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AINSERV\Konjonktur\ÇALIŞMALAR\Düzenli Çalışmalar\500 Büyük Sanayi Kuruluşu\1993-2013 500 BSK Sıralamalar\2013\İSO II.500 2013\TR\"/>
    </mc:Choice>
  </mc:AlternateContent>
  <bookViews>
    <workbookView xWindow="0" yWindow="15" windowWidth="19035" windowHeight="11505" tabRatio="699"/>
  </bookViews>
  <sheets>
    <sheet name="INDEX" sheetId="32" r:id="rId1"/>
    <sheet name="2012" sheetId="46" r:id="rId2"/>
    <sheet name="2011" sheetId="45" r:id="rId3"/>
    <sheet name="2010" sheetId="44" r:id="rId4"/>
    <sheet name="2009" sheetId="43" r:id="rId5"/>
    <sheet name="2008" sheetId="4" r:id="rId6"/>
    <sheet name="2007" sheetId="5" r:id="rId7"/>
    <sheet name="2006" sheetId="14" r:id="rId8"/>
    <sheet name="2005" sheetId="15" r:id="rId9"/>
    <sheet name="2004" sheetId="16" r:id="rId10"/>
    <sheet name="2003" sheetId="22" r:id="rId11"/>
    <sheet name="2002" sheetId="28" r:id="rId12"/>
    <sheet name="2001" sheetId="29" r:id="rId13"/>
    <sheet name="2000" sheetId="30" r:id="rId14"/>
    <sheet name="1999" sheetId="31" r:id="rId15"/>
    <sheet name="1998" sheetId="39" r:id="rId16"/>
    <sheet name="1997" sheetId="40" r:id="rId17"/>
    <sheet name="Sektör Kodları" sheetId="47" r:id="rId18"/>
  </sheets>
  <definedNames>
    <definedName name="_xlnm._FilterDatabase" localSheetId="16" hidden="1">'1997'!$A$2:$IU$2</definedName>
    <definedName name="_xlnm._FilterDatabase" localSheetId="15" hidden="1">'1998'!$A$2:$IU$2</definedName>
    <definedName name="_xlnm._FilterDatabase" localSheetId="14" hidden="1">'1999'!$A$2:$IU$2</definedName>
    <definedName name="_xlnm._FilterDatabase" localSheetId="13" hidden="1">'2000'!$A$2:$IU$2</definedName>
    <definedName name="_xlnm._FilterDatabase" localSheetId="12" hidden="1">'2001'!$A$2:$IU$2</definedName>
    <definedName name="_xlnm._FilterDatabase" localSheetId="11" hidden="1">'2002'!$A$2:$IU$2</definedName>
    <definedName name="_xlnm._FilterDatabase" localSheetId="10" hidden="1">'2003'!$A$2:$IU$2</definedName>
    <definedName name="_xlnm._FilterDatabase" localSheetId="9" hidden="1">'2004'!$A$2:$IU$2</definedName>
    <definedName name="_xlnm._FilterDatabase" localSheetId="8" hidden="1">'2005'!$A$2:$IU$2</definedName>
    <definedName name="_xlnm._FilterDatabase" localSheetId="7" hidden="1">'2006'!$A$2:$IU$2</definedName>
    <definedName name="_xlnm._FilterDatabase" localSheetId="6" hidden="1">'2007'!$A$2:$IU$2</definedName>
    <definedName name="_xlnm._FilterDatabase" localSheetId="5" hidden="1">'2008'!$A$2:$IU$2</definedName>
    <definedName name="_xlnm._FilterDatabase" localSheetId="4" hidden="1">'2009'!$A$2:$IU$2</definedName>
    <definedName name="_xlnm._FilterDatabase" localSheetId="3" hidden="1">'2010'!$A$2:$AF$2</definedName>
    <definedName name="_xlnm._FilterDatabase" localSheetId="2" hidden="1">'2011'!$A$2:$AF$2</definedName>
    <definedName name="_xlnm._FilterDatabase" localSheetId="1" hidden="1">'2012'!$A$2:$AG$2</definedName>
    <definedName name="_xlnm.Print_Area" localSheetId="16">'1997'!$A$1:$AD$505</definedName>
    <definedName name="_xlnm.Print_Area" localSheetId="15">'1998'!$A$1:$AE$505</definedName>
    <definedName name="_xlnm.Print_Area" localSheetId="14">'1999'!$A$1:$AE$505</definedName>
    <definedName name="_xlnm.Print_Area" localSheetId="13">'2000'!$A$1:$AE$505</definedName>
    <definedName name="_xlnm.Print_Area" localSheetId="12">'2001'!$A$1:$AE$505</definedName>
    <definedName name="_xlnm.Print_Area" localSheetId="11">'2002'!$A$1:$AE$505</definedName>
    <definedName name="_xlnm.Print_Area" localSheetId="10">'2003'!$A$1:$AE$505</definedName>
    <definedName name="_xlnm.Print_Area" localSheetId="9">'2004'!$A$1:$AF$505</definedName>
    <definedName name="_xlnm.Print_Area" localSheetId="8">'2005'!$A$1:$AF$505</definedName>
    <definedName name="_xlnm.Print_Area" localSheetId="7">'2006'!$A$1:$AF$505</definedName>
    <definedName name="_xlnm.Print_Area" localSheetId="6">'2007'!$A$1:$AF$505</definedName>
    <definedName name="_xlnm.Print_Area" localSheetId="5">'2008'!$A$1:$AF$505</definedName>
    <definedName name="_xlnm.Print_Area" localSheetId="4">'2009'!$A$1:$AF$505</definedName>
    <definedName name="_xlnm.Print_Area" localSheetId="3">'2010'!$A$1:$AF$505</definedName>
    <definedName name="_xlnm.Print_Area" localSheetId="2">'2011'!$A$1:$AF$505</definedName>
    <definedName name="_xlnm.Print_Area" localSheetId="1">'2012'!$A$1:$AG$505</definedName>
    <definedName name="_xlnm.Print_Area" localSheetId="0">INDEX!$A$1:$T$48</definedName>
    <definedName name="_xlnm.Print_Titles" localSheetId="16">'1997'!$A:$C,'1997'!$1:$2</definedName>
    <definedName name="_xlnm.Print_Titles" localSheetId="15">'1998'!$A:$D,'1998'!$1:$2</definedName>
    <definedName name="_xlnm.Print_Titles" localSheetId="14">'1999'!$A:$D,'1999'!$1:$2</definedName>
    <definedName name="_xlnm.Print_Titles" localSheetId="13">'2000'!$A:$D,'2000'!$1:$2</definedName>
    <definedName name="_xlnm.Print_Titles" localSheetId="12">'2001'!$A:$D,'2001'!$1:$2</definedName>
    <definedName name="_xlnm.Print_Titles" localSheetId="11">'2002'!$A:$D,'2002'!$1:$2</definedName>
    <definedName name="_xlnm.Print_Titles" localSheetId="10">'2003'!$A:$D,'2003'!$1:$2</definedName>
    <definedName name="_xlnm.Print_Titles" localSheetId="9">'2004'!$A:$D,'2004'!$1:$2</definedName>
    <definedName name="_xlnm.Print_Titles" localSheetId="8">'2005'!$A:$D,'2005'!$1:$2</definedName>
    <definedName name="_xlnm.Print_Titles" localSheetId="7">'2006'!$A:$D,'2006'!$1:$2</definedName>
    <definedName name="_xlnm.Print_Titles" localSheetId="6">'2007'!$A:$D,'2007'!$1:$2</definedName>
    <definedName name="_xlnm.Print_Titles" localSheetId="5">'2008'!$A:$D,'2008'!$1:$2</definedName>
    <definedName name="_xlnm.Print_Titles" localSheetId="4">'2009'!$A:$D,'2009'!$1:$2</definedName>
    <definedName name="_xlnm.Print_Titles" localSheetId="3">'2010'!$A:$D,'2010'!$1:$2</definedName>
    <definedName name="_xlnm.Print_Titles" localSheetId="2">'2011'!$A:$D,'2011'!$1:$2</definedName>
    <definedName name="_xlnm.Print_Titles" localSheetId="1">'2012'!$A:$D,'2012'!$1:$2</definedName>
  </definedNames>
  <calcPr calcId="152511"/>
</workbook>
</file>

<file path=xl/calcChain.xml><?xml version="1.0" encoding="utf-8"?>
<calcChain xmlns="http://schemas.openxmlformats.org/spreadsheetml/2006/main">
  <c r="S24" i="32" l="1"/>
  <c r="Q24" i="32"/>
  <c r="O24" i="32"/>
  <c r="M24" i="32"/>
  <c r="K24" i="32"/>
  <c r="I24" i="32"/>
  <c r="G24" i="32"/>
  <c r="E24" i="32"/>
  <c r="AB509" i="46"/>
  <c r="AB510" i="46" s="1"/>
  <c r="AB511" i="46" s="1"/>
  <c r="Y509" i="46"/>
  <c r="Y510" i="46" s="1"/>
  <c r="Y511" i="46" s="1"/>
  <c r="V509" i="46"/>
  <c r="V510" i="46" s="1"/>
  <c r="V511" i="46" s="1"/>
  <c r="S509" i="46"/>
  <c r="S510" i="46" s="1"/>
  <c r="S511" i="46" s="1"/>
  <c r="P509" i="46"/>
  <c r="P510" i="46" s="1"/>
  <c r="P511" i="46" s="1"/>
  <c r="M509" i="46"/>
  <c r="M510" i="46" s="1"/>
  <c r="M511" i="46" s="1"/>
  <c r="J509" i="46"/>
  <c r="J510" i="46" s="1"/>
  <c r="J511" i="46" s="1"/>
  <c r="G509" i="46"/>
  <c r="G510" i="46" s="1"/>
  <c r="G511" i="46" s="1"/>
  <c r="AB507" i="46"/>
  <c r="R24" i="32" s="1"/>
  <c r="Y507" i="46"/>
  <c r="P24" i="32" s="1"/>
  <c r="V507" i="46"/>
  <c r="N24" i="32" s="1"/>
  <c r="S507" i="46"/>
  <c r="L24" i="32" s="1"/>
  <c r="P507" i="46"/>
  <c r="J24" i="32" s="1"/>
  <c r="M507" i="46"/>
  <c r="H24" i="32" s="1"/>
  <c r="J507" i="46"/>
  <c r="F24" i="32" s="1"/>
  <c r="G507" i="46"/>
  <c r="D24" i="32" s="1"/>
  <c r="D507" i="46"/>
  <c r="S25" i="32"/>
  <c r="Q25" i="32"/>
  <c r="O25" i="32"/>
  <c r="M25" i="32"/>
  <c r="K25" i="32"/>
  <c r="I25" i="32"/>
  <c r="G25" i="32"/>
  <c r="E25" i="32"/>
  <c r="H25" i="32"/>
  <c r="D507" i="45"/>
  <c r="G507" i="45"/>
  <c r="D25" i="32"/>
  <c r="J507" i="45"/>
  <c r="F25" i="32" s="1"/>
  <c r="M507" i="45"/>
  <c r="P507" i="45"/>
  <c r="J25" i="32"/>
  <c r="S507" i="45"/>
  <c r="L25" i="32" s="1"/>
  <c r="V507" i="45"/>
  <c r="N25" i="32"/>
  <c r="Y507" i="45"/>
  <c r="P25" i="32" s="1"/>
  <c r="AB507" i="45"/>
  <c r="R25" i="32" s="1"/>
  <c r="G509" i="45"/>
  <c r="G510" i="45" s="1"/>
  <c r="G511" i="45" s="1"/>
  <c r="J509" i="45"/>
  <c r="J510" i="45" s="1"/>
  <c r="J511" i="45" s="1"/>
  <c r="M509" i="45"/>
  <c r="M510" i="45" s="1"/>
  <c r="M511" i="45" s="1"/>
  <c r="P509" i="45"/>
  <c r="P510" i="45" s="1"/>
  <c r="P511" i="45" s="1"/>
  <c r="S509" i="45"/>
  <c r="S510" i="45" s="1"/>
  <c r="S511" i="45" s="1"/>
  <c r="V509" i="45"/>
  <c r="V510" i="45" s="1"/>
  <c r="V511" i="45" s="1"/>
  <c r="Y509" i="45"/>
  <c r="Y510" i="45" s="1"/>
  <c r="Y511" i="45" s="1"/>
  <c r="AB509" i="45"/>
  <c r="AB510" i="45" s="1"/>
  <c r="AB511" i="45" s="1"/>
  <c r="S26" i="32"/>
  <c r="AB507" i="44"/>
  <c r="R26" i="32" s="1"/>
  <c r="Q26" i="32"/>
  <c r="Y507" i="44"/>
  <c r="P26" i="32" s="1"/>
  <c r="O26" i="32"/>
  <c r="V507" i="44"/>
  <c r="N26" i="32" s="1"/>
  <c r="M26" i="32"/>
  <c r="S507" i="44"/>
  <c r="L26" i="32"/>
  <c r="K26" i="32"/>
  <c r="P507" i="44"/>
  <c r="J26" i="32" s="1"/>
  <c r="I26" i="32"/>
  <c r="M507" i="44"/>
  <c r="H26" i="32" s="1"/>
  <c r="G26" i="32"/>
  <c r="J507" i="44"/>
  <c r="F26" i="32"/>
  <c r="E26" i="32"/>
  <c r="G507" i="44"/>
  <c r="D26" i="32" s="1"/>
  <c r="D507" i="44"/>
  <c r="G509" i="44"/>
  <c r="G510" i="44" s="1"/>
  <c r="G511" i="44" s="1"/>
  <c r="J509" i="44"/>
  <c r="J510" i="44" s="1"/>
  <c r="J511" i="44" s="1"/>
  <c r="M509" i="44"/>
  <c r="M510" i="44" s="1"/>
  <c r="M511" i="44" s="1"/>
  <c r="P509" i="44"/>
  <c r="P510" i="44" s="1"/>
  <c r="P511" i="44" s="1"/>
  <c r="S509" i="44"/>
  <c r="S510" i="44" s="1"/>
  <c r="S511" i="44" s="1"/>
  <c r="V509" i="44"/>
  <c r="V510" i="44" s="1"/>
  <c r="V511" i="44" s="1"/>
  <c r="Y509" i="44"/>
  <c r="Y510" i="44" s="1"/>
  <c r="Y511" i="44" s="1"/>
  <c r="AB509" i="44"/>
  <c r="AB510" i="44" s="1"/>
  <c r="AB511" i="44" s="1"/>
  <c r="S27" i="32"/>
  <c r="AB507" i="43"/>
  <c r="R27" i="32"/>
  <c r="Q27" i="32"/>
  <c r="Y507" i="43"/>
  <c r="P27" i="32" s="1"/>
  <c r="O27" i="32"/>
  <c r="V507" i="43"/>
  <c r="N27" i="32" s="1"/>
  <c r="M27" i="32"/>
  <c r="S507" i="43"/>
  <c r="L27" i="32" s="1"/>
  <c r="K27" i="32"/>
  <c r="P507" i="43"/>
  <c r="J27" i="32" s="1"/>
  <c r="I27" i="32"/>
  <c r="M507" i="43"/>
  <c r="H27" i="32"/>
  <c r="G27" i="32"/>
  <c r="J507" i="43"/>
  <c r="F27" i="32" s="1"/>
  <c r="E27" i="32"/>
  <c r="G507" i="43"/>
  <c r="D27" i="32" s="1"/>
  <c r="AB509" i="43"/>
  <c r="AB510" i="43" s="1"/>
  <c r="AB511" i="43" s="1"/>
  <c r="Y509" i="43"/>
  <c r="Y510" i="43" s="1"/>
  <c r="Y511" i="43" s="1"/>
  <c r="V509" i="43"/>
  <c r="V510" i="43" s="1"/>
  <c r="V511" i="43" s="1"/>
  <c r="S509" i="43"/>
  <c r="S510" i="43" s="1"/>
  <c r="S511" i="43" s="1"/>
  <c r="P509" i="43"/>
  <c r="P510" i="43" s="1"/>
  <c r="P511" i="43" s="1"/>
  <c r="M509" i="43"/>
  <c r="M510" i="43" s="1"/>
  <c r="M511" i="43" s="1"/>
  <c r="J509" i="43"/>
  <c r="J510" i="43" s="1"/>
  <c r="J511" i="43" s="1"/>
  <c r="G509" i="43"/>
  <c r="G510" i="43" s="1"/>
  <c r="G511" i="43" s="1"/>
  <c r="D507" i="43"/>
  <c r="D507" i="5"/>
  <c r="C507" i="40"/>
  <c r="Z509" i="40"/>
  <c r="Z510" i="40" s="1"/>
  <c r="Z511" i="40" s="1"/>
  <c r="W509" i="40"/>
  <c r="W510" i="40" s="1"/>
  <c r="W511" i="40" s="1"/>
  <c r="T509" i="40"/>
  <c r="T510" i="40" s="1"/>
  <c r="T511" i="40" s="1"/>
  <c r="Q509" i="40"/>
  <c r="Q510" i="40" s="1"/>
  <c r="Q511" i="40" s="1"/>
  <c r="N509" i="40"/>
  <c r="N510" i="40" s="1"/>
  <c r="N511" i="40" s="1"/>
  <c r="K509" i="40"/>
  <c r="K510" i="40" s="1"/>
  <c r="K511" i="40" s="1"/>
  <c r="H509" i="40"/>
  <c r="H510" i="40" s="1"/>
  <c r="H511" i="40" s="1"/>
  <c r="E509" i="40"/>
  <c r="E510" i="40" s="1"/>
  <c r="E511" i="40" s="1"/>
  <c r="AA509" i="39"/>
  <c r="AA510" i="39" s="1"/>
  <c r="AA511" i="39" s="1"/>
  <c r="X509" i="39"/>
  <c r="X510" i="39" s="1"/>
  <c r="X511" i="39" s="1"/>
  <c r="U509" i="39"/>
  <c r="U510" i="39" s="1"/>
  <c r="U511" i="39" s="1"/>
  <c r="R509" i="39"/>
  <c r="R510" i="39" s="1"/>
  <c r="R511" i="39" s="1"/>
  <c r="O509" i="39"/>
  <c r="O510" i="39" s="1"/>
  <c r="O511" i="39" s="1"/>
  <c r="L509" i="39"/>
  <c r="L510" i="39" s="1"/>
  <c r="L511" i="39" s="1"/>
  <c r="I509" i="39"/>
  <c r="I510" i="39" s="1"/>
  <c r="I511" i="39" s="1"/>
  <c r="F509" i="39"/>
  <c r="F510" i="39" s="1"/>
  <c r="F511" i="39" s="1"/>
  <c r="D507" i="39"/>
  <c r="D507" i="31"/>
  <c r="D507" i="30"/>
  <c r="D507" i="29"/>
  <c r="D507" i="28"/>
  <c r="D507" i="22"/>
  <c r="D507" i="16"/>
  <c r="D507" i="15"/>
  <c r="D507" i="14"/>
  <c r="D507" i="4"/>
  <c r="Q39" i="32"/>
  <c r="E507" i="40"/>
  <c r="D39" i="32"/>
  <c r="E39" i="32"/>
  <c r="H507" i="40"/>
  <c r="F39" i="32"/>
  <c r="G39" i="32"/>
  <c r="K507" i="40"/>
  <c r="H39" i="32" s="1"/>
  <c r="I39" i="32"/>
  <c r="N507" i="40"/>
  <c r="J39" i="32" s="1"/>
  <c r="K39" i="32"/>
  <c r="Q507" i="40"/>
  <c r="L39" i="32" s="1"/>
  <c r="M39" i="32"/>
  <c r="T507" i="40"/>
  <c r="N39" i="32" s="1"/>
  <c r="O39" i="32"/>
  <c r="W507" i="40"/>
  <c r="P39" i="32" s="1"/>
  <c r="Z507" i="40"/>
  <c r="R39" i="32" s="1"/>
  <c r="S39" i="32"/>
  <c r="S38" i="32"/>
  <c r="AA507" i="39"/>
  <c r="R38" i="32"/>
  <c r="Q38" i="32"/>
  <c r="X507" i="39"/>
  <c r="P38" i="32" s="1"/>
  <c r="O38" i="32"/>
  <c r="U507" i="39"/>
  <c r="N38" i="32" s="1"/>
  <c r="M38" i="32"/>
  <c r="R507" i="39"/>
  <c r="L38" i="32" s="1"/>
  <c r="K38" i="32"/>
  <c r="O507" i="39"/>
  <c r="J38" i="32" s="1"/>
  <c r="I38" i="32"/>
  <c r="L507" i="39"/>
  <c r="H38" i="32" s="1"/>
  <c r="G38" i="32"/>
  <c r="I507" i="39"/>
  <c r="F38" i="32" s="1"/>
  <c r="E38" i="32"/>
  <c r="F507" i="39"/>
  <c r="D38" i="32" s="1"/>
  <c r="S37" i="32"/>
  <c r="AA507" i="31"/>
  <c r="R37" i="32" s="1"/>
  <c r="Q37" i="32"/>
  <c r="X507" i="31"/>
  <c r="P37" i="32"/>
  <c r="O37" i="32"/>
  <c r="U507" i="31"/>
  <c r="N37" i="32" s="1"/>
  <c r="M37" i="32"/>
  <c r="R507" i="31"/>
  <c r="L37" i="32" s="1"/>
  <c r="K37" i="32"/>
  <c r="O507" i="31"/>
  <c r="J37" i="32"/>
  <c r="I37" i="32"/>
  <c r="L507" i="31"/>
  <c r="H37" i="32" s="1"/>
  <c r="G37" i="32"/>
  <c r="I507" i="31"/>
  <c r="F37" i="32" s="1"/>
  <c r="E37" i="32"/>
  <c r="F507" i="31"/>
  <c r="D37" i="32" s="1"/>
  <c r="S36" i="32"/>
  <c r="AA507" i="30"/>
  <c r="R36" i="32" s="1"/>
  <c r="Q36" i="32"/>
  <c r="X507" i="30"/>
  <c r="P36" i="32" s="1"/>
  <c r="O36" i="32"/>
  <c r="U507" i="30"/>
  <c r="N36" i="32" s="1"/>
  <c r="M36" i="32"/>
  <c r="R507" i="30"/>
  <c r="L36" i="32" s="1"/>
  <c r="K36" i="32"/>
  <c r="O507" i="30"/>
  <c r="J36" i="32" s="1"/>
  <c r="I36" i="32"/>
  <c r="L507" i="30"/>
  <c r="H36" i="32" s="1"/>
  <c r="G36" i="32"/>
  <c r="I507" i="30"/>
  <c r="F36" i="32" s="1"/>
  <c r="E36" i="32"/>
  <c r="F507" i="30"/>
  <c r="D36" i="32" s="1"/>
  <c r="S35" i="32"/>
  <c r="AA507" i="29"/>
  <c r="R35" i="32" s="1"/>
  <c r="Q35" i="32"/>
  <c r="X507" i="29"/>
  <c r="P35" i="32"/>
  <c r="O35" i="32"/>
  <c r="U507" i="29"/>
  <c r="N35" i="32" s="1"/>
  <c r="M35" i="32"/>
  <c r="R507" i="29"/>
  <c r="L35" i="32" s="1"/>
  <c r="K35" i="32"/>
  <c r="O507" i="29"/>
  <c r="J35" i="32"/>
  <c r="I35" i="32"/>
  <c r="L507" i="29"/>
  <c r="H35" i="32" s="1"/>
  <c r="G35" i="32"/>
  <c r="I507" i="29"/>
  <c r="F35" i="32" s="1"/>
  <c r="E35" i="32"/>
  <c r="F507" i="29"/>
  <c r="D35" i="32" s="1"/>
  <c r="S34" i="32"/>
  <c r="AA507" i="28"/>
  <c r="R34" i="32" s="1"/>
  <c r="Q34" i="32"/>
  <c r="X507" i="28"/>
  <c r="P34" i="32"/>
  <c r="O34" i="32"/>
  <c r="U507" i="28"/>
  <c r="N34" i="32" s="1"/>
  <c r="M34" i="32"/>
  <c r="R507" i="28"/>
  <c r="L34" i="32" s="1"/>
  <c r="K34" i="32"/>
  <c r="O507" i="28"/>
  <c r="J34" i="32"/>
  <c r="I34" i="32"/>
  <c r="L507" i="28"/>
  <c r="H34" i="32" s="1"/>
  <c r="G34" i="32"/>
  <c r="I507" i="28"/>
  <c r="F34" i="32" s="1"/>
  <c r="E34" i="32"/>
  <c r="F507" i="28"/>
  <c r="D34" i="32" s="1"/>
  <c r="S33" i="32"/>
  <c r="AA507" i="22"/>
  <c r="R33" i="32"/>
  <c r="Q33" i="32"/>
  <c r="X507" i="22"/>
  <c r="P33" i="32"/>
  <c r="O33" i="32"/>
  <c r="U507" i="22"/>
  <c r="N33" i="32" s="1"/>
  <c r="M33" i="32"/>
  <c r="R507" i="22"/>
  <c r="L33" i="32" s="1"/>
  <c r="K33" i="32"/>
  <c r="O507" i="22"/>
  <c r="J33" i="32" s="1"/>
  <c r="I33" i="32"/>
  <c r="L507" i="22"/>
  <c r="H33" i="32" s="1"/>
  <c r="G33" i="32"/>
  <c r="I507" i="22"/>
  <c r="F33" i="32"/>
  <c r="E33" i="32"/>
  <c r="F507" i="22"/>
  <c r="D33" i="32" s="1"/>
  <c r="AB507" i="16"/>
  <c r="R32" i="32"/>
  <c r="AB507" i="15"/>
  <c r="R31" i="32" s="1"/>
  <c r="AB507" i="14"/>
  <c r="R30" i="32"/>
  <c r="AB507" i="5"/>
  <c r="R29" i="32" s="1"/>
  <c r="AB507" i="4"/>
  <c r="R28" i="32" s="1"/>
  <c r="Y507" i="16"/>
  <c r="P32" i="32" s="1"/>
  <c r="Y507" i="15"/>
  <c r="P31" i="32" s="1"/>
  <c r="Y507" i="14"/>
  <c r="P30" i="32" s="1"/>
  <c r="Y507" i="5"/>
  <c r="P29" i="32" s="1"/>
  <c r="Y507" i="4"/>
  <c r="P28" i="32" s="1"/>
  <c r="V507" i="16"/>
  <c r="N32" i="32"/>
  <c r="V507" i="15"/>
  <c r="N31" i="32" s="1"/>
  <c r="V507" i="14"/>
  <c r="N30" i="32"/>
  <c r="V507" i="5"/>
  <c r="N29" i="32" s="1"/>
  <c r="V507" i="4"/>
  <c r="N28" i="32" s="1"/>
  <c r="S507" i="16"/>
  <c r="L32" i="32" s="1"/>
  <c r="S507" i="15"/>
  <c r="L31" i="32" s="1"/>
  <c r="S507" i="14"/>
  <c r="L30" i="32" s="1"/>
  <c r="S507" i="5"/>
  <c r="L29" i="32"/>
  <c r="S507" i="4"/>
  <c r="L28" i="32" s="1"/>
  <c r="P507" i="16"/>
  <c r="J32" i="32"/>
  <c r="P507" i="15"/>
  <c r="J31" i="32" s="1"/>
  <c r="P507" i="14"/>
  <c r="J30" i="32"/>
  <c r="P507" i="5"/>
  <c r="J29" i="32" s="1"/>
  <c r="P507" i="4"/>
  <c r="J28" i="32"/>
  <c r="M507" i="16"/>
  <c r="H32" i="32" s="1"/>
  <c r="M507" i="15"/>
  <c r="H31" i="32" s="1"/>
  <c r="M507" i="14"/>
  <c r="H30" i="32" s="1"/>
  <c r="M507" i="5"/>
  <c r="H29" i="32" s="1"/>
  <c r="M507" i="4"/>
  <c r="H28" i="32" s="1"/>
  <c r="J507" i="16"/>
  <c r="F32" i="32" s="1"/>
  <c r="J507" i="15"/>
  <c r="F31" i="32" s="1"/>
  <c r="J507" i="14"/>
  <c r="F30" i="32"/>
  <c r="J507" i="5"/>
  <c r="F29" i="32" s="1"/>
  <c r="J507" i="4"/>
  <c r="F28" i="32"/>
  <c r="G507" i="16"/>
  <c r="D32" i="32" s="1"/>
  <c r="G507" i="15"/>
  <c r="D31" i="32"/>
  <c r="G507" i="14"/>
  <c r="D30" i="32" s="1"/>
  <c r="G507" i="5"/>
  <c r="D29" i="32"/>
  <c r="G507" i="4"/>
  <c r="D28" i="32" s="1"/>
  <c r="J512" i="4"/>
  <c r="S32" i="32"/>
  <c r="Q32" i="32"/>
  <c r="O32" i="32"/>
  <c r="M32" i="32"/>
  <c r="K32" i="32"/>
  <c r="I32" i="32"/>
  <c r="G32" i="32"/>
  <c r="E32" i="32"/>
  <c r="S31" i="32"/>
  <c r="Q31" i="32"/>
  <c r="O31" i="32"/>
  <c r="M31" i="32"/>
  <c r="K31" i="32"/>
  <c r="I31" i="32"/>
  <c r="G31" i="32"/>
  <c r="E31" i="32"/>
  <c r="S30" i="32"/>
  <c r="Q30" i="32"/>
  <c r="O30" i="32"/>
  <c r="M30" i="32"/>
  <c r="K30" i="32"/>
  <c r="I30" i="32"/>
  <c r="G30" i="32"/>
  <c r="E30" i="32"/>
  <c r="S29" i="32"/>
  <c r="Q29" i="32"/>
  <c r="O29" i="32"/>
  <c r="M29" i="32"/>
  <c r="K29" i="32"/>
  <c r="I29" i="32"/>
  <c r="G29" i="32"/>
  <c r="E29" i="32"/>
  <c r="S28" i="32"/>
  <c r="Q28" i="32"/>
  <c r="O28" i="32"/>
  <c r="M28" i="32"/>
  <c r="K28" i="32"/>
  <c r="I28" i="32"/>
  <c r="G28" i="32"/>
  <c r="E28" i="32"/>
</calcChain>
</file>

<file path=xl/sharedStrings.xml><?xml version="1.0" encoding="utf-8"?>
<sst xmlns="http://schemas.openxmlformats.org/spreadsheetml/2006/main" count="45480" uniqueCount="4488">
  <si>
    <t xml:space="preserve">Ceylan Giyim San. ve Tic. A.Ş.                                                                                                              </t>
  </si>
  <si>
    <t xml:space="preserve">Canan Tekstil San. ve Tic. A.Ş.                                                                                                             </t>
  </si>
  <si>
    <t xml:space="preserve">İskur Örme San. ve Tic. A.Ş.                                                                                                                </t>
  </si>
  <si>
    <t xml:space="preserve">Hisar Çelik Döküm San. ve Tic. A.Ş.                                                                                                         </t>
  </si>
  <si>
    <t xml:space="preserve">Kocaeli             </t>
  </si>
  <si>
    <t xml:space="preserve">AKG Yalıtım ve İnş. Malz. San. ve Tic. A.Ş.                                                                                                 </t>
  </si>
  <si>
    <t xml:space="preserve">Ünsa Ambalaj San. ve Tic. A.Ş.                                                                                                              </t>
  </si>
  <si>
    <t xml:space="preserve">Coşkunöz Radyatör ve Isı San. Tic. A.Ş.                                                                                                     </t>
  </si>
  <si>
    <t xml:space="preserve">Birlik Pazarlama San. ve Tic. A.Ş.                                                                                                          </t>
  </si>
  <si>
    <t xml:space="preserve">Ankara              </t>
  </si>
  <si>
    <t xml:space="preserve">Limak Madencilik Yapı Çimento San. ve Tic. A.Ş.                                                                                             </t>
  </si>
  <si>
    <t xml:space="preserve">Diyarbakır          </t>
  </si>
  <si>
    <t xml:space="preserve">Alkim Kağıt San. ve Tic. A.Ş.                                                                                                               </t>
  </si>
  <si>
    <t xml:space="preserve">Realkom Tekstil Ürünleri San. Pazarlama ve Dış Tic. A.Ş.                                                                                    </t>
  </si>
  <si>
    <t xml:space="preserve">Kurtoğlu Bakır Kurşun San. A.Ş.                                                                                                             </t>
  </si>
  <si>
    <t xml:space="preserve">Bento Bantçılık ve Temizlik Maddeleri San. Tic. A.Ş.                                                                                        </t>
  </si>
  <si>
    <t xml:space="preserve">Parsan Makina Parçaları Sanayii A.Ş.                                                                                                        </t>
  </si>
  <si>
    <t xml:space="preserve">Polyteks Tekstil Sanayi Araştırma ve Eğitim A.Ş.                                                                                            </t>
  </si>
  <si>
    <t xml:space="preserve">Ankara Halk Ekmek ve Un Fabrikası A.Ş.                                                                                                      </t>
  </si>
  <si>
    <t xml:space="preserve">Aymar Yağ ve Gıda San. Tic. A.Ş.                                                                                                            </t>
  </si>
  <si>
    <t xml:space="preserve">Erikoğlu Emaye Bakır Tel Sanayi A.Ş.                                                                                                        </t>
  </si>
  <si>
    <t xml:space="preserve">Kaplan Kardeşler Halı San. ve Tic. Ltd. Şti.                                                                                                </t>
  </si>
  <si>
    <t xml:space="preserve">Ali Raif İlaç Sanayi A.Ş.                                                                                                                   </t>
  </si>
  <si>
    <t xml:space="preserve">Bayteks Tekstil San. ve Tic. A.Ş.                                                                                                           </t>
  </si>
  <si>
    <t>TERSAN Tersanecilik Taşımacılık San. ve Tic. A.Ş.</t>
  </si>
  <si>
    <t>Kaplamin Ambalaj Sanayi ve Ticaret A.Ş</t>
  </si>
  <si>
    <t>Üntel Kabloları Sanayi ve Ticaret A.Ş</t>
  </si>
  <si>
    <t>Güçlü Ahşap Ürünleri ve Pvc San.Tic. A.Ş.</t>
  </si>
  <si>
    <t>Akça Hazır Beton San. ve Tic. A.Ş.</t>
  </si>
  <si>
    <t>Coşkunöz-Ma Otomotiv Ürünleri San. ve Tic. A.Ş.</t>
  </si>
  <si>
    <t>Hastavuk Gıda Tarım Hayvancılık San. ve Tic. A.Ş.</t>
  </si>
  <si>
    <t>SFA Soğutma Sanayi İç ve Dış Ticaret A.Ş.</t>
  </si>
  <si>
    <t>Bozok Hayvancılık San. ve Tic. A.Ş.</t>
  </si>
  <si>
    <t xml:space="preserve">Modern Ambalaj Tic. ve San. A.Ş.                                                                                                            </t>
  </si>
  <si>
    <t xml:space="preserve">Öztüre Kireççilik San. ve Tic. A.Ş.                                                                                                         </t>
  </si>
  <si>
    <t xml:space="preserve">Baştaş Hazır Beton San. ve Tic. A.Ş.                                                                                                        </t>
  </si>
  <si>
    <t xml:space="preserve">Hürsan Havlu Üretim San. ve Tic. A.Ş.                                                                                                       </t>
  </si>
  <si>
    <t xml:space="preserve">Aysüt Süt Ürünleri San. ve Tic. Ltd. Şti.                                                                                                   </t>
  </si>
  <si>
    <t xml:space="preserve">Kıvanç Tekstil San. ve Tic. A.Ş.                                                                                                            </t>
  </si>
  <si>
    <t xml:space="preserve">Adana               </t>
  </si>
  <si>
    <t xml:space="preserve">Verde Yağ Besin Mad. San. ve Tic. A.Ş.                                                                                                      </t>
  </si>
  <si>
    <t xml:space="preserve">Özgörkey Gıda Ürünleri San. ve Tic. A.Ş.                                                                                                    </t>
  </si>
  <si>
    <t xml:space="preserve">Nova Reklamcılık Dekorasyon San. ve Tic. A.Ş.                                                                                               </t>
  </si>
  <si>
    <t>ÖZGÜN GIDA SAN. VE TİC. LTD. ŞTİ</t>
  </si>
  <si>
    <t>ARSLANTÜRK TARIM ÜRÜNLERİ SAN. NAK. İHR. VE İTH. A.Ş.</t>
  </si>
  <si>
    <t>VİKO ELEKTRİK VE ELEKTRONİK ENDÜSTRİSİ SAN. VE TİC. A.Ş.</t>
  </si>
  <si>
    <t>SARBAK METAL TİC. VE SAN. A.Ş.</t>
  </si>
  <si>
    <t>TEKNİK ALÜMİNYUM SANAYİ A.Ş.</t>
  </si>
  <si>
    <t>JANTSA JANT SAN. VE TİC. A.Ş.</t>
  </si>
  <si>
    <t>EGE YAĞ SANAYİ VE TİCARET A.Ş.</t>
  </si>
  <si>
    <t>HUGO BOSS TEKSTİL SANAYİİ LTD. ŞTİ.</t>
  </si>
  <si>
    <t>KOMBASSAN KAĞIT MATBAA GIDA VE TEKSTİL SAN. TİC. A.Ş.</t>
  </si>
  <si>
    <t>EFESAN DEMİR SAN.VE TİC.A.Ş.</t>
  </si>
  <si>
    <t>ETİ GÜMÜŞ A.Ş.</t>
  </si>
  <si>
    <t>BOSEN ENERJİ ELEKTRİK ÜRETİM A.Ş.</t>
  </si>
  <si>
    <t>TÜPRAG METAL MADENCİLİK SAN. VE TİC. A.Ş.</t>
  </si>
  <si>
    <t>ÇİMBETON HAZIRBETON VE PREFABRİK YAPI ELEMANLARI SAN. VE TİC. A.Ş</t>
  </si>
  <si>
    <t>HEMA TRW OTOMOTİV DİREKSİYON SİSTEMLERİ A.Ş.</t>
  </si>
  <si>
    <t>KEREVİTAŞ GIDA SAN. VE TİC. A.Ş.</t>
  </si>
  <si>
    <t>HARPUT TEKSTİL SAN. VE TİC. LTD. ŞTİ.</t>
  </si>
  <si>
    <t>MATLI YEM SAN. VE TİC. A.Ş.</t>
  </si>
  <si>
    <t>ANADOLU CAM YENİŞEHİR SAN. A.Ş.</t>
  </si>
  <si>
    <t>YÖRÜKOĞLU SÜT VE ÜRÜNLERİ SAN. VE TİC. A.Ş.</t>
  </si>
  <si>
    <t>FENİŞ ALÜMİNYUM SAN. VE TİC. A.Ş</t>
  </si>
  <si>
    <t>VENÜS GİYİM SAN. VE TİC. A.Ş.</t>
  </si>
  <si>
    <t>VE-GE HASSAS KAĞIT VE YAPIŞTIRICI BANT SAN. VE TİC. A.Ş.</t>
  </si>
  <si>
    <t>MİTHAT GİYİM SAN. VE TİC. A.Ş.</t>
  </si>
  <si>
    <t>ŞAHİNLER METAL SANAYİ VE TİCARET A.Ş.</t>
  </si>
  <si>
    <t>SFC ENTEGRE ORMAN ÜRÜNLERİ SAN. VE TİC. A.Ş.</t>
  </si>
  <si>
    <t>ZF SACHS SÜSPANSİYON SİSTEMLERİ SANAYİ VE TİCARET A.Ş.</t>
  </si>
  <si>
    <t>BEYTEKS TEKSTİL SAN. VE TİC. A.Ş.</t>
  </si>
  <si>
    <t>Özkaynak</t>
  </si>
  <si>
    <t>TANER TRİKO SAN. VE TİC. A.Ş.</t>
  </si>
  <si>
    <t>AYDINLI HAZIR GİYİM SANAYİ VE TİCARET ANONİM ŞİRKETİ</t>
  </si>
  <si>
    <t>YAVUZLAR FINDIK GIDA SANAYİ VE TİCARET ULUSLARARASI TAŞIMACILIK LTD. ŞTİ.</t>
  </si>
  <si>
    <t>SUPERLİT BORU VE LEVHA SANAYİ A.Ş.</t>
  </si>
  <si>
    <t>DALAN KİMYA ENDÜSTRİ A.Ş.</t>
  </si>
  <si>
    <t>2003 yılına ait İkinci 500 Büyük Sanayi Kuruluşu Listesi (*)</t>
  </si>
  <si>
    <t>İkinci 500 Büyük Kuruluş Sıra No:</t>
  </si>
  <si>
    <t>KALE OTO RADYATÖR SAN. VE TİC. A.Ş.</t>
  </si>
  <si>
    <t>AKYİĞİT TEKSTİL KONFEKSİYON VE MAĞAZACILIK SANAYİ TİCARET A.Ş.</t>
  </si>
  <si>
    <t>GÖKHAN TEKSTİL SAN. VE TİC. A.Ş.</t>
  </si>
  <si>
    <t>VENÜS GİYİM SAN. VE TİC. LTD. ŞTİ.</t>
  </si>
  <si>
    <t>Bolu</t>
  </si>
  <si>
    <t xml:space="preserve">Ege Gübre Sanayii A.Ş.                                                                                                                      </t>
  </si>
  <si>
    <t xml:space="preserve">P.M.S. Metal Profil Alüminyum San. ve Tic. A.Ş.                                                                                              </t>
  </si>
  <si>
    <t xml:space="preserve">Modern Beton San. ve Tic. A.Ş.                                                                                                              </t>
  </si>
  <si>
    <t xml:space="preserve">BASF Türk Kimya San. ve Tic. Ltd.Şti.                                                                                                       </t>
  </si>
  <si>
    <t xml:space="preserve">Şa-Ra Enerji İnşaat Tic. ve San. A.Ş.                                                                                                       </t>
  </si>
  <si>
    <t xml:space="preserve">Boytek Reçine Boya ve Kimya San. Tic. A.Ş.                                                                                                  </t>
  </si>
  <si>
    <t>Dönem Karı / Zararı 
(V.Ö)</t>
  </si>
  <si>
    <t>İhracat</t>
  </si>
  <si>
    <t>(Bin $)</t>
  </si>
  <si>
    <t>ERBOSAN Erciyas Boru San. ve Tic. A.Ş.</t>
  </si>
  <si>
    <t>Karin Gıda San. ve Tic. A. Ş.</t>
  </si>
  <si>
    <t>UNMAŞ Unlu Mamuller San. ve Tic. A. Ş.</t>
  </si>
  <si>
    <t>Atom Kablo San. ve Tic. A.Ş.</t>
  </si>
  <si>
    <t>Eti Krom A.Ş.</t>
  </si>
  <si>
    <t>Elazığ</t>
  </si>
  <si>
    <t>Yiğit Akü Malzemeleri Nakliyat Turizm İnş. San. ve Tic. A.Ş.</t>
  </si>
  <si>
    <t>AKG Yalıtım ve İnş. Malz. San. ve Tic. A.Ş.</t>
  </si>
  <si>
    <t>Özgörkey Gıda Ürünleri San. ve Tic. A.Ş.</t>
  </si>
  <si>
    <t>Venüs Giyim San.  ve Tic. A.Ş.</t>
  </si>
  <si>
    <t>ALTINBAŞ MÜCEVHERAT İMALATI VE DIŞ TİCARET ANONİM ŞİRKETİ</t>
  </si>
  <si>
    <t>METAŞ İZMİR METALURJİ FABRİKASI T.A.Ş.</t>
  </si>
  <si>
    <t>PURE COTTON TEKSTİL SAN VE TİC. A.Ş.</t>
  </si>
  <si>
    <t>PASTAVİLLA MAKARNACILIK SANAYİ VE TİCARET A.Ş.</t>
  </si>
  <si>
    <t>JANTAŞ JANT SANAYİ VE TİCARET A,Ş.</t>
  </si>
  <si>
    <t>KULA MENSUCAT A.Ş.</t>
  </si>
  <si>
    <t>DÜNYA HALI ANONİM ŞİRKETİ.</t>
  </si>
  <si>
    <t>EKİZ YAĞ VE SABUN SANAYİ A.Ş.</t>
  </si>
  <si>
    <t>YÜNİSAN YÜNLÜ SANAYİ ANONİM ŞİRKETİ</t>
  </si>
  <si>
    <t>OĞUZ GIDA TEKSTİL SANAYİ VE TİC. A.Ş.</t>
  </si>
  <si>
    <t>ETİ BAKIR A.Ş. GENEL MÜDÜRLÜĞÜ</t>
  </si>
  <si>
    <t>TTK SINIRLI SORUMLU KOZLU TAŞKÖMÜRÜ İŞLETME MÜESSESESİ</t>
  </si>
  <si>
    <t>İNSA İSTANBUL NAYLON SANAYİİ A.Ş.</t>
  </si>
  <si>
    <t>ARFESAN ARKAN FREN ELEMANLARI SAN.VE TİC.A.Ş.</t>
  </si>
  <si>
    <t>ÖZKUL GİYİM SANAYİ VE TİCARET LTD. ŞTİ.</t>
  </si>
  <si>
    <t>SÜMER HOLDİNG A.Ş. ADIYAMAN PAMUKLU SANAYİİ İŞLETMESİ</t>
  </si>
  <si>
    <t>BAŞAK KADİFE TEKSTİL SAN VE TİC.A.Ş.</t>
  </si>
  <si>
    <t>MACRO AYAKKABI SAN.VE TİC. A.Ş.</t>
  </si>
  <si>
    <t>SKT YEDEK PARÇA VE MAKİNA SAN. VE TİC. A.Ş.</t>
  </si>
  <si>
    <t>ÖZKÖSEOĞLU ISI SANAYİ VE TİC. A.Ş.</t>
  </si>
  <si>
    <t>UYARLAR DEMİR ÇELİK SAN.VE TİC .A.Ş.</t>
  </si>
  <si>
    <t>ORTADOĞU KVK KİMYA SAN. VE TİC. A.Ş .</t>
  </si>
  <si>
    <t>SÜPERATEŞ ATEŞE MUKAVİM MALZEME SAN A.Ş.</t>
  </si>
  <si>
    <t>ÜNİTEKS TEKSTİL SANAYİ TİCARET LTD. ŞTİ.</t>
  </si>
  <si>
    <t>TAYAŞ GIDA SAN. TİC A.Ş.</t>
  </si>
  <si>
    <t>SEKA BOLU LAMİNE VE LİF LEVHA SAN. MÜESSESESİ</t>
  </si>
  <si>
    <t>VAN LEER MİMAYSAN AMBALAJ SAN. A.Ş.</t>
  </si>
  <si>
    <t>TERMOPLAST KİMYA SAN.VE TİC. A.Ş.</t>
  </si>
  <si>
    <t>EFE ENDÜSTRİ VE TİCARET A.Ş.</t>
  </si>
  <si>
    <t>BEY-MODA GİYİM SANAYİ VE TİCARET ANONİM ŞİRKETİ.</t>
  </si>
  <si>
    <t>GÜL TARIM SAN. VE TİC.A.Ş.</t>
  </si>
  <si>
    <t>SOYLU ENDÜSTRİYEL MİNERALLER ÜRETİM VE DIŞ TİCARET A.Ş.</t>
  </si>
  <si>
    <t>BOYTEK REÇİNE BOYA VE KİMYA SAN.TİC.A.Ş.</t>
  </si>
  <si>
    <t>ATILIM BORU PROFİL MAKİNA SANAYİ VE TİCARET LİMİTED ŞİRKETİ</t>
  </si>
  <si>
    <t>KİMYASAL ÜRÜNLER VE TEKNİK CİHAZLAR LİMİTED ŞİRKETİ</t>
  </si>
  <si>
    <t>AKMADEN MADENCİLİK VE YAPI MALZ. SAN. VE TİC. A.Ş.</t>
  </si>
  <si>
    <t>ERGSAN ÖRME SANAYİ VE TİC.A.Ş.</t>
  </si>
  <si>
    <t>FAZ ELEKTRİK MOTOR MAKİNA SAN. VE TİC.A.Ş.</t>
  </si>
  <si>
    <t>KALEPORSELEN ELEKTROTEKNİK SAN.A.Ş.</t>
  </si>
  <si>
    <t>POLİJÜT AMBALAJ SAN.VE TİC.A.Ş</t>
  </si>
  <si>
    <t>KIRALİLER AYAKKABICILIK SAN.VE TİC.LTD.ŞTİ.</t>
  </si>
  <si>
    <t>Madencilik ve Taşocakçılığı</t>
  </si>
  <si>
    <t>YENİ TEKSTİL MENSUCAT FABRİKASI A.Ş.</t>
  </si>
  <si>
    <t>BAK AMBALAJ SAN VE TİC A.Ş.</t>
  </si>
  <si>
    <t>PAGMAT PAMUK TEKSTİL GIDA SANAYİ VE TİCARET A.Ş.</t>
  </si>
  <si>
    <t>ÇAYIROVA CAM SANAYİİ A.Ş.</t>
  </si>
  <si>
    <t>DİKTAŞ DİKİŞ İPLİK SAN.VE TİC. A.Ş.</t>
  </si>
  <si>
    <t>FATOĞLU GIDA SANAYİ VE TİCARET A.Ş.</t>
  </si>
  <si>
    <t>PETLAS LASTİK SANAYİ VE TİCARET A.Ş.</t>
  </si>
  <si>
    <t>ÖZER TEKSTİL SAN. VE TİC. A.Ş.</t>
  </si>
  <si>
    <t>DENİZ TEKSTİL SAN. VE TİC. A.Ş.</t>
  </si>
  <si>
    <t>MAGNESİT ANONİM ŞİRKETİ</t>
  </si>
  <si>
    <t>İNTEKS ULUSLARARASI TEKSTİL SAN. VE İHR. A.Ş.</t>
  </si>
  <si>
    <t>TEKSTİPLİK SAN. VE TİC. A.Ş.</t>
  </si>
  <si>
    <t>ETİ BAKIR A.Ş.</t>
  </si>
  <si>
    <t>CAMİŞ ELEKTRİK ÜRETİM A.Ş.</t>
  </si>
  <si>
    <t>ALTINMARKA GIDA SANAYİ VE TİCARET ANONİM ŞİRKETİ.</t>
  </si>
  <si>
    <t>ENERJİSA ENERJİ ÜRETİM A.Ş.</t>
  </si>
  <si>
    <t>İGSAŞ İSTANBUL GÜBRE SANAYİİ A.Ş.</t>
  </si>
  <si>
    <t>GOLDAŞ KUYUMCULUK SANAYİ İTHALAT İHRACAT ANONİM ŞİRKETİ</t>
  </si>
  <si>
    <t>AKIN PLASTİK BORU SANAYİ A.Ş.</t>
  </si>
  <si>
    <t>GEMSAN GENEL ENDÜSTRİ MADDELERİ SAN.VE TİC.A.Ş.</t>
  </si>
  <si>
    <t>ER-EL DERİ SAN.VE TİC.LTD.ŞTİ.</t>
  </si>
  <si>
    <t>TRAKYA İPLİK SANAYİ A.Ş.</t>
  </si>
  <si>
    <t>TUREKS TURUNÇ MADENCİLİK İÇ VE DIŞ TİCARET A.Ş.</t>
  </si>
  <si>
    <t>KIVANÇ TEKSTİL SAN. VE TİC. A.Ş.</t>
  </si>
  <si>
    <t>TAKOSAN OTOMOBİL GÖSTERGELERİ SAN. VE TİC. A.Ş.</t>
  </si>
  <si>
    <t>BEKS ÇORAP VE İÇ GİYİM SAN. VE TİC. A.Ş.</t>
  </si>
  <si>
    <t>ERİKOĞLU EMAYE BAKIR TEL SANAYİ A.Ş.</t>
  </si>
  <si>
    <t>HATTAT TARIM MAK. SAN. VE TİC. A.Ş.</t>
  </si>
  <si>
    <t>ÇUHADAROĞLU METAL SANAYİ VE PAZARLAMA A.Ş.</t>
  </si>
  <si>
    <t>EMAS MAKİNA SANAYİ A.Ş.</t>
  </si>
  <si>
    <t>SAYINLAR GIDA MADDELERİ SAN. VE TİC. A.Ş.</t>
  </si>
  <si>
    <t>TÜRK YTONG SANAYİ A.Ş.</t>
  </si>
  <si>
    <t>SURTEL KABLO SAN. A.Ş.</t>
  </si>
  <si>
    <t>SEZON PİRİNÇ VE TARIM ÜRÜNLERİ GIDA SAN. TİC. A.Ş.</t>
  </si>
  <si>
    <t>Mecaplast Otomotiv Ürünleri San. ve Tic. A.Ş.</t>
  </si>
  <si>
    <t>Arsan Tekstil Tic. ve San. A.Ş.</t>
  </si>
  <si>
    <t>Muratbey Gıda ve Süt Ürünleri Paz. San. ve Tic. Ltd. Şti.</t>
  </si>
  <si>
    <t>Muratlı Karton Kağıt San. ve Tic. A.Ş</t>
  </si>
  <si>
    <t>Ege Kimya San. ve Tic. A.Ş.</t>
  </si>
  <si>
    <t>Karin Gıda San. ve Tic. A.Ş.</t>
  </si>
  <si>
    <t>Anı Bisküvi Gıda San. ve Tic. A.Ş.</t>
  </si>
  <si>
    <t>Mutlu Makarnacılık San. ve Tic. A.Ş.</t>
  </si>
  <si>
    <t>Uşak Seramik San. A.Ş.</t>
  </si>
  <si>
    <t>Görkem Giyim San. İnşaat ve Tic. A.Ş.</t>
  </si>
  <si>
    <t>Plastifay Kimya Endüstrisi A.Ş.</t>
  </si>
  <si>
    <t>Ataer Enerji Elektrik Üretim A.Ş.</t>
  </si>
  <si>
    <t>Bupiliç Entegre Gıda San. Tic. A.Ş.</t>
  </si>
  <si>
    <t>Obasan Gıda İnşaat San. ve Tic. A.Ş.</t>
  </si>
  <si>
    <t>Pagmat Pamuk Tekstil Gıda San. ve Tic. A.Ş.</t>
  </si>
  <si>
    <t>Ak-Al Tekstil San. A.Ş.</t>
  </si>
  <si>
    <t>Polyteks Tekstil Sanayi Araştırma ve Eğitim A.Ş.</t>
  </si>
  <si>
    <t>Modavizyon Tekstil San. ve Tic. A.Ş.</t>
  </si>
  <si>
    <t>Seçil Plastik Kauçuk San. ve Tic. Ltd. Şti.</t>
  </si>
  <si>
    <t>Tarsus</t>
  </si>
  <si>
    <t>Ege Fren San. ve Tic. A.Ş.</t>
  </si>
  <si>
    <t>Coreal Alüminyum Kablo San. ve Tic. A.Ş.</t>
  </si>
  <si>
    <t>Ekoten Tekstil San. ve Tic. A.Ş.</t>
  </si>
  <si>
    <t>Selkasan Kağıt ve Paketleme Malzemeleri İmalatı San. ve  Tic. A.Ş.</t>
  </si>
  <si>
    <t>Rimaks Tekstil Ürünleri San. ve Tic. A.Ş.</t>
  </si>
  <si>
    <t>Çuhadaroğlu Metal Sanayi ve Pazarlama A.Ş.</t>
  </si>
  <si>
    <t>Mayteks Örme San. ve Tic. A.Ş.</t>
  </si>
  <si>
    <t>Acarsoy Tekstil Tic. ve San. A.Ş.</t>
  </si>
  <si>
    <t>Tahsildaroğlu Süt Ürünleri San. ve Tic. A.Ş.</t>
  </si>
  <si>
    <t>Ekiciler Süt Gıda Tar. Hay. San. ve Tic. A.Ş.</t>
  </si>
  <si>
    <t>Beşsan Makarna Gıda San. ve Tic. A.Ş.</t>
  </si>
  <si>
    <t>Hatboru Çelik Boru San. ve Tic. Ltd. Şti.</t>
  </si>
  <si>
    <t>Antakya</t>
  </si>
  <si>
    <t>Özgür Atermit San. ve Tic. A.Ş</t>
  </si>
  <si>
    <t>Surtel Kablo San. A.Ş.</t>
  </si>
  <si>
    <t>Beltan Vıibracoustic Titreşim Elemanları San. ve Tic. A.Ş.</t>
  </si>
  <si>
    <t>Emin Tarım San. ve Tic. A.Ş.</t>
  </si>
  <si>
    <t>Uzunköprü</t>
  </si>
  <si>
    <t>Yardgem Denizcilik A.Ş.</t>
  </si>
  <si>
    <t>Gemciler Güven Metal San. ve. Tic. A.Ş.</t>
  </si>
  <si>
    <t>Nesa Tekstil San. ve Tic. A.Ş.</t>
  </si>
  <si>
    <t>Durum Gıda Sanayi ve Ticaret A.Ş.</t>
  </si>
  <si>
    <t xml:space="preserve">S.İ.S. Sayılgan İplik Tekstil Turizm İnşaat San. ve Tic. A.Ş.                                                                               </t>
  </si>
  <si>
    <t xml:space="preserve">Selenteks Tekstil San. Tic. A.Ş.                                                                                                            </t>
  </si>
  <si>
    <t xml:space="preserve">Oğuz Gıda San. ve Tic. A.Ş.                                                                                                                 </t>
  </si>
  <si>
    <t xml:space="preserve">Murat Ticaret Kablo San. A.Ş.                                                                                                               </t>
  </si>
  <si>
    <t xml:space="preserve">Üntel Kabloları San. ve Tic. A.Ş                                                                                                            </t>
  </si>
  <si>
    <t xml:space="preserve">Farmamak Ambalaj Maddeleri ve Ambalaj Makinaları San. Tic. A.Ş.                                                                             </t>
  </si>
  <si>
    <t xml:space="preserve">Güçlü Dokuma ve Tekstil San. Tic. A.Ş.                                                                                                      </t>
  </si>
  <si>
    <t xml:space="preserve">Adıyaman            </t>
  </si>
  <si>
    <t xml:space="preserve">Talu Tekstil San. ve Tic. A.Ş.                                                                                                              </t>
  </si>
  <si>
    <t xml:space="preserve">Roteks Tekstil İhracat San. ve Tic. A.Ş.                                                                                                    </t>
  </si>
  <si>
    <t xml:space="preserve">Dedeman Madencilik San. ve Tic. A.Ş.                                                                                                        </t>
  </si>
  <si>
    <t xml:space="preserve">Akzo Nobel Boya San. ve Tic. A.Ş.                                                                                                           </t>
  </si>
  <si>
    <t xml:space="preserve">İzmir               </t>
  </si>
  <si>
    <t xml:space="preserve">Farplas Oto Yedek Parçaları İmalatı İthalatı ve İhracatı A.Ş.                                                                               </t>
  </si>
  <si>
    <t xml:space="preserve">BMS Çelik Hasır San. ve Tic. A.Ş.                                                                                                           </t>
  </si>
  <si>
    <t xml:space="preserve">Mescier Demir-Çelik San. ve Tic. Ltd. Şti.                                                                                                  </t>
  </si>
  <si>
    <t xml:space="preserve">Karabük             </t>
  </si>
  <si>
    <t xml:space="preserve">Sezon Pirinç ve Tarım Ürünleri Gıda San. Tic. A.Ş.                                                                                          </t>
  </si>
  <si>
    <t xml:space="preserve">Opsan Orijinal Saç Parça San. ve Tic. A.Ş.                                                                                                  </t>
  </si>
  <si>
    <t xml:space="preserve">Ordu Yağ Sanayii A.Ş.                                                                                                                       </t>
  </si>
  <si>
    <t xml:space="preserve">Sistem Alüminyum San. ve Tic. A.Ş.                                                                                                          </t>
  </si>
  <si>
    <t xml:space="preserve">Erenko Tekstil İhracat San. ve Tic. A.Ş.                                                                                                    </t>
  </si>
  <si>
    <t xml:space="preserve">Memişoğlu Tarım Ürünleri Tic. Ltd. Şti.                                                                                                     </t>
  </si>
  <si>
    <t xml:space="preserve">Ege Fren San. ve Tic. A.Ş.                                                                                                                  </t>
  </si>
  <si>
    <t xml:space="preserve">Samur Halıları San. ve Tic. A.Ş.                                                                                                            </t>
  </si>
  <si>
    <t xml:space="preserve">Ünlü Tekstil San. ve Tic. A.Ş.                                                                                                              </t>
  </si>
  <si>
    <t xml:space="preserve">Ece Boya Kimya San. ve Tic. Ltd. Şti.                                                                                                       </t>
  </si>
  <si>
    <t xml:space="preserve">Atılım Kağıt Ürünleri ve Basım San. Tic. A.Ş.                                                                                               </t>
  </si>
  <si>
    <t xml:space="preserve">Dokuboy Dokumacılar Kumaş Boya Tekstil San. ve Tic. A.Ş.                                                                                    </t>
  </si>
  <si>
    <t>Ongan Tekstil San.Ve Dış Tic. Ltd. Şti.</t>
  </si>
  <si>
    <t xml:space="preserve">Graniser Granit Seramik San. ve Tic. A.Ş.                                                                                                   </t>
  </si>
  <si>
    <t xml:space="preserve">İstanbul            </t>
  </si>
  <si>
    <t xml:space="preserve">Desa Deri San. ve Tic. A.Ş.                                                                                                                 </t>
  </si>
  <si>
    <t xml:space="preserve">E.G.O. Elektrikli Aletler San. A.Ş.                                                                                                         </t>
  </si>
  <si>
    <t xml:space="preserve">Çorlu               </t>
  </si>
  <si>
    <t xml:space="preserve">Karel Elektronik San. ve Tic. A.Ş.                                                                                                          </t>
  </si>
  <si>
    <t xml:space="preserve">Beldeyama Motorlu Vasıtalar San. ve Tic. A.Ş                                                                                                </t>
  </si>
  <si>
    <t xml:space="preserve">Kompen PVC Yapı ve İnş. Malz. San. ve Tic. A.Ş.                                                                                             </t>
  </si>
  <si>
    <t xml:space="preserve">Küçükarslanlar Bakır Çinko San. ve Tic. A.Ş.                                                                                                </t>
  </si>
  <si>
    <t xml:space="preserve">Trabzon             </t>
  </si>
  <si>
    <t xml:space="preserve">Form Sünger ve Yatak San. Tic. A.Ş.                                                                                                         </t>
  </si>
  <si>
    <t xml:space="preserve">Berdan Tekstil San. ve Tic. A.Ş.                                                                                                            </t>
  </si>
  <si>
    <t xml:space="preserve">Tarsus              </t>
  </si>
  <si>
    <t xml:space="preserve">Adoçim Çimento Beton San. ve Tic. A.Ş.                                                                                                      </t>
  </si>
  <si>
    <t xml:space="preserve">Penguen Gıda Sanayi A.Ş.                                                                                                                    </t>
  </si>
  <si>
    <t xml:space="preserve">Afaprefabrik Prefabrike Beton San. ve Tic. A.Ş.                                                                                             </t>
  </si>
  <si>
    <t>Şölen Çikolata Gıda San ve Tic A.Ş.</t>
  </si>
  <si>
    <t>Bilginoğlu Yağ ve Sabun Sanayii A.Ş.</t>
  </si>
  <si>
    <t>Gezer Ayakkabı San.ve Tic.Ltd. Şti.</t>
  </si>
  <si>
    <t>Gelal Çorap Sanayi ve Ticaret A.Ş.</t>
  </si>
  <si>
    <t>Anadolu Çimentoları T.A.Ş.</t>
  </si>
  <si>
    <t>Aka Otomotiv San.ve Tic.A.Ş.</t>
  </si>
  <si>
    <t>Demirer Kablo Tesisleri San.ve Tic. A.Ş.</t>
  </si>
  <si>
    <t>Kumtel Dayanıklı Tüketim Malları Plastik San.ve Tic. A.Ş.</t>
  </si>
  <si>
    <t>Kayalar Kimya San.ve Tic.A.Ş.</t>
  </si>
  <si>
    <t>Büyük Hekimoğulları Gıda Sanayi ve Tic. A.Ş.</t>
  </si>
  <si>
    <t>Arslanlı Örme San.ve Tic.A.Ş.</t>
  </si>
  <si>
    <t>PURE COTTON TEKSTİL SANAYİ VE TİCARET A.Ş.</t>
  </si>
  <si>
    <t>YILTEKS KONFEKSİYON TEKSTİL SANAYİ VE TİCARET ANONİM ŞİRKETİ</t>
  </si>
  <si>
    <t>BAYKAN MODA KONFEKSİYON İTHALAT İHRACAT İMALAT TAAHÜT VE TİCARET LTD. ŞTİ.</t>
  </si>
  <si>
    <t>SİCİMA TEKSTİL TİC. VE SAN A.Ş.</t>
  </si>
  <si>
    <t>KONYA SELÇUKLU KROM MAĞNEZİT TUĞLA SAN. A.Ş.</t>
  </si>
  <si>
    <t>KLORA GRES VE YAĞ SAN. A.Ş.</t>
  </si>
  <si>
    <t>DİVAPAN ENTEGRE AĞAÇ PANEL SAN. VE TİC. A.Ş.</t>
  </si>
  <si>
    <t>NİTRO-MAK MAKİNA KİMYA-NİTRO NOBEL KİMYA SAN. A.Ş.</t>
  </si>
  <si>
    <t>GÜL MATBAACILIK AMBALAJ SAN VE TİC. A.Ş.</t>
  </si>
  <si>
    <t>AROMSA BESİN AROMA VE GIDA KATKI MADDELERİ SAN. VE TİC. LTD. ŞTİ.</t>
  </si>
  <si>
    <t>DARSATEKS TEKSTİL ÜRÜNLERİ SANAYİ VE TİCARET ANONİM ŞİRKETİ</t>
  </si>
  <si>
    <t>SODAŞ SODYUM SANAYİİ A.Ş.</t>
  </si>
  <si>
    <t>MOTİF TEKSTİL SAN. VE TİC. A.Ş.</t>
  </si>
  <si>
    <t>SELAH MAKİNE VE GEMİCİLİK ENDÜSTRİ TİCARET A.Ş.</t>
  </si>
  <si>
    <t>MISIRLI TEKSTİL SANAYİ VE TİCARET A.Ş.</t>
  </si>
  <si>
    <t>AKKARDANSA SANAYİ VE TİCARET A.Ş</t>
  </si>
  <si>
    <t>DEPAR DERİ PLASTİK SAN. VE TİC. A.Ş.</t>
  </si>
  <si>
    <t>SUNGUR TEKSTİL SANAYİ A.Ş</t>
  </si>
  <si>
    <t>ALTAB TÜTÜN TİCARET VE SANAYİ A.Ş.</t>
  </si>
  <si>
    <t>TUNÇ TEKSTİL İHRACAT SANAYİ VE TİCARET ANONİM ŞİRKETİ</t>
  </si>
  <si>
    <t>Erbak Uludağ Meşrubat,Gıda San ve Tic A.Ş.</t>
  </si>
  <si>
    <t>Telerko Kablo ve Plastik Sanayi Anonim Şirketi.</t>
  </si>
  <si>
    <t>Afyon Çimento Sanayii T.A.Ş.</t>
  </si>
  <si>
    <t>Dok.San Denizli Dokuma Sanayi ve Ticaret A.Ş.</t>
  </si>
  <si>
    <t>Aksantaş Akdeniz Sanayi ve Ticaret İşletmeleri Anonim Şirketi</t>
  </si>
  <si>
    <t>Akdeniz Kimya San.ve Tic.A.Ş.</t>
  </si>
  <si>
    <t>Markem Marmara Yapı Kimyasalları San. ve Tic. A.Ş.</t>
  </si>
  <si>
    <t>Se-Na Tekstil San. ve Tic. A.Ş.</t>
  </si>
  <si>
    <t>Gül Matbaacılık Ambalaj San ve Tic. A.Ş.</t>
  </si>
  <si>
    <t>Jotun Toz Boya San.ve Tic.A.Ş.</t>
  </si>
  <si>
    <t>Gentaş Genel Metal San. ve Tic. A.Ş .</t>
  </si>
  <si>
    <t>Adel Kalemcilik Tic.ve San.A.Ş</t>
  </si>
  <si>
    <t>Beybo Boya San ve Tic.A.Ş.</t>
  </si>
  <si>
    <t>Selkasan Kağıt ve Paketleme Malzeme Leri İmalatı San.ve Tic.A.Ş.</t>
  </si>
  <si>
    <t>İnegöl</t>
  </si>
  <si>
    <t>Erciyas Çelik Boru Sanayi A.Ş.</t>
  </si>
  <si>
    <t>Yolbulan Metal Sanayi ve Ticaret A.Ş.</t>
  </si>
  <si>
    <t>TERMO TEKNİK TİC. VE SAN. A.Ş.</t>
  </si>
  <si>
    <t>ŞÖLEN ÇİKOLATA GIDA SAN VE TİC A.Ş.</t>
  </si>
  <si>
    <t>SERTLER ÖRME TİC. VE SAN. A.Ş.</t>
  </si>
  <si>
    <t>AKZO NOBEL BOYA SAN. VE TİC. A.Ş.</t>
  </si>
  <si>
    <t>COŞKUNÖZ RADYATÖR VE ISI SANAYİ TİCARET A.Ş.</t>
  </si>
  <si>
    <t>KİBSAŞ KARADENİZ İNŞAAT VE BETON SAN.VE TİC.A.Ş.</t>
  </si>
  <si>
    <t>MAJOR SKT OTO DONANIM SANAYİ VE TİCARET A.Ş.</t>
  </si>
  <si>
    <t>ELSAN HAMMADDE SANAYİİ A.Ş.</t>
  </si>
  <si>
    <t>FARPLAS OTO YEDEK PARÇALARI İMALATI İTHALATI VE İHRACATI A.Ş.</t>
  </si>
  <si>
    <t>SELÇUK İPLİK SAN. VE TİC.A.Ş.</t>
  </si>
  <si>
    <t>BAFRA ERİŞ UN YEM GIDA SAN. VE TİC. A.Ş.</t>
  </si>
  <si>
    <t>GAMATEKS TEKSTİL SANAYİ VE TİCARET A.Ş.</t>
  </si>
  <si>
    <t>ACT TEKSTİL SAN.VE TİC. A.Ş.</t>
  </si>
  <si>
    <t>UMUR BASIM VE KIRTASİYE SANAYİ VE TİCARET A.Ş.</t>
  </si>
  <si>
    <t>HASIRCILAR TEKSTİL KONFEKSİYON İMALAT İHRACAT İTHALAT SANAYİ VE TİCARET ANONİM ŞİRKETİ.</t>
  </si>
  <si>
    <t>BOZKURT TEKSTİL SAN.A.Ş.</t>
  </si>
  <si>
    <t>DÖRTEL TEKSTİL ÖRME SAN. VE TİC. A.Ş.</t>
  </si>
  <si>
    <t>CAN TEKSTİL ENTEGRE TESİSLERİ SAN.VE TİC.A.Ş.</t>
  </si>
  <si>
    <t>DEBANT PLASTİK SAN. A.Ş.</t>
  </si>
  <si>
    <t>ETİBANK ETİ KROM A.Ş. GENEL MÜDÜRLÜĞÜ</t>
  </si>
  <si>
    <t>MARTEKS MARAŞ TEKSTİL SAN. A.Ş.</t>
  </si>
  <si>
    <t>HİDROMEK HİDROLİK MEKANİK MAKİNA İMALAT SAN VE TİC. LTD. ŞTİ.</t>
  </si>
  <si>
    <t>SFC AĞAÇ SANAYİİ VE TİCARET A.Ş.</t>
  </si>
  <si>
    <t>KİLİM MOBİLYA KANEPE SAN. VE TİC. A.Ş.</t>
  </si>
  <si>
    <t>AY-TİM TEKSTİL SANAYİ VE DIŞ TİCARET ANONİM ŞİRKETİ</t>
  </si>
  <si>
    <t>GÜNEYGAZ LPG SAN. VE TİC. A.Ş.</t>
  </si>
  <si>
    <t>İZBETON İZMİR BÜYÜKŞEHİR BELEDİYESİ BETON VE ASFALT ENERJİ ÜRETİM VE DAĞITIM TESİSLERİ SU KANALİZASYON TİC. VE SAN. A.Ş.</t>
  </si>
  <si>
    <t xml:space="preserve">Kılıç Deniz Ürünleri Üretimi İhr. İth. ve Tic. A.Ş.                                                                                         </t>
  </si>
  <si>
    <t xml:space="preserve">Bodrum              </t>
  </si>
  <si>
    <t xml:space="preserve">Astaş Alüminyum San. ve Tic. A.Ş                                                                                                            </t>
  </si>
  <si>
    <t xml:space="preserve">Bak Ambalaj San. ve Tic. A.Ş.                                                                                                               </t>
  </si>
  <si>
    <t>Oyka Kağıt Ambalaj Sanayi ve Ticaret A.Ş.</t>
  </si>
  <si>
    <t>SFC Entegre Orman Ürünleri Sanayi ve T.A.Ş.</t>
  </si>
  <si>
    <t>Ozanteks Tekstil Sanayi ve Ticaret A.Ş.</t>
  </si>
  <si>
    <t>Küçüker Tekstil San. ve Tic. A.Ş.</t>
  </si>
  <si>
    <t>Koç Haddecilik Tekstil İnşaat San. ve Tic. A.Ş.</t>
  </si>
  <si>
    <t>Alcatel Lucent Teletaş Telekomünikasyon A.Ş.</t>
  </si>
  <si>
    <t>Verde Yağ Besin Maddeleri San. ve Tic. A.Ş.</t>
  </si>
  <si>
    <t>Denizatı Petrokimya Ürünleri Yapı İnşaat San. ve Tic. A.Ş.</t>
  </si>
  <si>
    <t>Hema TRW Otomotiv Direksiyon Sistemleri A.Ş.</t>
  </si>
  <si>
    <t>Kamu</t>
  </si>
  <si>
    <t>MİTAŞ Enerji ve Madeni İnşaat İşleri Türk A.Ş.</t>
  </si>
  <si>
    <t>Güçlü Dokuma Tekstil Taşımacılık ve Plastik San. ve Tic. A.Ş.</t>
  </si>
  <si>
    <t>PNS Pendik Nişasta Sanayi A.Ş.</t>
  </si>
  <si>
    <t>Helvacızade Gıda ve İhtiyaç Maddeleri San. ve Tic. A.Ş.</t>
  </si>
  <si>
    <t>Sun Chemical Matbaa Mürekkepleri ve Gereçleri San. Tic. A.Ş.</t>
  </si>
  <si>
    <t>Erkunt Traktör San. A.Ş.</t>
  </si>
  <si>
    <t>Ege Gübre San. A.Ş.</t>
  </si>
  <si>
    <t>BAŞTAŞ Başkent Çimento San. ve Tic. A.Ş.</t>
  </si>
  <si>
    <t>Aslan Çimento A.Ş.</t>
  </si>
  <si>
    <t>Hekimoğlu Un Fabrikası Tic. ve San. A.Ş.</t>
  </si>
  <si>
    <t>Suluova</t>
  </si>
  <si>
    <t>Penti Çorap San. ve Tic. A.Ş.</t>
  </si>
  <si>
    <t>ÇİMTAŞ Çelik İmalat Montaj ve Tesisat A.Ş.</t>
  </si>
  <si>
    <t>Ergaz San. ve Tic. A.Ş.</t>
  </si>
  <si>
    <t>Göze Tarım Ürünleri Pazarlama San. ve Tic. A.Ş.</t>
  </si>
  <si>
    <t>Bilkont Dış Ticaret ve Tekstil San. A.Ş.</t>
  </si>
  <si>
    <t xml:space="preserve">Selva Gıda Sanayi A.Ş.                                                                                                                      </t>
  </si>
  <si>
    <t xml:space="preserve">Ersur Tekstil San.Ve Tic. Ltd. Şti.                                                                                                         </t>
  </si>
  <si>
    <t xml:space="preserve">Prekons İnşaat Sanayi A.Ş.                                                                                                                  </t>
  </si>
  <si>
    <t xml:space="preserve">Doğtaş Doğanlar Mob. İml. Enerji Üretim San. ve Tic. A.Ş.                                                                                   </t>
  </si>
  <si>
    <t xml:space="preserve">Biga                </t>
  </si>
  <si>
    <t xml:space="preserve">DYO Matbaa Mürekkepleri San. ve Tic. A.Ş.                                                                                                   </t>
  </si>
  <si>
    <t>Yıldız Kalıp San. ve Tic. A.Ş.</t>
  </si>
  <si>
    <t>Yarış Kabin San. ve Tic. A.Ş.</t>
  </si>
  <si>
    <t>Tat Makarnacılık San. ve Tic. A.Ş.</t>
  </si>
  <si>
    <t>Tosunoğulları Mobilya San. ve Tic. A.Ş.</t>
  </si>
  <si>
    <t>Ode Yalıtım San. ve Tic. A.Ş.</t>
  </si>
  <si>
    <t>TYH Uluslararası Tekstil Paz. San. ve Tic. A.Ş.</t>
  </si>
  <si>
    <t>Serra Sünger Kimya İnş. Nak. Pet. Ürn. Süpermarket ve Turizm San. Tic. Ltd. Şti.</t>
  </si>
  <si>
    <t>Sapro Temizlik Ürünleri San. ve Tic. A. Ş.</t>
  </si>
  <si>
    <t>Farmamak Ambalaj Maddeleri ve Ambalaj Makineleri San. ve Tic. A.Ş.</t>
  </si>
  <si>
    <t>Bağ Yağları San. ve Tic. T.A.Ş.</t>
  </si>
  <si>
    <t>Altınet Entegre Tic. San. Ltd. Şti.</t>
  </si>
  <si>
    <t>Takosan Otomobil Göstergeleri San. ve Tic. A.Ş.</t>
  </si>
  <si>
    <t>As Çelik Döküm İşleme San. ve Tic. Ltd. Şti.</t>
  </si>
  <si>
    <t>Metal Matris San. ve Tic. A.Ş.</t>
  </si>
  <si>
    <t>ALKİM Alkali Kimya A.Ş.</t>
  </si>
  <si>
    <t xml:space="preserve">Nil Örme San. ve Tic. A.Ş.                                                                                                                  </t>
  </si>
  <si>
    <t xml:space="preserve">Bıçakcılar Tıbbi Cihazlar San. ve Tic. A.Ş.                                                                                                 </t>
  </si>
  <si>
    <t>PARSAN MAKİNA PARÇALARI SANAYİ A.Ş.</t>
  </si>
  <si>
    <t>BESLEN MAKARNA GIDA SAN. VE TİC. A.Ş.</t>
  </si>
  <si>
    <t>ERTAŞ METAL SAN.VE TİC.A.Ş.</t>
  </si>
  <si>
    <t>TAC SANAYİ VE TİCARET A.Ş.</t>
  </si>
  <si>
    <t>BOTAŞ BORNOVA AMBALAJ SANAYİ A.Ş.</t>
  </si>
  <si>
    <t>PERFETTİ GIDA SANAYİ VE TİCARET ANONİM ŞİRKETİ</t>
  </si>
  <si>
    <t>TTK SINIRLI SORUMLU KOZLU TAŞKÖMÜRÜİŞLETME MÜESSESESİ</t>
  </si>
  <si>
    <t>DİVHAN-MADEN DİVRİĞİ-HEKİMHAN MADENLERİ SAN. VE TİC. A.Ş.</t>
  </si>
  <si>
    <t>SERKO TEKSTİL SAN VE TURİZM TİC. A.Ş.</t>
  </si>
  <si>
    <t>BAYER İLAÇ FABRİKALARI A.Ş.</t>
  </si>
  <si>
    <t>TÜRKİYE DEMİRYOLU MAKİNALARI SANAYİ A.Ş.(TÜDEMSAŞ)</t>
  </si>
  <si>
    <t>ŞA-RA ENERJİ İNŞAAT TİC.VE SAN.A.Ş.</t>
  </si>
  <si>
    <t>ÖR-MA TEKSTİL SANAYİ VE TİCARET ANONİM ŞİRKETİ.</t>
  </si>
  <si>
    <t>YÖRSAN GIDA MAMULLERİ SAN VE TİC. A.Ş.</t>
  </si>
  <si>
    <t>ORJİN DERİ KONF. SAN. VE TİC. A.Ş</t>
  </si>
  <si>
    <t>BEYBO BOYA SAN VE TİC. A.Ş.</t>
  </si>
  <si>
    <t>AMCOR AMBALAJ SANAYİ VE TİCARET A.Ş.</t>
  </si>
  <si>
    <t>TAMTEKS TEKSTİL KONFEKSİYON İMALATI VE TİC. A.Ş.</t>
  </si>
  <si>
    <t>TÜP MERSERİZE TEKSTİL SANAYİ VE TİCARET A.Ş.</t>
  </si>
  <si>
    <t>CAMİŞ ELEKTRİK ÜRETİMİ OTOPRODÜKTÖR GRUBU A.Ş.</t>
  </si>
  <si>
    <t>BARIŞ GIDA VE YAĞ SAN. TARIM ÜR. VE TÜK. MALZ. PAZ. TİC. LTD. ŞTİ.</t>
  </si>
  <si>
    <t>DEMİRER KABLO TESİSLERİ SAN.VE TİC. A.Ş.</t>
  </si>
  <si>
    <t>BAĞ YAĞLARI SANAYİ VE TİCARET T.A.Ş.</t>
  </si>
  <si>
    <t>POLİBAK PLASTİK FİLM SAN. VE TİC. A.Ş.</t>
  </si>
  <si>
    <t>BAŞTAŞ BAŞKENT ÇİMENTO SANAYİİ VE TİCARET A.Ş.</t>
  </si>
  <si>
    <t>İSTON İSTANBUL BETON ELEMANLARI VE HAZIR BETON FABRİKALARI SANAYİ VE TİCARET ANONİM ŞİRKETİ</t>
  </si>
  <si>
    <t>İNCİ EXİDE AKÜ SANAYİ A.Ş.</t>
  </si>
  <si>
    <t>BOSEN ENERJİ ELEKTRİK ÜRETİMİ OTOPRODÜKTÖR GRUBU A.Ş.</t>
  </si>
  <si>
    <t>TÜVASAŞ-TÜRKİYE VAGON SANAYİİ A.Ş.</t>
  </si>
  <si>
    <t>ÖZAK TEKSTİL KONFEKSİYON SANAYİ VE TİCARET LTD. ŞTİ.</t>
  </si>
  <si>
    <t>ZİYLAN AYAKKABI SAN VE TİC.A.Ş</t>
  </si>
  <si>
    <t>ÜNİVERSAL TEKSTİL SANAYİ VE TİCARET LİMİTED ŞİRKETİ</t>
  </si>
  <si>
    <t>FUNİTEKS TEKSTİL SANAYİ VE TİC. A.Ş.</t>
  </si>
  <si>
    <t>YERSA SENTETİK DOKUMA SAN.VE TİC. A.Ş.</t>
  </si>
  <si>
    <t>DETEKS TEKSTİL SANAYİ VE DIŞ TİCARET LİMİTED ŞİRKETİ.</t>
  </si>
  <si>
    <t>SAYGIN TEKSTİL TİC. VE SAN.A.Ş.</t>
  </si>
  <si>
    <t>AKA OTOMOTİV SAN. VE TİC. A.Ş.</t>
  </si>
  <si>
    <t>ASAŞ AMBALAJ BASKI SANAYİ VE TİCARET A.Ş.</t>
  </si>
  <si>
    <t>DARDANEL ÖNENTAŞ GIDA SAN. A.Ş.</t>
  </si>
  <si>
    <t>DURMAZLAR MAKİNA SANAYİ VE TİCARET A.Ş.</t>
  </si>
  <si>
    <t>BAŞER KİMYA SANAYİ VE TİCARET A.Ş.</t>
  </si>
  <si>
    <t>NURSAN ELEKTRİK DONANIM SANAYİ VE TİCARET A.Ş.</t>
  </si>
  <si>
    <t>KILIÇLAR HURDACILIK SAN. VE TİC. A.Ş.</t>
  </si>
  <si>
    <t>ADOPEN PLASTİK SAN. A.Ş.</t>
  </si>
  <si>
    <t>İSTANBUL HALK EKMEK UN VE UNLU MADDELER GIDA SAN. VE TİC. A.Ş</t>
  </si>
  <si>
    <t>MATESA TEKSTİL SAN. VE TİC. A.Ş.</t>
  </si>
  <si>
    <t>SARITAŞ ÇELİK SAN. VE TİC. A.Ş.</t>
  </si>
  <si>
    <t>S.S. MARMARA ZEYTİN TARIM SATIŞ KOOPERATİFLERİ BİRLİĞİ</t>
  </si>
  <si>
    <t>BEYTEKS KONFEKSİYON İMALAT İHRACAT VE TİC. A.Ş.</t>
  </si>
  <si>
    <t>SARAY ÖRME VE KONFEKSİYON SAN. VE TİC. A.Ş</t>
  </si>
  <si>
    <t>TRAKYA DÖKÜM SAN. VE TİC. A.Ş.</t>
  </si>
  <si>
    <t>T.T.K. KARADON TAŞKÖMÜRÜ İŞLETME MÜESSESESİ</t>
  </si>
  <si>
    <t>ARBEL BAKLİYAT HUBUBAT SAN. VE TİC. A.Ş.</t>
  </si>
  <si>
    <t>MERKO GIDA SAN VE TİC A.Ş</t>
  </si>
  <si>
    <t>DYO MATBAA MÜREKKEPLERİ SAN VE TİC. A.Ş.</t>
  </si>
  <si>
    <t>GÖRKEM GİYİM SAN. VE TİC. A.Ş.</t>
  </si>
  <si>
    <t>BESAN BESİN SAN. VE TİC. A.Ş.</t>
  </si>
  <si>
    <t>DENTAŞ AMBALAJ VE KAĞIT SANAYİ A.Ş.</t>
  </si>
  <si>
    <t>İLHANLAR HADDECİLİK VE TEKSTİL SAN. LTD. ŞTİ.</t>
  </si>
  <si>
    <t>BİOFARMA İLAÇ SANAYİ VE TİCARET ANONİM ŞİRKETİ</t>
  </si>
  <si>
    <t>EDİP İPLİK SAN. VE TİC. A.Ş.</t>
  </si>
  <si>
    <t>ORDU YAĞ SANAYİİ A.Ş.</t>
  </si>
  <si>
    <t>HAVELSAN HAVA ELEKTRONİK SAN. VE TİC. A.Ş.</t>
  </si>
  <si>
    <t>ALKİM KAĞIT SAN. VE TİC. A.Ş.</t>
  </si>
  <si>
    <t>ŞIK MAKAS GİYİM SANAYİ LİMİTED ŞİRKETİ.</t>
  </si>
  <si>
    <t>ÖZER METAL SANAYİ A.Ş.</t>
  </si>
  <si>
    <t>ISPARTA MENSUCAT SANAYİ VE TİCARET A.Ş.</t>
  </si>
  <si>
    <t>ÖZBUCAK SANAYİ VE TİCARET A.Ş.</t>
  </si>
  <si>
    <t>KÜRÜM DEMİR OTOMOTİV GIDA TEKSTİL ELEKTRONİK PETROL VE DANIŞMANLIK SAN. DIŞ TİC. A.Ş.</t>
  </si>
  <si>
    <t>Adapazarı</t>
  </si>
  <si>
    <t>Ege Bölgesi</t>
  </si>
  <si>
    <t>BERDAN TEKSTİL SAN. VE TİC. A.Ş.</t>
  </si>
  <si>
    <t>BİZİMGAZ TİC. VE SAN. A.Ş.</t>
  </si>
  <si>
    <t>TÜRK TUBORG BİRA VE MALT SANAYİİ A.Ş.</t>
  </si>
  <si>
    <t>ÖZLEM TARIM ÜRÜNLERİ A.Ş.</t>
  </si>
  <si>
    <t>ATASAY KUYUMCULUK SANAYİ VE TİCARET A.Ş.</t>
  </si>
  <si>
    <t>FINDIK TARIM SATIŞ KOOPERATİFLERİ BİRLİĞİ</t>
  </si>
  <si>
    <t>MATAY OTOMOTİV YAN SAN. VE TİC. A.Ş.</t>
  </si>
  <si>
    <t>Selenteks Tekstil San. Tic. A.Ş.</t>
  </si>
  <si>
    <t>Elit Çikolata ve Şekerleme San. A.Ş.</t>
  </si>
  <si>
    <t>Lidya Konservecilik San. ve Tic. Ltd. Şti.</t>
  </si>
  <si>
    <t>Doğan-Mahmut Narin Dış Tic. A.Ş.</t>
  </si>
  <si>
    <t>Zahit Alüminyum ve Plastik San. ve Tic. Ltd.Şti.</t>
  </si>
  <si>
    <t>Kütahya Şeker Fabrikası A.Ş.</t>
  </si>
  <si>
    <t>Kaplamin Ambalaj San. ve Tic. A.Ş</t>
  </si>
  <si>
    <t>Arslanlı Örme San. ve Tic. A.Ş.</t>
  </si>
  <si>
    <t>SEPİCİLER ÇAYBAŞI DERİ SAN. VE TİC.A.Ş.</t>
  </si>
  <si>
    <t>TEMSAN YAPI VE MAKİNA ENDÜSTRİ A.Ş.</t>
  </si>
  <si>
    <t>TEKSTÜRE ÇORAP SAN.VE TİC. A.Ş.</t>
  </si>
  <si>
    <t>TÜMKA KABLO SAN A.Ş.</t>
  </si>
  <si>
    <t>BEŞLER ET-GIDA SAN.VE TİC. A.Ş.</t>
  </si>
  <si>
    <t>BEŞER BALATACILIK SANAYİ VE TİCARETA.Ş.</t>
  </si>
  <si>
    <t>EMİNİŞ AMBALAJ SAN. VE TİC. A.Ş.</t>
  </si>
  <si>
    <t>TAVAŞ YEM SANAYİ VE TİCARET A.Ş.</t>
  </si>
  <si>
    <t>YİBİTAŞ YOZGAT İŞÇİ BİRLİĞİ İNŞAAT MALZ. TİC VE SAN. A.Ş.</t>
  </si>
  <si>
    <t>DENTAŞ OLUKLU MUKAVVA SAN. VE TİC. A.Ş.</t>
  </si>
  <si>
    <t>İNSA İSTANBUL NAYLON SAN.A.Ş.</t>
  </si>
  <si>
    <t>ALTIN KABLO SANAYİİ A.Ş.</t>
  </si>
  <si>
    <t>ERKUNT SANAYİ A.Ş</t>
  </si>
  <si>
    <t>BAYKAL MAKİNE SAN. VE TİC. A.Ş.</t>
  </si>
  <si>
    <t>SUBOR BORU SAN. VE TİC. A.Ş.</t>
  </si>
  <si>
    <t>TEVER MDF LEVHA SAN. VE TİC. A.Ş.</t>
  </si>
  <si>
    <t>GENPOWER JENERATÖR SAN. VE TİC. A.Ş</t>
  </si>
  <si>
    <t>OYKA KAĞIT AMBALAJ SAN. VE TİC. A.Ş.</t>
  </si>
  <si>
    <t>BASF YAPI KİMYASALLARI SAN. A.Ş.</t>
  </si>
  <si>
    <t>SABIRLAR FINDIK İHRACAT LTD. ŞTİ.</t>
  </si>
  <si>
    <t>KONVEYÖR BEYAZ EŞYA VE OTOMOTİV YAN SAN. TİC. A.Ş.</t>
  </si>
  <si>
    <t>ESAN ECZACIBAŞI ENDÜSTRİYEL HAMMADDELER SAN. VE TİC. A.Ş</t>
  </si>
  <si>
    <t>EDİRNE YAĞ SANAYİ VE TİCARET A.Ş.</t>
  </si>
  <si>
    <t>AKSU İPLİK DOKUMA VE BOYA APRE FAB. T.A.Ş.</t>
  </si>
  <si>
    <t>TAKANICHI OTOMOTİV İÇ DÖŞEME PARÇALARI SAN. VE TİC. A.Ş.</t>
  </si>
  <si>
    <t>TAM GIDA SANAYİ VE TİCARET A.Ş.</t>
  </si>
  <si>
    <t>ETİBANK EMET KOLEMANİT İŞL. MÜESS. MÜD.</t>
  </si>
  <si>
    <t>ETİBANK BİGADİÇ MADENLERİ İŞL. MÜESSESESİ MÜDÜRLÜĞÜ</t>
  </si>
  <si>
    <t>M.K.E.K PİRİNÇSAN PİRİNÇ SANAYİ TİCARET ANONİM ŞİRKETİ</t>
  </si>
  <si>
    <t>ALTIN İPLİK VE ÇORAP SAN A.Ş.</t>
  </si>
  <si>
    <t>AYSAN BOYA VE KİMYA SANAYİİ ANONİM ŞİRKETİ</t>
  </si>
  <si>
    <t>DİMES GIDA SAN. VE TİC. A.Ş.</t>
  </si>
  <si>
    <t>DATATEKNİK BİLGİSAYAR SİSTEMLERİ TİCARET VE SANAYİ ANONİM ŞİRKETİ</t>
  </si>
  <si>
    <t>ESCORT COMPUTER ELEKTRONİK SAN. VE TİC. A.Ş.</t>
  </si>
  <si>
    <t>DEMİR EXPORT A.Ş.</t>
  </si>
  <si>
    <t>TEKLAS KAUÇUK SANAYİ VE TİC. A.Ş.</t>
  </si>
  <si>
    <t>DESA DERİ SAN. VE TİC. A.Ş.</t>
  </si>
  <si>
    <t>LEAR TEKNİK OTO YAN SAN. LTD. ŞTİ</t>
  </si>
  <si>
    <t>SÖNMEZ FİLAMENT SENTETİK İPLİK VE ELYAF SANAYİİ A.Ş.</t>
  </si>
  <si>
    <t>KÖY-TÜR EGE ENTEGRE TAVUKÇULUK SAN. VE TİC. A.Ş.</t>
  </si>
  <si>
    <t>BAK AMBALAJ SAN. VE TİC. A.Ş.</t>
  </si>
  <si>
    <t>LİKİDGAZ TEVZİ VE ÜRETİM SAN. VE TİC. A.Ş.</t>
  </si>
  <si>
    <t>TOSYALI DEMİR ÇELİK SAN. A.Ş.</t>
  </si>
  <si>
    <t>AYKA TEKSTİL SAN. VE TİC. A.Ş.</t>
  </si>
  <si>
    <t>APS TEKSTİL VE TİCARET A.Ş.</t>
  </si>
  <si>
    <t xml:space="preserve">Royal Halı İplik Tekstil Mobilya San. ve Tic. A.Ş.                                                                                          </t>
  </si>
  <si>
    <t xml:space="preserve">Çinkom Çinko-Kurşun Metal ve Madencilik San. Tic. A.Ş.                                                                                      </t>
  </si>
  <si>
    <t xml:space="preserve">Roseteks Giyim San. A.Ş.                                                                                                                    </t>
  </si>
  <si>
    <t xml:space="preserve">Sayınlar Gıda Maddeleri San. ve Tic. A.Ş.                                                                                                   </t>
  </si>
  <si>
    <t xml:space="preserve">Toprak Mahsulleri Ofisi Genel Müdürlüğü Haşhaş ve Alkaloid İşletmesi                                                                        </t>
  </si>
  <si>
    <t xml:space="preserve">Halkalı Kağıt Karton San. ve Tic. A.Ş.                                                                                                      </t>
  </si>
  <si>
    <t xml:space="preserve">Marteks Maraş Tekstil San. A.Ş.                                                                                                             </t>
  </si>
  <si>
    <t xml:space="preserve">Mondi Yatak Yorgan San. ve Tic. A.Ş.                                                                                                        </t>
  </si>
  <si>
    <t xml:space="preserve">Yemsel Tavukçuluk Hayvancılık Yem Hammaddeleri San. ve Tic. A.Ş.                                                                            </t>
  </si>
  <si>
    <t xml:space="preserve">APS Tekstil ve Ticaret A.Ş.                                                                                                                 </t>
  </si>
  <si>
    <t xml:space="preserve">Kervan Gıda San. ve Tic. A.Ş.                                                                                                               </t>
  </si>
  <si>
    <t xml:space="preserve">Kayseri Elektrik Üretim San. ve Tic. A.Ş.                                                                                                   </t>
  </si>
  <si>
    <t xml:space="preserve">Dok-San Denizli Dokuma San. ve Tic. A.Ş.                                                                                                    </t>
  </si>
  <si>
    <t xml:space="preserve">Hobim Bilgi İşlem Hizmetleri A.Ş.                                                                                                           </t>
  </si>
  <si>
    <t xml:space="preserve">Ulusoy Tekstil San. ve Tic. A.Ş.                                                                                                            </t>
  </si>
  <si>
    <t xml:space="preserve">Özyılmaz Fındık Tic. ve San. Ltd. Şti.                                                                                                      </t>
  </si>
  <si>
    <t xml:space="preserve">Çarşamba            </t>
  </si>
  <si>
    <t xml:space="preserve">Hamaratlı Tekstil Konfeksiyon San. ve Tic. A.Ş.                                                                                             </t>
  </si>
  <si>
    <t xml:space="preserve">Selkasan Kağıt ve Paketleme Malzemeleri İmalatı San. ve  Tic. A.Ş.                                                                         </t>
  </si>
  <si>
    <t xml:space="preserve">Göze Tarım Ürünleri Paz. San. ve Tic. A.Ş.                                                                                                  </t>
  </si>
  <si>
    <t xml:space="preserve">Eruslu Tekstil San. ve Tic. A.Ş.                                                                                                            </t>
  </si>
  <si>
    <t>Akyem Adana Yem Yağ Biodizel Tarım ve San. ve Tic. A.Ş.</t>
  </si>
  <si>
    <t>Klora Gres ve Yağ San. A.Ş.</t>
  </si>
  <si>
    <t>Çağlar Plastik San. A.Ş.</t>
  </si>
  <si>
    <t>ANATEKS Anadolu Tekstil Fabrikaları A.Ş.</t>
  </si>
  <si>
    <t>Malatya</t>
  </si>
  <si>
    <t>Bony Tekstil İşletmeleri San. ve Tic. A.Ş.</t>
  </si>
  <si>
    <t>Küçükarslanlar Bakır Çinko San. ve Tic. A.Ş.</t>
  </si>
  <si>
    <t>ARFESAN Arkan Fren Elemanları San. ve Tic. A.Ş.</t>
  </si>
  <si>
    <t>Berdan Tekstil San. ve Tic. A.Ş.</t>
  </si>
  <si>
    <t>Ege Soğutmacılık Klima Soğuk Hava Tesisleri İhr. İth. San. ve Tic. A.Ş.</t>
  </si>
  <si>
    <t>Elbi Elektrik Uluslararası Tic. ve San. A.Ş.</t>
  </si>
  <si>
    <t>Işık Plastik Sanayi ve Dış Ticaret Pazarlama A.Ş.</t>
  </si>
  <si>
    <t>Oğuz Tekstil San. ve Tic. A.Ş.</t>
  </si>
  <si>
    <t>Kayseri Elektrik Üretim San. ve Tic. A.Ş.</t>
  </si>
  <si>
    <t>Pelit Pastacılık ve Gıda San. A.Ş.</t>
  </si>
  <si>
    <t>Safa Tarım A.Ş.</t>
  </si>
  <si>
    <t>Borsan Elekt. Malz. İmal. San. ve Tic. Ltd. Şti.</t>
  </si>
  <si>
    <t>Metal ve Yapı Sistemleri Tic. A.Ş.</t>
  </si>
  <si>
    <t>SİNTA Sanayi İnşaat Taahhüt ve Ticaret A.Ş.</t>
  </si>
  <si>
    <t>Bilsar Tekstil Sanayi ve Dış Tic. A.Ş.</t>
  </si>
  <si>
    <t>Gülsan Gıda San. Tic. A.Ş.</t>
  </si>
  <si>
    <t>Burak Alüminyum San. ve Tic. Ltd. Şti.</t>
  </si>
  <si>
    <t>Adel Kalemcilik Tic.  ve San.  A.Ş</t>
  </si>
  <si>
    <t>Kale Nobel Ambalaj San. ve Tic. A.Ş.</t>
  </si>
  <si>
    <t>Kaynak Suları ve Turizm A.Ş.</t>
  </si>
  <si>
    <t>Oğuz Gıda San. ve Tic. A.Ş.</t>
  </si>
  <si>
    <t>Ego Elektrikli Aletler San. A.Ş.</t>
  </si>
  <si>
    <t>PLAŞ Plastik Ambalaj San. ve Tic. A.Ş.</t>
  </si>
  <si>
    <t>Günkar Tekstil Turizm İnşaat San. ve Tic. Ltd. Şti.</t>
  </si>
  <si>
    <t>Duran- Doğan Basım ve Ambalaj San. A.Ş.</t>
  </si>
  <si>
    <t>Hacı Ayvaz Endüstriyel Mamuller San. ve Tic. A.Ş.</t>
  </si>
  <si>
    <t>Ordu Yağ San. A.Ş.</t>
  </si>
  <si>
    <t>Bagin Yağ Sanayi Tesisleri İmalat ve İşletmeciliği A.Ş.</t>
  </si>
  <si>
    <t>LOW Profile İstanbul Tekstil San. ve Dış Tic. A.Ş.</t>
  </si>
  <si>
    <t xml:space="preserve">Mitaş Galvaniz San. ve Tic. A.Ş.                                                                                                            </t>
  </si>
  <si>
    <t xml:space="preserve">Obasan Gıda Tekstil İnşaat San. ve Tic. A.Ş.                                                                                                </t>
  </si>
  <si>
    <t xml:space="preserve">Salteks Tekstil San. ve Tic. A.Ş.                                                                                                           </t>
  </si>
  <si>
    <t xml:space="preserve">Klora Gres ve Yağ San. A.Ş.                                                                                                                 </t>
  </si>
  <si>
    <t xml:space="preserve">Bağ Yağları San. ve Tic. T.A.Ş.                                                                                                             </t>
  </si>
  <si>
    <t xml:space="preserve">Ekol Ofset Matbaacılık Tesisleri Ambalaj San. ve Tic. A.Ş.                                                                                  </t>
  </si>
  <si>
    <t xml:space="preserve">Omtaş Otomotiv Transmisyon Aksamı San. ve Tic. A.Ş.                                                                                         </t>
  </si>
  <si>
    <t xml:space="preserve">Saf Plastik San. ve Tic. A.Ş.                                                                                                               </t>
  </si>
  <si>
    <t xml:space="preserve">HP Pelzer Pimsa Otomotiv A.Ş.                                                                                                               </t>
  </si>
  <si>
    <t xml:space="preserve">Galsan Plastik ve Kalıp San. A.Ş.                                                                                                           </t>
  </si>
  <si>
    <t xml:space="preserve">Gretsch-Unitas Yapı Elemanları San. ve Tic. A.Ş.                                                                                            </t>
  </si>
  <si>
    <t xml:space="preserve">As Çelik Dök. İşl. San. Tic. Ltd. Şti.                                                                                                      </t>
  </si>
  <si>
    <t xml:space="preserve">Gama Endüstri Tesisleri İmalat ve Montaj A.Ş.                                                                                               </t>
  </si>
  <si>
    <t xml:space="preserve">Evas Ev Aletleri San. Ltd. Şti                                                                                                              </t>
  </si>
  <si>
    <t xml:space="preserve">Adel Kalemcilik Tic. ve San. A.Ş                                                                                                            </t>
  </si>
  <si>
    <t xml:space="preserve">Belteks Tekstil San. ve Tic. A.Ş                                                                                                            </t>
  </si>
  <si>
    <t xml:space="preserve">Örgen Gıda San. ve Tic. A.Ş.                                                                                                                </t>
  </si>
  <si>
    <t xml:space="preserve">As Tavukçuluk Tarım İşl. San. ve Tic. Ltd. Şti.                                                                                             </t>
  </si>
  <si>
    <t xml:space="preserve">Contitech Lastik San. ve Tic. A.Ş.                                                                                                          </t>
  </si>
  <si>
    <t xml:space="preserve">Hektaş Ticaret T.A.Ş.                                                                                                                       </t>
  </si>
  <si>
    <t xml:space="preserve">İhlas Gazetecilik A.Ş.                                                                                                                      </t>
  </si>
  <si>
    <t>Görkem Giyim Sanayi İnşaat ve Tic. A.Ş.</t>
  </si>
  <si>
    <t>Baykan Moda Tekstil Konfeksiyon İhr. İth. İm. Taah. ve Tic. Ltd. Şti.</t>
  </si>
  <si>
    <t>Dardanel Önentaş Gıda San. A.Ş.</t>
  </si>
  <si>
    <t>Selkasan Kağıt ve Paketleme Malz. İm. San. ve Tic. A.Ş.</t>
  </si>
  <si>
    <t>Türk Ytong Sanayi A.Ş.</t>
  </si>
  <si>
    <t>Baklavacı Güllüoğlu Gıda San. ve Dış Tic. A.Ş.</t>
  </si>
  <si>
    <t>Ermaksan Makina San. ve Tic. A.Ş.</t>
  </si>
  <si>
    <t>Obasan Gıda İnşaat Sanayi ve Ticaret A.Ş.</t>
  </si>
  <si>
    <t>Mioro Hediyelik Eşya Sanayi ve Ticaret A.Ş.</t>
  </si>
  <si>
    <t>Sayınlar Gıda Maddeleri Sanayi ve Ticaret A.Ş.</t>
  </si>
  <si>
    <t>Çilek Mobilya San. ve Paz. Tic. A.Ş.</t>
  </si>
  <si>
    <t>Pagmat Pamuk Tekstil Gıda Sanayi ve Ticaret A.Ş.</t>
  </si>
  <si>
    <t>Aydınlar Yedek Parça San. ve Tic. A.Ş.</t>
  </si>
  <si>
    <t>Mipsan K.Maraş İplik Sanayi ve Ticaret A.Ş.</t>
  </si>
  <si>
    <t>Samur Halıları Sanayi ve Ticaret A.Ş.</t>
  </si>
  <si>
    <t>Güneygaz Lpg San. ve Tic. A.Ş.</t>
  </si>
  <si>
    <t>Örkum Tekstil Sanayi ve Ticaret A.Ş.</t>
  </si>
  <si>
    <t>Arsan Tekstil Ticaret ve Sanayi A.Ş.</t>
  </si>
  <si>
    <t>Mesa İmalat Sanayi ve Ticaret A.Ş.</t>
  </si>
  <si>
    <t>Soyyiğit Yağlı Tohumlar Yağ ve Süt Sanayi Ltd. Şti.</t>
  </si>
  <si>
    <t>EMTA Elektrik Mühendislik İnşaat Taahhüt ve Ticaret A.Ş.</t>
  </si>
  <si>
    <t>Mutlu Makarnacılık Sanayi ve Ticaret A.Ş.</t>
  </si>
  <si>
    <t>Özdemir Boru Profil Sanayi ve Ticaret Ltd. Şti.</t>
  </si>
  <si>
    <t>Ereğli(Karadeniz) T.</t>
  </si>
  <si>
    <t>Ego Elektrikli Aletler Sanayi A.Ş.</t>
  </si>
  <si>
    <t>Üniversal Tekstil Sanayi ve Ticaret Ltd. Şti.</t>
  </si>
  <si>
    <t>TMO Genel Müdürlüğü Afyon Alkoloidleri Fabrikası</t>
  </si>
  <si>
    <t>LOW Profile İstanbul Tekstil Sanayi ve Dış Tic. A.Ş.</t>
  </si>
  <si>
    <t>Ekiz Yağ ve Sabun Sanayii A.Ş.</t>
  </si>
  <si>
    <t>Ulusoy Elektrik İmalat Taahhüt Ticaret A.Ş.</t>
  </si>
  <si>
    <t>Arı Rafine ve Yağ San. A.Ş.</t>
  </si>
  <si>
    <t>Serra Sünger Kimya İnş. Nak. Pet. Ürn. Süpermarket ve Tur. San. Tic. Ltd. Şti.</t>
  </si>
  <si>
    <t>Mim Mühendislik İnşaat Çelik Endüstri San. ve Tic.A.Ş.</t>
  </si>
  <si>
    <t>Şirikçioğlu Mensucat Sanayi ve Ticaret A.Ş.</t>
  </si>
  <si>
    <t>TI Otomotiv Sanayi ve Ticaret Ltd. Şti.</t>
  </si>
  <si>
    <t>Sistem Alüminyum Sanayi Ticaret A.Ş.</t>
  </si>
  <si>
    <t>Yılmaz Redüktör Sanayi ve Ticaret A.Ş.</t>
  </si>
  <si>
    <t>JANTSA Jant San. ve Tic. A.Ş.</t>
  </si>
  <si>
    <t>Özbal Çelik Boru Sanayi Ticaret ve Taahhüt Ltd. Şti.</t>
  </si>
  <si>
    <t>Özkaynak Maden Suyu Ticaret Ltd. Şti.</t>
  </si>
  <si>
    <t>İnteks Uluslararası Tekstil San. ve İhr. A.Ş.</t>
  </si>
  <si>
    <t>Makel Elektrik Malzemeleri Sanayi ve Ticaret A.Ş.</t>
  </si>
  <si>
    <t>Karbon Aray Enerji Mad. Nak. San. ve Tic. A.Ş.</t>
  </si>
  <si>
    <t>Yaşar Dondurma ve Gıda Maddeleri A.Ş</t>
  </si>
  <si>
    <t>Batıçim Enerji Elektrik Üretim A.Ş.</t>
  </si>
  <si>
    <t>Efesan Demir San. ve Tic. A.Ş.</t>
  </si>
  <si>
    <t>Adel Kalemcilik Ticaret ve Sanayi A.Ş</t>
  </si>
  <si>
    <t>DESA Deri San. ve Tic. A.Ş.</t>
  </si>
  <si>
    <t>Altınyağ Kombinaları A.Ş.</t>
  </si>
  <si>
    <t>Duran Doğan Basım ve Ambalaj Sanayi A.Ş.</t>
  </si>
  <si>
    <t>Biesseci Bursa Tekstil San. ve Tic. A.Ş.</t>
  </si>
  <si>
    <t>Umpaş Seramik Sanayi ve Ticaret A.Ş.</t>
  </si>
  <si>
    <t>Muratlı Karton Kağıt Sanayi ve Ticaret A.Ş.</t>
  </si>
  <si>
    <t>Yıldız Cam Sanayi ve Ticaret A.Ş.</t>
  </si>
  <si>
    <t>Metal Matris Sanayi ve Ticaret A.Ş.</t>
  </si>
  <si>
    <t>Tamteks Tekstil Konfeksiyon İmalatı ve Ticareti A.Ş.</t>
  </si>
  <si>
    <t>Elmas Dış Tic. A.Ş.</t>
  </si>
  <si>
    <t>Alp Havacılık San. ve Tic. A.Ş.</t>
  </si>
  <si>
    <t>Han Tarım Sanayi Ticaret Ltd. Şti.</t>
  </si>
  <si>
    <t>Dost Fındık Gıda Kuy. İnş. Tah. Nak. Tur. Müh.İç ve Dış Tic. Ltd. Şti.</t>
  </si>
  <si>
    <t>ATT Tekstil Sanayi ve Ticaret A.Ş.</t>
  </si>
  <si>
    <t>İSPAK İzmit Sıvı Paketleme San. A.Ş.</t>
  </si>
  <si>
    <t>Gemciler Güven Metal San. ve Tic. A.Ş.</t>
  </si>
  <si>
    <t>Deva İlaç San. ve Tic. A.Ş.</t>
  </si>
  <si>
    <t>Bosal Mimaysan Metal İşleme Sanayi A.Ş.</t>
  </si>
  <si>
    <t>Taha Tekstil Sanayi ve Ticaret A.Ş.</t>
  </si>
  <si>
    <t>Aydın Linyit Madencilik Sanayi ve Ticaret A.Ş.</t>
  </si>
  <si>
    <t>Tosunoğulları Mobilya Sanayi ve Ticaret A.Ş.</t>
  </si>
  <si>
    <t>Tayaş Gıda Sanayi ve Ticaret A.Ş.</t>
  </si>
  <si>
    <t>Erkunt Sanayi A.Ş.</t>
  </si>
  <si>
    <t>Dokuboy Dokumacılar Tekstil Madencilik San. ve Tic. A.Ş.</t>
  </si>
  <si>
    <t>Aster Tekstil San. ve Dış Tic. A.Ş.</t>
  </si>
  <si>
    <t>Pelit Pastacılık ve Gıda Sanayi A.Ş.</t>
  </si>
  <si>
    <t>Ferro Döküm San. ve Dış Tic. A.Ş.</t>
  </si>
  <si>
    <t>Özgür Atermit Sanayi ve Ticaret A.Ş.</t>
  </si>
  <si>
    <t>Merko Gıda San. ve Tic. A.Ş.</t>
  </si>
  <si>
    <t>Roseteks Giyim Sanayi A.Ş.</t>
  </si>
  <si>
    <t>Katsan Gıda San. ve Tic. Ltd. Şti.</t>
  </si>
  <si>
    <t>Drogsan İlaçları San. ve Tic.A.Ş.</t>
  </si>
  <si>
    <t>Akplas Plastik Kalıp San. ve Tic. A.Ş.</t>
  </si>
  <si>
    <t>Kimteks Tekstil İnşaat Ticaret ve Sanayi A.Ş.</t>
  </si>
  <si>
    <t>Akkim Yapı Kimyasalları Sanayi ve Ticaret A.Ş.</t>
  </si>
  <si>
    <t>Salteks Tekstil Sanayi ve Ticaret A.Ş.</t>
  </si>
  <si>
    <t>Ak Piliç Ticaret Ltd. Şti.</t>
  </si>
  <si>
    <t>Baylan Ölçü Aletleri San. ve Tic. Ltd. Şti.</t>
  </si>
  <si>
    <t>Uludağ Maden Suları Türk A.Ş.</t>
  </si>
  <si>
    <t>MGI Coutier Makine Yedek Parça İmalat ve Sanayi A.Ş.</t>
  </si>
  <si>
    <t>OPSAN Orjinal Sac Parça Sanayi ve Ticaret A.Ş.</t>
  </si>
  <si>
    <t>İskur Örme San. ve Tic. A.Ş.</t>
  </si>
  <si>
    <t>Akköy Enerji A.Ş.</t>
  </si>
  <si>
    <t>Cemsun Paslanmaz Sac ve Demir Çelik Mam. San. ve Tic. Ltd. Şti.</t>
  </si>
  <si>
    <t xml:space="preserve">Yıldız Cam San. ve Tic. A.Ş.                                                                                                                </t>
  </si>
  <si>
    <t xml:space="preserve">Kurukahveci Mehmet Efendi Mahdumları Ltd. Şti.                                                                                              </t>
  </si>
  <si>
    <t xml:space="preserve">İspak İzmit Sıvı Paketleme San. A.Ş                                                                                                         </t>
  </si>
  <si>
    <t xml:space="preserve">Safyün Halı Tekstil San. ve Tic. A.Ş.                                                                                                       </t>
  </si>
  <si>
    <t xml:space="preserve">Alfa Kimya A.Ş.                                                                                                                             </t>
  </si>
  <si>
    <t>Aşkale Çimento Sanayii T.A.Ş.</t>
  </si>
  <si>
    <t>Feza Gazetecilik A.Ş.</t>
  </si>
  <si>
    <t>Hayes Lemmerz İnci Jant Sanayi A.Ş.</t>
  </si>
  <si>
    <t>ALKİM ALKALİ KİMYA A.Ş.</t>
  </si>
  <si>
    <t>ÖZGÜR ATERMİT SANAYİ VE TİCARET A.Ş</t>
  </si>
  <si>
    <t>BESAN BESİN SAN.VE TİC.A.Ş.</t>
  </si>
  <si>
    <t>BİRLİK MADENCİLİK DIŞ TİCARET İNŞAAT SANAYİ VE TİCARET A.Ş.</t>
  </si>
  <si>
    <t>ESAN ECZACIBAŞI ENDÜSTRİYEL HAMMADDELER SAN.VE TİC. A.Ş</t>
  </si>
  <si>
    <t>TUKAŞ TURGUTLU KONSERVECİLİK A.Ş.</t>
  </si>
  <si>
    <t>CAAN TEKSTİL VE TURİZM SAN.VE TİC.A.Ş.</t>
  </si>
  <si>
    <t>DESA OTAK MÜHENDİSLİK VE TAAHHÜT SANAYİ VE TİCARET A.Ş.</t>
  </si>
  <si>
    <t xml:space="preserve">Atom Kablo San. ve Tic. A.Ş.                                                                                                                </t>
  </si>
  <si>
    <t xml:space="preserve">Türk Tuborg Bira ve Malt Sanayii A.Ş.                                                                                                       </t>
  </si>
  <si>
    <t xml:space="preserve">PNS Pendik Nişasta San. A.Ş.                                                                                                                </t>
  </si>
  <si>
    <t xml:space="preserve">Hekimoğlu Un Fab. Tic. ve San. A.Ş.                                                                                                         </t>
  </si>
  <si>
    <t xml:space="preserve">Konya               </t>
  </si>
  <si>
    <t xml:space="preserve">Işıl Tekstil San. ve Tic. Ltd. Şti.                                                                                                         </t>
  </si>
  <si>
    <t xml:space="preserve">Enka Süt ve Gıda Mamülleri San. ve Tic. A.Ş.                                                                                                </t>
  </si>
  <si>
    <t>ZORLU LİNEN DOKUMA EMPRİME KONFEKSİYON SANAYİ VE TİCARET ANONİM ŞİRKETİ</t>
  </si>
  <si>
    <t>DOW TÜRKİYE KİMYA SANAYİ VE TİCARET LTD. ŞTİ.</t>
  </si>
  <si>
    <t>LİMAK KURTALAN ÇİMENTO SANAYİ VE TİCARET A.Ş.</t>
  </si>
  <si>
    <t>BEYÇELİK KALIP VE OTO YAN SANAYİ PAZARLAMA VE TİCARET A.Ş.</t>
  </si>
  <si>
    <t>ERDEMİR MADENCİLİK SANAYİ VE TİCARET A.Ş.</t>
  </si>
  <si>
    <t>PİMAŞ PLASTİK İNŞAAT MALZEMELERİ ANONİM ŞİRKETİ</t>
  </si>
  <si>
    <t xml:space="preserve">Surtel Kablo San. A.Ş.                                                                                                                      </t>
  </si>
  <si>
    <t xml:space="preserve">Tirsan Kardan San. ve Tic. A.Ş.                                                                                                             </t>
  </si>
  <si>
    <t xml:space="preserve">Sardunya Hazır Yemek Üretim ve Hizmet A.Ş.                                                                                                  </t>
  </si>
  <si>
    <t xml:space="preserve">Doğan Ofset Yayıncılık ve Matbaacılık A.Ş.                                                                                                  </t>
  </si>
  <si>
    <t xml:space="preserve">İzopoli Yapı Elemanları Taahhüt San. ve Tic. A.Ş.                                                                                           </t>
  </si>
  <si>
    <t xml:space="preserve">Sunteks Dokuma Boya Apre San. ve Tic. A.Ş.                                                                                                  </t>
  </si>
  <si>
    <t>Rudolf Duraner Kimyevi Maddeler Ticaret ve Sanayi A.Ş.</t>
  </si>
  <si>
    <t>Sultan Et ve Gıda Ürt. Tic. Paz. Ltd. Şti.</t>
  </si>
  <si>
    <t>Beybo Boya San. ve Tic. A.Ş.</t>
  </si>
  <si>
    <t>Corning Kablo ve Sistemleri Ltd. Şti.</t>
  </si>
  <si>
    <t>Beşsan Makarna Gıda Sanayi ve Ticaret A.Ş.</t>
  </si>
  <si>
    <t>Lidya Konservecilik Sanayi ve Ticaret Ltd. Şti.</t>
  </si>
  <si>
    <t>Beltan Vibracoustic Titreşim Elemanları San. ve Tic. A.Ş.</t>
  </si>
  <si>
    <t>Örsan Tekstil Konfeksiyon Sanayi ve Ticaret A.Ş.</t>
  </si>
  <si>
    <t>İPLİKSAN Isparta İplik Sanayi A.Ş.</t>
  </si>
  <si>
    <t>Kuşam Tekstil Konfeksiyon Sanayi ve Ticaret Ltd. Şti.</t>
  </si>
  <si>
    <t>Dedeman Madencilik Sanayi ve Ticaret A.Ş.</t>
  </si>
  <si>
    <t>Nesa Tekstil Sanayi ve Ticaret A.Ş.</t>
  </si>
  <si>
    <t>İntem Triko Sanayi ve Ticaret Ltd. Şti.</t>
  </si>
  <si>
    <t>N.B.R. Makina ve Yedek Parça San. ve Tic. Ltd. Şti.</t>
  </si>
  <si>
    <t>UNSAN Un Sanayi ve Ticaret A.Ş.</t>
  </si>
  <si>
    <t>Turan Tekstil Sanayi İth. İhr. ve Tic. Ltd. Şti.</t>
  </si>
  <si>
    <t>Migiboy Tekstil Sanayi ve Dış Ticaret Ltd. Şti.</t>
  </si>
  <si>
    <t>Yarış Kabin Sanayi ve Ticaret A.Ş.</t>
  </si>
  <si>
    <t>Yıltem Konfeksiyon Sanayi ve Ticaret Ltd. Şti.</t>
  </si>
  <si>
    <t>Seyhan Hazır Beton San. Nak. Taş. Paz. Tic. Ltd. Şti.</t>
  </si>
  <si>
    <t>Angora Halı Sanayi ve Ticaret A.Ş.</t>
  </si>
  <si>
    <t>Hazal Bisküvi ve Gıda Sanayi A.Ş.</t>
  </si>
  <si>
    <t>Kinteks Dokuma ve Boya Sanayi A.Ş.</t>
  </si>
  <si>
    <t>MMZ Onur Boru Profil Üretim San. ve Tic. A.Ş.</t>
  </si>
  <si>
    <t>E-Kart Elektronik Kart Sistemleri San. ve Tic. A.Ş.</t>
  </si>
  <si>
    <t>Savcan Tekstil Sanayi ve Ticaret A.Ş.</t>
  </si>
  <si>
    <t>Zahit Alüminyum ve Plastik Sanayi ve Ticaret Ltd.Şti.</t>
  </si>
  <si>
    <t>TYH Uluslararası Tekstil Pazarlama San. ve Tic. A.Ş.</t>
  </si>
  <si>
    <t>DS Smith Çopikas Kağıt ve Oluklu Mukavva Kutu San. A.Ş.</t>
  </si>
  <si>
    <t>Tüp Merserize Tekstil Elektrik Üretim San. ve Tic. A.Ş.</t>
  </si>
  <si>
    <t>Varol Beton ve Yapı Endüstri Sanayi Tic. A.Ş.</t>
  </si>
  <si>
    <t>Dorçe Prefabrik Yapı ve İnş. San. Tic. A.Ş.</t>
  </si>
  <si>
    <t>PLAŞ Plastik Ambalaj Sanayi ve Ticaret A.Ş.</t>
  </si>
  <si>
    <t>Aliağa Çakmaktepe Enerji Üretim A.Ş.</t>
  </si>
  <si>
    <t>Yağmur Mobilya Sanayi ve Ticaret A.Ş.</t>
  </si>
  <si>
    <t>Tat Makarnacılık Sanayi ve Ticaret A.Ş.</t>
  </si>
  <si>
    <t>MARTAŞ Marmara Tarımsal Ürünleri Değerlendirme A.Ş.</t>
  </si>
  <si>
    <t>Urşan Konfeksiyon Sanayi ve Ticaret Ltd. Şti.</t>
  </si>
  <si>
    <t>Beşler Tekstil Sanayi ve Ticaret A.Ş.</t>
  </si>
  <si>
    <t>FİSTAŞ Fantazi İplik San. ve Tic. A.Ş.</t>
  </si>
  <si>
    <t>Danış Yapı Mad.Nak.Pet.Gıda Oto.Tam.ve Yed. Par. San. Tic. Ltd. Şti.</t>
  </si>
  <si>
    <t>Valmont - Mitaş Poligon Demir Çelik End. A.Ş.</t>
  </si>
  <si>
    <t>Alara Tarım Ürünleri San. ve Tic. A.Ş.</t>
  </si>
  <si>
    <t>Matel Hammadde San ve Tic. A.Ş.</t>
  </si>
  <si>
    <t>Samsun Yem Sanayi ve Ticaret A.Ş.</t>
  </si>
  <si>
    <t>Ege Endüstri ve Ticaret A.Ş.</t>
  </si>
  <si>
    <t>2009 yılına ait İkinci 500 Büyük Sanayi Kuruluşu Listesi (*)</t>
  </si>
  <si>
    <t>BELDEYAMA MOTORLU VASITALAR SAN. VE TİC. A.Ş</t>
  </si>
  <si>
    <t>DORUK EV GEREÇLERİ SANAYİ VE TİC. LTD. ŞTİ.</t>
  </si>
  <si>
    <t>MEM TEKSTİL SANAYİ VE TİC. A.Ş.</t>
  </si>
  <si>
    <t>ASTAŞ ALÜMİNYUM SAN. VE TİC. A.Ş</t>
  </si>
  <si>
    <t>ŞİMŞEK BİSKÜVİ VE GIDA SAN. A.Ş.</t>
  </si>
  <si>
    <t>KURTOĞLU BAKIR KURŞUN SAN. A.Ş.</t>
  </si>
  <si>
    <t>E.N.A TEKSTİL TİC. VE SAN. A.Ş.</t>
  </si>
  <si>
    <t>KORUMA KLOR ALKALİ SAN. VE TİC. A.Ş</t>
  </si>
  <si>
    <t>SİS SAYILGAN İPLİK TEKSTİL TURİZM İNŞAAT SAN. VE TİC. A.Ş.</t>
  </si>
  <si>
    <t>GÜRMEN GİYİM SAN. VE TİC. A.Ş.</t>
  </si>
  <si>
    <t>VALFSEL ARMATÜR SAN. A.Ş.</t>
  </si>
  <si>
    <t>UNMAŞ UNLU MAMULLER SANAYİ VE TİCARET ANONİM ŞİRKETİ.</t>
  </si>
  <si>
    <t>MAKEL ELEKTRİK MALZEMELERİ SANAYİ VE TİCARET LİMİTED ŞİRKETİ.</t>
  </si>
  <si>
    <t>ARMA FİLTRE SİSTEMLERİ SAN. VE TİC. A.Ş.</t>
  </si>
  <si>
    <t>LİMAK MADENCİLİK YAPI ÇİMENTO SAN. VE TİC. A.Ş.</t>
  </si>
  <si>
    <t>SETAŞ KİMYA SANAYİ A.Ş.</t>
  </si>
  <si>
    <t>MODKAR AMBALAJ SANAYİ VE TİCARET A.Ş.</t>
  </si>
  <si>
    <t>ÖNAYSAN METAL SANAYİ VE TİCARET LİMİTED ŞİRKETİ.</t>
  </si>
  <si>
    <t>ÖĞRETMEN ÇORAP FABRİKASI A.Ş.</t>
  </si>
  <si>
    <t>TAMSA FAYANS SERAMİK ÜRETİM DAĞITIM SAN. VE TİC. A.Ş.</t>
  </si>
  <si>
    <t>ALARA TARIM ÜRÜNLERİ SAN. VE TİC. A.Ş.</t>
  </si>
  <si>
    <t>PİLENPAK AMBALAJ SANAYİ VE TİC.A.Ş.</t>
  </si>
  <si>
    <t>ALİ RAİF İLAÇ SANAYİ A.Ş.</t>
  </si>
  <si>
    <t>END ALÜMİNYUM METAL MAKİNA KİMYA SAN. VE TİC. LTD. ŞTİ.</t>
  </si>
  <si>
    <t>ALBAYRAK TURİZM SEYAHAT İNŞAAT TİCARET A.Ş.</t>
  </si>
  <si>
    <t>SİKA YAPI KİMYASALLARI A.Ş.</t>
  </si>
  <si>
    <t>HİSARLAR MAKİNA SAN. VE TİC. A.Ş.</t>
  </si>
  <si>
    <t>ERDEM TEKSTİL SAN. VE TİC. A.Ş.</t>
  </si>
  <si>
    <t>BUGA OTİS ASANSÖR SAN. VE TİC. A.Ş.</t>
  </si>
  <si>
    <t>P.M.S METAL PROFİL ALÜMİNYUM SAN. VE TİC. A.Ş.</t>
  </si>
  <si>
    <t>EKİZ YAĞ VE SABUN SANAYİİ A.Ş.</t>
  </si>
  <si>
    <t>S.S. Tariş Üzüm Tarım Satış Kooperatifleri Birliği</t>
  </si>
  <si>
    <t>Alkim Kağıt San. ve Tic. A.Ş.</t>
  </si>
  <si>
    <t>Altın Kablo Sanayii A.Ş.</t>
  </si>
  <si>
    <t>Seranit Granit Seramik San. ve Tic. A.Ş.</t>
  </si>
  <si>
    <t>Akdaş Döküm San. ve Tic. A.Ş.</t>
  </si>
  <si>
    <t>Özlem Tarım Ürünleri A.Ş.</t>
  </si>
  <si>
    <t>Salihli</t>
  </si>
  <si>
    <t>Assan Gıda San. ve Tic. A. Ş.</t>
  </si>
  <si>
    <t>Form Sünger ve Yatak San. Tic. A.Ş.</t>
  </si>
  <si>
    <t>Erikli Su ve Meşrubat San. ve Tic. A.Ş.</t>
  </si>
  <si>
    <t>Sunteks Dokuma Boya Apre San. ve Tic. A.Ş.</t>
  </si>
  <si>
    <t>Sezer Tekstil San. ve Tic.A.Ş.</t>
  </si>
  <si>
    <t>Baysallar Tekstil Sanayi ve Ticaret A.Ş.</t>
  </si>
  <si>
    <t>Uçar Donmuş Gıda Konserve San. ve Tic. A.Ş.</t>
  </si>
  <si>
    <t>Denteks Denizli Tekstil San ve Tic. A.Ş.</t>
  </si>
  <si>
    <t>Dönkasan Dönüşen Kağıt Hammaddeleri San.ve Tic.A.Ş.</t>
  </si>
  <si>
    <t>SARIGÖZOĞLU HİDROLİK MAKİNE VE KALIP SAN. VE TİC. A.Ş.</t>
  </si>
  <si>
    <t>KAYNAK İPLİK SAN. VE TİC. A.Ş.</t>
  </si>
  <si>
    <t>İSPO SPOR MALZEMELERİ SAN. VE TİC. A.Ş.</t>
  </si>
  <si>
    <t>EKOL OFSET MATBAACILIK TESİSLERİ AMBALAJ SAN. VE TİC. A.Ş.</t>
  </si>
  <si>
    <t>TEKSÜT SÜT MAMULLERİ SAN. VE TİC. A.Ş.</t>
  </si>
  <si>
    <t>HACI AYVAZ ENDÜSTRİYEL MAMULLER SAN. VE TİC. A.Ş.</t>
  </si>
  <si>
    <t>VAKKO TEKSTİL VE HAZIR GİYİM SAN. İŞL. A.Ş.</t>
  </si>
  <si>
    <t>İSTANBUL İNTER TEKSTİL SAN. VE DIŞ TİC. LTD. ŞTİ.</t>
  </si>
  <si>
    <t>A.B GIDA SAN. VE TİC. A.Ş.</t>
  </si>
  <si>
    <t>ALTINBEY GİYİM TİC. A.Ş.</t>
  </si>
  <si>
    <t>BYS DIŞ TİCARET A.Ş.</t>
  </si>
  <si>
    <t>KADIAHMETOĞULLARI ASFALT İNŞAAT TAAHHÜT SAN. VE TİC. A.Ş.</t>
  </si>
  <si>
    <t>MALATYA İPLİK SAN. VE TİC. A.Ş.</t>
  </si>
  <si>
    <t>YALTEKS YALITIM MALZEMELERİ ÜRETİM VE PAZARLAMA A.Ş.</t>
  </si>
  <si>
    <t>TURAN TEKSTİL SAN. İTH. İHR. VE TİC. LTD. ŞTİ.</t>
  </si>
  <si>
    <t>ARIKAN MENSUCAT SAN. VE TİC. A.Ş.</t>
  </si>
  <si>
    <t>YPS YEDEK PARÇA VE MAKİNE SAN. VE TİC. A.Ş.</t>
  </si>
  <si>
    <t>MKEK ÇANKIRI SİLAH FABRİKASI MÜDÜRLÜĞÜ</t>
  </si>
  <si>
    <t>İZMİR SENKROMEÇ SAN. VE TİC. LTD. ŞTİ.</t>
  </si>
  <si>
    <t>NAZ ÖRME KUMAŞ VE TEKSTİL SAN. TİC. A.Ş.</t>
  </si>
  <si>
    <t>RUDOLF DURANER KİMYEVİ MADD. TİC. VE SAN. A.Ş.</t>
  </si>
  <si>
    <t>İTO EMNİYET KİLİT SİSTEMLERİ SANAYİ VE TİCARET ANONİM ŞİRKETİ.</t>
  </si>
  <si>
    <t>ŞİMAL TEKSTİL SANAYİ VE DIŞ TİC.LTD.ŞTİ.</t>
  </si>
  <si>
    <t>İNCİ PLASTİK VE JÜT SAN.A.Ş.</t>
  </si>
  <si>
    <t>ÜNTEL KABLOLARI SAN.VE TİC.A.Ş</t>
  </si>
  <si>
    <t>AKKOZA MENSUCAT SAN. VE TİC. A.Ş.</t>
  </si>
  <si>
    <t>KİTEKS TEKSTİL SAN. VE TİC. LTD. ŞTİ.</t>
  </si>
  <si>
    <t>HALISER-HALIFLEKS HALI VE YER DÖŞEMELERİ SAN. VE TİC. A.Ş</t>
  </si>
  <si>
    <t>HA-TEKS ENTEGRE TEKSTİL SANAYİ VE TİCARET ANONİM ŞİRKETİ</t>
  </si>
  <si>
    <t>EVRİM GİYİM SANAYİ VE TİCARET ANONİM ŞİRKETİ.</t>
  </si>
  <si>
    <t>SANTEKS MODA TEKSTİL SANAYİ VE TİCARET ANONİM ŞİRKETİ</t>
  </si>
  <si>
    <t>TEKNO MATBAA MÜREKKEPLERİ SANAYİ VE TİCARET ANONİM ŞİRKETİ.</t>
  </si>
  <si>
    <t>DÜNYA TEKSTİL ÜRETİM ANONİM ŞİRKETİ</t>
  </si>
  <si>
    <t>ÜNAL ELEKTRONİK BASKI DEVRE SANAYİ VE TİCARET ANONİM ŞİRKETİ.</t>
  </si>
  <si>
    <t>SÜMER HOLDİNG A.Ş.BERGAMA PAMUK İPLİĞİ VE DOK.SAN.T.A.Ş.</t>
  </si>
  <si>
    <t>ETSAN GIDA-SAN A.Ş.</t>
  </si>
  <si>
    <t>Elektrik Sektörü</t>
  </si>
  <si>
    <t>ASYA MEYVE SUYU VE GIDA SANAYİ A.Ş.</t>
  </si>
  <si>
    <t>CEYLAN GİYİM SAN.VE TİC.A.Ş.</t>
  </si>
  <si>
    <t>ÖZSOYLAR GIDA SANAYİ VE PAZARLAMA A.Ş.</t>
  </si>
  <si>
    <t>TURKUAZ TEKSTİL SAN. VE TİC.A.Ş.</t>
  </si>
  <si>
    <t>KİRAZ TEKSTİL SAN.TİC.LTD.ŞTİ</t>
  </si>
  <si>
    <t>MAY TEKSTİL SANAYİ A.Ş.</t>
  </si>
  <si>
    <t>MALATYA İPLİK SAN.VE TİC.A.Ş</t>
  </si>
  <si>
    <t>POLİFEN KİMYA SANAYİ VE TİCARET ANONİM ŞİRKETİ.</t>
  </si>
  <si>
    <t>LİDYA KONSERVECİLİK SANAYİ VE TİCARET LTD. ŞTİ.</t>
  </si>
  <si>
    <t>DÖNKASAN DÖNÜŞEN KAĞIT HAMMADDELERİ SAN.VE TİC.A.Ş.</t>
  </si>
  <si>
    <t>BARBO GİYİM SANAYİ VE TİCARET LİMİTED ŞİRKETİ.</t>
  </si>
  <si>
    <t>MADENCİ GEMİ SANAYİİ LİMİTED ŞİRKETİ.</t>
  </si>
  <si>
    <t>GAMA REKLAM SANAYİ VE TİCARET LİMİTED ŞİRKETİ</t>
  </si>
  <si>
    <t>KONFRUT GIDA SAN. VE TİC. A.Ş.</t>
  </si>
  <si>
    <t>BİRLEŞİK OKSİJEN SAN A.Ş.</t>
  </si>
  <si>
    <t>İGS/ İSTANBUL GİYİM SAN.TİC. A.Ş.</t>
  </si>
  <si>
    <t>BOLU KALİTE YEM SAN.A.Ş.</t>
  </si>
  <si>
    <t>KORUMA KLOR ALKALİ SAN. VE TİC.A.Ş.</t>
  </si>
  <si>
    <t>SİRKECİ TEKSTİL SAN. VE TİC. A.Ş.</t>
  </si>
  <si>
    <t>KÜÇÜKÇALIK BRODE SAN.VE TİC.A.Ş.</t>
  </si>
  <si>
    <t>GÜRTEKS İPLİK SAN.VE TİC.A.Ş.</t>
  </si>
  <si>
    <t>EMİN TARIM SAN.VE TİC.LTD.ŞTİ</t>
  </si>
  <si>
    <t>PETEK TEKSTİL SAN. VE TİC. LTD. ŞTİ</t>
  </si>
  <si>
    <t>ARGON KİMYA SAN.VE TİC.A.Ş.</t>
  </si>
  <si>
    <t>KAVEL KABLO VE ELEKTRİK MALZEMESİ A.Ş.</t>
  </si>
  <si>
    <t>DENİZ TEKSTİL BOYA TERBİYE SAN. VE TİC.A.Ş.</t>
  </si>
  <si>
    <t>NİL ÖRME SAN VE TİC. A.Ş.</t>
  </si>
  <si>
    <t>KOLEKSİYON TASARIM MOBİLYA VE ORMAN ÜRÜNLERİ SAN. A.Ş.</t>
  </si>
  <si>
    <t>KALE KİLİT VE KALIP SAN. A.Ş.</t>
  </si>
  <si>
    <t>HİDROMEK HİDROLİK VE MEKANİK MAKİNA İMALAT SAN. VE TİC. LTD. ŞTİ.</t>
  </si>
  <si>
    <t>YOLBULAN METAL SANAYİ VE TİCARET A.Ş.</t>
  </si>
  <si>
    <t>KOCAER HADDECİLİK SAN. VE TİC. LTD. ŞTİ.</t>
  </si>
  <si>
    <t>ARSLANTÜRK TARIM ÜRÜNLERİ SANAYİ İHRACAT VE İTHALAT A.Ş.</t>
  </si>
  <si>
    <t>UKİ ULUSLARARASI KONFEKSİYON İMALAT VE TİCARET A.Ş.</t>
  </si>
  <si>
    <t>ÜNİTEKS TEKSTİL VE TİCARET A.Ş</t>
  </si>
  <si>
    <t>KAPLAN KARDEŞLER HALI SAN. VE TİC. LTD. ŞTİ.</t>
  </si>
  <si>
    <t>BOYTEK REÇİNE BOYA VE KİMYA SAN. TİC. A.Ş.</t>
  </si>
  <si>
    <t>ÖZTÜRE KİREÇÇİLİK SANAYİ VE TİCARET A.Ş.</t>
  </si>
  <si>
    <t>BELTAN VIBRACOUSTIC TİTREŞİM ELEMANLARI SAN. VE TİC. A.Ş.</t>
  </si>
  <si>
    <t xml:space="preserve">Poyraz Tarımsal Ürünler Gıda San. ve Tic. A.Ş.                                                                                              </t>
  </si>
  <si>
    <t xml:space="preserve">Ordu                </t>
  </si>
  <si>
    <t xml:space="preserve">ATT Tekstil San. ve Tic. A.Ş.                                                                                                               </t>
  </si>
  <si>
    <t xml:space="preserve">Verim Plastik İhtiyaç Maddeleri Dağıtım A.Ş.                                                                                                </t>
  </si>
  <si>
    <t xml:space="preserve">Ceha Büro Mobilyaları Ltd. Şti.                                                                                                             </t>
  </si>
  <si>
    <t xml:space="preserve">Mayteks Örme San. ve Tic. A.Ş.                                                                                                              </t>
  </si>
  <si>
    <t xml:space="preserve">Osman Akça Tarım Ürünleri İth. İhr. San. ve Tic. A.Ş.                                                                                       </t>
  </si>
  <si>
    <t xml:space="preserve">Tayeks Dış Ticaret ve Tekstil San. A.Ş.                                                                                                     </t>
  </si>
  <si>
    <t xml:space="preserve">Yiğit Akü Malzemeleri Nakliyat San. ve Tic. A.Ş.                                                                                            </t>
  </si>
  <si>
    <t>Çinkom Çinko-Kurşun-Metal ve Madencilik San. Tic. A.Ş.</t>
  </si>
  <si>
    <t>Meltem Tekstil San. ve Tic. A.Ş.</t>
  </si>
  <si>
    <t>Milkay Teknik Tekstil San. A.Ş.</t>
  </si>
  <si>
    <t>Durum Gıda San. ve Tic. A.Ş.</t>
  </si>
  <si>
    <t>Erbak - Uludağ İçecek San. ve Tic. A.Ş.</t>
  </si>
  <si>
    <t>Gentaş Genel Metal San. ve Tic. A.Ş.</t>
  </si>
  <si>
    <t>Ayhan Sezer Yağ ve Gıda Endüstrisi Tic. Ltd. Şti.</t>
  </si>
  <si>
    <t>Şirikçioğlu Mensucat San. ve Tic. A.Ş.</t>
  </si>
  <si>
    <t>Pressan Madeni Eşya San. ve Tic. A.Ş.</t>
  </si>
  <si>
    <t>Harput Tekstil San. ve Tic. Ltd. Şti.</t>
  </si>
  <si>
    <t>Valfsel Armatür San. A.Ş.</t>
  </si>
  <si>
    <t>Başyazıcıoğlu Tekstil San. ve Tic. A.Ş.</t>
  </si>
  <si>
    <t>Altınbaş Kuyumculuk İth. İhr. San. ve Tic. A.Ş.</t>
  </si>
  <si>
    <t>Egeplast Ege Plastik Tic. ve San. A.Ş.</t>
  </si>
  <si>
    <t>S.B.S. Tekstil San. ve Tic. A.Ş.</t>
  </si>
  <si>
    <t>Baykan Moda Tekstil Konfeksiyon İhr. İth. İmalat Taah. ve Tic. Ltd. Şti.</t>
  </si>
  <si>
    <t>Sapro Temizlik Ürünleri San. ve Tic. A.Ş.</t>
  </si>
  <si>
    <t>Komyapı Hazır Beton Prefabrik İnş. Taah. San. ve Tic. A.Ş.</t>
  </si>
  <si>
    <t>Kaplamin Ambalaj San. ve Tic. A.Ş.</t>
  </si>
  <si>
    <t>Mim Mühendislik İnşaat Çelik Endüstri San. ve Tic. A.Ş.</t>
  </si>
  <si>
    <t>Meltem Kimya ve Tekstil San. İth. İhr. ve Tic. Ltd. Şti.</t>
  </si>
  <si>
    <t>Ay-Tim Tekstil Sanayi ve Dış Tic. A.Ş.</t>
  </si>
  <si>
    <t>Kimteks Tekstil İnşaat Tic. ve San. A.Ş.</t>
  </si>
  <si>
    <t>Uludağ Maden Suları T.A.Ş.</t>
  </si>
  <si>
    <t>Adel Kalemcilik Tic. ve San. A.Ş.</t>
  </si>
  <si>
    <t>Koni İnşaat San. A.Ş.</t>
  </si>
  <si>
    <t>Melike Tekstil San. ve Tic. A.Ş.</t>
  </si>
  <si>
    <t>Tamteks Tekstil Konfeksiyon İmalatı ve Tic. A.Ş.</t>
  </si>
  <si>
    <t>Low Profile İstanbul Tekstil San. ve Dış Tic. A.Ş.</t>
  </si>
  <si>
    <t>Çilek Mobilya Sanayi ve Pazarlama Tic. A.Ş.</t>
  </si>
  <si>
    <t>Agrobest Grup Tar. İlaç. Toh. İml. İth. İhr. San. ve Tic. Ltd. Şti.</t>
  </si>
  <si>
    <t>Gülermak Ağır Sanayi İnşaat Taahhüt A.Ş.</t>
  </si>
  <si>
    <t>Eskişehir Endüstriyel Enerji Elektrik Üretim A.Ş.</t>
  </si>
  <si>
    <t>Formfleks Yalıtım Ürünleri San. ve Tic. A.Ş.</t>
  </si>
  <si>
    <t>Elektrosan Elektro Bakır San. A.Ş.</t>
  </si>
  <si>
    <t>Petro Yağ ve Kimyasallar San. Tic. A.Ş.</t>
  </si>
  <si>
    <t>Özkaynak Maden Suyu Tic. Ltd. Şti.</t>
  </si>
  <si>
    <t>Bolacalar Un Yem Yağ Gıda San. ve Tic. A.Ş.</t>
  </si>
  <si>
    <t>Yenişehir-Bursa</t>
  </si>
  <si>
    <t>Samsun Yem San. ve Tic. A.Ş.</t>
  </si>
  <si>
    <t>Ateşsan Kağıtçılık Matbaa Ambalaj San. Tic. Ltd. Şti.</t>
  </si>
  <si>
    <t>Çepaş Galvaniz Demir Çelik Madencilik İnşaat Nak. Tic. ve San. A.Ş.</t>
  </si>
  <si>
    <t>Zahit Alüminyum ve Plastik San. Tic. Ltd. Şti.</t>
  </si>
  <si>
    <t>Mogul Tekstil San. ve Tic. Ltd. Şti.</t>
  </si>
  <si>
    <t>Özbal Çelik Boru Sanayi Tic. ve Taahhüt A.Ş.</t>
  </si>
  <si>
    <t>Alp Havacılık San. ve Tic. A.Ş</t>
  </si>
  <si>
    <t>YİBİTAŞ Yozgat İşçi Birliği İnşaat Malz. Tic. ve San. A.Ş.</t>
  </si>
  <si>
    <t>Duran Doğan Basım ve Ambalaj San. A.Ş.</t>
  </si>
  <si>
    <t>Arıkan Mensucat San. ve Tic. A.Ş.</t>
  </si>
  <si>
    <t>Oba Makarnacılık San. ve Tic. A.Ş.</t>
  </si>
  <si>
    <t>Beşler Tekstil San. ve Tic. A.Ş.</t>
  </si>
  <si>
    <t>Örteks Tekstil İşletmeleri San. ve Tic. A.Ş.</t>
  </si>
  <si>
    <t>Özgür Atermit San. ve Tic. A.Ş.</t>
  </si>
  <si>
    <t>AGS - Anadolu Gıda San. ve Tic. A.Ş.</t>
  </si>
  <si>
    <t>Akkim Yapı Kimyasalları San. ve Tic. A.Ş.</t>
  </si>
  <si>
    <t>Soyyiğit Yağlı Tohumlar Yağ ve Süt San. Ltd. Şti.</t>
  </si>
  <si>
    <t>Hayrabolu</t>
  </si>
  <si>
    <t>Destebaşı Grup İnşaat  San. ve Tic. A.Ş.</t>
  </si>
  <si>
    <t>S.F.A. Soğutma Sanayi İç ve Dış Tic. A.Ş.</t>
  </si>
  <si>
    <t>ATT Tekstil San. ve Tic. A.Ş.</t>
  </si>
  <si>
    <t>Katmerciler Araç Üstü Ekipman San. ve Tic. A.Ş.</t>
  </si>
  <si>
    <t>Şenocak Gıda Fındık Entegre Tur. Nak. İnş. San. Tic. Ltd. Şti.</t>
  </si>
  <si>
    <t>TI Otomotiv San. ve Tic. Ltd. Şti.</t>
  </si>
  <si>
    <t>Cemsun Paslanmaz Sac ve Demir Çelik Mamülleri San. ve Tic. Ltd. Şti.</t>
  </si>
  <si>
    <t>Tekinak Gıda San. ve Tic. A.Ş.</t>
  </si>
  <si>
    <t>EMS Mobil Sistemleri ve Hastane Malz. İnş. San. ve Tic. A.Ş.</t>
  </si>
  <si>
    <t>Maysan Mando Otomotiv Parçaları San. ve Tic. A.Ş.</t>
  </si>
  <si>
    <t>Karbel Konfeksiyon San. ve Tic. Ltd. Şti.</t>
  </si>
  <si>
    <t>Erçal Fındık Otomotiv San. ve Tic. A.Ş.</t>
  </si>
  <si>
    <t>Fatsa</t>
  </si>
  <si>
    <t>Pireks Bakır Alaşımları San. ve Tic. A.Ş.</t>
  </si>
  <si>
    <t>Abdioğulları Plastik ve Ambalaj San. A.Ş.</t>
  </si>
  <si>
    <t>As-Ado Hazır Beton San. Nak. ve Tic. A.Ş.</t>
  </si>
  <si>
    <t>Burdur</t>
  </si>
  <si>
    <t>Midaş Tekstil San. ve Tic. A.Ş.</t>
  </si>
  <si>
    <t>Özerdem Mensucat San. ve Tic. A.Ş.</t>
  </si>
  <si>
    <t>Merko Gıda San. ve Tic. A.Ş</t>
  </si>
  <si>
    <t>Şe-Tat Madencilik Gıda San. ve Tic. A.Ş.</t>
  </si>
  <si>
    <t>Ufuk Boru San. ve Tic. A.Ş.</t>
  </si>
  <si>
    <t>Yıltem Konfeksiyon San. ve Tic. A.Ş.</t>
  </si>
  <si>
    <t>Fikri Örme San. ve Tic. Ltd. Şti.</t>
  </si>
  <si>
    <t>Turan Tekstil San. İth. İhr. ve Tic. Ltd. Şti.</t>
  </si>
  <si>
    <t>Ritaş Kimya ve Tekstil San. Tic. A.Ş.</t>
  </si>
  <si>
    <t>Serko Tekstil Gıda Orman Ürünleri Demir Çelik San. Tic. Ltd. Şti.</t>
  </si>
  <si>
    <t>Matel Hammadde San. ve Tic. A.Ş.</t>
  </si>
  <si>
    <t>İntem Triko San. ve Tic. Ltd. Şti.</t>
  </si>
  <si>
    <t>Angora Halı San. ve Tic. A.Ş.</t>
  </si>
  <si>
    <t>Uğur Teneke Ambalaj ve Plastik San. A.Ş.</t>
  </si>
  <si>
    <t>Coşkunöz-Ma Otomotiv Ürünleri  San. ve Tic. A.Ş.</t>
  </si>
  <si>
    <t>Miltaş Beton ve İnşaat Madencilik San. Tic. A.Ş.</t>
  </si>
  <si>
    <t>MGI Coutier Makina Yedek Parça İmalat ve San. A.Ş.</t>
  </si>
  <si>
    <t>His Tekstil San. ve Tic. Ltd. Şti.</t>
  </si>
  <si>
    <t>Teksim Giyim San. ve Tic. Ltd. Şti.</t>
  </si>
  <si>
    <t>2010 yılına ait İkinci 500 Büyük Sanayi Kuruluşu Listesi (*)</t>
  </si>
  <si>
    <t xml:space="preserve">Abalıoğlu Tekstil Sanayi A.Ş.                                                                                                               </t>
  </si>
  <si>
    <t xml:space="preserve">Madenci Gemi San. Ltd. Şti.                                                                                                                 </t>
  </si>
  <si>
    <t xml:space="preserve">Erteks Konfeksiyon Tekstil San. ve Tic. A.Ş.                                                                                                </t>
  </si>
  <si>
    <t xml:space="preserve">Akbel Süt ve Süt Ürünleri San. ve Tic. A.Ş.                                                                                                 </t>
  </si>
  <si>
    <t xml:space="preserve">Doğan-Mahmut Narin Dış Ticaret A.Ş.                                                                                                         </t>
  </si>
  <si>
    <t xml:space="preserve">Antakya             </t>
  </si>
  <si>
    <t xml:space="preserve">Adana Besi ve Yem San. Tic. A.Ş.                                                                                                            </t>
  </si>
  <si>
    <t xml:space="preserve">Hayat Tıbbi Aletler ve Oluklu Mukavva San. ve Tic. A.Ş.                                                                                     </t>
  </si>
  <si>
    <t xml:space="preserve">Orjin Deri Konf. San. ve Tic. A.Ş                                                                                                           </t>
  </si>
  <si>
    <t xml:space="preserve">Ataer Enerji Elektrik Üretim Otoprodüktör Grubu A.Ş.                                                                                        </t>
  </si>
  <si>
    <t xml:space="preserve">Jotun Toz Boya San. ve Tic. A.Ş.                                                                                                            </t>
  </si>
  <si>
    <t xml:space="preserve">Mogul Tekstil San. ve Tic. Ltd. Şti                                                                                                         </t>
  </si>
  <si>
    <t xml:space="preserve">Spinner Takım Tezgahları San. ve Tic. Ltd. Şti.                                                                                             </t>
  </si>
  <si>
    <t xml:space="preserve">Misbis Gıda San. ve Tic. A.Ş.                                                                                                               </t>
  </si>
  <si>
    <t xml:space="preserve">Akplas Plastik Kalıp San. ve Tic. Ltd. Şti.                                                                                                 </t>
  </si>
  <si>
    <t xml:space="preserve">Pelit Pastacılık ve Gıda San. A.Ş.                                                                                                          </t>
  </si>
  <si>
    <t xml:space="preserve">Ege Soğutmacılık Klima Soğuk Hava Tesisleri İhr. İth. San. ve Tic. A.Ş.                                                                     </t>
  </si>
  <si>
    <t xml:space="preserve">Burak Alüminyum San. ve Tic. Ltd. Şti.                                                                                                      </t>
  </si>
  <si>
    <t xml:space="preserve">Park Panel İth. İhr. ve İnş. Taah. Tic. A.Ş.                                                                                                </t>
  </si>
  <si>
    <t xml:space="preserve">Koruma Klor Alkali San. ve Tic. A.Ş                                                                                                         </t>
  </si>
  <si>
    <t xml:space="preserve">Arslan Alüminyum San. ve Tic. Ltd. Şti.                                                                                                     </t>
  </si>
  <si>
    <t xml:space="preserve">Öztiryakiler Madeni Eşya San. ve Tic. A.Ş.                                                                                                  </t>
  </si>
  <si>
    <t xml:space="preserve">Kilim Mobilya Kanepe San. ve Tic. A.Ş.                                                                                                      </t>
  </si>
  <si>
    <t xml:space="preserve">Kaynak Tekniği San. ve Tic. A.Ş.                                                                                                            </t>
  </si>
  <si>
    <t xml:space="preserve">Beks Çorap ve İç Giyim San. ve Tic. A.Ş.                                                                                                    </t>
  </si>
  <si>
    <t xml:space="preserve">Samet Kalıp ve Madeni Eşya San. ve Tic. A.Ş.                                                                                                </t>
  </si>
  <si>
    <t xml:space="preserve">Yibitaş Yozgat İşçi Birliği İnşaat Malz. Tic. ve San. A.Ş.                                                                                  </t>
  </si>
  <si>
    <t xml:space="preserve">Yozgat              </t>
  </si>
  <si>
    <t xml:space="preserve">Acarsan Makarna Un Gıda San. ve Tic. A.Ş.                                                                                                   </t>
  </si>
  <si>
    <t xml:space="preserve">Ay-Tim Tekstil San. ve Dış Tic. A.Ş.                                                                                                        </t>
  </si>
  <si>
    <t xml:space="preserve">Türk Ytong Sanayi A.Ş.                                                                                                                      </t>
  </si>
  <si>
    <t xml:space="preserve">Yavuz Gıda San. ve Tic. Ltd. Şti.                                                                                                           </t>
  </si>
  <si>
    <t xml:space="preserve">Giresun             </t>
  </si>
  <si>
    <t xml:space="preserve">Özgür Atermit San. ve Tic. A.Ş                                                                                                              </t>
  </si>
  <si>
    <t xml:space="preserve">Gürmen Giyim San. ve Tic. A.Ş.                                                                                                              </t>
  </si>
  <si>
    <t xml:space="preserve">Öğretmen Çorap Fabrikası A.Ş.                                                                                                               </t>
  </si>
  <si>
    <t xml:space="preserve">Ulusoy Un San. ve Tic. A.Ş.                                                                                                                 </t>
  </si>
  <si>
    <t xml:space="preserve">Söke Değirmencilik Tekstil San. ve Tic. A.Ş.                                                                                                </t>
  </si>
  <si>
    <t xml:space="preserve">Aydın               </t>
  </si>
  <si>
    <t xml:space="preserve">Kaşmir Halı San. ve Tic. A.Ş.                                                                                                               </t>
  </si>
  <si>
    <t xml:space="preserve">Gökhan Tekstil San. ve Tic. A.Ş.                                                                                                            </t>
  </si>
  <si>
    <t xml:space="preserve">Güney Çelik Hasır ve Demir Mam. San. Tic. A.Ş.                                                                                              </t>
  </si>
  <si>
    <t xml:space="preserve">Tekno Polimer Mühendislik Plastikleri San. ve Tic. A.Ş.                                                                                     </t>
  </si>
  <si>
    <t xml:space="preserve">Kimteks Tekstil İnşaat Tic. ve San. A.Ş.                                                                                                    </t>
  </si>
  <si>
    <t xml:space="preserve">Malatya İplik San. ve Tic. A.Ş.                                                                                                             </t>
  </si>
  <si>
    <t xml:space="preserve">Komgıda Kombassan Gıda İht. Mad. ve Pet. Ürün. San. ve Tic. A.Ş.                                                                            </t>
  </si>
  <si>
    <t xml:space="preserve">Öztürkler Yem ve Yağ San. Tic. A.Ş.                                                                                                         </t>
  </si>
  <si>
    <t xml:space="preserve">OMK Oluklu Mukavva ve Kutu Ambalaj Sanayi A.Ş.                                                                                              </t>
  </si>
  <si>
    <t xml:space="preserve">E-Kart Elektronik Kart Sistemleri San. ve Tic. A.Ş.                                                                                         </t>
  </si>
  <si>
    <t xml:space="preserve">Dalan Kimya Endüstri A.Ş.                                                                                                                   </t>
  </si>
  <si>
    <t xml:space="preserve">Önaysan Metal San. ve Tic. Ltd. Şti                                                                                                         </t>
  </si>
  <si>
    <t xml:space="preserve">Eker Süt Ürünleri Gıda San. ve Tic. A.Ş.                                                                                                    </t>
  </si>
  <si>
    <t xml:space="preserve">Işık Plastik Sanayi ve Dış Ticaret Pazarlama A.Ş.                                                                                           </t>
  </si>
  <si>
    <t xml:space="preserve">De-Ka Elektroteknik San. ve Tic. A.Ş.                                                                                                       </t>
  </si>
  <si>
    <t xml:space="preserve">Gebze               </t>
  </si>
  <si>
    <t xml:space="preserve">Ulkar Kimya San. ve Tic. A.Ş.                                                                                                               </t>
  </si>
  <si>
    <t xml:space="preserve">Plastifay Kimya Endüstrisi A.Ş.                                                                                                             </t>
  </si>
  <si>
    <t>Arslantürk Tarım Ürünleri San. Nak. İhr. ve İth. A.Ş.</t>
  </si>
  <si>
    <t>Özyaşar Tel ve Galvanizleme San. A.Ş.</t>
  </si>
  <si>
    <t>Sabırlar Fındık İhracat Ltd. Şti.</t>
  </si>
  <si>
    <t>Doruk Una Değer Katma Gıda San. ve Tic. A.Ş.</t>
  </si>
  <si>
    <t>Realkom Tekstil Ürünleri San. Pazarlama ve Dış Tic. A.Ş.</t>
  </si>
  <si>
    <t>Bak Ambalaj San. ve Tic. A.Ş.</t>
  </si>
  <si>
    <t>KLİMASAN Klima San. ve Tic. A.Ş.</t>
  </si>
  <si>
    <t>Intersource Tekstil ve Konfeksiyon San. ve Tic.A.Ş.</t>
  </si>
  <si>
    <t>Bento Bantçılık ve Temizlik Maddeleri San. Tic. A.Ş.</t>
  </si>
  <si>
    <t>PNS Pendik Nişasta San. A. Ş.</t>
  </si>
  <si>
    <t>Ege Endüstri ve Tic. A.Ş.</t>
  </si>
  <si>
    <t>BASF Türk Kimya San. ve Tic. Ltd. Şti.</t>
  </si>
  <si>
    <t>Amasya Şeker Fabrikası A.Ş.</t>
  </si>
  <si>
    <t>Karsu Tekstil Sanayii ve Tic. A.Ş.</t>
  </si>
  <si>
    <t>Oerlikon Kaynak Elektrotları ve San.A.Ş.</t>
  </si>
  <si>
    <t>Arsan Tekstil Tic.  ve San.  A.Ş.</t>
  </si>
  <si>
    <t>BPO B-Plas Plastic Omnium Otomotiv Plastik ve Metal Yan. San. A.Ş.</t>
  </si>
  <si>
    <t>Camiş Madencilik A.Ş.</t>
  </si>
  <si>
    <t>Gesan Yatırım ve Tic. A.Ş.</t>
  </si>
  <si>
    <t>Buga Otis Asansör San. ve Tic. A.Ş.</t>
  </si>
  <si>
    <t>Sika Yapı Kimyasalları A.Ş.</t>
  </si>
  <si>
    <t>Adeka İlaç San. ve Tic. A.Ş.</t>
  </si>
  <si>
    <t>Elvan Gıda San. ve Tic. A.Ş.</t>
  </si>
  <si>
    <t>Tuzla Tersanecilik ve Turizm A.Ş.</t>
  </si>
  <si>
    <t>Nursan Elektrik Donanım A.Ş.</t>
  </si>
  <si>
    <t xml:space="preserve">Sistem Reklamcılık Aydınlatma ve İnşaat San. A.Ş.                                                                                           </t>
  </si>
  <si>
    <t xml:space="preserve">Metal ve Yapı Sistemleri Tic. A.Ş.                                                                                                          </t>
  </si>
  <si>
    <t xml:space="preserve">Corning Kablo ve Sistemleri Ltd.Şti                                                                                                         </t>
  </si>
  <si>
    <t xml:space="preserve">Diktaş Dikiş İplik San. ve Tic. A.Ş.                                                                                                        </t>
  </si>
  <si>
    <t xml:space="preserve">Cesur Ambalaj San. ve Tic. A.Ş.                                                                                                             </t>
  </si>
  <si>
    <t xml:space="preserve">Astaş Endüstri Tekstil Makinaları San. ve Tic. A.Ş.                                                                                         </t>
  </si>
  <si>
    <t xml:space="preserve">Bilsar Tekstil San. ve Dış Tic. A.Ş.                                                                                                        </t>
  </si>
  <si>
    <t xml:space="preserve">Gesan Yatırım ve Tic. A.Ş.                                                                                                                  </t>
  </si>
  <si>
    <t xml:space="preserve">İşmen Gıda San. ve Tic. Ltd. Şti.                                                                                                           </t>
  </si>
  <si>
    <t xml:space="preserve">Gamateks Tekstil San. ve Tic. A.Ş.                                                                                                          </t>
  </si>
  <si>
    <t xml:space="preserve">Özyaşar Tel ve Galvanizleme San. A.Ş.                                                                                                       </t>
  </si>
  <si>
    <t>İnform Elektronik San. ve Tic. A.Ş.</t>
  </si>
  <si>
    <t xml:space="preserve">Birleşik Oksijen Sanayi A.Ş.                                                                                                                </t>
  </si>
  <si>
    <t xml:space="preserve">Çelikel Alüminyum Döküm İmalat San. ve Tic. A.Ş.                                                                                            </t>
  </si>
  <si>
    <t xml:space="preserve">Akım Metal San. ve Tic. Ltd. Şti.                                                                                                           </t>
  </si>
  <si>
    <t xml:space="preserve">Sönmez Filament Sentetik İplik ve Elyaf San. A.Ş.                                                                                           </t>
  </si>
  <si>
    <t xml:space="preserve">Merinos Mobilya Tekstil San. ve Tic. A.Ş.                                                                                                   </t>
  </si>
  <si>
    <t xml:space="preserve">Torbalı             </t>
  </si>
  <si>
    <t xml:space="preserve">Arfesan Arkan Fren Elemanları San. ve Tic. A.Ş.                                                                                             </t>
  </si>
  <si>
    <t xml:space="preserve">Kartal Tekstil San. ve Tic. Ltd. Şti.                                                                                                       </t>
  </si>
  <si>
    <t xml:space="preserve">Akça Hazır Beton San. ve Tic. A.Ş.                                                                                                          </t>
  </si>
  <si>
    <t xml:space="preserve">DS Smith Çopikas Kağıt ve Oluklu Mukavva Kutu San. A.Ş.                                                                                     </t>
  </si>
  <si>
    <t xml:space="preserve">Linde Gaz A.Ş.                                                                                                                              </t>
  </si>
  <si>
    <t xml:space="preserve">Tüp Merserize Tekstil Elektrik San. ve Tic. A.Ş.                                                                                            </t>
  </si>
  <si>
    <t xml:space="preserve">Alkim Alkali Kimya A.Ş.                                                                                                                     </t>
  </si>
  <si>
    <t xml:space="preserve">Güntaş Gündüzbey İplik ve Dokuma Fab. San. ve Tic. A.Ş.                                                                                     </t>
  </si>
  <si>
    <t xml:space="preserve">Afyon Çimento Sanayi  T.A.Ş.                                                                                                                </t>
  </si>
  <si>
    <t xml:space="preserve">Afyon               </t>
  </si>
  <si>
    <t xml:space="preserve">Duran Doğan Basım ve Ambalaj San. A.Ş.                                                                                                      </t>
  </si>
  <si>
    <t xml:space="preserve">Kaplamin Ambalaj San. ve Tic. A.Ş                                                                                                           </t>
  </si>
  <si>
    <t xml:space="preserve">Üniversal Tekstil San. ve Tic. Ltd. Şti.                                                                                                    </t>
  </si>
  <si>
    <t xml:space="preserve">Yılmaz Redüktör San. ve Tic. A.Ş.                                                                                                           </t>
  </si>
  <si>
    <t xml:space="preserve">Çelikler Taahhüt İnşaat ve San. A.Ş.                                                                                                        </t>
  </si>
  <si>
    <t xml:space="preserve">Emek Boru Makina San. ve Tic. A.Ş.                                                                                                          </t>
  </si>
  <si>
    <t xml:space="preserve">Üniteks Tekstil ve Ticaret A.Ş                                                                                                              </t>
  </si>
  <si>
    <t xml:space="preserve">Hitit Seramik San. ve Tic. A.Ş.                                                                                                             </t>
  </si>
  <si>
    <t xml:space="preserve">Nesa Tekstil San. ve Tic. A.Ş.                                                                                                              </t>
  </si>
  <si>
    <t xml:space="preserve">Argon Kimya San. ve Tic. A.Ş.                                                                                                               </t>
  </si>
  <si>
    <t xml:space="preserve">Solectron Elektronik Üretim ve Paz. San. ve Tic. A.Ş.                                                                                       </t>
  </si>
  <si>
    <t xml:space="preserve">Çağlar Plastik San. A.Ş.                                                                                                                    </t>
  </si>
  <si>
    <t xml:space="preserve">Magnesit A.Ş.                                                                                                                     </t>
  </si>
  <si>
    <t xml:space="preserve">A.B Gıda San. ve Tic. A.Ş.                                                                                                                  </t>
  </si>
  <si>
    <t xml:space="preserve">Görkem Giyim Sanayi İnşaat ve Tic. A.Ş.                                                                                                     </t>
  </si>
  <si>
    <t>Pressan Madeni Eşya San. ve Tic A.Ş.</t>
  </si>
  <si>
    <t>Hektaş Ticaret T.A.Ş.</t>
  </si>
  <si>
    <t>GENTAŞ Genel Metal San. ve Tic. A.Ş.</t>
  </si>
  <si>
    <t>Pilenpak Ambalaj San. ve Tic. A.Ş.</t>
  </si>
  <si>
    <t>Baykan Moda Tekstil Konfeksiyon İhracat İthalat İmalat Taahhüt ve Tic. Ltd. Şti.</t>
  </si>
  <si>
    <t>Yavuz Gıda San. ve Tic. Ltd. Şti.</t>
  </si>
  <si>
    <t>Giresun</t>
  </si>
  <si>
    <t>Beşler Gıda ve Kimya A.Ş.</t>
  </si>
  <si>
    <t>OPSAN Orjinal Sac Parça San. ve Tic. A.Ş.</t>
  </si>
  <si>
    <t>Temsan Yapı ve Makina Endüstri A.Ş.</t>
  </si>
  <si>
    <t>BMS Çelik Hasır San. ve Tic. A.Ş.</t>
  </si>
  <si>
    <t>Ereğli Tekstil Turizm San. ve Tic. A.Ş.</t>
  </si>
  <si>
    <t>De-Ka Elektroteknik San. ve Tic. A.Ş.</t>
  </si>
  <si>
    <t>Et ve Balık Kurumu Genel Müdürlüğü</t>
  </si>
  <si>
    <t>Altıparmak Pazarlama Koll. Şti. Özen Özgür Altıparmak</t>
  </si>
  <si>
    <t>Contitech Lastik San. ve Tic. A.Ş.</t>
  </si>
  <si>
    <t>Kahramanmaraş Kağıt San. ve Tic. A.Ş.</t>
  </si>
  <si>
    <t>Murat Ticaret Kablo San. A.Ş.</t>
  </si>
  <si>
    <t>Üniversal Tekstil San. ve Tic. Ltd. Şti.</t>
  </si>
  <si>
    <t>Yılmaz Redüktör San. ve Tic. A.Ş.</t>
  </si>
  <si>
    <t>Merinos Mobilya Tekstil San. ve Tic. A.Ş.</t>
  </si>
  <si>
    <t>Torbalı</t>
  </si>
  <si>
    <t>Ay-Tim Tekstil Sanayi ve Dış Tic. A. Ş.</t>
  </si>
  <si>
    <t>Verde Yağ Besin Mad. San. Tic. A.Ş.</t>
  </si>
  <si>
    <t>Tever Ağaç San. ve Tic. İşletmeleri A.Ş.</t>
  </si>
  <si>
    <t>Öznur Kablo San.ve Tic. Ltd. Şti.</t>
  </si>
  <si>
    <t>Modernteks Hazır Giyim İmalat ve Tic.A.Ş</t>
  </si>
  <si>
    <t>M.K.E.K Nitrosan Nitroselüloz Sanayi ve Ticaret A.Ş.</t>
  </si>
  <si>
    <t>Karel Elektronik Sanayi ve Ticaret Anonim Şirketi</t>
  </si>
  <si>
    <t>Gemsan Genel Endüstri Maddeleri San.ve Tic.A.Ş.</t>
  </si>
  <si>
    <t>Gemak Gemi İnşaat San.ve Tic.A.Ş.</t>
  </si>
  <si>
    <t>EMTA Elektrik Mühendislik İnşaat Taahhüt ve Tic. A.Ş.</t>
  </si>
  <si>
    <t>İhlas Ev Aletleri İmalat San. ve Tic. A.Ş.</t>
  </si>
  <si>
    <t>Kıvanç Tekstil San. ve Tic. A.Ş.</t>
  </si>
  <si>
    <t>Anı Bisküvi Gıda San. ve Tic. A.Ş .</t>
  </si>
  <si>
    <t>E.N.A. Tekstil Tic. ve San. A.Ş.</t>
  </si>
  <si>
    <t>Denizatı Petrokimya Ürünleri Yapı İnş. San. ve Tic. A.Ş.</t>
  </si>
  <si>
    <t>Yasin Kaplan Halı San. ve Tic. A.Ş.</t>
  </si>
  <si>
    <t>Karel Elektronik San. ve Tic. A.Ş.</t>
  </si>
  <si>
    <t>Han Tarım San. Tic. Ltd. Şti.</t>
  </si>
  <si>
    <t>Unat Yağ Gıda San. ve Tic. Ltd. Şti.</t>
  </si>
  <si>
    <t>Huhtamaki İstanbul Ambalaj San. A.Ş.</t>
  </si>
  <si>
    <t>Üntel Kabloları San. ve Tic. A.Ş</t>
  </si>
  <si>
    <t>Adana Besi ve Yem San. Tic. A.Ş.</t>
  </si>
  <si>
    <t>Çelikpan Isı Sist. Mak. Met. Otom. Turz. San. Tic. ve Paz. A.Ş</t>
  </si>
  <si>
    <t>Samur Halıları San. ve Tic. A.Ş.</t>
  </si>
  <si>
    <t>Orka Tarım Ürünleri San. ve Tic. Ltd. Şti.</t>
  </si>
  <si>
    <t>Turgutlu</t>
  </si>
  <si>
    <t>Sardunya Gıda Mutfak İşletmeleri Tic. A.Ş.</t>
  </si>
  <si>
    <t>Roseteks Giyim San. A.Ş.</t>
  </si>
  <si>
    <t>POLO GİYİM SANAYİ VE TİCARET ANONİM ŞİRKETİ.</t>
  </si>
  <si>
    <t>ÖZŞAHİN DERİ SAN. VE TİC. LTD. ŞTİ.</t>
  </si>
  <si>
    <t>ERKURT TEKSTİL VE YALITIM ÜRÜNLERİ SAN. VE TİC. A.Ş.</t>
  </si>
  <si>
    <t>YAPKİM YAPI KİMYA SANAYİ A.Ş.</t>
  </si>
  <si>
    <t>ÇUHADAROĞLU ALÜMİNYUM SAN. VE TİC. A.Ş.</t>
  </si>
  <si>
    <t>OCAKGAZ TİC. VE SAN. A.Ş.</t>
  </si>
  <si>
    <t>GÖK TEKSTİL SANAYİ VE TİCARET LİMİTED ŞİRKETİ</t>
  </si>
  <si>
    <t>ANKARA ENERJİ ÜRETİM A.Ş.</t>
  </si>
  <si>
    <t>KARYATEKS TEKSTİL SAN. VE TİC. A.Ş.</t>
  </si>
  <si>
    <t xml:space="preserve">Günkar Tekstil Turizm İnşaat San. ve Tic. Ltd. Şti.                                                                                         </t>
  </si>
  <si>
    <t xml:space="preserve">İhlas Ev Aletleri İmalat San. ve Tic. A.Ş.                                                                                                  </t>
  </si>
  <si>
    <t xml:space="preserve">Emin Tarım San. ve Tic. A.Ş.                                                                                                                </t>
  </si>
  <si>
    <t xml:space="preserve">Uzunköprü           </t>
  </si>
  <si>
    <t xml:space="preserve">Hüsnü Arsan İlaçları A.Ş.                                                                                                                   </t>
  </si>
  <si>
    <t xml:space="preserve">MGI Coutier Makine Yedek Parça İmalat ve Sanayi A.Ş.                                                                                        </t>
  </si>
  <si>
    <t xml:space="preserve">Eti Krom A.Ş.                                                                                                                               </t>
  </si>
  <si>
    <t xml:space="preserve">Elazığ              </t>
  </si>
  <si>
    <t xml:space="preserve">Jotun Boya San. ve Tic. A.Ş.                                                                                                                </t>
  </si>
  <si>
    <t xml:space="preserve">Altınapa Değirmencilik Tic. ve San. A.Ş.                                                                                                    </t>
  </si>
  <si>
    <t xml:space="preserve">Doruk Una Değer Katma Gıda San. ve Tic. A.Ş.                                                                                                </t>
  </si>
  <si>
    <t xml:space="preserve">Assan Gıda San. ve Tic. A.Ş.                                                                                                                </t>
  </si>
  <si>
    <t xml:space="preserve">Norm Cıvata San. ve Tic. A.Ş.                                                                                                               </t>
  </si>
  <si>
    <t xml:space="preserve">Akova Süt ve Gıda Mamülleri San. ve Tic. A.Ş.                                                                                               </t>
  </si>
  <si>
    <t xml:space="preserve">Viking Kağıt ve Selüloz A.Ş.                                                                                                                </t>
  </si>
  <si>
    <t xml:space="preserve">S.S. Tariş Üzüm Tarım Satış Kooperatifleri Birliği                                                                                          </t>
  </si>
  <si>
    <t xml:space="preserve">İlhan Demir Çelik ve Boru Profil Endüstrisi A.Ş.                                                                                            </t>
  </si>
  <si>
    <t xml:space="preserve">Dörtyol             </t>
  </si>
  <si>
    <t xml:space="preserve">Seranit Granit Seramik San. ve Tic. A.Ş.                                                                                                    </t>
  </si>
  <si>
    <t xml:space="preserve">Mega Metal San. ve Tic. Ltd. Şti.                                                                                                           </t>
  </si>
  <si>
    <t xml:space="preserve">Şimşek Bisküvi ve Gıda San. A.Ş.                                                                                                            </t>
  </si>
  <si>
    <t xml:space="preserve">Karaman             </t>
  </si>
  <si>
    <t xml:space="preserve">Coates Lorilleux Mürekkep ve Kimya San. Tic. A.Ş.                                                                                           </t>
  </si>
  <si>
    <t xml:space="preserve">Adeka İlaç San. ve Tic. A.Ş.                                                                                                                </t>
  </si>
  <si>
    <t xml:space="preserve">Samsun              </t>
  </si>
  <si>
    <t>Mondi Yatak Yorgan San. ve Tic. A.Ş.</t>
  </si>
  <si>
    <t>Önaysan Metal San. ve Tic. Ltd Şti.</t>
  </si>
  <si>
    <t>Cesur Ambalaj San. ve Tic. A.Ş.</t>
  </si>
  <si>
    <t>Abdioğulları Plastik ve Ambalaj Sanayi A.Ş.</t>
  </si>
  <si>
    <t>Çelikel Alüminyum Döküm İmalat San. ve Tic. A.Ş.</t>
  </si>
  <si>
    <t>S.S. Tariş Zeytin ve Zeytinyağı Tarım Satış Kooperatifleri Birliği</t>
  </si>
  <si>
    <t>Galsan Plastik ve Kalıp San. A.Ş.</t>
  </si>
  <si>
    <t>AKB Tekstil San. ve Dış Tic. Koll.Şti. Ahmet Akbalık ve Urfi Akbalık</t>
  </si>
  <si>
    <t>Omtaş Otomotiv Transmisyon Aksamı San. ve.Tic. A.Ş.</t>
  </si>
  <si>
    <t>Örgen Gıda San. ve Tic. A.Ş.</t>
  </si>
  <si>
    <t>DİKTAŞ Dikiş İplik San. ve Tic. A.Ş.</t>
  </si>
  <si>
    <t>Spinner Takım Tezgahları San. ve Tic. Ltd. Şti.</t>
  </si>
  <si>
    <t>Misbis Gıda San. ve Tic. A.Ş.</t>
  </si>
  <si>
    <t>Doğan Ofset Yayıncılık ve Matbaacılık A.Ş.</t>
  </si>
  <si>
    <t>Canan Tekstil San. ve Tic. A.Ş.</t>
  </si>
  <si>
    <t xml:space="preserve">Çelik Halat ve Tel San. A.Ş.                                                                                                                </t>
  </si>
  <si>
    <t xml:space="preserve">Altek Döküm Hadde Mamülleri San. ve Tic. Ltd. Şti.                                                                                          </t>
  </si>
  <si>
    <t>BEMKA EMAYE BOBİN TELİ VE KABLO SAN. TİC. A.Ş.</t>
  </si>
  <si>
    <t>DURAK FINDIK SAN. VE TİC. A.Ş.</t>
  </si>
  <si>
    <t>MAR TÜKETİM MADDELERİ İTHALAT İHRACAT SAN. VE TİC. A.Ş.</t>
  </si>
  <si>
    <t>SAMSUN MAKİNA SANAYİİ A.Ş.</t>
  </si>
  <si>
    <t>BALIKESİR ELEKTROMEKANİK SANAYİ TESİSLERİ A.Ş.</t>
  </si>
  <si>
    <t>MESA MESKEN SANAYİİ A.Ş.</t>
  </si>
  <si>
    <t>ERTAŞ METAL SAN. VE TİC. A.Ş.</t>
  </si>
  <si>
    <t>ENPAY ENDÜSTRİYEL PAZARLAMA VE YATIRIM A.Ş.</t>
  </si>
  <si>
    <t>AS ÇİMENTO SAN. VE TİC. A.Ş.</t>
  </si>
  <si>
    <t>ÇİMKO ÇİMENTO VE BETON SANAYİ TİCARET A.Ş.</t>
  </si>
  <si>
    <t>TERSAN TERSANECİLİK TAŞIMACILIK SAN. VE TİC. A.Ş.</t>
  </si>
  <si>
    <t>TÜMKA KABLO SANAYİ A.Ş.</t>
  </si>
  <si>
    <t>BIRAN İPLİK SAN. VE TİC. A.Ş.</t>
  </si>
  <si>
    <t>BOYTEKS TEKSTİL SAN. VE TİC. A.Ş.</t>
  </si>
  <si>
    <t>ARPAŞ İHRACAT-İTHALAT VE PAZARLAMA A.Ş.</t>
  </si>
  <si>
    <t>Öztiryakiler Madeni Eşya San. ve Tic.A.Ş.</t>
  </si>
  <si>
    <t>Anadolu Fındık San. ve Tic. A.Ş.</t>
  </si>
  <si>
    <t>Kaltun Madencilik San. Nakliye ve Akaryakıt Tic. A.Ş.</t>
  </si>
  <si>
    <t>Boğaziçi Beton San. ve Tic. A.Ş.</t>
  </si>
  <si>
    <t>Roma Plastik San. ve Tic. A.Ş.</t>
  </si>
  <si>
    <t>EGEPLAST Ege Plastik Tic. ve San. A.Ş.</t>
  </si>
  <si>
    <t>Büyük Hekimoğulları Gıda San. ve Tic. A.Ş.</t>
  </si>
  <si>
    <t>Kasar ve Dual Tekstil San. A.Ş.</t>
  </si>
  <si>
    <t>Makel Elektrik Malzemeleri San. ve Tic. A.Ş.</t>
  </si>
  <si>
    <t>Belbeton Beton Elemanları Sanayi Üretim ve Tic. A.Ş.</t>
  </si>
  <si>
    <t>İşbir Sünger Sanayi A.Ş.</t>
  </si>
  <si>
    <t>Teknorot Otomotiv Ürünleri San. ve Tic. A.Ş.</t>
  </si>
  <si>
    <t>Ankara Halk Ekmek ve Un Fabrikası A.Ş.</t>
  </si>
  <si>
    <t>Akzo Nobel Boya San. ve Tic. A.Ş.</t>
  </si>
  <si>
    <t>Kimtaş Kireç San. ve Tic. A.Ş.</t>
  </si>
  <si>
    <t>Gamateks Tekstil San. ve Tic. A.Ş.</t>
  </si>
  <si>
    <t>Eksun Gıda Tarım San. ve Tic. A.Ş.</t>
  </si>
  <si>
    <t>Alka Sanayi İnşaat ve Tic. A.Ş.</t>
  </si>
  <si>
    <t>Tirsan Kardan San. ve Tic. A.Ş.</t>
  </si>
  <si>
    <t>Lafarge Beton A.Ş.</t>
  </si>
  <si>
    <t>BTM Bitümlü Tecrit Maddeleri San. ve Tic. A.Ş.</t>
  </si>
  <si>
    <t>Mintay Tekstil Konfeksiyon San. ve Tic. A.Ş.</t>
  </si>
  <si>
    <t>Kaplan Kardeşler Halı San. ve Tic. Ltd. Şti.</t>
  </si>
  <si>
    <t>Acarsan Makarna Un Gıda San. Tic. A.Ş.</t>
  </si>
  <si>
    <t>Roteks Tekstil İhracat San. ve Tic. A.Ş.</t>
  </si>
  <si>
    <t>Argon Kimya San. ve Tic.  A.Ş.</t>
  </si>
  <si>
    <t>Kombassan Kağıt Matbaa Gıda ve Tekstil San. Tic. A.Ş.</t>
  </si>
  <si>
    <t>Taner Triko San. ve Tic. A.Ş.</t>
  </si>
  <si>
    <t>EKSEN MAKİNA SANAYİ VE TİCARET AŞ.</t>
  </si>
  <si>
    <t>BONY ÇORAP VE ELDİVEN SANAYİ- HASAN GÜLKAYA</t>
  </si>
  <si>
    <t>NAN-ART GİYİM SANAYİ VE TİCARET LİMİTED ŞİRKETİ.</t>
  </si>
  <si>
    <t>TATMAK MAKİNA SAN.VE TİC. 1A.Ş.</t>
  </si>
  <si>
    <t>EMBOY YÜNTAŞ TEKSTİL SAN. VE TİC. A.Ş.</t>
  </si>
  <si>
    <t>EREN KAĞIT SANAYİ VE TİCARET A.Ş.</t>
  </si>
  <si>
    <t>YÖRÜKOĞLU SÜT VE ÜRÜNLERİ SAN. VE TİC. LTD. ŞTİ.</t>
  </si>
  <si>
    <t>DOĞAN MAHMUT NARİN DIŞ TİCARET A.Ş.</t>
  </si>
  <si>
    <t>SÜMERBAKIR SANAYİ VE TİCARET A.Ş.</t>
  </si>
  <si>
    <t>SUN TEKSTİL SAN. VE TİC. A.Ş.</t>
  </si>
  <si>
    <t>Özak Tekstil Konfeksiyon San. ve Tic. A.Ş.</t>
  </si>
  <si>
    <t>Güçlü Dokuma ve Tekstil San. Tic. A.Ş.</t>
  </si>
  <si>
    <t>Adıyaman</t>
  </si>
  <si>
    <t>Ay-Yem Tarım Gıda San. ve Tic. A.Ş.</t>
  </si>
  <si>
    <t>BTA Havalimanları Yiyecek ve İçecek Hizmetleri A.Ş.</t>
  </si>
  <si>
    <t>İzopoli Yapı Elemanları Taahhüt San. ve Tic. A.Ş.</t>
  </si>
  <si>
    <t>Ceha Büro Mobilyaları Ltd. Şti.</t>
  </si>
  <si>
    <t>Sardunya Hazır Yemek Üretim ve Hizmet A.Ş.</t>
  </si>
  <si>
    <t>Modern Beton Sanayi Ticaret A.Ş.</t>
  </si>
  <si>
    <t>Samet Kalıp ve Madeni Eşya San. ve Tic. A.Ş.</t>
  </si>
  <si>
    <t>Tamsa Fayans Seramik Üretim Dağıtım San. ve Tic. A.Ş.</t>
  </si>
  <si>
    <t>Eker Süt Ürünleri Gıda San. ve Tic. A.Ş.</t>
  </si>
  <si>
    <t>Selva Gıda San. A.Ş.</t>
  </si>
  <si>
    <t>Dedeman Madencilik San. ve Tic. A.Ş.</t>
  </si>
  <si>
    <t>Subor Boru San. ve Tic. A.Ş.</t>
  </si>
  <si>
    <t>Serel Seramik Sanayi ve Ticaret Anonim Şirketi.</t>
  </si>
  <si>
    <t>Abfar İlaç San ve Tic.A.Ş.</t>
  </si>
  <si>
    <t>Autoliv-Cankor Otomotiv Emniyet Sistemleri San. ve Tic. A.Ş.</t>
  </si>
  <si>
    <t>Sarper Tütün Ticaret ve Sanayi A.Ş.</t>
  </si>
  <si>
    <t>Emek Boru Mak. San. ve Tic. A.Ş.</t>
  </si>
  <si>
    <t>Öztek Tekstil Terbiye Tesisleri Sanayi ve Ticaret Anonim Şirketi</t>
  </si>
  <si>
    <t>Aydınlı Deri Konfeksiyon San ve Tic.A.Ş.</t>
  </si>
  <si>
    <t>Dow Türkiye A.Ş.</t>
  </si>
  <si>
    <t>Tekmar Mermer Granit Sanayi ve Ticaret Anonim Şirketi.</t>
  </si>
  <si>
    <t>Kiraz Süt Mamülleri-Cihan Can</t>
  </si>
  <si>
    <t>Balıkesir Elektromekanik Sanayi Tesisleri A.Ş.</t>
  </si>
  <si>
    <t>Kerim Çelik Mamulleri İmalat ve Tic.A.Ş.</t>
  </si>
  <si>
    <t>Umur Bilgisayar Form,Hassas Kağıt San.ve Tic A.Ş.</t>
  </si>
  <si>
    <t>Kompen Pvc Yapı ve İnş. Malz. San. ve Tic. A.Ş.</t>
  </si>
  <si>
    <t>Akdeniz Gübre Sanayii A.Ş.</t>
  </si>
  <si>
    <t>Kaplamin Ambalaj Sanayi ve Tic. A.Ş</t>
  </si>
  <si>
    <t>Eskişehir Endüstriyel Enerji Üretim Otoprodüktör Grubu San.ve Tic. A.Ş.</t>
  </si>
  <si>
    <t>Türkiye Tütünleri A.Ş.</t>
  </si>
  <si>
    <t>Şık Makas Giyim Sanayi Limited Şirketi.</t>
  </si>
  <si>
    <t>M.K.E.K Elroksan Elmadağ Roket San. ve Tic. A.Ş.</t>
  </si>
  <si>
    <t>Marmara Çimento ve Yapı Malzemeleri Sanayi ve Ticaret Anonim Şirketi</t>
  </si>
  <si>
    <t>Sörmaş Söğüt Refrakter Malzemeleri A.Ş.</t>
  </si>
  <si>
    <t>Kaynak Tekniği Sanayii ve Ticaret A.Ş.</t>
  </si>
  <si>
    <t>Altın İplik ve Çorap San A.Ş.</t>
  </si>
  <si>
    <t>Beşer Balatacılık Sanayi ve Ticaret A.Ş.</t>
  </si>
  <si>
    <t>Feniş Sistem ve Aksesuar A.Ş.</t>
  </si>
  <si>
    <t>Hoechst Schering Agrevo Tarım San. ve Tic. Ltd. Şti.</t>
  </si>
  <si>
    <t>Türkiye Taşkömürü Kurumu Üzülmez Taşkömürü İşletme Müessesesi</t>
  </si>
  <si>
    <t>Trakya İplik Sanayi A.Ş.</t>
  </si>
  <si>
    <t>Teknik Alüminyum San.A.Ş.</t>
  </si>
  <si>
    <t>ASSAN GIDA SANAYİ VE TİCARET ANONİM ŞİRKETİ</t>
  </si>
  <si>
    <t>INTERSOURCE TEKSTİL VE KONFEKSİYON SAN. VE TİC.A.Ş.</t>
  </si>
  <si>
    <t>ŞİRECİ TEKSTİL SAN. VE TİC. A.Ş.</t>
  </si>
  <si>
    <t>ERDOĞANLAR ALÜMİNYUM SAN. VE TİC. A.Ş.</t>
  </si>
  <si>
    <t>ESEN PLASTİK SAN. VE TİC. A.Ş.</t>
  </si>
  <si>
    <t>JOTUN BOYA SANAYİ VE TİCARET ANONİM ŞİRKETİ</t>
  </si>
  <si>
    <t>COŞKUN ET VE MAMULLERİ SAN. VE TİC. A.Ş.</t>
  </si>
  <si>
    <t>ELVAN GIDA SANAYİ VE TİCARET ANONİM ŞİRKETİ</t>
  </si>
  <si>
    <t>KAŞMİR HALI SAN. VE TİC. A.Ş.</t>
  </si>
  <si>
    <t>ERMETAL OTOMOTİV VE EŞYA SANAYİ TİCARET A.Ş.</t>
  </si>
  <si>
    <t>NORM CIVATA SANAYİ VE TİCARET A.Ş.</t>
  </si>
  <si>
    <t>Ve-Ge Hassas Kağıt ve Yapıştırıcı Bant San. ve Tic. A.Ş.</t>
  </si>
  <si>
    <t>ERBOSAN Erciyas Boru Sanayii ve Ticaret A.Ş.</t>
  </si>
  <si>
    <t>BAŞTAŞ Başkent Çimento Sanayii ve Ticaret A.Ş.</t>
  </si>
  <si>
    <t>Çağ Çelik Demir ve Çelik Endüstri A.Ş.</t>
  </si>
  <si>
    <t>Kilim Grubu Kartaltepe Mensucat Fab. T.A.Ş.</t>
  </si>
  <si>
    <t>Trakya Döküm Sanayi ve Ticaret A.Ş.</t>
  </si>
  <si>
    <t>Bafra Eriş Un Yem Gıda San. ve Tic. A.Ş.</t>
  </si>
  <si>
    <t>Roma Plastik Sanayi ve Ticaret A.Ş.</t>
  </si>
  <si>
    <t>Öztiryakiler Madeni Eşya Sanayi ve Ticaret A.Ş.</t>
  </si>
  <si>
    <t>Set Beton Madencilik Sanayi ve Ticaret A.Ş.</t>
  </si>
  <si>
    <t>Nitromak- DNX Kimya Sanayii A.Ş.</t>
  </si>
  <si>
    <t>ZF Sachs Süspansiyon Sistemleri Sanayi ve Ticaret A.Ş.</t>
  </si>
  <si>
    <t>Karakaş Atlantis Hediyelik Eşya Telekom Kuyum. San. ve Tic.A.Ş.</t>
  </si>
  <si>
    <t>Yazaki Wiring Technologies Türkiye Elektrik Sist. San. ve Tic. Ltd. Şti.</t>
  </si>
  <si>
    <t>Ergaz Sanayi ve Ticaret A.Ş.</t>
  </si>
  <si>
    <t>Jotun Boya Sanayi ve Ticaret A.Ş.</t>
  </si>
  <si>
    <t>Novaplast Plastik Sanayi ve Ticaret A.Ş.</t>
  </si>
  <si>
    <t>Eroğlu Giyim San. ve Tic. A.Ş.</t>
  </si>
  <si>
    <t>Sunteks Dokuma Boya Apre Sanayi ve Ticaret A.Ş.</t>
  </si>
  <si>
    <t>Farplas Oto Yedek Parçaları İmalatı İth. ve İhr. A.Ş.</t>
  </si>
  <si>
    <t>KLİMASAN Klima Sanayi ve Ticaret A.Ş.</t>
  </si>
  <si>
    <t>GRANİSER Granit Seramik San. ve Tic. A.Ş.</t>
  </si>
  <si>
    <t>İSTON İstanbul Beton Elemanları ve Hazır Beton Fabrikaları Sanayi ve Ticaret A.Ş.</t>
  </si>
  <si>
    <t>Peyman Kuruyemiş Gıda Aktariye A.Ş.</t>
  </si>
  <si>
    <t>Traçim Çimento Sanayi ve Ticaret A.Ş.</t>
  </si>
  <si>
    <t>Örma Tekstil Sanayi ve Ticaret A.Ş.</t>
  </si>
  <si>
    <t>Realkom Tekstil Ürünleri San. Paz. ve Dış Tic. A.Ş.</t>
  </si>
  <si>
    <t>Demirsan Haddecilik San. ve Tic A.S.</t>
  </si>
  <si>
    <t>TIRSAN Treyler Sanayi Ticaret ve Nakliyat A.Ş.</t>
  </si>
  <si>
    <t>İhlas Gazetecilik A.Ş.</t>
  </si>
  <si>
    <t>Rimaks Tekstil Ürünleri Sanayi ve Ticaret A.Ş.</t>
  </si>
  <si>
    <t>Feniş Alüminyum San. ve Tic. A.Ş.</t>
  </si>
  <si>
    <t>ABC Detarjan San. ve Tic. A.Ş.</t>
  </si>
  <si>
    <t>Süper Enerji Madencilik İnşaat San. ve Tic. A.Ş.</t>
  </si>
  <si>
    <t>TÜVASAŞ - Türkiye Vagon San. A.Ş.</t>
  </si>
  <si>
    <t>P.M.S. Metal Profil Alüminyum San. ve Tic. A.Ş.</t>
  </si>
  <si>
    <t>Dow Türkiye Kimya San. ve Tic. Ltd. Şti.</t>
  </si>
  <si>
    <t>Emek Boru Makina San. ve Tic. A.Ş.</t>
  </si>
  <si>
    <t>Onduline Avrasya İnşaat Malzemeleri San. ve Tic. A.Ş.</t>
  </si>
  <si>
    <t>YATAŞ Yatak ve Yorgan San. Tic. A.Ş</t>
  </si>
  <si>
    <t>Karsu Tekstil San. ve Tic. A.Ş.</t>
  </si>
  <si>
    <t>Farplas Oto Yedek Parçaları İmalatı İthalatı ve İhracatı A.Ş.</t>
  </si>
  <si>
    <t>KARKEY Karadeniz Elektrik Üretim A.Ş.</t>
  </si>
  <si>
    <t>Şırnak</t>
  </si>
  <si>
    <t>Traçim Çimento San. ve Tic. A.Ş.</t>
  </si>
  <si>
    <t>Ankara Un San. A.Ş.</t>
  </si>
  <si>
    <t>Lidersan Sağlık ve Gıda Ürünleri A.Ş.</t>
  </si>
  <si>
    <t>Başhan Tarımsal Ürünleri Paz. San. ve  Dış. Tic. A.Ş.</t>
  </si>
  <si>
    <t>Tilaga Madencilik ve Sınai Yatırımlar A.Ş.</t>
  </si>
  <si>
    <t>Özkoyuncu Madencilik Metalurji İnşaat San. ve Tic. A.Ş.</t>
  </si>
  <si>
    <t>İşbir Sünger San. A.Ş.</t>
  </si>
  <si>
    <t>Bosen Enerji Elektrik Üretim A.Ş.</t>
  </si>
  <si>
    <t>Schott Orim Cam San. ve Tic. A.Ş.</t>
  </si>
  <si>
    <t>Grammer Koltuk Sistemleri San. ve Tic. A.Ş.</t>
  </si>
  <si>
    <t>Alarko Carrier San. ve Tic. A.Ş.</t>
  </si>
  <si>
    <t>İstanbul Halk Ekmek Un ve Unlu Maddeler Gıda San. ve Tic. A.Ş.</t>
  </si>
  <si>
    <t>Sun Tekstil San. ve Tic. A.Ş.</t>
  </si>
  <si>
    <t>Öz-Ka Lastik ve Kauçuk San. Tic. A.Ş.</t>
  </si>
  <si>
    <t>Üniteks Tekstil ve Ticaret A.Ş.</t>
  </si>
  <si>
    <t>Assan Çelik Ürünleri San. ve Tic. A.Ş.</t>
  </si>
  <si>
    <t>Atasay Kuyumculuk San. ve Tic. A.Ş.</t>
  </si>
  <si>
    <t>Lear Trim Oto Yan San. Ltd. Şti.</t>
  </si>
  <si>
    <t>Gemlik</t>
  </si>
  <si>
    <t>Çelik Halat ve Tel San. A.Ş.</t>
  </si>
  <si>
    <t>Altıparmak Gıda San. ve Tic. Koll. Şti. - Özen - Özgür Altıparmak</t>
  </si>
  <si>
    <t>Örma Tekstil San. ve Tic. A.Ş.</t>
  </si>
  <si>
    <t>Intersource Tekstil ve Konfeksiyon San. ve Tic. A.Ş.</t>
  </si>
  <si>
    <t>Nitromak - DNX Kimya San. A.Ş.</t>
  </si>
  <si>
    <t>A.B Gıda San. ve Tic. A.Ş.</t>
  </si>
  <si>
    <t>Ereğli (Karadeniz)</t>
  </si>
  <si>
    <t>SFC Entegre Orman Ürünleri San. ve Tic. A.Ş.</t>
  </si>
  <si>
    <t>Mioro Hediyelik Eşya San. ve Tic. A.Ş.</t>
  </si>
  <si>
    <t>Kaltun Madencilik Sanayi Nakliye ve Akaryakıt Tic. A.Ş.</t>
  </si>
  <si>
    <t>Halla Otomotiv İklimlendirme Sistemleri Üretim San. ve Tic. A.Ş.</t>
  </si>
  <si>
    <t>Enplast Plastik Kimya San. ve Tic. A.Ş.</t>
  </si>
  <si>
    <t>Ekiciler Süt Gıda Tarım Hayvancılık San. ve Tic. A.Ş.</t>
  </si>
  <si>
    <t>Altek Alarko Elektrik Santralları Tesis İşletme ve Tic. A.Ş.</t>
  </si>
  <si>
    <t>Çimbeton Hazırbeton ve Prefabrik Yapı Elemanları San. ve Tic. A.Ş.</t>
  </si>
  <si>
    <t>Altın Kablo San. A.Ş.</t>
  </si>
  <si>
    <t>Gedik Kaynak San. ve Tic. A.Ş.</t>
  </si>
  <si>
    <t>Demirsan Haddecilik San. ve Tic. A.Ş.</t>
  </si>
  <si>
    <t>Eren Enerji Elektrik Üretim A.Ş.</t>
  </si>
  <si>
    <t>Jotun Boya San. ve Tic. A.Ş.</t>
  </si>
  <si>
    <t>Yiğit Gıda San. ve Tic. Ltd. Şti.</t>
  </si>
  <si>
    <t>Arık Bey Tekstil Enerji ve Sınai Yatırımlar A.Ş.</t>
  </si>
  <si>
    <t>Ertu Demir Çelik San. ve Tic. A.Ş.</t>
  </si>
  <si>
    <t>Hattat Tarım Makinaları San. ve Tic. A.Ş.</t>
  </si>
  <si>
    <t>Akyem Adana Yem Yağ Biodizel Tarım ve San. Tic. A.Ş.</t>
  </si>
  <si>
    <t>Oerlikon Kaynak Elektrotları ve San. A.Ş.</t>
  </si>
  <si>
    <t>Plastay Kimya San. ve Tic. Ltd. Şti.</t>
  </si>
  <si>
    <t>Modern Beton San. Tic. A.Ş.</t>
  </si>
  <si>
    <t>Tayeks Dış Ticaret ve Tekstil San. A.Ş.</t>
  </si>
  <si>
    <t>Cevher Jant San. A.Ş.</t>
  </si>
  <si>
    <t>Actavis İlaçları A.Ş.</t>
  </si>
  <si>
    <t>Gümüşdoğa Su Ürünleri Üretim İhr. ve İth. A.Ş.</t>
  </si>
  <si>
    <t>Milas</t>
  </si>
  <si>
    <t>ACT Tekstil San. ve Tic. A.Ş.</t>
  </si>
  <si>
    <t>Sıddık Kardeşler Haddecilik San. Tic. Ltd. Şti.</t>
  </si>
  <si>
    <t>Aymar Yağ ve Gıda San. Tic. A.Ş.</t>
  </si>
  <si>
    <t>Narpa Narin Dış Ticaret A.Ş.</t>
  </si>
  <si>
    <t>Sakarya</t>
  </si>
  <si>
    <t>İGSAŞ - İstanbul Gübre San. A.Ş.</t>
  </si>
  <si>
    <t>Urşan Konfeksiyon San. ve Tic. Ltd. Şti.</t>
  </si>
  <si>
    <t>Erkal Uluslararası Nakliyat ve Tic. A.Ş.</t>
  </si>
  <si>
    <t>Can Tekstil Entegre Tesisleri ve Tarım Ürünleri San. Tic. A.Ş.</t>
  </si>
  <si>
    <t>Mipsan Kahramanmaraş İplik San. ve Tic. A.Ş.</t>
  </si>
  <si>
    <t>Ercan Seramik Sanayi Turizm ve Tic. Ltd. Şti.</t>
  </si>
  <si>
    <t>Karizma Beşler Et Gıda San. ve Tic. Ltd. Şti.</t>
  </si>
  <si>
    <t>Vezirköprü Orman Ürünleri ve Kağıt San. A.Ş.</t>
  </si>
  <si>
    <t>Vezirköprü</t>
  </si>
  <si>
    <t>Dost Fındık Gıda Kuy. İnş. Tah. Nak. Tur. Müh. İç ve Dış Tic. Ltd. Şti.</t>
  </si>
  <si>
    <t>Nadir Tekstil Deri ve Yağ San. Tic. Ltd. Şti.</t>
  </si>
  <si>
    <t>KÖKSAN KÖKOĞLU GIDA VE TENEKE KUTU AMBALAJ SAN. VE TİC. A.Ş.</t>
  </si>
  <si>
    <t>İMTEKS GİYİM SAN. VE TİC. A.Ş.</t>
  </si>
  <si>
    <t>IŞIK PLASTİK SANAYİ VE DIŞ TİCARET PAZARLAMA A.Ş.</t>
  </si>
  <si>
    <t>ERKUNT TARIM MAKİNALARI SAN. A.Ş.</t>
  </si>
  <si>
    <t>AKOVA SÜT VE GIDA MAMÜLLERİ SAN. VE TİC. A.Ş.</t>
  </si>
  <si>
    <t>ÖRSAN TEKSTİL KONF. SAN. VE TİC. A.Ş.</t>
  </si>
  <si>
    <t>KOMPEN PVC YAPI VE İNŞ. MALZ. SAN. VE TİC. A.Ş.</t>
  </si>
  <si>
    <t>DOĞAN OFSET YAYINCILIK VE MATBAACILIK A.Ş.</t>
  </si>
  <si>
    <t>NESA TEKSTİL SAN. VE TİC. A.Ş.</t>
  </si>
  <si>
    <t>HUHTAMAKI İSTANBUL AMBALAJ SANAYİ A.Ş.</t>
  </si>
  <si>
    <t>EKDEMİR HADDECİLİK VE TEKSTİL SAN. TİC. A.Ş.</t>
  </si>
  <si>
    <t>SOYAK BETON SANAYİ VE TİCARET A.Ş.</t>
  </si>
  <si>
    <t>HELVACIZADE GIDA VE İHTİYAÇ MADDELERİ SAN. VE TİC. A.Ş.</t>
  </si>
  <si>
    <t>İZOPOLİ YAPI ELEMANLARI TAAHHÜT SAN. VE TİC. A.Ş.</t>
  </si>
  <si>
    <t>GENTAŞ GENEL METAL SAN. VE TİC. A.Ş.</t>
  </si>
  <si>
    <t>ANKARA HALK EKMEK VE UN FABRİKASI A.Ş.</t>
  </si>
  <si>
    <t>SİSTEM REKLAMCILIK AYDINLATMA VE İNŞAAT SAN. A.Ş.</t>
  </si>
  <si>
    <t>NİTROMAK MAKİNA KİMYA NİTRO NOBEL KİMYA SAN. A.Ş.</t>
  </si>
  <si>
    <t>AYMAR YAĞ VE GIDA SAN. TİC.A.Ş.</t>
  </si>
  <si>
    <t>TREXTA TR DERİ MAMÜLLERİ SAN. VE TİC. A.Ş.</t>
  </si>
  <si>
    <t>MES METAL EKSTRÜZYON SAN. VE TİC. LTD. ŞTİ.</t>
  </si>
  <si>
    <t>NOVAPLAST PLASTİK SAN. VE TİC. A.Ş.</t>
  </si>
  <si>
    <t>KARAKAŞ HEDİYELİK EŞYA TELEKOMİNİKASYON KUYUMCULUK SAN VE TİC. A.Ş.</t>
  </si>
  <si>
    <t>BİRSAN BİRLİK GIDA SAN. VE TİC. A.Ş .</t>
  </si>
  <si>
    <t>MKEK KAPSÜLSAN KAPSÜL VE AV FİŞEK SAN. TİC. A.Ş.</t>
  </si>
  <si>
    <t>GÖK İNŞAAT VE TİCARET A.Ş.</t>
  </si>
  <si>
    <t>BIÇAKÇILAR TIBBİ CİHAZLAR SAN. VE TİC.A.Ş.</t>
  </si>
  <si>
    <t xml:space="preserve">Emek Yağ Sanayi A.Ş.                                                                                                                        </t>
  </si>
  <si>
    <t>EMEK YAĞ SANAYİ A.Ş.</t>
  </si>
  <si>
    <t>BAĞDAŞ TEKSTİL SAN. VE TİC. A.Ş.</t>
  </si>
  <si>
    <t>GÖRKEM GİYİM SANAYİ İNŞAAT VE TİC. A.Ş.</t>
  </si>
  <si>
    <t>GÜRTEKS TEKSTİL VE BOYA SAN. TİC. LTD. ŞTİ.</t>
  </si>
  <si>
    <t>GÜVEN BORU PROFİL SAN. VE TİC. LTD. ŞTİ</t>
  </si>
  <si>
    <t>DEĞİRMENCİ TEKSTİL HAVLU VE ÖRME SAN. TİC. A.Ş.</t>
  </si>
  <si>
    <t>ALTEK ALARKO ELEKTRİK SANTRALLARI TESİS İŞLETME VE TİC.A.Ş.</t>
  </si>
  <si>
    <t>VERİM PLASTİK İHTİYAÇ MADDELERİ DAĞITIM A.Ş.</t>
  </si>
  <si>
    <t>MİTAŞ GALVANİZ SAN. VE TİC. A.Ş.</t>
  </si>
  <si>
    <t>CAN TEKSTİL ENTEGRE TESİSLERİ VE TARIM ÜRÜNLERİ SAN. VE TİC. A.Ş.</t>
  </si>
  <si>
    <t>SELENTEKS TEKSTİL SAN. TİC. A.Ş.</t>
  </si>
  <si>
    <t>YİĞİT AKÜ MALZEMELERİ NAKLİYAT SAN. VE TİC. A.Ş.</t>
  </si>
  <si>
    <t>ACARSOY TEKSTİL TİC. VE SAN. A.Ş.</t>
  </si>
  <si>
    <t>VİTRA KÜVET SAN. VE TİC. A.Ş.</t>
  </si>
  <si>
    <t>DOĞTAŞ DOĞANLAR MOBİLYA İMALAT SAN. VE TİC. A.Ş.</t>
  </si>
  <si>
    <t>PLASTİFAY KİMYA ENDÜSTRİSİ A.Ş.</t>
  </si>
  <si>
    <t>BAYTEKS TEKSTİL SAN. VE TİC. A.Ş.</t>
  </si>
  <si>
    <t>DE-KA ELEKTROTEKNİK SAN. VE TİC. A.Ş.</t>
  </si>
  <si>
    <t>ALTINKILIÇLAR GIDA SAN. VE TİC. A.Ş.</t>
  </si>
  <si>
    <t>KAREL ELEKTRONİK SAN. VE TİC. A.Ş.</t>
  </si>
  <si>
    <t>KALİBRE BORU SAN. VE TİC. A.Ş.</t>
  </si>
  <si>
    <t>PREKONS İNŞAAT SANAYİ A.Ş.</t>
  </si>
  <si>
    <t>ALKA SANAYİ İNŞAAT VE TİC. A.Ş.</t>
  </si>
  <si>
    <t>ÇİLEK MOBİLYA SAN. VE PAZ. TİC. A.Ş</t>
  </si>
  <si>
    <t>ARGON KİMYA SAN. VE TİC. A.Ş.</t>
  </si>
  <si>
    <t>JOTUN TOZ BOYA SAN. VE TİC. A.Ş.</t>
  </si>
  <si>
    <t>CEYLAN GİYİM SAN. VE TİC. A.Ş.</t>
  </si>
  <si>
    <t>TALU TEKSTİL SAN. VE TİC. A.Ş.</t>
  </si>
  <si>
    <t>ARSLANLI ÖRME SAN. VE TİC. A.Ş.</t>
  </si>
  <si>
    <t>AKDAŞ DÖKÜM SAN. VE TİC. A.Ş.</t>
  </si>
  <si>
    <t>MURAT TİCARET KABLO SAN. A.Ş.</t>
  </si>
  <si>
    <t>ABALIOĞLU TEKSTİL SANAYİ A.Ş.</t>
  </si>
  <si>
    <t>HP PELZER PİMSA OTOMOTİV A.Ş.</t>
  </si>
  <si>
    <t>ÇELİKEL ALÜMİNYUM DÖKÜM İMALAT SAN. VE TİC..A.Ş.</t>
  </si>
  <si>
    <t>E.G.O.ELEKTRİKLİ ALETLER SAN. A.Ş.</t>
  </si>
  <si>
    <t>ÜNİVERSAL TEKSTİL SAN. VE TİC. LTD. ŞTİ.</t>
  </si>
  <si>
    <t>SELVA GIDA SANAYİ A.Ş.</t>
  </si>
  <si>
    <t>MERİNOS MOBİLYA TEKSTİL SAN. VE TİC. A.Ş.</t>
  </si>
  <si>
    <t>DOĞTAŞ Doğanlar Mobilya İmalat Enerji Ür. San. ve Tic. A.Ş.</t>
  </si>
  <si>
    <t>Ege Gübre Sanayii A.Ş.</t>
  </si>
  <si>
    <t>Ünsa Ambalaj Sanayi ve Ticaret A.Ş.</t>
  </si>
  <si>
    <t>Antalya Enerji Üretim A.Ş.</t>
  </si>
  <si>
    <t>Ataç İnşaat ve Sanayi A.Ş.</t>
  </si>
  <si>
    <t>Bahariye Mensucat San. ve Tic. A.Ş.</t>
  </si>
  <si>
    <t>Ode Yalıtım Sanayi ve Ticaret A.Ş.</t>
  </si>
  <si>
    <t>Magnesit A.Ş.</t>
  </si>
  <si>
    <t>Arık Bey Tekstil Enerji ve Sınai Yat. A.Ş.</t>
  </si>
  <si>
    <t>Sedef Gemi İnşaatı A.Ş.</t>
  </si>
  <si>
    <t>Assan Çelik Ürünleri Sanayi ve Ticaret A.Ş.</t>
  </si>
  <si>
    <t>Söke Değirmencilik Sanayi ve Ticaret A.Ş.</t>
  </si>
  <si>
    <t>ATK Tekstil Sanayi ve Ticaret A.Ş.</t>
  </si>
  <si>
    <t>Atasay Kuyumculuk Sanayi ve Ticaret A.Ş.</t>
  </si>
  <si>
    <t>Kervan Gıda Sanayi ve Ticaret Ltd. Şti.</t>
  </si>
  <si>
    <t>Sunel Ticaret Türk A.Ş.</t>
  </si>
  <si>
    <t>Yavuz Gıda Sanayi ve Ticaret Ltd. Şti.</t>
  </si>
  <si>
    <t>Özyaşar Tel ve Galvanizleme Sanayi A.Ş.</t>
  </si>
  <si>
    <t>Teknik Alüminyum Sanayi A.Ş.</t>
  </si>
  <si>
    <t>Elazığ Altınova Çimento Sanayii Ticaret A.Ş.</t>
  </si>
  <si>
    <t>Park Elektrik Üretim Madencilik San. ve Tic. A.Ş.</t>
  </si>
  <si>
    <t>Çetinkaya Mensucat Sanayi ve Ticaret A.Ş.</t>
  </si>
  <si>
    <t>Halla Otomotiv İklimlendirme Sist. Ürt. San. Tic. A.Ş.</t>
  </si>
  <si>
    <t>Orka Tarım Ürünleri Sanayi ve Ticaret Ltd. Şti.</t>
  </si>
  <si>
    <t>Syngenta Tarım Sanayi ve Ticaret A.Ş.</t>
  </si>
  <si>
    <t>Yemsel Tavukçuluk Hayvancılık Yem Ham. San. ve Tic. A.Ş.</t>
  </si>
  <si>
    <t>Çelik Halat ve Tel Sanayii A.Ş.</t>
  </si>
  <si>
    <t>Kilim Mobilya Kanepe Sanayi ve Ticaret A.Ş.</t>
  </si>
  <si>
    <t>Hayes Lemmerz Jantaş Jant San. ve Tic. A.Ş.</t>
  </si>
  <si>
    <t>Taner Triko Sanayi ve Ticaret A.Ş.</t>
  </si>
  <si>
    <t>Metal ve Yapı Sistemleri Ticaret A.Ş.</t>
  </si>
  <si>
    <t>Pressan Madeni Eşya Sanayi ve Ticaret A.Ş.</t>
  </si>
  <si>
    <t>BELBETON Beton Elemanları Sanayi Üretim ve Tic. A.Ş.</t>
  </si>
  <si>
    <t>BAŞTAŞ Hazır Beton Sanayi ve Ticaret A.Ş.</t>
  </si>
  <si>
    <t>Seranit Granit Seramik Sanayi ve Ticaret A.Ş.</t>
  </si>
  <si>
    <t>Hatboru Çelik Boru Sanayi ve Ticaret Ltd. Şti.</t>
  </si>
  <si>
    <t>Tümka Kablo Sanayi A.Ş.</t>
  </si>
  <si>
    <t>İshakoğlu Gıda Nak. ve İnş. San. ve Dış Tic. Ltd. Şti.</t>
  </si>
  <si>
    <t>Tahsildaroğlu Süt Ürünleri Sanayi ve Ticaret A.Ş.</t>
  </si>
  <si>
    <t>Boğaziçi Beton Sanayi ve Ticaret A.Ş.</t>
  </si>
  <si>
    <t>Uşak Seramik Sanayi A.Ş.</t>
  </si>
  <si>
    <t>Sapro Temizlik Ürünleri Sanayi ve Ticaret A.Ş.</t>
  </si>
  <si>
    <t>Harput Tekstil Sanayi ve Ticaret Ltd. Şti.</t>
  </si>
  <si>
    <t>Can Tekstil Entegre Tesisleri ve Tarım Ür. San. ve Tic. A.Ş.</t>
  </si>
  <si>
    <t>Doğan Mahmut Narin Dış Ticaret A.Ş.</t>
  </si>
  <si>
    <t>P.M.S Metal Profil Alüminyum Sanayi ve Ticaret A.Ş.</t>
  </si>
  <si>
    <t>Argon Kimya Sanayi ve Ticaret A.Ş.</t>
  </si>
  <si>
    <t>Erbak Uludağ Meşrubat Gıda San ve Tic A.Ş.</t>
  </si>
  <si>
    <t>Mondi Yatak Yorgan Sanayi ve Ticaret A.Ş.</t>
  </si>
  <si>
    <t>Proteksan Turkuaz Yat Sanayi A.Ş.</t>
  </si>
  <si>
    <t>Özkoyuncu Madencilik Metalurji İnş. San. ve Tic. A.Ş.</t>
  </si>
  <si>
    <t>Merter Helva Sanayi ve Ticaret A.Ş.</t>
  </si>
  <si>
    <t>Nova Reklamcılık Dekorasyon Sanayi ve Ticaret A.Ş.</t>
  </si>
  <si>
    <t>Yasin Kaplan Halı Sanayi ve Ticaret A.Ş.</t>
  </si>
  <si>
    <t>Emek Yağ Sanayi A.Ş.</t>
  </si>
  <si>
    <t>Sinta Sanayi İnşaat Taahhüt ve Ticaret A.Ş.</t>
  </si>
  <si>
    <t>Atiker Metal İth. İhr. ve İml. San. Tic. A.Ş.</t>
  </si>
  <si>
    <t>Kıvanç Tekstil Sanayi ve Ticaret A.Ş.</t>
  </si>
  <si>
    <t>Polisan Kimya Sanayi A.Ş.</t>
  </si>
  <si>
    <t>Frimpeks Kimya ve Etiket Sanayi Ticaret A.Ş.</t>
  </si>
  <si>
    <t>Kaplan Kardeşler Halı Sanayi ve Ticaret Ltd. Şti.</t>
  </si>
  <si>
    <t>Kimtaş Kireç Sanayi ve Ticaret A.Ş.</t>
  </si>
  <si>
    <t>Hak Bakır Çekme ve Elektrotel Sanayi Ticaret A.Ş.</t>
  </si>
  <si>
    <t>Coats Türkiye İplik Sanayii A.Ş.</t>
  </si>
  <si>
    <t>Pharmavision Sanayi ve Ticaret A.Ş.</t>
  </si>
  <si>
    <t>Seval Kablo Aydınlatma Cihazları İth. İhr. San. ve Tic. A.Ş.</t>
  </si>
  <si>
    <t>Sarbak Metal Ticaret ve Sanayi A.Ş.</t>
  </si>
  <si>
    <t>Oğuz Tekstil Sanayi ve Ticaret A.Ş.</t>
  </si>
  <si>
    <t>Karin Gıda Sanayi ve Ticaret A.Ş.</t>
  </si>
  <si>
    <t>Demir Madencilik Petrol Ürünleri İnş. Liman Gemi Yat Yapım Tur. Nak. San. ve Tic. A.Ş.</t>
  </si>
  <si>
    <t>İpek Yem ve Gıda San. ve Tic. A.Ş.</t>
  </si>
  <si>
    <t>Saray Tarım ve Hayvancılık A.Ş.</t>
  </si>
  <si>
    <t>Develi</t>
  </si>
  <si>
    <t>Oğuz Gıda Sanayi ve Ticaret A.Ş.</t>
  </si>
  <si>
    <t>Grammer Koltuk Sistemleri Sanayi ve Ticaret A.Ş.</t>
  </si>
  <si>
    <t>Aydın Örme Sanayi ve Ticaret A.Ş.</t>
  </si>
  <si>
    <t>EVAS Ev Aletleri Sanayi Ltd. Şti.</t>
  </si>
  <si>
    <t>Kanca El Aletleri Dövme Çelik ve Makina San. A.Ş.</t>
  </si>
  <si>
    <t>Ak-Al Tekstil Sanayii A.Ş.</t>
  </si>
  <si>
    <t>Bağ Yağları Sanayi ve Ticaret T.A.Ş.</t>
  </si>
  <si>
    <t>Sardunya Gıda Mutfak İşletmeleri Ticaret A.Ş.</t>
  </si>
  <si>
    <t>Öz-Ka Lastik ve Kauçuk Sanayi ve Ticaret A.Ş.</t>
  </si>
  <si>
    <t>Ercan Seramik San. Turizm ve Tic. Ltd. Şti.</t>
  </si>
  <si>
    <t>EGEPLAST Ege Plastik Ticaret ve Sanayi A.Ş.</t>
  </si>
  <si>
    <t>Favori Hediyelik Eşya Sanayi ve Pazarlama Ltd. Şti.</t>
  </si>
  <si>
    <t>Göktaş Yassı Hadde Mamülleri San. ve Tic. A.Ş.</t>
  </si>
  <si>
    <t>Ay-Tim Tekstil Sanayi ve Dış Ticaret A.Ş.</t>
  </si>
  <si>
    <t>Pilenpak Ambalaj Sanayi ve Ticaret A.Ş.</t>
  </si>
  <si>
    <t>Sun Tekstil Sanayi ve Ticaret A.Ş.</t>
  </si>
  <si>
    <t>Tayeks Dış Ticaret ve Tekstil Sanayi A.Ş.</t>
  </si>
  <si>
    <t>Misbis Gıda Sanayi ve Ticaret A.Ş.</t>
  </si>
  <si>
    <t>Canan Kozmetik San. ve Tic. A.Ş.</t>
  </si>
  <si>
    <t>Tever Ağaç Sanayi ve Ticaret İşletmeleri A.Ş.</t>
  </si>
  <si>
    <t>Katmerciler Araçüstü Ekipman San. ve Tic. A.Ş.</t>
  </si>
  <si>
    <t>İstanbul Asfalt Fabrikaları San. ve Tic. A.Ş.</t>
  </si>
  <si>
    <t>Anı Bisküvi Gıda Sanayi ve Tic. A.Ş.</t>
  </si>
  <si>
    <t>Plastay Kimya Sanayi ve Ticaret Ltd. Şti.</t>
  </si>
  <si>
    <t>Nil Örme Sanayi ve Ticaret A.Ş.</t>
  </si>
  <si>
    <t xml:space="preserve">Özdemir Boru Profil San. ve Tic. Ltd. Şti.                                                                                                  </t>
  </si>
  <si>
    <t xml:space="preserve">Ereğli (Karadeniz)   </t>
  </si>
  <si>
    <t xml:space="preserve">Yarış Kabin San. ve Tic. A.Ş.                                                                                                               </t>
  </si>
  <si>
    <t xml:space="preserve">Otoyol Sanayi A.Ş.                                                                                                                          </t>
  </si>
  <si>
    <t xml:space="preserve">Favori Hediyelik Eşya Sanayi ve Pazarlama Ltd. Şti.                                                                                   </t>
  </si>
  <si>
    <t xml:space="preserve">Metal Matris San. ve Tic. A.Ş.                                                                                                              </t>
  </si>
  <si>
    <t xml:space="preserve">Uçak Servisi A.Ş.                                                                                                                           </t>
  </si>
  <si>
    <t xml:space="preserve">Çukurova Makina İmalat ve Tic. A.Ş.                                                                                                         </t>
  </si>
  <si>
    <t xml:space="preserve">Sunel Ticaret Türk A.Ş.                                                                                                                     </t>
  </si>
  <si>
    <t>KAANLAR SÜT VE GIDA SANAYİ LTD. ŞTİ</t>
  </si>
  <si>
    <t>TEKNOROT OTOMOTİV ÜRÜNLERİ SANAYİ VE TİCARET LİMİTED ŞİRKETİ.</t>
  </si>
  <si>
    <t>TESCO KİPA KİTLE PAZARLAMA TİCARET VE GIDA SANAYİ A.Ş.</t>
  </si>
  <si>
    <t>İSKUR TEKSTİL TİCARET VE SANAYİ A.Ş</t>
  </si>
  <si>
    <t>EAE ELEKTRİK ASANSÖR END. İNŞAAT SAN. VE TİC. A.Ş.</t>
  </si>
  <si>
    <t>FARMAMAK AMBALAJ MADDELERİ VE AMBALAJ MAKİNELERİ SAN.VE TİC.A.Ş.</t>
  </si>
  <si>
    <t>CAN TEKSTİL ENTEGRE TESİSLERİ SAN. VE TİC. A.Ş.</t>
  </si>
  <si>
    <t>ATT TEKSTİL SANAYİ VE TİCARET A.Ş.</t>
  </si>
  <si>
    <t>KARBOSAN ZIMPARA TAŞI SANAYİİ A.Ş.</t>
  </si>
  <si>
    <t>ARSLANLI ÖRME SANAYİ VE TİCARET A.Ş.</t>
  </si>
  <si>
    <t>ÖZBORSAN BORU SAN. VE TİC. A.Ş.</t>
  </si>
  <si>
    <t>EUROPEAN TOBACCO SİGARA VE TÜTÜNCÜLÜK SAN. VE TİC. A.Ş.</t>
  </si>
  <si>
    <t>MURAT TİCARET KABLO SAN. LTD.ŞTİ.</t>
  </si>
  <si>
    <t>NEGRETİ TEKSTİL DIŞ TİCARET ANONİM ŞİRKETİ.</t>
  </si>
  <si>
    <t xml:space="preserve">Edip İplik San. ve Tic. A.Ş.                                                                                                                </t>
  </si>
  <si>
    <t xml:space="preserve">Altın Et Entegre Tic. ve San. Ltd. Şti.                                                                                                     </t>
  </si>
  <si>
    <t xml:space="preserve">Atermit Endüstri ve Tic. A.Ş.                                                                                                               </t>
  </si>
  <si>
    <t xml:space="preserve">Çelikler Alüminyum Plastik San. ve Tic. A.Ş.                                                                                                </t>
  </si>
  <si>
    <t xml:space="preserve">Silvan Sanayi A.Ş.                                                                                                                          </t>
  </si>
  <si>
    <t xml:space="preserve">Örkum Tekstil San. ve Tic. A.Ş.                                                                                                             </t>
  </si>
  <si>
    <t xml:space="preserve">Trexta TR Deri Mamülleri San. ve Tic. A.Ş.                                                                                                  </t>
  </si>
  <si>
    <t xml:space="preserve">Gürkan Ofis Mobilyaları San. ve Tic. Ltd. Şti.                                                                                              </t>
  </si>
  <si>
    <t xml:space="preserve">BN Tekstil Sanayi ve İhr. Ltd. Şti.                                                                                                         </t>
  </si>
  <si>
    <t xml:space="preserve">Canan Kozmetik San. ve Tic. A.Ş.                                                                                                            </t>
  </si>
  <si>
    <t xml:space="preserve">Roma Plastik San. ve Tic. A.Ş.                                                                                                              </t>
  </si>
  <si>
    <t xml:space="preserve">Valf Sanayii A.Ş.                                                                                                                           </t>
  </si>
  <si>
    <t xml:space="preserve">Manisa              </t>
  </si>
  <si>
    <t xml:space="preserve">Gürteks İplik San. ve Tic. A.Ş.                                                                                                             </t>
  </si>
  <si>
    <t xml:space="preserve">Kula Yağ ve Emek Yem San. Tic. A.Ş.                                                                                                         </t>
  </si>
  <si>
    <t xml:space="preserve">Balıkesir           </t>
  </si>
  <si>
    <t xml:space="preserve">İmteks Giyim San. ve Tic. A.Ş.                                                                                                              </t>
  </si>
  <si>
    <t xml:space="preserve">SFA Soğutma Sanayi İç ve Dış Tic. A.Ş.                                                                                                      </t>
  </si>
  <si>
    <t xml:space="preserve">Atmaca Elektronik San. ve Tic. Ltd. Şti.                                                                                                    </t>
  </si>
  <si>
    <t xml:space="preserve">Lohr İstanbul Taşıt Araçları San. ve Tic. Ltd. Şti.                                                                                         </t>
  </si>
  <si>
    <t xml:space="preserve">Arbel Bakliyat Hububat San. ve Tic. A.Ş.                                                                                                    </t>
  </si>
  <si>
    <t xml:space="preserve">Mersin              </t>
  </si>
  <si>
    <t xml:space="preserve">Eksun Gıda Tarım San. ve Tic. A.Ş.                                                                                                          </t>
  </si>
  <si>
    <t>RMK MARİNE GEMİ YAPIM SAN. VE DENİZ TAŞIMACILIĞI İŞLETMESİ A.Ş.</t>
  </si>
  <si>
    <t>YAVUZ TEKSTİL SANAYİ VE TİCARET ANONİM ŞİRKETİ.</t>
  </si>
  <si>
    <t>GÜRTEKS İPLİK SAN. VE TİC. A.Ş.</t>
  </si>
  <si>
    <t>DOĞAN BURDA DERGİ YAYINCILIK VE PAZARLAMA A.Ş.</t>
  </si>
  <si>
    <t>TEKNOROT OTOMOTİV ÜRÜNLERİ SANAYİ VE TİCARET A.Ş.</t>
  </si>
  <si>
    <t>VATAN PLASTİK SANAYİ VE TİCARET A.Ş.</t>
  </si>
  <si>
    <t>ATK TEKSTİL SANAYİ VE TİCARET A.Ş.</t>
  </si>
  <si>
    <t>MEGA METAL SAN. VE TİC. LTD. ŞTİ.</t>
  </si>
  <si>
    <t>AKG YALITIM VE İNŞ. MALZ. SAN. VE TİC. A.Ş.</t>
  </si>
  <si>
    <t>ET VE BALIK KURUMU GENEL MÜDÜRLÜĞÜ</t>
  </si>
  <si>
    <t>ALTEK DÖKÜM HADDE MAMULLERİ SAN.VE TİC.LTD.ŞTİ.</t>
  </si>
  <si>
    <t>BENTO BANTÇILIK VE TEMİZLİK MADDELERİ SAN. TİC. A.Ş.</t>
  </si>
  <si>
    <t>COATES LORILLEUX MÜREKKEP VE KİMYA SAN. TİC. A.Ş.</t>
  </si>
  <si>
    <t xml:space="preserve">Coşkun Et ve Mamulleri San. ve Tic. A.Ş.                                                                                                    </t>
  </si>
  <si>
    <t xml:space="preserve">Treysan Prefabrik Çelik Yapılar San. ve Tic. A.Ş.                                                                                           </t>
  </si>
  <si>
    <t xml:space="preserve">Köksan Kökoğlu Gıda ve Teneke Kutu Ambalaj San. ve Tic. A.Ş.                                                                                </t>
  </si>
  <si>
    <t xml:space="preserve">Mobel Kimya San. ve Tic. Ltd. Şti.                                                                                                          </t>
  </si>
  <si>
    <t xml:space="preserve">Sümer Altın ve Kıymetli Taş Turizm San. ve Tic. A.Ş.                                                                                        </t>
  </si>
  <si>
    <t xml:space="preserve">Orka Tarım Ürünleri San. ve Tic. Ltd. Şti.                                                                                                  </t>
  </si>
  <si>
    <t xml:space="preserve">Turgutlu            </t>
  </si>
  <si>
    <t xml:space="preserve">Orka Tekstil Sanayi ve Turizm Tic. A.Ş.                                                                                                     </t>
  </si>
  <si>
    <t xml:space="preserve">Örsan Tekstil Konf. San. ve Tic. A.Ş.                                                                                                       </t>
  </si>
  <si>
    <t xml:space="preserve">Nitromak Makina Kimya Nitro Nobel Kimya San. A.Ş.                                                                                           </t>
  </si>
  <si>
    <t xml:space="preserve">Ünal Sentetik Dokuma San. ve Tic. A.Ş.                                                                                                      </t>
  </si>
  <si>
    <t xml:space="preserve">Aydınlı Deri Konfeksiyon San. ve Tic. A.Ş.                                                                                                  </t>
  </si>
  <si>
    <t xml:space="preserve">Turan Tekstil San. İth. İhr. ve Tic. Ltd. Şti.                                                                                              </t>
  </si>
  <si>
    <t xml:space="preserve">Karsu Tekstil Sanayii ve Tic. A.Ş.                                                                                                          </t>
  </si>
  <si>
    <t xml:space="preserve">Kayseri             </t>
  </si>
  <si>
    <t>TOPRAK MAHSULLERİ OFİSİ GENEL MÜDÜRLÜĞÜ AFYON ALKALOİD İŞLETME MÜDÜRLÜĞÜ</t>
  </si>
  <si>
    <t>SÖNMEZ A.S.F İPLİK DOKUMA VE BOYA SANAYİİ A.Ş.</t>
  </si>
  <si>
    <t>HEKİMOĞLU UN FAB. TİC. VE SAN. A.Ş.</t>
  </si>
  <si>
    <t>BAHA ESAT TEKAND KÜTAHYA ŞEKER FABRİKASI A.Ş.</t>
  </si>
  <si>
    <t>AKDENİZ KİMYA SAN. VE TİC. A.Ş.</t>
  </si>
  <si>
    <t>EGE GÜBRE SANAYİİ A.Ş.</t>
  </si>
  <si>
    <t>FEZA GAZETECİLİK A.Ş.</t>
  </si>
  <si>
    <t>OVA UN FABRİKASI A.Ş.</t>
  </si>
  <si>
    <t>VİKİNG KAĞIT VE SELÜLOZ A.Ş.</t>
  </si>
  <si>
    <t>PENGUEN GIDA SANAYİ A.Ş.</t>
  </si>
  <si>
    <t>POLYLEN SENTETİK İPLİK SANAYİİ A.Ş.</t>
  </si>
  <si>
    <t>İPAŞ İPLİK SAN. VE İHRACAT A.Ş</t>
  </si>
  <si>
    <t>ADEKA İLAÇ VE KİMYASAL ÜRÜNLER SAN. VE TİC. A.Ş.</t>
  </si>
  <si>
    <t>CEVHER DÖKÜM SANAYİİ A.Ş.</t>
  </si>
  <si>
    <t>HEKTAŞ TİCARET T.A.Ş.</t>
  </si>
  <si>
    <t>KARDEMİR HADDECİLİK SAN.VE TİC.LTD. ŞTİ.</t>
  </si>
  <si>
    <t>YURTBAY SERAMİK SANAYİ VE TİCARET A.Ş.</t>
  </si>
  <si>
    <t>KLİMASAN KLİMA SAN. VE TİC. A.Ş.</t>
  </si>
  <si>
    <t>ADAPAZARI ŞEKER FABRİKASI A.Ş.</t>
  </si>
  <si>
    <t>ETİ KROM A.Ş. GENEL MÜDÜRLÜĞÜ</t>
  </si>
  <si>
    <t>TARİŞ ZEYTİN VE ZEYTİNYAĞI TARIM SATIŞ KOOPERATİFLERİ BİRLİĞİ</t>
  </si>
  <si>
    <t>STFA ENERJİ TELEKOMÜNİKASYON SAN. VE TİC. A.Ş</t>
  </si>
  <si>
    <t>PINAR YEM SANAYİ VE PAZARLAMA A.Ş.</t>
  </si>
  <si>
    <t xml:space="preserve">  -</t>
  </si>
  <si>
    <t>Şimşek Bisküvi ve Gıda Sanayi A.Ş.</t>
  </si>
  <si>
    <t>ORTALAMA</t>
  </si>
  <si>
    <t>Üretimden Satışlar TL (Net)</t>
  </si>
  <si>
    <t>İlgili Firma Verileri</t>
  </si>
  <si>
    <t>BOSCH FREN SİSTEMLERİ SAN. VE TİC. A.Ş.</t>
  </si>
  <si>
    <t>BUZCULAR UN ÇELTİK YAĞ SAN. VE TİC. A.Ş.</t>
  </si>
  <si>
    <t>ALPPLAS PLASTİK ÜRÜNLERİ SANAYİ VE TİCARET ANONİM ŞİRKETİ.</t>
  </si>
  <si>
    <t>GÖL İPLİK ŞEREMET TEKSTİL SANAYİ VE TİCARET A.Ş.</t>
  </si>
  <si>
    <t>Üretimden 
Satışlar (Net) 
(Milyon TL)</t>
  </si>
  <si>
    <t>(Milyon TL)</t>
  </si>
  <si>
    <t>AUTOLİV-CANKOR OTOMOTİV EMNİYET SİSTEMLERİ SAN. VE TİC. A.Ş.</t>
  </si>
  <si>
    <t>DOĞUŞ TEKSTİL İŞLETMELERİ SAN VE TİC. A.Ş.</t>
  </si>
  <si>
    <t>ÇETİNKAYA MENSUCAT SANAYİ VE TİCARET ANONİM ŞİRKETİ.</t>
  </si>
  <si>
    <t>SÜMER HOLDİNG A.Ş. GENEL MÜDÜRLÜĞÜ</t>
  </si>
  <si>
    <t>KEPEZ ELEKTRİK T.A.Ş.</t>
  </si>
  <si>
    <t>HESFİBEL FİBER OPTİK VE ELEKTRONİK SAN. VE TİC. A.Ş.</t>
  </si>
  <si>
    <t>APS TEKSTİL VE TİC. A.Ş.</t>
  </si>
  <si>
    <t>AYEN ENERJİ A.Ş.</t>
  </si>
  <si>
    <t>ÇİMTAŞ ÇELİK İMALAT MONTAJ VE TESİSAT A.Ş.</t>
  </si>
  <si>
    <t>HEMA DİŞLİ SANAYİ VE TİCARET A.Ş.</t>
  </si>
  <si>
    <t>S.S. TARİŞ ÜZÜM TARIM SATIŞ KOOPERATİFLERİ BİRLİĞİ</t>
  </si>
  <si>
    <t>GÜNEŞ TEKSTİL PAZARLAMA SAN. VE TİC. LTD. ŞTİ.</t>
  </si>
  <si>
    <t>İhracat ('000 $)</t>
  </si>
  <si>
    <t>Ücretle Çalışan Ortalaması</t>
  </si>
  <si>
    <t>Samsun</t>
  </si>
  <si>
    <t>Sıra 
No:(K/Ö)</t>
  </si>
  <si>
    <t>Karaman</t>
  </si>
  <si>
    <t>Manisa</t>
  </si>
  <si>
    <t>Ordu</t>
  </si>
  <si>
    <t>SEREL SERAMİK SANAYİ VE TİCARET ANONİM ŞİRKETİ.</t>
  </si>
  <si>
    <t>KERİM ÇELİK MAMULLERİ İMALAT VE TİC.A.Ş.</t>
  </si>
  <si>
    <t>ANATEKS ANADOLU TEKSTİL FABRİKALARIA.Ş.</t>
  </si>
  <si>
    <t>GÜNKAR KONFEKSİYON SAN. VE TİC. LTD. ŞTİ.</t>
  </si>
  <si>
    <t>BOZKURT KONFEKSİYON SAN.A.Ş.</t>
  </si>
  <si>
    <t>MOTİF TEKSTİL SAN VE TİC.A.Ş.</t>
  </si>
  <si>
    <t>KRİSTAL KOLA VE MEŞRUBAT SANAYİ TİCARET ANONİM ŞİRKETİ</t>
  </si>
  <si>
    <t>CEVHER DÖKÜM SANAYİ A.Ş.</t>
  </si>
  <si>
    <t>İDAŞ-İSTANBUL DÖŞEME SANAYİİ A.Ş.</t>
  </si>
  <si>
    <t>SARBAK METAL TİC.VE SAN.A.Ş.</t>
  </si>
  <si>
    <t>Edirne</t>
  </si>
  <si>
    <t>Eskişehir</t>
  </si>
  <si>
    <t>Trabzon</t>
  </si>
  <si>
    <t>Brüt Katma Değer</t>
  </si>
  <si>
    <t>Enpay Endüstriyel Pazarlama ve Yatırım A.Ş.</t>
  </si>
  <si>
    <t>Ege Profil Tic. ve San. A.Ş.</t>
  </si>
  <si>
    <t>Kale Kilit ve Kalıp San. A.Ş.</t>
  </si>
  <si>
    <t>Kütahya</t>
  </si>
  <si>
    <t>SÜED MOD DERİCİLİK SAN. VE TİC. LTD. ŞTİ.</t>
  </si>
  <si>
    <t>DEMAŞ KABLO SANAYİ VE TİCARET A.Ş.</t>
  </si>
  <si>
    <t>ORTEKS TEKSTİL ÜRÜNLERİ SAN.VE TİC. A.Ş.</t>
  </si>
  <si>
    <t>VEFATEKS DÖŞEMELİK KUMAŞ SANAYİ VE TİCARET A.Ş.</t>
  </si>
  <si>
    <t>ABFAR İLAÇ SAN. VE TİC. A.Ş.</t>
  </si>
  <si>
    <t>BİAT ALÜMİNYUM SANAYİ VE TİCARET ANONİM ŞİRKETİ</t>
  </si>
  <si>
    <t>ELSAN HAM MADDE SANAYİİ A.Ş.</t>
  </si>
  <si>
    <t>ÖZTEK METALURJİ VE KİMYA SANAYİİ A.Ş.</t>
  </si>
  <si>
    <t>NÜANS TEKSTİL LTD. ŞTİ.</t>
  </si>
  <si>
    <t>HOBİ KOZMETİK İMALAT SANAYİ VE TİCARET ANONİM ŞİRKETİ.</t>
  </si>
  <si>
    <t>BAYSALLAR TEKSTİL SANAYİ VE TİCARET A.Ş.</t>
  </si>
  <si>
    <t>BATEKS TEKSTİL DIŞ TİCARET VE SANAYİ LİMİTED ŞİRKETİ</t>
  </si>
  <si>
    <t>SELÇUK GIDA END. İHR. İTH. A.Ş.</t>
  </si>
  <si>
    <t>TEKSTÜRE ÇORAP SAN. VE TİC. A.Ş.</t>
  </si>
  <si>
    <t>ERMA EŞOFMAN VE KONFEKSİYON SAN. LTD. ŞTİ.</t>
  </si>
  <si>
    <t>EKE TEKSTİL SANAYİ VE TİCARET A.Ş.</t>
  </si>
  <si>
    <t>ADO ÇİMENTO SANAYİ VE TİCARET A.Ş.</t>
  </si>
  <si>
    <t>SPOT TEKSTİL SANAYİ VE TİCARET LTD. ŞTİ.</t>
  </si>
  <si>
    <t>ASSAN PANEL SANAYİ VE TİCARET A.Ş.</t>
  </si>
  <si>
    <t>MARMARA UN SANAYİ A.Ş.</t>
  </si>
  <si>
    <t>AGT AĞAÇ SANAYİ VE TİC. LTD. ŞTİ.</t>
  </si>
  <si>
    <t>ÇINAR BORU PROFİL SANAYİ VE TİCARET LTD. ŞTİ.</t>
  </si>
  <si>
    <t>İLHAN DEMİR ÇELİK VE BORU PROFİL ENDÜSTRİSİ A.Ş.</t>
  </si>
  <si>
    <t>TATMAK MAKİNA SAN.VE TİC. A.Ş.</t>
  </si>
  <si>
    <t>YAZAKİ WİRİNG TECHNOLOGİES TÜRKİYE ELEKTRİK SİSTEMLERİ SANAYİ VE TİCARET LTD. ŞTİ.</t>
  </si>
  <si>
    <t>EGE ENDÜSTRİ VE TİCARET A.Ş.</t>
  </si>
  <si>
    <t xml:space="preserve">Esen Plastik San. ve Tic. A.Ş.                                                                                                              </t>
  </si>
  <si>
    <t xml:space="preserve">Modavizyon Tekstil San. ve Tic. A.Ş.                                                                                                        </t>
  </si>
  <si>
    <t xml:space="preserve">Coats Türkiye İplik Sanayii A.Ş.                                                                                                            </t>
  </si>
  <si>
    <t xml:space="preserve">Elvan Gıda San. ve Tic. A.Ş.                                                                                                                </t>
  </si>
  <si>
    <t xml:space="preserve">Aksu İplik Dokuma ve Boya Apre Fab. T.A.Ş.                                                                                                  </t>
  </si>
  <si>
    <t xml:space="preserve">Yurtbay Seramik San. ve Tic. A.Ş.                                                                                                           </t>
  </si>
  <si>
    <t xml:space="preserve">Çaycuma             </t>
  </si>
  <si>
    <t xml:space="preserve">Taner Triko San. ve Tic. A.Ş.                                                                                                               </t>
  </si>
  <si>
    <t xml:space="preserve">Ayka Tekstil San. ve Tic. A.Ş.                                                                                                              </t>
  </si>
  <si>
    <t xml:space="preserve">Varol Beton ve Yapı Endüstri San. Tic. Ltd. Şti.                                                                                            </t>
  </si>
  <si>
    <t xml:space="preserve">Amasya Şeker Fabrikası A.Ş.                                                                                                                 </t>
  </si>
  <si>
    <t xml:space="preserve">Teverpan Ağaç Sanayii A.Ş.                                                                                                                  </t>
  </si>
  <si>
    <t xml:space="preserve">Erdoğanlar Alüminyum San. ve Tic. A.Ş.                                                                                                      </t>
  </si>
  <si>
    <t xml:space="preserve">Eskişehir Endüstriyel Enerji Üretim Oto Prodüktör Grubu A.Ş.                                                                                </t>
  </si>
  <si>
    <t xml:space="preserve">Ekiciler Süt Gıda Tar. Hay. San. ve Tic. A.Ş.                                                                                               </t>
  </si>
  <si>
    <t xml:space="preserve">Novaplast Plastik San. ve Tic. A.Ş.                                                                                                         </t>
  </si>
  <si>
    <t>Oyka Kağıt Ambalaj San. ve Tic. A.Ş.</t>
  </si>
  <si>
    <t>Ali Raif İlaç San. A.Ş.</t>
  </si>
  <si>
    <t>Kurtoğlu Bakır Kurşun San. A.Ş.</t>
  </si>
  <si>
    <t>Ceta Makina San. ve Tic. A.Ş.</t>
  </si>
  <si>
    <t>Kale Oto Radyatör San. ve Tic. A.Ş.</t>
  </si>
  <si>
    <t>Ermaksan Makina San. ve Tic. Ltd. Şti.</t>
  </si>
  <si>
    <t>Yazaki Wiring Technologies Türkiye Elektrik Sistemleri San. ve Tic. Ltd. Şti.</t>
  </si>
  <si>
    <t>SFA Soğutma Sanayi İç ve Dış Tic. A.Ş.</t>
  </si>
  <si>
    <t>Ünsa Ambalaj San. ve Tic. A.Ş.</t>
  </si>
  <si>
    <t>Çimbeton Hazırbeton ve Prefabrik Yapı Elemanları San. ve Tic. A.Ş</t>
  </si>
  <si>
    <t>Dorçe Prefabrik Yapı San. ve Tic. A.Ş.</t>
  </si>
  <si>
    <t>Yurtbay Seramik San. ve Tic. A.Ş.</t>
  </si>
  <si>
    <t>Çaycuma</t>
  </si>
  <si>
    <t>Aynes Gıda San. ve Tic. A.Ş.</t>
  </si>
  <si>
    <t>Viking Kağıt ve Selüloz A.Ş.</t>
  </si>
  <si>
    <t>Yakupoğlu Tekstil ve Deri San. Tic. A.Ş.</t>
  </si>
  <si>
    <t>Koruma Klor Alkali San. ve Tic. A.Ş.</t>
  </si>
  <si>
    <t>Cevher Jant Sanayii A.Ş.</t>
  </si>
  <si>
    <t>ASAŞ Ambalaj Baskı San. ve Tic. A.Ş.</t>
  </si>
  <si>
    <t>Örma Tekstil San. ve Tic. A. Ş.</t>
  </si>
  <si>
    <t>Aydın Örme San. ve Tic. A.Ş.</t>
  </si>
  <si>
    <t>ASTAŞ Alüminyum San. ve Tic. A.Ş</t>
  </si>
  <si>
    <t>Boytek Reçine Boya ve Kimya San. Tic. A.Ş.</t>
  </si>
  <si>
    <t>Şireci Tekstil San. ve Tic. A.Ş.</t>
  </si>
  <si>
    <t>Emek Yağ San. A.Ş.</t>
  </si>
  <si>
    <t>PAXAR-TESLO TEKSTİL ÜRÜNLERİ SANAYİ VE TİC. A.Ş.</t>
  </si>
  <si>
    <t>DENTAŞ KAĞIT SANAYİ A.Ş.</t>
  </si>
  <si>
    <t>LALE HAZIR GİYİM PAZARLAMA VE TİCARET ANONİM ŞİRKETİ.</t>
  </si>
  <si>
    <t>TALU TEKSTİL SANAYİ VE TİCARET ANONİM ŞİRKETİ.</t>
  </si>
  <si>
    <t>BUGA OTİS ASANSÖR SANAYİ VE TİCARET A.Ş.</t>
  </si>
  <si>
    <t>ORKA TARIM ÜRÜNLERİ SAN. VE TİC. LTD. ŞTİ.</t>
  </si>
  <si>
    <t>AZİM ÇORAP SAN. VE TİC. LTD. ŞTİ.</t>
  </si>
  <si>
    <t>BİOSEL İLAÇ SAN. VE TİC. A.Ş.</t>
  </si>
  <si>
    <t>PİLENPAK AMBALAJ SANAYİ VE TİC.AŞ.</t>
  </si>
  <si>
    <t>ETİ GÜMÜŞ A.Ş. GENEL MÜDÜRLÜĞÜ</t>
  </si>
  <si>
    <t>ZASS EV ALETLERİ SANAYİ VE TİCARET A.Ş.</t>
  </si>
  <si>
    <t>EAE ELEKTRİK ASANSÖR ENDÜSTRİSİ İNŞAAT SAN.VE TİC.A.Ş.</t>
  </si>
  <si>
    <t>AK-KUR BAKIR METAL SAN. VE TİC. LTD. ŞTİ.</t>
  </si>
  <si>
    <t>TENEKS TEKSTİL ÜRÜNLERİ İMALAT VE İHRACAT A.Ş.</t>
  </si>
  <si>
    <t>Gals Tekstil Konfeksiyon Endüstrisi ve Ticaret A.Ş.</t>
  </si>
  <si>
    <t>Transvaro Elektron Aletleri Sanayi ve Ticaret Anonim Şirketi</t>
  </si>
  <si>
    <t>Agro-San Kimya San.ve Tic.A.Ş.</t>
  </si>
  <si>
    <t>Ali Raif İlaç Sanayi A.Ş.</t>
  </si>
  <si>
    <t>Durhal Tekstil San.ve Tic.A.Ş.</t>
  </si>
  <si>
    <t>Er-Os Çamaşırları A.Ş.</t>
  </si>
  <si>
    <t>Sedef Gemi Endüstrisi A.Ş.</t>
  </si>
  <si>
    <t>SATEKS TEKSTİL SANAYİ VE DIŞ TİCARET A.Ş.</t>
  </si>
  <si>
    <t>GÜLTEKS TEKSTİL ÜRÜNLERİ SAN. VE TİC. LTD. ŞTİ.</t>
  </si>
  <si>
    <t>SUBOR GAP BORU SANAYİ VE TİC. A.Ş.</t>
  </si>
  <si>
    <t>BİGSER TEKSTİL SANAYİ VE TİCARET ANONİM ŞİRKETİ</t>
  </si>
  <si>
    <t>SE-NA TEKSTİL SAN. VE TİC. A.Ş.</t>
  </si>
  <si>
    <t>KOCAMAN BALIKÇILIK İHR. VE İTH. TİC. LTD. ŞTİ</t>
  </si>
  <si>
    <t>HASTAVUK GIDA TARIM HAYVANCILIK SAN. TİC. A.Ş.</t>
  </si>
  <si>
    <t>ÖZNALBANT TEKSTİL SANAYİ VE TİCARET LİMİTED ŞİRKETİ</t>
  </si>
  <si>
    <t>ÖZENGİNYURT FINDIK SAN.İHR. İTH. LTD. ŞTİ.</t>
  </si>
  <si>
    <t>TELERKO KABLO VE PLASTİK SANAYİ ANONİM ŞİRKETİ</t>
  </si>
  <si>
    <t>ER-OS ÇAMAŞIRLARI A.Ş.</t>
  </si>
  <si>
    <t>PİSA TEKSTİL VE BOYA FABRİKALARI A.Ş.</t>
  </si>
  <si>
    <t>TURKUAZ TEKSTİL SAN. VE TİC. A.Ş.</t>
  </si>
  <si>
    <t>DARDANEL SU ÜRÜNLERİ ÜRETİM A.Ş.</t>
  </si>
  <si>
    <t>PLAŞ PLASTİK AMBALAJ SAN. VE TİC. A.Ş.</t>
  </si>
  <si>
    <t>PROMAR TARIM VE TEKSTİL ÜRÜNLERİ PAZARLAMA ANONİM ŞİRKETİ</t>
  </si>
  <si>
    <t>EKER SÜT ÜRÜNLERİ GIDA SAN VE TİC. A.Ş.</t>
  </si>
  <si>
    <t>ROSETEKS GİYİM SAN. A.Ş.</t>
  </si>
  <si>
    <t>SACHS BELDESAN SÜSPANSİYON SİSTEMLERİ SANAYİ VE TİCARET A.Ş.</t>
  </si>
  <si>
    <t>OMAT KONFEKSİYON SANAYİ VE TİCARET LİMİTED ŞİRKETİ</t>
  </si>
  <si>
    <t>MİLEN MERKEZ İLAÇ ENDÜSTRİSİ A.Ş.</t>
  </si>
  <si>
    <t>SEPİCİLER ÇAYBAŞI DERİ SAN. VE TİC. A.Ş.</t>
  </si>
  <si>
    <t>EMEK ELEKTRİK ENDÜSTRİSİ A.Ş.</t>
  </si>
  <si>
    <t>OKAN TEKSTİL SAN. VE TİC. A.Ş.</t>
  </si>
  <si>
    <t>SİMGE TEKSTİL SAN. LTD. ŞTİ.</t>
  </si>
  <si>
    <t>RENK DERİ SAN. VE TİC. LTD. ŞTİ.</t>
  </si>
  <si>
    <t>KEY TEKSTİL SANAYİ VE TİCARET LİMİTED ŞİRKETİ.</t>
  </si>
  <si>
    <t>HAYAT TIBBİ ALETLER MADEN VE GIDA SAN. VE TİC. A.Ş.</t>
  </si>
  <si>
    <t>DEKA ELEKTROTEKNİK SAN. VE TİC. LTD. ŞTİ.</t>
  </si>
  <si>
    <t>ÇİLEK MOBİLYA SANAYİ VE TİCARET LTD. ŞTİ.</t>
  </si>
  <si>
    <t>DELTA DERİ GİYİM SAN. A.Ş.</t>
  </si>
  <si>
    <t>GRANİTAŞ GRANİT SANAYİ VE PAZARLAMA A.Ş.</t>
  </si>
  <si>
    <t>OTTOMAN TEKSTİL SANAYİ VE TİCARET A.Ş.</t>
  </si>
  <si>
    <t>MEGA TEKSTİL SAN. VE TİC.A.Ş</t>
  </si>
  <si>
    <t>HUZUR ÇORAP SANAYİ TİCARET A.Ş.</t>
  </si>
  <si>
    <t>BİANCHİ BİSİKLET SANAYİ VE TİCARET A.Ş.</t>
  </si>
  <si>
    <t>KAYA TEKSTİL ÜRÜNLERİ SAN. VE TİC. LTD. ŞTİ.</t>
  </si>
  <si>
    <t>TEKNO KAUÇUK PLASTİK MALZEME SAN. VE TİC. A.Ş.</t>
  </si>
  <si>
    <t>UNİVERSAL TEKSTİL SANAYİ VE TİCARET LİMİTED ŞİRKETİ</t>
  </si>
  <si>
    <t>GÜRTEKS TEKSTİL VE BOYA SANAYİ TİCARET LTD. ŞTİ.</t>
  </si>
  <si>
    <t>Akkardansa Sanayi ve Ticaret A.Ş</t>
  </si>
  <si>
    <t>Nuans Tekstil Ltd.Şti.</t>
  </si>
  <si>
    <t>Sastaş Tekstil Tic ve San.A.Ş.</t>
  </si>
  <si>
    <t>Eös Eczacıbaşı Özgün Kimyasal Ürünler Sanayi ve Ticaret Anonim Şirketi</t>
  </si>
  <si>
    <t>Kristal Tekstil Sanayi ve Ticaret A.Ş.</t>
  </si>
  <si>
    <t>Ferro Döküm San.ve Tic.A.Ş.</t>
  </si>
  <si>
    <t>Afyon Gıda San.ve Tic.A.Ş.</t>
  </si>
  <si>
    <t>Konteks Konfeksiyon İml.ve İhr. A.Ş</t>
  </si>
  <si>
    <t>T.B.S.Taşıma Beton ve Ürünleri Sanayi ve Ticaret Anonim Şirketi</t>
  </si>
  <si>
    <t>vefateks Döşemelik Kumaş Sanayi ve Ticaret A.Ş.</t>
  </si>
  <si>
    <t>İston İstanbul Beton Elemanları Hazır Beton Fabrikaları Sanayi ve Ticaret Anonim Şirketi</t>
  </si>
  <si>
    <t>Odöksan Osmaneli Döküm Sanayi ve Ticaret A.Ş.</t>
  </si>
  <si>
    <t>Hobi Kozmetik İmalat Sanayi ve Ticaret Anonim Şirketi.</t>
  </si>
  <si>
    <t>Azim Çorap San.ve Tic.Ltd.Şti.</t>
  </si>
  <si>
    <t>Haznedar Ateş Tuğla San.A.Ş.</t>
  </si>
  <si>
    <t>Hüstaş Hüsamlar Maden ve Sanayii İşletmeleri Ticaret A.Ş.</t>
  </si>
  <si>
    <t>Depar Deri Plastik San.ve Tic. A.Ş.</t>
  </si>
  <si>
    <t>Erol Türkün Tekstil Sanayi ve Ticaret A.Ş.</t>
  </si>
  <si>
    <t>Yünisan Yünlü Sanayi Anonim Şirketi</t>
  </si>
  <si>
    <t>Siminteks Tekstil Sanayi ve Ticaret Anonim Şirketi.</t>
  </si>
  <si>
    <t>Bürosit Büro Donanımları San. ve Tic. A.Ş.</t>
  </si>
  <si>
    <t>Korvella Tarım Ürünleri İthalat İhracat ve Pazarlama A.Ş.</t>
  </si>
  <si>
    <t>DURHAL TEKSTİL SAN.VE TİC.A.Ş.</t>
  </si>
  <si>
    <t>ÜROSAN KİMYA SANAYİİ A.Ş.</t>
  </si>
  <si>
    <t>BAĞ KUYUMCULUK TURİZM İMALAT İTHALAT İHRACAT VE DAHİLİ TİCARET LTD.ŞTİ.</t>
  </si>
  <si>
    <t>NUMAŞ TEKSTİL SAN.VE TİC.A.Ş.</t>
  </si>
  <si>
    <t>KUNT ELEKTRONİK SAN. VE TİC. A.Ş</t>
  </si>
  <si>
    <t>DURAN OFSET MATBAACILIK VE AMBALAJ SAN. A.Ş.</t>
  </si>
  <si>
    <t>Akhisar</t>
  </si>
  <si>
    <t>İzmit</t>
  </si>
  <si>
    <t>SANKO HAVLU SAN.VE TİC.A.Ş.</t>
  </si>
  <si>
    <t>NURMET ÇELİK SAN.VE TİC.A.Ş.</t>
  </si>
  <si>
    <t>RODİ GİYİM SAN.VE TİC.A.Ş.</t>
  </si>
  <si>
    <t>ORMO YÜN İPLİK SAN.VE TİC.A.Ş.</t>
  </si>
  <si>
    <t>GALS TEKSTİL KONFEKSİYON ENDÜSTRİSİVE TİCARET A.Ş.</t>
  </si>
  <si>
    <t>MURAT UN SANAYİ A.Ş.</t>
  </si>
  <si>
    <t>DENİMKO TEKSTİL VE KONF. SAN. A.Ş.</t>
  </si>
  <si>
    <t>OYSA İSKENDERUN ÇİMENTO SAN.VE TİC.A.Ş.</t>
  </si>
  <si>
    <t>GAMAK MAKİNA SAN.A.Ş.</t>
  </si>
  <si>
    <t>ARI RAFİNE VE YAĞ SANAYİİ A.Ş.</t>
  </si>
  <si>
    <t>TEKNİK ALÜMİNYUM SAN.A.Ş.</t>
  </si>
  <si>
    <t>GÜRMEN GİYİM SAN.VE TİC.A.Ş.</t>
  </si>
  <si>
    <t>TRAKYA DÖKÜM SAN.VE TİC.A.Ş.</t>
  </si>
  <si>
    <t>İPEK KANEPE MOB.İML.İTH.İHR.SAN.VE TİC.A.Ş.</t>
  </si>
  <si>
    <t>CAMİŞ ELEKTRİK ÜRETİMİ OTOPRODÜKTÖRGRUBU A.Ş.</t>
  </si>
  <si>
    <t>ÖZAK TEKSTİL KONFEKSİYON SANAYİ VE TİCARET LTD.ŞTİ.</t>
  </si>
  <si>
    <t>AYSAN BOYA VE KİMYA SAN. A.Ş.</t>
  </si>
  <si>
    <t>TÜRKİYE GEMİ SANAYİİ A.Ş.</t>
  </si>
  <si>
    <t>TAMSA FAYANS SERAMİK ÜRETİM-DAĞITIMSANAYİ VE TİCARET A.Ş.</t>
  </si>
  <si>
    <t>İŞBİR TERMOSET PLASTİK SANAYİ A.Ş.</t>
  </si>
  <si>
    <t>SARITAŞ ÇELİK SAN.VE TİC.A.Ş.</t>
  </si>
  <si>
    <t>BAYCAN ÇİKLET VE GIDA SAN.A.Ş.</t>
  </si>
  <si>
    <t>PLAŞ PLASTİK AMBALAJ SAN. VE TİC A.Ş.</t>
  </si>
  <si>
    <t>TOROS TEKSTİL SANAYİ VE TİCARET ANONİM ŞİRKETİ.</t>
  </si>
  <si>
    <t>EMSAN EMAYE TEL SANAYİ A.Ş.</t>
  </si>
  <si>
    <t>ERDEM TEKSTİL SAN.VE TİC.A.Ş.</t>
  </si>
  <si>
    <t>HAYAT TIBBİ ALETLER MADEN VE GIDA SAN.VE TİC.A.Ş.</t>
  </si>
  <si>
    <t>ÖZDEMİR BORU PROFİL SAN. VE TİC. LTD. ŞTİ.</t>
  </si>
  <si>
    <t>POWERTRAIN MEKANİK SANAYİ VE TİCARET LTD. ŞTİ.</t>
  </si>
  <si>
    <t>BAYCAN ÇİKLET VE GIDA SAN. A.Ş.</t>
  </si>
  <si>
    <t>ULUSOY UN SANAYİ VE TİCARET A.Ş.</t>
  </si>
  <si>
    <t>FİSTAŞ FANTAZİ İPLİK SAN. VE TİC. A.Ş.</t>
  </si>
  <si>
    <t>ÇELİK HALAT VE TEL SANAYİİ A.Ş.</t>
  </si>
  <si>
    <t>GESAN YATIRIM VE TİC. A.Ş.</t>
  </si>
  <si>
    <t>SANKO TEKSTİL SANAYİ VE TİCARET A.Ş.</t>
  </si>
  <si>
    <t>KÜÇÜKBAY YAĞ VE DETERJAN SAN. A.Ş.</t>
  </si>
  <si>
    <t>EDİP İPLİK SAN.VE TİC.A.Ş.</t>
  </si>
  <si>
    <t>ETE MENSUCAT SANAYİ VE TİCARET A.Ş.</t>
  </si>
  <si>
    <t>YILDIZ ENTEGRE AĞAÇ SAN. VE TİC. A.Ş.</t>
  </si>
  <si>
    <t>MODERN KARTON SAN. VE TİC. A.Ş.</t>
  </si>
  <si>
    <t>AK-AL TEKSTİL SANAYİİ A.Ş.</t>
  </si>
  <si>
    <t>POYRAZ KARLIBEL FINDIK ENTEGRE SAN. VE TİC. A.Ş.</t>
  </si>
  <si>
    <t>İ.G.S.İSTANBUL GİYİM SAN.TİC. A.Ş.</t>
  </si>
  <si>
    <t>KÜTAHYA ŞEKER FABRİKASI A.Ş.</t>
  </si>
  <si>
    <t>SEKA BALIKESİR MÜESSESESİ MÜDÜRLÜĞÜ</t>
  </si>
  <si>
    <t>TÜMOSAN TÜRK MOTOR SANAYİ VE TİCARET A.Ş.</t>
  </si>
  <si>
    <t>ESÇİM ESKİŞEHİR ÇİMENTO FABRİKASI T.A.Ş.</t>
  </si>
  <si>
    <t>TOROS TEKSTİL TURİZM SAN.VE TİC.A.Ş.</t>
  </si>
  <si>
    <t>ORJİN DERİ KONF.SAN.VE TİC.A.Ş</t>
  </si>
  <si>
    <t>SUNEL TİCARET T.A.Ş.</t>
  </si>
  <si>
    <t>ZORLU BRODE SANAYİ VE TİCARET ANONİM ŞİRKETİ.</t>
  </si>
  <si>
    <t>KALE KİLİT VE KALIP SAN.A.Ş.</t>
  </si>
  <si>
    <t>YÖRSAN GIDA MAMULLERİ SANAYİ VE TİCARET A.Ş.</t>
  </si>
  <si>
    <t>PLASTEKS BRANDA VE TEKSTİL ÜRÜNLERİ SAN.TİC.LTD.ŞTİ.</t>
  </si>
  <si>
    <t>METEMTEKS TEKSTİL SAN. VE TİC. A.Ş.</t>
  </si>
  <si>
    <t>AYDIN YAZILIM VE ELEKTRONİK SANAYİ A.Ş.</t>
  </si>
  <si>
    <t>KÜTAŞ TARIM ÜRÜNLERİ DIŞ TİCARET VE SANAYİ A.Ş.</t>
  </si>
  <si>
    <t>ESEN PLASTİK SAN.VE TİC.A.Ş.</t>
  </si>
  <si>
    <t>TEMSAN TÜRKİYE ELEKTROMEKANİK SANAYİİ A.Ş.</t>
  </si>
  <si>
    <t>İNCİ PLASTİK VE JÜT SAN. A.Ş.</t>
  </si>
  <si>
    <t>GÜÇLÜ SPORT AYAKKABICILIK SAN. VE TİC. LTD.ŞTİ.</t>
  </si>
  <si>
    <t>BENEK TEKSTİL VE KONFEKSİYON SAN VE TİC. LTD. ŞTİ.</t>
  </si>
  <si>
    <t>JANTSA JANT SAN. VE TİC.A.Ş</t>
  </si>
  <si>
    <t>KOMBASSAN A.Ş. KARAMAN PAMUKLU SANAYİ İŞLETMESİ</t>
  </si>
  <si>
    <t>RENK DERİ SAN VE TİC. LTD. ŞTİ.</t>
  </si>
  <si>
    <t>TÜRER TARIM VE ORMAN ÜRÜNLERİ İTHALAT İHRACAT SAN. VE TİC. LTD. ŞTİ.</t>
  </si>
  <si>
    <t>AROMSA BESİN AROMA VE KATKI MADDELERİ SAN.VE TİC.LTD.ŞTİ.</t>
  </si>
  <si>
    <t xml:space="preserve">Helvacızade Gıda ve İhtiyaç Maddeleri San. ve Tic. A.Ş.                                                                                     </t>
  </si>
  <si>
    <t xml:space="preserve">Doruk Ev Gereçleri San. ve Tic. Ltd. Şti.                                                                                                   </t>
  </si>
  <si>
    <t xml:space="preserve">Eskişehir           </t>
  </si>
  <si>
    <t xml:space="preserve">Bupiliç Entegre Gıda San. Tic. A.Ş.                                                                                                         </t>
  </si>
  <si>
    <t xml:space="preserve">Tamsa Fayans Seramik Üretim Dağıtım San. Tic. A.Ş.                                                                                          </t>
  </si>
  <si>
    <t xml:space="preserve">Üçge Mağaza Ekipmanları Pazarlama San. ve Tic. A.Ş.                                                                                         </t>
  </si>
  <si>
    <t xml:space="preserve">Örteks Tekstil İşletmeleri San. ve Tic. A.Ş.                                                                                                </t>
  </si>
  <si>
    <t xml:space="preserve">Low Profile İstanbul Tekstil San. ve Dış Tic. A.Ş.                                                                                          </t>
  </si>
  <si>
    <t xml:space="preserve">Asaş Ambalaj Baskı San. ve Tic. A.Ş.                                                                                                        </t>
  </si>
  <si>
    <t xml:space="preserve">Altınbey Giyim Tic. A.Ş.                                                                                                                    </t>
  </si>
  <si>
    <t xml:space="preserve">Kadıahmetoğulları Asfalt İnşaat Taahhüt San. ve Tic. A.Ş.                                                                                   </t>
  </si>
  <si>
    <t xml:space="preserve">Antalya             </t>
  </si>
  <si>
    <t xml:space="preserve">Alçelik Çelik Yapı İnşaat San. ve Tic. A.Ş.                                                                                                 </t>
  </si>
  <si>
    <t xml:space="preserve">Yavuzlar Fındık Gıda Sanayi ve Ticaret Uluslararası Taşımacılık Ltd. Şti.                                                                   </t>
  </si>
  <si>
    <t xml:space="preserve">Düzce               </t>
  </si>
  <si>
    <t xml:space="preserve">Adil Işık Hazır Giyim San.Ve Tic. Ltd. Şti.                                                                                                 </t>
  </si>
  <si>
    <t xml:space="preserve">Plaş Plastik Ambalaj San. ve Tic. A.Ş.                                                                                                      </t>
  </si>
  <si>
    <t xml:space="preserve">Zahit Alüminyum ve Plastik San. ve Tic. Ltd. Şti.                                                                                           </t>
  </si>
  <si>
    <t xml:space="preserve">Ereğli Tekstil Turizm San. ve Tic. A.Ş.                                                                                                     </t>
  </si>
  <si>
    <t xml:space="preserve">Yeni Tekstil Mensucat Fabrikası A.Ş                                                                                                         </t>
  </si>
  <si>
    <t>GAP GÜNEYDOĞU TEKSTİL SANAYİ VE TİCARET ANONİM ŞİRKETİ.</t>
  </si>
  <si>
    <t>EMC-TEMBOR BORU SANAYİİ VE TİCARET A.Ş.</t>
  </si>
  <si>
    <t>TEZSAN TAKIM TEZGAHLARI SAN. VE TİC.A.Ş.</t>
  </si>
  <si>
    <t>KALEKİM KİMYEVİ MADDELER SAN. VE TİC.A.Ş.</t>
  </si>
  <si>
    <t>HAS ÇELİK VE HALAT SAN. TİC A.Ş.</t>
  </si>
  <si>
    <t>ARSLANLI ÖRME SAN.VE TİC.A.Ş.</t>
  </si>
  <si>
    <t>ÖZTEK TEKSTİL TERBİYE TESİSLERİ SANAYİ VE TİCARET ANONİM ŞİRKETİ</t>
  </si>
  <si>
    <t>ANADOLU BİRACILIK MALT VE GIDA SAN. A.Ş.</t>
  </si>
  <si>
    <t>MOTOR TEKSTİL SAN.VE TİC.A.Ş.</t>
  </si>
  <si>
    <t>SİNTA SANAYİ İNŞAAT TAAHHÜT VE TİC. A.Ş.</t>
  </si>
  <si>
    <t>MARKEM MARMARA YAPI KİMYASALLARI SAN. VE TİC. A.Ş.</t>
  </si>
  <si>
    <t>ASALTEKS TEKSTİL SAN VE TİC.AŞ</t>
  </si>
  <si>
    <t>KÖY-TÜR İÇEL TAVUKÇULUK SAN VE TİC A.Ş.</t>
  </si>
  <si>
    <t>KOM TEKSTİL VE KONFEKSİYON SANAYİ ANONİM ŞİRKETİ.</t>
  </si>
  <si>
    <t>BASF SÜMERBANK TÜRK KİMYA SAN. A.Ş.</t>
  </si>
  <si>
    <t>MODERNTEKS HAZIR GİYİM İMALAT VE TİC.A.Ş</t>
  </si>
  <si>
    <t>FEDERAL-MOĞUL İZMİT PİSTON VE PİM ÜRETİM TES.A.Ş.</t>
  </si>
  <si>
    <t>BAŞARAN FINDIK VE GIDA SAN.LTD.ŞTİ.</t>
  </si>
  <si>
    <t>CANEL AYAKKABI SANAYİ VE TİCARET LİMİTED ŞİRKETİ.</t>
  </si>
  <si>
    <t>KOLEKSİYON MOBİLYA A.Ş.</t>
  </si>
  <si>
    <t>TERMAL ELEKTRONİK VE DEVRE ELEMANLARI SAN.TİC.A.Ş.</t>
  </si>
  <si>
    <t>ELAZIĞ ALTINOVA ÇİMENTO SAN.VE TİC. A.Ş.</t>
  </si>
  <si>
    <t>ALTINTEL MELAMİN SAN.A.Ş.</t>
  </si>
  <si>
    <t>KARAMEHMETLER YAĞ SAN. VE TİC. A.Ş.</t>
  </si>
  <si>
    <t>TEVER AĞAÇ SAN.VE TİC. İŞLETMELERİ A.Ş.</t>
  </si>
  <si>
    <t>KAYNAK TEKNİĞİ SAN.VE TİC.A.Ş.</t>
  </si>
  <si>
    <t>AKDENİZ GÜBRE SANAYİİ A.Ş.</t>
  </si>
  <si>
    <t>NUANS TEKSTİL LTD. ŞTİ.</t>
  </si>
  <si>
    <t>ROTEKS TEKSTİL İHRACAT SAN. VE TİC.A.Ş.</t>
  </si>
  <si>
    <t>OKAN TEKSTİL SAN VE TİC. A.Ş.</t>
  </si>
  <si>
    <t>PAMİR GIDA SANAYİ A.Ş.</t>
  </si>
  <si>
    <t>ARAL ENDÜSTRİ ÜRÜNLERİ SAN VE TİC. A.Ş.</t>
  </si>
  <si>
    <t>ASLANLI ULUSLARARASI TEKS. VE TARIMÜRÜNLERİ DIŞ TİCARET A.Ş</t>
  </si>
  <si>
    <t>FARPLAS OTO YEDEK PARÇALARI İMALATIİHRACATI VE İTHALATI A.Ş.</t>
  </si>
  <si>
    <t>FENİŞ SİSTEM VE AKSESUAR A.Ş.</t>
  </si>
  <si>
    <t>NACE MAKİNA SANAYİİ A.Ş.</t>
  </si>
  <si>
    <t>COŞKUN ET VE MAMULLERİ SAN. VE TİC A.Ş.</t>
  </si>
  <si>
    <t>FABRİKA TEKSTİL SAN.VE TİC.A.Ş.</t>
  </si>
  <si>
    <t>TOPKİM TOPKAPI İLAÇ PREMİKS SAN. VETİC. A.Ş.</t>
  </si>
  <si>
    <t>TATMAK MAKİNA SAN.VE TİC.A.Ş.</t>
  </si>
  <si>
    <t>DOMİNO TEKSTİL ÜRÜNLERİ SAN. VE DIŞTİC. A.Ş.</t>
  </si>
  <si>
    <t>MEGES BOYA SAN. VE TİC. A.Ş.</t>
  </si>
  <si>
    <t>ANADOLU FINDIK SAN. VE TİC. A.Ş.</t>
  </si>
  <si>
    <t>BATI MAKİNA KALIP SAN. VE TİC. A.Ş.</t>
  </si>
  <si>
    <t>DEMİRCİ KONSERVECİLİK A.Ş.</t>
  </si>
  <si>
    <t>SEZER TEKSTİL SAN. VE TİC. A.Ş.</t>
  </si>
  <si>
    <t>KULA GIDA KOMBİNALARI A.Ş.</t>
  </si>
  <si>
    <t>T.DEMİR VE ÇELİK İŞLETMELERİ GEN.MD</t>
  </si>
  <si>
    <t>MOTOR TEKSTİL SAN. VE TİC. A.Ş.</t>
  </si>
  <si>
    <t>SAYINTÜRK TEKSTİL SAN. VE TİC. A.Ş.</t>
  </si>
  <si>
    <t>BİL MOBİLYA AĞAÇ SAN.VE TİC.A.Ş.</t>
  </si>
  <si>
    <t>SERKO TEKSTİL SAN VE TİC.A.Ş.</t>
  </si>
  <si>
    <t>ONSA BİSKÜVİ VE GIDA SANAYİ A.Ş.</t>
  </si>
  <si>
    <t>ÜNAL ELEKTRONİK BASKI DEVRE SAN. VETİC A.Ş.</t>
  </si>
  <si>
    <t>DELTA PLASTİK ENDÜSTRİSİ A.Ş.</t>
  </si>
  <si>
    <t>DORÇE PREFABRİK YAPI VE PROFİL SAN.TİC. LTD. ŞTİ.</t>
  </si>
  <si>
    <t>ERKENT MENSUCAT SAN VE TİC A.Ş.</t>
  </si>
  <si>
    <t>ÇUKUROVA MAKİNA İMALAT VE TİC.A.Ş.</t>
  </si>
  <si>
    <t>BATI DOKUMACILIK SANAYİ VE TİCARET A.Ş.</t>
  </si>
  <si>
    <t>FORM TEKSTİL SAN.VE TİC.A.Ş.</t>
  </si>
  <si>
    <t>BETA ZİRAAT VE TİCARET A.Ş.</t>
  </si>
  <si>
    <t>CEM METAL TİC. VE SAN. LTD. ŞTİ.</t>
  </si>
  <si>
    <t>ÖZTÜRE KİREÇÇİLİK SANAYİ VE TİCARETA.Ş.</t>
  </si>
  <si>
    <t>ORDU SOYA SANAYİ A.Ş.</t>
  </si>
  <si>
    <t>SCHMALBACH LUBECA AMBALAJ SAN. VE TİC.A.Ş.</t>
  </si>
  <si>
    <t>MİKES MİKRODALGA ELEKTRONİK SİSTEMLER SAN.VE TİC.A.Ş.</t>
  </si>
  <si>
    <t>Salteks Tekstil San. ve Tic. A.Ş.</t>
  </si>
  <si>
    <t>Eruslu Tekstil San. ve Tic. A.Ş.</t>
  </si>
  <si>
    <t>Beldeyama Motorlu Vasıtalar San. ve Tic. A.Ş</t>
  </si>
  <si>
    <t>İba Kimya San. ve Tic. A.Ş.</t>
  </si>
  <si>
    <t>Kinteks Dokuma ve Boya San. A.Ş.</t>
  </si>
  <si>
    <t>K.F.C. Gıda Tekstil San. İth. İhr. Yatırım A.Ş.</t>
  </si>
  <si>
    <t>Silvan San. A.Ş.</t>
  </si>
  <si>
    <t>Ulusoy Elektrik İmalat Taahhüt Tic. A.Ş.</t>
  </si>
  <si>
    <t>METEKSAN MATBAACILIK VE TEKNİK SANAYİ TİCARET A.Ş.</t>
  </si>
  <si>
    <t>BEŞLER MAKARNA UN İRMİK GIDA SAN. VE TİC. A.Ş.</t>
  </si>
  <si>
    <t>SAGRA GIDA ÜRETİM PAZARLAMA SANAYİ VE TİCARET A.Ş.</t>
  </si>
  <si>
    <t>SÖNMEZ PAMUKLU SANAYİİ A.Ş.</t>
  </si>
  <si>
    <t>POLİMER KAUÇUK SAN. VE PAZ. A.Ş.</t>
  </si>
  <si>
    <t>Düzce</t>
  </si>
  <si>
    <t>Beşler Makarna Un İrmik Gıda San. ve Tic. A.Ş.</t>
  </si>
  <si>
    <t>Antalya</t>
  </si>
  <si>
    <t>Coşkunöz Metal Form Makina End. ve Tic. A.Ş.</t>
  </si>
  <si>
    <t>Özer Metal Sanayi A.Ş.</t>
  </si>
  <si>
    <t>Kahramanmaraş</t>
  </si>
  <si>
    <t>Gebze</t>
  </si>
  <si>
    <t>İŞBİR SENTETİK DOKUMA SANAYİ A.Ş.</t>
  </si>
  <si>
    <t>ÇUKUROVA İNŞAAT MAK. SAN. VE TİC. A.Ş.</t>
  </si>
  <si>
    <t>FRESH CAKE GIDA SANAYİ VE TİCARET ANONİM ŞİRKETİ.</t>
  </si>
  <si>
    <t>ORMA ORMAN MAHSULLERİ İNTEGRE SAN. VE TİC. A.Ş.</t>
  </si>
  <si>
    <t xml:space="preserve">Göl İplik Şeremet Tekstil San. ve Tic. A.Ş.                                                                                                 </t>
  </si>
  <si>
    <t xml:space="preserve">TYH Uluslararası Tekstil Paz. San. ve Tic. A.Ş.                                                                                             </t>
  </si>
  <si>
    <t xml:space="preserve">Tellioğlu Yem-Gıda Entegre Tesisleri San. ve Tic. A.Ş.                                                                                      </t>
  </si>
  <si>
    <t xml:space="preserve">Pınar Su San. ve Tic. A.Ş.                                                                                                                  </t>
  </si>
  <si>
    <t xml:space="preserve">Huhtamaki İstanbul Ambalaj Sanayi A.Ş.                                                                                                      </t>
  </si>
  <si>
    <t xml:space="preserve">Hattat Tarım Mak. San. ve Tic. A.Ş.                                                                                                         </t>
  </si>
  <si>
    <t xml:space="preserve">Bony Tekstil İşletmeleri San. ve Tic. A.Ş.                                                                                                  </t>
  </si>
  <si>
    <t xml:space="preserve">İshakoğlu Gıda Nakliye ve İnşaat San. ve Dış Tic. Ltd. Şti.                                                                                 </t>
  </si>
  <si>
    <t xml:space="preserve">Ayyem Tarım Gıda San. ve Tic. A.Ş.                                                                                                          </t>
  </si>
  <si>
    <t xml:space="preserve">Elektromed Elektronik Sanayi ve Sağlık Hizmetleri A.Ş.                                                                                      </t>
  </si>
  <si>
    <t xml:space="preserve">Gürsoy Yem Gıda ve Hayvancılık San. Tic. Ltd. Şti.                                                                                          </t>
  </si>
  <si>
    <t xml:space="preserve">Gentaş Genel Metal San. ve Tic. A.Ş.                                                                                                        </t>
  </si>
  <si>
    <t xml:space="preserve">Anateks Anadolu Tekstil Fabrikaları A.Ş.                                                                                                    </t>
  </si>
  <si>
    <t xml:space="preserve">Malatya             </t>
  </si>
  <si>
    <t xml:space="preserve">Altıparmak Pazarlama Koll. Şti. Özen Özgür Altıparmak                                                                                       </t>
  </si>
  <si>
    <t xml:space="preserve">Alka Sanayi İnşaat ve Tic. A.Ş.                                                                                                             </t>
  </si>
  <si>
    <t xml:space="preserve">İskur Tekstil Enerji Tic. ve San. A.Ş                                                                                                       </t>
  </si>
  <si>
    <t>AGS-Anadolu Gıda San. ve Tic. A.Ş.</t>
  </si>
  <si>
    <t>MGI Coutier Makine Yedek Parça İmalat ve San. A.Ş.</t>
  </si>
  <si>
    <t>İHLAS EV ALETLERİ İMALAT SAN. TİC. A.Ş.</t>
  </si>
  <si>
    <t>ÇAĞLAR PLASTİK SAN. A.Ş.</t>
  </si>
  <si>
    <t>SÜNTAŞ SÜNGER VE YATAK SAN. TİC. A.Ş.</t>
  </si>
  <si>
    <t>İŞBİR ELEKTRİK SANAYİİ A.Ş.</t>
  </si>
  <si>
    <t>ÇİMKO ÇİMENTO SANAYİ VE TİCARET A.Ş.</t>
  </si>
  <si>
    <t>SERFİL İPLİK VE KUMAŞ FABRİKALARI A.Ş.</t>
  </si>
  <si>
    <t>ATLAS HALICILIK İŞLETMESİ A.Ş.</t>
  </si>
  <si>
    <t>DİNARSU İMALAT VE TİC. T.A.Ş.</t>
  </si>
  <si>
    <t>HESFİBEL FİBER OPTİK VE ELEKTRONİK SAN VE TİC. A.Ş.</t>
  </si>
  <si>
    <t>NOBEL İLAÇ SAN.VE TİC.A.Ş.</t>
  </si>
  <si>
    <t>İZMİR BASMA FABRİKASI A.Ş.</t>
  </si>
  <si>
    <t>ABALIOĞLU TEKSTİL SAN A.Ş.</t>
  </si>
  <si>
    <t>SİMGE YAYINCILIK VE DAĞITIM A.Ş.</t>
  </si>
  <si>
    <t>CİDERSAN CİDER YAĞ VE YEM SAN. TİCARET A.Ş.</t>
  </si>
  <si>
    <t>MAKTAŞ MAKARNACILIK VE TİC. T.A.Ş.</t>
  </si>
  <si>
    <t>SAMUR HALILARI SANAYİ VE TİCARET A.Ş.</t>
  </si>
  <si>
    <t>ÇİMBETON HAZIRBETON VE PREFABRİK YAPI ELEMANLARI SAN.VE TİC.A.Ş</t>
  </si>
  <si>
    <t>İSTON İSTANBUL BETON ELEMANLARI HAZIR BETON FABRİKALARI SANAYİ VE TİCARET ANONİM ŞİRKETİ</t>
  </si>
  <si>
    <t>IŞIKLAR AMBALAJ SANAYİİ VE TİC. A.Ş.</t>
  </si>
  <si>
    <t>BUZCULAR UN ÇELTİK YAĞ SAN.VE TİC. A.Ş.</t>
  </si>
  <si>
    <t>İHLAS GAZETECİLİK A.Ş.</t>
  </si>
  <si>
    <t>VAN-ET ENTEGRE ET SANAYİ VE TİCARET A.Ş.</t>
  </si>
  <si>
    <t>ÇOPİKAS KAĞIT VE OLUKLU MUKAVVA KUTU SAN. A.Ş.</t>
  </si>
  <si>
    <t xml:space="preserve">Çuhadaroğlu Metal Sanayi ve Pazarlama A.Ş.                                                                                                  </t>
  </si>
  <si>
    <t xml:space="preserve">E.N.A. Tekstil Tic. ve San. A.Ş.                                                                                                            </t>
  </si>
  <si>
    <t>2007 yılına ait İkinci 500 Büyük Sanayi Kuruluşu Listesi (*)</t>
  </si>
  <si>
    <t>2001 yılına ait İkinci 500 Büyük Sanayi Kuruluşu Listesi (*)</t>
  </si>
  <si>
    <t>2006 yılına ait İkinci 500 Büyük Sanayi Kuruluşu Listesi (*)</t>
  </si>
  <si>
    <t>2000 yılına ait İkinci 500 Büyük Sanayi Kuruluşu Listesi (*)</t>
  </si>
  <si>
    <t>2005 yılına ait İkinci 500 Büyük Sanayi Kuruluşu Listesi (*)</t>
  </si>
  <si>
    <t>1999 yılına ait İkinci 500 Büyük Sanayi Kuruluşu Listesi (*)</t>
  </si>
  <si>
    <t>2004 yılına ait İkinci 500 Büyük Sanayi Kuruluşu Listesi (*)</t>
  </si>
  <si>
    <t>1998 yılına ait İkinci 500 Büyük Sanayi Kuruluşu Listesi (*)</t>
  </si>
  <si>
    <t>1997 yılına ait İkinci 500 Büyük Sanayi Kuruluşu Listesi (*)</t>
  </si>
  <si>
    <t>RODİ GİYİM SAN. VE TİC. A.Ş.</t>
  </si>
  <si>
    <t>Vatan Plastik Sanayi ve Ticaret A.Ş.</t>
  </si>
  <si>
    <t>Ulusoy Un San. ve Tic. A.Ş.</t>
  </si>
  <si>
    <t>Selçuk İplik San. ve Tic. A.Ş.</t>
  </si>
  <si>
    <t>Norm Cıvata San. ve Tic. A.Ş.</t>
  </si>
  <si>
    <t>Setaş Kimya Sanayi A.Ş.</t>
  </si>
  <si>
    <t>Kipaş Denim İşletmeleri A.Ş.</t>
  </si>
  <si>
    <t>Seval Kablo Aydınlatma Cihazları  İth. İhr. San. ve Tic. A.Ş.</t>
  </si>
  <si>
    <t>Sarbak Metal Tic. ve San. A.Ş.</t>
  </si>
  <si>
    <t>Atateks Tekstil İşletmeleri San. ve Tic. A.Ş.</t>
  </si>
  <si>
    <t>PİMAŞ Plastik İnşaat Malzemeleri A.Ş.</t>
  </si>
  <si>
    <t>Memişoğlu Tarım Ürünleri Tic. Ltd. Şti.</t>
  </si>
  <si>
    <t>Coşkunöz Radyatör ve Isı San. Tic. A.Ş.</t>
  </si>
  <si>
    <t>Linde Gaz A.Ş.</t>
  </si>
  <si>
    <t>Denizli Basma ve Boya San. A.Ş.</t>
  </si>
  <si>
    <t>Lear Trim Oto Yan San. Ltd. Şti</t>
  </si>
  <si>
    <t>Opet Petrolcülük A.Ş.</t>
  </si>
  <si>
    <t>Aydın Kuruyemiş San. ve Tic. Ltd. Şti.</t>
  </si>
  <si>
    <t>ZF Sachs Süspansiyon Sistemleri San. ve Tic. A.Ş.</t>
  </si>
  <si>
    <t>KÖKSAN Kökoğlu Gıda ve Teneke Kutu Ambalaj San. ve Tic. A.Ş.</t>
  </si>
  <si>
    <t>Teknik Alüminyum San. A.Ş.</t>
  </si>
  <si>
    <t>Türk Tuborg Bira ve Malt San. A.Ş.</t>
  </si>
  <si>
    <t>SFC Entegre Orman Ürünleri San. ve T.A.Ş.</t>
  </si>
  <si>
    <t>Mescier Demir Çelik San.  ve Tic. Ltd. Şti.</t>
  </si>
  <si>
    <t>Royal Halı İplik Tekstil Mobilya San. ve Tic. A.Ş.</t>
  </si>
  <si>
    <t>PİSA TEKSTİL VE BOYA FABRİKALARI ANONİM ŞİRKETİ.</t>
  </si>
  <si>
    <t>TÜRKİYE TÜTÜNLERİ A.Ş.</t>
  </si>
  <si>
    <t>GÜÇLÜ FINDIK GIDA SANAYİ VE TİC. A.Ş.</t>
  </si>
  <si>
    <t>AYDIN LİNYİT MADENCİLİK SANAYİ VE TİCARET A.Ş.</t>
  </si>
  <si>
    <t>MİLEN İLAÇ HAMMADDELERİ SAN. VE TİC. A.Ş.</t>
  </si>
  <si>
    <t>ÇEVRE PAZARLAMA TURİZM DIŞ TİCARET LTD. ŞTİ.</t>
  </si>
  <si>
    <t>ATILIM KAĞIT ÜRÜNLERİ VE BASIM SANAYİ TİC. A.Ş.</t>
  </si>
  <si>
    <t>SERKO TEKSTİL SAN. VE TURİZM TİC. A.Ş.</t>
  </si>
  <si>
    <t>SELKASAN KAĞIT VE PAKETLEME MALZEMELERİ İMALATI SAN. VE TİC. A.Ş.</t>
  </si>
  <si>
    <t>HATEKS HATAY TEKSTİL İŞLETMELERİ A.Ş.</t>
  </si>
  <si>
    <t>İSTANBUL ÇORAP SAN. A.Ş.</t>
  </si>
  <si>
    <t>CANAN KOZMETİK SANAYİ VE TİCARET LİMİTED ŞİRKETİ</t>
  </si>
  <si>
    <t>ADO MADENCİLİK SAN. VE TİC. A.Ş.</t>
  </si>
  <si>
    <t>BEYBO BOYA SAN. VE TİC. A.Ş.</t>
  </si>
  <si>
    <t>MİDAŞ KAHRAMANMARAŞ İPLİK VE DOKUMA SAN. A.Ş.</t>
  </si>
  <si>
    <t>ASGOLD KUYUMCULUK SAN. VE TİC. A.Ş.</t>
  </si>
  <si>
    <t>BAMEKS DIŞ TİC. VE GIDA SAN. A.Ş.</t>
  </si>
  <si>
    <t>ASTER TEKSTİL SANAYİ VE DIŞ. TİC. LTD. ŞTİ.</t>
  </si>
  <si>
    <t>ATAKAN TEKSTİL GİYİM SAN. VE TİC. LTD. ŞTİ.</t>
  </si>
  <si>
    <t>EKE TEKSTİL SAN. VE TİC. A.Ş.</t>
  </si>
  <si>
    <t>KLAS YAĞ VE GIDA SAN. TAR. ÜR. TÜK. MAL. PAZ. TİC. LTD. ŞTİ.</t>
  </si>
  <si>
    <t>Konveyör Beyaz Eşya ve Otomotiv Yan San. Tic. A.Ş.</t>
  </si>
  <si>
    <t>ORMA Orman Mahsülleri İntegre San. ve Tic. A.Ş.</t>
  </si>
  <si>
    <t>Modern Ambalaj Tic. ve San. A.Ş.</t>
  </si>
  <si>
    <t>Elektromed Elektronik Sanayi ve Sağlık Hizmetleri A.Ş.</t>
  </si>
  <si>
    <t>Elazığ Altınova Çimento San. Tic. A.Ş.</t>
  </si>
  <si>
    <t>Dalan Kimya Endüstri A.Ş.</t>
  </si>
  <si>
    <t>Kayalar Kimya San. ve Tic. A.Ş.</t>
  </si>
  <si>
    <t>Kaynak Tekniği San. ve Tic. A.Ş.</t>
  </si>
  <si>
    <t xml:space="preserve">Tahsildaroğlu Süt Ürünleri San. ve Tic. A.Ş.                                                                                                </t>
  </si>
  <si>
    <t xml:space="preserve">Sardunya Gıda Mutfak İşletmeleri Tic. A.Ş.                                                                                                  </t>
  </si>
  <si>
    <t xml:space="preserve">İnoksan Mutfak San. ve Tic. A.Ş.                                                                                                            </t>
  </si>
  <si>
    <t xml:space="preserve">Gülsan Gıda San. Tic. A.Ş.                                                                                                                  </t>
  </si>
  <si>
    <t xml:space="preserve">Teksüt Süt Mamulleri San. ve Tic. A.Ş.                                                                                                      </t>
  </si>
  <si>
    <t xml:space="preserve">Alara Tarım Ürünleri San. ve Tic. A.Ş.                                                                                                      </t>
  </si>
  <si>
    <t xml:space="preserve">Doğan Burda Dergi Yayıncılık ve Pazarlama A.Ş.                                                                                              </t>
  </si>
  <si>
    <t xml:space="preserve">RMK Marine Gemi Yapım San. ve Deniz Taşımacılığı İşletmesi A.Ş.                                                                             </t>
  </si>
  <si>
    <t xml:space="preserve">Şireci Tekstil San. ve Tic. A.Ş.                                                                                                            </t>
  </si>
  <si>
    <t xml:space="preserve">Gaziantep           </t>
  </si>
  <si>
    <t xml:space="preserve">Buga Otis Asansör San. ve Tic. A.Ş.                                                                                                         </t>
  </si>
  <si>
    <t xml:space="preserve">Aydın Mensucat Döşemelik Kumaş San. ve Tic. A.Ş.                                                                                            </t>
  </si>
  <si>
    <t xml:space="preserve">Oerlikon Kaynak Elektrodları ve Sanayi A.Ş.                                                                                                 </t>
  </si>
  <si>
    <t xml:space="preserve">Setaş Kimya Sanayi A.Ş.                                                                                                                     </t>
  </si>
  <si>
    <t xml:space="preserve">Camiş Madencilik A.Ş.                                                                                                                       </t>
  </si>
  <si>
    <t xml:space="preserve">Kaltun Madencilik San. ve Tic. A.Ş.                                                                                                         </t>
  </si>
  <si>
    <t xml:space="preserve">Makel Elektrik Malzemeleri San. ve Tic. Ltd. Şti.                                                                                           </t>
  </si>
  <si>
    <t>OSMAN AKÇA TARIM ÜRÜNLERİ İTHALAT İHRACAT SANAYİ VE TİCARET A.Ş.</t>
  </si>
  <si>
    <t>BURSA BETON SAN. VE TİC. A.Ş.</t>
  </si>
  <si>
    <t>ŞIK MAKAS GİYİM SAN. VE TİC. A.Ş.</t>
  </si>
  <si>
    <t>AŞKALE ÇİMENTO SANAYİİ T.A.Ş.</t>
  </si>
  <si>
    <t>HAYES LEMMERZ İNCİ JANT SANAYİ A.Ş.</t>
  </si>
  <si>
    <t>SARAY DÖKÜM VE MADENİ AKSAM SAN. A.Ş.</t>
  </si>
  <si>
    <t xml:space="preserve">Can Tekstil Entegre Tesisleri ve Tarım Ürünleri San. ve Tic. A.Ş.                                                                           </t>
  </si>
  <si>
    <t xml:space="preserve">Beltan Vibracoustic Titreşim Elemanları San. ve Tic. A.Ş.                                                                                   </t>
  </si>
  <si>
    <t xml:space="preserve">Yeşil Kundura San. A.Ş.                                                                                                                     </t>
  </si>
  <si>
    <t xml:space="preserve">T.T.K. Karadon Taşkömürü İşletme Müessesesi                                                                                                 </t>
  </si>
  <si>
    <t xml:space="preserve">Pagmat Pamuk Tekstil Gıda San. ve Tic. A.Ş.                                                                                                 </t>
  </si>
  <si>
    <t xml:space="preserve">Özkoyuncu Demir Madeni Ltd. Şti.                                                                                                            </t>
  </si>
  <si>
    <t xml:space="preserve">Cevher Jant Sanayii A.Ş.                                                                                                                    </t>
  </si>
  <si>
    <t xml:space="preserve">Ercan Seramik San. Turizm ve Tic. Ltd. Şti.                                                                                                 </t>
  </si>
  <si>
    <t xml:space="preserve">Kalibre Boru San. ve Tic. A.Ş.                                                                                                              </t>
  </si>
  <si>
    <t xml:space="preserve">Büyük Hekimoğulları Gıda San. ve Tic. A.Ş.                                                                                                  </t>
  </si>
  <si>
    <t xml:space="preserve">Emas Makina Sanayi A.Ş.                                                                                                                     </t>
  </si>
  <si>
    <t xml:space="preserve">Çilek Mobilya San. ve Paz. Tic. A.Ş                                                                                                         </t>
  </si>
  <si>
    <t xml:space="preserve">İnegöl              </t>
  </si>
  <si>
    <t xml:space="preserve">Ak-Al Tekstil Sanayii A.Ş.                                                                                                                  </t>
  </si>
  <si>
    <t xml:space="preserve">Merter Helva San. ve Tic. A.Ş.                                                                                                              </t>
  </si>
  <si>
    <t xml:space="preserve">Acarsoy Tekstil Tic. ve San. A.Ş.                                                                                                           </t>
  </si>
  <si>
    <t>MEGAPLAST DERİ SUNİ DERİ TEKSTİL SANAYİ VE TİCARET ANONİM ŞİRKETİ</t>
  </si>
  <si>
    <t>EGE FERRO KİMYA SANAYİ VE TİCARET ANONİM ŞİRKETİ.</t>
  </si>
  <si>
    <t>KARACA GİYİM SAN.VE TİC.A.Ş</t>
  </si>
  <si>
    <t>ATABAY İLAÇ FABRİKASI ANONİM ŞİRKETİ.</t>
  </si>
  <si>
    <t>TUNA ÇELİK EŞYA SAN. VE TİC. A.Ş.</t>
  </si>
  <si>
    <t>SASTAŞ TEKSTİL TİC VE SAN.A.Ş.</t>
  </si>
  <si>
    <t>TARAL TARIM MAKİNA VE ALETLERİ SAN.A.Ş.</t>
  </si>
  <si>
    <t>SUPSAN MOTOR SUPAPLARI SAN.VE TİC. A.Ş.</t>
  </si>
  <si>
    <t>KURUKAHVECİ MEHMET EFENDİ MAHDUMLARI LİMİTED ŞİRKETİ</t>
  </si>
  <si>
    <t>TUNÇ ÖRME KONFEKSİYON KUMAŞ İMALAT SANAYİ VE TİCARET ANONİM ŞİRKETİ</t>
  </si>
  <si>
    <t>ESYEM ESKİŞEHİR YEM SANAYİİ A.Ş.</t>
  </si>
  <si>
    <t>SÜMER HOLDİNG A.Ş BAKIRKÖY KONFEKSİYON SANAYİ İŞLETMESİ</t>
  </si>
  <si>
    <t>KOMSA ELEKTRONİK ENDÜSTRİ TİCARET ANONİM ŞİRKETİ</t>
  </si>
  <si>
    <t>ROSETEKS GİYİM SANAYİİ A.Ş.</t>
  </si>
  <si>
    <t>ALPLER ZİRAAT ALETLERİ SANAYİ VE TİCARET A.Ş.</t>
  </si>
  <si>
    <t>CEYO ORTOPEDİK SANDALET SAN.VE TİC. A.Ş.</t>
  </si>
  <si>
    <t>ÜNAL ELEKTRONİK BASKI DEVRE SAN. VE TİC A.Ş.</t>
  </si>
  <si>
    <t>RENK DERİ SAN VE TİC LTD ŞTİ.</t>
  </si>
  <si>
    <t>İPEKİŞ MENSUCAT TÜRK A.Ş.</t>
  </si>
  <si>
    <t>SANCAK TÜL SANAYİ A.Ş.</t>
  </si>
  <si>
    <t>ÖRMAŞ ÖRME MENSUCAT SAN.VE TİC A.Ş.</t>
  </si>
  <si>
    <t>PDK PRES DÖKÜM KROMAJ SAN. A.Ş.</t>
  </si>
  <si>
    <t>CARETTA DERİ EŞYA ÜRETİMİ SAN. VE TİC LTD. ŞTİ.</t>
  </si>
  <si>
    <t>PANCAR MOTOR SAN.VE TİC.A.Ş.</t>
  </si>
  <si>
    <t>FEDERAL ELEKTRİK YATIRIM VE TİC. A.Ş.</t>
  </si>
  <si>
    <t>PAMİR GIDA SAN.A.Ş.</t>
  </si>
  <si>
    <t>GÜNEŞ GAZ TİCARET VE SANAYİ A.Ş.</t>
  </si>
  <si>
    <t>BEŞEL HADDECİLİK SANAYİ VE TİCARET A.Ş.</t>
  </si>
  <si>
    <t>KALE BALATA OTOMOTİV SAN.VE TİC. A.Ş.</t>
  </si>
  <si>
    <t>MESA İMALAT SANAYİ VE TİCARET A.Ş.</t>
  </si>
  <si>
    <t>ANI BİSKÜVİ GIDA SANAYİ VE TİC. A.Ş .</t>
  </si>
  <si>
    <t>KONVEYÖR BEYAZ EŞYA VE OTOMOTİV YAN SANAYİ TİCARET ANONİM ŞİRKETİ</t>
  </si>
  <si>
    <t>İREM TEKSTİL SAN. VE TİC. A.Ş.</t>
  </si>
  <si>
    <t>ENDİKSAN ENDİKATÖR VE GEREÇ SAN. A.Ş.</t>
  </si>
  <si>
    <t>PANDA PLASTİK SAN.VE TİC.A.Ş.</t>
  </si>
  <si>
    <t>ETSAN GIDA SANAYİ A.Ş.</t>
  </si>
  <si>
    <t>SENAPA PLASTİK AMBALAJ SANAYİ ANONİM ŞİRKETİ</t>
  </si>
  <si>
    <t>EZGİ GİYİM SAN VE TİC.LTD.ŞTİ.</t>
  </si>
  <si>
    <t>UYARLAR DEMİR ÇELİK SAN.VE TİC. A.Ş</t>
  </si>
  <si>
    <t>KOR METAL SAN.VE TİC.A.Ş.</t>
  </si>
  <si>
    <t>SKT YEDEK PARÇA VE MAKİNA SANAYİ VE TİCARET A.Ş.</t>
  </si>
  <si>
    <t>GÜRSAN CAM SAN. TİC. A.Ş</t>
  </si>
  <si>
    <t>ÖZYAŞAR TEL VE GALVANİZLEME SAN.A.Ş.</t>
  </si>
  <si>
    <t>GALS TEKSTİL KONFEKSİYON ENDÜSTRİSİ VE TİCARET ANONİM ŞİRKETİ</t>
  </si>
  <si>
    <t>Tokat</t>
  </si>
  <si>
    <t>Tavas</t>
  </si>
  <si>
    <t>Ataer Enerji Otoprodüksiyon San.ve Tic.A.Ş.</t>
  </si>
  <si>
    <t>Konya Selçuklu Krom Mağnezit Tuğla Sanayi A.Ş.</t>
  </si>
  <si>
    <t>Karamehmetler Yağ San. ve Tic. A.Ş.</t>
  </si>
  <si>
    <t>Boral Aluminyum Sanayi ve Ticaret Anonim Şirketi.</t>
  </si>
  <si>
    <t>Ziylan Taban Sanayi ve Tic.A.Ş</t>
  </si>
  <si>
    <t>Vi-Ko Nur Ticaret Elektrik Malzemeleri San.Koll.Şti</t>
  </si>
  <si>
    <t>General Elektrik T.A.Ş.</t>
  </si>
  <si>
    <t>M.K.E.K Hurdasan Hurda İşletmeleri A.Ş. Genel Müdürlüğü</t>
  </si>
  <si>
    <t>Dönmez Dericilik Sanayi ve Ticaret Ltd. Şti.</t>
  </si>
  <si>
    <t>Btm Bitümlü Tecrit Maddeleri San. ve Tic. A.Ş.</t>
  </si>
  <si>
    <t>Aydın Mensucat Döşemelik Kumaş San. ve Tic.A.Ş.</t>
  </si>
  <si>
    <t>Çbs Printaş Baskı Mürekkepleri ve Gereçleri Sanayii A.Ş.</t>
  </si>
  <si>
    <t>Türk Telekom A.Ş. Fabrika Müdürlüğü</t>
  </si>
  <si>
    <t>Üniteks Tekstil ve Ticaret A.Ş</t>
  </si>
  <si>
    <t>Park Tekstil Sanayi ve Ticaret Anonim Şirketi.</t>
  </si>
  <si>
    <t>Plastaş Plastik San.ve Tic.A.Ş</t>
  </si>
  <si>
    <t>Tanrıverdi Mensucat San.A.Ş.</t>
  </si>
  <si>
    <t>ANATEKS ANADOLU TEKSTİL FABRİKALARI A.Ş.</t>
  </si>
  <si>
    <t>ÜNAL TARIM ÜRÜNLERİ İHRACAT VE SAN. A.Ş.</t>
  </si>
  <si>
    <t>TELERKO KABLO VE PLASTİK SANAYİ ANONİM ŞİRKETİ.</t>
  </si>
  <si>
    <t>DÖRTEL TEKSTİL ÖRME SAN.VE TİC.A.Ş.</t>
  </si>
  <si>
    <t>AYDINLI DERİ KONFEKSİYON SAN. VE TİC. A.Ş.</t>
  </si>
  <si>
    <t>KALEKALIP MAKİNA VE KALIP SANAYİİ A.Ş.</t>
  </si>
  <si>
    <t>DENİMKO TEKSTİL, KONFEKSİYON VE EKOLOJİK TARIM ÜRÜNLERİ SAN. VE TİC. A.Ş.</t>
  </si>
  <si>
    <t>İTALTEKS EKSPO GRUP TEKSTİL SAN. A.Ş.</t>
  </si>
  <si>
    <t>EGE PROFİL TİC. VE SAN. A.Ş.</t>
  </si>
  <si>
    <t>LAY TEKSTİL GIDA SAN. VE TİC. A.Ş.</t>
  </si>
  <si>
    <t>MKEK ELMADAĞ BARUT SANAYİ VE TİCARET A.Ş.</t>
  </si>
  <si>
    <t>TERME METAL SAN VE TİC.A.Ş.</t>
  </si>
  <si>
    <t>SELKASAN KAĞIT VE PAKETLEME MALZEME LERİ İMALATI SAN.VE TİC.A.Ş.</t>
  </si>
  <si>
    <t>AYMASAN AYAKKABI MALZEMELERİ SAN. VE TİC.A.Ş.</t>
  </si>
  <si>
    <t>CEYTAŞ CEYHAN TEKSTİL SANAYİ A.Ş.</t>
  </si>
  <si>
    <t>MURAT UN SANAYİİ A.Ş.</t>
  </si>
  <si>
    <t>TÜRKKAN BOYA EMPRİME VE APRE SAN VE TİC. A.Ş.</t>
  </si>
  <si>
    <t>İNTEKS TEKSTİL SANAYİ VE TİCARET ANONİM ŞİRKETİ.</t>
  </si>
  <si>
    <t>PLASTAŞ PLASTİK SAN.VE TİC.A.Ş</t>
  </si>
  <si>
    <t>HOECHST SCHERİNG AGREVO TARIM SANAYİ VE TİCARET LİMİTED ŞİRKETİ</t>
  </si>
  <si>
    <t>ALTIN KABLO SANAYİ A.Ş.</t>
  </si>
  <si>
    <t>TRANSVARO ELEKTRON ALETLERİ SANAYİ VE TİCARET ANONİM ŞİRKETİ</t>
  </si>
  <si>
    <t>ENTEGRE HARÇ SAN.VE TİC.A.Ş.</t>
  </si>
  <si>
    <t>GENTAŞ GENEL METAL SAN. VE TİC. A.Ş .</t>
  </si>
  <si>
    <t>MKEK NİTROSAN NİTROSELÜLOZ SANAYİ VE TİCARET A.Ş.</t>
  </si>
  <si>
    <t>ÜROSAN KİMYA SAN.A.Ş.</t>
  </si>
  <si>
    <t>AKFİL TEKSTİL TURİZM İNŞAAT SAN.VE TİC. A.Ş.</t>
  </si>
  <si>
    <t>KİRAZ SÜT MAMÜLLERİ-CİHAN CAN</t>
  </si>
  <si>
    <t>TRAKYA İPLİK SAN.A.Ş.</t>
  </si>
  <si>
    <t xml:space="preserve">Eti Elektrometalurji A.Ş.                                                                                                                   </t>
  </si>
  <si>
    <t xml:space="preserve">Denizatı Petrokimya Ürünleri San. Tic. Ltd. Şti.                                                                                            </t>
  </si>
  <si>
    <t xml:space="preserve">Mesa İmalat San. ve Tic. A.Ş.                                                                                                               </t>
  </si>
  <si>
    <t xml:space="preserve">Kars Çimento San. ve Tic. A.Ş.                                                                                                              </t>
  </si>
  <si>
    <t xml:space="preserve">Kars                </t>
  </si>
  <si>
    <t xml:space="preserve">Arslanlı Örme San. ve Tic. A.Ş.                                                                                                             </t>
  </si>
  <si>
    <t xml:space="preserve">Bosal Mimaysan Metal İşleme Sanayi A.Ş.                                                                                                     </t>
  </si>
  <si>
    <t>Pınar Su San. ve Tic. A.Ş.</t>
  </si>
  <si>
    <t>Yemsel Tavukçuluk Hayvancılık Yem Hammaddeleri San. ve Tic. A.Ş.</t>
  </si>
  <si>
    <t>Terbay Makina Endüstri ve Tic. A.Ş.</t>
  </si>
  <si>
    <t>Tayaş Gıda San. ve Tic A.Ş.</t>
  </si>
  <si>
    <t>Gürkan Ofis Mobilyaları San. ve Tic. Ltd. Şti.</t>
  </si>
  <si>
    <t>Tamteks Tekstil Konfeksiyon İmalat Tic. A.Ş.</t>
  </si>
  <si>
    <t>Hitit Seramik San. ve Tic. A.Ş.</t>
  </si>
  <si>
    <t>Adil Işık Hazır Giyim San. ve Tic. Ltd. Şti.</t>
  </si>
  <si>
    <t>ELKON Elevatör Konveyör ve Makina San. ve Tic. A.Ş.</t>
  </si>
  <si>
    <t>Özbal Çelik Boru San. Tic. Ltd. Şti.</t>
  </si>
  <si>
    <t>Pharmavision San. ve Tic. A.Ş.</t>
  </si>
  <si>
    <t>DSM Besin Maddeleri Ltd. Şti.</t>
  </si>
  <si>
    <t>Hobim Bilgi İşlem Hizmetleri A.Ş.</t>
  </si>
  <si>
    <t>Evas Ev Aletleri San. Ltd. Şti.</t>
  </si>
  <si>
    <t>Gökhan Tekstil San. ve Tic. A.Ş.</t>
  </si>
  <si>
    <t>Kompen PVC Yapı ve İnş. Malz. San. ve Tic. A.Ş.</t>
  </si>
  <si>
    <t>Pure Cotton Teks. San. ve Tic. A.Ş.</t>
  </si>
  <si>
    <t>Bosal Mimaysan Metal İşleme San. A.Ş.</t>
  </si>
  <si>
    <t>Kars Çimento San. ve Tic. A.Ş.</t>
  </si>
  <si>
    <t>Kars</t>
  </si>
  <si>
    <t>Ekol Ofset Matbaacılık Tesisleri Ambalaj San. ve Tic. A.Ş.</t>
  </si>
  <si>
    <t>Pimakina Otomotiv İnş.Mak. Pazr. İhr. İth. San. ve Tic. Ltd. Şti.</t>
  </si>
  <si>
    <t>Ototrim Panel San. ve Tic. A.Ş.</t>
  </si>
  <si>
    <t>KOMGIDA Kombassan Gıda İth. Mad. ve Pet. Ürün. San. ve Tic. A.Ş.</t>
  </si>
  <si>
    <t>Hatipoğlu Plastik Yapı Elemanları San. ve Tic. A.Ş.</t>
  </si>
  <si>
    <t>Halkalı Kağıt Karton San. ve Tic. A.Ş.</t>
  </si>
  <si>
    <t>TÜGMAD Türkkan Gıda Maddeleri San. ve Tic. A.Ş.</t>
  </si>
  <si>
    <t>Ersur Tekstil San. ve Tic. Ltd. Şti.</t>
  </si>
  <si>
    <t>Sarıgözoğlu Hidrolik Makine ve Kalıp San. ve Tic. A.Ş.</t>
  </si>
  <si>
    <t>Gürmen Giyim San. ve Tic. A.Ş.</t>
  </si>
  <si>
    <t>TEKMAR MERMER VE MADEN İŞLETMELERİ ÜRETİM İHRACAT VE TİCARET A.Ş</t>
  </si>
  <si>
    <t>ADESA DERİ MOBİLYA KONFEKSİYON VE DERİ AKSESUAR SAN. VE TİC. A.Ş.</t>
  </si>
  <si>
    <t>GÖVEÇLİK İPLİK SANAYİ VE TİCARET A.Ş.</t>
  </si>
  <si>
    <t>KARAKOÇ TEKSTİL SAN. VE TİC. A.Ş.</t>
  </si>
  <si>
    <t>ÖZEN MENSUCAT BOYA TERBİYE İŞLETMELERİ A.Ş.</t>
  </si>
  <si>
    <t>İPEK MUFLON VE DERİ SANAYİ VE TİCARET LİMİTED ŞİRKETİ</t>
  </si>
  <si>
    <t>BUTEKS TEKSTİL SAN. VE TİC. LTD. ŞTİ.</t>
  </si>
  <si>
    <t>PAMEKS GİYİM SANAYİ A.Ş.</t>
  </si>
  <si>
    <t>AYDIN TEKSTİL (İPLİK-DOKUMA VE KONF) İŞL. A.Ş.</t>
  </si>
  <si>
    <t>A VE A TEKSTİL SAN. PAZ. LTD. ŞTİ.</t>
  </si>
  <si>
    <t>BİRSAN BİRLİK GIDA SAN. VE TİC. A.Ş.</t>
  </si>
  <si>
    <t>REİS TEKSTİL SANAYİ VE TİCARET A.Ş.</t>
  </si>
  <si>
    <t>TAMSA FAYANS SERAMİK ÜRETİM-DAĞITIM SANAYİ VE TİCARET A.Ş.</t>
  </si>
  <si>
    <t>ERCAN GİYİM SANAYİ A.Ş.</t>
  </si>
  <si>
    <t>MOB MOBİLYA DEKORASYON ANONİM ŞİRKETİ</t>
  </si>
  <si>
    <t>ORAN TEKSTİL İPLİK SANAYİ VE TİC. A.Ş.</t>
  </si>
  <si>
    <t>ERKUL KOZMETİK SANAYİ VE TİCARET ANONİM ŞİRKETİ</t>
  </si>
  <si>
    <t>ODÖKSAN OSMANELİ DÖKÜM SANAYİ VE TİCARET A.Ş.</t>
  </si>
  <si>
    <t>PENKON PENGUEN KONSANTRE SAN. A.Ş.</t>
  </si>
  <si>
    <t>DEMKO DEMİRCİ KONSERVECİLİK A.Ş.</t>
  </si>
  <si>
    <t>AKER TEKSTİL KUMAŞÇILIK SAN. VE TİC. LTD. ŞTİ.</t>
  </si>
  <si>
    <t>RENK OLUKLU MUKAVVA VE KUTU TEKSTİL VE MÜMESSİLLİK SAN. VE TİC. A.Ş.</t>
  </si>
  <si>
    <t>Erzurum</t>
  </si>
  <si>
    <t>Bulancak</t>
  </si>
  <si>
    <t>Bilecik</t>
  </si>
  <si>
    <t>Amasya</t>
  </si>
  <si>
    <t>Çukurova İnşaat Mak. San. ve Tic. A.Ş.</t>
  </si>
  <si>
    <t>BİSKOT BİSKÜVİ GIDA SAN. VE TİC. A.Ş.</t>
  </si>
  <si>
    <t>AUNDE TEKNİK TEKSTİL SAN. VE TİC. A.Ş.</t>
  </si>
  <si>
    <t>DEMİRSAN HADDECİLİK SAN.VE TİC A.Ş.</t>
  </si>
  <si>
    <t>PAMUKKALE KABLO SAN. VE TİC. A.Ş.</t>
  </si>
  <si>
    <t>Arma Filtre Sistemleri San. ve Tic. A.Ş.</t>
  </si>
  <si>
    <t>Öğretmen Çorap Fabrikası A.Ş.</t>
  </si>
  <si>
    <t>Coates Lorilleux Mürekkep ve Kimya San. Tic. A.Ş.</t>
  </si>
  <si>
    <t>İmteks Giyim San. ve Tic. A.Ş.</t>
  </si>
  <si>
    <t>Kardem Tekstil San. ve Tic. A.Ş.</t>
  </si>
  <si>
    <t>Ticaret ve Sanayi Kontuvarı T.A.Ş.</t>
  </si>
  <si>
    <t>Akova Süt ve Gıda Mamülleri San. ve Tic. A.Ş.</t>
  </si>
  <si>
    <t>Eskişehir Endüstriyel Enerji Üretim Otoprodüktör Grubu A.Ş.</t>
  </si>
  <si>
    <t>Altek Döküm Hadde Mamulleri San.ve Tic.Ltd.Şti.</t>
  </si>
  <si>
    <t>Doğan Burda Dergi Yayıncılık ve Pazarlama A.Ş.</t>
  </si>
  <si>
    <t>Söke Değirmencilik San. ve Tic. A.Ş.</t>
  </si>
  <si>
    <t>Özkoyuncu Demir Madeni Ltd. Şti.</t>
  </si>
  <si>
    <t>Batısöke Söke Çimento San. T.A.Ş.</t>
  </si>
  <si>
    <t>Teksüt Süt Mamulleri San. ve Tic. A.Ş.</t>
  </si>
  <si>
    <t>SE Otomotiv Teknolojileri A.Ş.</t>
  </si>
  <si>
    <t>Eti Elektrometalurji A.Ş.</t>
  </si>
  <si>
    <t>Mega Metal San. ve Tic. Ltd. Şti.</t>
  </si>
  <si>
    <t>Kaşmir Halı San. ve Tic. A.Ş.</t>
  </si>
  <si>
    <t>Öztiryakiler Madeni Eşya San. ve Tic. A.Ş.</t>
  </si>
  <si>
    <t>Bornova Matbaa Mürekkepleri San. ve Tic. A.Ş.</t>
  </si>
  <si>
    <t>Erkul Kozmetik San. ve Tic. A.Ş.</t>
  </si>
  <si>
    <t>Afaprefabrik Prefabrike Beton San. ve Tic. A.Ş.</t>
  </si>
  <si>
    <t>Atiker  Metal İth. İhr. ve İml. San. Tic. A.Ş.</t>
  </si>
  <si>
    <t>Varol Beton ve Yapı Endüstri San. Tic. A.Ş.</t>
  </si>
  <si>
    <t>MARTEKS Maraş Tekstil San. A.Ş.</t>
  </si>
  <si>
    <t>Toprak Mahsulleri Ofisi Genel Müdürlüğü Afyon Alkoloidleri Fabrikası</t>
  </si>
  <si>
    <t>Mesa İmalat San. ve Tic. A.Ş.</t>
  </si>
  <si>
    <t>Akım Metal San. ve Tic. A.Ş.</t>
  </si>
  <si>
    <t>Çetinkaya Mensucat San. ve Tic. A. Ş.</t>
  </si>
  <si>
    <t>Alçelik Çelik Yapı İnşaat San. ve Tic. A.Ş.</t>
  </si>
  <si>
    <t>Delta Plastik Endüstrisi A.Ş.</t>
  </si>
  <si>
    <t>Mimteks Tekstil San. ve Tic. Ltd. Şti.</t>
  </si>
  <si>
    <t>Ulusoy Un Sanayi ve Tic. A.Ş.</t>
  </si>
  <si>
    <t>Fon Giyim San A.Ş.</t>
  </si>
  <si>
    <t>Orka Tekstil Sanayi ve Ticaret Limited Şirketi</t>
  </si>
  <si>
    <t>Domino Tekstil Ürünleri San. ve Dış Tic. A.Ş.</t>
  </si>
  <si>
    <t>Tirsan Kardan Sanayi ve Ticaret A.Ş</t>
  </si>
  <si>
    <t>Ege Ferro Kimya Sanayi ve Ticaret A.Ş.</t>
  </si>
  <si>
    <t>Balin Şekerleme ve Gıda Maddeleri Tic.ve San.A.Ş.</t>
  </si>
  <si>
    <t>Etsan Gıda Sanayi A.Ş.</t>
  </si>
  <si>
    <t>verim Plastik İhtiyaç Maddeleri Dağıtım A.Ş.</t>
  </si>
  <si>
    <t>Delta Moda ve Tekstil San. ve Tic. A.Ş.</t>
  </si>
  <si>
    <t>Sinta Sanayi İnşaat Taahhüt ve Tic. A.Ş.</t>
  </si>
  <si>
    <t>Ekiz Yağ ve Sabun San.A.Ş.</t>
  </si>
  <si>
    <t>Atabay İlaç Fabrikası Anonim Şirketi.</t>
  </si>
  <si>
    <t>Meteksan Matbaacılık ve Teknik Sanayi Tic. A.Ş.</t>
  </si>
  <si>
    <t>Urba Dış Ticaret ve Turizm A.Ş</t>
  </si>
  <si>
    <t>ERTEKS KONFEKSİYON TEKSTİL SANAYİ VE TİCARET ANONİM ŞİRKETİ</t>
  </si>
  <si>
    <t>SNS TEKSTİL SANAYİ İHRACAT VE İTHALAT LİMİTED ŞİRKETİ</t>
  </si>
  <si>
    <t>KALEKALIP MAKİNA VE KALIP SAN. A.Ş.</t>
  </si>
  <si>
    <t>ALAYBEYİ GIDA SANAYİ VE TİCARET A.Ş.</t>
  </si>
  <si>
    <t>MANİSA GIDA KONSERVECİLİK SAN. VE TİC. PAZARLAMA İTH. İHR. A.Ş.</t>
  </si>
  <si>
    <t>DEĞİRMENCİ İPLİK SANAYİ VE TİC. A.Ş</t>
  </si>
  <si>
    <t>FAB TEKSTİL SANAYİ VE TİCARET ANONİM ŞİRKETİ.</t>
  </si>
  <si>
    <t>ETİ ELEKTROMETALURJİ A.Ş. GENEL MÜDÜRLÜĞÜ</t>
  </si>
  <si>
    <t>ACARSOY TEKSTİL TİCARET VE SANAYİ A.Ş.</t>
  </si>
  <si>
    <t>YILTEKS YIKAMA SAN. VE TİC. LTD. ŞTİ.</t>
  </si>
  <si>
    <t>DEMSAN DENİZLİ MENSUCAT SAN. VE TİC. A.Ş.</t>
  </si>
  <si>
    <t>BALIKESİR YEM SANAYİİ VE TİCARET A.Ş.</t>
  </si>
  <si>
    <t>SA-BA TEKSTİL İNŞAAT SANAYİ VE TİCARET LTD.ŞTİ.</t>
  </si>
  <si>
    <t>BAŞARI TEKSTİL SAN. VE TİC. A.Ş.</t>
  </si>
  <si>
    <t>DUPONT TÜRKİYE SANAYİ BOYALARI SANAYİ VE TİCARET A.Ş.</t>
  </si>
  <si>
    <t>FORMPART OTOMOTİV SANAYİ VE TİCARET ANONİM ŞİRKETİ</t>
  </si>
  <si>
    <t>BİSAŞ TEKSTİL SANAYİ VE TİCARET ANONİM ŞİRKETİ.</t>
  </si>
  <si>
    <t>MERT ÇELİK MUTFAK ARAÇLARI ÜRETİM VE PAZ. LTD. ŞTİ.</t>
  </si>
  <si>
    <t>İLHAN DEMİR ÇELİK SANAYİ VE TİCARET A.Ş.</t>
  </si>
  <si>
    <t>DEMİR SANAYİ DEMİR ÇELİK TİCARET VE SAN. A.Ş.</t>
  </si>
  <si>
    <t>DEĞİRMENCİ TEKSTİL BASKI BOYA SAN. VE TİC. A.Ş.</t>
  </si>
  <si>
    <t>TÜBAŞ TEKSTİL ÜRÜNLERİ BOYAMA SANAYİ VE TİCARET ANONİM ŞİRKETİ</t>
  </si>
  <si>
    <t>ER-EL DERİ SAN. VE TİC. LTD. ŞTİ.</t>
  </si>
  <si>
    <t>MAYSAN MANDO OTOMOTİV PARÇALARI SANAYİ VE TİCARET A.Ş.</t>
  </si>
  <si>
    <t>BEŞER BALATACILIK SAN. VE TİC. A.Ş.</t>
  </si>
  <si>
    <t>ULUSOY TEKSTİL A.Ş.</t>
  </si>
  <si>
    <t>SERANİT GRANİT SERAMİK SANAYİ VE TİCARET ANONİM ŞİRKETİ.</t>
  </si>
  <si>
    <t>TUZLA GEMİ ENDÜSTRİSİ A.Ş.</t>
  </si>
  <si>
    <t>ÖZÇELİKLER TEKSTİL TİCARET VE SANAYİ A.Ş.</t>
  </si>
  <si>
    <t>KONFRUT GIDA SANAYİ VE TİCARET A.Ş.</t>
  </si>
  <si>
    <t>Esselte Leıtz Büro Malzemeleri Sanayi ve Ticaret A.Ş.</t>
  </si>
  <si>
    <t>Karbosan Zımpara Taşı San. A.Ş.</t>
  </si>
  <si>
    <t>Ak-Tops Tekstil San.A.Ş.</t>
  </si>
  <si>
    <t>Csm Gıda Ürünleri San. ve Tic. A.Ş.</t>
  </si>
  <si>
    <t>Aksan Metal San. ve Tic.A.Ş.</t>
  </si>
  <si>
    <t>M.K.E.K Elmadağ Barut Sanayi ve Ticaret A.Ş.</t>
  </si>
  <si>
    <t>Piyale-Dr. Oetker Gıda Sanayi A.Ş.</t>
  </si>
  <si>
    <t>Kale Kalıp Makina ve Kalıp Sanayii A.Ş.</t>
  </si>
  <si>
    <t>Keban Plastik A.Ş.</t>
  </si>
  <si>
    <t>Demirci Konservecilik A.Ş.</t>
  </si>
  <si>
    <t>Atermik Endüstri ve Ticaret A.Ş.</t>
  </si>
  <si>
    <t>Talu Tekstil Sanayi ve Ticaret Anonim Şirketi.</t>
  </si>
  <si>
    <t>Koruma Tarım A.Ş.</t>
  </si>
  <si>
    <t>Tavaş Yem Sanayi ve Ticaret A.Ş.</t>
  </si>
  <si>
    <t>Beşler Et-Gıda San.ve Tic.A.Ş.</t>
  </si>
  <si>
    <t>Termal Elektronik ve Devre Elemanları San.Tic.A.Ş.</t>
  </si>
  <si>
    <t>Bakim Coates Lorılleux Mürekkep ve Kimya San Tic. A.Ş.</t>
  </si>
  <si>
    <t>Türkiye Zirai Donatım A.Ş. Genel Müdürlüğü</t>
  </si>
  <si>
    <t>Kula Gıda Kombinaları A.Ş.</t>
  </si>
  <si>
    <t>Makina Takım Endüstrisi A.Ş.</t>
  </si>
  <si>
    <t>Akfil Tekstil Turizm İnşaat San. ve Tic. A.Ş.</t>
  </si>
  <si>
    <t>Carlo Erba İlaç San. ve Tic. A.Ş.</t>
  </si>
  <si>
    <t>ÇELSENTAŞ Çelik Mamulleri San. ve Tic. A.Ş.</t>
  </si>
  <si>
    <t>TÜVASAŞ-Türkiye Vagon San. A.Ş.</t>
  </si>
  <si>
    <t>Gürsoy Yem Gıda ve Hayvancılık San. Tic. Ltd. Şti.</t>
  </si>
  <si>
    <t>P.M.S Metal Profil Alüminyum San. ve Tic. A.Ş.</t>
  </si>
  <si>
    <t>Koniteks Konfeksiyon End. ve Tic A.Ş.</t>
  </si>
  <si>
    <t>Arılı Plastik Sanayi A.Ş.</t>
  </si>
  <si>
    <t>Eti Gümüş A.Ş. Genel Müdürlüğü</t>
  </si>
  <si>
    <t>Hunca Kozmetik Sanayi A.Ş.</t>
  </si>
  <si>
    <t>Okan Tekstil San ve Tic.A.Ş.</t>
  </si>
  <si>
    <t>Ercan Giyim San A.Ş.</t>
  </si>
  <si>
    <t>Ekol Ofset Matbaacılık Tesisleri Ambalaj San.ve Tic. A.Ş.</t>
  </si>
  <si>
    <t>ve-Ge Selüloz ve Kağıt San ve Tic. A.Ş.</t>
  </si>
  <si>
    <t>Polifen Kimya Sanayi ve Ticaret Anonim Şirketi.</t>
  </si>
  <si>
    <t>Sirkeci İplik Tekstil Petrol Ürünleri San. ve Tic. A.Ş.</t>
  </si>
  <si>
    <t>Entegre Harç Sanayii ve Ticaret A.Ş.</t>
  </si>
  <si>
    <t>Setaş Kimya San.A.Ş.</t>
  </si>
  <si>
    <t>Ceytaş Ceyhan Tekstil Sanayi A.Ş.</t>
  </si>
  <si>
    <t>Belteks Tekstil San.ve Tic.A.Ş</t>
  </si>
  <si>
    <t>GİMSAN GEDİZ İPLİK VE MENSUCAT SANAYİİ A.Ş.</t>
  </si>
  <si>
    <t>KARDEM TEKSTİL SAN. VE TİC. A.Ş.</t>
  </si>
  <si>
    <t>TİCARET VE SANAYİ KONTUVARI T.A.Ş</t>
  </si>
  <si>
    <t>SAMET KALIP VE MADENİ EŞYA SAN. VE TİC. A.Ş.</t>
  </si>
  <si>
    <t>ACARSAN MAKARNA UN GIDA SAN. VE TİC. A.Ş.</t>
  </si>
  <si>
    <t>ALCAN PACKAGING İZMİR GRAVÜR BASKILI KARTON SAN. VE TİC. A.Ş.</t>
  </si>
  <si>
    <t>OERLİKON KAYNAK ELEKTRODLARI VE SANAYİ A.Ş.</t>
  </si>
  <si>
    <t>ROMA PLASTİK SAN. VE TİC.A.Ş.</t>
  </si>
  <si>
    <t>EGE FREN SANAYİİ VE TİCARET A.Ş.</t>
  </si>
  <si>
    <t>İŞBİR SÜNGER SANAYİ A.Ş.</t>
  </si>
  <si>
    <t>İPEK KANEPE MOBİLYA İML. İTH. İHR. SAN. VE TİC. A.Ş.</t>
  </si>
  <si>
    <t>IŞIL TEKSTİL SAN. VE TİC. LTD. ŞTİ.</t>
  </si>
  <si>
    <t>ÖRTEKS TEKSTİL İŞLETMELERİ SAN. VE TİC. A.Ş.</t>
  </si>
  <si>
    <t>KAYALAR KİMYA SAN. VE TİC. A.Ş.</t>
  </si>
  <si>
    <t>Yonsan-Ege Yonga Levha San. ve Tic A.Ş.</t>
  </si>
  <si>
    <t>Aytemizler Tekstil San. ve Tic.Ltd. Şti.</t>
  </si>
  <si>
    <t>May Tekstil Sanayi A.Ş.</t>
  </si>
  <si>
    <t>Koleksiyon Tasarım ve Mobilya San A.Ş.</t>
  </si>
  <si>
    <t>Oerlikon Kaynak Elektrodları ve San A.Ş.</t>
  </si>
  <si>
    <t>Med Unıon Contaıners A.Ş.</t>
  </si>
  <si>
    <t>İpekyolu Tekstil San. ve Tic. A.Ş.</t>
  </si>
  <si>
    <t>Denimko Tekstil ve Konf. San. A.Ş.</t>
  </si>
  <si>
    <t>Sepiciler Çaybaşı Deri San. ve Tic. A.Ş.</t>
  </si>
  <si>
    <t>Terme Metal San ve Tic.A.Ş.</t>
  </si>
  <si>
    <t>Anateks Anadolu Tekstil Fabrikaları A.Ş.</t>
  </si>
  <si>
    <t>Jotun Boya Sanayi ve Ticaret Anonim Şirketi</t>
  </si>
  <si>
    <t>Tekstüre Çorap San.ve Tic.A.Ş.</t>
  </si>
  <si>
    <t>Coşkun Et ve Mamulleri San.ve Tic A.Ş.</t>
  </si>
  <si>
    <t>Balıkesir Yem San. ve Tic. A.Ş.</t>
  </si>
  <si>
    <t>Altıntel Melamin San.A.Ş.</t>
  </si>
  <si>
    <t>Constar Ambalaj San. ve Tic. A.Ş.</t>
  </si>
  <si>
    <t>Federal-Moğul İzmit Piston ve Pim Üretim Tes.A.Ş.</t>
  </si>
  <si>
    <t>Sanko Havlu San.ve Tic.A.Ş.</t>
  </si>
  <si>
    <t>Nil Örme San ve Tic.A.Ş.</t>
  </si>
  <si>
    <t>Temsan Türkiye Elektromekanik Sanayii A.Ş.</t>
  </si>
  <si>
    <t>Ege Kimya Sanayi ve Ticaret A.Ş.</t>
  </si>
  <si>
    <t>Gamateks Tekstil Sanayi ve Ticaret A.Ş.</t>
  </si>
  <si>
    <t>Ongan Tekstil Sanayi ve Dış Ticaret Ltd. Şti.</t>
  </si>
  <si>
    <t>İskur Tekstil Enerji Ticaret ve Sanayi A.Ş.</t>
  </si>
  <si>
    <t>Modern Ambalaj Ticaret ve Sanayi A.Ş.</t>
  </si>
  <si>
    <t>Altek Döküm Hadde Mamulleri San. ve Tic. Ltd. Şti.</t>
  </si>
  <si>
    <t>Altıparmak Gıda San. ve Tic. Koll. Şti -Özen-Özgür Altıparmak</t>
  </si>
  <si>
    <t>Emek Boru Makina Sanayi ve Ticaret A.Ş.</t>
  </si>
  <si>
    <t>KİBSAŞ Karadeniz İnşaat ve Beton San. ve Tic. A.Ş.</t>
  </si>
  <si>
    <t>Saray Halı A.Ş.</t>
  </si>
  <si>
    <t>Güçlü Dokuma Tekstil ve Taşımacılık San. Tic. A.Ş.</t>
  </si>
  <si>
    <t>ORMA Orman Mahsülleri İntegre Sanayi ve Ticaret A.Ş.</t>
  </si>
  <si>
    <t>Samet Kalıp ve Madeni Eşya Sanayi ve Ticaret A.Ş.</t>
  </si>
  <si>
    <t>ESAN Eczacıbaşı Endüstriyel Hammaddeler San. ve Tic. A.Ş</t>
  </si>
  <si>
    <t>ACT Tekstil Sanayi ve Ticaret A.Ş.</t>
  </si>
  <si>
    <t>Elvan Gıda Sanayi ve Ticaret A.Ş.</t>
  </si>
  <si>
    <t>Roteks Tekstil İhracat Sanayi ve Ticaret A.Ş.</t>
  </si>
  <si>
    <t>Oerlikon Kaynak Elektrotları ve Sanayi A.Ş.</t>
  </si>
  <si>
    <t>UNMAŞ Unlu Mamuller Sanayi ve Ticaret A.Ş.</t>
  </si>
  <si>
    <t>Göl İplik Şeremet Tekstil Sanayi ve Ticaret A.Ş.</t>
  </si>
  <si>
    <t>ELAZIĞ ALTINOVA ÇİMENTO SANAYİİ TİC. A.Ş.</t>
  </si>
  <si>
    <t>DOK-SAN DENİZLİ DOKUMA SANAYİ VE TİCARET A.Ş.</t>
  </si>
  <si>
    <t>EREN TEKSTİL TİC. VE SAN. A.Ş.</t>
  </si>
  <si>
    <t>EMBOY YÜNTAŞ TEKSTİL SAN.VE TİC. A.Ş.</t>
  </si>
  <si>
    <t>AYTEMİZLER TEKSTİL SAN. VE TİC.LTD. ŞTİ.</t>
  </si>
  <si>
    <t>İSO İkinci 500 Ortalaması</t>
  </si>
  <si>
    <t>KILIÇ DENİZ ÜRÜNLERİ ÜRETİMİ İHR. İTH. VE TİC. A.Ş.</t>
  </si>
  <si>
    <t>HÜSNÜ ARSAN İLAÇLARI A.Ş.</t>
  </si>
  <si>
    <t>ERENKO TEKSTİL İHRACAT SANAYİ VE TİCARET A.Ş.</t>
  </si>
  <si>
    <t>KAHRAMANMARAŞ KAĞIT SAN. VE TİC. A.Ş.</t>
  </si>
  <si>
    <t>MERTER HELVA SAN. VE TİC. A.Ş.</t>
  </si>
  <si>
    <t>CONTITECH LASTİK SAN. VE TİC. A.Ş.</t>
  </si>
  <si>
    <t>TAYEKS DIŞ TİCARET VE TEKSTİL SANAYİ ANONİM ŞİRKETİ.</t>
  </si>
  <si>
    <t>EREN ENDÜSTRİYEL ÜRÜNLER SAN. VE TİC. A.Ş.</t>
  </si>
  <si>
    <t>İŞMEN GIDA SAN. VE TİC. LTD. ŞTİ.</t>
  </si>
  <si>
    <t>KAYNAK TEKNİĞİ SANAYİİ VE TİCARET A.Ş.</t>
  </si>
  <si>
    <t>AKÇA HAZIR BETON SAN. VE TİC. A.Ş.</t>
  </si>
  <si>
    <t>MAYTEKS ÖRME SAN. VE TİC. A.Ş.</t>
  </si>
  <si>
    <t>ÖZYAŞAR TEL VE GALVANİZLEME SAN. A.Ş.</t>
  </si>
  <si>
    <t>AKKARDAN SANAYİ VE TİCARET A.Ş</t>
  </si>
  <si>
    <t>DS SMİTH ÇOPİKAS KAĞIT VE OLUKLU MUKAVVA KUTU SANAYİ A.Ş.</t>
  </si>
  <si>
    <t>ALTIPARMAK PAZARLAMA KOLL. ŞTİ. ÖZEN ÖZGÜR ALTIPARMAK</t>
  </si>
  <si>
    <t>KULA YAĞ VE EMEK YEM SANAYİ TİCARET A.Ş.</t>
  </si>
  <si>
    <t>CEHA BÜRO MOBİLYALARI LTD. ŞTİ.</t>
  </si>
  <si>
    <t>ÖZTİRYAKİLER MADENİ EŞYA SAN. VE TİC. A.Ş.</t>
  </si>
  <si>
    <t>BONY TEKSTİL İŞLETMELERİ SAN. VE TİC. A.Ş.</t>
  </si>
  <si>
    <t>DOKSAN DENİZLİ DOKUMA SANAYİ VE TİCARET A.Ş.</t>
  </si>
  <si>
    <t>TİRSAN KARDAN SAN. VE TİC. A.Ş.</t>
  </si>
  <si>
    <t>İHLAS EV ALETLERİ İMALAT SAN. VE TİC. A.Ş.</t>
  </si>
  <si>
    <t>KALTUN MADENCİLİK SAN. VE TİC. A.Ş.</t>
  </si>
  <si>
    <t>ŞEN DERİ VE KONFEKSİYON SAN.TİC. LTD.ŞTİ.</t>
  </si>
  <si>
    <t>BİRAND GİYİM SAN.VE TİC.A.Ş.</t>
  </si>
  <si>
    <t>HAZNEDAR REFRAKTER SANAYİİ A.Ş.</t>
  </si>
  <si>
    <t>İMTEKS GİYİM SAN VE TİC.A.Ş.</t>
  </si>
  <si>
    <t>KAYALAR KİMYA SAN.VE TİC.A.Ş.</t>
  </si>
  <si>
    <t>KESKİNOĞLU TAVUKÇULUK İŞL. SAN. VE TİC. A.Ş.</t>
  </si>
  <si>
    <t>POLARİS TEKSTİL ÜRÜNLERİ SANAYİ VE TİCARET LTD. ŞTİ.</t>
  </si>
  <si>
    <t>Devlet Malzeme Ofisi Basım Müessesesi Müdürlüğü</t>
  </si>
  <si>
    <t>Altınbaş Mücevherat İmalatı ve Dış Ticaret Anonim Şirketi</t>
  </si>
  <si>
    <t>Ürosan Kimya Sanayii A.Ş.</t>
  </si>
  <si>
    <t>Lucas Dizel Sanayi ve Tic. A.Ş.</t>
  </si>
  <si>
    <t>Aydın Tekstil (İplik-Dokuma ve Konf)İşl. A.Ş.</t>
  </si>
  <si>
    <t>Alkım Tekstil Sanayi ve Ticaret Limited Şirketi</t>
  </si>
  <si>
    <t>Erkent Mensucat San ve Tic A.Ş.</t>
  </si>
  <si>
    <t>Birleşik Oksijen San A.Ş.</t>
  </si>
  <si>
    <t>Motor Tekstil San.ve Tic.A.Ş.</t>
  </si>
  <si>
    <t>Birsan Birlik Gıda San. ve Tic. A.Ş .</t>
  </si>
  <si>
    <t>EKREM AKYİĞİT TEKSİL SANAYİ VE TİCARET LİMİTED ŞİRKETİ.</t>
  </si>
  <si>
    <t>CARLO ERBA İLAÇ SAN.VE TİC. A.Ş.</t>
  </si>
  <si>
    <t>BEYBİ PLASTİK FABRİKASI SANAYİ ANONİM ŞİRKETİ.</t>
  </si>
  <si>
    <t>ROTEKS TEKSTİL İHRACAT SAN VE TİC. A.Ş.</t>
  </si>
  <si>
    <t>TEKEREKOĞLU TEKSTİL SAN VE TİC. A.Ş .</t>
  </si>
  <si>
    <t>BOYASAN TEKSTİL SAN. VE TİC. A.Ş.</t>
  </si>
  <si>
    <t>PİYALE-DR. OETKER GIDA SANAYİ A.Ş.</t>
  </si>
  <si>
    <t>ÜNSALAN DEĞİRMENCİLİK,TARIM, TİCARET,YEM VE GIDA SANAYİ İŞLETMELERİ A.Ş.</t>
  </si>
  <si>
    <t>BURÇELİK BURSA ÇELİK DÖKÜM SANAYİİ A.Ş.</t>
  </si>
  <si>
    <t>DENEKS GIDA SAN. VE DIŞ TİC. A.Ş.</t>
  </si>
  <si>
    <t>YOLBULANLAR NAKLİYAT VE TİC. A.Ş.</t>
  </si>
  <si>
    <t>GELAL ÇORAP SANAYİ VE TİCARET A.Ş.</t>
  </si>
  <si>
    <t>AKDENİZ KİMYA SAN.TİC.A.Ş.</t>
  </si>
  <si>
    <t>HAZNEDAR ATEŞ TUĞLA SAN.A.Ş.</t>
  </si>
  <si>
    <t>SEZER TEKSTİL SAN. VE TİC.A.Ş.</t>
  </si>
  <si>
    <t>NÜANS TEKSTİL LTD.ŞTİ.</t>
  </si>
  <si>
    <t>BİLGİNOĞLU YAĞ VE SABUN SAN. A.Ş.</t>
  </si>
  <si>
    <t>BAKİM COATES CORILLEUX MÜREKKEP VE KİMYA SAN TİC. A.Ş.</t>
  </si>
  <si>
    <t>TUNÇ KONFEKSİYON SANAYİ VE TİCARET A.Ş.</t>
  </si>
  <si>
    <t>İTO EMNİYET KİLİT SİSTEMLERİ SANAYİ VE TİCARET ANONİM ŞİRKETİ</t>
  </si>
  <si>
    <t>ASMAŞ AĞIR SANAYİ MAKİNALARI A.Ş.</t>
  </si>
  <si>
    <t>GÜNHAN TEKSTİL SAN VE TİC.LTD. ŞTİ.</t>
  </si>
  <si>
    <t>MERİNOS DERİ VE TEKSTİL SANAYİ LTD. ŞTİ.</t>
  </si>
  <si>
    <t>ETİTAŞ ELEKRİK TECHİZATI İMALATI TESİSATI A.Ş.</t>
  </si>
  <si>
    <t>AZİM ÇORAP SAN.VE TİC.LTD.ŞTİ.</t>
  </si>
  <si>
    <t>KOTON KLÜB KONFEKSİYON TEKSTİL SAN.VE TİC.A.Ş.</t>
  </si>
  <si>
    <t>TAKOSAN OTOMOBİL GÖSTERGELERİ SAN VE TİC. A.Ş.</t>
  </si>
  <si>
    <t>TÜP MERSERİZE TEKSTİL SAN. VE TİC. A.Ş.</t>
  </si>
  <si>
    <t>İSHAKOĞLU GIDA NAKLİYE VE İNŞAAT SAN. VE DIŞ TİCARET LTD. ŞTİ.</t>
  </si>
  <si>
    <t>BOSAL MİMAYSAN METAL İŞLEME SANAYİ A.Ş.</t>
  </si>
  <si>
    <t>NOVA REKLAMCILIK DEKORASYON SAN. VE TİC. A.Ş.</t>
  </si>
  <si>
    <t>VAROL BETON VE YAPI ENDÜSTRİ SAN. TİC. LTD. ŞTİ.</t>
  </si>
  <si>
    <t>GÜNTAŞ GÜNDÜZBEY İPLİK VE DOKUMA FAB. SAN. VE TİC. A.Ş.</t>
  </si>
  <si>
    <t>KARS ÇİMENTO SAN. VE TİC. A.Ş.</t>
  </si>
  <si>
    <t>MERKEZ MATBAACILIK YAYINCILIK SAN. VE TİC. A.Ş.</t>
  </si>
  <si>
    <t>SAYGIN TEKSTİL TİC. VE SAN. A.Ş.</t>
  </si>
  <si>
    <t>GAMA ENDÜSTRİ TESİSLERİ İMALAT VE MONTAJ A.Ş.</t>
  </si>
  <si>
    <t>BİRLEŞİK OKSİJEN SANAYİ A.Ş.</t>
  </si>
  <si>
    <t>ŞEN DERİ VE KONFEKSİYON SAN. TİC. A.Ş.</t>
  </si>
  <si>
    <t>DURAN DOĞAN BASIM VE AMBALAJ SANAYİ A.Ş.</t>
  </si>
  <si>
    <t>EKER SÜT ÜRÜNLERİ GIDA SAN. VE TİC. A.Ş.</t>
  </si>
  <si>
    <t>EKİCİLER SÜT GIDA TAR. HAY. SAN. VE TİC. A.Ş.</t>
  </si>
  <si>
    <t>GALSAN PLASTİK VE KALIP SAN. A.Ş.</t>
  </si>
  <si>
    <t>MESA İMALAT SAN. VE TİC. A.Ş.</t>
  </si>
  <si>
    <t>TORUNLAR GIDA SAN. VE TİC. A.Ş.</t>
  </si>
  <si>
    <t>AKBEL SÜT VE SÜT ÜRÜNLERİ SAN. VE TİC. A.Ş.</t>
  </si>
  <si>
    <t>TESCO KİPA KİTLE PAZARLAMA TİCARET VE GIDA SAN. A.Ş.</t>
  </si>
  <si>
    <t>ESKİŞEHİR ENDÜSTRİYEL ENERJİ ÜRETİM OTOPRODÜKTÖR GRUBU A.Ş.</t>
  </si>
  <si>
    <t xml:space="preserve">Yavuz Tekstil San. ve Tic. A.Ş.                                                                                                             </t>
  </si>
  <si>
    <t xml:space="preserve">Ekoten Tekstil San. ve Tic. A.Ş.                                                                                                            </t>
  </si>
  <si>
    <t xml:space="preserve">Mem Tekstil San. ve Tic. A.Ş.                                                                                                               </t>
  </si>
  <si>
    <t xml:space="preserve">Kahramanmaraş       </t>
  </si>
  <si>
    <t xml:space="preserve">Park Elektrik Madencilik San. ve Tic. A.Ş.                                                                                                  </t>
  </si>
  <si>
    <t xml:space="preserve">Erdem Tekstil San. ve Tic. A.Ş.                                                                                                             </t>
  </si>
  <si>
    <t xml:space="preserve">BTM Bitümlü Tecrit Maddeleri San. ve Tic. A.Ş.                                                                                              </t>
  </si>
  <si>
    <t xml:space="preserve">Dardanel Önentaş Gıda San. A.Ş.                                                                                                             </t>
  </si>
  <si>
    <t xml:space="preserve">Çanakkale           </t>
  </si>
  <si>
    <t xml:space="preserve">S.S. Tariş Zeytin ve Zeytinyağı Tarım Satış Kooperatifleri Birliği                                                                          </t>
  </si>
  <si>
    <t xml:space="preserve">İşbir Sünger Sanayi A.Ş.                                                                                                                    </t>
  </si>
  <si>
    <t xml:space="preserve">Kasar ve Dual Tekstil San. A.Ş.                                                                                                             </t>
  </si>
  <si>
    <t xml:space="preserve">Rimaks Tekstil Ürünleri San. ve Tic. A.Ş.                                                                                                   </t>
  </si>
  <si>
    <t xml:space="preserve">Beyteks Konfeksiyon İml. İhr. ve Tic. A.Ş.                                                                                                  </t>
  </si>
  <si>
    <t xml:space="preserve">Kalemaden Endüstriyel Hammaddeler San. ve Tic. A.Ş.                                                                                         </t>
  </si>
  <si>
    <t xml:space="preserve">Ticaret ve Sanayi Kontuvarı T.A.Ş                                                                                                           </t>
  </si>
  <si>
    <t xml:space="preserve">Teknorot Otomotiv Ürünleri San. ve Tic. A.Ş.                                                                                                </t>
  </si>
  <si>
    <t xml:space="preserve">Egeplast Ege Plastik Tic. ve San. A.Ş.                                                                                                      </t>
  </si>
  <si>
    <t xml:space="preserve">Sika Yapı Kimyasalları A.Ş.                                                                                                                 </t>
  </si>
  <si>
    <t xml:space="preserve">Unmaş Unlu Mamuller San. ve Tic. A.Ş                                                                                                        </t>
  </si>
  <si>
    <t xml:space="preserve">Elazığ Altınova Çimento San. Tic. A.Ş.                                                                                                      </t>
  </si>
  <si>
    <t>GRETSCH-UNİTAS YAPI ELEMANLARI SAN. VE TİC. A.Ş.</t>
  </si>
  <si>
    <t>MİLTEKS TEKSTİL SAN. VE TİC. A.Ş.</t>
  </si>
  <si>
    <t>IR EMNİYET VE GÜVENLİK SİSTEMLERİ SAN. A.Ş.</t>
  </si>
  <si>
    <t>DOĞAN-MAHMUT NARİN DIŞ TİCARET A.Ş.</t>
  </si>
  <si>
    <t>CANAN KOZMETİK SAN. VE TİC. A.Ş.</t>
  </si>
  <si>
    <t>YEŞİL KUNDURA SAN. A.Ş.</t>
  </si>
  <si>
    <t>ALTIN ET ENTEGRE TİC. VE SAN. LTD. ŞTİ.</t>
  </si>
  <si>
    <t>OBASAN GIDA TEKSTİL İNŞAAT SAN. VE TİC. A.Ş.</t>
  </si>
  <si>
    <t>TEVERPAN AĞAÇ SANAYİİ A.Ş.</t>
  </si>
  <si>
    <t>DARSATEKS TEKSTİL ÜRÜNLERİ SAN. VE TİC. A.Ş.</t>
  </si>
  <si>
    <t>TELLİOĞLU YEM-GIDA ENTEGRE TESİSLERİ SAN. VE TİC. A.Ş.</t>
  </si>
  <si>
    <t>HAYAT TIBBİ ALETLER VE OLUKLU MUKAVVA SAN. VE TİC. A.Ş.</t>
  </si>
  <si>
    <t>ENTEGRE HARÇ SAN. VE TİC. A.Ş.</t>
  </si>
  <si>
    <t>YENİ TEKSTİL MENSUCAT FABRİKASI A.Ş</t>
  </si>
  <si>
    <t>EKE TEKSTİL KONFEKSİYON TURİZM SAN. VE TİC. A.Ş.</t>
  </si>
  <si>
    <t>BETAŞ MENSUCAT SAN. VE TİC. A.Ş.</t>
  </si>
  <si>
    <t>TREYSAN PREFABRİK ÇELİK YAPILAR SAN. VE TİC. A.Ş.</t>
  </si>
  <si>
    <t>BN TEKSTİL SANAYİ VE İHRACAT LTD. ŞTİ.</t>
  </si>
  <si>
    <t>ATERMİT ENDÜSTRİ VE TİC. A.Ş.</t>
  </si>
  <si>
    <t>H.C. TEKSTİL TAŞIMACILIK GÜMRÜKLEME İTH. VE İHR. LTD. ŞTİ.</t>
  </si>
  <si>
    <t xml:space="preserve">Takosan Otomobil Göstergeleri San. ve Tic. A.Ş.                                                                                             </t>
  </si>
  <si>
    <t xml:space="preserve">Deniz Tekstil San. ve Tic. A.Ş.                                                                                                             </t>
  </si>
  <si>
    <t xml:space="preserve">Kayalar Kimya San. ve Tic. A.Ş.                                                                                                             </t>
  </si>
  <si>
    <t xml:space="preserve">Ege Endüstri ve Ticaret A.Ş.                                                                                                                </t>
  </si>
  <si>
    <t>SUNEL TİCARET TÜRK A.Ş.</t>
  </si>
  <si>
    <t>BIÇAKCILAR TIBBİ CİHAZLAR SAN. VE TİC. A.Ş.</t>
  </si>
  <si>
    <t>ŞENOCAK GIDA TURZ. NAK. İNŞ. SAN. İÇ VE DIŞ TİC. LTD. ŞTİ.</t>
  </si>
  <si>
    <t>SELKASAN KAĞIT VE PAKETLEME MALZEME LERİ İMALATI SAN. VE TİC. A.Ş.</t>
  </si>
  <si>
    <t>FG TEKSTİL KONF. SAN. VE TİC. LTD. ŞTİ.</t>
  </si>
  <si>
    <t>MATRAŞ DERİ MAMULLERİ SAN. VE TİC. A.Ş.</t>
  </si>
  <si>
    <t>ÖZER KONVEYÖR BAND TURİZM SAN. VE TİC. A.Ş.</t>
  </si>
  <si>
    <t>ÜNAL SENTETİK DOKUMA SAN. VE TİC. A.Ş.</t>
  </si>
  <si>
    <t>ARITAŞ BASINÇLI KAPLAR SAN. A.Ş.</t>
  </si>
  <si>
    <t>İNOKSAN MUTFAK SAN. VE TİC. A.Ş.</t>
  </si>
  <si>
    <t>METAL MATRİS SAN. VE TİC. A.Ş.</t>
  </si>
  <si>
    <t>ADOÇİM ÇİMENTO BETON SAN. VE TİC. A.Ş.</t>
  </si>
  <si>
    <t>ROSETEKS GİYİM SANAYİ A.Ş.</t>
  </si>
  <si>
    <t>TAHA TEKSTİL SAN. VE TİC. A.Ş.</t>
  </si>
  <si>
    <t>KINIK KONSERVECİLİK GIDA SAN. A.Ş.</t>
  </si>
  <si>
    <t>ALUFORM PEKİNTAŞ ALÜMİNYUM SAN. VE TİC. A.Ş.</t>
  </si>
  <si>
    <t>VAN ET ENTEGRE ET SAN. VE TİC. A.Ş.</t>
  </si>
  <si>
    <t>KELEBEK MOBİLYA SAN. VE TİC. A.Ş.</t>
  </si>
  <si>
    <t>MİLTAŞ İNŞAAT TİCARET VE MADENCİLİK A.Ş.</t>
  </si>
  <si>
    <t>SPİNNER TAKIM TEZGAHLARI SAN. VE TİC. LTD. ŞTİ.</t>
  </si>
  <si>
    <t>DÖNKASAN DÖNÜŞEN KAĞIT HAMMADDELERİ SAN. VE TİC. A.Ş.</t>
  </si>
  <si>
    <t>ÜNLÜ TEKSTİL SAN. VE TİC. A.Ş.</t>
  </si>
  <si>
    <t>ASTER TEKSTİL SAN. VE DIŞ TİC. LTD. ŞTİ.</t>
  </si>
  <si>
    <t>AİDATA BİLGİSAYAR SİSTEMLERİ TİC. VE SAN. A.Ş.</t>
  </si>
  <si>
    <t>BATI BASMA SANAYİ A.Ş.</t>
  </si>
  <si>
    <t>SOLECTRON ELEKTRONİK ÜRETİM VE PAZ. SAN. VE TİC. A.Ş.</t>
  </si>
  <si>
    <t>TERBAY MAKİNA ENDÜSTRİ VE TİC. A.Ş.</t>
  </si>
  <si>
    <t>LEVENT KİMYA SAN. VE TİC. A.Ş.</t>
  </si>
  <si>
    <t>DSM BESİN MADDELERİ LTD. ŞTİ.</t>
  </si>
  <si>
    <t>E-KART ELEKTRONİK KART SİSTEMLERİ SAN. VE TİC. A.Ş.</t>
  </si>
  <si>
    <t>Bafra</t>
  </si>
  <si>
    <t>Isparta</t>
  </si>
  <si>
    <t>Diyarbakır</t>
  </si>
  <si>
    <t>Karacabey</t>
  </si>
  <si>
    <t>Bodrum</t>
  </si>
  <si>
    <t>Ünye</t>
  </si>
  <si>
    <t>Afyon</t>
  </si>
  <si>
    <t>Van</t>
  </si>
  <si>
    <t>Ege-İzmir</t>
  </si>
  <si>
    <t>Ereğli(Karadeniz)</t>
  </si>
  <si>
    <t>ONEY FINDIK SAN. NAK. İÇ VE DIŞ TİC. LTD. ŞTİ.</t>
  </si>
  <si>
    <t>İMTEKS GİYİM SAN VE TİC. A.Ş.</t>
  </si>
  <si>
    <t>DİNATEKS DİNAMİK TEKSTİL SAN. VE TİC. A.Ş.</t>
  </si>
  <si>
    <t>NESA TEKSTİL SANAYİ VE TİCARET A.Ş.</t>
  </si>
  <si>
    <t>DEGUSSA YAPI KİMYASALLARI SAN. A.Ş.</t>
  </si>
  <si>
    <t>BAYDOK DOKUMA SAN. VE TİC. A.Ş.</t>
  </si>
  <si>
    <t>ATMACA ELEKTRONİK SANAYİ VE TİCARET LİMİTED ŞİRKETİ.</t>
  </si>
  <si>
    <t>BELTAN VIBRACOUSTIC TİTREŞİM ELEMANLARI SANAYİ VE TİCARET A.Ş.</t>
  </si>
  <si>
    <t>PANGER GİYİM SAN. VE TİC. A.Ş.</t>
  </si>
  <si>
    <t>ÖRTEKS TEKSTİL İŞLETMELERİ SAN.VE TİC. A.Ş.</t>
  </si>
  <si>
    <t>Cesur Çuval Sanayi ve Ticaret Anonim Şirketi</t>
  </si>
  <si>
    <t>Karaoğlu Tekstil San.ve Tic.Ltd.Şti</t>
  </si>
  <si>
    <t>Serpen Tekstil Ticaret ve Sanayi A.Ş.</t>
  </si>
  <si>
    <t>Erteks Konfeksiyon Tekstil Sanayi ve Ticaret Anonim Şirketi</t>
  </si>
  <si>
    <t>Selçuk Gıda End. İhr. İht. A.Ş.</t>
  </si>
  <si>
    <t>Meges Boya San.ve Tic.A.Ş.</t>
  </si>
  <si>
    <t>Kunsan Kundura San. ve Tic. A.Ş.</t>
  </si>
  <si>
    <t>Teneks Tekstil Ürünleri İmalat ve İhracat A.Ş.</t>
  </si>
  <si>
    <t>Çelik Çorap San.ve Tic. A.Ş.</t>
  </si>
  <si>
    <t>Petti Gıda San.ve Tic.A.Ş.</t>
  </si>
  <si>
    <t>Özsoy Tarım Sanayi ve Ticaret Ltd. Şti.</t>
  </si>
  <si>
    <t>Ağartıoğlu Deri Mam. San. ve Tic. Ltd. Şti.</t>
  </si>
  <si>
    <t>Esyem Eskişehir Yem Sanayii A.Ş.</t>
  </si>
  <si>
    <t>Karaca Giyim San.ve Tic.A.Ş</t>
  </si>
  <si>
    <t>Emas Makina Sanayi A.Ş.</t>
  </si>
  <si>
    <t>Pancar Motor San.ve Tic.A.Ş.</t>
  </si>
  <si>
    <t>Ginateks Tekstil San. ve Tic. A.Ş.</t>
  </si>
  <si>
    <t>Karsu Konfeksiyon Sanayi ve Pazarlama Anonim Şirketi.</t>
  </si>
  <si>
    <t>Ziylan Ayakkabı San ve Tic.A.Ş</t>
  </si>
  <si>
    <t>Soma</t>
  </si>
  <si>
    <t>Oysa İskenderun Çimento San.ve Tic. A.Ş.</t>
  </si>
  <si>
    <t>Keskinkılıç Gıda San. ve Tic.A.Ş.</t>
  </si>
  <si>
    <t>Doğuş Tekstil İşletmeleri San ve Tic.A.Ş.</t>
  </si>
  <si>
    <t>Balsu Marketing Dış Ticaret A.Ş.</t>
  </si>
  <si>
    <t>Yibitaş Yozgat İşçi Birliği İnşaat Malz. Tic ve San. A.Ş.</t>
  </si>
  <si>
    <t>Çopikas Kağıt ve Oluklu Mukavva Kutu San. A.Ş.</t>
  </si>
  <si>
    <t>Başer İplik Dokuma San.ve Tic.A.Ş.</t>
  </si>
  <si>
    <t>Sunel Ticaret T.A.Ş.</t>
  </si>
  <si>
    <t>Arı Rafine ve Yağ Sanayii A.Ş.</t>
  </si>
  <si>
    <t>M.K.E.K Pirinçsan Pirinç Sanayi ve Ticaret Anonim Şirketi</t>
  </si>
  <si>
    <t>Çimtaş Çelik İmalat Montaj ve Tesisat A.Ş.</t>
  </si>
  <si>
    <t>Sodaş Sodyum Sanayii A.Ş.</t>
  </si>
  <si>
    <t>Esem Elektrik Sayaçları ve Elektrik Malzemeleri Ticaret ve Sanayi Anonim Şirketi</t>
  </si>
  <si>
    <t>Aps Tekstil ve Tic. A.Ş.</t>
  </si>
  <si>
    <t>İ.G.S.İstanbul Giyim San.Tic. A.Ş.</t>
  </si>
  <si>
    <t>Esem Spor Giyim San.ve Tic. A.Ş.</t>
  </si>
  <si>
    <t>İnsa İstanbul Naylon Sanayii A.Ş.</t>
  </si>
  <si>
    <t>Asaş Ambalaj Baskı Sanayi ve Ticaret A.Ş.</t>
  </si>
  <si>
    <t>Enerjisa Enerji Üretim A.Ş.</t>
  </si>
  <si>
    <t>Jantaş Jant Sanayi ve Ticaret A.Ş.</t>
  </si>
  <si>
    <t>Selva Gıda Sanayi A.Ş.</t>
  </si>
  <si>
    <t>Tezcan Galvanizli Yapı Elm. San.ve Tic. A.Ş.</t>
  </si>
  <si>
    <t>Rodi Giyim San.ve Tic.A.Ş.</t>
  </si>
  <si>
    <t>Ünal Tarım Ürünleri İhracat ve San A.Ş.</t>
  </si>
  <si>
    <t>Perfetti Gıda San ve Tic. A.Ş.</t>
  </si>
  <si>
    <t>Denizli Cam San. ve Tic. A.Ş.</t>
  </si>
  <si>
    <t>Kale Oto Radyatör San.ve Tic. A.Ş.</t>
  </si>
  <si>
    <t>Lipet Likit Petrol Gazı ve Yakıt Tic.A.Ş.</t>
  </si>
  <si>
    <t>Olmuksa Mukavva Sanayi ve Ticaret Anonim Şirketi</t>
  </si>
  <si>
    <t>Özsoylar Gıda Sanayi ve Pazarlama A.Ş.</t>
  </si>
  <si>
    <t>Ormo Yün İplik San.ve Tic.A.Ş.</t>
  </si>
  <si>
    <t>Pastavilla Makarnacılık Sanayi ve Ticaret A.Ş.</t>
  </si>
  <si>
    <t>Orjin Deri Konf.San.ve Tic.A.Ş</t>
  </si>
  <si>
    <t>Hesfibel Fiber Optik ve Elektronik San ve Tic. A.Ş.</t>
  </si>
  <si>
    <t>Kula Yağ ve Emek Yem Sanayi Ticaret A.Ş.</t>
  </si>
  <si>
    <t>Oysa-Niğde Çimento San. ve Tic A.Ş.</t>
  </si>
  <si>
    <t>Marmarabirlik Marmara Zeytin Tarım Satış Kooperatifleri Birliği</t>
  </si>
  <si>
    <t>Valf Sanayii A.Ş.</t>
  </si>
  <si>
    <t>Kalekim Kimyevi Maddeler San. ve Tic.A.Ş.</t>
  </si>
  <si>
    <t>Ütüsan Elektrikli Cihazlar San. ve Tic. A.Ş.</t>
  </si>
  <si>
    <t xml:space="preserve">Betaş Mensucat San. ve Tic. A.Ş.                                                                                                            </t>
  </si>
  <si>
    <t xml:space="preserve">Oğuz Tekstil San. ve Tic. A.Ş.                                                                                                              </t>
  </si>
  <si>
    <t xml:space="preserve">Teneks Tekstil Ürünleri İmalat ve İhracat A.Ş.                                                                                              </t>
  </si>
  <si>
    <t xml:space="preserve">İpekyolu Tekstil San. ve Tic. A.Ş.                                                                                                          </t>
  </si>
  <si>
    <t xml:space="preserve">Birsan Birlik Gıda San. ve Tic. A.Ş.                                                                                                        </t>
  </si>
  <si>
    <t xml:space="preserve">Amasya              </t>
  </si>
  <si>
    <t xml:space="preserve">Gemciler Güven Metal San. ve Tic. A.Ş.                                                                                                      </t>
  </si>
  <si>
    <t xml:space="preserve">Hateks Hatay Tekstil İşletmeleri A.Ş.                                                                                                       </t>
  </si>
  <si>
    <t xml:space="preserve">İskenderun          </t>
  </si>
  <si>
    <t xml:space="preserve">Saray Örme ve Konfeksiyon San. ve Tic. A.Ş                                                                                                  </t>
  </si>
  <si>
    <t xml:space="preserve">Casa Tekstil San. ve Tic. A.Ş.                                                                                                              </t>
  </si>
  <si>
    <t xml:space="preserve">Kipaş Denim İşletmeleri A.Ş.                                                                                                                </t>
  </si>
  <si>
    <t xml:space="preserve">Et ve Balık Kurumu Genel Müdürlüğü                                                                                                          </t>
  </si>
  <si>
    <t xml:space="preserve">Spot Tekstil San. ve Tic. Ltd. Şti.                                                                                                         </t>
  </si>
  <si>
    <t xml:space="preserve">Özgün Kablo Elektrik Malzemeleri San. ve Tic. A.Ş.                                                                                          </t>
  </si>
  <si>
    <t xml:space="preserve">Umpaş Seramik San. ve Tic. A.Ş.                                                                                                             </t>
  </si>
  <si>
    <t xml:space="preserve">Uşak                </t>
  </si>
  <si>
    <t xml:space="preserve">Star Grup Hadımköy Cam İşleme Ürünleri San. ve Tic. A.Ş.                                                                                    </t>
  </si>
  <si>
    <t xml:space="preserve">AGS-Anadolu Gıda San. ve Tic .A.Ş.                                                                                                          </t>
  </si>
  <si>
    <t xml:space="preserve">Rudolf Duraner Kimyevi Mad. Tic. ve San. A.Ş.                                                                                               </t>
  </si>
  <si>
    <t xml:space="preserve">Yorim Cam San. ve Tic. A.Ş.                                                                                                                 </t>
  </si>
  <si>
    <t xml:space="preserve">Sifaş Sentetik İplik Fabrikaları A.Ş.                                                                                                       </t>
  </si>
  <si>
    <t xml:space="preserve">Erna-Maş Makina Tic. ve San. A.Ş                                                                                                            </t>
  </si>
  <si>
    <t xml:space="preserve">Umur Basım ve Kırtasiye San. ve Tic. A.Ş.                                                                                                   </t>
  </si>
  <si>
    <t xml:space="preserve">Albayrak Turizm Seyahat İnşaat Ticaret A.Ş.                                                                                                 </t>
  </si>
  <si>
    <t xml:space="preserve">Bafra Eriş Un Yem Gıda San. ve Tic. A.Ş.                                                                                                    </t>
  </si>
  <si>
    <t xml:space="preserve">Bafra               </t>
  </si>
  <si>
    <t xml:space="preserve">Kale Oto Radyatör San. ve Tic. A.Ş.                                                                                                         </t>
  </si>
  <si>
    <t xml:space="preserve">Schott Orim Cam San. ve Tic. A.Ş.                                                                                                           </t>
  </si>
  <si>
    <t xml:space="preserve">İstanbul Halk Ekmek Un ve Unlu Maddeler Gıda San. ve Tic. A.Ş                                                                               </t>
  </si>
  <si>
    <t xml:space="preserve">Kamu                </t>
  </si>
  <si>
    <t>Vakko Tekstil ve Hazır Giyim San.İşl.A.Ş.</t>
  </si>
  <si>
    <t>İstanbul Asfalt Fabrikaları San. ve Tic.A.Ş.</t>
  </si>
  <si>
    <t>Aysan Boya ve Kimya San. A.Ş.</t>
  </si>
  <si>
    <t>M.K.E.K Ağır Silah ve Çelik Sanayi ve Tic. A.Ş.</t>
  </si>
  <si>
    <t>Riteks Akrilik İplik San. ve Tic. A.Ş.</t>
  </si>
  <si>
    <t>Trakya Döküm San.ve Tic.A.Ş.</t>
  </si>
  <si>
    <t>Anadolu Biracılık Malt ve Gıda San. A.Ş.</t>
  </si>
  <si>
    <t>Adeka İlaç ve Kimyasal Ürünler San. ve Tic. A.Ş.</t>
  </si>
  <si>
    <t>Assan Prefabrik Yapı Elemanları Pazarlama ve İnşaat A.Ş.</t>
  </si>
  <si>
    <t>Datateknik Bilgisayar Sistemleri Ticaret ve Sanayi Anonim Şirketi</t>
  </si>
  <si>
    <t>Elbak Elektrolitik Bakır San. ve Tic A.Ş.</t>
  </si>
  <si>
    <t>Tek-İz İzolasyon ve Yapı Elamanları Sanayii A.Ş.</t>
  </si>
  <si>
    <t>Öztusan Salça Konserve San.ve Tic. A.Ş.</t>
  </si>
  <si>
    <t>Gürmen Giyim San.ve Tic.A.Ş.</t>
  </si>
  <si>
    <t>Tümosan Türk Motor Sanayi ve Ticaret A.Ş.</t>
  </si>
  <si>
    <t>Esçim Eskişehir Çimento Fabrikası T.A.Ş.</t>
  </si>
  <si>
    <t>Teknik Kauçuk Sanayi A.Ş.</t>
  </si>
  <si>
    <t>Clariant Boya ve Kimyevi Maddeler San. ve Tic.A.Ş.</t>
  </si>
  <si>
    <t>Hitit Seramik San. ve Tic.A.Ş.</t>
  </si>
  <si>
    <t>Gamak Makina San.A.Ş.</t>
  </si>
  <si>
    <t>Basf Sümerbank Türk Kimya San. A.Ş.</t>
  </si>
  <si>
    <t>Derkon Deri ve Konf.San.ve Tic. A.Ş.</t>
  </si>
  <si>
    <t>Emek Yağ Sanayii A.Ş.</t>
  </si>
  <si>
    <t>Teksfil İplik Örme Sanayi ve Ticaret Anonim Şirketi.</t>
  </si>
  <si>
    <t>Modavizyon Tekstil Sanayi ve Ticaret A.Ş.</t>
  </si>
  <si>
    <t>Sfc Entegre Orman Ürünleri San. ve Tic. A.Ş.</t>
  </si>
  <si>
    <t>Polo Giyim Sanayi ve Ticaret Anonim Şirketi.</t>
  </si>
  <si>
    <t>Asya Meyve Suyu ve Gıda Sanayi A.Ş.</t>
  </si>
  <si>
    <t>Erenko Tekstil İhracat Sanayi ve Ticaret A.Ş.</t>
  </si>
  <si>
    <t>M.K.E.K Silahsan Hafif Silah San. A.Ş.</t>
  </si>
  <si>
    <t>Ticaret ve Sanayi Kontuvarı T.A.Ş</t>
  </si>
  <si>
    <t>Murat Un Sanayi A.Ş.</t>
  </si>
  <si>
    <t>Konfrut Gıda San. ve Tic. A.Ş.</t>
  </si>
  <si>
    <t>Tırsan Treyler San. Tic. ve Nak. A.Ş.</t>
  </si>
  <si>
    <t>Aydınlı Hazır Giyim Sanayii ve Ticaret Anonim Şirketi</t>
  </si>
  <si>
    <t>Manisa Pamuklu Mensucat A.Ş.</t>
  </si>
  <si>
    <t>Klora Gres ve Yağ San.A.Ş.</t>
  </si>
  <si>
    <t>Elsan Ham Madde Sanayii A.Ş.</t>
  </si>
  <si>
    <t>Asalteks Tekstil San ve Tic.A.Ş.</t>
  </si>
  <si>
    <t>Klimasan Klima San. ve Tic. A.Ş.</t>
  </si>
  <si>
    <t>Tever Ağaç San.ve Tic. İşletmeleri A.Ş.</t>
  </si>
  <si>
    <t>Elazığ Altınova Çimento San.ve Tic. A.Ş.</t>
  </si>
  <si>
    <t>Türk Ytong Sanayi Anonim Şirketi</t>
  </si>
  <si>
    <t>Eti Elektrometalurji A.Ş.Genel Müdürlüğü</t>
  </si>
  <si>
    <t>İtalteks Ekspo Grup Tekstil San. A.Ş.</t>
  </si>
  <si>
    <t>Saı Automotive Polifleks San.ve Tic.A.Ş.</t>
  </si>
  <si>
    <t>Demirsan Haddecilik San.ve Tic A.Ş.</t>
  </si>
  <si>
    <t>Güven Plastik Sanayi A.Ş.</t>
  </si>
  <si>
    <t>Parsan Makina Parçaları Sanayi A.Ş.</t>
  </si>
  <si>
    <t>Yurtbay Seramik Sanayi ve Ticaret A.Ş.</t>
  </si>
  <si>
    <t>Botaş Bornova Ambalaj Sanayi A.Ş.</t>
  </si>
  <si>
    <t>Hidromek Hidrolik Mekanik Makina İmalat San ve Tic. Ltd. Şti.</t>
  </si>
  <si>
    <t>Lawson Mardon Bak Gravür Baskılı Karton San. ve Tic. A.Ş.</t>
  </si>
  <si>
    <t>Esko Tekstil San. ve Tic. A.Ş.</t>
  </si>
  <si>
    <t>DANONESA DANONE SABANCI GIDA VE İÇECEK SAN.VE TİC.A.Ş.</t>
  </si>
  <si>
    <t>SOFT HAVLU SANAYİ VE TİCARET A.Ş.</t>
  </si>
  <si>
    <t>MİTHAT GİYİM SAN.VE TİC.A.Ş.</t>
  </si>
  <si>
    <t>SÜPERLİT BORU VE LEVHA SANAYİ A.Ş.</t>
  </si>
  <si>
    <t>ASSAN PREFABRİK YAPI ELEMANLARI PAZARLAMA VE İNŞAAT A.Ş.</t>
  </si>
  <si>
    <t>MED UNION CONTAINERS A.Ş.</t>
  </si>
  <si>
    <t>BELTAN YEDEK PARÇA VE MAK. SAN. VE TİC. A.Ş.</t>
  </si>
  <si>
    <t>MKEK SİLAHSAN HAFİF SİLAH SAN. VE TİC. A.Ş.</t>
  </si>
  <si>
    <t>ULTAŞ ENTEGRE BOYA KASAR SANAYİ VE TİCARET LİMİTED ŞİRKETİ.</t>
  </si>
  <si>
    <t>UMUR BİLGİSAYAR FORM,HASSAS KAĞIT SAN. VE TİC A.Ş.</t>
  </si>
  <si>
    <t>Penguen Gıda Sanayii A.Ş.</t>
  </si>
  <si>
    <t>Duran-Doğan Basım ve Ambalaj Sanayi A.Ş.</t>
  </si>
  <si>
    <t>Ay-Tim Tekstil San. ve Dış Tic. A.Ş.</t>
  </si>
  <si>
    <t>Debateks Tekstil San. ve Dış Tic. Ltd. Şti.</t>
  </si>
  <si>
    <t>Çepaş Galvaniz Demir Çelik Madencilik İnşaat Nakliyat Tic. ve San. A.Ş.</t>
  </si>
  <si>
    <t>Surtel Kablo Sanayii A.Ş.</t>
  </si>
  <si>
    <t>Erbak-Uludağ İçecek San. ve Tic. A.Ş.</t>
  </si>
  <si>
    <t>Koneks Boya ve Kimya Maden. Mad. Yağ İnş. Plst. Tur. Sey. San. Tic. Ltd. Şti.</t>
  </si>
  <si>
    <t>Işık Plastik San. ve Dış Tic. Paz. A.Ş.</t>
  </si>
  <si>
    <t>Gizem Seramik Frit ve Glazür San. ve Tic. A.Ş.</t>
  </si>
  <si>
    <t>Sultan Et ve Gıda Ürt. Tic. ve Paz. Ltd. Şti.</t>
  </si>
  <si>
    <t>Arobus Araç İmalat San. ve Tic. A.Ş.</t>
  </si>
  <si>
    <t>Tamteks Tekstil Konfeksiyon İmalatı ve Ticaret A.Ş.</t>
  </si>
  <si>
    <t>Elba Bant San. ve Tic. A.Ş.</t>
  </si>
  <si>
    <t>KOMGIDA Kombassan Gıda İht. Mad. ve Pet. Ürün. San. ve Tic. A.Ş.</t>
  </si>
  <si>
    <t>EMS Mobil Sistemler ve Hastane Malzemeleri İnş. San. ve Tic. A.Ş.</t>
  </si>
  <si>
    <t>Coşkun Et ve Mamülleri San. ve Tic. A.Ş.</t>
  </si>
  <si>
    <t>Taha Tekstil San. ve Tic. A.Ş.</t>
  </si>
  <si>
    <t>Serin Makina San. ve Tic. Ltd. Şti.</t>
  </si>
  <si>
    <t>İpek Yem ve Gıda San. Tic. A.Ş.</t>
  </si>
  <si>
    <t>Bozkurt Konfeksiyon Sanayi A.Ş.</t>
  </si>
  <si>
    <t>Mes Yağ ve Gıda San. ve Tic. A.Ş.</t>
  </si>
  <si>
    <t>Altaş Yağ Su ve Tarım Ürün. Gıd. İnş. Oto. Nak. San. Tic. A.Ş.</t>
  </si>
  <si>
    <t>Vefa Prefabrike Yapılar San. Tic. A.Ş.</t>
  </si>
  <si>
    <t>Berke Plastik San. ve Tic. A.Ş.</t>
  </si>
  <si>
    <t>Dekoral Alüminyum San. ve Tic. A.Ş.</t>
  </si>
  <si>
    <t>Şahin-Melek Et ve Et Mamülleri Gıda San. Tic. Ltd. Şti.</t>
  </si>
  <si>
    <t>İSPAK İzmit Sıvı Paketleme Sanayi A.Ş.</t>
  </si>
  <si>
    <t>Çığır Kimya San. ve Tic. A.Ş.</t>
  </si>
  <si>
    <t>Tayaş Gıda San. ve Tic. A.Ş.</t>
  </si>
  <si>
    <t>Ak Alüminyum San. ve Tic. A.Ş.</t>
  </si>
  <si>
    <t>APS Tekstil ve Ticaret A.Ş.</t>
  </si>
  <si>
    <t>TARFAŞ Tarımsal Faaliyetler San. ve Tic. A.Ş.</t>
  </si>
  <si>
    <t>Rekor Kauçuk San. ve Tic. A.Ş.</t>
  </si>
  <si>
    <t>Arı Rafine ve Yağ Sanayi A.Ş.</t>
  </si>
  <si>
    <t>2011 yılına ait İkinci 500 Büyük Sanayi Kuruluşu Listesi (*)</t>
  </si>
  <si>
    <t>Seçiniz.</t>
  </si>
  <si>
    <t>Kuruluş Adı (**)</t>
  </si>
  <si>
    <t xml:space="preserve">Alcan Packaging İzmir Gravür Baskılı Karton San. ve Tic. A.Ş.                                                                               </t>
  </si>
  <si>
    <t xml:space="preserve">Arma Filtre Sistemleri San. ve Tic. A.Ş.                                                                                                    </t>
  </si>
  <si>
    <t xml:space="preserve">Adapazarı           </t>
  </si>
  <si>
    <t xml:space="preserve">Kardem Tekstil San. ve Tic. A.Ş.                                                                                                            </t>
  </si>
  <si>
    <t>AYDIN MENSUCAT DÖŞEMELİK KUMAŞ SAN. VE TİC. A.Ş.</t>
  </si>
  <si>
    <t>İNCİ AKÜ SANAYİ VE TİCARET A.Ş.</t>
  </si>
  <si>
    <t>FORM SÜNGER VE YATAK SAN. TİC. A.Ş.</t>
  </si>
  <si>
    <t>BTM BİTÜMLÜ TECRİT MADDELERİ SAN. VE TİC. A.Ş.</t>
  </si>
  <si>
    <t>RAST GIDA SAN. VE TİC. A.Ş.</t>
  </si>
  <si>
    <t>ÖZYILMAZ FINDIK TİC. SAN. LTD. ŞTİ.</t>
  </si>
  <si>
    <t>YAKUPOĞLU TİCARET ABDİL VEDAT YAKUPOĞLU</t>
  </si>
  <si>
    <t>EKSUN GIDA TARIM SAN. VE TİC. A.Ş.</t>
  </si>
  <si>
    <t>SFA SOĞUTMA SANAYİ İÇ VE DIŞ TİC. A.Ş.</t>
  </si>
  <si>
    <t>PNS PENDİK NİŞASTA SANAYİ ANONİM ŞİRKETİ</t>
  </si>
  <si>
    <t>NABAY TEKSTİL SANAYİ VE TİC. A.Ş.</t>
  </si>
  <si>
    <t>UZEL OTOMOTİV SİSTEMLERİ A.Ş.</t>
  </si>
  <si>
    <t>SARDUNYA HAZIR YEMEK ÜRETİM VE HİZMET A.Ş.</t>
  </si>
  <si>
    <t>ATİKLER TARIM ÜRÜNLERİ SAN. VE TİC. LTD. ŞTİ.</t>
  </si>
  <si>
    <t>GÜNEY MENSUCAT SAN. VE TİC. A.Ş.</t>
  </si>
  <si>
    <t>ROTEKS TEKSTİL İHRACAT SAN. VE TİC. A.Ş.</t>
  </si>
  <si>
    <t>ELAZIĞ ALTINOVA ÇİMENTO SANAYİİ TİCARET A.Ş.</t>
  </si>
  <si>
    <t>EKOTEN TEKSTİL SAN. VE TİC. A.Ş.</t>
  </si>
  <si>
    <t>BASF TÜRK KİMYA SAN. VE TİC. LTD. ŞTİ.</t>
  </si>
  <si>
    <t>KALEMADEN ENDÜSTRİYEL HAMMADDELER SAN. VE TİC. A.Ş.</t>
  </si>
  <si>
    <t>CAMİŞ MADENCİLİK A.Ş.</t>
  </si>
  <si>
    <t>KARADENİZ BAKIR İŞLETMELERİ A.Ş.</t>
  </si>
  <si>
    <t>POLYTEKS TEKSTİL SANAYİ ARAŞTIRMA VE EĞİTİM A.Ş.</t>
  </si>
  <si>
    <t>SY WİRİNG TECHNOLOGİES TÜRKİYE ELEKTRİK SİSTEMLERİ SANAYİ VE TİCARET LTD. ŞTİ.</t>
  </si>
  <si>
    <t>HÜRSAN HAVLU ÜRETİM SANAYİ VE TİCARET A.Ş.</t>
  </si>
  <si>
    <t>SARAY ÖRME VE KONFEKSİYON SAN VE TİC.A.Ş</t>
  </si>
  <si>
    <t>KERİM ÇELİK MAMULLERİ İMALAT VE TİC. A.Ş.</t>
  </si>
  <si>
    <t>ELEKTROMED ELEKTRONİK SANAYİ VE SAĞLIK HİZMETLERİ LTD. ŞTİ.</t>
  </si>
  <si>
    <t>MANİSA PAMUKLU MENSUCAT A.Ş.</t>
  </si>
  <si>
    <t>TÜMTEKS TEKSTİL SAN. VE TİC. A.Ş.</t>
  </si>
  <si>
    <t>Samsun Makina Sanayii A.Ş.</t>
  </si>
  <si>
    <t>Çanakkale</t>
  </si>
  <si>
    <t>Baykal Makine San. ve Tic. A.Ş.</t>
  </si>
  <si>
    <t>Özdemir Boru Profil San. ve Tic. Ltd. Şti.</t>
  </si>
  <si>
    <t>Çerkezköy</t>
  </si>
  <si>
    <t>Aydın</t>
  </si>
  <si>
    <t>Doruk Ev Gereçleri Sanayi ve Tic. Ltd. Şti.</t>
  </si>
  <si>
    <t>LEVİ STRAUSS İSTANBUL KONFEKSİYON SANAYİ VE TİCARET ANONİM ŞİRKETİ.</t>
  </si>
  <si>
    <t>KAV AMBALAJ SANAYİ VE TİCARET ANONİM ŞİRKETİ</t>
  </si>
  <si>
    <t>YAVUZ GIDA SAN. VE TİC. LTD. ŞTİ.</t>
  </si>
  <si>
    <t>İLERİ İPLİK SAN.VE TİC.A.Ş.</t>
  </si>
  <si>
    <t>Hisar Çelik Döküm San. ve Tic. A.Ş.</t>
  </si>
  <si>
    <t>İzmir</t>
  </si>
  <si>
    <t>Erkunt Sanayi A.Ş</t>
  </si>
  <si>
    <t>Parsan Makina Parçaları San. A.Ş.</t>
  </si>
  <si>
    <t>EMEK YAĞ SANAYİİ A.Ş.</t>
  </si>
  <si>
    <t>PARK ELEKTRİK MADENCİLİK SANAYİ VE TİCARET A.Ş.</t>
  </si>
  <si>
    <t>TÜGSAŞ KÜTAHYA GÜBRE SANAYİİ A.Ş GENEL MÜDÜRLÜĞÜ</t>
  </si>
  <si>
    <t>TELERKO KABLO PLASTİK VE TURİZM SANAYİ ANONİM ŞİRKETİ</t>
  </si>
  <si>
    <t>ASGOLD KUYUMCULUK SANAYİ VE TİCARET ANONİM ŞİRKETİ.</t>
  </si>
  <si>
    <t>SİİRT KURTALAN ÇİMENTO SANAYİİ TİCARET A.Ş.</t>
  </si>
  <si>
    <t>ŞEN DERİ VE KONFEKSİYON SAN. TİC. LTD. ŞTİ.</t>
  </si>
  <si>
    <t>MODA ÖRME SANAYİ VE TİCARET LİMİTED ŞİRKETİ.</t>
  </si>
  <si>
    <t>TEKSFİL İPLİK ÖRME SANAYİ VE TİCARET ANONİM ŞİRKETİ.</t>
  </si>
  <si>
    <t>SAN-TUR TURİZM ANONİM ŞİRKETİ.</t>
  </si>
  <si>
    <t>ÇAKIROĞLU GIDA TARIM ÜRÜN- HAYVANCILIK VE YEM TAVUKÇULUK- NAKLİYAT TİCARET VE SANAYİ A.Ş.</t>
  </si>
  <si>
    <t>ARAT TEKSTİL SANAYİ VE TİCARET A.Ş.</t>
  </si>
  <si>
    <t>ARSAN DOKUMA BOYA SANAYİ VE TİCARET A.Ş.</t>
  </si>
  <si>
    <t>KAPLAMİN AMBALAJ SANAYİ VE TİC. A.Ş</t>
  </si>
  <si>
    <t>GÜNDER DERİ İMALAT VE KONFEKSİYON SAN.TİC.LTD.ŞTİ.</t>
  </si>
  <si>
    <t>LEONİ KABLO VE TEKNOLOJİLERİ SANAYİ VE TİCARET LTD. ŞTİ.</t>
  </si>
  <si>
    <t>İBA KİMYA SANAYİ VE TİC. A.Ş.</t>
  </si>
  <si>
    <t>TÜGMAD TARIM ÜRÜNLERİ GIDA MADEN VE BORU PROFİL SAN. VE TİC. LTD. ŞTİ.</t>
  </si>
  <si>
    <t>ESEN PLASTİK SAN.VE TİC. A.Ş.</t>
  </si>
  <si>
    <t>ELBAK ELEKTROLİTİK BAKIR SAN. VE TİC. A.Ş.</t>
  </si>
  <si>
    <t>EÖS ECZACIBAŞI ÖZGÜN KİMYASAL ÜRÜNLER SANAYİ VE TİCARET ANONİM ŞİRKETİ</t>
  </si>
  <si>
    <t>AL-CO ALÜMİNYUM BAKIR VE MADENCİLİK SANAYİ TİCARET ANONİM ŞİRKETİ.</t>
  </si>
  <si>
    <t>EMEK BORU MAKİNA SANAYİ VE TİCARET A.Ş.</t>
  </si>
  <si>
    <t>ATAER ENERJİ OTOPRODÜKSİYON SAN. VE TİC. A.Ş.</t>
  </si>
  <si>
    <t>SAFRAN BOYA VE KİMYA SANAYİ A.Ş.</t>
  </si>
  <si>
    <t>KARAKOÇ POLYESTER İPLİK SANAYİ VE TİCARET A.Ş.</t>
  </si>
  <si>
    <t>AYDIN TEKSTİL (İPLİK-DOKUMA VE KONF)İŞL. A.Ş.</t>
  </si>
  <si>
    <t>MODERNTEKS HAZIR GİYİM İMALAT VE TİCARET A.Ş</t>
  </si>
  <si>
    <t>SİSTEM REKLAMCILIK AYDINLATMA VE İNŞAAT SANAYİ ANONİM ŞİRKETİ</t>
  </si>
  <si>
    <t>ORDU SOYA SANAYİİ A.Ş.</t>
  </si>
  <si>
    <t>HAZNEDAR REFRAKTER SAN. A.Ş.</t>
  </si>
  <si>
    <t>BURCU TEKSTİL SAN. VE TİC. A.Ş.</t>
  </si>
  <si>
    <t>BENEK TEKSTİL VE KONFEKSİYON SAN. VE TİC. LTD. ŞTİ.</t>
  </si>
  <si>
    <t>M.K.E.K PİRİNÇSAN PİRİNÇ SANAYİ VE TİCARET ANONİM ŞİRKETİ</t>
  </si>
  <si>
    <t>SURTEL KABLO SANAYİİ ANONİM ŞİRKETİ</t>
  </si>
  <si>
    <t>CEHA BÜRO MOBİLYALARI LTD.ŞTİ.</t>
  </si>
  <si>
    <t>FORM TEKSTİL SAN. VE TİC. A.Ş.</t>
  </si>
  <si>
    <t>KARS ÇİMENTO SANAYİ VE TİCARET A.Ş.</t>
  </si>
  <si>
    <t>ENKA SÜT VE GIDA MAMÜLLERİ SANAYİ VE TİCARET A.Ş.</t>
  </si>
  <si>
    <t>AGRO-SAN KİMYA SAN. VE TİC. A.Ş.</t>
  </si>
  <si>
    <t>FUNİTEKS TEKSTİL SAN. VE TİC. A.Ş.</t>
  </si>
  <si>
    <t>RİTEKS AKRİLİK İPLİK SAN. VE TİC. A.Ş.</t>
  </si>
  <si>
    <t>Akyazı</t>
  </si>
  <si>
    <t>Bandırma</t>
  </si>
  <si>
    <t>SİCİMA TEKSTİL TİC. VE SAN. A.Ş.</t>
  </si>
  <si>
    <t>NİL ÖRME SAN. VE TİC. A.Ş.</t>
  </si>
  <si>
    <t>ÖZGÜN KİMYA SAN. VE TİC. LTD. ŞTİ.</t>
  </si>
  <si>
    <t>AK PİLİÇ TİCARET LTD. ŞTİ.</t>
  </si>
  <si>
    <t>İNFORM ELEKTRONİK SAN. VE TİC. A.Ş.</t>
  </si>
  <si>
    <t>TUREKS TURUNÇ MADENCİLİK İÇ VE DIŞ TİC. A.Ş.</t>
  </si>
  <si>
    <t>GÜNDÜZ KÜRK SAN. VE TİC. LTD. ŞTİ.</t>
  </si>
  <si>
    <t>AKMAN TEKSTİL TİC. VE SAN. A.Ş.</t>
  </si>
  <si>
    <t>AYEN OSTİM ENERJİ ÜRETİM A.Ş.</t>
  </si>
  <si>
    <t>HATİPOĞLU PLASTİK YAPI ELEMANLARI SAN. VE TİC. A.Ş.</t>
  </si>
  <si>
    <t>FOLK GİYİM SANAYİ İMALAT VE TİC. LTD. ŞTİ.</t>
  </si>
  <si>
    <t>BAĞ KUYUMCULUK TURİZM İMALAT İTHALAT İHRACAT VE DAHİLİ TİCARET LTD. ŞTİ.</t>
  </si>
  <si>
    <t>DOMİNO TEKSTİL ÜRÜNLERİ SAN. VE DIŞ TİC. A.Ş.</t>
  </si>
  <si>
    <t>BAYKAN MODA TEKSTİL KONFEKSİYON İHRACAT İTHALAT İMALAT TAAHÜT VE TİCARET LTD. ŞTİ.</t>
  </si>
  <si>
    <t>DOST KARDEŞLER TEKSTİL SAN. VE TİC. A.Ş.</t>
  </si>
  <si>
    <t>RAMZEY MOTORSİKLET SAN. VE DIŞ TİC. LTD. ŞTİ.</t>
  </si>
  <si>
    <t>ALTINBAŞAK TEKSTİL SAN. VE TİC. A.Ş</t>
  </si>
  <si>
    <t>RAYON TEKSTİL SANAYİ VE DIŞ TİCARET LİMİTED ŞİRKETİ</t>
  </si>
  <si>
    <t>ATATÜRK ORMAN ÇİFTLİĞİ MÜDÜRLÜĞÜ</t>
  </si>
  <si>
    <t>GÜL MATBAACILIK AMBALAJ SAN. VE TİC. A.Ş.</t>
  </si>
  <si>
    <t>BOZOK HAYVANCILIK SAN. VE TİC. A.Ş.</t>
  </si>
  <si>
    <t>ALTINBAŞ KUYUMCULUK İTH. İHR. SAN. VE TİC. A.Ş.</t>
  </si>
  <si>
    <t>BALIKESİR YEM SAN. VE TİC. A.Ş.</t>
  </si>
  <si>
    <t>Dörtyol</t>
  </si>
  <si>
    <t>Bucak</t>
  </si>
  <si>
    <t>Çorum</t>
  </si>
  <si>
    <t>Çankırı</t>
  </si>
  <si>
    <t>ÇOPİKAS KAĞIT VE OLUKLU MUKAVVA KUTU SANAYİ A.Ş.</t>
  </si>
  <si>
    <t>RMK MARİNE GEMİ YAPIM SAN.VE DENİZ TAŞIMACILIĞI İŞLETMESİ A.Ş.</t>
  </si>
  <si>
    <t>COŞKUNÖZ RADYATÖR VE ISI SANAYİİ TİCARET A.Ş.</t>
  </si>
  <si>
    <t>ELBA BASINÇLI DÖKÜM SANAYİ A.Ş.</t>
  </si>
  <si>
    <t>OYKA KAĞIT AMBALAJ SANAYİİ VE TİCARET A.Ş.</t>
  </si>
  <si>
    <t>ÖRSAN TEKSTİL KONF.SAN.VE TİC. A.Ş.</t>
  </si>
  <si>
    <t>SÜPER KARBON ENERJİ MADENCİLİK SAN.VE TİC.A.Ş.</t>
  </si>
  <si>
    <t>MERKO GIDA SAN. VE TİC. A.Ş</t>
  </si>
  <si>
    <t>DOSAN KONSERVE SAN. VE TİC. A.Ş.</t>
  </si>
  <si>
    <t>TREYSAN PREFABRİK ÇELİK YAPILAR SANAYİ VE TİCARET A.Ş.</t>
  </si>
  <si>
    <t>ESKİŞEHİR ENDÜSTRİYEL ENERJİ ÜRETİM OTOPRODÜKTÖR GRUBU SAN. VE TİC. A.Ş.</t>
  </si>
  <si>
    <t>ÇAĞLAYAN BASIM YAYIN DAĞITIM AMBALAJ SANAYİ VE TİCARET A.Ş.</t>
  </si>
  <si>
    <t>Treysan Prefabrik Çelik Yapılar San. ve Tic. A.Ş.</t>
  </si>
  <si>
    <t>Magnesit A. Ş.</t>
  </si>
  <si>
    <t>Kalibre Boru San. ve Tic. A.Ş.</t>
  </si>
  <si>
    <t>Valf San. A.Ş.</t>
  </si>
  <si>
    <t>Tukaş Gıda San. ve Tic. A.Ş.</t>
  </si>
  <si>
    <t>Merter Helva San. ve Tic. A.Ş.</t>
  </si>
  <si>
    <t>Kula Yağ ve Emek Yem San. Tic. A.Ş.</t>
  </si>
  <si>
    <t>Aydın Mensucat Döşemelik Kumaş San. ve Tic. A.Ş.</t>
  </si>
  <si>
    <t>Erdem Tekstil San. ve Tic. A.Ş.</t>
  </si>
  <si>
    <t>Birlik Mensucat Ticaret ve Sanayi  İşletmesi A.Ş.</t>
  </si>
  <si>
    <t>Üçge Mağaza Ekipmanları Pazarlama San. ve Tic. A.Ş.</t>
  </si>
  <si>
    <t>Beks Çorap ve İç Giyim San. ve Tic. A.Ş.</t>
  </si>
  <si>
    <t>İskur Tekstil Enerji Tic. ve San. A.Ş</t>
  </si>
  <si>
    <t>Çelikler Taahhüt İnşaat ve San. A.Ş.</t>
  </si>
  <si>
    <t>Hak Bakır Çekme ve Elektrotel San. Tic. A.Ş.</t>
  </si>
  <si>
    <t>Prekons İnşaat Sanayi A.Ş.</t>
  </si>
  <si>
    <t>Tayeks Dış Ticaret ve Tekstil San. A. Ş.</t>
  </si>
  <si>
    <t>Tellioğlu Yem-Gıda Entegre Tesisleri San. ve Tic. A.Ş.</t>
  </si>
  <si>
    <t>Çilek Mobilya San. ve Paz. Tic. A.Ş</t>
  </si>
  <si>
    <t>Osman Akça Tarım Ürünleri İthalat İhracat San. ve Tic. A.Ş.</t>
  </si>
  <si>
    <t>Altınapa Değirmencilik Tic. ve San. A.Ş.</t>
  </si>
  <si>
    <t>Mithat Giyim San. ve Tic. A.Ş.</t>
  </si>
  <si>
    <t>Lohr- İstanbul Taşıt Araçları San. ve Tic. Ltd. Şti.</t>
  </si>
  <si>
    <t>Sayınlar Gıda Maddeleri San. ve Tic. A.Ş.</t>
  </si>
  <si>
    <t>Üniteks Tekstil ve Tic. A.Ş</t>
  </si>
  <si>
    <t>YİBİTAŞ Yozgat İşçi Birliği İnşaat Malz. Tic ve San. A.Ş.</t>
  </si>
  <si>
    <t>Yozgat</t>
  </si>
  <si>
    <t>End Alüminyum Metal Makina Kimya San. ve Tic. Ltd. Şti.</t>
  </si>
  <si>
    <t>Erdoğanlar Alüminyum San. ve Tic. A.Ş.</t>
  </si>
  <si>
    <t>Can Tekstil Entegre Tesisleri ve Tarım Ürünleri San. ve Tic. A.Ş.</t>
  </si>
  <si>
    <t>Kırklareli</t>
  </si>
  <si>
    <t>BİRKO Birleşik Koyunlulular Mensucat Tic. ve San. A.Ş.</t>
  </si>
  <si>
    <t>Niğde</t>
  </si>
  <si>
    <t>Sistem Alüminyum San. ve Tic. A.Ş.</t>
  </si>
  <si>
    <t>Hamaratlı Tekstil Konfeksiyon San. ve Tic. A.Ş.</t>
  </si>
  <si>
    <t>SİFAŞ Sentetik İplik Fabrikaları A.Ş.</t>
  </si>
  <si>
    <t>Penguen Gıda Sanayi A.Ş.</t>
  </si>
  <si>
    <t>Özgüven Kablo San. ve Tic. Ltd. Şti.</t>
  </si>
  <si>
    <t>Ser Dayanıklı Tüketim Malları İç ve Dış Tic. San. Ltd. Şti.</t>
  </si>
  <si>
    <t>DOĞTAŞ Doğanlar Mobilya İmalat Enerji Üretim San. ve Tic. A.Ş.</t>
  </si>
  <si>
    <t>Biga</t>
  </si>
  <si>
    <t>Bayteks Tekstil San. ve Tic. A.Ş.</t>
  </si>
  <si>
    <t>Arslan Alüminyum San. ve Tic. Ltd. Şti.</t>
  </si>
  <si>
    <t>Satış Hasılatı TL
(Net)</t>
  </si>
  <si>
    <t>Brüt Katma Değer TL              (Üretici Fiyatlarıyla)</t>
  </si>
  <si>
    <t>Özkaynak TL</t>
  </si>
  <si>
    <t>Aktif (Varlık) Toplamı
TL</t>
  </si>
  <si>
    <t>Dönem Karı / Zararı (V.Ö) TL</t>
  </si>
  <si>
    <t>KOM TEKSTİL VE KONFEKSİYON SANAYİ A.Ş.</t>
  </si>
  <si>
    <t>YILTEKS YIKAMA SAN.VE TİC.LTD. ŞTİ.</t>
  </si>
  <si>
    <t>ALKA SANAYİ İNŞAAT VE TİC.A.Ş.</t>
  </si>
  <si>
    <t>TEK-İZ İZOLASYON VE YAPI ELEMANLARI SAN.A.Ş.</t>
  </si>
  <si>
    <t>DESA MÜHENDİSLİK VE YATIRIM A.Ş.</t>
  </si>
  <si>
    <t>ERBAK ULUDAĞ MEŞRUBAT,GIDA,TEKSTİL SAN VE TİC A.Ş.</t>
  </si>
  <si>
    <t>MAVİ EGE SÖKE GİYİM SANAYİ VE TİCARET A.Ş.</t>
  </si>
  <si>
    <t>MKEK MAKSAM MAKİNA SAN. VE TİC. A.Ş.</t>
  </si>
  <si>
    <t>TEVER AĞAÇ SAN.VE TİC. İŞLETMELERİ.A.Ş.</t>
  </si>
  <si>
    <t>ÖRAY TEKSTİL SAN VE TİC A.Ş.</t>
  </si>
  <si>
    <t>AYDIN MENSUCAT DÖŞEMELİK KUMAŞ SAN.VE TİC.A.Ş.</t>
  </si>
  <si>
    <t>ÇAK GİYİM SANAYİ VE DIŞ TİCARET LİMİTED ŞİRKETİ.</t>
  </si>
  <si>
    <t>KOPAŞ KOZMETİK PAZARLAMA VE SAN.A.Ş.</t>
  </si>
  <si>
    <t>DELTA MODA VE TEKSTİL SAN.VE TİC.A.Ş.</t>
  </si>
  <si>
    <t>FİLTRE SAN.VE TİC.A.Ş.</t>
  </si>
  <si>
    <t>DURAN OFSET MATBAACILIK VE AMBALAJ SAN.A.Ş.</t>
  </si>
  <si>
    <t>İSTANBUL BETON ELEMANLARI VE HAZIR BETON FABRİKALARI SANAYİ VE TİCARET ANONİM ŞİRKETİ</t>
  </si>
  <si>
    <t>ALFAGAZ ELEKTRONİK ÖLÇÜ ALETLERİ SAN.VE TİC. LTD. ŞTİ.</t>
  </si>
  <si>
    <t>ANTİLOP DERİ SANAYİ VE TİCARET A.Ş.</t>
  </si>
  <si>
    <t>ARGE OTOMOTİV ARAÇ VE GEREÇLERİ SANAYİ VE TİCARET ANONİM ŞİRKETİ.</t>
  </si>
  <si>
    <t>ADIYAMAN ÇİMKO ÇİMENTO SANAYİ VE TİCARET A.Ş.</t>
  </si>
  <si>
    <t>TANER TRİKO SAN.VE TİC.A.Ş.</t>
  </si>
  <si>
    <t>EVAL EV ALETLERİ SAN VE TİC. A.Ş.</t>
  </si>
  <si>
    <t>KARBOĞAZ KARBONDİOKSİT VE KURUBUZ SAN.A.Ş.</t>
  </si>
  <si>
    <t>TÜRK TELEKOMÜNİKASYON A.Ş. FABRİKA MÜDÜRLÜĞÜ</t>
  </si>
  <si>
    <t>T.B.S.TAŞIMA BETON VE ÜRÜNLERİ SANAYİ VE TİCARET ANONİM ŞİRKETİ.</t>
  </si>
  <si>
    <t>KAHRAMANMARAŞ KAĞIT TEKSTİL SANAYİ VE TİCARET ANONİM ŞİRKETİ</t>
  </si>
  <si>
    <t>EPENGLE DÖŞEMELİK KUMAŞ SAN.VE TİC.A.Ş.</t>
  </si>
  <si>
    <t>TEKERSAN JANT SAN.A.Ş.</t>
  </si>
  <si>
    <t>RODOP TÜTÜN TİCARET VE SANAYİ A.Ş.</t>
  </si>
  <si>
    <t>ÜÇEL HADDECİLİK SAN.VE TİC.A.Ş</t>
  </si>
  <si>
    <t>ÖZTEK METALURJİ VE KİMYA SAN. A.Ş.</t>
  </si>
  <si>
    <t>FLORET TEKSTİL SAN.VE TİC. LTD.ŞTİ.</t>
  </si>
  <si>
    <t>KABEL KABLO ELAMANLARI SANAYİ VE TİCARET A.Ş.</t>
  </si>
  <si>
    <t>BOYNER SANAYİ MENSUCAT FABRİKASI A.Ş.</t>
  </si>
  <si>
    <t>DEMES KABLO SANAYİ VE TİC. LTD. ŞTİ</t>
  </si>
  <si>
    <t>İPEK KANEPE MOB. İML. İTH. İHR. SAN. VE TİC. A.Ş.</t>
  </si>
  <si>
    <t>YEDİKULE OTOMOTİV TEKNİK TEKSTİL SAN.A.Ş.</t>
  </si>
  <si>
    <t>NUH YAPI ÜRÜNLERİ VE MAKİNA SANAYİ A.Ş.</t>
  </si>
  <si>
    <t>FERSAN FERMANTASYON ÜRÜNLERİ SANAYİİ VE TİCARET A.Ş.</t>
  </si>
  <si>
    <t>ABFAR İLAÇ SAN VE TİC.A.Ş.</t>
  </si>
  <si>
    <t>ŞENOCAK GIDA TURZ.NAK.İNŞ.SAN.İÇ VE DIŞ TİC.LTD.ŞTİ.</t>
  </si>
  <si>
    <t>EROL TÜRKÜN TEKSTİL SANAYİ VE TİCARET A.Ş.</t>
  </si>
  <si>
    <t>NOVAPLAST PLASTİK SANAYİ VE TİCARET LİMİTED ŞİRKETİ</t>
  </si>
  <si>
    <t>ÖZGÜN GIDA SAN. VE TİC.LTD.ŞTİ</t>
  </si>
  <si>
    <t>KÖLÜK İPLİK SANAYİ A.Ş.</t>
  </si>
  <si>
    <t>FATTO GİYİM SANAYİ VE TAŞIMACILIK HİZMETLERİ LTD. ŞTİ.</t>
  </si>
  <si>
    <t>SAİNT-GOBAİN WEBER MARKEM YAPI KİMYASALLARI SAN. VE TİC. A.Ş.</t>
  </si>
  <si>
    <t>PLASTAB PLASTİK TABAN SANAYİ VE TİCARET LİMİTED ŞİRKETİ.</t>
  </si>
  <si>
    <t>KOTON KLUB KONFEKSİYON VE TEKSTİL SAN.VE TİC.A.Ş.</t>
  </si>
  <si>
    <t>VE-GE SELÜLOZ VE KAĞIT SAN VE TİC.A.Ş.</t>
  </si>
  <si>
    <t>ATLAS OFSET MATBAACILIK VE AMBALAJ SAN.A.Ş.</t>
  </si>
  <si>
    <t>TOPKİM TOPKAPI İLAÇ PREMİKS SAN.VE TİC.A.Ş.</t>
  </si>
  <si>
    <t>KONTEKS KONFEKSİYON İML.VE İHR .A.Ş.</t>
  </si>
  <si>
    <t>YAPI MERKEZİ PREFABRİKASYON ANONİM ŞİRKETİ</t>
  </si>
  <si>
    <t>CEM MADENİ EŞYA SAN.A.Ş.</t>
  </si>
  <si>
    <t>MAYTEKS KONFEKSİYON ÜRÜNLERİ SANAYİ VE İHRACAT ANONİM ŞİRKETİ.</t>
  </si>
  <si>
    <t>ASSAN HYUNDAİ ÇELİK ÜRÜNLERİ SANAYİ VE TİCARET ANONİM ŞİRKETİ.</t>
  </si>
  <si>
    <t>AYDIN ÖRME SANAYİ VE TİCARET ANONİM ŞİRKETİ.</t>
  </si>
  <si>
    <t>ÖZTUSAN SALÇA KONSERVE SAN.VE TİC. A.Ş.</t>
  </si>
  <si>
    <t>KOKPİT GİYİM SANAYİ LTD. ŞTİ.</t>
  </si>
  <si>
    <t>NARİN TEKSTİL ENDÜSTRİSİ A.Ş.</t>
  </si>
  <si>
    <t>SARPER TÜTÜN TİCARET VE SANAYİ A.Ş.</t>
  </si>
  <si>
    <t>TÜRKİYE ZİRAİ DONATIM KURUMU GENEL MÜDÜRLÜĞÜ</t>
  </si>
  <si>
    <t>ÜTÜSAN ELEKTRİKLİ CİHAZLAR SAN VE TİC.A.Ş.</t>
  </si>
  <si>
    <t>MKEK ELROKSAN ELMADAĞ ROKET SAN. VE TİC. A.Ş.</t>
  </si>
  <si>
    <t>MKEK SİLAHSAN HAFİF SİLAH SAN.A.Ş.</t>
  </si>
  <si>
    <t>FEZA GAZETECİLİK ANONİM ŞİRKETİ.</t>
  </si>
  <si>
    <t>AYDINLI DERİ KONFEKSİYON SAN VE TİC.A.Ş.</t>
  </si>
  <si>
    <t>MKE ÇELİKSAN-ÇELİK VE AĞIR SİLAH SANAYİ VE TİC. A.Ş.</t>
  </si>
  <si>
    <t>NECİP ERSOY TARIM TİC. VE SAN.A.Ş.</t>
  </si>
  <si>
    <t>BEYBO BOYA SAN VE TİC.A.Ş.</t>
  </si>
  <si>
    <t>OERLİKON KAYNAK ELEKTRODLARI VE SAN. A.Ş.</t>
  </si>
  <si>
    <t>ÖZTİRYAKİLER MADENİ EŞYA SAN. VE TİC.A.Ş.</t>
  </si>
  <si>
    <t>TEK-İZ İZOLASYON VE YAPI ELAMANLARI SAN.A.Ş.</t>
  </si>
  <si>
    <t>DERKON DERİ VE KONF.SAN.VE TİC.A.Ş.</t>
  </si>
  <si>
    <t>CLARİANT BOYA VE KİMYEVİ MADDELER SANAYİ VE TİCARET ANONİM ŞİRKETİ</t>
  </si>
  <si>
    <t>ARAL ENDÜSTRİ ÜRÜNLERİ SAN. VE TİC. A.Ş.</t>
  </si>
  <si>
    <t>ÖRGEN GIDA SAN. VE TİC. A.Ş.</t>
  </si>
  <si>
    <t>ROZİ KAĞIT VE TEMİZLİK ÜRÜNLERİ SANAYİ VE TİCARET A.Ş.</t>
  </si>
  <si>
    <t>ÇELİKEL ALUMİNYUM DÖKÜM İMALAT SANAYİ VE TİCARET A.Ş.</t>
  </si>
  <si>
    <t>MAYSAN MANDO OTOMOTİV PARÇALARI SAN. VE TİC. A.Ş.</t>
  </si>
  <si>
    <t>ÖZER İNŞAAT TAAHHÜT VE TİCARET A.Ş</t>
  </si>
  <si>
    <t>SAGRA GIDA ÜRETİM PAZARLAMA SANAYİ VE TİCARET ANONİM ŞİRKETİ</t>
  </si>
  <si>
    <t>TEZCAN GALVANİZLİ YAPI ELM. SAN.VE TİC. A.Ş.</t>
  </si>
  <si>
    <t>DOĞAN BURDA RİZZOLİ DERGİ YAYINCILIK VE PAZARLAMA A.Ş.</t>
  </si>
  <si>
    <t>SANOVEL İLAÇ SAN VE TİC.A.Ş.</t>
  </si>
  <si>
    <t>DYO SENTETİK SELÜLOZİK BOYA VE VERNİK FABRİKALARI A.Ş.</t>
  </si>
  <si>
    <t>ALTINYAĞ KOMBİNALARI A.Ş.</t>
  </si>
  <si>
    <t>ANTBİRLİK ANTALYA PAMUK VE NARENCİYE TARIM SATIŞ KOOPERATİFLERİ BİRLİĞİ</t>
  </si>
  <si>
    <t>TUZLA TERSANECİLİK VE TURİZM ANONİM ŞİRKETİ</t>
  </si>
  <si>
    <t>SÖKE DEĞİRMENCİLİK TEKSTİL SANAYİ VE TİCARET A.Ş.</t>
  </si>
  <si>
    <t>TÜRKKABLO ANONİM ORTAKLIĞI</t>
  </si>
  <si>
    <t>KULA MENSUCAT FABRİKASI A.Ş.</t>
  </si>
  <si>
    <t>GRANİTAŞ GRANİT SAN.VE PAZARLAMA ANONİM ŞİRKETİ</t>
  </si>
  <si>
    <t>GÖKTEPE PLASTİK SAN. VE TİC. A.Ş.</t>
  </si>
  <si>
    <t>MKE HURDASAN HURDA İŞLETMELERİ A.Ş. GENEL MÜDÜRLÜĞÜ</t>
  </si>
  <si>
    <t>BEŞER BALATACILIK SANAYİ VE TİCARET A.Ş.</t>
  </si>
  <si>
    <t>ERCAN GİYİM SAN A.Ş.</t>
  </si>
  <si>
    <t>JOTUN TOZ BOYA SAN.VE TİC.A.Ş.</t>
  </si>
  <si>
    <t>YİDAŞ YAVUZLAR İPLİK VE DOKUMA SAN A.Ş.</t>
  </si>
  <si>
    <t>AKDENİZ GİYİM SAN. VE TİC. A.Ş.</t>
  </si>
  <si>
    <t>YONSAN-EGE YONGA LEVHA SAN. VE TİC A.Ş.</t>
  </si>
  <si>
    <t>BAHA TEKSTİL TİC.VE SAN.A.Ş.</t>
  </si>
  <si>
    <t>KONYA KROM MAGNEZİT TUĞLA SANAYİİ TİC. A.Ş.</t>
  </si>
  <si>
    <t>BELTEKS TEKSTİL SAN.VE TİC.A.Ş</t>
  </si>
  <si>
    <t>ÜNSA AMBALAJ SAN VE TİC.LTD. ŞTİ.</t>
  </si>
  <si>
    <t>KUMTEL DAYANIKLI TÜKETİM MALL.PLAST.SAN.TİC. A.Ş.</t>
  </si>
  <si>
    <t>DATA TEKNİK BİLGİSAYAR SİSTEMLERİ TİCARET VE SANAYİ ANONİM ŞİRKETİ.</t>
  </si>
  <si>
    <t>BSH KÜÇÜK EV ALETLERİ SANAYİ A.Ş.</t>
  </si>
  <si>
    <t>DELTA MODA VE TEKSTİL SAN.VE TİC. A.Ş.</t>
  </si>
  <si>
    <t>ÇBS PRİNTAŞ BASKI MÜREKKEPLERİ VE GEREÇLERİ SAN.A.Ş.</t>
  </si>
  <si>
    <t>AKSAN METAL SAN. VE TİC.A.Ş.</t>
  </si>
  <si>
    <t>TEMSAN TANKER, ELEKTRİK VE MAKİNE SAN. A.Ş.</t>
  </si>
  <si>
    <t>TEKMAR MERMER GRANİT SANAYİ VE TİCARET ANONİM ŞİRKETİ.</t>
  </si>
  <si>
    <t>ERİŞLER GIDA SAN VE TİC.A.Ş.</t>
  </si>
  <si>
    <t>AYDIN MENSUCAT DÖŞEMELİK KUMAŞ SAN. VE TİC.A.Ş.</t>
  </si>
  <si>
    <t>ARGE OTOMOTİV ARAÇ VE GEREÇLERİ SAN. VE TİC. A.Ş.</t>
  </si>
  <si>
    <t>CLARİANT BOYA VE KİMYEVİ MADDELER SAN. VE TİC.A.Ş.</t>
  </si>
  <si>
    <t>UMUR BİLGİSAYAR FORM,HASSAS KAĞIT SAN.VE TİC A.Ş.</t>
  </si>
  <si>
    <t>EMBOY-YÜNTAŞ TEKSTİL SAN.VE TİC. A.Ş.</t>
  </si>
  <si>
    <t>SAI AUTOMOTİVE POLİFLEKS SAN.VE TİC.A.Ş.</t>
  </si>
  <si>
    <t>S.F.A.SOĞUTMA SANAYİ İÇ VE DIŞ TİC.A.Ş.</t>
  </si>
  <si>
    <t>KALEKİM KİMYEVİ MADDELER SAN. VE TİC. A.Ş.</t>
  </si>
  <si>
    <t>OWENS CORNING YAPI MERKEZİ BORU SANAYİ VE TİCARET A.Ş.</t>
  </si>
  <si>
    <t>ERMA EŞOFMAN VE KONFEKSİYON SAN. LTD.ŞTİ.</t>
  </si>
  <si>
    <t>LAWSON MARDON BAK GRAVÜR BASKILI KARTON SAN. VE TİC. A.Ş.</t>
  </si>
  <si>
    <t>AYDINLI DERİ KONFEKSİYON SAN VE TİC. A.Ş.</t>
  </si>
  <si>
    <t>EKOL OFSET MATBAACILIK TESİSLERİ AMBALAJ SAN.VE TİC. A.Ş.</t>
  </si>
  <si>
    <t>DOK.SAN DENİZLİ DOKUMA SANAYİ VE TİCARET A.Ş.</t>
  </si>
  <si>
    <t>SİRKECİ İPLİK TEKSTİL PETROL ÜRÜNLERİ SAN. VE TİC. A.Ş.</t>
  </si>
  <si>
    <t>ESKİŞEHİR ENDÜSTRİYEL ENERJİ ÜRETİMOTO PRODÜKTÖR GRUBU SAN.VE TİC. A.Ş.</t>
  </si>
  <si>
    <t>BIÇAKCILAR TIBBİ CİHAZLAR SAN. VE TİC.A.Ş.</t>
  </si>
  <si>
    <t>AFYON ÇİMENTO SANAYİİ T.A.Ş.</t>
  </si>
  <si>
    <t>Spot Tekstil San. ve Tic. Ltd. Şti.</t>
  </si>
  <si>
    <t>Örkum Tekstil San. ve Tic. A.Ş.</t>
  </si>
  <si>
    <t>Demaş Kablo San. ve Tic. A.Ş.</t>
  </si>
  <si>
    <t>Kalemaden Endüstriyel Hammaddeler San. ve Tic. A.Ş.</t>
  </si>
  <si>
    <t>Alce Elektrik San. ve Tic. A.Ş.</t>
  </si>
  <si>
    <t>Star Grup Hadımköy Cam İşleme Ürünleri San. ve Tic. A.Ş.</t>
  </si>
  <si>
    <t>İzmir Senkromeç San. ve Tic. Ltd. Şti.</t>
  </si>
  <si>
    <t>Göl İplik Şeremet Tekstil San. ve Tic. A.Ş.</t>
  </si>
  <si>
    <t>Subor Gap Boru San. ve Tic. A.Ş.</t>
  </si>
  <si>
    <t>Bozkurt Konfeksiyon San. A.Ş.</t>
  </si>
  <si>
    <t>Bandırma Has Un Fabrikası Ltd. Şti.</t>
  </si>
  <si>
    <t>Rudolf Duraner Kimyevi Maddeler Tic. ve San. A.Ş.</t>
  </si>
  <si>
    <t>Corning Kablo ve Sistemleri Ltd.Şti</t>
  </si>
  <si>
    <t>Nil Örme San. ve Tic. A.Ş.</t>
  </si>
  <si>
    <t>Öztürkler Yem ve Yağ San. Tic. A.Ş.</t>
  </si>
  <si>
    <t>Trexta TR Deri Mamülleri San. ve Tic. A.Ş.</t>
  </si>
  <si>
    <t>Çarkıt Kablo San. ve Tic. A.Ş.</t>
  </si>
  <si>
    <t>NLT Tekstil San. ve Tic. Ltd. Şti.</t>
  </si>
  <si>
    <t>Ünal Sentetik Dokuma San. ve Tic. A.Ş.</t>
  </si>
  <si>
    <t>Çelikler Alüminyum Plastik San. ve Tic. A.Ş.</t>
  </si>
  <si>
    <t>Alfa Kimya A.Ş.</t>
  </si>
  <si>
    <t>Sistem Reklamcılık Aydınlatma ve İnşaat San. A.Ş.</t>
  </si>
  <si>
    <t>Karbon Aray Enerji Nak. San. ve Tic. A.Ş.</t>
  </si>
  <si>
    <t>Tekno Polimer Mühendislik Plastikleri San. ve Tic. A.Ş.</t>
  </si>
  <si>
    <t>Yüksel Tezcan Gıda San. ve Tic. Ltd. Şti.</t>
  </si>
  <si>
    <t>Betaş Mensucat San. ve Tic. A.Ş.</t>
  </si>
  <si>
    <t>Umpaş Seramik San. ve Tic. A.Ş.</t>
  </si>
  <si>
    <t>Uşak</t>
  </si>
  <si>
    <t>Mipsan K. Maraş İplik San. ve Tic. A.Ş.</t>
  </si>
  <si>
    <t>Aral Endüstri Ürünleri San. ve Tic. A.Ş.</t>
  </si>
  <si>
    <t>İSPAK İzmit Sıvı Paketleme San. A.Ş</t>
  </si>
  <si>
    <t>UNSAN Un San. ve Tic. A.Ş.</t>
  </si>
  <si>
    <t>Yıldız Cam San. ve Tic. A.Ş.</t>
  </si>
  <si>
    <t>Aluform Pekintaş Alüminyum San. ve Tic. A.Ş.</t>
  </si>
  <si>
    <t>SÜRSAN Su Ürünleri San. ve Tic. A.Ş.</t>
  </si>
  <si>
    <t>Mega Tekstil San. Tic. A.Ş.</t>
  </si>
  <si>
    <t>Saf Plastik San. ve Tic. A.Ş.</t>
  </si>
  <si>
    <t>Entegre Harç San. ve Tic. A.Ş.</t>
  </si>
  <si>
    <t>Malatya İplik San. ve Tic. A.Ş.</t>
  </si>
  <si>
    <t>Levent Kimya San. ve Tic. A.Ş.</t>
  </si>
  <si>
    <t>Friterm Termik Cihazlar San. ve Tic. A.Ş.</t>
  </si>
  <si>
    <t>Kaynak İplik San. ve Tic. A.Ş.</t>
  </si>
  <si>
    <t>Hasırcı Tekstil Tic. ve San. Ltd. Şti.</t>
  </si>
  <si>
    <t>Hayat Tıbbi Aletler ve Oluklu Mukavva San. ve Tic. A.Ş.</t>
  </si>
  <si>
    <t>Bıçakcılar Tıbbi Cihazlar San. ve Tic. A.Ş.</t>
  </si>
  <si>
    <t>Sun Chemical Mürekkep ve Kimya San. ve Tic. A.Ş.</t>
  </si>
  <si>
    <t>Divapan Entegre Ağaç Panel San. ve Tic. A.Ş.</t>
  </si>
  <si>
    <t>Kadıahmetoğulları Asfalt İnşaat Taahhüt San. ve Tic. A.Ş.</t>
  </si>
  <si>
    <t>Arsan Dokuma Boya San. ve Tic. A.Ş.</t>
  </si>
  <si>
    <t>E-KART Elektronik Kart Sistemleri San. ve Tic. A.Ş.</t>
  </si>
  <si>
    <t>Yağmur Mobilya San. ve Tic. A.Ş.</t>
  </si>
  <si>
    <t>İnoksan Mutfak San. ve Tic. A.Ş.</t>
  </si>
  <si>
    <t>Milteks Tekstil San. ve Tic. A.Ş.</t>
  </si>
  <si>
    <t>Jotun Toz Boya San. ve Tic. A.Ş.</t>
  </si>
  <si>
    <t>Dinarsu İmalat ve Tic. T.A.Ş.</t>
  </si>
  <si>
    <t>Ulusoy Tekstil San. ve Tic. A.Ş.</t>
  </si>
  <si>
    <t>İpek Kanepe Mobilya İml. İth. İhr. San. ve Tic. A.Ş.</t>
  </si>
  <si>
    <t>PAŞABAHÇE ESKİŞEHİR CAM SAN. VE TİC. A.Ş.</t>
  </si>
  <si>
    <t>DEĞİRMENCİ TEKSTİL HAVLU VE ÖRME SAN. TİC. LTD. ŞTİ.</t>
  </si>
  <si>
    <t>MENSA MENSUCAT SAN. VE TİC. A.Ş.</t>
  </si>
  <si>
    <t>BİRLİK PAZARLAMA SANAYİ VE TİCARET A.Ş.</t>
  </si>
  <si>
    <t>UNİKOM GIDA SANAYİ VE TİCARET ANONİM ŞİRKETİ.</t>
  </si>
  <si>
    <t>TOSÇELİK PROFİL VE SAC ENDÜSTRİSİ A.Ş</t>
  </si>
  <si>
    <t>S.S. TARİŞ ZEYTİN VE ZEYTİNYAĞI TARIM SATIŞ KOOPERATİFLERİ BİRLİĞİ</t>
  </si>
  <si>
    <t>MERİNOS HALI SANAYİ VE TİC. A.Ş.</t>
  </si>
  <si>
    <t>İSTİKBAL MOBİLYA SAN. VE TİC. A.Ş.</t>
  </si>
  <si>
    <t>NORMANDY MADENCİLİK A.Ş.</t>
  </si>
  <si>
    <t>VE-GE KAĞIT VE YAPIŞTIRICI BANT SAN. VE TİC. A.Ş.</t>
  </si>
  <si>
    <t>ESKİŞEHİR ENDÜSTRİYEL ENERJİ ÜRETİM OTOPRODÜKTÖR GRUBU SAN.VE TİC. A.Ş.</t>
  </si>
  <si>
    <t>KOÇAK İLAÇ A.Ş.</t>
  </si>
  <si>
    <t>TOPRAK MAHSULLERİ OFİSİ AFYON ALKALOİDLERİ VE HOROZLU UN FABRİKALARI</t>
  </si>
  <si>
    <t>FEDERAL-MOĞUL İZMİT PİSTON VE PİM ÜRETİM TESİSLERİ A.Ş.</t>
  </si>
  <si>
    <t>MARMARA UN SANAYİİ A.Ş.</t>
  </si>
  <si>
    <t>TÜFEKÇİ NARENCİYE TARIM ÜRÜNLERİ İHRACAT İTHALAT TİC. VE SAN. LTD. ŞTİ.</t>
  </si>
  <si>
    <t>HÜSNÜ ARSAN İLAÇLARI A.Ş.İST</t>
  </si>
  <si>
    <t>ULUSOY UN SANAYİ VE TİC. A.Ş.</t>
  </si>
  <si>
    <t>GALKON GALVANİZLİ KONSTRÜKSİYON SANAYİ VE TİCARET A.Ş.</t>
  </si>
  <si>
    <t>OYSA-NİĞDE ÇİMENTO SAN. VE TİC A.Ş.</t>
  </si>
  <si>
    <t>MARMARABİRLİK MARMARA ZEYTİN TARIM SATIŞ KOOPERATİFLERİ BİRLİĞİ</t>
  </si>
  <si>
    <t>TIRSAN TREYLER SAN. TİC. VE NAK. A.Ş.</t>
  </si>
  <si>
    <t>KELEBEK MOBİLYA VE KONTRPLAK SAN. A.Ş.</t>
  </si>
  <si>
    <t>ZÜMRÜT TEKSTİL İŞLETMELERİ SAN. VE TİC. A.Ş.</t>
  </si>
  <si>
    <t>ESKO TEKSTİL SAN. VE TİC. A.Ş.</t>
  </si>
  <si>
    <t>ÜNAL TARIM ÜRÜNLERİ İHRACAT VE SAN A.Ş.</t>
  </si>
  <si>
    <t>ÖZNUR KABLO SAN.VE TİC. LTD. ŞTİ.</t>
  </si>
  <si>
    <t>TÜRKİYE TAŞKÖMÜRÜ KURUMU ÜZÜLMEZ TAŞKÖMÜRÜ İŞLETME MÜESSESESİ</t>
  </si>
  <si>
    <t>ESEM ELEKTRİK SAYAÇLARI VE ELEKTRİK MALZEMELERİ TİCARET VE SANAYİ ANONİM ŞİRKETİ</t>
  </si>
  <si>
    <t>HİDROMEK HİDROLİK VE MEKANİK MAKİNA İMALAT SAN VE TİC. LTD. ŞTİ.</t>
  </si>
  <si>
    <t>ÖZKOYUNCU DEMİR MADENİ LTD. ŞTİ.</t>
  </si>
  <si>
    <t>TEK-İZ İZOLASYON VE YAPI ELAMANLARI SANAYİİ A.Ş.</t>
  </si>
  <si>
    <t>KOPAŞ KOZMETİK PAZARLAMA VE SAN. A.Ş.</t>
  </si>
  <si>
    <t>SERTLER ÖRME TİC.VE SAN.A.Ş.</t>
  </si>
  <si>
    <t>METEKSAN MATBAACILIK VE TEKNİK SANAYİ TİC. A.Ş.</t>
  </si>
  <si>
    <t>Dipnot (*) :</t>
  </si>
  <si>
    <t>Dipnot (**) :</t>
  </si>
  <si>
    <t>Önemli Not :</t>
  </si>
  <si>
    <t>SANTA FARMA İLAÇ SAN.A.Ş.</t>
  </si>
  <si>
    <t>UKİ ULUSLARARASI KONFEKSİYON İMALAT VE TİC. A.Ş.</t>
  </si>
  <si>
    <t>VAN LEER SAF PLASTİK SAN. VE TİC. A.Ş.</t>
  </si>
  <si>
    <t>Saray Döküm ve Madeni Aksam San. A.Ş.</t>
  </si>
  <si>
    <t>Çorlu</t>
  </si>
  <si>
    <t>Denizli</t>
  </si>
  <si>
    <t>Bursa</t>
  </si>
  <si>
    <t>Karabük</t>
  </si>
  <si>
    <t>Konya</t>
  </si>
  <si>
    <t>Kayseri</t>
  </si>
  <si>
    <t>Gaziantep</t>
  </si>
  <si>
    <t>Balıkesir</t>
  </si>
  <si>
    <t>Mersin</t>
  </si>
  <si>
    <t>Adana</t>
  </si>
  <si>
    <t>Üretimden 
Satışlar (Net) 
(YTL)</t>
  </si>
  <si>
    <t>(YTL)</t>
  </si>
  <si>
    <t xml:space="preserve"> (YTL)</t>
  </si>
  <si>
    <t>2008 yılına ait İkinci 500 Büyük Sanayi Kuruluşu Listesi (*)</t>
  </si>
  <si>
    <t>2002 yılına ait İkinci 500 Büyük Sanayi Kuruluşu Listesi (*)</t>
  </si>
  <si>
    <t>LEITZ MANU KIRTASİYE SANAYİ VE TİCARET ANONİM ŞİRKETİ.</t>
  </si>
  <si>
    <t>ANADOLU ENDÜSTRİYEL MOTOR SANAYİİ A.Ş.</t>
  </si>
  <si>
    <t>TÜRK TELEKOMÜNİKASYON A.Ş. İSTANBUL FABRİKA MÜDÜRLÜĞÜ</t>
  </si>
  <si>
    <t>GEMAK İNŞAAT SAN.VE TİC.A.Ş.</t>
  </si>
  <si>
    <t>EGE KİMYA SAN.VE TİC.A.Ş.</t>
  </si>
  <si>
    <t>İHLAS EGE MOSAN MOTORLU ARAÇLAR SAN. VE TİC. A.Ş.</t>
  </si>
  <si>
    <t>ESEN ESKİŞEHİR MAKİNA VE TESİS İMALATI SANAYİ VE TİCARET A.Ş.</t>
  </si>
  <si>
    <t>DERİMOD KONFEKSİYON AYAKKABI DERİ SAN.VE TİC.A.Ş.</t>
  </si>
  <si>
    <t>ALBOY AYAKKABI SAN. VE TİC.A.Ş</t>
  </si>
  <si>
    <t>KLORA GRES VE YAĞ SAN.A.Ş.</t>
  </si>
  <si>
    <t>BELDESAN OTOMOTİV YAN SANAYİ VE TİCARET ANONİM ŞİRKETİ</t>
  </si>
  <si>
    <t>TERAS GIDA SAN. VE TİC. A.Ş.</t>
  </si>
  <si>
    <t>ÇAMLICA ALKOLSÜZ İÇKİLER SAN. A.Ş.</t>
  </si>
  <si>
    <t>SÜPERLİT BORU VE LEVHA SANAYİ ANONİM ŞİRKETİ.</t>
  </si>
  <si>
    <t>KALE KALIP MAKİNA VE KALIP SAN A.Ş.</t>
  </si>
  <si>
    <t>AK-TOPS TEKSTİL SAN.A.Ş.</t>
  </si>
  <si>
    <t>KARBOĞAZ KARBONDİOKSİT VE KURUBUZ SAN. A.Ş.</t>
  </si>
  <si>
    <t>BİESSECİ BURSA TEKSTİL SAN.VE TİC. A.Ş.</t>
  </si>
  <si>
    <t>COŞKUN ET VE MAMULLERİ SAN.VE TİC.A.Ş.</t>
  </si>
  <si>
    <t>FARPLAS OTO YEDEK PARÇALARI İMALATI İHRACATI VE İTHALATI A.Ş.</t>
  </si>
  <si>
    <t>SİKA DETEKS YAPI KİMYASALLARI ANONİM ŞİRKETİ.</t>
  </si>
  <si>
    <t>CSM GIDA ÜRÜNLERİ SAN. VE TİC. A.Ş.</t>
  </si>
  <si>
    <t>YAPI MERKEZİ PREFABRİKASYON A.Ş.</t>
  </si>
  <si>
    <t>MURAT KABLO SAN.VE TİC. LTD. ŞTİ.</t>
  </si>
  <si>
    <t>DEPAR DERİ PLASTİK SAN.VE TİC. A.Ş.</t>
  </si>
  <si>
    <t>OKAN TEKSTİL SAN VE TİC.A.Ş.</t>
  </si>
  <si>
    <t>KARBOSAN ZIMPARA TAŞI SAN.A.Ş.</t>
  </si>
  <si>
    <t>ETİBANK BANDIRMA VE BORAKS VE ASİT FABRİKALARI İŞLETMESİ MÜESSESESİ MÜDÜRLÜĞÜ</t>
  </si>
  <si>
    <t>KONİTEKS KONFEKSİYON END. VE TİC A.Ş.</t>
  </si>
  <si>
    <t>KONTEKS KONFEKSİYON İML.VE İHR. A.Ş</t>
  </si>
  <si>
    <t>DENTEKS DENİZLİ TEKSİL SAN VE TİC. A.Ş.</t>
  </si>
  <si>
    <t>BEŞLER ET-GIDA SAN.VE TİC.A.Ş.</t>
  </si>
  <si>
    <t>ŞİMŞEK BİSKÜVİ VE GIDA SANAYİ A.Ş.</t>
  </si>
  <si>
    <t>HELVACIZADE GIDA VE İTHALAT MAD. SAN. VE TİC A.Ş.</t>
  </si>
  <si>
    <t>POLSTAR TEKSTİL SANAYİ VE TİCARET ANONİM ŞİRKETİ</t>
  </si>
  <si>
    <t>EPENGLE DÖŞEMELİK KUMAŞ SAN.VE TİC. A.Ş.</t>
  </si>
  <si>
    <t>KAVİ KABLO VE EMAYE BOBİN TELİ SANAYİ A.Ş.</t>
  </si>
  <si>
    <t>SİMİNTEKS TEKSTİL SANAYİ VE TİCARET ANONİM ŞİRKETİ.</t>
  </si>
  <si>
    <t>TOPKİM TOPKAPI İLAÇ PREMİKS SAN. VE TİC.A.Ş.</t>
  </si>
  <si>
    <t>TRAKYA YAĞ SANAYİ A.Ş.</t>
  </si>
  <si>
    <t>ENTARİ GİYİM SAN VE TİC.A.Ş.</t>
  </si>
  <si>
    <t>SİMGE TEKSTİL SANAYİ LTD. ŞTİ.</t>
  </si>
  <si>
    <t>ALMODO ALTUNLAR TEKSTİL SAN. VE TİC. A.Ş.</t>
  </si>
  <si>
    <t>CONSTAR AMBALAJ SAN. VE TİC. A.Ş.</t>
  </si>
  <si>
    <t>MARTEKS MARMARA TEKSTİL SANAYİ VE TİCARET A.Ş.</t>
  </si>
  <si>
    <t>CAAN TEKSTİL VE TURİZM SAN. VE TİC. A.Ş.</t>
  </si>
  <si>
    <t>YILTEKS KONFEKSİYON TEKSTİL SANAYİ VE TİCARET A.Ş.</t>
  </si>
  <si>
    <t>BALSUYU MENSUCAT SAN. VE TİC. A.Ş.</t>
  </si>
  <si>
    <t>AK-TOPS TEKSTİL SAN. A.Ş.</t>
  </si>
  <si>
    <t>SEDA GİYİM SAN. VE TİC. A.Ş.</t>
  </si>
  <si>
    <t>ÖRGEN GIDA SAN. VE TİC. LTD. ŞTİ.</t>
  </si>
  <si>
    <t>ASLANLI ULUSLARARASI TEKS. VE TARIM ÜRÜNLERİ DIŞ TİCARET A.Ş</t>
  </si>
  <si>
    <t>BİRLİK ENERJİ ELEKTRİK ÜRETİMİ OTOPRODÜKTÖR GRUBU A.Ş.</t>
  </si>
  <si>
    <t>BİRAND GİYİM SAN. VE TİC. A.Ş.</t>
  </si>
  <si>
    <t>AKFİL TEKSTİL TURİZM İNŞAAT SAN. VE TİC. A.Ş.</t>
  </si>
  <si>
    <t>FORMPART OTOMOTİV SAN. VE TİC. A.Ş.</t>
  </si>
  <si>
    <t>KILIÇ DENİZ ÜRÜNLERİ İHR. İTH. VE TİC. A.Ş.</t>
  </si>
  <si>
    <t>EKO TEKSTİL SAN. VE TİC. LTD.ŞTİ.</t>
  </si>
  <si>
    <t>TTK KOZLU TAŞKÖMÜRÜ İŞLETME MÜESSESESİ</t>
  </si>
  <si>
    <t>CEYTAŞ MADENCİLİK TEKSTİL SAN. VE TİC. A.Ş.</t>
  </si>
  <si>
    <t>ÇUKUROVA İTHALAT VE İHRACAT T.A.Ş.</t>
  </si>
  <si>
    <t>ÖZER KONVEYÖR BAND, TURİZM SAN. VE TİC. A.Ş.</t>
  </si>
  <si>
    <t>LALE HAZIR GİYİM PAZARLAMA VE TİC. A.Ş.</t>
  </si>
  <si>
    <t>YONSAN-EGE YONGA LEVHA SAN. VE TİC. A.Ş.</t>
  </si>
  <si>
    <t>FLORET TEKSTİL SAN.VE TİC.LTD.ŞTİ.</t>
  </si>
  <si>
    <t>ATAOĞLU TEKSTİL VE MASURA SANAYİ TİCARET A.Ş.</t>
  </si>
  <si>
    <t>A-POLTEKS ÜRETİM TÜKETİM MALLARI TEKSTİL SAN. VE DIŞ TİC. A.Ş.</t>
  </si>
  <si>
    <t>ALTINBAŞ MÜCEVHERAT İMALATI VE DIŞ TİCARET A.Ş.</t>
  </si>
  <si>
    <t>KORUMA TARIM A.Ş.</t>
  </si>
  <si>
    <t>ÇİÇEK TEKSTİL SAN. VE TİC. A.Ş.</t>
  </si>
  <si>
    <t>AKDENİZ GÜBRE SANAYİİ ANONİM ŞİRKETİ</t>
  </si>
  <si>
    <t>BARIŞ MODA TEKSTİL SANAYİ VE TİCARET LTD.ŞTİ.</t>
  </si>
  <si>
    <t>GEMSAN GENEL ENDÜSTRİ MADDELERİ SAN. VE TİC. A.Ş.</t>
  </si>
  <si>
    <t>ANADOLU MOTOR ÜRETİM VE PAZARLAMA A.Ş.</t>
  </si>
  <si>
    <t>SAYDAM TEKSTİL SANAYİİ VE TİCARET A.Ş.</t>
  </si>
  <si>
    <t>AKKUŞ TEKSTİL SAN. TİC. LTD. ŞTİ.</t>
  </si>
  <si>
    <t>ALTIN İPLİK VE ÇORAP SANAYİ A.Ş.</t>
  </si>
  <si>
    <t>KONİTEKS KONFEKSİYON END. VE TİC. A.Ş.</t>
  </si>
  <si>
    <t>ADA TEKSTİL SANAYİ VE TİCARET A.Ş.</t>
  </si>
  <si>
    <t>CARLO ERBA İLAÇ SAN. VE TİC. A.Ş.</t>
  </si>
  <si>
    <t>TEKSTİLYA TEKSTİL TERBİYE İŞLETMELERİ LTD. ŞTİ.</t>
  </si>
  <si>
    <t>KONVEKTA KLİMA VE SOĞUTMA CİHAZLARI SANAYİ TİCARET A.Ş.</t>
  </si>
  <si>
    <t>ALAYBEYİ GIDA SAN. VE TİC. A.Ş.</t>
  </si>
  <si>
    <t>ÇAYIROVA CAM SANAYİ A.Ş.</t>
  </si>
  <si>
    <t>Kırşehir</t>
  </si>
  <si>
    <t>Kastamonu</t>
  </si>
  <si>
    <t>Sivas</t>
  </si>
  <si>
    <t>Siirt</t>
  </si>
  <si>
    <t>Tekirdağ</t>
  </si>
  <si>
    <t>İskenderun</t>
  </si>
  <si>
    <t>İnebolu</t>
  </si>
  <si>
    <t>ABALIOĞLU İPLİK SANAYİ A.Ş.</t>
  </si>
  <si>
    <t>LAWSON MARDON İZMİR GRAVÜR BASKILI KARTON SANAYİ VE TİCARET A.Ş.</t>
  </si>
  <si>
    <t>DANONE HAYAT İÇECEK VE GIDA SAN. VE TİC.A.Ş.</t>
  </si>
  <si>
    <t>ÖZNUR KABLO SAN. VE TİC. LTD. ŞTİ.</t>
  </si>
  <si>
    <t>ÇELİK TEKNE SANAYİ VE TİCARET A.Ş.</t>
  </si>
  <si>
    <t>BİRLİK GALVANİZ SAC SAN. VE TİC. A.Ş.</t>
  </si>
  <si>
    <t>Vİ-KO NUR ELEKTRİK MALZEMELERİ SAN. VE TİC. A.Ş.</t>
  </si>
  <si>
    <t>FERRO DÖKÜM SAN. VE TİC. A.Ş.</t>
  </si>
  <si>
    <t>PINARTEKS TEKSTİL KONFEKSİYON SAN. VE TİC.A.Ş.</t>
  </si>
  <si>
    <t>İPEK MATBAACILIK SAN. VE TİC. A.Ş.</t>
  </si>
  <si>
    <t>TEKSMOBİLİ TEKSTİL SANAYİ VE TİCARET ANONİM ŞİRKETİ.</t>
  </si>
  <si>
    <t>İPAŞ MALATYA İPLİK VE DOKUMA FAB. A.Ş.</t>
  </si>
  <si>
    <t>TAN TEKSTİL SAN. VE TİC. A.Ş.</t>
  </si>
  <si>
    <t>STAR MOD DERİ KONFEKSİYON TİC. VE SAN. A.Ş.</t>
  </si>
  <si>
    <t>İSPO SPOR MALZEMELERİ SANAYİ VE TİCARET ANONİM ŞİRKETİ.</t>
  </si>
  <si>
    <t>VE-GE HASSAS KAĞIT VE YAPIŞTIRICI BANT SAN.VE TİC. A.Ş.</t>
  </si>
  <si>
    <t>KARAHAN TEKSTİL SANAYİ VE TİCARET LİMİTED ŞİRKETİ</t>
  </si>
  <si>
    <t>HONDA ANADOLU MOTOSİKLET ÜRETİM VE PAZARLAMA ANONİM ŞİRKETİ</t>
  </si>
  <si>
    <t>BALSU GIDA SANAYİİ ANONİM ŞİRKETİ.</t>
  </si>
  <si>
    <t>STFA SAVRONİK ELEKTRONİK SAN VE TİC.A.Ş.</t>
  </si>
  <si>
    <t>REKOR KAUÇUK SANAYİ VE TİC.A.Ş</t>
  </si>
  <si>
    <t>KİLİM MENSUCAT SAN. VE TİC. A.Ş.</t>
  </si>
  <si>
    <t>MEKSAN MAKİNA SAN VE TİC.A.Ş.</t>
  </si>
  <si>
    <t>TEKSÜT SÜT MAMÜLLERİ SAN VE TİC A.Ş.</t>
  </si>
  <si>
    <t>CEM OFSET MATBAACILIK SANAYİ ANONİM ŞİRKETİ</t>
  </si>
  <si>
    <t>KALİBRE BORU SANAYİİ VE TİCARET A.Ş.</t>
  </si>
  <si>
    <t>ANTALYA PAMUKLU DOKUMA SANAYİ T.A.Ş. GENEL MÜD.</t>
  </si>
  <si>
    <t>ATABAY TARIM VETERİNER İLAÇLARI SAN. VE TİC. A.Ş.</t>
  </si>
  <si>
    <t>HAYMAK DÖKÜM VE FİTTİNG SAN.VE TİC.A.Ş.</t>
  </si>
  <si>
    <t>PROFİL BORU SAN.A.Ş.</t>
  </si>
  <si>
    <t>AFAPREFABRİK PREFABRİKE BETON SAN. VE TİC. A.Ş.</t>
  </si>
  <si>
    <t>ÖZKAN KUNDURA VE LASTİK İMALAT SAN.VE TİC. A.Ş.</t>
  </si>
  <si>
    <t>DURER REFRAKTER MALZEMELERİ SAN. VE TİC.A.Ş.</t>
  </si>
  <si>
    <t>KAV ORMAN SANAYİİ A.Ş.</t>
  </si>
  <si>
    <t>ISI SANAYİ ANONİM ŞİRKETİ</t>
  </si>
  <si>
    <t>TEKNİK EMPRİME SAN. A.Ş.</t>
  </si>
  <si>
    <t>TOPRAK İLAÇ VE KİMYEVİ MADDELER SANAYİ VE TİCARET ANONİM ŞİRKETİ.</t>
  </si>
  <si>
    <t>ÇUMRA KAĞIT SAN.A.Ş.</t>
  </si>
  <si>
    <t>SÜMER HOLDİNG A.Ş. BEYKOZ DERİ VE KUNDURA SANAYİİ İŞLETMESİ</t>
  </si>
  <si>
    <t>CAAN TEKSTİL SAN.VE TİC.A.Ş.</t>
  </si>
  <si>
    <t>KARSA BİSKÜVİ GIDA SANAYİ VE TİC. LTD. ŞTİ.</t>
  </si>
  <si>
    <t>DELPHI TEKNİK OTO YAN SAN. LTD. ŞTİ</t>
  </si>
  <si>
    <t>ROKETSAN ROKET SANAYİ VE TİC. A.Ş.</t>
  </si>
  <si>
    <t>IBG PAKPLASTİK PLASTİK YAPI ELEMANLARI SAN. VE TİC. A.Ş.</t>
  </si>
  <si>
    <t>KARTAL BORU SANAYİ VE TİCARET ANONİM ŞİRKETİ.</t>
  </si>
  <si>
    <t>EROĞLU GİYİM SANAYİ VE TİCARET LİMİTED ŞİRKETİ.</t>
  </si>
  <si>
    <t>AKFİL SAN.VE TİC.A.Ş.</t>
  </si>
  <si>
    <t>İSTANBUL MOTOR PİSTON VE PİM SANAYİ A.Ş.</t>
  </si>
  <si>
    <t>TEKNİK KAUÇUK SANAYİ A.Ş.</t>
  </si>
  <si>
    <t>YİĞİT AKÜ MALZEMELERİ SAN. VE TİC. A.Ş.</t>
  </si>
  <si>
    <t>BODANYA TEKSTİL SANAYİ DIŞ TİCARET LTD.ŞTİ.</t>
  </si>
  <si>
    <t>NURAK TEKSTİL ENDÜSTRİ TİCARET A.Ş.</t>
  </si>
  <si>
    <t>YORİM CAM SANAYİ VE TİCARET A.Ş.</t>
  </si>
  <si>
    <t>KAREL ELEKTRONİK SANAYİ VE TİCARET ANONİM ŞİRKETİ</t>
  </si>
  <si>
    <t>ÖZGÖRKEY GIDA ÜRÜNLERİ SAN. VE TİC. A.Ş.</t>
  </si>
  <si>
    <t>EKOR GERİ DÖN. MAD. SAN. TİC. A.Ş.</t>
  </si>
  <si>
    <t>FEDERAL-MOGUL İZMİT PİSTON VE PİM ÜRETİM TESİSLERİ A.Ş.</t>
  </si>
  <si>
    <t>NAN-ART GİYİM SAN.VE TİC. LTD. ŞTİ.</t>
  </si>
  <si>
    <t>İZOPOLİ YAPI ELEMANLARI TAAHHÜT SAN. VE TİC. LTD. ŞTİ.</t>
  </si>
  <si>
    <t>ATILIM KAĞIT ÜRÜNLERİ VE BASIM SANAYİ TİCARET A.Ş.</t>
  </si>
  <si>
    <t>KOLEKSİYON TASARIM MOBİLYA VE ORMAN ÜRÜNLERİ SANAYİ ANONİM ŞİRKETİ.</t>
  </si>
  <si>
    <t>E.G.O.ELEKTRİKLİ ALETLER SANAYİ ANONİM ŞİRKETİ</t>
  </si>
  <si>
    <t>KELEBEK MOBİLYA SANAYİ VE TİCARET A.Ş.</t>
  </si>
  <si>
    <t>OMTAŞ OTOMOTİV TRANSMİSYON AKSAMI SAN. VE TİC. A.Ş.</t>
  </si>
  <si>
    <t>BJ TEKSTİL TİC. VE SAN. A.Ş.</t>
  </si>
  <si>
    <t>CORNİNG KABLO VE SİSTEMLERİ LTD.ŞTİ</t>
  </si>
  <si>
    <t>KARBOGAZ KARBONDİOKSİT VE KURUBUZ SAN. A.Ş.</t>
  </si>
  <si>
    <t>SARIGÖZOĞLU HİDROLİK MKN. VE KLB. SAN. VE TİC. A.Ş.</t>
  </si>
  <si>
    <t>AKBEL SÜT VE SÜT ÜRÜNLERİ TİC. VE SAN. A.Ş.</t>
  </si>
  <si>
    <t>BÜYÜK HEKİMOĞULLARI GIDA SANAYİ VE TİC. A.Ş.</t>
  </si>
  <si>
    <t>OBA TEKSTİL KONFEKSİYON SAN.VE TİC. LTD.ŞTİ.</t>
  </si>
  <si>
    <t>RETRO TEKSTİL SANAYİ VE TİCARET A.Ş</t>
  </si>
  <si>
    <t>EVİTA DEĞİRMENCİ KONFEKSİYON SAN. VE TİC. A.Ş.</t>
  </si>
  <si>
    <t>DENİZ TEKSTİL BOYA TERBİYE SAN. VE TİC. A.Ş.</t>
  </si>
  <si>
    <t>PAXAR TESLO TEKSTİL ÜRÜNLERİ SANAYİ VE TİC. A.Ş.</t>
  </si>
  <si>
    <t>ALTINKILIÇLAR GIDA SAN. VE TİC. LTD. ŞTİ.</t>
  </si>
  <si>
    <t>EVAS EV ALETLERİ SANAYİ LİMİTED ŞİRKETİ</t>
  </si>
  <si>
    <t>ULUTAŞ TEKSTİL SANAYİ VE TİCARET A.Ş.</t>
  </si>
  <si>
    <t>BİSAN BİSİKLET MOPED OTOMOTİV SAN. VE TİC. A.Ş.</t>
  </si>
  <si>
    <t>PAKYAĞ SANAYİ VE TİCARET A.Ş.</t>
  </si>
  <si>
    <t>BİANCHİ BİSİKLET SAN. VE TİC. A.Ş.</t>
  </si>
  <si>
    <t>EKE TEKSTİL KONFEKSİYON TURİZM SAN. TİC. A.Ş.</t>
  </si>
  <si>
    <t>DURAK TEKSTİL SAN. VE TİC. A.Ş.</t>
  </si>
  <si>
    <t>AS TAVUKÇULUK TARIM İŞLETMELERİ SAN. VE TİC. LTD. ŞTİ.</t>
  </si>
  <si>
    <t>AL-CO ALÜMİNYUM BAKIR VE MADENCİLİK SAN. TİC. A.Ş.</t>
  </si>
  <si>
    <t>SPOT TEKSTİL SAN. VE TİC. LTD. ŞTİ.</t>
  </si>
  <si>
    <t>DEVLET MALZEME OFİSİ BASIM MÜESSESESİ MÜDÜRLÜĞÜ</t>
  </si>
  <si>
    <t>KARAGÜP TAVUKÇULUK TİC. SAN. A.Ş.</t>
  </si>
  <si>
    <t>AKBULUT TEKSTİL SAN. VE TİC. LTD. ŞTİ.</t>
  </si>
  <si>
    <t>KÖKSAN KÖKOĞLU GIDA VE TENEKE AMBALAJ SAN. VE TİC. A.Ş.</t>
  </si>
  <si>
    <t>BORAL ALUMİNYUM SANAYİ VE TİCARET ANONİM ŞİRKETİ.</t>
  </si>
  <si>
    <t>SCA PACKAGING AMBALAJ SANAYİ VE TİCARET A.Ş.</t>
  </si>
  <si>
    <t>GÜNEYGAZ LPG DOLUM TEVZİİ TİC. VE SAN. A.Ş.</t>
  </si>
  <si>
    <t>YALTEKS YALITIM MALZEMELERİ ÜRETİM VE PAZARLAMA LTD. ŞTİ.</t>
  </si>
  <si>
    <t>ESSELTE LEITZ BÜRO MALZEMELERİ SANAYİ VE TİCARET A.Ş.</t>
  </si>
  <si>
    <t>ASTER TEKSTİL SANAYİ VE DIŞ TİC. LTD. ŞTİ.</t>
  </si>
  <si>
    <t>GRANİTAŞ GRANİT SAN. VE PAZARLAMA ANONİM ŞİRKETİ</t>
  </si>
  <si>
    <t>ENTEGRE HARÇ SANAYİİ VE TİCARET A.Ş.</t>
  </si>
  <si>
    <t>ERBAK ULUDAĞ MEŞRUBAT,GIDA SAN VE TİC A.Ş.</t>
  </si>
  <si>
    <t>BER-ONER MADENCİLİK SANAYİ VE TİCARET A.Ş.</t>
  </si>
  <si>
    <t>MEGAPLAST DERİ SUNİ DERİ TEKSTİL SAN. VE TİC. A.Ş.</t>
  </si>
  <si>
    <t>ÜNLÜ TEKSTİL SAN VE TİC. LTD. ŞTİ.</t>
  </si>
  <si>
    <t>TREYSAN PREFABRİK ÇELİK YAPILAR SAN. TİC. A.Ş.</t>
  </si>
  <si>
    <t>ŞAHNUR TEKSTİL SANAYİ VE TİCARET ANONİM ŞİRKETİ.</t>
  </si>
  <si>
    <t>TEMSU KOZMETİK VE KİMYA SAN. A.Ş.</t>
  </si>
  <si>
    <t>MARMARA ÇİMENTO VE YAPI MALZEMELERİ SANAYİ VE TİCARET ANONİM ŞİRKETİ</t>
  </si>
  <si>
    <t>ÇBS PRİNTAŞ BASKI MÜREKKEPLERİ VE GEREÇLERİ SANAYİİ A.Ş.</t>
  </si>
  <si>
    <t>PGI VATEKS TEKSTİL SAN. VE TİC. A.Ş.</t>
  </si>
  <si>
    <t>M.K.E.K BARUTSAN ELMADAĞ BARUT SANAYİ VE TİCARET A.Ş.</t>
  </si>
  <si>
    <t>SAM YAĞCILIK SANAYİ VE TİCARET ANONİM ŞİRKETİ.</t>
  </si>
  <si>
    <t>KRİSTAL TEKSTİL SANAYİ VE TİCARET A.Ş.</t>
  </si>
  <si>
    <t>ELEKTROTEK ELEKTRİK SAN.VE TİC A.Ş.</t>
  </si>
  <si>
    <t>ÖZER KONVEYÖR BAND TURİZM SAN.VE TİC.A.Ş.</t>
  </si>
  <si>
    <t>M.K.E.K NİTROSAN NİTROSELÜLOZ SANAYİ VE TİCARET A.Ş.</t>
  </si>
  <si>
    <t>MAYSAN HALLA OTOMOTİV PARÇALARI SAN. VE TİC.A.Ş.</t>
  </si>
  <si>
    <t>ATILIM KAĞIT ÜRÜNLERİ VE BASIM SANAYİ TİC.A.Ş.</t>
  </si>
  <si>
    <t>SİSUMİ DIŞ TİCARET VE TEKSTİL SANAYİ A.Ş.</t>
  </si>
  <si>
    <t>AYTİM TEKSTİL SANAYİ VE DIŞ TİCARET ANONİM ŞİRKETİ</t>
  </si>
  <si>
    <t>BOSAL MİMAYSAN METAL İŞLEME SANAYİ ANONİM ŞİRKETİ</t>
  </si>
  <si>
    <t>BÜROSİT BÜRO DONANIMLARI SAN. VE TİC. A.Ş.</t>
  </si>
  <si>
    <t>KONTEKS KONFEKSİYON İMALAT VE İHRACAT A.Ş.</t>
  </si>
  <si>
    <t>M.K.E.K ELROKSAN ELMADAĞ ROKET SAN. VE TİC. A.Ş.</t>
  </si>
  <si>
    <t>POLARİS TEKSTİL ÜRÜNLERİ SANAYİ VE TİCARET LTD.ŞTİ.</t>
  </si>
  <si>
    <t>KAVİ KABLO VE EMAYE BOBİN TELİ SANAYİİ A.Ş.</t>
  </si>
  <si>
    <t>ALKIM TEKSTİL SANAYİ VE TİCARET LİMİTED ŞİRKETİ</t>
  </si>
  <si>
    <t>TŞOF TRAFİK ARAÇ VE GEREÇLERİ İMALATI MATBAACILIK EĞİTİM SAĞLIK HİZMETLERİ AKARYAKIT KONAKLAMA</t>
  </si>
  <si>
    <t>KAYNAK TEKSTİL SANAYİ VE TİCARET A.Ş.</t>
  </si>
  <si>
    <t>DEDEMAN MADENCİLİK SANAYİ VE TİCARET A.Ş.</t>
  </si>
  <si>
    <t>İNOKSAN MUTFAK SANAYİ VE TİCARET A.Ş.</t>
  </si>
  <si>
    <t>ENTİL ENDÜSTRİ YATIRIMLARI VE TİCARET A.Ş.</t>
  </si>
  <si>
    <t>ÖZNALBANT TEKSTİL SANAYİ VE TİCARET LTD. ŞTİ.</t>
  </si>
  <si>
    <t>TEKSÜT SÜT MAMÜLLERİ SAN. VE TİC. A.Ş.</t>
  </si>
  <si>
    <t>KOCA İNŞAAT SANAYİ VE İHRACAT A.Ş.</t>
  </si>
  <si>
    <t>KOTON EKSPORT KONFEKSİYON SAN. VE TİC.A.Ş</t>
  </si>
  <si>
    <t>ÖZALP AYAKKABICILIK SANAYİ VE TİCARET LİMİTED ŞİRKETİ.</t>
  </si>
  <si>
    <t>T.B.S.TAŞIMA BETON VE ÜRÜNLERİ SANAYİ VE TİCARET ANONİM ŞİRKETİ</t>
  </si>
  <si>
    <t>KARAOĞLU TEKSTİL SAN. VE TİC. LTD. ŞTİ.</t>
  </si>
  <si>
    <t>DEVANLAY-EREN TEKSTİL SANAYİ ANONİM ŞİRKETİ</t>
  </si>
  <si>
    <t>ALTEK ALARKO ELEKTRİK SANTRALLARI TESİS İŞLETME VE TİC. A.Ş.</t>
  </si>
  <si>
    <t>M.K.E.K ASÇELSAN AĞIR SİLAH VE ÇELİK SAN.VE TİC. A.Ş.</t>
  </si>
  <si>
    <t>ÇELİK TEKNE SAN. VE TİC. ANONİM ŞİRKETİ</t>
  </si>
  <si>
    <t>M.K.E.K KAPSÜLSAN KAPSÜL VE AV FİŞEK SAN. TİC. A.Ş.</t>
  </si>
  <si>
    <t>Yalova</t>
  </si>
  <si>
    <t>Ereğli</t>
  </si>
  <si>
    <t>ORİM CAM SAN. VE TİC. A.Ş.</t>
  </si>
  <si>
    <t>ETA ELEKTRİK TELEKOMİNİKASYON TAAHHÜT OTOMOTİV TİCARET VE SANAYİ ANONİM ŞİRKETİ.</t>
  </si>
  <si>
    <t>KUMTEL DAYANIKLI TÜKETİM MALLARI PLASTİK SAN.VE TİC. A.Ş.</t>
  </si>
  <si>
    <t>SAY METAL DEMİR ÇELİK SANAYİ VE TİC. A.Ş.</t>
  </si>
  <si>
    <t>ÜTÜSAN ELEKTRİKLİ CİHAZLAR SAN. VE TİC. A.Ş.</t>
  </si>
  <si>
    <t>TÜFEKÇİ NARENCİYE TARIM ÜRÜNLERİ İHRACAT İTHALAT TİC. SAN. LTD. ŞTİ.</t>
  </si>
  <si>
    <t>BAMEKS DIŞ TİC.VE GIDA SAN.A.Ş.</t>
  </si>
  <si>
    <t>M.K.E.K HURDASAN HURDA İŞLETMELERİ VE TİCARET A.Ş. GENEL MÜDÜRLÜĞÜ</t>
  </si>
  <si>
    <t>ERYEM ERİCEK YEM SAN. VE TİC. LTD. ŞTİ.</t>
  </si>
  <si>
    <t>TÜRK TELEKOMÜNİKASYON A.Ş. TÜRK TELEKOM İSTANBUL FABRİKA MÜDÜRLÜĞÜ</t>
  </si>
  <si>
    <t>KESKİNKILIÇ GIDA SAN. VE TİC.A.Ş.</t>
  </si>
  <si>
    <t>ÜNSA AMBALAJ SAN VE TİC. A.Ş.</t>
  </si>
  <si>
    <t>GÜVEN METAL SAN. VE TİC. LTD. ŞTİ.</t>
  </si>
  <si>
    <t>YÜNİSAN YÜNLÜ SANAYİ ANONİM ŞİRKETİ.</t>
  </si>
  <si>
    <t>ESTON-ESKİŞEHİR BETON SANAYİ VE TİCARET A.Ş.</t>
  </si>
  <si>
    <t>EMSAN PASLANMAZ ÇELİK SAN VE TİC A.Ş.</t>
  </si>
  <si>
    <t>CAMİŞ MAKİNA VE KALIP SAN.A.Ş.</t>
  </si>
  <si>
    <t>MODASAN TEKSTİL SAN. VE TİC. A.Ş.</t>
  </si>
  <si>
    <t>CANDAN GIDA SAN. TİC. LTD. ŞTİ.</t>
  </si>
  <si>
    <t>AUER İMALAT A.Ş.</t>
  </si>
  <si>
    <t>CİCİSAN GIDA SANAYİ VE TİCARET A.Ş.</t>
  </si>
  <si>
    <t>TELKA-RABAK TEL KAPLAMA ENDÜSTRİ VE TİC.A.Ş.</t>
  </si>
  <si>
    <t>AUTOLİV-CANKOR OTOMOTİV EMNİYET SİSTEMLERİ SANAYİ VE TİCARET ANONİM ŞİRKETİ.</t>
  </si>
  <si>
    <t>TEKAP AYDINLATMA SAN.VE TİC. A.Ş.</t>
  </si>
  <si>
    <t>COŞKUNÖZ RADYATÖR VE ISI SANAYİ A.Ş .</t>
  </si>
  <si>
    <t>İNTER SERVİS MAKİNA MÜMESSİLLİK SANAYİ VE TİCARET ANONİM ŞİRKETİ.</t>
  </si>
  <si>
    <t>S.İ.S. SAYILGAN İPLİK SAN VE TİC. A.Ş.</t>
  </si>
  <si>
    <t>SÜMER HOLDING A.Ş.İZMİR BASMA SAN . İŞLT.</t>
  </si>
  <si>
    <t>CESUR AMBALAJ SANAYİ VE TİCARET ANONİM ŞİRKETİ</t>
  </si>
  <si>
    <t>HUNCA KOZMETİK SANAYİ A.Ş.</t>
  </si>
  <si>
    <t>GAMATEKS TEKSTİL SANAYİ VE TİCARET ANONİM ŞİRKETİ.</t>
  </si>
  <si>
    <t>EMAS MAK.SAN.A.Ş.</t>
  </si>
  <si>
    <t>LEMMERZ İNCİ JANT SANAYİ A.Ş.</t>
  </si>
  <si>
    <t>EÖS ECZACIBAŞI ÖZGÜN KİMYASAL ÜRÜNLER SANAYİ ANONİM ŞİRKETİ.</t>
  </si>
  <si>
    <t>KÖSELER GIDA SAN. VE TİC. A.Ş.</t>
  </si>
  <si>
    <t>RAPAK SANAYİ ÜRÜNLERİ DIŞ TİC LTD.ŞTİ.</t>
  </si>
  <si>
    <t>EKSAN TEKSTİL ENDÜSTRİ VE TİCARET A.Ş.</t>
  </si>
  <si>
    <t>MKEK TAKSAN TAKIM TEZGAHLARI SAN. VE TİC. A.Ş.</t>
  </si>
  <si>
    <t>ROMAN HAZIR GİYİM VE TEKSTİL SAN.TİC.A.Ş.</t>
  </si>
  <si>
    <t>PİTAŞ TEKSTİL PAZARLAMA İTHALAT İHRACAT TİCARET VE SANAYİ ANONİM ŞİRKETİ.</t>
  </si>
  <si>
    <t>MEMSAN-MAUSER METAL MAMULLERİ SANAYİ VE TİCARET ANONİM ŞİRKETİ.</t>
  </si>
  <si>
    <t>TİTBAŞ TEKSTİL VE KONFEKSİYON SAN.VE TİC.A.Ş.</t>
  </si>
  <si>
    <t>P.D.K PRES DÖKÜM KROMAJ SAN. A.Ş.</t>
  </si>
  <si>
    <t>AKİP TEKSTİL SANAYİ VE TİC.A.Ş</t>
  </si>
  <si>
    <t>DENİZLİ CAM SANAYİİ VE TİCARET A.Ş.</t>
  </si>
  <si>
    <t>CASA TEKSTİL SANAYİ VE TİCARET A.Ş.</t>
  </si>
  <si>
    <t>TYH ULUSLARARASI TEKSTİL PAZARLAMA SAN. VE TİC. A.Ş.</t>
  </si>
  <si>
    <t>BOLU KALİTE YEM SANAYİİ A.Ş.</t>
  </si>
  <si>
    <t>ALTIPARMAK PAZARLAMA KOLL. ŞTİ.ÖZEN ÖZGÜR ALTIPARMAK</t>
  </si>
  <si>
    <t>T.T.K. SINIRLI SORUMLU ÜZÜLMEZ TAŞKÖMÜRÜ İŞLETME MÜESSESESİ</t>
  </si>
  <si>
    <t>KASAR BOYACILIK SANAYİİ A.Ş.</t>
  </si>
  <si>
    <t>GÜNCANLAR PİLİÇ TİC. VE SAN. LTD. ŞTİ.</t>
  </si>
  <si>
    <t>LUTUF MENSUCAT A.Ş.</t>
  </si>
  <si>
    <t>KOCAER TEKSTİL SANAYİ VE TİCARET A.Ş.</t>
  </si>
  <si>
    <t>EKSEN MAKİNA SANAYİ VE TİCARET A.Ş.</t>
  </si>
  <si>
    <t>SÖRMAŞ SÖĞÜT REFRAKTER MALZEMELERİ A.Ş.</t>
  </si>
  <si>
    <t>SEREL SERAMİK SANAYİ VE TİCARET A.Ş.</t>
  </si>
  <si>
    <t>K.F.C. GIDA TEKSTİL SAN. İTH. İHR. YATIRIM A.Ş.</t>
  </si>
  <si>
    <t>NEŞE PLASTİK TİC. VE SAN. LTD. ŞTİ.</t>
  </si>
  <si>
    <t>CONFETTİ TEKSTİL SANAYİ VE DIŞ TİCARET ANONİM ŞİRKETİ.</t>
  </si>
  <si>
    <t>EREN TEKSTİL TİCARET VE SANAYİ A.Ş.</t>
  </si>
  <si>
    <t>ORKA TEKSTİL SANAYİ VE TURİZM TİCARET A.Ş.</t>
  </si>
  <si>
    <t>SAKA DEMİR ÇELİK SAN. TİC. A.Ş.</t>
  </si>
  <si>
    <t>YILDIZ DERİ SAN. VE TİC. LTD. ŞTİ.</t>
  </si>
  <si>
    <t>TEKBOY TEKSTİL VE BOYAMA SAN. VE TİC. A.Ş.</t>
  </si>
  <si>
    <t>SİLVAN SANAYİ A.Ş.</t>
  </si>
  <si>
    <t>İGS/ İSTANBUL GİYİM SAN. TİC. A.Ş.</t>
  </si>
  <si>
    <t>BİRKO KOYUNLU HALI TEKSTİL SAN. VE TİC. A.Ş.</t>
  </si>
  <si>
    <t>LİDER KAĞITÇILIK SAN. VE DIŞ TİC. A.Ş.</t>
  </si>
  <si>
    <t>SUBOR GAP BORU SAN. VE TİC. A.Ş.</t>
  </si>
  <si>
    <t>VE-GE SELÜLOZ VE KAĞIT SAN VE TİC. A.Ş.</t>
  </si>
  <si>
    <t>SELKASAN KAĞIT VE PAKETLEME MALZEMELERİ İMALATI SAN.VE TİC.A.Ş.</t>
  </si>
  <si>
    <t>GÜVEN PLASTİK SANAYİ A.Ş.</t>
  </si>
  <si>
    <t>DOW TÜRKİYE A.Ş.</t>
  </si>
  <si>
    <t>AYDIN MENSUCAT DÖŞEMELİK KUMAŞ SAN.VE TİC. A.Ş.</t>
  </si>
  <si>
    <t>KULA YAĞ VE EMEK YEM SANAYİ TİCARETA.Ş.</t>
  </si>
  <si>
    <t>M.K.E.K HURDASAN HURDA İŞLETMELERİ A.Ş. GENEL MÜDÜRLÜĞÜ</t>
  </si>
  <si>
    <t>ADEKA İLAÇ VE KİMYASAL ÜRÜNLER SAN.VE TİC. A.Ş.</t>
  </si>
  <si>
    <t>DENTEKS DENİZLİ TEKSTİL SAN VE TİC.A.Ş.</t>
  </si>
  <si>
    <t>ADEL KALEMCİLİK TİC.VE SAN.A.Ş</t>
  </si>
  <si>
    <t>GÜL MATBAACILIK AMBALAJ SAN VE TİC.A.Ş.</t>
  </si>
  <si>
    <t>ANADOLU ÇİMENTOLARI T.A.Ş.</t>
  </si>
  <si>
    <t>OERLİKON KAYNAK ELEKTRODLARI VE SANA.Ş.</t>
  </si>
  <si>
    <t>TÜRK YTONG SANAYİ ANONİM ŞİRKETİ</t>
  </si>
  <si>
    <t>CEYTAŞ MADENCİLİK TEKSTİL SANAYİ VETİCARET. A.Ş.</t>
  </si>
  <si>
    <t>ATAER ENERJİ OTOPRODÜKSİYON SAN. VETİC. A.Ş.</t>
  </si>
  <si>
    <t>ZİYLAN TABAN SANAYİ VE TİC.A.Ş</t>
  </si>
  <si>
    <t>SETAŞ KİMYA SAN.A.Ş.</t>
  </si>
  <si>
    <t>TANRIVERDİ MENSUCAT SAN.A.Ş.</t>
  </si>
  <si>
    <t>AKFİL TEKSTİL TURİZM İNŞAAT SAN. VETİC. A.Ş.</t>
  </si>
  <si>
    <t>MARMARA KAĞIT VE AMB.SAN.VE TİC.A.Ş</t>
  </si>
  <si>
    <t>KOCAER HADDECİLİK SAN. VE TİC. LTD.ŞTİ.</t>
  </si>
  <si>
    <t>ORTEKS TEKSTİL ÜRÜNLERİ SAN.VE TİC.A.Ş.</t>
  </si>
  <si>
    <t>MAKİNA TAKIM ENDÜSTRİSİ A.Ş.</t>
  </si>
  <si>
    <t>YILDIZ KİMYA SAN. TESİSLERİ VE TİC.A.Ş.</t>
  </si>
  <si>
    <t>AGRO-SAN KİMYA SAN.VE TİC.A.Ş.</t>
  </si>
  <si>
    <t>NİL ÖRME SAN VE TİC.A.Ş.</t>
  </si>
  <si>
    <t>GEMAK GEMİ İNŞAAT SAN.VE TİC.A.Ş.</t>
  </si>
  <si>
    <t>AYTEMİZLER TEKSTİL SAN. VE TİC.LTD.ŞTİ.</t>
  </si>
  <si>
    <t>LUCAS DİZEL SANAYİ VE TİC. A.Ş.</t>
  </si>
  <si>
    <t>SELÇUK GIDA END. İHR. İHT. A.Ş.</t>
  </si>
  <si>
    <t>BELTEKS TEKSTİL SAN. VE TİC .A.Ş</t>
  </si>
  <si>
    <t>ALTINTEL MELAMİN SANAYİİ A.Ş.</t>
  </si>
  <si>
    <t>ATERMİT ENDÜSTRİ VE TİCARET A.Ş.</t>
  </si>
  <si>
    <t>TİRSAN KARDAN SANAYİ VE TİCARET A.Ş</t>
  </si>
  <si>
    <t>BİSAN BİSİKLET MOPED ÜRETİM SAN. VETİC. A.Ş.</t>
  </si>
  <si>
    <t>FEDERAL ELEKTRİK YATIRIM VE TİCARETA.Ş.</t>
  </si>
  <si>
    <t>Hasun Gıda Sanayi ve Ticaret A.Ş.</t>
  </si>
  <si>
    <t>Exsa Export Sanayi Mamülleri Satış ve Araştırma A.Ş.</t>
  </si>
  <si>
    <t>Rapak Sanayi Ürünleri Dış Ticaret Ltd.Şti.</t>
  </si>
  <si>
    <t>Teras Gıda San. ve Tic. A.Ş.</t>
  </si>
  <si>
    <t>İto Emniyet Kilit Sistemleri Sanayi ve Ticaret Anonim Şirketi</t>
  </si>
  <si>
    <t>Sayıntürk Tekstil San. ve Tic. A.Ş.</t>
  </si>
  <si>
    <t>Evas Ev Aletleri Sanayi Limited Şirketi</t>
  </si>
  <si>
    <t>Güçlü Sport Ayakkabıcılık San. ve Tic. Ltd.Şti.</t>
  </si>
  <si>
    <t>Kölük İplik Sanayi A.Ş.</t>
  </si>
  <si>
    <t>Tuna Çelik Eşya San. Tic. ve A.Ş.</t>
  </si>
  <si>
    <t>Fersan Fermantasyon Ürünleri Sanayii ve Ticaret A.Ş.</t>
  </si>
  <si>
    <t>Zorluteks Tekstil Tic.ve San. A.Ş.</t>
  </si>
  <si>
    <t>46 Nolu Aydın Pamuk Tarım Satış Kooperatifi</t>
  </si>
  <si>
    <t>Batı Makina Kalıp San. ve Tic. A.Ş.</t>
  </si>
  <si>
    <t>Ermetal Eşya San. ve Tic. A.Ş.</t>
  </si>
  <si>
    <t>Desa Deri San.ve Tic.A.Ş.</t>
  </si>
  <si>
    <t>Öztüre Kireççilik Sanayi ve Ticaret A.Ş.</t>
  </si>
  <si>
    <t>Anı Bisküvi Gıda Sanayi ve Tic. A.Ş .</t>
  </si>
  <si>
    <t>Koton Klüb Konfeksiyon Tekstil San.ve Tic.A.Ş.</t>
  </si>
  <si>
    <t>Roman Hazır Giyim ve Tekstil San. Tic. A.Ş.</t>
  </si>
  <si>
    <t>Biosel İlaç San.ve Tic.A.Ş.</t>
  </si>
  <si>
    <t>Darsateks Tekstil Ürünleri Sanayi ve Ticaret Anonim Şirketi</t>
  </si>
  <si>
    <t>Burçelik Bursa Çelik Döküm Sanayii A.Ş.</t>
  </si>
  <si>
    <t>Helvacızade Gıda ve İhtiyaç Mad. San. ve Tic A.Ş.</t>
  </si>
  <si>
    <t>Komsa Elektronik Endüstri Ticaret Anonim Şirketi</t>
  </si>
  <si>
    <t>TEVER AĞAÇ SANAYİİ VE TİCARET İŞLETMELERİ A.Ş.</t>
  </si>
  <si>
    <t>EBM ECZACIBAŞI BANYO VE MUTFAK ÜRÜNLERİ SANAYİ VE TİCARET ANONİM ŞİRKETİ.</t>
  </si>
  <si>
    <t>KOPAŞ KOZMETİK PAZARLAMA VE SANAYİİ A.Ş.</t>
  </si>
  <si>
    <t>FRESHTEX TEKSTİL FİNİSHİNG SERVİS A.Ş.</t>
  </si>
  <si>
    <t xml:space="preserve">Torunlar Gıda San. ve Tic. A.Ş.                                                                                                             </t>
  </si>
  <si>
    <t xml:space="preserve">Ak Piliç Tic. Ltd. Şti.                                                                                                                     </t>
  </si>
  <si>
    <t xml:space="preserve">Gümüşdoğa Su Ürünleri Üretim İhr. ve İth. A.Ş.                                                                                              </t>
  </si>
  <si>
    <t xml:space="preserve">Hacı Ayvaz Endüstriyel Mamuller San. ve Tic. A.Ş.                                                                                           </t>
  </si>
  <si>
    <t xml:space="preserve">Dinarsu İmalat ve Tic. T.A.Ş.                                                                                                               </t>
  </si>
  <si>
    <t xml:space="preserve">Merkez Matbaacılık Yayıncılık San. ve Tic. A.Ş.                                                                                             </t>
  </si>
  <si>
    <t xml:space="preserve">İba Kimya San. ve Tic. A.Ş.                                                                                                                 </t>
  </si>
  <si>
    <t xml:space="preserve">Hatipoğlu Plastik ve Yapı Elemanları San. ve Tic. A.Ş.                                                                                      </t>
  </si>
  <si>
    <t xml:space="preserve">Levent Kimya San. ve Tic. A.Ş.                                                                                                              </t>
  </si>
  <si>
    <t xml:space="preserve">Matraş Deri Mamulleri San. ve Tic. A.Ş.                                                                                                     </t>
  </si>
  <si>
    <t xml:space="preserve">Atikler Tarım Ürünleri San. ve Tic. Ltd. Şti.                                                                                               </t>
  </si>
  <si>
    <t xml:space="preserve">Ünye                </t>
  </si>
  <si>
    <t xml:space="preserve">Entegre Harç San. ve Tic. A.Ş.                                                                                                              </t>
  </si>
  <si>
    <t xml:space="preserve">Hema Otomotiv Sistemleri A.Ş.                                                                                                                </t>
  </si>
  <si>
    <t>MATRAŞ DERİ MAMULLERİ SAN.VE TİC.AŞ</t>
  </si>
  <si>
    <t>KLORA GRES VE YAĞ SANAYİ A.Ş.</t>
  </si>
  <si>
    <t>KURSAN PLASTİK AMBALAJ SAN. VE TİC. A.Ş.</t>
  </si>
  <si>
    <t>ÜNLÜ TEKSTİL SAN. VE TİC. LTD. ŞTİ.</t>
  </si>
  <si>
    <t xml:space="preserve">Küçüker Tekstil San. ve Tic. A.Ş.                                                                                                           </t>
  </si>
  <si>
    <t xml:space="preserve">Denizli             </t>
  </si>
  <si>
    <t xml:space="preserve">Edirne Yağ Sanayi ve Ticaret A.Ş.                                                                                                           </t>
  </si>
  <si>
    <t xml:space="preserve">Edirne              </t>
  </si>
  <si>
    <t xml:space="preserve">Çetinkaya Mensucat San. ve Tic. A.Ş.                                                                                                        </t>
  </si>
  <si>
    <t xml:space="preserve">Kibsaş Karadeniz İnşaat ve Beton San. ve Tic. A.Ş.                                                                                          </t>
  </si>
  <si>
    <t xml:space="preserve">Marmara Un Sanayi A.Ş.                                                                                                                      </t>
  </si>
  <si>
    <t xml:space="preserve">Erikli Su ve Meşrubat San. ve Tic. A.Ş.                                                                                                     </t>
  </si>
  <si>
    <t xml:space="preserve">Bursa               </t>
  </si>
  <si>
    <t xml:space="preserve">Mintay Tekstil Konfeksiyon San. ve Tic. A.Ş.                                                                                                </t>
  </si>
  <si>
    <t xml:space="preserve">Klimasan Klima San. ve Tic. A.Ş.                                                                                                            </t>
  </si>
  <si>
    <t xml:space="preserve">Ege-İzmir           </t>
  </si>
  <si>
    <t xml:space="preserve">Intersource Tekstil ve Konfeksiyon San. ve Tic. A.Ş.                                                                                        </t>
  </si>
  <si>
    <t xml:space="preserve">Çerkezköy           </t>
  </si>
  <si>
    <t xml:space="preserve">ATK Tekstil San. ve Tic. A.Ş.                                                                                                               </t>
  </si>
  <si>
    <t xml:space="preserve">Özlem Tarım Ürünleri A.Ş.                                                                                                                   </t>
  </si>
  <si>
    <t xml:space="preserve">Salihli             </t>
  </si>
  <si>
    <t xml:space="preserve">Altek Alarko Elektrik Santralları Tesis İşletme ve Tic. A.Ş.                                                                                </t>
  </si>
  <si>
    <t xml:space="preserve">Güneygaz LPG San. ve Tic. A.Ş.                                                                                                              </t>
  </si>
  <si>
    <t>BAGİN YAĞ SANAYİ TESİSLERİ İMALAT VE İŞLETMECİLİĞİ A.Ş.</t>
  </si>
  <si>
    <t>MEDYA HOLDİNG ANONİM ŞİRKETİ.</t>
  </si>
  <si>
    <t>DEBANT PLASTİK SANAYİİ A.Ş.</t>
  </si>
  <si>
    <t>Ücretle Çalışanlar
Ortalaması</t>
  </si>
  <si>
    <t>Kuruluşlar</t>
  </si>
  <si>
    <t>Bağlı 
Bulunduğu 
Oda/Kamu</t>
  </si>
  <si>
    <t>Kamu 
Sıra 
No:</t>
  </si>
  <si>
    <t>Özel 
Sıra 
No:</t>
  </si>
  <si>
    <t>Üretimden 
Satışlar (Net) 
(TL)</t>
  </si>
  <si>
    <t>Satış Hasılatı (Net)</t>
  </si>
  <si>
    <t>Brüt Katma Değer 
(Üretici Fiyatlarıyla)</t>
  </si>
  <si>
    <t>GEMAK GEMİ İNŞAAT SAN. VE TİC. A.Ş.</t>
  </si>
  <si>
    <t>Aktif (Varlık) Toplamı</t>
  </si>
  <si>
    <t xml:space="preserve">Dönem Karı / Zararı 
(V.Ö) </t>
  </si>
  <si>
    <t xml:space="preserve">İhracat  </t>
  </si>
  <si>
    <t>Sermaye
(Kamu)</t>
  </si>
  <si>
    <t>Sermaye
(Özel)</t>
  </si>
  <si>
    <t>Sermaye
(Yabancı)</t>
  </si>
  <si>
    <t>(TL)</t>
  </si>
  <si>
    <t xml:space="preserve"> (TL)</t>
  </si>
  <si>
    <t xml:space="preserve">(Bin $) </t>
  </si>
  <si>
    <t>Adet</t>
  </si>
  <si>
    <t>Kocaeli</t>
  </si>
  <si>
    <t>-</t>
  </si>
  <si>
    <t>KAMU</t>
  </si>
  <si>
    <t>İstanbul</t>
  </si>
  <si>
    <t>Ankara</t>
  </si>
  <si>
    <t>MAKİNA VE KİMYA ENDÜSTRİSİ KURUMU GENEL MÜDÜRLÜĞÜ</t>
  </si>
  <si>
    <t>Ertaş Metal San.ve Tic.A.Ş.</t>
  </si>
  <si>
    <t>Dünya Halı Anonim Şirketi.</t>
  </si>
  <si>
    <t>Kom Tekstil ve Konfeksiyon Sanayi A.Ş.</t>
  </si>
  <si>
    <t>Pınar Su Sanayi ve Ticaret A.Ş.</t>
  </si>
  <si>
    <t>Zümrüt Tekstil İşletmeleri San. ve Tic. A.Ş.</t>
  </si>
  <si>
    <t>Akyiğit Tekstil Konfeksiyon ve Mağazacılık Sanayi Ticaret A.Ş.</t>
  </si>
  <si>
    <t>Biofarma İlaç Sanayi ve Ticaret Anonim Şirketi</t>
  </si>
  <si>
    <t>Emek Elektrik Endüstrisi A.Ş.</t>
  </si>
  <si>
    <t>Ünsa Ambalaj San ve Tic. A.Ş.</t>
  </si>
  <si>
    <t>İmteks Giyim San ve Tic.A.Ş.</t>
  </si>
  <si>
    <t>Tügsaş Kütahya Gübre Sanayii A.Ş Gen. Müd.</t>
  </si>
  <si>
    <t>Kırlangıç Gıda Mad. San. ve Tic. A.Ş.</t>
  </si>
  <si>
    <t>PARSAN MAKİNA PARÇALARI SANAYİİ A.Ş.</t>
  </si>
  <si>
    <t>ATOM KABLO SAN. VE TİC. A.Ş.</t>
  </si>
  <si>
    <t>KARİN GIDA SANAYİ VE TİCARET ANONİM ŞİRKETİ.</t>
  </si>
  <si>
    <t>HİSAR ÇELİK DÖKÜM SAN. VE TİC. A.Ş.</t>
  </si>
  <si>
    <t>VALF SANAYİİ A.Ş.</t>
  </si>
  <si>
    <t>DORUK UNA DEĞER KATMA GIDA SAN. VE TİC. A.Ş.</t>
  </si>
  <si>
    <t>SUNTEKS DOKUMA BOYA APRE SANAYİ VE TİCARET A.Ş.</t>
  </si>
  <si>
    <t>LOW PROFİLE İSTANBUL TEKSTİL SANAYİ VE DIŞ TİCARET ANONİM ŞİRKETİ.</t>
  </si>
  <si>
    <t>CEVHER JANT SANAYİİ A.Ş.</t>
  </si>
  <si>
    <t>TEKSTÜRE ÇORAP SAN.VE TİC.A.Ş.</t>
  </si>
  <si>
    <t>ABACI TEKSTİL SAN. VE TİC. LTD.ŞTİ.</t>
  </si>
  <si>
    <t>ÇBS BOYA-KİMYA SANAYİİ VE TİCARETİ A.Ş.</t>
  </si>
  <si>
    <t>ATAK TEKSTİL SAN. VE TİC. VE PAZ. A.Ş.</t>
  </si>
  <si>
    <t>Öz Sermaye</t>
  </si>
  <si>
    <t>Ttk Sınırlı Sorumlu Kozlu Taşkömürü İşletme Müessesesi</t>
  </si>
  <si>
    <t>Marmara Kağıt ve Amb.San.ve Tic.A.Ş</t>
  </si>
  <si>
    <t>Onsa Bisküvi ve Gıda Sanayi A.Ş.</t>
  </si>
  <si>
    <t>Tamsa Fayans Seramik Üretim-Dağıtım Sanayi ve Ticaret A.Ş.</t>
  </si>
  <si>
    <t>Bıçakcılar Tıbbi Cihazlar San. ve Tic.A.Ş.</t>
  </si>
  <si>
    <t>İşbir Termoset Plastik Sanayi A.Ş.</t>
  </si>
  <si>
    <t>Bianchi Bisiklet San. ve Tic. A.Ş.</t>
  </si>
  <si>
    <t>Emboy-Yüntaş Tekstil San.ve Tic. A.Ş.</t>
  </si>
  <si>
    <t>Nuh Yapı Ürünleri ve Makina Sanayi A.Ş.</t>
  </si>
  <si>
    <t>Sca Packagıng Ambalaj Sanayi ve Ticaret A.Ş.</t>
  </si>
  <si>
    <t>Bomsaş Mukavva San. ve Tic. A.Ş.</t>
  </si>
  <si>
    <t>Cidersan Cider Yağ ve Yem San. Ticaret A.Ş.</t>
  </si>
  <si>
    <t>Petek Tekstil San. ve Tic. Ltd. Şti</t>
  </si>
  <si>
    <t>Matay Otomotiv Yan San. ve Tic. A.Ş.</t>
  </si>
  <si>
    <t>AVENTİS TARIM SAN. VE TİC. LTD.ŞTİ.</t>
  </si>
  <si>
    <t>DENTEKS DENİZLİ TEKSTİL SAN VE TİC. A.Ş.</t>
  </si>
  <si>
    <t>TANRIVERDİ MENSUCAT SAN. A.Ş.</t>
  </si>
  <si>
    <t>DERKON DERİ VE KONF.SAN.VE TİC. A.Ş.</t>
  </si>
  <si>
    <t>ÖZKAŞIKÇI BULKON GIDA SANAYİ A.Ş.</t>
  </si>
  <si>
    <t>KAHRAMANMARAŞ KAĞIT SANAYİ VE TİCARET ANONİM ŞİRKETİ</t>
  </si>
  <si>
    <t>ZİYLAN AYAKKABI SAN. VE TİC. A.Ş</t>
  </si>
  <si>
    <t>EFESAN DEMİR SAN. VE TİC. A.Ş.</t>
  </si>
  <si>
    <t>İSPAK İZMİT SIVI PAKETLEME SANAYİ A.Ş.</t>
  </si>
  <si>
    <t>ARSLANLI ÖRME SANAYİİ VE TİCARET A.Ş.</t>
  </si>
  <si>
    <t>AYDINLI HAZIR GİYİM SANAYİİ VE TİCARET ANONİM ŞİRKETİ</t>
  </si>
  <si>
    <t>ESKİŞEHİR ENDÜSTRİYEL ENERJİ ÜRETİM OTO PRODÜKTÖR GRUBU SAN.VE TİC. A.Ş.</t>
  </si>
  <si>
    <t>Vİ-KO NUR ELEKTRİK MALZEMELERİ SAN.VE TİC. A.Ş.</t>
  </si>
  <si>
    <t>ELBAK ELEKTROLİTİK BAKIR SAN. VE TİC A.Ş.</t>
  </si>
  <si>
    <t>SETAŞ KİMYA SAN. A.Ş.</t>
  </si>
  <si>
    <t>KALTUN MADENCİLİK TİC. A.Ş.</t>
  </si>
  <si>
    <t>OYSA İSKENDERUN ÇİMENTO SAN.VE TİC. A.Ş.</t>
  </si>
  <si>
    <t>CLARIANT (TÜRKİYE) BOYA VE KİMYEVİ MADDELER SAN. VE TİC. A.Ş.</t>
  </si>
  <si>
    <t>EMEK BORU MAK. SAN. VE TİC. A.Ş.</t>
  </si>
  <si>
    <t>ÇİÇEK TEKSTİL SAN.VE TİC.A.Ş.</t>
  </si>
  <si>
    <t>ÇBS BOYA-KİMYA SANAYİİ VE TİC. A.Ş.</t>
  </si>
  <si>
    <t>GÜNTAŞ GÜNDÜZBEY İPLİK VE DOKUMA FAB.A.Ş.</t>
  </si>
  <si>
    <t>SANKO HAVLU SAN. VE TİC. A.Ş.</t>
  </si>
  <si>
    <t>MİNTAY TEKSTİL KONFEKSİYON SAN.VE TİC.A.Ş.</t>
  </si>
  <si>
    <t>ZİYLAN TABAN SANAYİ VE TİC. A.Ş</t>
  </si>
  <si>
    <t>S.F.A.SOĞUTMA SANAYİİ İÇ VE DIŞ TİC. A.Ş.</t>
  </si>
  <si>
    <t>AĞARTIOĞLU DERİ MAM. SAN. VE TİC. LTD. ŞTİ.</t>
  </si>
  <si>
    <t>DÖNMEZ DERİCİLİK SANAYİ VE TİCARET LTD. ŞTİ.</t>
  </si>
  <si>
    <t>BOMSAŞ MUKAVVA SAN. VE TİC. A.Ş.</t>
  </si>
  <si>
    <t>MUTFAKGAZ TİCARET VE SANAYİ A.Ş.</t>
  </si>
  <si>
    <t>TEKNİK ALÜMİNYUM SAN. A.Ş.</t>
  </si>
  <si>
    <t>TEKEREKOĞLU TEKSTİL SAN VE TİC. A.Ş.</t>
  </si>
  <si>
    <t>OLMUKSA MUKAVVA SANAYİ VE TİCARET ANONİM ŞİRKETİ</t>
  </si>
  <si>
    <t>ELEKTROPAK ELEKTRİK SAN. A.Ş.</t>
  </si>
  <si>
    <t>İSPAK İZMİT SIVI PAKETLEME SANAYİ A.Ş. İSTANBUL ŞUBESİ</t>
  </si>
  <si>
    <t>COATES LORILLEUX MÜREKKEP VE KİMYA SAN TİC. A.Ş.</t>
  </si>
  <si>
    <t>BESLER YEM VE GIDA SAN. TİC. A.Ş.</t>
  </si>
  <si>
    <t>FERRO DÖKÜM SAN.VE TİC.A.Ş.</t>
  </si>
  <si>
    <t>ÖZENGİNYURT FINDIK SAN.İHR.İTH.LTD. ŞTİ.</t>
  </si>
  <si>
    <t>BELTAN YEDEK PARÇA VE MAK.SAN.VE TİC.A.Ş.</t>
  </si>
  <si>
    <t>METEKSAN KAĞIT KARTON KAPLAMA DEFTER AMBALAJ SAN. VE TİC. A.Ş.</t>
  </si>
  <si>
    <t>PINAR SU SANAYİ VE TİCARET A.Ş.</t>
  </si>
  <si>
    <t>HİTİT SERAMİK SAN. VE TİC.A.Ş.</t>
  </si>
  <si>
    <t>İSTANBUL FRUEHAUF TAŞIT ARAÇLARI SAN.VE TİC.A.Ş.</t>
  </si>
  <si>
    <t>PİLENPAK AMBALAJ SANAYİ VE TİCARET A.Ş.</t>
  </si>
  <si>
    <t>KEBAN PLASTİK A.Ş.</t>
  </si>
  <si>
    <t>Güneygaz LPG San. ve Tic. A.Ş.</t>
  </si>
  <si>
    <t>Baştaş Hazır Beton San. ve Tic. A.Ş.</t>
  </si>
  <si>
    <t>Enka Süt ve Gıda Mamülleri San. ve Tic. A.Ş.</t>
  </si>
  <si>
    <t>Sezon Pirinç ve Tarım Ürünleri Gıda San. Tic. A.Ş.</t>
  </si>
  <si>
    <t>Aksu İplik Dokuma ve Boya Apre Fab. T.A.Ş.</t>
  </si>
  <si>
    <t>Göze Tarım Ürünleri Paz. San. ve Tic. A.Ş.</t>
  </si>
  <si>
    <t>Özyılmaz Fındık Tic. San. Ltd. Şti.</t>
  </si>
  <si>
    <t>Çarşamba</t>
  </si>
  <si>
    <t>Ufuk Boru Sanayi ve Ticaret A.Ş.</t>
  </si>
  <si>
    <t>Şanlıurfa</t>
  </si>
  <si>
    <t>Türk Ytong San. A.Ş.</t>
  </si>
  <si>
    <t>Superlit Boru San. A.Ş.</t>
  </si>
  <si>
    <t>Altınbey Giyim Tic. A.Ş.</t>
  </si>
  <si>
    <t>Ayka Tekstil San. ve Tic. A.Ş.</t>
  </si>
  <si>
    <t>ATK Tekstil San. ve Tic. A.Ş.</t>
  </si>
  <si>
    <t>Beyteks Konfeksiyon İmalat İhracat ve Tic. A.Ş.</t>
  </si>
  <si>
    <t>Kilim Mobilya Kanepe San. ve Tic. A.Ş.</t>
  </si>
  <si>
    <t>Emas Makina San. A.Ş.</t>
  </si>
  <si>
    <t>İshakoğlu Gıda Nakliye ve İnşaat San. ve Dış Tic. Ltd. Şti.</t>
  </si>
  <si>
    <t>Kaltun Madencilik Tic. A.Ş.</t>
  </si>
  <si>
    <t>Tekerekoğlu Tekstil San ve Tic. A.Ş .</t>
  </si>
  <si>
    <t>Topkim Topkapı İlaç Premiks San. ve Tic.A.Ş.</t>
  </si>
  <si>
    <t>Ay-Tim Tekstil Sanayi ve Dış Ticaret Anonim Şirketi</t>
  </si>
  <si>
    <t>Tübaş Tekstil Ürünleri Boyama Sanayi ve Ticaret Anonim Şirketi</t>
  </si>
  <si>
    <t>Granitaş Granit San.ve Pazarlama Anonim Şirketi</t>
  </si>
  <si>
    <t>Havelsan Hava Elektronik San.ve Tic A.Ş.</t>
  </si>
  <si>
    <t>Seda Giyim San.ve Tic.A.Ş.</t>
  </si>
  <si>
    <t>Camiş Makina ve Kalıp San.A.Ş.</t>
  </si>
  <si>
    <t>Gürteks Tekstil ve Boya Sanayi Ticaret Ltd. Şti.</t>
  </si>
  <si>
    <t>Şenocak Gıda Turizm Nak. İnş. San. İç. ve Dış Tic. Ltd. Şti.</t>
  </si>
  <si>
    <t>Matraş Deri Mamulleri San. ve Tic. A.Ş.</t>
  </si>
  <si>
    <t>Eminiş Ambalaj San. ve Tic. A.Ş.</t>
  </si>
  <si>
    <t>M.K.E.K Kapsülsan Kapsül ve Av Fişek San. Tic. A.Ş.</t>
  </si>
  <si>
    <t>İnteks Tekstil San. ve Tic. A.Ş.</t>
  </si>
  <si>
    <t>Merinos Deri ve Tekstil Sanayi Ltd. Şti.</t>
  </si>
  <si>
    <t>Entari Giyim San ve Tic.A.Ş.</t>
  </si>
  <si>
    <t>Tekersan Jant San.A.Ş.</t>
  </si>
  <si>
    <t>Duran Ofset Matbaacılık ve Ambalaj San.A.Ş.</t>
  </si>
  <si>
    <t>Kombassan A.Ş. Karaman Pamuklu Sanayi İşletmesi</t>
  </si>
  <si>
    <t>Merter Helva San.ve Tic.A.Ş.</t>
  </si>
  <si>
    <t>Baycan Çiklet ve Gıda San.A.Ş.</t>
  </si>
  <si>
    <t>Barbo Giyim Sanayi ve Ticaret Limited Şirketi.</t>
  </si>
  <si>
    <t>Pisa Tekstil ve Boya Fabrikaları A.Ş.</t>
  </si>
  <si>
    <t>Yalteks Yalıtım Malzemeleri Üretim ve Pazarlama Ltd.Şti.</t>
  </si>
  <si>
    <t>Tayeks Dış Ticaret ve Tekstil Sanayi Anonim Şirketi.</t>
  </si>
  <si>
    <t>Sika Deteks Yapı Kimyasalları Anonim Şirketi.</t>
  </si>
  <si>
    <t>Coşkunöz Radyatör ve Isı Sanayi Ticaret A.Ş.</t>
  </si>
  <si>
    <t>Pamir Gıda Sanayi A.Ş.</t>
  </si>
  <si>
    <t>İleri İplik San.ve Tic.A.Ş.</t>
  </si>
  <si>
    <t>Atak Tekstil San.ve Tic. ve Paz. A.Ş.</t>
  </si>
  <si>
    <t>Ünsalan Değirmencilik,Tarım, Ticaret,Yem ve Gıda Sanayi İşletmeleri A.Ş.</t>
  </si>
  <si>
    <t>İstanbul Fruehauf Taşıt Araçları San.ve Tic.A.Ş.</t>
  </si>
  <si>
    <t>Nitromak Makina Kimya-Nitro Nobel Kimya San. A.Ş.</t>
  </si>
  <si>
    <t>Hisarlar Makina San. ve Tic. A.Ş.</t>
  </si>
  <si>
    <t>Orim Cam San. ve Tic.A.Ş.</t>
  </si>
  <si>
    <t>Gimsan Gediz İplik ve Mensucat Sanayii A.Ş.</t>
  </si>
  <si>
    <t>Oran Tekstil İplik Sanayi ve Tic. A.Ş.</t>
  </si>
  <si>
    <t>Aymasan Ayakkabı Malzemeleri San. ve Tic.A.Ş.</t>
  </si>
  <si>
    <t>venüs Giyim San.ve Tic.Ltd.Şti</t>
  </si>
  <si>
    <t>Norm Cıvata Sanayi ve Ticaret A.Ş.</t>
  </si>
  <si>
    <t>Asmaş Ağır Sanayi Makinaları A.Ş.</t>
  </si>
  <si>
    <t>Silvan Sanayi A.Ş.</t>
  </si>
  <si>
    <t>Omtaş Otomotiv Transmisyon Aksamı San. ve Tic. A.Ş.</t>
  </si>
  <si>
    <t>Polstar Tekstil Sanayi ve Ticaret Anonim Şirketi</t>
  </si>
  <si>
    <t>Bigser Tekstil Sanayi ve Ticaret Anonim Şirketi</t>
  </si>
  <si>
    <t>EMİN TARIM SAN. VE TİC. A.Ş.</t>
  </si>
  <si>
    <t>CESUR AMBALAJ SAN. VE TİC. A.Ş.</t>
  </si>
  <si>
    <t>ÜNTEL KABLOLARI SAN. VE TİC. A.Ş</t>
  </si>
  <si>
    <t>MEMİŞOĞLU TARIM ÜRÜNLERİ TİC. LTD. ŞTİ.</t>
  </si>
  <si>
    <t>KALE NOBEL AMBALAJ SAN. VE TİC. A.Ş.</t>
  </si>
  <si>
    <t>ARSLAN ALÜMİNYUM SAN. VE TİC. LTD. ŞTİ.</t>
  </si>
  <si>
    <t>ÖZYAPI İNŞAAT SAN. VE TİC. A.Ş.</t>
  </si>
  <si>
    <t>KAPLAMİN AMBALAJ SAN. VE TİC. A.Ş</t>
  </si>
  <si>
    <t>HOBİM BİLGİ İŞLEM HİZMETLERİ A.Ş.</t>
  </si>
  <si>
    <t>TEKEREKOĞLU TEKSTİL SAN. VE TİC. A.Ş.</t>
  </si>
  <si>
    <t>ÇUKUROVA KİMYA ENDÜSTRİSİ A.Ş.</t>
  </si>
  <si>
    <t>GÜRKAN BÜRO MOBİLYALARI SAN. VE TİC. LTD. ŞTİ.</t>
  </si>
  <si>
    <t>ONGAN TEKSTİL SAN.VE DIŞ TİC. LTD. ŞTİ.</t>
  </si>
  <si>
    <t>KARTAL TEKSTİL SAN. VE TİC. LTD. ŞTİ.</t>
  </si>
  <si>
    <t>LİNDE GAZ A.Ş.</t>
  </si>
  <si>
    <t>EGE SOĞUTMACILIK KLİMA SOĞUK HAVA TESİSLERİ İHR. İTH. SAN. VE TİC. A.Ş.</t>
  </si>
  <si>
    <t>AYSÜT SÜT ÜRÜNLERİ SAN. VE TİC. LTD. ŞTİ.</t>
  </si>
  <si>
    <t>ARILI PLASTİK SANAYİ A.Ş.</t>
  </si>
  <si>
    <t>ERUSLU TEKSTİL SAN. VE TİC. A.Ş.</t>
  </si>
  <si>
    <t>BOZKURT KONFEKSİYON SAN. A.Ş.</t>
  </si>
  <si>
    <t>ENKA SÜT VE GIDA MAMÜLLERİ SAN. VE TİC. A.Ş.</t>
  </si>
  <si>
    <t>HİTİT SERAMİK SAN. VE TİC. A.Ş.</t>
  </si>
  <si>
    <t>PINAR SU SAN. VE TİC. A.Ş.</t>
  </si>
  <si>
    <t>SALTEKS TEKSTİL SAN. VE TİC. A.Ş.</t>
  </si>
  <si>
    <t>KERVAN GIDA SAN. VE TİC. LTD. ŞTİ.</t>
  </si>
  <si>
    <t>BTA HAVALİMANLARI YİYECEK VE İÇECEK HİZMETMERİ A.Ş.</t>
  </si>
  <si>
    <t>HAMARATLI TEKSTİL KONFEKSİYON SAN. VE TİC. A.Ş.</t>
  </si>
  <si>
    <t>GÜNKAR TEKSTİL TURİZM İNŞAAT SAN. VE TİC. LTD. ŞTİ.</t>
  </si>
  <si>
    <t>GÖVEÇLİK İPLİK SAN. VE TİC. A.Ş.</t>
  </si>
  <si>
    <t>ÖZBUCAK SAN. VE TİC. A.Ş.</t>
  </si>
  <si>
    <t>YORİM CAM SAN. VE TİC. A.Ş.</t>
  </si>
  <si>
    <t>SAF PLASTİK SAN. VE TİC. A.Ş.</t>
  </si>
  <si>
    <t>SELAH MAKİNE VE GEMİCİLİK ENDÜSTRİ TİC. A.Ş.</t>
  </si>
  <si>
    <t>GELAL ÇORAP SAN. VE TİC. A.Ş.</t>
  </si>
  <si>
    <t>TYH ULUSLARARASI TEKSTİL PAZ. SAN. VE TİC. A.Ş.</t>
  </si>
  <si>
    <t>GÜÇLÜ DOKUMA VE TEKSTİL SAN. TİC. A.Ş.</t>
  </si>
  <si>
    <t>BİLSAR TEKSTİL SANAYİ VE DIŞ TİC. A.Ş.</t>
  </si>
  <si>
    <t>MOBEL KİMYA SAN. VE TİC. LTD. ŞTİ.</t>
  </si>
  <si>
    <t>HALKALI KAĞIT KARTON SAN. VE TİC. A.Ş.</t>
  </si>
  <si>
    <t>AFYON ÇİMENTO SANAYİ T.A.Ş.</t>
  </si>
  <si>
    <t>SARDUNYA GIDA MUTFAK İŞLETMELERİ TİC. A.Ş.</t>
  </si>
  <si>
    <t>KALE KALIP MAKİNA VE KALIP SAN.A.Ş.</t>
  </si>
  <si>
    <t>MESCİER DEMİR-ÇELİK SAN. VE TİC. LTD. ŞTİ.</t>
  </si>
  <si>
    <t>KASAR VE DUAL TEKSTİL SAN. A.Ş.</t>
  </si>
  <si>
    <t>HAS DOKUMA SAN. VE TİC. A.Ş.</t>
  </si>
  <si>
    <t>İSPAK İZMİT SIVI PAKETLEME SAN. A.Ş</t>
  </si>
  <si>
    <t>FUNİKA EV GİYİMİ İPLİK DOKUMA TEKSTİL BOYAMA KONF. PAZ. SAN. VE TİC. A.Ş.</t>
  </si>
  <si>
    <t>EKOR GERİ DÖNÜŞTÜRÜLEBİLİR MADD. SAN. TİC. A.Ş.</t>
  </si>
  <si>
    <t>ARFESAN ARKAN FREN ELEMANLARI SAN. VE TİC. A.Ş.</t>
  </si>
  <si>
    <t>GÜNEY ÇELİK HASIR VE DEMİR MAMULLERİ SAN. TİC. A.Ş.</t>
  </si>
  <si>
    <t>ATILIM KAĞIT ÜRÜNLERİ VE BASIM SAN. TİC. A.Ş.</t>
  </si>
  <si>
    <t>PAXAR TESLO TEKSTİL ÜRÜNLERİ SAN. VE TİC. A.Ş.</t>
  </si>
  <si>
    <t>ETİ ELEKTROMETALURJİ A.Ş.</t>
  </si>
  <si>
    <t>REALKOM TEKSTİL ÜRÜNLERİ SAN. PAZARLAMA VE DIŞ TİC. A.Ş.</t>
  </si>
  <si>
    <t>SERANİT GRANİT SERAMİK SAN. VE TİC. A.Ş.</t>
  </si>
  <si>
    <t>MOGUL TEKSTİL SAN. VE TİC. LTD. ŞTİ</t>
  </si>
  <si>
    <t>İBA KİMYA SAN. VE TİC. A.Ş.</t>
  </si>
  <si>
    <t>NAKSAN KİMYA SAN. VE TİC. A.Ş.</t>
  </si>
  <si>
    <t>UMPAŞ SERAMİK SAN. VE TİC. A.Ş.</t>
  </si>
  <si>
    <t>YARIŞ KABİN SAN. VE TİC. A.Ş.</t>
  </si>
  <si>
    <t>ATAER ENERJİ ELEKTRİK ÜRETİM OTOPRODÜKTÖR GRUBU A.Ş.</t>
  </si>
  <si>
    <t>TEKNO POLİMER MÜHENDİSLİK PLASTİKLERİ SAN. VE TİC. A.Ş.</t>
  </si>
  <si>
    <t>Senapa Plastik Ambalaj San. A.Ş.</t>
  </si>
  <si>
    <t>Megaplast Deri Suni Deri Tekstil San. ve Tic. A.Ş.</t>
  </si>
  <si>
    <t>İrem Tekstil San. ve Tic. A.Ş.</t>
  </si>
  <si>
    <t>Yapı Merkezi Prefabrikasyon A.Ş.</t>
  </si>
  <si>
    <t>Tepe Betopan Yapı Malzemeleri San. ve Tic. A.Ş.</t>
  </si>
  <si>
    <t>Ayhanlar Yol Asfaltlama San. ve Tic. A.Ş.</t>
  </si>
  <si>
    <t>Nace Makina Sanayii A.Ş.</t>
  </si>
  <si>
    <t>Aytemizler Makina Sanayi ve Ticaret Ltd. Şti.</t>
  </si>
  <si>
    <t>Alka Sanayi İnşaat ve Tic.A.Ş.</t>
  </si>
  <si>
    <t>Sıra No
Genel</t>
  </si>
  <si>
    <t>Sıra No
K/Ö</t>
  </si>
  <si>
    <t>Sektör
Kodu</t>
  </si>
  <si>
    <t>DERKON DERİ VE KONF. SAN. VE TİC. A.Ş.</t>
  </si>
  <si>
    <t>BÜYÜK HEKİMOĞULLARI GIDA SAN. VE TİC. A.Ş.</t>
  </si>
  <si>
    <t>BAYKAN MODA TEKSTİL KONFEKSİYON İHRACAT İTHALAT İMALAT TAAHHÜT VE TİC. LTD. ŞTİ.</t>
  </si>
  <si>
    <t>YILMAZ KARDEŞLER GIDA SAN. VE TİC. A.Ş.</t>
  </si>
  <si>
    <t>EL-Bİ ELEKTRİK İTH. İHR. SAN. VE TİC. A.Ş.</t>
  </si>
  <si>
    <t>BUPİLİÇ ENTEGRE GIDA SAN. TİC. A.Ş.</t>
  </si>
  <si>
    <t>POYRAZ TARIMSAL ÜRÜNLER GIDA SAN. VE TİC. A.Ş.</t>
  </si>
  <si>
    <t>EKSPRES TEKSTİL SAN. VE TİC. LTD. ŞTİ.</t>
  </si>
  <si>
    <t>PARK ELEKTRİK MADENCİLİK SAN. VE TİC. A.Ş.</t>
  </si>
  <si>
    <t>AKSAN METAL SAN. VE TİC. A.Ş.</t>
  </si>
  <si>
    <t xml:space="preserve">Aster Tekstil San. ve Dış Tic. A.Ş.                                                                                                         </t>
  </si>
  <si>
    <t xml:space="preserve">Vakko Tekstil ve Hazır Giyim San. İşl. A.Ş.                                                                                                 </t>
  </si>
  <si>
    <t>ALKAR BETON VE ASFALT SAN. TİC. LTD. ŞTİ.</t>
  </si>
  <si>
    <t>İPEKYOLU TEKSTİL SAN. VE TİC. A.Ş.</t>
  </si>
  <si>
    <t>ÖZENGİNYURT FINDIK SAN. İHR. İTH. LTD. ŞTİ.</t>
  </si>
  <si>
    <t>ECE BOYA KİMYA SAN. VE TİC. LTD. ŞTİ.</t>
  </si>
  <si>
    <t>TAHSİLDAROĞLU SÜT ÜRÜNLERİ SAN. VE TİC. A.Ş.</t>
  </si>
  <si>
    <t>EÖS ECZACIBAŞI ÖZGÜN KİMYASAL ÜRÜNLER SAN. VE TİC. A.Ş.</t>
  </si>
  <si>
    <t>ORKA TEKSTİL SANAYİ VE TURİZM TİC. A.Ş.</t>
  </si>
  <si>
    <t>HİS TEKSTİL SAN. VE TİC. LTD. ŞTİ.</t>
  </si>
  <si>
    <t>OMK OLUKLU MUKAVVA VE KUTU AMBALAJ SANAYİ A.Ş.</t>
  </si>
  <si>
    <t>MİGİBOY TEKSTİL SAN. VE DIŞ TİC. LTD. ŞTİ.</t>
  </si>
  <si>
    <t>DANIŞ BETON SIVA İNŞAAT SAN. TİC. A.Ş.</t>
  </si>
  <si>
    <t>ZAFER TEKSTİL SAN. VE TİC. A.Ş.</t>
  </si>
  <si>
    <t>LİDER DERİ ÜRÜN. SAN. VE TİC. A.Ş.</t>
  </si>
  <si>
    <t>OSEL İLAÇ SAN. VE TİC. A.Ş.</t>
  </si>
  <si>
    <t>ADEL KALEMCİLİK TİC. VE SAN. A.Ş</t>
  </si>
  <si>
    <t>DENİZLİ CAM SAN. VE TİC. A.Ş.</t>
  </si>
  <si>
    <t>Beybi Plastik Fabrikası Sanayi A.Ş.</t>
  </si>
  <si>
    <t>Renk Deri San ve Tic Ltd Şti.</t>
  </si>
  <si>
    <t>Ege Fren Sanayii ve Ticaret A.Ş.</t>
  </si>
  <si>
    <t>Şahnur Tekstil Sanayi ve Ticaret Anonim Şirketi.</t>
  </si>
  <si>
    <t>Olgun Çelik San. ve Tic. A.Ş.</t>
  </si>
  <si>
    <t>Köseller Gıda San. ve Tic. A.Ş.</t>
  </si>
  <si>
    <t>Keskinoğlu Tavukçuluk İşl.San.ve Tic. A.Ş.</t>
  </si>
  <si>
    <t>Polar Soğuk İklim Giysileri San. ve Tic.A.Ş.</t>
  </si>
  <si>
    <t>Gök İnşaat ve Ticaret A.Ş.</t>
  </si>
  <si>
    <t>Yolbulanlar Nakliyat ve Tic. A.Ş.</t>
  </si>
  <si>
    <t>Tümka Kablo San A.Ş.</t>
  </si>
  <si>
    <t>Kavel Kablo ve Elektrik Malzemesi A.Ş.</t>
  </si>
  <si>
    <t>Surtel Kablo Sanayii Anonim Şirketi</t>
  </si>
  <si>
    <t>Eti Bakır A.Ş. Genel Müdürlüğü</t>
  </si>
  <si>
    <t>Derimod Konfeksiyon Ayakkabı Deri San.ve Tic.A.Ş.</t>
  </si>
  <si>
    <t>Aral Endüstri Ürünleri San ve Tic. A.Ş.</t>
  </si>
  <si>
    <t>Özalp Ayakkabıcılık Sanayi ve Ticaret Limited Şirketi.</t>
  </si>
  <si>
    <t>Göveçlik İplik Sanayi ve Ticaret A.Ş.</t>
  </si>
  <si>
    <t>Mikes Mikrodalga Elektronik Sistemler San.ve Tic.A.Ş.</t>
  </si>
  <si>
    <t>Demes Kablo Sanayi ve Tic. Ltd. Şti</t>
  </si>
  <si>
    <t>Koca İnşaat Sanayi ve İhracat A.Ş.</t>
  </si>
  <si>
    <t>Roteks Tekstil İhracat San ve Tic. A.Ş.</t>
  </si>
  <si>
    <t>Akkanat Konfeksiyon İmalat-İhracat ve Tic.A.Ş.</t>
  </si>
  <si>
    <t>Anadolu Endüstriyel Motor Sanayii A.Ş.</t>
  </si>
  <si>
    <t>Novaplast Plastik Sanayi ve Ticaret Limited Şirketi</t>
  </si>
  <si>
    <t>Bisan Bisiklet San ve Tic. A.Ş.</t>
  </si>
  <si>
    <t>Süperlit Boru ve Levha Sanayi A.Ş.</t>
  </si>
  <si>
    <t>Kavi Kablo ve Emaye Bobin Teli Sanayi A.Ş.</t>
  </si>
  <si>
    <t>Aslanlı Uluslararası Teks. ve Tarım Ürünleri Dış Ticaret A.Ş</t>
  </si>
  <si>
    <t>Ceyo Ortopedik Sandalet San.ve Tic. A.Ş.</t>
  </si>
  <si>
    <t>Sam Yağcılık Sanayi ve Ticaret Anonim Şirketi.</t>
  </si>
  <si>
    <t>Öztaş Çorap San ve Tic.A.Ş.</t>
  </si>
  <si>
    <t>Ber-Oner Madencilik Sanayi ve Ticaret A.Ş.</t>
  </si>
  <si>
    <t>Birand Giyim San.ve Tic.A.Ş.</t>
  </si>
  <si>
    <t>İnci Plastik ve Jüt San.A.Ş.</t>
  </si>
  <si>
    <t>Anatolia Tarım Ürün. San. ve Dış Tic. A.Ş.</t>
  </si>
  <si>
    <t xml:space="preserve">Pilenpak Ambalaj San. ve Tic. A.Ş.                                                                                                          </t>
  </si>
  <si>
    <t xml:space="preserve">Ode Yalıtım San. ve Tic. A.Ş.                                                                                                               </t>
  </si>
  <si>
    <t xml:space="preserve">İpek Kanepe Mobilya İml. İth. İhr. San. ve Tic. A.Ş.                                                                                        </t>
  </si>
  <si>
    <t xml:space="preserve">Seçil Plastik Kauçuk San. ve Tic. Ltd. Şti.                                                                                                 </t>
  </si>
  <si>
    <t>Demir Madencilik Petrol Ürünleri İnş. Liman Gemi Yat Yapım Tur. Nak. San. Tic. A.Ş.</t>
  </si>
  <si>
    <t>Zonguldak</t>
  </si>
  <si>
    <t>Nitromak- Dnx Kimya San. A.Ş.</t>
  </si>
  <si>
    <t>Coats Türkiye İplik San. A.Ş.</t>
  </si>
  <si>
    <t>Şahinler Metal San. ve Tic. A.Ş.</t>
  </si>
  <si>
    <t>Coşkun Et ve Mamulleri San. ve Tic. A.Ş.</t>
  </si>
  <si>
    <t>Novaplast Plastik San. ve Tic. A.Ş.</t>
  </si>
  <si>
    <t>Arbel Bakliyat Hububat San. ve Tic. A.Ş.</t>
  </si>
  <si>
    <t>Nova Reklamcılık Dekorasyon San. ve Tic. A.Ş.</t>
  </si>
  <si>
    <t xml:space="preserve">Bolu                </t>
  </si>
  <si>
    <t xml:space="preserve">Tamteks Tekstil Konfeksiyon İmalatı ve Tic. A.Ş.                                                                                            </t>
  </si>
  <si>
    <t xml:space="preserve">Akdaş Döküm San. ve Tic. A.Ş.                                                                                                               </t>
  </si>
  <si>
    <t xml:space="preserve">Seval Kablo Aydınlatma Cih. İth. İhr. San. ve Tic. A.Ş.                                                                                     </t>
  </si>
  <si>
    <t xml:space="preserve">Kahramanmaraş Kağıt San. ve Tic. A.Ş.                                                                                                       </t>
  </si>
  <si>
    <t xml:space="preserve">Gürteks Tekstil ve Boya San. Tic. Ltd. Şti.                                                                                                 </t>
  </si>
  <si>
    <t xml:space="preserve">Coreal Alüminyum Kablo San. ve Tic. A.Ş.                                                                                                    </t>
  </si>
  <si>
    <t xml:space="preserve">Nursan Elektrik Donanım San. ve Tic. A.Ş.                                                                                                   </t>
  </si>
  <si>
    <t xml:space="preserve">Baykan Moda Tekstil Konfeksiyon İhracat İthalat İmalat Taahhüt ve Tic. Ltd. Şti.                                                            </t>
  </si>
  <si>
    <t>DEMPA DENİZLİ MENSUCAT SAN. TİC. A.Ş.</t>
  </si>
  <si>
    <t>BELTEKS TEKSTİL SAN. VE TİC. A.Ş</t>
  </si>
  <si>
    <t>OĞUZ GIDA SAN. VE TİC. A.Ş.</t>
  </si>
  <si>
    <t>SAMSUN GÜBRE SAN. A.Ş. GENEL MÜDÜRLÜĞÜ</t>
  </si>
  <si>
    <t>OLGUN ÇELİK SAN. VE TİC. A.Ş.</t>
  </si>
  <si>
    <t>DUPONT TÜRKİYE KİMYASAL ÜRÜNLER SAN. VE TİC. A.Ş.</t>
  </si>
  <si>
    <t>KÜÇÜKÇALIK BRODE SAN. VE TİC. A.Ş.</t>
  </si>
  <si>
    <t>İNFORM ELEKTRONİK SANAYİ VE TİCARET ANONİM ŞİRKETİ</t>
  </si>
  <si>
    <t>ZİYLAN TABAN SAN. VE TİC. A.Ş</t>
  </si>
  <si>
    <t>TERMAL ELEKTRONİK VE DEVRE ELEMANLARI SAN. TİC. A.Ş.</t>
  </si>
  <si>
    <t>ROMAN HAZIR GİYİM VE TEKSTİL SAN. TİC.A.Ş.</t>
  </si>
  <si>
    <t>ZORLUTEKS TEKSTİL TİC.VE SAN. A.Ş.</t>
  </si>
  <si>
    <t>YOL VE YAPI ENDÜSTRİSİ TAAHHÜT VE TİC.LTD.ŞTİ.</t>
  </si>
  <si>
    <t>MODATEKS KONFEKSİYON TİCARET VE SANAYİ A.Ş.</t>
  </si>
  <si>
    <t>LİDYA KONSERVECİLİK SAN. VE TİC. LTD. ŞTİ.</t>
  </si>
  <si>
    <t>URBA DIŞ TİCARET VE TURİZM A.Ş</t>
  </si>
  <si>
    <t>IŞIK TARIM ÜRÜNLERİ SANAYİ VE TİCARET A.Ş.</t>
  </si>
  <si>
    <t>MERTER HELVA SAN.VE TİC.A.Ş.</t>
  </si>
  <si>
    <t>ŞENOCAK GIDA TURİZM NAK. İNŞ. SAN. İÇ. VE DIŞ TİC. LTD. ŞTİ.</t>
  </si>
  <si>
    <t>TERBAY MAKİNA ENDÜSTRİ VE TİCARET A.Ş</t>
  </si>
  <si>
    <t>ENDER ÇİKOLATA ŞEKERLEME GIDA SANAYİ TİCARET ANONİM ŞİRKETİ.</t>
  </si>
  <si>
    <t>BALİN ŞEKERLEME VE GIDA MADDELERİ TİC.VE SAN.A.Ş.</t>
  </si>
  <si>
    <t>ETAP MAKİNA KALIP VE PLASTİK SAN A.Ş.</t>
  </si>
  <si>
    <t>ERMETAL EŞYA SAN. VE TİC. A.Ş.</t>
  </si>
  <si>
    <t>NURYILDIZ TEKSTİL SAN.VE TİC. A.Ş.</t>
  </si>
  <si>
    <r>
      <t>ÖNEMLİ NOT:</t>
    </r>
    <r>
      <rPr>
        <sz val="10"/>
        <rFont val="Arial Tur"/>
        <charset val="162"/>
      </rPr>
      <t xml:space="preserve">   İstanbul Sanayi Odası'na kayıtlı üye
kuruluşlar listede koyu renkli olarak belirtilmiştir.</t>
    </r>
  </si>
  <si>
    <t>GENEL TOPLAM</t>
  </si>
  <si>
    <t>GÜNTAŞ Gündüzbey İplik ve Dokuma Fab. San. ve Tic. A.Ş.</t>
  </si>
  <si>
    <t>Akbel Süt ve Süt Ürünleri San. ve Tic. A.Ş.</t>
  </si>
  <si>
    <t>Kartal Tekstil San. ve Tic. Ltd. Şti.</t>
  </si>
  <si>
    <t>Erikoğlu Emaye Bakır Tel San. A.Ş.</t>
  </si>
  <si>
    <t>Cam Elyaf Sanayii A.Ş.</t>
  </si>
  <si>
    <t>Akın Tekstil A.Ş.</t>
  </si>
  <si>
    <t>Aroma Bursa Meyve Suları ve Gıda Sanayii A.Ş.</t>
  </si>
  <si>
    <t>Sun Chemical Matbaa Mürekkepleri ve Gereçleri San. ve Tic. A.Ş.</t>
  </si>
  <si>
    <t>Exper Bilgisayar Sistemleri San. ve Tic. A.Ş.</t>
  </si>
  <si>
    <t>Söğütsen Seramik San. İnş. Mad. İth. İhr. A.Ş.</t>
  </si>
  <si>
    <t>Çetinkaya Mensucat San. ve Tic. A.Ş.</t>
  </si>
  <si>
    <t>Gamak Makina Sanayi A.Ş.</t>
  </si>
  <si>
    <t>Teknopanel Çatı ve Cephe Panelleri Üretim San. Tic. A.Ş.</t>
  </si>
  <si>
    <t>Genpower Jeneratör San. ve Tic. A.Ş.</t>
  </si>
  <si>
    <t>Continental Confectionery Company Gıda San. ve Tic. A.Ş.</t>
  </si>
  <si>
    <t>Demisaş Döküm Emaye Mamulleri Sanayi A.Ş.</t>
  </si>
  <si>
    <t>Karteks Tekstil San. ve Tic. A.Ş.</t>
  </si>
  <si>
    <t>T.T.L. Tütün San. ve Dış Tic. A.Ş.</t>
  </si>
  <si>
    <t>İskur Tekstil Enerji Tic. ve San. A.Ş.</t>
  </si>
  <si>
    <t>Hekimoğlu Un Fab. Tic. ve San. A.Ş.</t>
  </si>
  <si>
    <t>İdeal Gıda San. ve Tic. A.Ş.</t>
  </si>
  <si>
    <t>Ağır Haddecilik A.Ş.</t>
  </si>
  <si>
    <t>Nadir Tekstil Deri ve Yağ San. ve Tic. Ltd. Şti.</t>
  </si>
  <si>
    <t>Kasar ve Dual Tekstil Sanayii A.Ş.</t>
  </si>
  <si>
    <t>Esen Plastik San. ve Tic. A.Ş.</t>
  </si>
  <si>
    <t>Amcor Flexibles İstanbul Ambalaj San. ve Tic. A.Ş.</t>
  </si>
  <si>
    <t>Teksüt Süt Mamülleri San. ve Tic. A.Ş.</t>
  </si>
  <si>
    <t>BPO B-Plas Plastic Omnium Otomotiv Plastik ve Metal Yan Sanayi A.Ş.</t>
  </si>
  <si>
    <t>Meteksan Matbaacılık ve Teknik San. Tic. A.Ş.</t>
  </si>
  <si>
    <t>Farplas Oto Yedek Parçaları İml. İth. ve İhr. A.Ş.</t>
  </si>
  <si>
    <t>Kozlu Gıda İmalat San. Tic. ve Taşımacılık A.Ş.</t>
  </si>
  <si>
    <t>Kendirliler Haddecilik San. ve Tic. A.Ş.</t>
  </si>
  <si>
    <t>Nitromak DNX Kimya Sanayii A.Ş.</t>
  </si>
  <si>
    <t>Venüs Giyim San. ve Tic. A.Ş.</t>
  </si>
  <si>
    <t>Osman Akça Tarım Ürünleri İth. İhr. San. ve Tic. A.Ş.</t>
  </si>
  <si>
    <t>Onsa Mücevherat İmalatı ve Dış Ticaret A.Ş.</t>
  </si>
  <si>
    <t>Birlik Pazarlama San. ve Tic. A.Ş.</t>
  </si>
  <si>
    <t>Della Gıda San. ve Tic. A.Ş.</t>
  </si>
  <si>
    <t>UNMAŞ Unlu Mamüller San. ve Tic. A.Ş.</t>
  </si>
  <si>
    <t>Türk Tuborg Bira ve Malt Sanayii A.Ş.</t>
  </si>
  <si>
    <t>Çelikler Taahhüt İnşaat ve Sanayi A.Ş.</t>
  </si>
  <si>
    <t>Doruk Ev Gereçleri San. ve Tic. Ltd. Şti.</t>
  </si>
  <si>
    <t>İ. E. Ulagay İlaç Sanayii T.A.Ş.</t>
  </si>
  <si>
    <t>Çukurova İnşaat Makinaları San. ve Tic. A.Ş.</t>
  </si>
  <si>
    <t>Türkiye Demiryolu Makinaları Sanayii A.Ş. Genel Müdürlüğü (TÜDEMSAŞ)</t>
  </si>
  <si>
    <t>Kanca El Aletleri Dövme Çelik ve Makina Sanayi A.Ş.</t>
  </si>
  <si>
    <t>Eroğlu Giyim San. Tic. A.Ş.</t>
  </si>
  <si>
    <t>Frimpeks Kimya ve Etiket San. Tic. A.Ş.</t>
  </si>
  <si>
    <t>Frigoglass Turkey Soğutma San. İç ve Dış Tic. A.Ş.</t>
  </si>
  <si>
    <t>Netaş Telekomünikasyon A.Ş.</t>
  </si>
  <si>
    <t>Sanibey Barajı Elektrik Üretim ve Ticaret A.Ş.</t>
  </si>
  <si>
    <t>İzopoli Yapı Elemanları Taah. San. ve Tic. A.Ş.</t>
  </si>
  <si>
    <t>Kurtoğlu Bakır Kurşun Sanayi A.Ş.</t>
  </si>
  <si>
    <t>Vezirköprü Orman Ürünleri ve Kağıt Sanayi A.Ş.</t>
  </si>
  <si>
    <t>Coreal Alüminyum Kablo San. Tic. A.Ş.</t>
  </si>
  <si>
    <t>Orhan Karakoç Tekstil San. ve Tic. A.Ş.</t>
  </si>
  <si>
    <t>Sarılar Dış Ticaret Ltd. Şti.</t>
  </si>
  <si>
    <t>Atiker  Metal İth. İhr. ve İmalat San. Tic. A.Ş.</t>
  </si>
  <si>
    <t>Altıparmak Gıda San. ve Tic. Koll. Şti. Özen-Özgür Altıparmak</t>
  </si>
  <si>
    <t>Elif Fındık San. ve Tic. Ltd. Şti.</t>
  </si>
  <si>
    <t>Terme</t>
  </si>
  <si>
    <t>Memişoğlu Tarım Ürünleri Ticaret Ltd. Şti.</t>
  </si>
  <si>
    <t>Düzce Cam San. ve Tic. A.Ş.</t>
  </si>
  <si>
    <t>Ankara Un Sanayii A.Ş.</t>
  </si>
  <si>
    <t>Borsan Elektrik Malzemeleri İmalat San. ve Tic. Ltd. Şti.</t>
  </si>
  <si>
    <t>Oerlikon Kaynak Elektrodları ve Sanayi A.Ş.</t>
  </si>
  <si>
    <t>Çamsan Poyraz Ağaç Ürünleri Turizm İnşaat Tarım Enerji San. ve Tic. A.Ş.</t>
  </si>
  <si>
    <t>Kablotek Kablo Tic. ve San. Ltd. Şti.</t>
  </si>
  <si>
    <t>Söktaş Dokuma İşletmeleri San. ve Tic. A.Ş.</t>
  </si>
  <si>
    <t>Plastay Kimya San. ve Tic. A.Ş.</t>
  </si>
  <si>
    <t>Elit Çikolata ve Şekerleme Sanayi A.Ş.</t>
  </si>
  <si>
    <t>Erikoğlu Emaye Bakır Tel Sanayi A.Ş.</t>
  </si>
  <si>
    <t>ELEKTROSAN Elektro Bakır Sanayii A.Ş.</t>
  </si>
  <si>
    <t>Selkasan Kağıt ve Paketleme Malzemeleri İmalatı San. ve Tic. A.Ş.</t>
  </si>
  <si>
    <t>Destebaşı Grup İnşaat San. ve Tic. A.Ş.</t>
  </si>
  <si>
    <t>Modern Beton San. ve Tic. A.Ş.</t>
  </si>
  <si>
    <t>Parsan Makina Parçaları Sanayii A.Ş.</t>
  </si>
  <si>
    <t>Sarıgözoğlu Hidrolik Makina ve Kalıp San. ve Tic. A.Ş.</t>
  </si>
  <si>
    <t>ORMA Orman Mahsulleri İntegre San. ve Tic. A.Ş.</t>
  </si>
  <si>
    <t>Murat Ticaret Kablo Sanayi A.Ş.</t>
  </si>
  <si>
    <t>SCA Yıldız Kağıt ve Kişisel Bakım Üretim A.Ş.</t>
  </si>
  <si>
    <t>Özbal Çelik Boru San. Tic. ve Taahhüt A.Ş.</t>
  </si>
  <si>
    <t>İstanbul Halk Ekmek Un ve Unlu Mad. Gıda San. ve Tic. A.Ş.</t>
  </si>
  <si>
    <t>Ereğli (Konya)</t>
  </si>
  <si>
    <t>Alka Sanayi İnşaat ve Ticaret A.Ş.</t>
  </si>
  <si>
    <t>Akstrol Petrokimya San. ve Tic. Ltd. Şti.</t>
  </si>
  <si>
    <t>Petro Yağ ve Kimyasallar San. ve Tic. A.Ş.</t>
  </si>
  <si>
    <t>Sunar Pazarlama ve Dış Ticaret Ltd. Şti.</t>
  </si>
  <si>
    <t>S.S. Tariş Pamuk ve Yağlı Tohumlar Tarım Satış Kooperatifleri Birliği</t>
  </si>
  <si>
    <t>Gentaş Kimya San. ve Tic. Paz. A.Ş.</t>
  </si>
  <si>
    <t>Yurt Çimento San. ve Tic. A.Ş.</t>
  </si>
  <si>
    <t>Muş</t>
  </si>
  <si>
    <t>Micha Galvanizli Çelik Konstrüksiyon San. ve Tic. A.Ş.</t>
  </si>
  <si>
    <t>Işık Ahşap Profil Lojistik San. ve Tic. A.Ş.</t>
  </si>
  <si>
    <t>Serra Sünger Kimya İnş. Nak. Pet. Ürn. Süpermarket Tur. San. ve Tic. Ltd. Şti.</t>
  </si>
  <si>
    <t>Lear Trim Oto Yan Sanayi Ltd. Şti.</t>
  </si>
  <si>
    <t>Milkay Teknik Tekstil Sanayi A.Ş.</t>
  </si>
  <si>
    <t>Yenişehir (Bursa)</t>
  </si>
  <si>
    <t>Serko Tekstil Gıda Orman Ürünleri Demir Çelik San. ve Tic. Ltd. Şti.</t>
  </si>
  <si>
    <t>Verde Yağ Besin Mad. San. ve Tic. A.Ş.</t>
  </si>
  <si>
    <t>Polisan Kimya Sanayii A.Ş.</t>
  </si>
  <si>
    <t>Agromey Gıda ve Yem San. Tic. A.Ş.</t>
  </si>
  <si>
    <t>İSTON İstanbul Beton Elemanları ve Hazır Beton Fabrikaları San. ve Tic. A.Ş.</t>
  </si>
  <si>
    <t>Elmas Dış Ticaret A.Ş.</t>
  </si>
  <si>
    <t>MARTEKS Maraş Tekstil Sanayi A.Ş.</t>
  </si>
  <si>
    <t>Altınbey Giyim Ticaret A.Ş.</t>
  </si>
  <si>
    <t>Bosal Metal İşleme Sanayi A.Ş.</t>
  </si>
  <si>
    <t>R E Grup Dış Ticaret A.Ş.</t>
  </si>
  <si>
    <t>Kervan Gıda San. ve Tic. A.Ş.</t>
  </si>
  <si>
    <t>Kompen PVC Yapı ve İnşaat Malzemeleri San. ve Tic. A.Ş.</t>
  </si>
  <si>
    <t>Şahin Pamuk Enerji San. ve Tic. Ltd. Şti.</t>
  </si>
  <si>
    <t>Matraş Deri Mamülleri San. ve Tic. A.Ş.</t>
  </si>
  <si>
    <t>Migiboy Tekstil San. ve Dış Tic. Ltd. Şti.</t>
  </si>
  <si>
    <t>G.Ç.S. Metal Çatı İzolasyon Taahhüt Tic. ve San. A.Ş.</t>
  </si>
  <si>
    <t>Akpa Alüminyum Plastik San. ve Tic. Ltd. Şti.</t>
  </si>
  <si>
    <t>Üntel Kabloları San. ve Tic. A.Ş.</t>
  </si>
  <si>
    <t>ÇİNKOM Çinko Kurşun Metal ve Madencilik San. Tic. A.Ş.</t>
  </si>
  <si>
    <t>Safyün Halı Tekstil San. ve Tic. A.Ş.</t>
  </si>
  <si>
    <t>Batısöke Söke Çimento Sanayii T.A.Ş.</t>
  </si>
  <si>
    <t>DYO Matbaa Mürekkepleri San. ve Tic. A.Ş.</t>
  </si>
  <si>
    <t>Dorçe Prefabrik Yapı ve İnşaat San. ve Tic. A.Ş.</t>
  </si>
  <si>
    <t>Zeki Mensucat San. ve Tic. A.Ş.</t>
  </si>
  <si>
    <t>Yaşar Dondurma ve Gıda Maddeleri A.Ş.</t>
  </si>
  <si>
    <t>Sepaş Plastik Kimya İnşaat Otomotiv San. ve Tic. A.Ş.</t>
  </si>
  <si>
    <t>Hema Otomotiv Sistemleri A.Ş.</t>
  </si>
  <si>
    <t>As Tavukçuluk Tarım İşletmeleri San. ve Tic. Ltd. Şti.</t>
  </si>
  <si>
    <t>Ekonomik
Faaliyet Kodu</t>
  </si>
  <si>
    <t>ISIC Rev.2</t>
  </si>
  <si>
    <t>NACE Rev.2</t>
  </si>
  <si>
    <t>12</t>
  </si>
  <si>
    <t>10</t>
  </si>
  <si>
    <t>Bursa Beton San. ve Tic. A.Ş.</t>
  </si>
  <si>
    <t>23</t>
  </si>
  <si>
    <t>Edirne Yağ San. ve Tic. A.Ş.</t>
  </si>
  <si>
    <t>Santa Farma İlaç Sanayii A.Ş.</t>
  </si>
  <si>
    <t>21</t>
  </si>
  <si>
    <t>24</t>
  </si>
  <si>
    <t>Argon Kimya San. ve Tic. A.Ş.</t>
  </si>
  <si>
    <t>20</t>
  </si>
  <si>
    <t>11</t>
  </si>
  <si>
    <t>13</t>
  </si>
  <si>
    <t>16</t>
  </si>
  <si>
    <t>29</t>
  </si>
  <si>
    <t>14</t>
  </si>
  <si>
    <t>Bursa Çimento Fabrikası A.Ş.</t>
  </si>
  <si>
    <t>22</t>
  </si>
  <si>
    <t>27</t>
  </si>
  <si>
    <t>35</t>
  </si>
  <si>
    <t>Modern Enerji Elektrik Üretim A.Ş.</t>
  </si>
  <si>
    <t>YATAŞ Yatak ve Yorgan San. Tic. A.Ş.</t>
  </si>
  <si>
    <t>31</t>
  </si>
  <si>
    <t>Unat Yağ Gıda San. ve Tic. A.Ş.</t>
  </si>
  <si>
    <t>Camiş Elektrik Üretim A.Ş.</t>
  </si>
  <si>
    <t>25</t>
  </si>
  <si>
    <t>17</t>
  </si>
  <si>
    <t>Cevher Döküm Sanayii A.Ş.</t>
  </si>
  <si>
    <t>07</t>
  </si>
  <si>
    <t>Ereğli/Kdz</t>
  </si>
  <si>
    <t>28</t>
  </si>
  <si>
    <t>Baydemirler Tekstil San. ve Tic. A.Ş.</t>
  </si>
  <si>
    <t>Göliplik Şeremet Tekstil San. ve Tic. A.Ş.</t>
  </si>
  <si>
    <t>18</t>
  </si>
  <si>
    <t>Bemka Emaye Bobin Teli ve Kablo San. Tic. A.Ş.</t>
  </si>
  <si>
    <t>Ongan Tekstil San. ve Dış Tic. A.Ş.</t>
  </si>
  <si>
    <t>Teverpan MDF Levha San. ve Tic. A.Ş.</t>
  </si>
  <si>
    <t>Türkiye Demiryolu Makinaları Sanayii A.Ş. (TÜDEMSAŞ)</t>
  </si>
  <si>
    <t>30</t>
  </si>
  <si>
    <t>Gürsoy Tarımsal Ürünler Gıda San. ve Tic. A.Ş.</t>
  </si>
  <si>
    <t>Demirciler Gıda Sanayi A.Ş</t>
  </si>
  <si>
    <t>Karadere Tarım Ürünleri Gıda San. ve Tic. Ltd. Şti.</t>
  </si>
  <si>
    <t>Or-Pa Pazarlama ve Tekstil Sanayi A.Ş.</t>
  </si>
  <si>
    <t>Ozanteks Tekstil San. ve Tic. A.Ş.</t>
  </si>
  <si>
    <t>Kaltun Madencilik Sanayi Nakliye ve Akaryakıt Ticaret A.Ş.</t>
  </si>
  <si>
    <t>08</t>
  </si>
  <si>
    <t>ASTAŞ Alüminyum San. ve Tic. A.Ş.</t>
  </si>
  <si>
    <t>33</t>
  </si>
  <si>
    <t>Ulusoy Elektrik İmalat Taahhüt ve Ticaret A.Ş.</t>
  </si>
  <si>
    <t>Toyota Boshoku Türkiye Otomotiv San. ve Tic. A.Ş.</t>
  </si>
  <si>
    <t>Teknik Malzeme Tic. ve San. A.Ş.</t>
  </si>
  <si>
    <t>19</t>
  </si>
  <si>
    <t>Dorçe Prefabrik Yapı ve İnşaat San. Tic. A.Ş.</t>
  </si>
  <si>
    <t>26</t>
  </si>
  <si>
    <t>Femaş Metal San. ve Tic. A.Ş.</t>
  </si>
  <si>
    <t>Emta Kablo San. ve Tic. A.Ş.</t>
  </si>
  <si>
    <t>Kadirli</t>
  </si>
  <si>
    <t>Kablotek Kablo San. ve Tic. A.Ş.</t>
  </si>
  <si>
    <t>Atiker Metal İthalat İhracat ve İmalat San. Tic. A.Ş.</t>
  </si>
  <si>
    <t>Gurme Gıda San. ve Tic. Ltd. Şti.</t>
  </si>
  <si>
    <t>Termikel Madeni Eşya San. İhr. ve İth. Tic. A.Ş</t>
  </si>
  <si>
    <t>Kümaş Manyezit Sanayi A.Ş.</t>
  </si>
  <si>
    <t>Eczacıbaşı-Baxter Hastane Ürünleri San. ve Tic. A.Ş.</t>
  </si>
  <si>
    <t>Komyapı Hazır Beton Prefabrik İnşaat Taahhüt San. ve Tic. A.Ş.</t>
  </si>
  <si>
    <t>Riga Boya Yapı Kimyasalları ve Madeni Yağ İth. İhr. İnş. Taah. Ltd. Şti.</t>
  </si>
  <si>
    <t>Frigoglass Turkey Soğutma Sanayi İç ve Dış Tic. A.Ş.</t>
  </si>
  <si>
    <t>Bosch Fren Sistemleri San. ve Tic. A.Ş.</t>
  </si>
  <si>
    <t>Ozon Tekstil Konfeksiyon San. ve Tic. A.Ş.</t>
  </si>
  <si>
    <t>Uzmar Gemi İnşa San. ve Tic. A.Ş.</t>
  </si>
  <si>
    <t>Gentaş Kimya San. ve Tic. Pazarlama A.Ş.</t>
  </si>
  <si>
    <t>15</t>
  </si>
  <si>
    <t>Altek Alarko Elektrik Santralları Tesis İşletme ve Ticaret A.Ş.</t>
  </si>
  <si>
    <t>Sampa Otomotiv San. ve Tic. A.Ş.</t>
  </si>
  <si>
    <t>Ereğli/Konya</t>
  </si>
  <si>
    <t>Serra Sünger Kimya İnşaat Nakliye Petrol Ürünleri Süper Market ve Turizm San. ve Tic. Ltd. Şti.</t>
  </si>
  <si>
    <t>Mikropor Makina San. ve Tic. A.Ş.</t>
  </si>
  <si>
    <t>Tuncel Kimya ve Boya Sanayi A.Ş.</t>
  </si>
  <si>
    <t>Harput Tekstil San. ve Tic. A.Ş.</t>
  </si>
  <si>
    <t>Coats (Türkiye) İplik Sanayii A.Ş.</t>
  </si>
  <si>
    <t>Narteks Tekstil San. ve Tic. A.Ş.</t>
  </si>
  <si>
    <t>Yenişehir/Bursa</t>
  </si>
  <si>
    <t>Shamrock Tekstil San. ve Tic. A.Ş.</t>
  </si>
  <si>
    <t>Hasırcı Tekstil San. ve Tic. A.Ş.</t>
  </si>
  <si>
    <t>SAFAŞ Saf Plastik San. ve Tic. A.Ş.</t>
  </si>
  <si>
    <t>Karaçuha Tarım Ürünleri İthalat İhracat San. ve Tic. Ltd. Şti.</t>
  </si>
  <si>
    <t>Özyılmaz Fındık Tic. ve San. Ltd. Şti.</t>
  </si>
  <si>
    <t>Spot Tekstil San. ve Tic. A.Ş.</t>
  </si>
  <si>
    <t>Pelsan Tekstil Ürünleri San. ve Tic. A.Ş.</t>
  </si>
  <si>
    <t>KOMGIDA Kombassan Gıda İhtiyaç Mad. ve Petrol Ür. San. ve Tic. A.Ş.</t>
  </si>
  <si>
    <t>Karacasu Tekstil Tic. ve San. A.Ş.</t>
  </si>
  <si>
    <t>Niğdelioğlu Metal Döküm İnş. San. Tic. Ltd. Şti.</t>
  </si>
  <si>
    <t>Zahit Alüminyum San. ve Tic. A.Ş.</t>
  </si>
  <si>
    <t>Muratlı Karton Kağıt San. ve Tic. A.Ş.</t>
  </si>
  <si>
    <t>Saide Tekstil San. ve Tic. A.Ş.</t>
  </si>
  <si>
    <t>Aytaç Beyazet San. ve Tic. A.Ş.</t>
  </si>
  <si>
    <t>32</t>
  </si>
  <si>
    <t>Altaş Yağ Su ve Tarım Ürünleri Gıda İnş. Otomotiv Nak. San. ve Tic. A.Ş.</t>
  </si>
  <si>
    <t>Yıldız Granini Meyve Suyu San. ve Tic. A.Ş.</t>
  </si>
  <si>
    <t>Çepaş Galvaniz Demir Çelik Madencilik İnş. Nak. Tic. ve San. A.Ş.</t>
  </si>
  <si>
    <t>Uğurdemir Halı San. ve Tic. Ltd. Şti.</t>
  </si>
  <si>
    <t>Agrobest Grup Tarım İlaçları Tohumculuk İmalat İth. İhr. San. ve Tic. Ltd. Şti.</t>
  </si>
  <si>
    <t>Karyer Isı Transfer San. ve Tic. A.Ş.</t>
  </si>
  <si>
    <t>Sanica Isı Sanayi A.Ş.</t>
  </si>
  <si>
    <t>Coşkunöz-MA Otomotiv Ürünleri San. ve Tic. A.Ş.</t>
  </si>
  <si>
    <t>Erişler Yem San. ve Tic. A.Ş.</t>
  </si>
  <si>
    <t>Festival Halı San. ve Tic. A.Ş.</t>
  </si>
  <si>
    <t>Ankara Ofis Yem Gıda ve Makina San. Tic. A.Ş.</t>
  </si>
  <si>
    <t>Ayhan Sezer Yağ ve Gıda Endüstrisi Ticaret Ltd. Şti.</t>
  </si>
  <si>
    <t>Çilek Mobilya Sanayi ve Pazarlama Ticaret A.Ş.</t>
  </si>
  <si>
    <t>Görkem Giyim San. ve Tic. A.Ş.</t>
  </si>
  <si>
    <t>Motif Dokuma Halı ve Tekstil San. ve Tic. A.Ş.</t>
  </si>
  <si>
    <t>Ar-Al Tekstil San. ve Tic. A.Ş.</t>
  </si>
  <si>
    <t>İzi Süt ve Gıda Mamülleri San. Tic. A.Ş.</t>
  </si>
  <si>
    <t>Gür İplik San. ve Tic. A.Ş.</t>
  </si>
  <si>
    <t>YİBİTAŞ Yozgat İşçi Birliği İnşaat Malzemeleri Tic. ve San. A.Ş.</t>
  </si>
  <si>
    <t>CHT Tekstil Kimya San. ve Tic. A.Ş.</t>
  </si>
  <si>
    <t>Cengiz Makina San. ve Tic. A.Ş.</t>
  </si>
  <si>
    <t>Bade Dokuma Tekstil Halı San. ve Tic. A.Ş.</t>
  </si>
  <si>
    <t>R E Teks Tekstil San. ve Tic. Ltd. Şti.</t>
  </si>
  <si>
    <t>Eku Fren Kampana ve Döküm San. A.Ş.</t>
  </si>
  <si>
    <t>Sem Plastik San. ve Tic. A.Ş.</t>
  </si>
  <si>
    <t>Bakırlar İplik San. ve Tic. Ltd. Şti</t>
  </si>
  <si>
    <t>Ilsan Tekstil San. ve Tic. A.Ş.</t>
  </si>
  <si>
    <r>
      <t>ÖNEMLİ NOT:</t>
    </r>
    <r>
      <rPr>
        <sz val="10"/>
        <rFont val="Arial Tur"/>
        <charset val="162"/>
      </rPr>
      <t xml:space="preserve">   İstanbul Sanayi Odası'na kayıtlı üye
kuruluşlar listede koyu renkli olarak belirtilmiştir.</t>
    </r>
  </si>
  <si>
    <t>2012 yılına ait İkinci 500 Büyük Sanayi Kuruluşu Listesi (*)</t>
  </si>
  <si>
    <t>2012-1997 yıllarına ait İkinci 500 Büyük Sanayi Kuruluşu Listesine yukarıda yer alan uzantılar ile ulaşabilirsiniz.</t>
  </si>
  <si>
    <t>2012-1997 yıllarına ait firma verileri İSO İkinci 500 ortalamaları ile kıyaslanabilmektedir. İlgili analiz için kuruluş adlarının yer aldığı (C24-C38) hücrelerden seçiminizi yapabilirsiniz.</t>
  </si>
  <si>
    <t>Seçim için C24-C39 hücrelerinin üstüne gelindiğinde ortaya çıkan oku kullanınız.</t>
  </si>
  <si>
    <t>Ekonomik Faaliyet Kodları</t>
  </si>
  <si>
    <t>Çalışma kapsamında 2012 yılı ile birlikte her kuruluşun ekonomik faaliyeti ile ilgili olarak hem Avrupa Topluluğu'nda Ekonomik Faaliyetlerin İstatistiki Sınıflaması (NACE Rev. 2), hem de Birleşmiş Milletler-Tüm Ekonomik Faaliyetlerin Uluslararası Standart Sanayi Sınıflaması (ISIC Rev. 2)'na ilişkin ekonomik faaliyet kodu bilgileri yer almaktadır. Kuruluşların ISIC. Rev.2 ekonomik faaliyet kodları, çalışmamız kapsamında firmalardan yada bağlı oldukları odalardan temin edilen NACE Rev.2 ekonomik faaliyet kodlları kullanılarak oluşturulmuştur.</t>
  </si>
  <si>
    <t>Avrupa Topluluğu
Ekonomik Faaliyetlerin İstatistiki Sınıflaması (NACE Rev.2)</t>
  </si>
  <si>
    <t>Birleşmiş Milletler
Tüm Ekonomik Faaliyetlerin Uluslararası Standart Sanayi Sınıflaması (ISIC Rev.2)</t>
  </si>
  <si>
    <t>Kod</t>
  </si>
  <si>
    <t>Tanım</t>
  </si>
  <si>
    <t>B</t>
  </si>
  <si>
    <t>MADENCİLİK VE TAŞ OCAKÇILIĞI</t>
  </si>
  <si>
    <t>05</t>
  </si>
  <si>
    <t>Kömür ve linyit çıkartılması</t>
  </si>
  <si>
    <t>311</t>
  </si>
  <si>
    <t>Gıda Maddeleri Sanayi</t>
  </si>
  <si>
    <t>06</t>
  </si>
  <si>
    <t>Ham petrol ve doğal gaz çıkarımı</t>
  </si>
  <si>
    <t>Başka Yerde Sınıflandırılmamış Gıda Maddeleri Sanayi</t>
  </si>
  <si>
    <t>Metal cevherleri madenciliği</t>
  </si>
  <si>
    <t>İçki Sanayi (Alkollü ve Alkolsüz)</t>
  </si>
  <si>
    <t>Diğer madencilik ve taş ocakçılığı</t>
  </si>
  <si>
    <t>Tütün İşleme Sanayi</t>
  </si>
  <si>
    <t>09</t>
  </si>
  <si>
    <t>Madenciliği destekleyici hizmet faaliyetleri</t>
  </si>
  <si>
    <t>Dokuma Sanayi</t>
  </si>
  <si>
    <t>C</t>
  </si>
  <si>
    <t>İMALAT</t>
  </si>
  <si>
    <t>Giyim Eşya Sanayi</t>
  </si>
  <si>
    <t>Gıda ürünlerinin imalatı</t>
  </si>
  <si>
    <t>Kürk ve Deri Sanayi</t>
  </si>
  <si>
    <t>İçeceklerin imalatı</t>
  </si>
  <si>
    <t>Ayakkabı Sanayi</t>
  </si>
  <si>
    <t>Tütün ürünleri imalatı</t>
  </si>
  <si>
    <t>Ağaç ve Mantar Ürünleri Sanayi</t>
  </si>
  <si>
    <t>Tekstil ürünlerinin imalatı</t>
  </si>
  <si>
    <t>Ağaç, Mobilya ve Mefruşat Sanayi</t>
  </si>
  <si>
    <t>Giyim eşyalarının imalatı</t>
  </si>
  <si>
    <t>Kağıt ve Kağıt Ürünleri Sanayi</t>
  </si>
  <si>
    <t>Deri ve ilgili ürünlerin imalatı</t>
  </si>
  <si>
    <t>Basım Sanayi</t>
  </si>
  <si>
    <t>Ağaç, ağaç ürünleri ve mantar ürünleri imalatı (mobilya hariç)</t>
  </si>
  <si>
    <t>Ana Kimya Sanayi</t>
  </si>
  <si>
    <t>Kağıt ve kağıt ürünlerinin imalatı</t>
  </si>
  <si>
    <t>Diğer Kimyasal Ürünler Sanayi</t>
  </si>
  <si>
    <t>Kayıtlı medyanın basılması ve çoğaltılması</t>
  </si>
  <si>
    <t>Petrol Ürünleri Sanayi</t>
  </si>
  <si>
    <t>Kok kömürü ve rafine edilmiş petrol ürünleri imalatı</t>
  </si>
  <si>
    <t>Çeşitli Petrol ve Kömür Türevleri Sanayi</t>
  </si>
  <si>
    <t>Kimyasalların ve kimyasal ürünlerin imalatı</t>
  </si>
  <si>
    <t>Lastik Ürünleri Sanayi</t>
  </si>
  <si>
    <t>Temel eczacılık ürünlerinin ve eczacılığa ilişkin malzemelerin imalatı</t>
  </si>
  <si>
    <t>Başka Yerde Sınıflandırılmamış Plastik Ürünler Sanayi</t>
  </si>
  <si>
    <t>Kauçuk ve plastik ürünlerin imalatı</t>
  </si>
  <si>
    <t>Çanak, Çömlek, Çini, Porselen Sanayi</t>
  </si>
  <si>
    <t>Diğer metalik olmayan mineral ürünlerin imalatı</t>
  </si>
  <si>
    <t>Cam ve Camdan Mamul Eşya Sanayi</t>
  </si>
  <si>
    <t>Ana metal sanayii</t>
  </si>
  <si>
    <t>Taş ve Toprağa Dayalı Diğer Sanayi</t>
  </si>
  <si>
    <t>Fabrikasyon metal ürünleri imalatı (makine ve teçhizat hariç)</t>
  </si>
  <si>
    <t>Demir-Çelik Ana Metal Sanayi</t>
  </si>
  <si>
    <t>Bilgisayarların, elektronik ve optik ürünlerin imalatı</t>
  </si>
  <si>
    <t>Demir-Çelik Dışında Ana Metal Sanayi</t>
  </si>
  <si>
    <t>Elektrikli teçhizat imalatı</t>
  </si>
  <si>
    <t>Metal Eşya Sanayi</t>
  </si>
  <si>
    <t>Başka yerde sınıflandırılmamış makine ve ekipman imalatı</t>
  </si>
  <si>
    <t>Makine Sanayi (Elektrikli Olanlar Hariç)</t>
  </si>
  <si>
    <t>Motorlu kara taşıtı, treyler (römork) ve yarı treyler (yarı römork) imalatı</t>
  </si>
  <si>
    <t>Elektrik Makineleri, Aletleri ve Cihazları Sanayi</t>
  </si>
  <si>
    <t>Diğer ulaşım araçlarının imalatı</t>
  </si>
  <si>
    <t>Taşıt Araçları Sanayi</t>
  </si>
  <si>
    <t>Mobilya imalatı</t>
  </si>
  <si>
    <t>Mesleki, Bilimsel, Sağlık Amaçlı Aletler ve Malzemeler Sanayi</t>
  </si>
  <si>
    <t>Diğer imalatlar</t>
  </si>
  <si>
    <t>Diğer İmalat Sanayi</t>
  </si>
  <si>
    <t>Makine ve ekipmanların kurulumu ve onarımı</t>
  </si>
  <si>
    <t>D</t>
  </si>
  <si>
    <t>ELEKTRİK, GAZ, BUHAR VE İKLİMLENDİRME ÜRETİMİ VE DAĞITIMI</t>
  </si>
  <si>
    <t>Elektrik, gaz, buhar ve havalandırma sistemi üretim ve dağıtımı</t>
  </si>
  <si>
    <t xml:space="preserve">İSO İkinci 500 ®/ ©2014 İstanbul Sanayi Odası/ 5846 sayılı kanuna göre tüm hakları saklıdır. 
İzinsiz hiçbir şekilde çoğaltılamaz, kopyalanamaz ve yayınlanamaz. 
Çalışmada yer alan bilgi ve analizlerin kopyalanması yada çoğaltılarak kullanılması yolu ile oluşabilecek hata veya eksikliklerden dolayı İSO'nun herhangi bir sorumluluğu bulunmamaktadır.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</si>
</sst>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TL&quot;_-;\-* #,##0.00\ &quot;TL&quot;_-;_-* &quot;-&quot;??\ &quot;TL&quot;_-;_-@_-"/>
  </numFmts>
  <fonts count="23">
    <font>
      <sz val="10"/>
      <name val="Arial Tur"/>
      <charset val="162"/>
    </font>
    <font>
      <sz val="10"/>
      <name val="Arial Tur"/>
      <charset val="162"/>
    </font>
    <font>
      <sz val="8"/>
      <name val="Arial Tur"/>
      <charset val="162"/>
    </font>
    <font>
      <sz val="10"/>
      <color indexed="8"/>
      <name val="Arial"/>
      <family val="2"/>
      <charset val="162"/>
    </font>
    <font>
      <u/>
      <sz val="10"/>
      <color indexed="12"/>
      <name val="Arial Tur"/>
      <charset val="162"/>
    </font>
    <font>
      <sz val="10"/>
      <name val="Arial Tur"/>
      <charset val="162"/>
    </font>
    <font>
      <sz val="8"/>
      <name val="Arial Narrow"/>
      <family val="2"/>
      <charset val="162"/>
    </font>
    <font>
      <b/>
      <i/>
      <sz val="12"/>
      <name val="Arial Tur"/>
      <charset val="162"/>
    </font>
    <font>
      <sz val="12"/>
      <name val="Arial Tur"/>
      <charset val="162"/>
    </font>
    <font>
      <b/>
      <u/>
      <sz val="12"/>
      <color indexed="12"/>
      <name val="Arial Tur"/>
      <charset val="162"/>
    </font>
    <font>
      <b/>
      <sz val="10"/>
      <name val="Arial"/>
      <family val="2"/>
      <charset val="162"/>
    </font>
    <font>
      <b/>
      <i/>
      <sz val="10"/>
      <name val="Arial"/>
      <family val="2"/>
      <charset val="162"/>
    </font>
    <font>
      <b/>
      <i/>
      <sz val="10"/>
      <name val="Arial Narrow"/>
      <family val="2"/>
      <charset val="162"/>
    </font>
    <font>
      <b/>
      <sz val="10"/>
      <name val="Arial Tur"/>
      <charset val="162"/>
    </font>
    <font>
      <b/>
      <sz val="10"/>
      <color indexed="8"/>
      <name val="Arial"/>
      <family val="2"/>
      <charset val="162"/>
    </font>
    <font>
      <sz val="10"/>
      <name val="Arial Tur"/>
      <charset val="162"/>
    </font>
    <font>
      <b/>
      <sz val="8"/>
      <name val="Arial Tur"/>
      <charset val="162"/>
    </font>
    <font>
      <b/>
      <u/>
      <sz val="10"/>
      <name val="Arial Tur"/>
      <charset val="162"/>
    </font>
    <font>
      <b/>
      <sz val="10"/>
      <color indexed="8"/>
      <name val="Arial"/>
      <family val="2"/>
      <charset val="162"/>
    </font>
    <font>
      <sz val="10"/>
      <color indexed="8"/>
      <name val="Arial"/>
      <family val="2"/>
      <charset val="162"/>
    </font>
    <font>
      <b/>
      <sz val="11"/>
      <name val="Arial Tur"/>
      <charset val="162"/>
    </font>
    <font>
      <sz val="11"/>
      <name val="Arial Tur"/>
      <charset val="162"/>
    </font>
    <font>
      <sz val="8"/>
      <color theme="2" tint="-0.249977111117893"/>
      <name val="Arial Tur"/>
      <charset val="162"/>
    </font>
  </fonts>
  <fills count="10">
    <fill>
      <patternFill patternType="none"/>
    </fill>
    <fill>
      <patternFill patternType="gray125"/>
    </fill>
    <fill>
      <patternFill patternType="darkGrid">
        <fgColor indexed="51"/>
        <bgColor indexed="22"/>
      </patternFill>
    </fill>
    <fill>
      <patternFill patternType="gray0625">
        <fgColor indexed="9"/>
        <bgColor indexed="15"/>
      </patternFill>
    </fill>
    <fill>
      <patternFill patternType="solid">
        <fgColor indexed="22"/>
        <bgColor indexed="64"/>
      </patternFill>
    </fill>
    <fill>
      <patternFill patternType="solid">
        <fgColor indexed="47"/>
        <bgColor indexed="8"/>
      </patternFill>
    </fill>
    <fill>
      <patternFill patternType="solid">
        <fgColor indexed="43"/>
        <bgColor indexed="8"/>
      </patternFill>
    </fill>
    <fill>
      <patternFill patternType="solid">
        <fgColor indexed="41"/>
        <bgColor indexed="8"/>
      </patternFill>
    </fill>
    <fill>
      <patternFill patternType="solid">
        <fgColor indexed="43"/>
        <bgColor indexed="64"/>
      </patternFill>
    </fill>
    <fill>
      <patternFill patternType="solid">
        <fgColor theme="0"/>
        <bgColor indexed="64"/>
      </patternFill>
    </fill>
  </fills>
  <borders count="48">
    <border>
      <left/>
      <right/>
      <top/>
      <bottom/>
      <diagonal/>
    </border>
    <border>
      <left style="double">
        <color indexed="55"/>
      </left>
      <right style="double">
        <color indexed="55"/>
      </right>
      <top style="double">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23"/>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hair">
        <color indexed="55"/>
      </left>
      <right style="double">
        <color indexed="23"/>
      </right>
      <top style="thin">
        <color indexed="55"/>
      </top>
      <bottom style="hair">
        <color indexed="55"/>
      </bottom>
      <diagonal/>
    </border>
    <border>
      <left style="double">
        <color indexed="23"/>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style="double">
        <color indexed="23"/>
      </right>
      <top style="hair">
        <color indexed="55"/>
      </top>
      <bottom style="hair">
        <color indexed="55"/>
      </bottom>
      <diagonal/>
    </border>
    <border>
      <left style="double">
        <color indexed="23"/>
      </left>
      <right style="hair">
        <color indexed="55"/>
      </right>
      <top style="hair">
        <color indexed="55"/>
      </top>
      <bottom/>
      <diagonal/>
    </border>
    <border>
      <left style="hair">
        <color indexed="55"/>
      </left>
      <right style="hair">
        <color indexed="55"/>
      </right>
      <top style="hair">
        <color indexed="55"/>
      </top>
      <bottom/>
      <diagonal/>
    </border>
    <border>
      <left style="hair">
        <color indexed="55"/>
      </left>
      <right style="double">
        <color indexed="23"/>
      </right>
      <top style="hair">
        <color indexed="55"/>
      </top>
      <bottom/>
      <diagonal/>
    </border>
    <border>
      <left style="double">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double">
        <color indexed="23"/>
      </right>
      <top style="hair">
        <color indexed="55"/>
      </top>
      <bottom style="thin">
        <color indexed="23"/>
      </bottom>
      <diagonal/>
    </border>
    <border>
      <left style="double">
        <color indexed="55"/>
      </left>
      <right style="double">
        <color indexed="55"/>
      </right>
      <top style="thin">
        <color indexed="55"/>
      </top>
      <bottom style="thin">
        <color indexed="55"/>
      </bottom>
      <diagonal/>
    </border>
    <border>
      <left/>
      <right/>
      <top style="thin">
        <color indexed="55"/>
      </top>
      <bottom style="hair">
        <color indexed="55"/>
      </bottom>
      <diagonal/>
    </border>
    <border>
      <left/>
      <right/>
      <top style="hair">
        <color indexed="55"/>
      </top>
      <bottom style="hair">
        <color indexed="55"/>
      </bottom>
      <diagonal/>
    </border>
    <border>
      <left/>
      <right/>
      <top style="hair">
        <color indexed="55"/>
      </top>
      <bottom/>
      <diagonal/>
    </border>
    <border>
      <left/>
      <right/>
      <top style="hair">
        <color indexed="55"/>
      </top>
      <bottom style="thin">
        <color indexed="23"/>
      </bottom>
      <diagonal/>
    </border>
    <border>
      <left style="double">
        <color indexed="55"/>
      </left>
      <right style="double">
        <color indexed="55"/>
      </right>
      <top style="thin">
        <color indexed="55"/>
      </top>
      <bottom style="double">
        <color indexed="55"/>
      </bottom>
      <diagonal/>
    </border>
    <border>
      <left style="double">
        <color indexed="55"/>
      </left>
      <right style="double">
        <color indexed="55"/>
      </right>
      <top style="thin">
        <color indexed="55"/>
      </top>
      <bottom/>
      <diagonal/>
    </border>
    <border>
      <left style="double">
        <color indexed="23"/>
      </left>
      <right style="thin">
        <color indexed="23"/>
      </right>
      <top style="thin">
        <color indexed="55"/>
      </top>
      <bottom style="thin">
        <color indexed="55"/>
      </bottom>
      <diagonal/>
    </border>
    <border>
      <left style="thin">
        <color indexed="23"/>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double">
        <color indexed="23"/>
      </right>
      <top style="thin">
        <color indexed="55"/>
      </top>
      <bottom style="thin">
        <color indexed="55"/>
      </bottom>
      <diagonal/>
    </border>
    <border>
      <left style="double">
        <color indexed="55"/>
      </left>
      <right style="double">
        <color indexed="55"/>
      </right>
      <top style="double">
        <color indexed="55"/>
      </top>
      <bottom style="double">
        <color indexed="55"/>
      </bottom>
      <diagonal/>
    </border>
    <border>
      <left style="double">
        <color indexed="23"/>
      </left>
      <right style="double">
        <color indexed="23"/>
      </right>
      <top style="thin">
        <color indexed="55"/>
      </top>
      <bottom/>
      <diagonal/>
    </border>
    <border>
      <left style="double">
        <color indexed="23"/>
      </left>
      <right style="double">
        <color indexed="23"/>
      </right>
      <top/>
      <bottom style="thin">
        <color indexed="55"/>
      </bottom>
      <diagonal/>
    </border>
    <border>
      <left style="double">
        <color indexed="23"/>
      </left>
      <right style="thin">
        <color indexed="55"/>
      </right>
      <top style="thin">
        <color indexed="55"/>
      </top>
      <bottom/>
      <diagonal/>
    </border>
    <border>
      <left style="double">
        <color indexed="23"/>
      </left>
      <right style="thin">
        <color indexed="55"/>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double">
        <color indexed="23"/>
      </left>
      <right/>
      <top style="thin">
        <color indexed="55"/>
      </top>
      <bottom style="thin">
        <color indexed="55"/>
      </bottom>
      <diagonal/>
    </border>
    <border>
      <left/>
      <right/>
      <top style="thin">
        <color indexed="55"/>
      </top>
      <bottom style="thin">
        <color indexed="55"/>
      </bottom>
      <diagonal/>
    </border>
    <border>
      <left/>
      <right style="double">
        <color indexed="23"/>
      </right>
      <top style="thin">
        <color indexed="55"/>
      </top>
      <bottom style="thin">
        <color indexed="55"/>
      </bottom>
      <diagonal/>
    </border>
    <border>
      <left style="double">
        <color indexed="23"/>
      </left>
      <right/>
      <top style="thin">
        <color indexed="55"/>
      </top>
      <bottom style="thin">
        <color indexed="23"/>
      </bottom>
      <diagonal/>
    </border>
    <border>
      <left/>
      <right style="double">
        <color indexed="23"/>
      </right>
      <top style="thin">
        <color indexed="55"/>
      </top>
      <bottom style="thin">
        <color indexed="23"/>
      </bottom>
      <diagonal/>
    </border>
    <border>
      <left style="double">
        <color indexed="23"/>
      </left>
      <right style="thin">
        <color indexed="23"/>
      </right>
      <top/>
      <bottom style="thin">
        <color indexed="55"/>
      </bottom>
      <diagonal/>
    </border>
    <border>
      <left style="thin">
        <color indexed="23"/>
      </left>
      <right style="double">
        <color indexed="23"/>
      </right>
      <top/>
      <bottom style="thin">
        <color indexed="55"/>
      </bottom>
      <diagonal/>
    </border>
    <border>
      <left style="double">
        <color indexed="23"/>
      </left>
      <right style="thin">
        <color indexed="23"/>
      </right>
      <top style="thin">
        <color indexed="55"/>
      </top>
      <bottom style="hair">
        <color indexed="55"/>
      </bottom>
      <diagonal/>
    </border>
    <border>
      <left style="double">
        <color indexed="23"/>
      </left>
      <right style="thin">
        <color indexed="23"/>
      </right>
      <top style="hair">
        <color indexed="55"/>
      </top>
      <bottom style="hair">
        <color indexed="55"/>
      </bottom>
      <diagonal/>
    </border>
    <border>
      <left style="double">
        <color indexed="23"/>
      </left>
      <right style="thin">
        <color indexed="23"/>
      </right>
      <top style="hair">
        <color indexed="55"/>
      </top>
      <bottom/>
      <diagonal/>
    </border>
    <border>
      <left style="double">
        <color indexed="23"/>
      </left>
      <right style="thin">
        <color indexed="23"/>
      </right>
      <top style="hair">
        <color indexed="55"/>
      </top>
      <bottom style="thin">
        <color indexed="23"/>
      </bottom>
      <diagonal/>
    </border>
    <border>
      <left style="thin">
        <color indexed="55"/>
      </left>
      <right style="thin">
        <color indexed="55"/>
      </right>
      <top/>
      <bottom style="hair">
        <color indexed="55"/>
      </bottom>
      <diagonal/>
    </border>
    <border>
      <left style="thin">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s>
  <cellStyleXfs count="5">
    <xf numFmtId="0" fontId="0" fillId="0" borderId="0"/>
    <xf numFmtId="0" fontId="4" fillId="0" borderId="0" applyNumberFormat="0" applyFill="0" applyBorder="0" applyAlignment="0" applyProtection="0">
      <alignment vertical="top"/>
      <protection locked="0"/>
    </xf>
    <xf numFmtId="0" fontId="3" fillId="0" borderId="0"/>
    <xf numFmtId="0" fontId="3" fillId="0" borderId="0"/>
    <xf numFmtId="164" fontId="1" fillId="0" borderId="0" applyFont="0" applyFill="0" applyBorder="0" applyAlignment="0" applyProtection="0"/>
  </cellStyleXfs>
  <cellXfs count="771">
    <xf numFmtId="0" fontId="0" fillId="0" borderId="0" xfId="0"/>
    <xf numFmtId="0" fontId="2" fillId="0" borderId="0" xfId="0" applyFont="1"/>
    <xf numFmtId="0" fontId="4" fillId="0" borderId="0" xfId="1" applyFont="1" applyAlignment="1" applyProtection="1"/>
    <xf numFmtId="0" fontId="5" fillId="0" borderId="0" xfId="0" applyFont="1"/>
    <xf numFmtId="0" fontId="2" fillId="0" borderId="0" xfId="0" applyFont="1" applyAlignment="1"/>
    <xf numFmtId="0" fontId="5" fillId="0" borderId="0" xfId="0" applyFont="1" applyAlignment="1"/>
    <xf numFmtId="0" fontId="2" fillId="0" borderId="0" xfId="0" applyFont="1" applyAlignment="1" applyProtection="1"/>
    <xf numFmtId="0" fontId="7" fillId="0" borderId="0" xfId="0" applyFont="1" applyProtection="1"/>
    <xf numFmtId="0" fontId="8" fillId="0" borderId="0" xfId="0" applyFont="1" applyProtection="1"/>
    <xf numFmtId="3" fontId="10" fillId="2" borderId="1" xfId="0" applyNumberFormat="1" applyFont="1" applyFill="1" applyBorder="1" applyAlignment="1">
      <alignment horizontal="center" wrapText="1"/>
    </xf>
    <xf numFmtId="0" fontId="11" fillId="2" borderId="1" xfId="0" applyFont="1" applyFill="1" applyBorder="1"/>
    <xf numFmtId="0" fontId="12" fillId="3" borderId="1" xfId="0" applyFont="1" applyFill="1" applyBorder="1" applyAlignment="1">
      <alignment horizontal="center"/>
    </xf>
    <xf numFmtId="0" fontId="13" fillId="4" borderId="2" xfId="0" applyFont="1" applyFill="1" applyBorder="1" applyAlignment="1">
      <alignment horizontal="center" vertical="center" wrapText="1"/>
    </xf>
    <xf numFmtId="0" fontId="15" fillId="0" borderId="0" xfId="0" applyFont="1" applyFill="1" applyAlignment="1">
      <alignment vertical="center"/>
    </xf>
    <xf numFmtId="0" fontId="13" fillId="0" borderId="0" xfId="0" applyFont="1" applyFill="1" applyBorder="1"/>
    <xf numFmtId="0" fontId="3" fillId="5" borderId="3" xfId="2" applyFont="1" applyFill="1" applyBorder="1" applyAlignment="1">
      <alignment horizontal="center"/>
    </xf>
    <xf numFmtId="0" fontId="3" fillId="5" borderId="4" xfId="2" applyNumberFormat="1" applyFont="1" applyFill="1" applyBorder="1" applyAlignment="1">
      <alignment horizontal="center"/>
    </xf>
    <xf numFmtId="0" fontId="3" fillId="5" borderId="4" xfId="2" applyFont="1" applyFill="1" applyBorder="1" applyAlignment="1"/>
    <xf numFmtId="0" fontId="3" fillId="5" borderId="5" xfId="2" applyFont="1" applyFill="1" applyBorder="1" applyAlignment="1"/>
    <xf numFmtId="0" fontId="3" fillId="6" borderId="3" xfId="2" applyFont="1" applyFill="1" applyBorder="1" applyAlignment="1">
      <alignment horizontal="center"/>
    </xf>
    <xf numFmtId="0" fontId="3" fillId="6" borderId="4" xfId="2" applyNumberFormat="1" applyFont="1" applyFill="1" applyBorder="1" applyAlignment="1">
      <alignment horizontal="center"/>
    </xf>
    <xf numFmtId="3" fontId="3" fillId="6" borderId="5" xfId="2" applyNumberFormat="1" applyFont="1" applyFill="1" applyBorder="1" applyAlignment="1"/>
    <xf numFmtId="3" fontId="3" fillId="7" borderId="3" xfId="2" applyNumberFormat="1" applyFont="1" applyFill="1" applyBorder="1" applyAlignment="1">
      <alignment horizontal="center"/>
    </xf>
    <xf numFmtId="3" fontId="3" fillId="7" borderId="4" xfId="2" applyNumberFormat="1" applyFont="1" applyFill="1" applyBorder="1" applyAlignment="1">
      <alignment horizontal="center"/>
    </xf>
    <xf numFmtId="3" fontId="3" fillId="7" borderId="5" xfId="2" applyNumberFormat="1" applyFont="1" applyFill="1" applyBorder="1" applyAlignment="1"/>
    <xf numFmtId="3" fontId="3" fillId="6" borderId="3" xfId="2" applyNumberFormat="1" applyFont="1" applyFill="1" applyBorder="1" applyAlignment="1">
      <alignment horizontal="center"/>
    </xf>
    <xf numFmtId="3" fontId="3" fillId="6" borderId="4" xfId="2" applyNumberFormat="1" applyFont="1" applyFill="1" applyBorder="1" applyAlignment="1">
      <alignment horizontal="center"/>
    </xf>
    <xf numFmtId="0" fontId="3" fillId="6" borderId="4" xfId="2" applyFont="1" applyFill="1" applyBorder="1" applyAlignment="1">
      <alignment horizontal="center"/>
    </xf>
    <xf numFmtId="0" fontId="3" fillId="6" borderId="5" xfId="2" applyFont="1" applyFill="1" applyBorder="1" applyAlignment="1">
      <alignment horizontal="center"/>
    </xf>
    <xf numFmtId="0" fontId="3" fillId="5" borderId="6" xfId="2" applyFont="1" applyFill="1" applyBorder="1" applyAlignment="1">
      <alignment horizontal="center"/>
    </xf>
    <xf numFmtId="0" fontId="3" fillId="5" borderId="7" xfId="2" applyNumberFormat="1" applyFont="1" applyFill="1" applyBorder="1" applyAlignment="1">
      <alignment horizontal="center"/>
    </xf>
    <xf numFmtId="0" fontId="3" fillId="5" borderId="7" xfId="2" applyFont="1" applyFill="1" applyBorder="1" applyAlignment="1"/>
    <xf numFmtId="0" fontId="3" fillId="5" borderId="8" xfId="2" applyFont="1" applyFill="1" applyBorder="1" applyAlignment="1"/>
    <xf numFmtId="0" fontId="3" fillId="6" borderId="6" xfId="2" applyNumberFormat="1" applyFont="1" applyFill="1" applyBorder="1" applyAlignment="1">
      <alignment horizontal="center"/>
    </xf>
    <xf numFmtId="0" fontId="3" fillId="6" borderId="7" xfId="2" applyFont="1" applyFill="1" applyBorder="1" applyAlignment="1">
      <alignment horizontal="center"/>
    </xf>
    <xf numFmtId="3" fontId="3" fillId="6" borderId="8" xfId="2" applyNumberFormat="1" applyFont="1" applyFill="1" applyBorder="1" applyAlignment="1"/>
    <xf numFmtId="3" fontId="3" fillId="7" borderId="6" xfId="2" applyNumberFormat="1" applyFont="1" applyFill="1" applyBorder="1" applyAlignment="1">
      <alignment horizontal="center"/>
    </xf>
    <xf numFmtId="3" fontId="3" fillId="7" borderId="7" xfId="2" applyNumberFormat="1" applyFont="1" applyFill="1" applyBorder="1" applyAlignment="1">
      <alignment horizontal="center"/>
    </xf>
    <xf numFmtId="3" fontId="3" fillId="7" borderId="8" xfId="2" applyNumberFormat="1" applyFont="1" applyFill="1" applyBorder="1" applyAlignment="1"/>
    <xf numFmtId="3" fontId="3" fillId="6" borderId="6" xfId="2" applyNumberFormat="1" applyFont="1" applyFill="1" applyBorder="1" applyAlignment="1">
      <alignment horizontal="center"/>
    </xf>
    <xf numFmtId="3" fontId="3" fillId="6" borderId="7" xfId="2" applyNumberFormat="1" applyFont="1" applyFill="1" applyBorder="1" applyAlignment="1">
      <alignment horizontal="center"/>
    </xf>
    <xf numFmtId="3" fontId="3" fillId="6" borderId="8" xfId="2" applyNumberFormat="1" applyFont="1" applyFill="1" applyBorder="1" applyAlignment="1">
      <alignment horizontal="center"/>
    </xf>
    <xf numFmtId="0" fontId="3" fillId="6" borderId="6" xfId="2" applyFont="1" applyFill="1" applyBorder="1" applyAlignment="1">
      <alignment horizontal="center"/>
    </xf>
    <xf numFmtId="0" fontId="3" fillId="6" borderId="8" xfId="2" applyFont="1" applyFill="1" applyBorder="1" applyAlignment="1">
      <alignment horizontal="center"/>
    </xf>
    <xf numFmtId="0" fontId="3" fillId="6" borderId="7" xfId="2" applyNumberFormat="1" applyFont="1" applyFill="1" applyBorder="1" applyAlignment="1">
      <alignment horizontal="center"/>
    </xf>
    <xf numFmtId="0" fontId="3" fillId="5" borderId="9" xfId="2" applyFont="1" applyFill="1" applyBorder="1" applyAlignment="1">
      <alignment horizontal="center"/>
    </xf>
    <xf numFmtId="0" fontId="3" fillId="5" borderId="10" xfId="2" applyNumberFormat="1" applyFont="1" applyFill="1" applyBorder="1" applyAlignment="1">
      <alignment horizontal="center"/>
    </xf>
    <xf numFmtId="0" fontId="3" fillId="5" borderId="10" xfId="2" applyFont="1" applyFill="1" applyBorder="1" applyAlignment="1"/>
    <xf numFmtId="0" fontId="3" fillId="5" borderId="11" xfId="2" applyFont="1" applyFill="1" applyBorder="1" applyAlignment="1"/>
    <xf numFmtId="0" fontId="3" fillId="6" borderId="9" xfId="2" applyFont="1" applyFill="1" applyBorder="1" applyAlignment="1">
      <alignment horizontal="center"/>
    </xf>
    <xf numFmtId="0" fontId="3" fillId="6" borderId="10" xfId="2" applyNumberFormat="1" applyFont="1" applyFill="1" applyBorder="1" applyAlignment="1">
      <alignment horizontal="center"/>
    </xf>
    <xf numFmtId="3" fontId="3" fillId="6" borderId="11" xfId="2" applyNumberFormat="1" applyFont="1" applyFill="1" applyBorder="1" applyAlignment="1"/>
    <xf numFmtId="3" fontId="3" fillId="7" borderId="9" xfId="2" applyNumberFormat="1" applyFont="1" applyFill="1" applyBorder="1" applyAlignment="1">
      <alignment horizontal="center"/>
    </xf>
    <xf numFmtId="3" fontId="3" fillId="7" borderId="10" xfId="2" applyNumberFormat="1" applyFont="1" applyFill="1" applyBorder="1" applyAlignment="1">
      <alignment horizontal="center"/>
    </xf>
    <xf numFmtId="3" fontId="3" fillId="7" borderId="11" xfId="2" applyNumberFormat="1" applyFont="1" applyFill="1" applyBorder="1" applyAlignment="1"/>
    <xf numFmtId="3" fontId="3" fillId="6" borderId="9" xfId="2" applyNumberFormat="1" applyFont="1" applyFill="1" applyBorder="1" applyAlignment="1">
      <alignment horizontal="center"/>
    </xf>
    <xf numFmtId="3" fontId="3" fillId="6" borderId="10" xfId="2" applyNumberFormat="1" applyFont="1" applyFill="1" applyBorder="1" applyAlignment="1">
      <alignment horizontal="center"/>
    </xf>
    <xf numFmtId="0" fontId="3" fillId="6" borderId="10" xfId="2" applyFont="1" applyFill="1" applyBorder="1" applyAlignment="1">
      <alignment horizontal="center"/>
    </xf>
    <xf numFmtId="0" fontId="3" fillId="6" borderId="11" xfId="2" applyFont="1" applyFill="1" applyBorder="1" applyAlignment="1">
      <alignment horizontal="center"/>
    </xf>
    <xf numFmtId="3" fontId="3" fillId="7" borderId="8" xfId="2" applyNumberFormat="1" applyFont="1" applyFill="1" applyBorder="1" applyAlignment="1">
      <alignment horizontal="center"/>
    </xf>
    <xf numFmtId="0" fontId="3" fillId="6" borderId="3" xfId="2" applyNumberFormat="1" applyFont="1" applyFill="1" applyBorder="1" applyAlignment="1">
      <alignment horizontal="center"/>
    </xf>
    <xf numFmtId="3" fontId="3" fillId="6" borderId="5" xfId="2" applyNumberFormat="1" applyFont="1" applyFill="1" applyBorder="1" applyAlignment="1">
      <alignment horizontal="center"/>
    </xf>
    <xf numFmtId="3" fontId="3" fillId="6" borderId="11" xfId="2" applyNumberFormat="1" applyFont="1" applyFill="1" applyBorder="1" applyAlignment="1">
      <alignment horizontal="center"/>
    </xf>
    <xf numFmtId="3" fontId="3" fillId="7" borderId="11" xfId="2" applyNumberFormat="1" applyFont="1" applyFill="1" applyBorder="1" applyAlignment="1">
      <alignment horizontal="center"/>
    </xf>
    <xf numFmtId="0" fontId="3" fillId="5" borderId="7" xfId="2" applyFont="1" applyFill="1" applyBorder="1" applyAlignment="1">
      <alignment horizontal="center"/>
    </xf>
    <xf numFmtId="0" fontId="3" fillId="6" borderId="9" xfId="2" applyNumberFormat="1" applyFont="1" applyFill="1" applyBorder="1" applyAlignment="1">
      <alignment horizontal="center"/>
    </xf>
    <xf numFmtId="3" fontId="3" fillId="7" borderId="5" xfId="2" applyNumberFormat="1" applyFont="1" applyFill="1" applyBorder="1" applyAlignment="1">
      <alignment horizontal="center"/>
    </xf>
    <xf numFmtId="0" fontId="3" fillId="5" borderId="10" xfId="2" applyFont="1" applyFill="1" applyBorder="1" applyAlignment="1">
      <alignment horizontal="center"/>
    </xf>
    <xf numFmtId="0" fontId="3" fillId="5" borderId="12" xfId="2" applyFont="1" applyFill="1" applyBorder="1" applyAlignment="1">
      <alignment horizontal="center"/>
    </xf>
    <xf numFmtId="0" fontId="3" fillId="5" borderId="13" xfId="2" applyNumberFormat="1" applyFont="1" applyFill="1" applyBorder="1" applyAlignment="1">
      <alignment horizontal="center"/>
    </xf>
    <xf numFmtId="0" fontId="3" fillId="5" borderId="13" xfId="2" applyFont="1" applyFill="1" applyBorder="1" applyAlignment="1"/>
    <xf numFmtId="0" fontId="3" fillId="5" borderId="14" xfId="2" applyFont="1" applyFill="1" applyBorder="1" applyAlignment="1"/>
    <xf numFmtId="0" fontId="3" fillId="6" borderId="12" xfId="2" applyFont="1" applyFill="1" applyBorder="1" applyAlignment="1">
      <alignment horizontal="center"/>
    </xf>
    <xf numFmtId="0" fontId="3" fillId="6" borderId="13" xfId="2" applyNumberFormat="1" applyFont="1" applyFill="1" applyBorder="1" applyAlignment="1">
      <alignment horizontal="center"/>
    </xf>
    <xf numFmtId="3" fontId="3" fillId="6" borderId="14" xfId="2" applyNumberFormat="1" applyFont="1" applyFill="1" applyBorder="1" applyAlignment="1"/>
    <xf numFmtId="3" fontId="3" fillId="7" borderId="12" xfId="2" applyNumberFormat="1" applyFont="1" applyFill="1" applyBorder="1" applyAlignment="1">
      <alignment horizontal="center"/>
    </xf>
    <xf numFmtId="3" fontId="3" fillId="7" borderId="13" xfId="2" applyNumberFormat="1" applyFont="1" applyFill="1" applyBorder="1" applyAlignment="1">
      <alignment horizontal="center"/>
    </xf>
    <xf numFmtId="3" fontId="3" fillId="7" borderId="14" xfId="2" applyNumberFormat="1" applyFont="1" applyFill="1" applyBorder="1" applyAlignment="1"/>
    <xf numFmtId="3" fontId="3" fillId="6" borderId="12" xfId="2" applyNumberFormat="1" applyFont="1" applyFill="1" applyBorder="1" applyAlignment="1">
      <alignment horizontal="center"/>
    </xf>
    <xf numFmtId="3" fontId="3" fillId="6" borderId="13" xfId="2" applyNumberFormat="1" applyFont="1" applyFill="1" applyBorder="1" applyAlignment="1">
      <alignment horizontal="center"/>
    </xf>
    <xf numFmtId="0" fontId="3" fillId="6" borderId="13" xfId="2" applyFont="1" applyFill="1" applyBorder="1" applyAlignment="1">
      <alignment horizontal="center"/>
    </xf>
    <xf numFmtId="0" fontId="3" fillId="6" borderId="14" xfId="2" applyFont="1" applyFill="1" applyBorder="1" applyAlignment="1">
      <alignment horizontal="center"/>
    </xf>
    <xf numFmtId="0" fontId="3" fillId="5" borderId="4" xfId="2" applyFont="1" applyFill="1" applyBorder="1" applyAlignment="1">
      <alignment horizontal="center"/>
    </xf>
    <xf numFmtId="3" fontId="3" fillId="7" borderId="14" xfId="2" applyNumberFormat="1" applyFont="1" applyFill="1" applyBorder="1" applyAlignment="1">
      <alignment horizontal="center"/>
    </xf>
    <xf numFmtId="3" fontId="5" fillId="0" borderId="0" xfId="0" applyNumberFormat="1" applyFont="1"/>
    <xf numFmtId="0" fontId="13" fillId="0" borderId="0" xfId="0" applyFont="1"/>
    <xf numFmtId="0" fontId="15" fillId="0" borderId="0" xfId="0" applyFont="1"/>
    <xf numFmtId="3" fontId="15" fillId="0" borderId="0" xfId="0" applyNumberFormat="1" applyFont="1"/>
    <xf numFmtId="3" fontId="3" fillId="6" borderId="14" xfId="2" applyNumberFormat="1" applyFont="1" applyFill="1" applyBorder="1" applyAlignment="1">
      <alignment horizontal="center"/>
    </xf>
    <xf numFmtId="4" fontId="15" fillId="0" borderId="0" xfId="0" applyNumberFormat="1" applyFont="1"/>
    <xf numFmtId="0" fontId="1" fillId="0" borderId="0" xfId="0" applyFont="1" applyProtection="1"/>
    <xf numFmtId="0" fontId="6" fillId="3" borderId="15" xfId="0" applyFont="1" applyFill="1" applyBorder="1" applyProtection="1">
      <protection locked="0"/>
    </xf>
    <xf numFmtId="0" fontId="7" fillId="0" borderId="0" xfId="0" applyFont="1" applyAlignment="1" applyProtection="1">
      <alignment vertical="center"/>
    </xf>
    <xf numFmtId="3" fontId="3" fillId="7" borderId="16" xfId="2" applyNumberFormat="1" applyFont="1" applyFill="1" applyBorder="1" applyAlignment="1"/>
    <xf numFmtId="3" fontId="3" fillId="7" borderId="17" xfId="2" applyNumberFormat="1" applyFont="1" applyFill="1" applyBorder="1" applyAlignment="1"/>
    <xf numFmtId="3" fontId="3" fillId="7" borderId="18" xfId="2" applyNumberFormat="1" applyFont="1" applyFill="1" applyBorder="1" applyAlignment="1"/>
    <xf numFmtId="3" fontId="3" fillId="7" borderId="19" xfId="2" applyNumberFormat="1" applyFont="1" applyFill="1" applyBorder="1" applyAlignment="1"/>
    <xf numFmtId="0" fontId="6" fillId="3" borderId="20" xfId="0" applyFont="1" applyFill="1" applyBorder="1" applyProtection="1">
      <protection locked="0"/>
    </xf>
    <xf numFmtId="0" fontId="3" fillId="5" borderId="3" xfId="2" applyNumberFormat="1" applyFont="1" applyFill="1" applyBorder="1" applyAlignment="1">
      <alignment horizontal="center"/>
    </xf>
    <xf numFmtId="0" fontId="3" fillId="5" borderId="6" xfId="2" applyNumberFormat="1" applyFont="1" applyFill="1" applyBorder="1" applyAlignment="1">
      <alignment horizontal="center"/>
    </xf>
    <xf numFmtId="0" fontId="3" fillId="5" borderId="9" xfId="2" applyNumberFormat="1" applyFont="1" applyFill="1" applyBorder="1" applyAlignment="1">
      <alignment horizontal="center"/>
    </xf>
    <xf numFmtId="0" fontId="3" fillId="5" borderId="12" xfId="2" applyNumberFormat="1" applyFont="1" applyFill="1" applyBorder="1" applyAlignment="1">
      <alignment horizontal="center"/>
    </xf>
    <xf numFmtId="0" fontId="3" fillId="6" borderId="12" xfId="2" applyNumberFormat="1" applyFont="1" applyFill="1" applyBorder="1" applyAlignment="1">
      <alignment horizontal="center"/>
    </xf>
    <xf numFmtId="0" fontId="3" fillId="6" borderId="5" xfId="2" applyNumberFormat="1" applyFont="1" applyFill="1" applyBorder="1" applyAlignment="1"/>
    <xf numFmtId="0" fontId="3" fillId="7" borderId="3" xfId="2" applyNumberFormat="1" applyFont="1" applyFill="1" applyBorder="1" applyAlignment="1">
      <alignment horizontal="center"/>
    </xf>
    <xf numFmtId="0" fontId="3" fillId="7" borderId="4" xfId="2" applyNumberFormat="1" applyFont="1" applyFill="1" applyBorder="1" applyAlignment="1">
      <alignment horizontal="center"/>
    </xf>
    <xf numFmtId="0" fontId="3" fillId="7" borderId="5" xfId="2" applyNumberFormat="1" applyFont="1" applyFill="1" applyBorder="1" applyAlignment="1"/>
    <xf numFmtId="0" fontId="3" fillId="7" borderId="6" xfId="2" applyNumberFormat="1" applyFont="1" applyFill="1" applyBorder="1" applyAlignment="1">
      <alignment horizontal="center"/>
    </xf>
    <xf numFmtId="0" fontId="3" fillId="7" borderId="7" xfId="2" applyNumberFormat="1" applyFont="1" applyFill="1" applyBorder="1" applyAlignment="1">
      <alignment horizontal="center"/>
    </xf>
    <xf numFmtId="0" fontId="3" fillId="6" borderId="8" xfId="2" applyNumberFormat="1" applyFont="1" applyFill="1" applyBorder="1" applyAlignment="1"/>
    <xf numFmtId="0" fontId="3" fillId="7" borderId="8" xfId="2" applyNumberFormat="1" applyFont="1" applyFill="1" applyBorder="1" applyAlignment="1"/>
    <xf numFmtId="0" fontId="3" fillId="6" borderId="11" xfId="2" applyNumberFormat="1" applyFont="1" applyFill="1" applyBorder="1" applyAlignment="1"/>
    <xf numFmtId="0" fontId="3" fillId="7" borderId="9" xfId="2" applyNumberFormat="1" applyFont="1" applyFill="1" applyBorder="1" applyAlignment="1">
      <alignment horizontal="center"/>
    </xf>
    <xf numFmtId="0" fontId="3" fillId="7" borderId="10" xfId="2" applyNumberFormat="1" applyFont="1" applyFill="1" applyBorder="1" applyAlignment="1">
      <alignment horizontal="center"/>
    </xf>
    <xf numFmtId="0" fontId="3" fillId="7" borderId="11" xfId="2" applyNumberFormat="1" applyFont="1" applyFill="1" applyBorder="1" applyAlignment="1"/>
    <xf numFmtId="0" fontId="3" fillId="6" borderId="5" xfId="2" applyNumberFormat="1" applyFont="1" applyFill="1" applyBorder="1" applyAlignment="1">
      <alignment horizontal="center"/>
    </xf>
    <xf numFmtId="0" fontId="3" fillId="6" borderId="11" xfId="2" applyNumberFormat="1" applyFont="1" applyFill="1" applyBorder="1" applyAlignment="1">
      <alignment horizontal="center"/>
    </xf>
    <xf numFmtId="0" fontId="3" fillId="6" borderId="8" xfId="2" applyNumberFormat="1" applyFont="1" applyFill="1" applyBorder="1" applyAlignment="1">
      <alignment horizontal="center"/>
    </xf>
    <xf numFmtId="0" fontId="3" fillId="7" borderId="12" xfId="2" applyNumberFormat="1" applyFont="1" applyFill="1" applyBorder="1" applyAlignment="1">
      <alignment horizontal="center"/>
    </xf>
    <xf numFmtId="0" fontId="3" fillId="7" borderId="13" xfId="2" applyNumberFormat="1" applyFont="1" applyFill="1" applyBorder="1" applyAlignment="1">
      <alignment horizontal="center"/>
    </xf>
    <xf numFmtId="0" fontId="3" fillId="7" borderId="14" xfId="2" applyNumberFormat="1" applyFont="1" applyFill="1" applyBorder="1" applyAlignment="1"/>
    <xf numFmtId="3" fontId="2" fillId="0" borderId="0" xfId="0" applyNumberFormat="1" applyFont="1"/>
    <xf numFmtId="0" fontId="8" fillId="0" borderId="0" xfId="0" applyFont="1" applyAlignment="1" applyProtection="1">
      <alignment wrapText="1"/>
    </xf>
    <xf numFmtId="0" fontId="8" fillId="0" borderId="0" xfId="0" applyFont="1" applyAlignment="1"/>
    <xf numFmtId="0" fontId="7" fillId="0" borderId="0" xfId="0" applyFont="1" applyAlignment="1" applyProtection="1">
      <alignment horizontal="right"/>
    </xf>
    <xf numFmtId="0" fontId="1" fillId="0" borderId="0" xfId="0" applyFont="1"/>
    <xf numFmtId="0" fontId="8" fillId="0" borderId="0" xfId="0" applyFont="1" applyFill="1" applyBorder="1" applyAlignment="1" applyProtection="1">
      <alignment wrapText="1"/>
    </xf>
    <xf numFmtId="0" fontId="14" fillId="4" borderId="22" xfId="3" applyFont="1" applyFill="1" applyBorder="1" applyAlignment="1">
      <alignment wrapText="1"/>
    </xf>
    <xf numFmtId="0" fontId="14" fillId="4" borderId="23" xfId="3" applyFont="1" applyFill="1" applyBorder="1" applyAlignment="1">
      <alignment wrapText="1"/>
    </xf>
    <xf numFmtId="0" fontId="2" fillId="0" borderId="0" xfId="0" applyFont="1" applyProtection="1"/>
    <xf numFmtId="3" fontId="2" fillId="0" borderId="0" xfId="0" applyNumberFormat="1" applyFont="1" applyProtection="1"/>
    <xf numFmtId="0" fontId="16" fillId="0" borderId="0" xfId="0" applyFont="1" applyProtection="1"/>
    <xf numFmtId="4" fontId="2" fillId="0" borderId="0" xfId="0" applyNumberFormat="1" applyFont="1" applyProtection="1"/>
    <xf numFmtId="0" fontId="1" fillId="0" borderId="0" xfId="0" applyFont="1" applyFill="1" applyAlignment="1">
      <alignment vertical="center"/>
    </xf>
    <xf numFmtId="0" fontId="1" fillId="0" borderId="0" xfId="0" applyFont="1" applyAlignment="1"/>
    <xf numFmtId="3" fontId="1" fillId="0" borderId="0" xfId="0" applyNumberFormat="1" applyFont="1"/>
    <xf numFmtId="0" fontId="14" fillId="4" borderId="2" xfId="3" applyFont="1" applyFill="1" applyBorder="1" applyAlignment="1">
      <alignment horizontal="left" vertical="center"/>
    </xf>
    <xf numFmtId="0" fontId="14" fillId="4" borderId="24" xfId="3" applyFont="1" applyFill="1" applyBorder="1" applyAlignment="1">
      <alignment horizontal="left" vertical="center"/>
    </xf>
    <xf numFmtId="0" fontId="13" fillId="4" borderId="25" xfId="0" applyFont="1" applyFill="1" applyBorder="1" applyAlignment="1">
      <alignment vertical="center"/>
    </xf>
    <xf numFmtId="0" fontId="13" fillId="4" borderId="25" xfId="0" applyFont="1" applyFill="1" applyBorder="1" applyAlignment="1">
      <alignment horizontal="center" vertical="center"/>
    </xf>
    <xf numFmtId="0" fontId="14" fillId="4" borderId="2" xfId="3" applyFont="1" applyFill="1" applyBorder="1" applyAlignment="1">
      <alignment horizontal="center" vertical="center"/>
    </xf>
    <xf numFmtId="0" fontId="15" fillId="0" borderId="0" xfId="0" applyFont="1" applyProtection="1"/>
    <xf numFmtId="0" fontId="18" fillId="5" borderId="9" xfId="2" applyFont="1" applyFill="1" applyBorder="1" applyAlignment="1">
      <alignment horizontal="center"/>
    </xf>
    <xf numFmtId="0" fontId="18" fillId="5" borderId="10" xfId="2" applyNumberFormat="1" applyFont="1" applyFill="1" applyBorder="1" applyAlignment="1">
      <alignment horizontal="center"/>
    </xf>
    <xf numFmtId="0" fontId="18" fillId="5" borderId="10" xfId="2" applyFont="1" applyFill="1" applyBorder="1" applyAlignment="1"/>
    <xf numFmtId="0" fontId="18" fillId="5" borderId="11" xfId="2" applyFont="1" applyFill="1" applyBorder="1" applyAlignment="1"/>
    <xf numFmtId="0" fontId="18" fillId="6" borderId="9" xfId="2" applyFont="1" applyFill="1" applyBorder="1" applyAlignment="1">
      <alignment horizontal="center"/>
    </xf>
    <xf numFmtId="0" fontId="18" fillId="6" borderId="10" xfId="2" applyNumberFormat="1" applyFont="1" applyFill="1" applyBorder="1" applyAlignment="1">
      <alignment horizontal="center"/>
    </xf>
    <xf numFmtId="3" fontId="18" fillId="6" borderId="11" xfId="2" applyNumberFormat="1" applyFont="1" applyFill="1" applyBorder="1" applyAlignment="1"/>
    <xf numFmtId="3" fontId="18" fillId="7" borderId="9" xfId="2" applyNumberFormat="1" applyFont="1" applyFill="1" applyBorder="1" applyAlignment="1">
      <alignment horizontal="center"/>
    </xf>
    <xf numFmtId="3" fontId="18" fillId="7" borderId="10" xfId="2" applyNumberFormat="1" applyFont="1" applyFill="1" applyBorder="1" applyAlignment="1">
      <alignment horizontal="center"/>
    </xf>
    <xf numFmtId="3" fontId="18" fillId="7" borderId="11" xfId="2" applyNumberFormat="1" applyFont="1" applyFill="1" applyBorder="1" applyAlignment="1"/>
    <xf numFmtId="3" fontId="18" fillId="6" borderId="9" xfId="2" applyNumberFormat="1" applyFont="1" applyFill="1" applyBorder="1" applyAlignment="1">
      <alignment horizontal="center"/>
    </xf>
    <xf numFmtId="3" fontId="18" fillId="6" borderId="10" xfId="2" applyNumberFormat="1" applyFont="1" applyFill="1" applyBorder="1" applyAlignment="1">
      <alignment horizontal="center"/>
    </xf>
    <xf numFmtId="3" fontId="18" fillId="6" borderId="11" xfId="2" applyNumberFormat="1" applyFont="1" applyFill="1" applyBorder="1" applyAlignment="1">
      <alignment horizontal="center"/>
    </xf>
    <xf numFmtId="3" fontId="18" fillId="7" borderId="11" xfId="2" applyNumberFormat="1" applyFont="1" applyFill="1" applyBorder="1" applyAlignment="1">
      <alignment horizontal="center"/>
    </xf>
    <xf numFmtId="3" fontId="18" fillId="7" borderId="18" xfId="2" applyNumberFormat="1" applyFont="1" applyFill="1" applyBorder="1" applyAlignment="1"/>
    <xf numFmtId="0" fontId="18" fillId="6" borderId="10" xfId="2" applyFont="1" applyFill="1" applyBorder="1" applyAlignment="1">
      <alignment horizontal="center"/>
    </xf>
    <xf numFmtId="0" fontId="18" fillId="6" borderId="11" xfId="2" applyFont="1" applyFill="1" applyBorder="1" applyAlignment="1">
      <alignment horizontal="center"/>
    </xf>
    <xf numFmtId="0" fontId="18" fillId="5" borderId="6" xfId="2" applyFont="1" applyFill="1" applyBorder="1" applyAlignment="1">
      <alignment horizontal="center"/>
    </xf>
    <xf numFmtId="0" fontId="18" fillId="5" borderId="7" xfId="2" applyNumberFormat="1" applyFont="1" applyFill="1" applyBorder="1" applyAlignment="1">
      <alignment horizontal="center"/>
    </xf>
    <xf numFmtId="0" fontId="18" fillId="5" borderId="7" xfId="2" applyFont="1" applyFill="1" applyBorder="1" applyAlignment="1"/>
    <xf numFmtId="0" fontId="18" fillId="5" borderId="8" xfId="2" applyFont="1" applyFill="1" applyBorder="1" applyAlignment="1"/>
    <xf numFmtId="0" fontId="18" fillId="6" borderId="6" xfId="2" applyFont="1" applyFill="1" applyBorder="1" applyAlignment="1">
      <alignment horizontal="center"/>
    </xf>
    <xf numFmtId="0" fontId="18" fillId="6" borderId="7" xfId="2" applyNumberFormat="1" applyFont="1" applyFill="1" applyBorder="1" applyAlignment="1">
      <alignment horizontal="center"/>
    </xf>
    <xf numFmtId="3" fontId="18" fillId="6" borderId="8" xfId="2" applyNumberFormat="1" applyFont="1" applyFill="1" applyBorder="1" applyAlignment="1"/>
    <xf numFmtId="3" fontId="18" fillId="7" borderId="6" xfId="2" applyNumberFormat="1" applyFont="1" applyFill="1" applyBorder="1" applyAlignment="1">
      <alignment horizontal="center"/>
    </xf>
    <xf numFmtId="3" fontId="18" fillId="7" borderId="7" xfId="2" applyNumberFormat="1" applyFont="1" applyFill="1" applyBorder="1" applyAlignment="1">
      <alignment horizontal="center"/>
    </xf>
    <xf numFmtId="3" fontId="18" fillId="7" borderId="8" xfId="2" applyNumberFormat="1" applyFont="1" applyFill="1" applyBorder="1" applyAlignment="1"/>
    <xf numFmtId="3" fontId="18" fillId="6" borderId="6" xfId="2" applyNumberFormat="1" applyFont="1" applyFill="1" applyBorder="1" applyAlignment="1">
      <alignment horizontal="center"/>
    </xf>
    <xf numFmtId="3" fontId="18" fillId="6" borderId="7" xfId="2" applyNumberFormat="1" applyFont="1" applyFill="1" applyBorder="1" applyAlignment="1">
      <alignment horizontal="center"/>
    </xf>
    <xf numFmtId="3" fontId="18" fillId="7" borderId="17" xfId="2" applyNumberFormat="1" applyFont="1" applyFill="1" applyBorder="1" applyAlignment="1"/>
    <xf numFmtId="0" fontId="18" fillId="6" borderId="7" xfId="2" applyFont="1" applyFill="1" applyBorder="1" applyAlignment="1">
      <alignment horizontal="center"/>
    </xf>
    <xf numFmtId="0" fontId="18" fillId="6" borderId="8" xfId="2" applyFont="1" applyFill="1" applyBorder="1" applyAlignment="1">
      <alignment horizontal="center"/>
    </xf>
    <xf numFmtId="0" fontId="18" fillId="5" borderId="3" xfId="2" applyFont="1" applyFill="1" applyBorder="1" applyAlignment="1">
      <alignment horizontal="center"/>
    </xf>
    <xf numFmtId="0" fontId="18" fillId="5" borderId="4" xfId="2" applyNumberFormat="1" applyFont="1" applyFill="1" applyBorder="1" applyAlignment="1">
      <alignment horizontal="center"/>
    </xf>
    <xf numFmtId="0" fontId="18" fillId="5" borderId="4" xfId="2" applyFont="1" applyFill="1" applyBorder="1" applyAlignment="1"/>
    <xf numFmtId="0" fontId="18" fillId="5" borderId="5" xfId="2" applyFont="1" applyFill="1" applyBorder="1" applyAlignment="1"/>
    <xf numFmtId="0" fontId="18" fillId="6" borderId="3" xfId="2" applyFont="1" applyFill="1" applyBorder="1" applyAlignment="1">
      <alignment horizontal="center"/>
    </xf>
    <xf numFmtId="0" fontId="18" fillId="6" borderId="4" xfId="2" applyNumberFormat="1" applyFont="1" applyFill="1" applyBorder="1" applyAlignment="1">
      <alignment horizontal="center"/>
    </xf>
    <xf numFmtId="3" fontId="18" fillId="6" borderId="5" xfId="2" applyNumberFormat="1" applyFont="1" applyFill="1" applyBorder="1" applyAlignment="1"/>
    <xf numFmtId="3" fontId="18" fillId="7" borderId="3" xfId="2" applyNumberFormat="1" applyFont="1" applyFill="1" applyBorder="1" applyAlignment="1">
      <alignment horizontal="center"/>
    </xf>
    <xf numFmtId="3" fontId="18" fillId="7" borderId="4" xfId="2" applyNumberFormat="1" applyFont="1" applyFill="1" applyBorder="1" applyAlignment="1">
      <alignment horizontal="center"/>
    </xf>
    <xf numFmtId="3" fontId="18" fillId="7" borderId="5" xfId="2" applyNumberFormat="1" applyFont="1" applyFill="1" applyBorder="1" applyAlignment="1"/>
    <xf numFmtId="3" fontId="18" fillId="6" borderId="3" xfId="2" applyNumberFormat="1" applyFont="1" applyFill="1" applyBorder="1" applyAlignment="1">
      <alignment horizontal="center"/>
    </xf>
    <xf numFmtId="3" fontId="18" fillId="6" borderId="4" xfId="2" applyNumberFormat="1" applyFont="1" applyFill="1" applyBorder="1" applyAlignment="1">
      <alignment horizontal="center"/>
    </xf>
    <xf numFmtId="3" fontId="18" fillId="7" borderId="16" xfId="2" applyNumberFormat="1" applyFont="1" applyFill="1" applyBorder="1" applyAlignment="1"/>
    <xf numFmtId="0" fontId="18" fillId="6" borderId="4" xfId="2" applyFont="1" applyFill="1" applyBorder="1" applyAlignment="1">
      <alignment horizontal="center"/>
    </xf>
    <xf numFmtId="0" fontId="18" fillId="6" borderId="5" xfId="2" applyFont="1" applyFill="1" applyBorder="1" applyAlignment="1">
      <alignment horizontal="center"/>
    </xf>
    <xf numFmtId="3" fontId="18" fillId="6" borderId="8" xfId="2" applyNumberFormat="1" applyFont="1" applyFill="1" applyBorder="1" applyAlignment="1">
      <alignment horizontal="center"/>
    </xf>
    <xf numFmtId="0" fontId="18" fillId="5" borderId="4" xfId="2" applyFont="1" applyFill="1" applyBorder="1" applyAlignment="1">
      <alignment horizontal="center"/>
    </xf>
    <xf numFmtId="3" fontId="18" fillId="6" borderId="5" xfId="2" applyNumberFormat="1" applyFont="1" applyFill="1" applyBorder="1" applyAlignment="1">
      <alignment horizontal="center"/>
    </xf>
    <xf numFmtId="3" fontId="18" fillId="7" borderId="5" xfId="2" applyNumberFormat="1" applyFont="1" applyFill="1" applyBorder="1" applyAlignment="1">
      <alignment horizontal="center"/>
    </xf>
    <xf numFmtId="0" fontId="18" fillId="6" borderId="6" xfId="2" applyNumberFormat="1" applyFont="1" applyFill="1" applyBorder="1" applyAlignment="1">
      <alignment horizontal="center"/>
    </xf>
    <xf numFmtId="0" fontId="18" fillId="5" borderId="10" xfId="2" applyFont="1" applyFill="1" applyBorder="1" applyAlignment="1">
      <alignment horizontal="center"/>
    </xf>
    <xf numFmtId="0" fontId="18" fillId="5" borderId="7" xfId="2" applyFont="1" applyFill="1" applyBorder="1" applyAlignment="1">
      <alignment horizontal="center"/>
    </xf>
    <xf numFmtId="3" fontId="18" fillId="7" borderId="8" xfId="2" applyNumberFormat="1" applyFont="1" applyFill="1" applyBorder="1" applyAlignment="1">
      <alignment horizontal="center"/>
    </xf>
    <xf numFmtId="0" fontId="18" fillId="6" borderId="9" xfId="2" applyNumberFormat="1" applyFont="1" applyFill="1" applyBorder="1" applyAlignment="1">
      <alignment horizontal="center"/>
    </xf>
    <xf numFmtId="0" fontId="18" fillId="6" borderId="3" xfId="2" applyNumberFormat="1" applyFont="1" applyFill="1" applyBorder="1" applyAlignment="1">
      <alignment horizontal="center"/>
    </xf>
    <xf numFmtId="3" fontId="17" fillId="0" borderId="0" xfId="0" applyNumberFormat="1" applyFont="1" applyAlignment="1">
      <alignment vertical="center"/>
    </xf>
    <xf numFmtId="0" fontId="18" fillId="5" borderId="12" xfId="2" applyFont="1" applyFill="1" applyBorder="1" applyAlignment="1">
      <alignment horizontal="center"/>
    </xf>
    <xf numFmtId="0" fontId="18" fillId="5" borderId="13" xfId="2" applyNumberFormat="1" applyFont="1" applyFill="1" applyBorder="1" applyAlignment="1">
      <alignment horizontal="center"/>
    </xf>
    <xf numFmtId="0" fontId="18" fillId="5" borderId="13" xfId="2" applyFont="1" applyFill="1" applyBorder="1" applyAlignment="1"/>
    <xf numFmtId="0" fontId="18" fillId="5" borderId="14" xfId="2" applyFont="1" applyFill="1" applyBorder="1" applyAlignment="1"/>
    <xf numFmtId="0" fontId="18" fillId="6" borderId="12" xfId="2" applyFont="1" applyFill="1" applyBorder="1" applyAlignment="1">
      <alignment horizontal="center"/>
    </xf>
    <xf numFmtId="0" fontId="18" fillId="6" borderId="13" xfId="2" applyNumberFormat="1" applyFont="1" applyFill="1" applyBorder="1" applyAlignment="1">
      <alignment horizontal="center"/>
    </xf>
    <xf numFmtId="3" fontId="18" fillId="6" borderId="14" xfId="2" applyNumberFormat="1" applyFont="1" applyFill="1" applyBorder="1" applyAlignment="1"/>
    <xf numFmtId="3" fontId="18" fillId="7" borderId="12" xfId="2" applyNumberFormat="1" applyFont="1" applyFill="1" applyBorder="1" applyAlignment="1">
      <alignment horizontal="center"/>
    </xf>
    <xf numFmtId="3" fontId="18" fillId="7" borderId="13" xfId="2" applyNumberFormat="1" applyFont="1" applyFill="1" applyBorder="1" applyAlignment="1">
      <alignment horizontal="center"/>
    </xf>
    <xf numFmtId="3" fontId="18" fillId="7" borderId="14" xfId="2" applyNumberFormat="1" applyFont="1" applyFill="1" applyBorder="1" applyAlignment="1"/>
    <xf numFmtId="3" fontId="18" fillId="6" borderId="12" xfId="2" applyNumberFormat="1" applyFont="1" applyFill="1" applyBorder="1" applyAlignment="1">
      <alignment horizontal="center"/>
    </xf>
    <xf numFmtId="3" fontId="18" fillId="6" borderId="13" xfId="2" applyNumberFormat="1" applyFont="1" applyFill="1" applyBorder="1" applyAlignment="1">
      <alignment horizontal="center"/>
    </xf>
    <xf numFmtId="3" fontId="18" fillId="7" borderId="19" xfId="2" applyNumberFormat="1" applyFont="1" applyFill="1" applyBorder="1" applyAlignment="1"/>
    <xf numFmtId="0" fontId="18" fillId="6" borderId="13" xfId="2" applyFont="1" applyFill="1" applyBorder="1" applyAlignment="1">
      <alignment horizontal="center"/>
    </xf>
    <xf numFmtId="0" fontId="18" fillId="6" borderId="14" xfId="2" applyFont="1" applyFill="1" applyBorder="1" applyAlignment="1">
      <alignment horizontal="center"/>
    </xf>
    <xf numFmtId="0" fontId="14" fillId="5" borderId="3" xfId="2" applyFont="1" applyFill="1" applyBorder="1" applyAlignment="1">
      <alignment horizontal="center"/>
    </xf>
    <xf numFmtId="0" fontId="14" fillId="5" borderId="4" xfId="2" applyNumberFormat="1" applyFont="1" applyFill="1" applyBorder="1" applyAlignment="1">
      <alignment horizontal="center"/>
    </xf>
    <xf numFmtId="0" fontId="14" fillId="5" borderId="4" xfId="2" applyFont="1" applyFill="1" applyBorder="1" applyAlignment="1"/>
    <xf numFmtId="0" fontId="14" fillId="5" borderId="5" xfId="2" applyFont="1" applyFill="1" applyBorder="1" applyAlignment="1"/>
    <xf numFmtId="0" fontId="14" fillId="6" borderId="3" xfId="2" applyFont="1" applyFill="1" applyBorder="1" applyAlignment="1">
      <alignment horizontal="center"/>
    </xf>
    <xf numFmtId="0" fontId="14" fillId="6" borderId="4" xfId="2" applyNumberFormat="1" applyFont="1" applyFill="1" applyBorder="1" applyAlignment="1">
      <alignment horizontal="center"/>
    </xf>
    <xf numFmtId="3" fontId="14" fillId="6" borderId="5" xfId="2" applyNumberFormat="1" applyFont="1" applyFill="1" applyBorder="1" applyAlignment="1"/>
    <xf numFmtId="3" fontId="14" fillId="7" borderId="3" xfId="2" applyNumberFormat="1" applyFont="1" applyFill="1" applyBorder="1" applyAlignment="1">
      <alignment horizontal="center"/>
    </xf>
    <xf numFmtId="3" fontId="14" fillId="7" borderId="4" xfId="2" applyNumberFormat="1" applyFont="1" applyFill="1" applyBorder="1" applyAlignment="1">
      <alignment horizontal="center"/>
    </xf>
    <xf numFmtId="3" fontId="14" fillId="7" borderId="5" xfId="2" applyNumberFormat="1" applyFont="1" applyFill="1" applyBorder="1" applyAlignment="1"/>
    <xf numFmtId="3" fontId="14" fillId="6" borderId="3" xfId="2" applyNumberFormat="1" applyFont="1" applyFill="1" applyBorder="1" applyAlignment="1">
      <alignment horizontal="center"/>
    </xf>
    <xf numFmtId="3" fontId="14" fillId="6" borderId="4" xfId="2" applyNumberFormat="1" applyFont="1" applyFill="1" applyBorder="1" applyAlignment="1">
      <alignment horizontal="center"/>
    </xf>
    <xf numFmtId="3" fontId="14" fillId="7" borderId="16" xfId="2" applyNumberFormat="1" applyFont="1" applyFill="1" applyBorder="1" applyAlignment="1"/>
    <xf numFmtId="0" fontId="14" fillId="6" borderId="4" xfId="2" applyFont="1" applyFill="1" applyBorder="1" applyAlignment="1">
      <alignment horizontal="center"/>
    </xf>
    <xf numFmtId="0" fontId="14" fillId="6" borderId="5" xfId="2" applyFont="1" applyFill="1" applyBorder="1" applyAlignment="1">
      <alignment horizontal="center"/>
    </xf>
    <xf numFmtId="0" fontId="14" fillId="5" borderId="6" xfId="2" applyFont="1" applyFill="1" applyBorder="1" applyAlignment="1">
      <alignment horizontal="center"/>
    </xf>
    <xf numFmtId="0" fontId="14" fillId="5" borderId="7" xfId="2" applyNumberFormat="1" applyFont="1" applyFill="1" applyBorder="1" applyAlignment="1">
      <alignment horizontal="center"/>
    </xf>
    <xf numFmtId="0" fontId="14" fillId="5" borderId="7" xfId="2" applyFont="1" applyFill="1" applyBorder="1" applyAlignment="1"/>
    <xf numFmtId="0" fontId="14" fillId="5" borderId="8" xfId="2" applyFont="1" applyFill="1" applyBorder="1" applyAlignment="1"/>
    <xf numFmtId="0" fontId="14" fillId="6" borderId="6" xfId="2" applyFont="1" applyFill="1" applyBorder="1" applyAlignment="1">
      <alignment horizontal="center"/>
    </xf>
    <xf numFmtId="0" fontId="14" fillId="6" borderId="7" xfId="2" applyNumberFormat="1" applyFont="1" applyFill="1" applyBorder="1" applyAlignment="1">
      <alignment horizontal="center"/>
    </xf>
    <xf numFmtId="3" fontId="14" fillId="6" borderId="8" xfId="2" applyNumberFormat="1" applyFont="1" applyFill="1" applyBorder="1" applyAlignment="1"/>
    <xf numFmtId="3" fontId="14" fillId="7" borderId="6" xfId="2" applyNumberFormat="1" applyFont="1" applyFill="1" applyBorder="1" applyAlignment="1">
      <alignment horizontal="center"/>
    </xf>
    <xf numFmtId="3" fontId="14" fillId="7" borderId="7" xfId="2" applyNumberFormat="1" applyFont="1" applyFill="1" applyBorder="1" applyAlignment="1">
      <alignment horizontal="center"/>
    </xf>
    <xf numFmtId="3" fontId="14" fillId="7" borderId="8" xfId="2" applyNumberFormat="1" applyFont="1" applyFill="1" applyBorder="1" applyAlignment="1"/>
    <xf numFmtId="3" fontId="14" fillId="6" borderId="6" xfId="2" applyNumberFormat="1" applyFont="1" applyFill="1" applyBorder="1" applyAlignment="1">
      <alignment horizontal="center"/>
    </xf>
    <xf numFmtId="3" fontId="14" fillId="6" borderId="7" xfId="2" applyNumberFormat="1" applyFont="1" applyFill="1" applyBorder="1" applyAlignment="1">
      <alignment horizontal="center"/>
    </xf>
    <xf numFmtId="3" fontId="14" fillId="7" borderId="17" xfId="2" applyNumberFormat="1" applyFont="1" applyFill="1" applyBorder="1" applyAlignment="1"/>
    <xf numFmtId="0" fontId="14" fillId="6" borderId="7" xfId="2" applyFont="1" applyFill="1" applyBorder="1" applyAlignment="1">
      <alignment horizontal="center"/>
    </xf>
    <xf numFmtId="0" fontId="14" fillId="6" borderId="8" xfId="2" applyFont="1" applyFill="1" applyBorder="1" applyAlignment="1">
      <alignment horizontal="center"/>
    </xf>
    <xf numFmtId="0" fontId="14" fillId="5" borderId="9" xfId="2" applyFont="1" applyFill="1" applyBorder="1" applyAlignment="1">
      <alignment horizontal="center"/>
    </xf>
    <xf numFmtId="0" fontId="14" fillId="5" borderId="10" xfId="2" applyNumberFormat="1" applyFont="1" applyFill="1" applyBorder="1" applyAlignment="1">
      <alignment horizontal="center"/>
    </xf>
    <xf numFmtId="0" fontId="14" fillId="5" borderId="10" xfId="2" applyFont="1" applyFill="1" applyBorder="1" applyAlignment="1"/>
    <xf numFmtId="0" fontId="14" fillId="5" borderId="11" xfId="2" applyFont="1" applyFill="1" applyBorder="1" applyAlignment="1"/>
    <xf numFmtId="0" fontId="14" fillId="6" borderId="9" xfId="2" applyFont="1" applyFill="1" applyBorder="1" applyAlignment="1">
      <alignment horizontal="center"/>
    </xf>
    <xf numFmtId="0" fontId="14" fillId="6" borderId="10" xfId="2" applyNumberFormat="1" applyFont="1" applyFill="1" applyBorder="1" applyAlignment="1">
      <alignment horizontal="center"/>
    </xf>
    <xf numFmtId="3" fontId="14" fillId="6" borderId="11" xfId="2" applyNumberFormat="1" applyFont="1" applyFill="1" applyBorder="1" applyAlignment="1"/>
    <xf numFmtId="3" fontId="14" fillId="7" borderId="9" xfId="2" applyNumberFormat="1" applyFont="1" applyFill="1" applyBorder="1" applyAlignment="1">
      <alignment horizontal="center"/>
    </xf>
    <xf numFmtId="3" fontId="14" fillId="7" borderId="10" xfId="2" applyNumberFormat="1" applyFont="1" applyFill="1" applyBorder="1" applyAlignment="1">
      <alignment horizontal="center"/>
    </xf>
    <xf numFmtId="3" fontId="14" fillId="7" borderId="11" xfId="2" applyNumberFormat="1" applyFont="1" applyFill="1" applyBorder="1" applyAlignment="1"/>
    <xf numFmtId="3" fontId="14" fillId="6" borderId="9" xfId="2" applyNumberFormat="1" applyFont="1" applyFill="1" applyBorder="1" applyAlignment="1">
      <alignment horizontal="center"/>
    </xf>
    <xf numFmtId="3" fontId="14" fillId="6" borderId="10" xfId="2" applyNumberFormat="1" applyFont="1" applyFill="1" applyBorder="1" applyAlignment="1">
      <alignment horizontal="center"/>
    </xf>
    <xf numFmtId="3" fontId="14" fillId="6" borderId="11" xfId="2" applyNumberFormat="1" applyFont="1" applyFill="1" applyBorder="1" applyAlignment="1">
      <alignment horizontal="center"/>
    </xf>
    <xf numFmtId="3" fontId="14" fillId="7" borderId="18" xfId="2" applyNumberFormat="1" applyFont="1" applyFill="1" applyBorder="1" applyAlignment="1"/>
    <xf numFmtId="0" fontId="14" fillId="6" borderId="10" xfId="2" applyFont="1" applyFill="1" applyBorder="1" applyAlignment="1">
      <alignment horizontal="center"/>
    </xf>
    <xf numFmtId="0" fontId="14" fillId="6" borderId="11" xfId="2" applyFont="1" applyFill="1" applyBorder="1" applyAlignment="1">
      <alignment horizontal="center"/>
    </xf>
    <xf numFmtId="3" fontId="14" fillId="7" borderId="5" xfId="2" applyNumberFormat="1" applyFont="1" applyFill="1" applyBorder="1" applyAlignment="1">
      <alignment horizontal="center"/>
    </xf>
    <xf numFmtId="3" fontId="14" fillId="6" borderId="5" xfId="2" applyNumberFormat="1" applyFont="1" applyFill="1" applyBorder="1" applyAlignment="1">
      <alignment horizontal="center"/>
    </xf>
    <xf numFmtId="3" fontId="14" fillId="6" borderId="8" xfId="2" applyNumberFormat="1" applyFont="1" applyFill="1" applyBorder="1" applyAlignment="1">
      <alignment horizontal="center"/>
    </xf>
    <xf numFmtId="3" fontId="14" fillId="7" borderId="8" xfId="2" applyNumberFormat="1" applyFont="1" applyFill="1" applyBorder="1" applyAlignment="1">
      <alignment horizontal="center"/>
    </xf>
    <xf numFmtId="0" fontId="14" fillId="5" borderId="4" xfId="2" applyFont="1" applyFill="1" applyBorder="1" applyAlignment="1">
      <alignment horizontal="center"/>
    </xf>
    <xf numFmtId="0" fontId="14" fillId="6" borderId="9" xfId="2" applyNumberFormat="1" applyFont="1" applyFill="1" applyBorder="1" applyAlignment="1">
      <alignment horizontal="center"/>
    </xf>
    <xf numFmtId="0" fontId="14" fillId="6" borderId="6" xfId="2" applyNumberFormat="1" applyFont="1" applyFill="1" applyBorder="1" applyAlignment="1">
      <alignment horizontal="center"/>
    </xf>
    <xf numFmtId="0" fontId="14" fillId="5" borderId="7" xfId="2" applyFont="1" applyFill="1" applyBorder="1" applyAlignment="1">
      <alignment horizontal="center"/>
    </xf>
    <xf numFmtId="0" fontId="14" fillId="6" borderId="3" xfId="2" applyNumberFormat="1" applyFont="1" applyFill="1" applyBorder="1" applyAlignment="1">
      <alignment horizontal="center"/>
    </xf>
    <xf numFmtId="0" fontId="14" fillId="5" borderId="10" xfId="2" applyFont="1" applyFill="1" applyBorder="1" applyAlignment="1">
      <alignment horizontal="center"/>
    </xf>
    <xf numFmtId="3" fontId="14" fillId="7" borderId="11" xfId="2" applyNumberFormat="1" applyFont="1" applyFill="1" applyBorder="1" applyAlignment="1">
      <alignment horizontal="center"/>
    </xf>
    <xf numFmtId="0" fontId="14" fillId="5" borderId="12" xfId="2" applyFont="1" applyFill="1" applyBorder="1" applyAlignment="1">
      <alignment horizontal="center"/>
    </xf>
    <xf numFmtId="0" fontId="14" fillId="5" borderId="13" xfId="2" applyNumberFormat="1" applyFont="1" applyFill="1" applyBorder="1" applyAlignment="1">
      <alignment horizontal="center"/>
    </xf>
    <xf numFmtId="0" fontId="14" fillId="5" borderId="13" xfId="2" applyFont="1" applyFill="1" applyBorder="1" applyAlignment="1"/>
    <xf numFmtId="0" fontId="14" fillId="5" borderId="14" xfId="2" applyFont="1" applyFill="1" applyBorder="1" applyAlignment="1"/>
    <xf numFmtId="0" fontId="14" fillId="6" borderId="12" xfId="2" applyFont="1" applyFill="1" applyBorder="1" applyAlignment="1">
      <alignment horizontal="center"/>
    </xf>
    <xf numFmtId="0" fontId="14" fillId="6" borderId="13" xfId="2" applyNumberFormat="1" applyFont="1" applyFill="1" applyBorder="1" applyAlignment="1">
      <alignment horizontal="center"/>
    </xf>
    <xf numFmtId="3" fontId="14" fillId="6" borderId="14" xfId="2" applyNumberFormat="1" applyFont="1" applyFill="1" applyBorder="1" applyAlignment="1"/>
    <xf numFmtId="3" fontId="14" fillId="7" borderId="12" xfId="2" applyNumberFormat="1" applyFont="1" applyFill="1" applyBorder="1" applyAlignment="1">
      <alignment horizontal="center"/>
    </xf>
    <xf numFmtId="3" fontId="14" fillId="7" borderId="13" xfId="2" applyNumberFormat="1" applyFont="1" applyFill="1" applyBorder="1" applyAlignment="1">
      <alignment horizontal="center"/>
    </xf>
    <xf numFmtId="3" fontId="14" fillId="7" borderId="14" xfId="2" applyNumberFormat="1" applyFont="1" applyFill="1" applyBorder="1" applyAlignment="1"/>
    <xf numFmtId="3" fontId="14" fillId="6" borderId="12" xfId="2" applyNumberFormat="1" applyFont="1" applyFill="1" applyBorder="1" applyAlignment="1">
      <alignment horizontal="center"/>
    </xf>
    <xf numFmtId="3" fontId="14" fillId="6" borderId="13" xfId="2" applyNumberFormat="1" applyFont="1" applyFill="1" applyBorder="1" applyAlignment="1">
      <alignment horizontal="center"/>
    </xf>
    <xf numFmtId="3" fontId="14" fillId="6" borderId="14" xfId="2" applyNumberFormat="1" applyFont="1" applyFill="1" applyBorder="1" applyAlignment="1">
      <alignment horizontal="center"/>
    </xf>
    <xf numFmtId="3" fontId="14" fillId="7" borderId="14" xfId="2" applyNumberFormat="1" applyFont="1" applyFill="1" applyBorder="1" applyAlignment="1">
      <alignment horizontal="center"/>
    </xf>
    <xf numFmtId="3" fontId="14" fillId="7" borderId="19" xfId="2" applyNumberFormat="1" applyFont="1" applyFill="1" applyBorder="1" applyAlignment="1"/>
    <xf numFmtId="0" fontId="14" fillId="6" borderId="13" xfId="2" applyFont="1" applyFill="1" applyBorder="1" applyAlignment="1">
      <alignment horizontal="center"/>
    </xf>
    <xf numFmtId="0" fontId="14" fillId="6" borderId="14" xfId="2" applyFont="1" applyFill="1" applyBorder="1" applyAlignment="1">
      <alignment horizontal="center"/>
    </xf>
    <xf numFmtId="3" fontId="18" fillId="6" borderId="14" xfId="2" applyNumberFormat="1" applyFont="1" applyFill="1" applyBorder="1" applyAlignment="1">
      <alignment horizontal="center"/>
    </xf>
    <xf numFmtId="3" fontId="18" fillId="7" borderId="14" xfId="2" applyNumberFormat="1" applyFont="1" applyFill="1" applyBorder="1" applyAlignment="1">
      <alignment horizontal="center"/>
    </xf>
    <xf numFmtId="0" fontId="18" fillId="5" borderId="13" xfId="2" applyFont="1" applyFill="1" applyBorder="1" applyAlignment="1">
      <alignment horizontal="center"/>
    </xf>
    <xf numFmtId="0" fontId="18" fillId="5" borderId="9" xfId="2" applyNumberFormat="1" applyFont="1" applyFill="1" applyBorder="1" applyAlignment="1">
      <alignment horizontal="center"/>
    </xf>
    <xf numFmtId="0" fontId="18" fillId="7" borderId="9" xfId="2" applyNumberFormat="1" applyFont="1" applyFill="1" applyBorder="1" applyAlignment="1">
      <alignment horizontal="center"/>
    </xf>
    <xf numFmtId="0" fontId="18" fillId="7" borderId="10" xfId="2" applyNumberFormat="1" applyFont="1" applyFill="1" applyBorder="1" applyAlignment="1">
      <alignment horizontal="center"/>
    </xf>
    <xf numFmtId="0" fontId="18" fillId="6" borderId="11" xfId="2" applyNumberFormat="1" applyFont="1" applyFill="1" applyBorder="1" applyAlignment="1"/>
    <xf numFmtId="0" fontId="18" fillId="7" borderId="11" xfId="2" applyNumberFormat="1" applyFont="1" applyFill="1" applyBorder="1" applyAlignment="1"/>
    <xf numFmtId="0" fontId="18" fillId="6" borderId="11" xfId="2" applyNumberFormat="1" applyFont="1" applyFill="1" applyBorder="1" applyAlignment="1">
      <alignment horizontal="center"/>
    </xf>
    <xf numFmtId="0" fontId="18" fillId="5" borderId="6" xfId="2" applyNumberFormat="1" applyFont="1" applyFill="1" applyBorder="1" applyAlignment="1">
      <alignment horizontal="center"/>
    </xf>
    <xf numFmtId="0" fontId="18" fillId="7" borderId="6" xfId="2" applyNumberFormat="1" applyFont="1" applyFill="1" applyBorder="1" applyAlignment="1">
      <alignment horizontal="center"/>
    </xf>
    <xf numFmtId="0" fontId="18" fillId="7" borderId="7" xfId="2" applyNumberFormat="1" applyFont="1" applyFill="1" applyBorder="1" applyAlignment="1">
      <alignment horizontal="center"/>
    </xf>
    <xf numFmtId="0" fontId="18" fillId="6" borderId="8" xfId="2" applyNumberFormat="1" applyFont="1" applyFill="1" applyBorder="1" applyAlignment="1"/>
    <xf numFmtId="0" fontId="18" fillId="7" borderId="8" xfId="2" applyNumberFormat="1" applyFont="1" applyFill="1" applyBorder="1" applyAlignment="1"/>
    <xf numFmtId="0" fontId="18" fillId="6" borderId="8" xfId="2" applyNumberFormat="1" applyFont="1" applyFill="1" applyBorder="1" applyAlignment="1">
      <alignment horizontal="center"/>
    </xf>
    <xf numFmtId="0" fontId="18" fillId="5" borderId="3" xfId="2" applyNumberFormat="1" applyFont="1" applyFill="1" applyBorder="1" applyAlignment="1">
      <alignment horizontal="center"/>
    </xf>
    <xf numFmtId="0" fontId="18" fillId="7" borderId="3" xfId="2" applyNumberFormat="1" applyFont="1" applyFill="1" applyBorder="1" applyAlignment="1">
      <alignment horizontal="center"/>
    </xf>
    <xf numFmtId="0" fontId="18" fillId="7" borderId="4" xfId="2" applyNumberFormat="1" applyFont="1" applyFill="1" applyBorder="1" applyAlignment="1">
      <alignment horizontal="center"/>
    </xf>
    <xf numFmtId="0" fontId="18" fillId="7" borderId="5" xfId="2" applyNumberFormat="1" applyFont="1" applyFill="1" applyBorder="1" applyAlignment="1"/>
    <xf numFmtId="0" fontId="18" fillId="6" borderId="5" xfId="2" applyNumberFormat="1" applyFont="1" applyFill="1" applyBorder="1" applyAlignment="1">
      <alignment horizontal="center"/>
    </xf>
    <xf numFmtId="0" fontId="18" fillId="5" borderId="12" xfId="2" applyNumberFormat="1" applyFont="1" applyFill="1" applyBorder="1" applyAlignment="1">
      <alignment horizontal="center"/>
    </xf>
    <xf numFmtId="0" fontId="18" fillId="6" borderId="12" xfId="2" applyNumberFormat="1" applyFont="1" applyFill="1" applyBorder="1" applyAlignment="1">
      <alignment horizontal="center"/>
    </xf>
    <xf numFmtId="0" fontId="18" fillId="7" borderId="12" xfId="2" applyNumberFormat="1" applyFont="1" applyFill="1" applyBorder="1" applyAlignment="1">
      <alignment horizontal="center"/>
    </xf>
    <xf numFmtId="0" fontId="18" fillId="7" borderId="13" xfId="2" applyNumberFormat="1" applyFont="1" applyFill="1" applyBorder="1" applyAlignment="1">
      <alignment horizontal="center"/>
    </xf>
    <xf numFmtId="0" fontId="18" fillId="6" borderId="14" xfId="2" applyNumberFormat="1" applyFont="1" applyFill="1" applyBorder="1" applyAlignment="1">
      <alignment horizontal="center"/>
    </xf>
    <xf numFmtId="0" fontId="18" fillId="7" borderId="14" xfId="2" applyNumberFormat="1" applyFont="1" applyFill="1" applyBorder="1" applyAlignment="1"/>
    <xf numFmtId="0" fontId="18" fillId="6" borderId="5" xfId="2" applyNumberFormat="1" applyFont="1" applyFill="1" applyBorder="1" applyAlignment="1"/>
    <xf numFmtId="0" fontId="18" fillId="6" borderId="14" xfId="2" applyNumberFormat="1" applyFont="1" applyFill="1" applyBorder="1" applyAlignment="1"/>
    <xf numFmtId="0" fontId="2" fillId="0" borderId="0" xfId="0" applyFont="1" applyFill="1" applyAlignment="1" applyProtection="1">
      <alignment vertical="center"/>
    </xf>
    <xf numFmtId="0" fontId="14" fillId="4" borderId="2" xfId="3" applyFont="1" applyFill="1" applyBorder="1" applyAlignment="1" applyProtection="1">
      <alignment horizontal="left" vertical="center"/>
    </xf>
    <xf numFmtId="0" fontId="14" fillId="4" borderId="24" xfId="3" applyFont="1" applyFill="1" applyBorder="1" applyAlignment="1" applyProtection="1">
      <alignment horizontal="left" vertical="center"/>
    </xf>
    <xf numFmtId="0" fontId="14" fillId="4" borderId="22" xfId="3" applyFont="1" applyFill="1" applyBorder="1" applyAlignment="1">
      <alignment horizontal="left" wrapText="1"/>
    </xf>
    <xf numFmtId="0" fontId="13" fillId="4" borderId="25" xfId="0" applyFont="1" applyFill="1" applyBorder="1" applyAlignment="1" applyProtection="1">
      <alignment horizontal="center" vertical="center"/>
    </xf>
    <xf numFmtId="0" fontId="16" fillId="0" borderId="0" xfId="0" applyFont="1" applyFill="1" applyBorder="1" applyProtection="1"/>
    <xf numFmtId="0" fontId="3" fillId="5" borderId="3" xfId="2" applyFont="1" applyFill="1" applyBorder="1" applyAlignment="1" applyProtection="1">
      <alignment horizontal="center"/>
    </xf>
    <xf numFmtId="0" fontId="3" fillId="5" borderId="4" xfId="2" applyNumberFormat="1" applyFont="1" applyFill="1" applyBorder="1" applyAlignment="1" applyProtection="1">
      <alignment horizontal="center"/>
    </xf>
    <xf numFmtId="0" fontId="3" fillId="5" borderId="4" xfId="2" applyFont="1" applyFill="1" applyBorder="1" applyAlignment="1" applyProtection="1"/>
    <xf numFmtId="0" fontId="3" fillId="5" borderId="5" xfId="2" applyFont="1" applyFill="1" applyBorder="1" applyAlignment="1" applyProtection="1"/>
    <xf numFmtId="0" fontId="3" fillId="6" borderId="3" xfId="2" applyFont="1" applyFill="1" applyBorder="1" applyAlignment="1" applyProtection="1">
      <alignment horizontal="center"/>
    </xf>
    <xf numFmtId="0"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xf numFmtId="3" fontId="3" fillId="7" borderId="3" xfId="2" applyNumberFormat="1" applyFont="1" applyFill="1" applyBorder="1" applyAlignment="1" applyProtection="1">
      <alignment horizontal="center"/>
    </xf>
    <xf numFmtId="3" fontId="3" fillId="7" borderId="4" xfId="2" applyNumberFormat="1" applyFont="1" applyFill="1" applyBorder="1" applyAlignment="1" applyProtection="1">
      <alignment horizontal="center"/>
    </xf>
    <xf numFmtId="3" fontId="3" fillId="7" borderId="5" xfId="2" applyNumberFormat="1" applyFont="1" applyFill="1" applyBorder="1" applyAlignment="1" applyProtection="1"/>
    <xf numFmtId="3" fontId="3" fillId="6" borderId="3" xfId="2" applyNumberFormat="1" applyFont="1" applyFill="1" applyBorder="1" applyAlignment="1" applyProtection="1">
      <alignment horizontal="center"/>
    </xf>
    <xf numFmtId="3" fontId="3" fillId="6" borderId="4" xfId="2" applyNumberFormat="1" applyFont="1" applyFill="1" applyBorder="1" applyAlignment="1" applyProtection="1">
      <alignment horizontal="center"/>
    </xf>
    <xf numFmtId="3" fontId="3" fillId="7" borderId="16" xfId="2" applyNumberFormat="1" applyFont="1" applyFill="1" applyBorder="1" applyAlignment="1" applyProtection="1"/>
    <xf numFmtId="0" fontId="3" fillId="6" borderId="4" xfId="2" applyFont="1" applyFill="1" applyBorder="1" applyAlignment="1" applyProtection="1">
      <alignment horizontal="center"/>
    </xf>
    <xf numFmtId="0" fontId="3" fillId="6" borderId="5" xfId="2" applyFont="1" applyFill="1" applyBorder="1" applyAlignment="1" applyProtection="1">
      <alignment horizontal="center"/>
    </xf>
    <xf numFmtId="0" fontId="3" fillId="5" borderId="6" xfId="2" applyFont="1" applyFill="1" applyBorder="1" applyAlignment="1" applyProtection="1">
      <alignment horizontal="center"/>
    </xf>
    <xf numFmtId="0" fontId="3" fillId="5" borderId="7" xfId="2" applyNumberFormat="1" applyFont="1" applyFill="1" applyBorder="1" applyAlignment="1" applyProtection="1">
      <alignment horizontal="center"/>
    </xf>
    <xf numFmtId="0" fontId="3" fillId="5" borderId="7" xfId="2" applyFont="1" applyFill="1" applyBorder="1" applyAlignment="1" applyProtection="1"/>
    <xf numFmtId="0" fontId="3" fillId="5" borderId="8" xfId="2" applyFont="1" applyFill="1" applyBorder="1" applyAlignment="1" applyProtection="1"/>
    <xf numFmtId="0" fontId="3" fillId="6" borderId="6" xfId="2" applyNumberFormat="1" applyFont="1" applyFill="1" applyBorder="1" applyAlignment="1" applyProtection="1">
      <alignment horizontal="center"/>
    </xf>
    <xf numFmtId="0" fontId="3" fillId="6" borderId="7" xfId="2" applyFont="1" applyFill="1" applyBorder="1" applyAlignment="1" applyProtection="1">
      <alignment horizontal="center"/>
    </xf>
    <xf numFmtId="3" fontId="3" fillId="6" borderId="8" xfId="2" applyNumberFormat="1" applyFont="1" applyFill="1" applyBorder="1" applyAlignment="1" applyProtection="1"/>
    <xf numFmtId="3" fontId="3" fillId="7" borderId="6" xfId="2" applyNumberFormat="1" applyFont="1" applyFill="1" applyBorder="1" applyAlignment="1" applyProtection="1">
      <alignment horizontal="center"/>
    </xf>
    <xf numFmtId="3" fontId="3" fillId="7" borderId="7" xfId="2" applyNumberFormat="1" applyFont="1" applyFill="1" applyBorder="1" applyAlignment="1" applyProtection="1">
      <alignment horizontal="center"/>
    </xf>
    <xf numFmtId="3" fontId="3" fillId="7" borderId="8" xfId="2" applyNumberFormat="1" applyFont="1" applyFill="1" applyBorder="1" applyAlignment="1" applyProtection="1"/>
    <xf numFmtId="3" fontId="3" fillId="6" borderId="6" xfId="2" applyNumberFormat="1" applyFont="1" applyFill="1" applyBorder="1" applyAlignment="1" applyProtection="1">
      <alignment horizontal="center"/>
    </xf>
    <xf numFmtId="3" fontId="3" fillId="6" borderId="7" xfId="2" applyNumberFormat="1" applyFont="1" applyFill="1" applyBorder="1" applyAlignment="1" applyProtection="1">
      <alignment horizontal="center"/>
    </xf>
    <xf numFmtId="3" fontId="3" fillId="7" borderId="17" xfId="2" applyNumberFormat="1" applyFont="1" applyFill="1" applyBorder="1" applyAlignment="1" applyProtection="1"/>
    <xf numFmtId="0" fontId="3" fillId="6" borderId="6" xfId="2" applyFont="1" applyFill="1" applyBorder="1" applyAlignment="1" applyProtection="1">
      <alignment horizontal="center"/>
    </xf>
    <xf numFmtId="0" fontId="3" fillId="6" borderId="8" xfId="2" applyFont="1" applyFill="1" applyBorder="1" applyAlignment="1" applyProtection="1">
      <alignment horizontal="center"/>
    </xf>
    <xf numFmtId="0" fontId="3" fillId="6" borderId="7" xfId="2" applyNumberFormat="1" applyFont="1" applyFill="1" applyBorder="1" applyAlignment="1" applyProtection="1">
      <alignment horizontal="center"/>
    </xf>
    <xf numFmtId="3" fontId="3" fillId="6" borderId="8" xfId="2" applyNumberFormat="1" applyFont="1" applyFill="1" applyBorder="1" applyAlignment="1" applyProtection="1">
      <alignment horizontal="center"/>
    </xf>
    <xf numFmtId="3" fontId="3" fillId="7" borderId="8" xfId="2" applyNumberFormat="1" applyFont="1" applyFill="1" applyBorder="1" applyAlignment="1" applyProtection="1">
      <alignment horizontal="center"/>
    </xf>
    <xf numFmtId="0" fontId="18" fillId="5" borderId="6" xfId="2" applyFont="1" applyFill="1" applyBorder="1" applyAlignment="1" applyProtection="1">
      <alignment horizontal="center"/>
    </xf>
    <xf numFmtId="0" fontId="18" fillId="5" borderId="7" xfId="2" applyNumberFormat="1" applyFont="1" applyFill="1" applyBorder="1" applyAlignment="1" applyProtection="1">
      <alignment horizontal="center"/>
    </xf>
    <xf numFmtId="0" fontId="18" fillId="5" borderId="7" xfId="2" applyFont="1" applyFill="1" applyBorder="1" applyAlignment="1" applyProtection="1"/>
    <xf numFmtId="0" fontId="18" fillId="5" borderId="8" xfId="2" applyFont="1" applyFill="1" applyBorder="1" applyAlignment="1" applyProtection="1"/>
    <xf numFmtId="0" fontId="18" fillId="6" borderId="6" xfId="2" applyFont="1" applyFill="1" applyBorder="1" applyAlignment="1" applyProtection="1">
      <alignment horizontal="center"/>
    </xf>
    <xf numFmtId="0" fontId="18" fillId="6" borderId="7" xfId="2" applyNumberFormat="1" applyFont="1" applyFill="1" applyBorder="1" applyAlignment="1" applyProtection="1">
      <alignment horizontal="center"/>
    </xf>
    <xf numFmtId="3" fontId="18" fillId="6" borderId="8" xfId="2" applyNumberFormat="1" applyFont="1" applyFill="1" applyBorder="1" applyAlignment="1" applyProtection="1"/>
    <xf numFmtId="3" fontId="18" fillId="7" borderId="6" xfId="2" applyNumberFormat="1" applyFont="1" applyFill="1" applyBorder="1" applyAlignment="1" applyProtection="1">
      <alignment horizontal="center"/>
    </xf>
    <xf numFmtId="3" fontId="18" fillId="7" borderId="7" xfId="2" applyNumberFormat="1" applyFont="1" applyFill="1" applyBorder="1" applyAlignment="1" applyProtection="1">
      <alignment horizontal="center"/>
    </xf>
    <xf numFmtId="3" fontId="18" fillId="7" borderId="8" xfId="2" applyNumberFormat="1" applyFont="1" applyFill="1" applyBorder="1" applyAlignment="1" applyProtection="1"/>
    <xf numFmtId="3" fontId="18" fillId="6" borderId="6" xfId="2" applyNumberFormat="1" applyFont="1" applyFill="1" applyBorder="1" applyAlignment="1" applyProtection="1">
      <alignment horizontal="center"/>
    </xf>
    <xf numFmtId="3" fontId="18" fillId="6" borderId="7" xfId="2" applyNumberFormat="1" applyFont="1" applyFill="1" applyBorder="1" applyAlignment="1" applyProtection="1">
      <alignment horizontal="center"/>
    </xf>
    <xf numFmtId="3" fontId="18" fillId="7" borderId="17" xfId="2" applyNumberFormat="1" applyFont="1" applyFill="1" applyBorder="1" applyAlignment="1" applyProtection="1"/>
    <xf numFmtId="0" fontId="18" fillId="6" borderId="7" xfId="2" applyFont="1" applyFill="1" applyBorder="1" applyAlignment="1" applyProtection="1">
      <alignment horizontal="center"/>
    </xf>
    <xf numFmtId="0" fontId="18" fillId="6" borderId="8" xfId="2" applyFont="1" applyFill="1" applyBorder="1" applyAlignment="1" applyProtection="1">
      <alignment horizontal="center"/>
    </xf>
    <xf numFmtId="0" fontId="3" fillId="5" borderId="9" xfId="2" applyFont="1" applyFill="1" applyBorder="1" applyAlignment="1" applyProtection="1">
      <alignment horizontal="center"/>
    </xf>
    <xf numFmtId="0" fontId="3" fillId="5" borderId="10" xfId="2" applyNumberFormat="1" applyFont="1" applyFill="1" applyBorder="1" applyAlignment="1" applyProtection="1">
      <alignment horizontal="center"/>
    </xf>
    <xf numFmtId="0" fontId="3" fillId="5" borderId="10" xfId="2" applyFont="1" applyFill="1" applyBorder="1" applyAlignment="1" applyProtection="1"/>
    <xf numFmtId="0" fontId="3" fillId="5" borderId="11" xfId="2" applyFont="1" applyFill="1" applyBorder="1" applyAlignment="1" applyProtection="1"/>
    <xf numFmtId="0" fontId="3" fillId="6" borderId="9" xfId="2" applyFont="1" applyFill="1" applyBorder="1" applyAlignment="1" applyProtection="1">
      <alignment horizontal="center"/>
    </xf>
    <xf numFmtId="0"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xf numFmtId="3" fontId="3" fillId="7" borderId="9" xfId="2" applyNumberFormat="1" applyFont="1" applyFill="1" applyBorder="1" applyAlignment="1" applyProtection="1">
      <alignment horizontal="center"/>
    </xf>
    <xf numFmtId="3" fontId="3" fillId="7" borderId="10" xfId="2" applyNumberFormat="1" applyFont="1" applyFill="1" applyBorder="1" applyAlignment="1" applyProtection="1">
      <alignment horizontal="center"/>
    </xf>
    <xf numFmtId="3" fontId="3" fillId="7" borderId="11" xfId="2" applyNumberFormat="1" applyFont="1" applyFill="1" applyBorder="1" applyAlignment="1" applyProtection="1"/>
    <xf numFmtId="3" fontId="3" fillId="6" borderId="9" xfId="2" applyNumberFormat="1" applyFont="1" applyFill="1" applyBorder="1" applyAlignment="1" applyProtection="1">
      <alignment horizontal="center"/>
    </xf>
    <xf numFmtId="3"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alignment horizontal="center"/>
    </xf>
    <xf numFmtId="3" fontId="3" fillId="7" borderId="11" xfId="2" applyNumberFormat="1" applyFont="1" applyFill="1" applyBorder="1" applyAlignment="1" applyProtection="1">
      <alignment horizontal="center"/>
    </xf>
    <xf numFmtId="3" fontId="3" fillId="7" borderId="18" xfId="2" applyNumberFormat="1" applyFont="1" applyFill="1" applyBorder="1" applyAlignment="1" applyProtection="1"/>
    <xf numFmtId="0" fontId="3" fillId="6" borderId="10" xfId="2" applyFont="1" applyFill="1" applyBorder="1" applyAlignment="1" applyProtection="1">
      <alignment horizontal="center"/>
    </xf>
    <xf numFmtId="0" fontId="3" fillId="6" borderId="11" xfId="2" applyFont="1" applyFill="1" applyBorder="1" applyAlignment="1" applyProtection="1">
      <alignment horizontal="center"/>
    </xf>
    <xf numFmtId="0" fontId="18" fillId="5" borderId="3" xfId="2" applyFont="1" applyFill="1" applyBorder="1" applyAlignment="1" applyProtection="1">
      <alignment horizontal="center"/>
    </xf>
    <xf numFmtId="0" fontId="18" fillId="5" borderId="4" xfId="2" applyNumberFormat="1" applyFont="1" applyFill="1" applyBorder="1" applyAlignment="1" applyProtection="1">
      <alignment horizontal="center"/>
    </xf>
    <xf numFmtId="0" fontId="18" fillId="5" borderId="4" xfId="2" applyFont="1" applyFill="1" applyBorder="1" applyAlignment="1" applyProtection="1"/>
    <xf numFmtId="0" fontId="18" fillId="5" borderId="5" xfId="2" applyFont="1" applyFill="1" applyBorder="1" applyAlignment="1" applyProtection="1"/>
    <xf numFmtId="0" fontId="18" fillId="6" borderId="3" xfId="2" applyFont="1" applyFill="1" applyBorder="1" applyAlignment="1" applyProtection="1">
      <alignment horizontal="center"/>
    </xf>
    <xf numFmtId="0"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xf numFmtId="3" fontId="18" fillId="7" borderId="3" xfId="2" applyNumberFormat="1" applyFont="1" applyFill="1" applyBorder="1" applyAlignment="1" applyProtection="1">
      <alignment horizontal="center"/>
    </xf>
    <xf numFmtId="3" fontId="18" fillId="7" borderId="4" xfId="2" applyNumberFormat="1" applyFont="1" applyFill="1" applyBorder="1" applyAlignment="1" applyProtection="1">
      <alignment horizontal="center"/>
    </xf>
    <xf numFmtId="3" fontId="18" fillId="7" borderId="5" xfId="2" applyNumberFormat="1" applyFont="1" applyFill="1" applyBorder="1" applyAlignment="1" applyProtection="1"/>
    <xf numFmtId="3" fontId="18" fillId="6" borderId="3" xfId="2" applyNumberFormat="1" applyFont="1" applyFill="1" applyBorder="1" applyAlignment="1" applyProtection="1">
      <alignment horizontal="center"/>
    </xf>
    <xf numFmtId="3"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alignment horizontal="center"/>
    </xf>
    <xf numFmtId="3" fontId="18" fillId="7" borderId="16" xfId="2" applyNumberFormat="1" applyFont="1" applyFill="1" applyBorder="1" applyAlignment="1" applyProtection="1"/>
    <xf numFmtId="0" fontId="18" fillId="6" borderId="4" xfId="2" applyFont="1" applyFill="1" applyBorder="1" applyAlignment="1" applyProtection="1">
      <alignment horizontal="center"/>
    </xf>
    <xf numFmtId="0" fontId="18" fillId="6" borderId="5" xfId="2" applyFont="1" applyFill="1" applyBorder="1" applyAlignment="1" applyProtection="1">
      <alignment horizontal="center"/>
    </xf>
    <xf numFmtId="0" fontId="18" fillId="5" borderId="9" xfId="2" applyFont="1" applyFill="1" applyBorder="1" applyAlignment="1" applyProtection="1">
      <alignment horizontal="center"/>
    </xf>
    <xf numFmtId="0" fontId="18" fillId="5" borderId="10" xfId="2" applyNumberFormat="1" applyFont="1" applyFill="1" applyBorder="1" applyAlignment="1" applyProtection="1">
      <alignment horizontal="center"/>
    </xf>
    <xf numFmtId="0" fontId="18" fillId="5" borderId="10" xfId="2" applyFont="1" applyFill="1" applyBorder="1" applyAlignment="1" applyProtection="1"/>
    <xf numFmtId="0" fontId="18" fillId="5" borderId="11" xfId="2" applyFont="1" applyFill="1" applyBorder="1" applyAlignment="1" applyProtection="1"/>
    <xf numFmtId="0" fontId="18" fillId="6" borderId="9" xfId="2" applyFont="1" applyFill="1" applyBorder="1" applyAlignment="1" applyProtection="1">
      <alignment horizontal="center"/>
    </xf>
    <xf numFmtId="0"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xf numFmtId="3" fontId="18" fillId="7" borderId="9" xfId="2" applyNumberFormat="1" applyFont="1" applyFill="1" applyBorder="1" applyAlignment="1" applyProtection="1">
      <alignment horizontal="center"/>
    </xf>
    <xf numFmtId="3" fontId="18" fillId="7" borderId="10" xfId="2" applyNumberFormat="1" applyFont="1" applyFill="1" applyBorder="1" applyAlignment="1" applyProtection="1">
      <alignment horizontal="center"/>
    </xf>
    <xf numFmtId="3" fontId="18" fillId="7" borderId="11" xfId="2" applyNumberFormat="1" applyFont="1" applyFill="1" applyBorder="1" applyAlignment="1" applyProtection="1"/>
    <xf numFmtId="3" fontId="18" fillId="6" borderId="9" xfId="2" applyNumberFormat="1" applyFont="1" applyFill="1" applyBorder="1" applyAlignment="1" applyProtection="1">
      <alignment horizontal="center"/>
    </xf>
    <xf numFmtId="3"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alignment horizontal="center"/>
    </xf>
    <xf numFmtId="3" fontId="18" fillId="7" borderId="11" xfId="2" applyNumberFormat="1" applyFont="1" applyFill="1" applyBorder="1" applyAlignment="1" applyProtection="1">
      <alignment horizontal="center"/>
    </xf>
    <xf numFmtId="3" fontId="18" fillId="7" borderId="18" xfId="2" applyNumberFormat="1" applyFont="1" applyFill="1" applyBorder="1" applyAlignment="1" applyProtection="1"/>
    <xf numFmtId="0" fontId="18" fillId="6" borderId="10" xfId="2" applyFont="1" applyFill="1" applyBorder="1" applyAlignment="1" applyProtection="1">
      <alignment horizontal="center"/>
    </xf>
    <xf numFmtId="0" fontId="18" fillId="6" borderId="11" xfId="2" applyFont="1" applyFill="1" applyBorder="1" applyAlignment="1" applyProtection="1">
      <alignment horizontal="center"/>
    </xf>
    <xf numFmtId="3" fontId="18" fillId="7" borderId="5" xfId="2" applyNumberFormat="1" applyFont="1" applyFill="1" applyBorder="1" applyAlignment="1" applyProtection="1">
      <alignment horizontal="center"/>
    </xf>
    <xf numFmtId="0" fontId="3" fillId="6" borderId="3" xfId="2" applyNumberFormat="1" applyFont="1" applyFill="1" applyBorder="1" applyAlignment="1" applyProtection="1">
      <alignment horizontal="center"/>
    </xf>
    <xf numFmtId="3" fontId="3" fillId="6" borderId="5" xfId="2" applyNumberFormat="1" applyFont="1" applyFill="1" applyBorder="1" applyAlignment="1" applyProtection="1">
      <alignment horizontal="center"/>
    </xf>
    <xf numFmtId="3" fontId="3" fillId="7" borderId="5" xfId="2" applyNumberFormat="1" applyFont="1" applyFill="1" applyBorder="1" applyAlignment="1" applyProtection="1">
      <alignment horizontal="center"/>
    </xf>
    <xf numFmtId="3" fontId="18" fillId="7" borderId="8" xfId="2" applyNumberFormat="1" applyFont="1" applyFill="1" applyBorder="1" applyAlignment="1" applyProtection="1">
      <alignment horizontal="center"/>
    </xf>
    <xf numFmtId="3" fontId="18" fillId="6" borderId="8" xfId="2" applyNumberFormat="1" applyFont="1" applyFill="1" applyBorder="1" applyAlignment="1" applyProtection="1">
      <alignment horizontal="center"/>
    </xf>
    <xf numFmtId="0" fontId="18" fillId="6" borderId="6" xfId="2" applyNumberFormat="1" applyFont="1" applyFill="1" applyBorder="1" applyAlignment="1" applyProtection="1">
      <alignment horizontal="center"/>
    </xf>
    <xf numFmtId="0" fontId="18" fillId="5" borderId="7" xfId="2" applyFont="1" applyFill="1" applyBorder="1" applyAlignment="1" applyProtection="1">
      <alignment horizontal="center"/>
    </xf>
    <xf numFmtId="0" fontId="3" fillId="5" borderId="7" xfId="2" applyFont="1" applyFill="1" applyBorder="1" applyAlignment="1" applyProtection="1">
      <alignment horizontal="center"/>
    </xf>
    <xf numFmtId="0" fontId="3" fillId="6" borderId="9" xfId="2" applyNumberFormat="1" applyFont="1" applyFill="1" applyBorder="1" applyAlignment="1" applyProtection="1">
      <alignment horizontal="center"/>
    </xf>
    <xf numFmtId="0" fontId="18" fillId="5" borderId="10" xfId="2" applyFont="1" applyFill="1" applyBorder="1" applyAlignment="1" applyProtection="1">
      <alignment horizontal="center"/>
    </xf>
    <xf numFmtId="0" fontId="18" fillId="5" borderId="4" xfId="2" applyFont="1" applyFill="1" applyBorder="1" applyAlignment="1" applyProtection="1">
      <alignment horizontal="center"/>
    </xf>
    <xf numFmtId="0" fontId="18" fillId="6" borderId="9" xfId="2" applyNumberFormat="1" applyFont="1" applyFill="1" applyBorder="1" applyAlignment="1" applyProtection="1">
      <alignment horizontal="center"/>
    </xf>
    <xf numFmtId="0" fontId="3" fillId="5" borderId="12" xfId="2" applyFont="1" applyFill="1" applyBorder="1" applyAlignment="1" applyProtection="1">
      <alignment horizontal="center"/>
    </xf>
    <xf numFmtId="0" fontId="3" fillId="5" borderId="13" xfId="2" applyNumberFormat="1" applyFont="1" applyFill="1" applyBorder="1" applyAlignment="1" applyProtection="1">
      <alignment horizontal="center"/>
    </xf>
    <xf numFmtId="0" fontId="3" fillId="5" borderId="13" xfId="2" applyFont="1" applyFill="1" applyBorder="1" applyAlignment="1" applyProtection="1"/>
    <xf numFmtId="0" fontId="3" fillId="5" borderId="14" xfId="2" applyFont="1" applyFill="1" applyBorder="1" applyAlignment="1" applyProtection="1"/>
    <xf numFmtId="0" fontId="3" fillId="6" borderId="12" xfId="2" applyFont="1" applyFill="1" applyBorder="1" applyAlignment="1" applyProtection="1">
      <alignment horizontal="center"/>
    </xf>
    <xf numFmtId="0"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xf numFmtId="3" fontId="3" fillId="7" borderId="12" xfId="2" applyNumberFormat="1" applyFont="1" applyFill="1" applyBorder="1" applyAlignment="1" applyProtection="1">
      <alignment horizontal="center"/>
    </xf>
    <xf numFmtId="3" fontId="3" fillId="7" borderId="13" xfId="2" applyNumberFormat="1" applyFont="1" applyFill="1" applyBorder="1" applyAlignment="1" applyProtection="1">
      <alignment horizontal="center"/>
    </xf>
    <xf numFmtId="3" fontId="3" fillId="7" borderId="14" xfId="2" applyNumberFormat="1" applyFont="1" applyFill="1" applyBorder="1" applyAlignment="1" applyProtection="1"/>
    <xf numFmtId="3" fontId="3" fillId="6" borderId="12" xfId="2" applyNumberFormat="1" applyFont="1" applyFill="1" applyBorder="1" applyAlignment="1" applyProtection="1">
      <alignment horizontal="center"/>
    </xf>
    <xf numFmtId="3"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alignment horizontal="center"/>
    </xf>
    <xf numFmtId="3" fontId="3" fillId="7" borderId="14" xfId="2" applyNumberFormat="1" applyFont="1" applyFill="1" applyBorder="1" applyAlignment="1" applyProtection="1">
      <alignment horizontal="center"/>
    </xf>
    <xf numFmtId="3" fontId="3" fillId="7" borderId="19" xfId="2" applyNumberFormat="1" applyFont="1" applyFill="1" applyBorder="1" applyAlignment="1" applyProtection="1"/>
    <xf numFmtId="0" fontId="3" fillId="6" borderId="13" xfId="2" applyFont="1" applyFill="1" applyBorder="1" applyAlignment="1" applyProtection="1">
      <alignment horizontal="center"/>
    </xf>
    <xf numFmtId="0" fontId="3" fillId="6" borderId="14" xfId="2" applyFont="1" applyFill="1" applyBorder="1" applyAlignment="1" applyProtection="1">
      <alignment horizontal="center"/>
    </xf>
    <xf numFmtId="0" fontId="3" fillId="5" borderId="10" xfId="2" applyFont="1" applyFill="1" applyBorder="1" applyAlignment="1" applyProtection="1">
      <alignment horizontal="center"/>
    </xf>
    <xf numFmtId="0" fontId="18" fillId="5" borderId="12" xfId="2" applyFont="1" applyFill="1" applyBorder="1" applyAlignment="1" applyProtection="1">
      <alignment horizontal="center"/>
    </xf>
    <xf numFmtId="0" fontId="18" fillId="5" borderId="13" xfId="2" applyNumberFormat="1" applyFont="1" applyFill="1" applyBorder="1" applyAlignment="1" applyProtection="1">
      <alignment horizontal="center"/>
    </xf>
    <xf numFmtId="0" fontId="18" fillId="5" borderId="13" xfId="2" applyFont="1" applyFill="1" applyBorder="1" applyAlignment="1" applyProtection="1"/>
    <xf numFmtId="0" fontId="18" fillId="5" borderId="14" xfId="2" applyFont="1" applyFill="1" applyBorder="1" applyAlignment="1" applyProtection="1"/>
    <xf numFmtId="0" fontId="18" fillId="6" borderId="12" xfId="2" applyFont="1" applyFill="1" applyBorder="1" applyAlignment="1" applyProtection="1">
      <alignment horizontal="center"/>
    </xf>
    <xf numFmtId="0" fontId="18" fillId="6" borderId="13" xfId="2" applyNumberFormat="1" applyFont="1" applyFill="1" applyBorder="1" applyAlignment="1" applyProtection="1">
      <alignment horizontal="center"/>
    </xf>
    <xf numFmtId="3" fontId="18" fillId="6" borderId="14" xfId="2" applyNumberFormat="1" applyFont="1" applyFill="1" applyBorder="1" applyAlignment="1" applyProtection="1"/>
    <xf numFmtId="3" fontId="18" fillId="7" borderId="12" xfId="2" applyNumberFormat="1" applyFont="1" applyFill="1" applyBorder="1" applyAlignment="1" applyProtection="1">
      <alignment horizontal="center"/>
    </xf>
    <xf numFmtId="3" fontId="18" fillId="7" borderId="13" xfId="2" applyNumberFormat="1" applyFont="1" applyFill="1" applyBorder="1" applyAlignment="1" applyProtection="1">
      <alignment horizontal="center"/>
    </xf>
    <xf numFmtId="3" fontId="18" fillId="7" borderId="14" xfId="2" applyNumberFormat="1" applyFont="1" applyFill="1" applyBorder="1" applyAlignment="1" applyProtection="1"/>
    <xf numFmtId="3" fontId="18" fillId="6" borderId="12" xfId="2" applyNumberFormat="1" applyFont="1" applyFill="1" applyBorder="1" applyAlignment="1" applyProtection="1">
      <alignment horizontal="center"/>
    </xf>
    <xf numFmtId="3" fontId="18" fillId="6" borderId="13" xfId="2" applyNumberFormat="1" applyFont="1" applyFill="1" applyBorder="1" applyAlignment="1" applyProtection="1">
      <alignment horizontal="center"/>
    </xf>
    <xf numFmtId="3" fontId="18" fillId="7" borderId="19" xfId="2" applyNumberFormat="1" applyFont="1" applyFill="1" applyBorder="1" applyAlignment="1" applyProtection="1"/>
    <xf numFmtId="0" fontId="18" fillId="6" borderId="13" xfId="2" applyFont="1" applyFill="1" applyBorder="1" applyAlignment="1" applyProtection="1">
      <alignment horizontal="center"/>
    </xf>
    <xf numFmtId="0" fontId="18" fillId="6" borderId="14" xfId="2" applyFont="1" applyFill="1" applyBorder="1" applyAlignment="1" applyProtection="1">
      <alignment horizontal="center"/>
    </xf>
    <xf numFmtId="0" fontId="3" fillId="5" borderId="4" xfId="2" applyFont="1" applyFill="1" applyBorder="1" applyAlignment="1" applyProtection="1">
      <alignment horizontal="center"/>
    </xf>
    <xf numFmtId="3" fontId="1" fillId="0" borderId="0" xfId="0" applyNumberFormat="1" applyFont="1" applyProtection="1"/>
    <xf numFmtId="0" fontId="13" fillId="0" borderId="0" xfId="0" applyFont="1" applyProtection="1"/>
    <xf numFmtId="0" fontId="19" fillId="5" borderId="6" xfId="2" applyFont="1" applyFill="1" applyBorder="1" applyAlignment="1" applyProtection="1">
      <alignment horizontal="center"/>
    </xf>
    <xf numFmtId="0" fontId="19" fillId="5" borderId="7" xfId="2" applyNumberFormat="1" applyFont="1" applyFill="1" applyBorder="1" applyAlignment="1" applyProtection="1">
      <alignment horizontal="center"/>
    </xf>
    <xf numFmtId="0" fontId="19" fillId="5" borderId="7" xfId="2" applyFont="1" applyFill="1" applyBorder="1" applyAlignment="1" applyProtection="1"/>
    <xf numFmtId="0" fontId="19" fillId="5" borderId="8" xfId="2" applyFont="1" applyFill="1" applyBorder="1" applyAlignment="1" applyProtection="1"/>
    <xf numFmtId="0" fontId="19" fillId="6" borderId="6" xfId="2" applyFont="1" applyFill="1" applyBorder="1" applyAlignment="1" applyProtection="1">
      <alignment horizontal="center"/>
    </xf>
    <xf numFmtId="0" fontId="19" fillId="6" borderId="7" xfId="2" applyNumberFormat="1" applyFont="1" applyFill="1" applyBorder="1" applyAlignment="1" applyProtection="1">
      <alignment horizontal="center"/>
    </xf>
    <xf numFmtId="3" fontId="19" fillId="6" borderId="8" xfId="2" applyNumberFormat="1" applyFont="1" applyFill="1" applyBorder="1" applyAlignment="1" applyProtection="1"/>
    <xf numFmtId="3" fontId="19" fillId="7" borderId="6" xfId="2" applyNumberFormat="1" applyFont="1" applyFill="1" applyBorder="1" applyAlignment="1" applyProtection="1">
      <alignment horizontal="center"/>
    </xf>
    <xf numFmtId="3" fontId="19" fillId="7" borderId="7" xfId="2" applyNumberFormat="1" applyFont="1" applyFill="1" applyBorder="1" applyAlignment="1" applyProtection="1">
      <alignment horizontal="center"/>
    </xf>
    <xf numFmtId="3" fontId="19" fillId="7" borderId="8" xfId="2" applyNumberFormat="1" applyFont="1" applyFill="1" applyBorder="1" applyAlignment="1" applyProtection="1"/>
    <xf numFmtId="3" fontId="19" fillId="6" borderId="6" xfId="2" applyNumberFormat="1" applyFont="1" applyFill="1" applyBorder="1" applyAlignment="1" applyProtection="1">
      <alignment horizontal="center"/>
    </xf>
    <xf numFmtId="3" fontId="19" fillId="6" borderId="7" xfId="2" applyNumberFormat="1" applyFont="1" applyFill="1" applyBorder="1" applyAlignment="1" applyProtection="1">
      <alignment horizontal="center"/>
    </xf>
    <xf numFmtId="3" fontId="19" fillId="7" borderId="17" xfId="2" applyNumberFormat="1" applyFont="1" applyFill="1" applyBorder="1" applyAlignment="1" applyProtection="1"/>
    <xf numFmtId="0" fontId="19" fillId="6" borderId="7" xfId="2" applyFont="1" applyFill="1" applyBorder="1" applyAlignment="1" applyProtection="1">
      <alignment horizontal="center"/>
    </xf>
    <xf numFmtId="0" fontId="19" fillId="6" borderId="8" xfId="2" applyFont="1" applyFill="1" applyBorder="1" applyAlignment="1" applyProtection="1">
      <alignment horizontal="center"/>
    </xf>
    <xf numFmtId="0" fontId="19" fillId="5" borderId="9" xfId="2" applyFont="1" applyFill="1" applyBorder="1" applyAlignment="1" applyProtection="1">
      <alignment horizontal="center"/>
    </xf>
    <xf numFmtId="0" fontId="19" fillId="5" borderId="10" xfId="2" applyNumberFormat="1" applyFont="1" applyFill="1" applyBorder="1" applyAlignment="1" applyProtection="1">
      <alignment horizontal="center"/>
    </xf>
    <xf numFmtId="0" fontId="19" fillId="5" borderId="10" xfId="2" applyFont="1" applyFill="1" applyBorder="1" applyAlignment="1" applyProtection="1"/>
    <xf numFmtId="0" fontId="19" fillId="5" borderId="11" xfId="2" applyFont="1" applyFill="1" applyBorder="1" applyAlignment="1" applyProtection="1"/>
    <xf numFmtId="0" fontId="19" fillId="6" borderId="9" xfId="2" applyFont="1" applyFill="1" applyBorder="1" applyAlignment="1" applyProtection="1">
      <alignment horizontal="center"/>
    </xf>
    <xf numFmtId="0"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xf numFmtId="3" fontId="19" fillId="7" borderId="9" xfId="2" applyNumberFormat="1" applyFont="1" applyFill="1" applyBorder="1" applyAlignment="1" applyProtection="1">
      <alignment horizontal="center"/>
    </xf>
    <xf numFmtId="3" fontId="19" fillId="7" borderId="10" xfId="2" applyNumberFormat="1" applyFont="1" applyFill="1" applyBorder="1" applyAlignment="1" applyProtection="1">
      <alignment horizontal="center"/>
    </xf>
    <xf numFmtId="3" fontId="19" fillId="7" borderId="11" xfId="2" applyNumberFormat="1" applyFont="1" applyFill="1" applyBorder="1" applyAlignment="1" applyProtection="1"/>
    <xf numFmtId="3" fontId="19" fillId="6" borderId="9" xfId="2" applyNumberFormat="1" applyFont="1" applyFill="1" applyBorder="1" applyAlignment="1" applyProtection="1">
      <alignment horizontal="center"/>
    </xf>
    <xf numFmtId="3"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alignment horizontal="center"/>
    </xf>
    <xf numFmtId="3" fontId="19" fillId="7" borderId="11" xfId="2" applyNumberFormat="1" applyFont="1" applyFill="1" applyBorder="1" applyAlignment="1" applyProtection="1">
      <alignment horizontal="center"/>
    </xf>
    <xf numFmtId="3" fontId="19" fillId="7" borderId="18" xfId="2" applyNumberFormat="1" applyFont="1" applyFill="1" applyBorder="1" applyAlignment="1" applyProtection="1"/>
    <xf numFmtId="0" fontId="19" fillId="6" borderId="10" xfId="2" applyFont="1" applyFill="1" applyBorder="1" applyAlignment="1" applyProtection="1">
      <alignment horizontal="center"/>
    </xf>
    <xf numFmtId="0" fontId="19" fillId="6" borderId="11" xfId="2" applyFont="1" applyFill="1" applyBorder="1" applyAlignment="1" applyProtection="1">
      <alignment horizontal="center"/>
    </xf>
    <xf numFmtId="0" fontId="19" fillId="5" borderId="3" xfId="2" applyFont="1" applyFill="1" applyBorder="1" applyAlignment="1" applyProtection="1">
      <alignment horizontal="center"/>
    </xf>
    <xf numFmtId="0" fontId="19" fillId="5" borderId="4" xfId="2" applyNumberFormat="1" applyFont="1" applyFill="1" applyBorder="1" applyAlignment="1" applyProtection="1">
      <alignment horizontal="center"/>
    </xf>
    <xf numFmtId="0" fontId="19" fillId="5" borderId="4" xfId="2" applyFont="1" applyFill="1" applyBorder="1" applyAlignment="1" applyProtection="1"/>
    <xf numFmtId="0" fontId="19" fillId="5" borderId="5" xfId="2" applyFont="1" applyFill="1" applyBorder="1" applyAlignment="1" applyProtection="1"/>
    <xf numFmtId="0" fontId="19" fillId="6" borderId="3" xfId="2" applyFont="1" applyFill="1" applyBorder="1" applyAlignment="1" applyProtection="1">
      <alignment horizontal="center"/>
    </xf>
    <xf numFmtId="0"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xf numFmtId="3" fontId="19" fillId="7" borderId="3" xfId="2" applyNumberFormat="1" applyFont="1" applyFill="1" applyBorder="1" applyAlignment="1" applyProtection="1">
      <alignment horizontal="center"/>
    </xf>
    <xf numFmtId="3" fontId="19" fillId="7" borderId="4" xfId="2" applyNumberFormat="1" applyFont="1" applyFill="1" applyBorder="1" applyAlignment="1" applyProtection="1">
      <alignment horizontal="center"/>
    </xf>
    <xf numFmtId="3" fontId="19" fillId="7" borderId="5" xfId="2" applyNumberFormat="1" applyFont="1" applyFill="1" applyBorder="1" applyAlignment="1" applyProtection="1"/>
    <xf numFmtId="3" fontId="19" fillId="6" borderId="3" xfId="2" applyNumberFormat="1" applyFont="1" applyFill="1" applyBorder="1" applyAlignment="1" applyProtection="1">
      <alignment horizontal="center"/>
    </xf>
    <xf numFmtId="3"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alignment horizontal="center"/>
    </xf>
    <xf numFmtId="3" fontId="19" fillId="7" borderId="5" xfId="2" applyNumberFormat="1" applyFont="1" applyFill="1" applyBorder="1" applyAlignment="1" applyProtection="1">
      <alignment horizontal="center"/>
    </xf>
    <xf numFmtId="3" fontId="19" fillId="7" borderId="16" xfId="2" applyNumberFormat="1" applyFont="1" applyFill="1" applyBorder="1" applyAlignment="1" applyProtection="1"/>
    <xf numFmtId="0" fontId="19" fillId="6" borderId="4" xfId="2" applyFont="1" applyFill="1" applyBorder="1" applyAlignment="1" applyProtection="1">
      <alignment horizontal="center"/>
    </xf>
    <xf numFmtId="0" fontId="19" fillId="6" borderId="5" xfId="2" applyFont="1" applyFill="1" applyBorder="1" applyAlignment="1" applyProtection="1">
      <alignment horizontal="center"/>
    </xf>
    <xf numFmtId="3" fontId="19" fillId="6" borderId="8" xfId="2" applyNumberFormat="1" applyFont="1" applyFill="1" applyBorder="1" applyAlignment="1" applyProtection="1">
      <alignment horizontal="center"/>
    </xf>
    <xf numFmtId="3" fontId="19" fillId="7" borderId="8" xfId="2" applyNumberFormat="1" applyFont="1" applyFill="1" applyBorder="1" applyAlignment="1" applyProtection="1">
      <alignment horizontal="center"/>
    </xf>
    <xf numFmtId="0" fontId="19" fillId="6" borderId="3" xfId="2" applyNumberFormat="1" applyFont="1" applyFill="1" applyBorder="1" applyAlignment="1" applyProtection="1">
      <alignment horizontal="center"/>
    </xf>
    <xf numFmtId="0" fontId="19" fillId="6" borderId="6" xfId="2" applyNumberFormat="1" applyFont="1" applyFill="1" applyBorder="1" applyAlignment="1" applyProtection="1">
      <alignment horizontal="center"/>
    </xf>
    <xf numFmtId="0" fontId="19" fillId="5" borderId="7" xfId="2" applyFont="1" applyFill="1" applyBorder="1" applyAlignment="1" applyProtection="1">
      <alignment horizontal="center"/>
    </xf>
    <xf numFmtId="0" fontId="19" fillId="6" borderId="9" xfId="2" applyNumberFormat="1" applyFont="1" applyFill="1" applyBorder="1" applyAlignment="1" applyProtection="1">
      <alignment horizontal="center"/>
    </xf>
    <xf numFmtId="0" fontId="19" fillId="5" borderId="10" xfId="2" applyFont="1" applyFill="1" applyBorder="1" applyAlignment="1" applyProtection="1">
      <alignment horizontal="center"/>
    </xf>
    <xf numFmtId="3" fontId="18" fillId="6" borderId="14" xfId="2" applyNumberFormat="1" applyFont="1" applyFill="1" applyBorder="1" applyAlignment="1" applyProtection="1">
      <alignment horizontal="center"/>
    </xf>
    <xf numFmtId="3" fontId="18" fillId="7" borderId="14" xfId="2" applyNumberFormat="1" applyFont="1" applyFill="1" applyBorder="1" applyAlignment="1" applyProtection="1">
      <alignment horizontal="center"/>
    </xf>
    <xf numFmtId="0" fontId="19" fillId="5" borderId="4" xfId="2" applyFont="1" applyFill="1" applyBorder="1" applyAlignment="1" applyProtection="1">
      <alignment horizontal="center"/>
    </xf>
    <xf numFmtId="0" fontId="19" fillId="5" borderId="12" xfId="2" applyFont="1" applyFill="1" applyBorder="1" applyAlignment="1" applyProtection="1">
      <alignment horizontal="center"/>
    </xf>
    <xf numFmtId="0" fontId="19" fillId="5" borderId="13" xfId="2" applyNumberFormat="1" applyFont="1" applyFill="1" applyBorder="1" applyAlignment="1" applyProtection="1">
      <alignment horizontal="center"/>
    </xf>
    <xf numFmtId="0" fontId="19" fillId="5" borderId="13" xfId="2" applyFont="1" applyFill="1" applyBorder="1" applyAlignment="1" applyProtection="1"/>
    <xf numFmtId="0" fontId="19" fillId="5" borderId="14" xfId="2" applyFont="1" applyFill="1" applyBorder="1" applyAlignment="1" applyProtection="1"/>
    <xf numFmtId="0" fontId="19" fillId="6" borderId="12" xfId="2" applyFont="1" applyFill="1" applyBorder="1" applyAlignment="1" applyProtection="1">
      <alignment horizontal="center"/>
    </xf>
    <xf numFmtId="0" fontId="19" fillId="6" borderId="13" xfId="2" applyNumberFormat="1" applyFont="1" applyFill="1" applyBorder="1" applyAlignment="1" applyProtection="1">
      <alignment horizontal="center"/>
    </xf>
    <xf numFmtId="3" fontId="19" fillId="6" borderId="14" xfId="2" applyNumberFormat="1" applyFont="1" applyFill="1" applyBorder="1" applyAlignment="1" applyProtection="1"/>
    <xf numFmtId="3" fontId="19" fillId="7" borderId="12" xfId="2" applyNumberFormat="1" applyFont="1" applyFill="1" applyBorder="1" applyAlignment="1" applyProtection="1">
      <alignment horizontal="center"/>
    </xf>
    <xf numFmtId="3" fontId="19" fillId="7" borderId="13" xfId="2" applyNumberFormat="1" applyFont="1" applyFill="1" applyBorder="1" applyAlignment="1" applyProtection="1">
      <alignment horizontal="center"/>
    </xf>
    <xf numFmtId="3" fontId="19" fillId="7" borderId="14" xfId="2" applyNumberFormat="1" applyFont="1" applyFill="1" applyBorder="1" applyAlignment="1" applyProtection="1"/>
    <xf numFmtId="3" fontId="19" fillId="6" borderId="12" xfId="2" applyNumberFormat="1" applyFont="1" applyFill="1" applyBorder="1" applyAlignment="1" applyProtection="1">
      <alignment horizontal="center"/>
    </xf>
    <xf numFmtId="3" fontId="19" fillId="6" borderId="13" xfId="2" applyNumberFormat="1" applyFont="1" applyFill="1" applyBorder="1" applyAlignment="1" applyProtection="1">
      <alignment horizontal="center"/>
    </xf>
    <xf numFmtId="3" fontId="19" fillId="7" borderId="19" xfId="2" applyNumberFormat="1" applyFont="1" applyFill="1" applyBorder="1" applyAlignment="1" applyProtection="1"/>
    <xf numFmtId="0" fontId="19" fillId="6" borderId="13" xfId="2" applyFont="1" applyFill="1" applyBorder="1" applyAlignment="1" applyProtection="1">
      <alignment horizontal="center"/>
    </xf>
    <xf numFmtId="0" fontId="19" fillId="6" borderId="14" xfId="2" applyFont="1" applyFill="1" applyBorder="1" applyAlignment="1" applyProtection="1">
      <alignment horizontal="center"/>
    </xf>
    <xf numFmtId="0" fontId="18" fillId="6" borderId="3" xfId="2" applyNumberFormat="1" applyFont="1" applyFill="1" applyBorder="1" applyAlignment="1" applyProtection="1">
      <alignment horizontal="center"/>
    </xf>
    <xf numFmtId="0" fontId="11" fillId="2" borderId="15" xfId="0" applyFont="1" applyFill="1" applyBorder="1"/>
    <xf numFmtId="0" fontId="11" fillId="2" borderId="20" xfId="0" applyFont="1" applyFill="1" applyBorder="1"/>
    <xf numFmtId="0" fontId="14" fillId="4" borderId="38" xfId="3" applyFont="1" applyFill="1" applyBorder="1" applyAlignment="1" applyProtection="1">
      <alignment vertical="center" wrapText="1"/>
    </xf>
    <xf numFmtId="0" fontId="14" fillId="4" borderId="39" xfId="3" applyFont="1" applyFill="1" applyBorder="1" applyAlignment="1" applyProtection="1">
      <alignment vertical="center" wrapText="1"/>
    </xf>
    <xf numFmtId="3" fontId="3" fillId="7" borderId="40" xfId="2" applyNumberFormat="1" applyFont="1" applyFill="1" applyBorder="1" applyAlignment="1" applyProtection="1"/>
    <xf numFmtId="49" fontId="3" fillId="7" borderId="16" xfId="2" applyNumberFormat="1" applyFont="1" applyFill="1" applyBorder="1" applyAlignment="1" applyProtection="1">
      <alignment horizontal="right"/>
    </xf>
    <xf numFmtId="3" fontId="3" fillId="7" borderId="41" xfId="2" applyNumberFormat="1" applyFont="1" applyFill="1" applyBorder="1" applyAlignment="1" applyProtection="1"/>
    <xf numFmtId="49" fontId="3" fillId="7" borderId="17" xfId="2" applyNumberFormat="1" applyFont="1" applyFill="1" applyBorder="1" applyAlignment="1" applyProtection="1">
      <alignment horizontal="right"/>
    </xf>
    <xf numFmtId="0" fontId="14" fillId="5" borderId="6" xfId="2" applyFont="1" applyFill="1" applyBorder="1" applyAlignment="1" applyProtection="1">
      <alignment horizontal="center"/>
    </xf>
    <xf numFmtId="0" fontId="14" fillId="5" borderId="7" xfId="2" applyNumberFormat="1" applyFont="1" applyFill="1" applyBorder="1" applyAlignment="1" applyProtection="1">
      <alignment horizontal="center"/>
    </xf>
    <xf numFmtId="0" fontId="14" fillId="5" borderId="7" xfId="2" applyFont="1" applyFill="1" applyBorder="1" applyAlignment="1" applyProtection="1"/>
    <xf numFmtId="0" fontId="14" fillId="5" borderId="8" xfId="2" applyFont="1" applyFill="1" applyBorder="1" applyAlignment="1" applyProtection="1"/>
    <xf numFmtId="0" fontId="14" fillId="6" borderId="6" xfId="2" applyFont="1" applyFill="1" applyBorder="1" applyAlignment="1" applyProtection="1">
      <alignment horizontal="center"/>
    </xf>
    <xf numFmtId="0" fontId="14" fillId="6" borderId="7" xfId="2" applyNumberFormat="1" applyFont="1" applyFill="1" applyBorder="1" applyAlignment="1" applyProtection="1">
      <alignment horizontal="center"/>
    </xf>
    <xf numFmtId="3" fontId="14" fillId="6" borderId="8" xfId="2" applyNumberFormat="1" applyFont="1" applyFill="1" applyBorder="1" applyAlignment="1" applyProtection="1"/>
    <xf numFmtId="3" fontId="14" fillId="7" borderId="6" xfId="2" applyNumberFormat="1" applyFont="1" applyFill="1" applyBorder="1" applyAlignment="1" applyProtection="1">
      <alignment horizontal="center"/>
    </xf>
    <xf numFmtId="3" fontId="14" fillId="7" borderId="7" xfId="2" applyNumberFormat="1" applyFont="1" applyFill="1" applyBorder="1" applyAlignment="1" applyProtection="1">
      <alignment horizontal="center"/>
    </xf>
    <xf numFmtId="3" fontId="14" fillId="7" borderId="8" xfId="2" applyNumberFormat="1" applyFont="1" applyFill="1" applyBorder="1" applyAlignment="1" applyProtection="1"/>
    <xf numFmtId="3" fontId="14" fillId="6" borderId="6" xfId="2" applyNumberFormat="1" applyFont="1" applyFill="1" applyBorder="1" applyAlignment="1" applyProtection="1">
      <alignment horizontal="center"/>
    </xf>
    <xf numFmtId="3" fontId="14" fillId="6" borderId="7" xfId="2" applyNumberFormat="1" applyFont="1" applyFill="1" applyBorder="1" applyAlignment="1" applyProtection="1">
      <alignment horizontal="center"/>
    </xf>
    <xf numFmtId="3" fontId="14" fillId="7" borderId="41" xfId="2" applyNumberFormat="1" applyFont="1" applyFill="1" applyBorder="1" applyAlignment="1" applyProtection="1"/>
    <xf numFmtId="49" fontId="14" fillId="7" borderId="17" xfId="2" applyNumberFormat="1" applyFont="1" applyFill="1" applyBorder="1" applyAlignment="1" applyProtection="1">
      <alignment horizontal="right"/>
    </xf>
    <xf numFmtId="0" fontId="14" fillId="6" borderId="7" xfId="2" applyFont="1" applyFill="1" applyBorder="1" applyAlignment="1" applyProtection="1">
      <alignment horizontal="center"/>
    </xf>
    <xf numFmtId="0" fontId="14" fillId="6" borderId="8" xfId="2" applyFont="1" applyFill="1" applyBorder="1" applyAlignment="1" applyProtection="1">
      <alignment horizontal="center"/>
    </xf>
    <xf numFmtId="0" fontId="14" fillId="5" borderId="9" xfId="2" applyFont="1" applyFill="1" applyBorder="1" applyAlignment="1" applyProtection="1">
      <alignment horizontal="center"/>
    </xf>
    <xf numFmtId="0" fontId="14" fillId="5" borderId="10" xfId="2" applyNumberFormat="1" applyFont="1" applyFill="1" applyBorder="1" applyAlignment="1" applyProtection="1">
      <alignment horizontal="center"/>
    </xf>
    <xf numFmtId="0" fontId="14" fillId="5" borderId="10" xfId="2" applyFont="1" applyFill="1" applyBorder="1" applyAlignment="1" applyProtection="1"/>
    <xf numFmtId="0" fontId="14" fillId="5" borderId="11" xfId="2" applyFont="1" applyFill="1" applyBorder="1" applyAlignment="1" applyProtection="1"/>
    <xf numFmtId="0" fontId="14" fillId="6" borderId="9" xfId="2" applyFont="1" applyFill="1" applyBorder="1" applyAlignment="1" applyProtection="1">
      <alignment horizontal="center"/>
    </xf>
    <xf numFmtId="0"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xf numFmtId="3" fontId="14" fillId="7" borderId="9" xfId="2" applyNumberFormat="1" applyFont="1" applyFill="1" applyBorder="1" applyAlignment="1" applyProtection="1">
      <alignment horizontal="center"/>
    </xf>
    <xf numFmtId="3" fontId="14" fillId="7" borderId="10" xfId="2" applyNumberFormat="1" applyFont="1" applyFill="1" applyBorder="1" applyAlignment="1" applyProtection="1">
      <alignment horizontal="center"/>
    </xf>
    <xf numFmtId="3" fontId="14" fillId="7" borderId="11" xfId="2" applyNumberFormat="1" applyFont="1" applyFill="1" applyBorder="1" applyAlignment="1" applyProtection="1"/>
    <xf numFmtId="3" fontId="14" fillId="6" borderId="9" xfId="2" applyNumberFormat="1" applyFont="1" applyFill="1" applyBorder="1" applyAlignment="1" applyProtection="1">
      <alignment horizontal="center"/>
    </xf>
    <xf numFmtId="3"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alignment horizontal="center"/>
    </xf>
    <xf numFmtId="3" fontId="14" fillId="7" borderId="42" xfId="2" applyNumberFormat="1" applyFont="1" applyFill="1" applyBorder="1" applyAlignment="1" applyProtection="1"/>
    <xf numFmtId="49" fontId="14" fillId="7" borderId="18" xfId="2" applyNumberFormat="1" applyFont="1" applyFill="1" applyBorder="1" applyAlignment="1" applyProtection="1">
      <alignment horizontal="right"/>
    </xf>
    <xf numFmtId="0" fontId="14" fillId="6" borderId="10" xfId="2" applyFont="1" applyFill="1" applyBorder="1" applyAlignment="1" applyProtection="1">
      <alignment horizontal="center"/>
    </xf>
    <xf numFmtId="0" fontId="14" fillId="6" borderId="11" xfId="2" applyFont="1" applyFill="1" applyBorder="1" applyAlignment="1" applyProtection="1">
      <alignment horizontal="center"/>
    </xf>
    <xf numFmtId="0" fontId="14" fillId="5" borderId="3" xfId="2" applyFont="1" applyFill="1" applyBorder="1" applyAlignment="1" applyProtection="1">
      <alignment horizontal="center"/>
    </xf>
    <xf numFmtId="0" fontId="14" fillId="5" borderId="4" xfId="2" applyNumberFormat="1" applyFont="1" applyFill="1" applyBorder="1" applyAlignment="1" applyProtection="1">
      <alignment horizontal="center"/>
    </xf>
    <xf numFmtId="0" fontId="14" fillId="5" borderId="4" xfId="2" applyFont="1" applyFill="1" applyBorder="1" applyAlignment="1" applyProtection="1"/>
    <xf numFmtId="0" fontId="14" fillId="5" borderId="5" xfId="2" applyFont="1" applyFill="1" applyBorder="1" applyAlignment="1" applyProtection="1"/>
    <xf numFmtId="0" fontId="14" fillId="6" borderId="3" xfId="2" applyFont="1" applyFill="1" applyBorder="1" applyAlignment="1" applyProtection="1">
      <alignment horizontal="center"/>
    </xf>
    <xf numFmtId="0"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xf numFmtId="3" fontId="14" fillId="7" borderId="3" xfId="2" applyNumberFormat="1" applyFont="1" applyFill="1" applyBorder="1" applyAlignment="1" applyProtection="1">
      <alignment horizontal="center"/>
    </xf>
    <xf numFmtId="3" fontId="14" fillId="7" borderId="4" xfId="2" applyNumberFormat="1" applyFont="1" applyFill="1" applyBorder="1" applyAlignment="1" applyProtection="1">
      <alignment horizontal="center"/>
    </xf>
    <xf numFmtId="3" fontId="14" fillId="7" borderId="5" xfId="2" applyNumberFormat="1" applyFont="1" applyFill="1" applyBorder="1" applyAlignment="1" applyProtection="1"/>
    <xf numFmtId="3" fontId="14" fillId="6" borderId="3" xfId="2" applyNumberFormat="1" applyFont="1" applyFill="1" applyBorder="1" applyAlignment="1" applyProtection="1">
      <alignment horizontal="center"/>
    </xf>
    <xf numFmtId="3"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alignment horizontal="center"/>
    </xf>
    <xf numFmtId="3" fontId="14" fillId="7" borderId="5" xfId="2" applyNumberFormat="1" applyFont="1" applyFill="1" applyBorder="1" applyAlignment="1" applyProtection="1">
      <alignment horizontal="center"/>
    </xf>
    <xf numFmtId="3" fontId="14" fillId="7" borderId="40" xfId="2" applyNumberFormat="1" applyFont="1" applyFill="1" applyBorder="1" applyAlignment="1" applyProtection="1"/>
    <xf numFmtId="49" fontId="14" fillId="7" borderId="16" xfId="2" applyNumberFormat="1" applyFont="1" applyFill="1" applyBorder="1" applyAlignment="1" applyProtection="1">
      <alignment horizontal="right"/>
    </xf>
    <xf numFmtId="0" fontId="14" fillId="6" borderId="4" xfId="2" applyFont="1" applyFill="1" applyBorder="1" applyAlignment="1" applyProtection="1">
      <alignment horizontal="center"/>
    </xf>
    <xf numFmtId="0" fontId="14" fillId="6" borderId="5" xfId="2" applyFont="1" applyFill="1" applyBorder="1" applyAlignment="1" applyProtection="1">
      <alignment horizontal="center"/>
    </xf>
    <xf numFmtId="3" fontId="3" fillId="7" borderId="42" xfId="2" applyNumberFormat="1" applyFont="1" applyFill="1" applyBorder="1" applyAlignment="1" applyProtection="1"/>
    <xf numFmtId="49" fontId="3" fillId="7" borderId="18" xfId="2" applyNumberFormat="1" applyFont="1" applyFill="1" applyBorder="1" applyAlignment="1" applyProtection="1">
      <alignment horizontal="right"/>
    </xf>
    <xf numFmtId="0" fontId="14" fillId="5" borderId="4" xfId="2" applyFont="1" applyFill="1" applyBorder="1" applyAlignment="1" applyProtection="1">
      <alignment horizontal="center"/>
    </xf>
    <xf numFmtId="0" fontId="14" fillId="6" borderId="3" xfId="2" applyNumberFormat="1" applyFont="1" applyFill="1" applyBorder="1" applyAlignment="1" applyProtection="1">
      <alignment horizontal="center"/>
    </xf>
    <xf numFmtId="0" fontId="14" fillId="5" borderId="7" xfId="2" applyFont="1" applyFill="1" applyBorder="1" applyAlignment="1" applyProtection="1">
      <alignment horizontal="center"/>
    </xf>
    <xf numFmtId="3" fontId="14" fillId="6" borderId="8" xfId="2" applyNumberFormat="1" applyFont="1" applyFill="1" applyBorder="1" applyAlignment="1" applyProtection="1">
      <alignment horizontal="center"/>
    </xf>
    <xf numFmtId="3" fontId="14" fillId="7" borderId="8" xfId="2" applyNumberFormat="1" applyFont="1" applyFill="1" applyBorder="1" applyAlignment="1" applyProtection="1">
      <alignment horizontal="center"/>
    </xf>
    <xf numFmtId="0" fontId="14" fillId="6" borderId="6" xfId="2" applyNumberFormat="1" applyFont="1" applyFill="1" applyBorder="1" applyAlignment="1" applyProtection="1">
      <alignment horizontal="center"/>
    </xf>
    <xf numFmtId="0" fontId="14" fillId="6" borderId="9" xfId="2" applyNumberFormat="1" applyFont="1" applyFill="1" applyBorder="1" applyAlignment="1" applyProtection="1">
      <alignment horizontal="center"/>
    </xf>
    <xf numFmtId="3" fontId="14" fillId="7" borderId="11" xfId="2" applyNumberFormat="1" applyFont="1" applyFill="1" applyBorder="1" applyAlignment="1" applyProtection="1">
      <alignment horizontal="center"/>
    </xf>
    <xf numFmtId="0" fontId="14" fillId="5" borderId="10" xfId="2" applyFont="1" applyFill="1" applyBorder="1" applyAlignment="1" applyProtection="1">
      <alignment horizontal="center"/>
    </xf>
    <xf numFmtId="3" fontId="3" fillId="7" borderId="43" xfId="2" applyNumberFormat="1" applyFont="1" applyFill="1" applyBorder="1" applyAlignment="1" applyProtection="1"/>
    <xf numFmtId="49" fontId="3" fillId="7" borderId="19" xfId="2" applyNumberFormat="1" applyFont="1" applyFill="1" applyBorder="1" applyAlignment="1" applyProtection="1">
      <alignment horizontal="right"/>
    </xf>
    <xf numFmtId="0" fontId="14" fillId="5" borderId="12" xfId="2" applyFont="1" applyFill="1" applyBorder="1" applyAlignment="1" applyProtection="1">
      <alignment horizontal="center"/>
    </xf>
    <xf numFmtId="0" fontId="14" fillId="5" borderId="13" xfId="2" applyNumberFormat="1" applyFont="1" applyFill="1" applyBorder="1" applyAlignment="1" applyProtection="1">
      <alignment horizontal="center"/>
    </xf>
    <xf numFmtId="0" fontId="14" fillId="5" borderId="13" xfId="2" applyFont="1" applyFill="1" applyBorder="1" applyAlignment="1" applyProtection="1"/>
    <xf numFmtId="0" fontId="14" fillId="5" borderId="14" xfId="2" applyFont="1" applyFill="1" applyBorder="1" applyAlignment="1" applyProtection="1"/>
    <xf numFmtId="0" fontId="14" fillId="6" borderId="12" xfId="2" applyFont="1" applyFill="1" applyBorder="1" applyAlignment="1" applyProtection="1">
      <alignment horizontal="center"/>
    </xf>
    <xf numFmtId="0" fontId="14" fillId="6" borderId="13" xfId="2" applyNumberFormat="1" applyFont="1" applyFill="1" applyBorder="1" applyAlignment="1" applyProtection="1">
      <alignment horizontal="center"/>
    </xf>
    <xf numFmtId="3" fontId="14" fillId="6" borderId="14" xfId="2" applyNumberFormat="1" applyFont="1" applyFill="1" applyBorder="1" applyAlignment="1" applyProtection="1"/>
    <xf numFmtId="3" fontId="14" fillId="7" borderId="12" xfId="2" applyNumberFormat="1" applyFont="1" applyFill="1" applyBorder="1" applyAlignment="1" applyProtection="1">
      <alignment horizontal="center"/>
    </xf>
    <xf numFmtId="3" fontId="14" fillId="7" borderId="13" xfId="2" applyNumberFormat="1" applyFont="1" applyFill="1" applyBorder="1" applyAlignment="1" applyProtection="1">
      <alignment horizontal="center"/>
    </xf>
    <xf numFmtId="3" fontId="14" fillId="7" borderId="14" xfId="2" applyNumberFormat="1" applyFont="1" applyFill="1" applyBorder="1" applyAlignment="1" applyProtection="1"/>
    <xf numFmtId="3" fontId="14" fillId="6" borderId="12" xfId="2" applyNumberFormat="1" applyFont="1" applyFill="1" applyBorder="1" applyAlignment="1" applyProtection="1">
      <alignment horizontal="center"/>
    </xf>
    <xf numFmtId="3" fontId="14" fillId="6" borderId="13" xfId="2" applyNumberFormat="1" applyFont="1" applyFill="1" applyBorder="1" applyAlignment="1" applyProtection="1">
      <alignment horizontal="center"/>
    </xf>
    <xf numFmtId="3" fontId="14" fillId="7" borderId="43" xfId="2" applyNumberFormat="1" applyFont="1" applyFill="1" applyBorder="1" applyAlignment="1" applyProtection="1"/>
    <xf numFmtId="49" fontId="14" fillId="7" borderId="19" xfId="2" applyNumberFormat="1" applyFont="1" applyFill="1" applyBorder="1" applyAlignment="1" applyProtection="1">
      <alignment horizontal="right"/>
    </xf>
    <xf numFmtId="0" fontId="14" fillId="6" borderId="13" xfId="2" applyFont="1" applyFill="1" applyBorder="1" applyAlignment="1" applyProtection="1">
      <alignment horizontal="center"/>
    </xf>
    <xf numFmtId="0" fontId="14" fillId="6" borderId="14" xfId="2" applyFont="1" applyFill="1" applyBorder="1" applyAlignment="1" applyProtection="1">
      <alignment horizontal="center"/>
    </xf>
    <xf numFmtId="0" fontId="5" fillId="0" borderId="0" xfId="0" applyFont="1" applyProtection="1"/>
    <xf numFmtId="3" fontId="5" fillId="0" borderId="0" xfId="0" applyNumberFormat="1" applyFont="1" applyProtection="1"/>
    <xf numFmtId="0" fontId="8" fillId="0" borderId="0" xfId="0" applyFont="1"/>
    <xf numFmtId="0" fontId="21" fillId="0" borderId="0" xfId="0" applyFont="1"/>
    <xf numFmtId="0" fontId="16" fillId="0" borderId="24" xfId="0" applyFont="1" applyBorder="1" applyAlignment="1">
      <alignment horizontal="left" vertical="center" indent="1"/>
    </xf>
    <xf numFmtId="0" fontId="16" fillId="0" borderId="44" xfId="0" applyFont="1" applyBorder="1" applyAlignment="1">
      <alignment horizontal="left" indent="1"/>
    </xf>
    <xf numFmtId="0" fontId="16" fillId="0" borderId="0" xfId="0" applyFont="1"/>
    <xf numFmtId="0" fontId="2" fillId="0" borderId="45" xfId="0" applyFont="1" applyFill="1" applyBorder="1" applyAlignment="1">
      <alignment horizontal="left" indent="1"/>
    </xf>
    <xf numFmtId="0" fontId="16" fillId="0" borderId="0" xfId="0" applyFont="1" applyFill="1"/>
    <xf numFmtId="0" fontId="2" fillId="0" borderId="46" xfId="0" applyFont="1" applyBorder="1" applyAlignment="1">
      <alignment horizontal="left" indent="1"/>
    </xf>
    <xf numFmtId="0" fontId="2" fillId="0" borderId="46" xfId="0" applyFont="1" applyFill="1" applyBorder="1" applyAlignment="1">
      <alignment horizontal="left" indent="1"/>
    </xf>
    <xf numFmtId="0" fontId="2" fillId="0" borderId="0" xfId="0" applyFont="1" applyFill="1"/>
    <xf numFmtId="0" fontId="16" fillId="0" borderId="46" xfId="0" applyFont="1" applyBorder="1" applyAlignment="1">
      <alignment horizontal="left" indent="1"/>
    </xf>
    <xf numFmtId="0" fontId="2" fillId="0" borderId="46" xfId="0" applyNumberFormat="1" applyFont="1" applyBorder="1" applyAlignment="1">
      <alignment horizontal="left" indent="1"/>
    </xf>
    <xf numFmtId="0" fontId="2" fillId="0" borderId="47" xfId="0" applyFont="1" applyFill="1" applyBorder="1" applyAlignment="1">
      <alignment horizontal="left" indent="1"/>
    </xf>
    <xf numFmtId="0" fontId="2" fillId="0" borderId="0" xfId="0" applyFont="1" applyFill="1" applyBorder="1"/>
    <xf numFmtId="0" fontId="2" fillId="0" borderId="47" xfId="0" applyFont="1" applyBorder="1" applyAlignment="1">
      <alignment horizontal="left" indent="1"/>
    </xf>
    <xf numFmtId="0" fontId="2" fillId="0" borderId="0" xfId="0" applyFont="1" applyBorder="1"/>
    <xf numFmtId="3" fontId="2" fillId="8" borderId="15" xfId="0" applyNumberFormat="1" applyFont="1" applyFill="1" applyBorder="1" applyAlignment="1" applyProtection="1">
      <alignment horizontal="right"/>
      <protection hidden="1"/>
    </xf>
    <xf numFmtId="3" fontId="2" fillId="8" borderId="21" xfId="0" applyNumberFormat="1" applyFont="1" applyFill="1" applyBorder="1" applyAlignment="1" applyProtection="1">
      <alignment horizontal="right"/>
      <protection hidden="1"/>
    </xf>
    <xf numFmtId="3" fontId="2" fillId="8" borderId="20" xfId="0" applyNumberFormat="1" applyFont="1" applyFill="1" applyBorder="1" applyAlignment="1" applyProtection="1">
      <alignment horizontal="right"/>
      <protection hidden="1"/>
    </xf>
    <xf numFmtId="0" fontId="2" fillId="0" borderId="0" xfId="0" applyFont="1" applyFill="1" applyAlignment="1"/>
    <xf numFmtId="0" fontId="8" fillId="0" borderId="0" xfId="0" applyFont="1" applyFill="1" applyAlignment="1"/>
    <xf numFmtId="0" fontId="22" fillId="0" borderId="0" xfId="0" applyFont="1" applyAlignment="1">
      <alignment horizontal="center"/>
    </xf>
    <xf numFmtId="0" fontId="22" fillId="9" borderId="0" xfId="0" applyFont="1" applyFill="1" applyAlignment="1">
      <alignment horizontal="center"/>
    </xf>
    <xf numFmtId="0" fontId="22" fillId="0" borderId="0" xfId="0" applyFont="1" applyFill="1" applyAlignment="1">
      <alignment horizontal="center"/>
    </xf>
    <xf numFmtId="0" fontId="22" fillId="0" borderId="0" xfId="0" applyFont="1"/>
    <xf numFmtId="0" fontId="22" fillId="0" borderId="0" xfId="0" applyFont="1" applyFill="1"/>
    <xf numFmtId="0" fontId="14" fillId="0" borderId="0" xfId="2" applyFont="1" applyFill="1" applyBorder="1" applyAlignment="1" applyProtection="1">
      <alignment horizontal="center"/>
    </xf>
    <xf numFmtId="0" fontId="14" fillId="0" borderId="0" xfId="2" applyNumberFormat="1" applyFont="1" applyFill="1" applyBorder="1" applyAlignment="1" applyProtection="1">
      <alignment horizontal="center"/>
    </xf>
    <xf numFmtId="0" fontId="14" fillId="0" borderId="0" xfId="2" applyFont="1" applyFill="1" applyBorder="1" applyAlignment="1" applyProtection="1"/>
    <xf numFmtId="3" fontId="14" fillId="0" borderId="0" xfId="2" applyNumberFormat="1" applyFont="1" applyFill="1" applyBorder="1" applyAlignment="1" applyProtection="1"/>
    <xf numFmtId="3" fontId="14" fillId="0" borderId="0" xfId="2" applyNumberFormat="1" applyFont="1" applyFill="1" applyBorder="1" applyAlignment="1" applyProtection="1">
      <alignment horizontal="center"/>
    </xf>
    <xf numFmtId="49" fontId="14" fillId="0" borderId="0" xfId="2" applyNumberFormat="1" applyFont="1" applyFill="1" applyBorder="1" applyAlignment="1" applyProtection="1">
      <alignment horizontal="right"/>
    </xf>
    <xf numFmtId="0" fontId="2" fillId="0" borderId="0" xfId="0" applyFont="1" applyFill="1" applyProtection="1"/>
    <xf numFmtId="0" fontId="18" fillId="0" borderId="0" xfId="2" applyFont="1" applyFill="1" applyBorder="1" applyAlignment="1" applyProtection="1">
      <alignment horizontal="center"/>
    </xf>
    <xf numFmtId="0" fontId="18" fillId="0" borderId="0" xfId="2" applyNumberFormat="1" applyFont="1" applyFill="1" applyBorder="1" applyAlignment="1" applyProtection="1">
      <alignment horizontal="center"/>
    </xf>
    <xf numFmtId="0" fontId="18" fillId="0" borderId="0" xfId="2" applyFont="1" applyFill="1" applyBorder="1" applyAlignment="1" applyProtection="1"/>
    <xf numFmtId="3" fontId="18" fillId="0" borderId="0" xfId="2" applyNumberFormat="1" applyFont="1" applyFill="1" applyBorder="1" applyAlignment="1" applyProtection="1"/>
    <xf numFmtId="3" fontId="18" fillId="0" borderId="0" xfId="2" applyNumberFormat="1" applyFont="1" applyFill="1" applyBorder="1" applyAlignment="1" applyProtection="1">
      <alignment horizontal="center"/>
    </xf>
    <xf numFmtId="0" fontId="3" fillId="0" borderId="0" xfId="2" applyFont="1" applyFill="1" applyBorder="1" applyAlignment="1" applyProtection="1">
      <alignment horizontal="center"/>
    </xf>
    <xf numFmtId="0" fontId="3" fillId="0" borderId="0" xfId="2" applyNumberFormat="1" applyFont="1" applyFill="1" applyBorder="1" applyAlignment="1" applyProtection="1">
      <alignment horizontal="center"/>
    </xf>
    <xf numFmtId="0" fontId="3" fillId="0" borderId="0" xfId="2" applyFont="1" applyFill="1" applyBorder="1" applyAlignment="1" applyProtection="1"/>
    <xf numFmtId="3" fontId="3" fillId="0" borderId="0" xfId="2" applyNumberFormat="1" applyFont="1" applyFill="1" applyBorder="1" applyAlignment="1" applyProtection="1"/>
    <xf numFmtId="3" fontId="3" fillId="0" borderId="0" xfId="2" applyNumberFormat="1" applyFont="1" applyFill="1" applyBorder="1" applyAlignment="1" applyProtection="1">
      <alignment horizontal="center"/>
    </xf>
    <xf numFmtId="0" fontId="3" fillId="0" borderId="0" xfId="2" applyFont="1" applyFill="1" applyBorder="1" applyAlignment="1">
      <alignment horizontal="center"/>
    </xf>
    <xf numFmtId="0" fontId="3" fillId="0" borderId="0" xfId="2" applyNumberFormat="1" applyFont="1" applyFill="1" applyBorder="1" applyAlignment="1">
      <alignment horizontal="center"/>
    </xf>
    <xf numFmtId="0" fontId="3" fillId="0" borderId="0" xfId="2" applyFont="1" applyFill="1" applyBorder="1" applyAlignment="1"/>
    <xf numFmtId="3" fontId="3" fillId="0" borderId="0" xfId="2" applyNumberFormat="1" applyFont="1" applyFill="1" applyBorder="1" applyAlignment="1"/>
    <xf numFmtId="3" fontId="3" fillId="0" borderId="0" xfId="2" applyNumberFormat="1" applyFont="1" applyFill="1" applyBorder="1" applyAlignment="1">
      <alignment horizontal="center"/>
    </xf>
    <xf numFmtId="0" fontId="1" fillId="0" borderId="0" xfId="0" applyFont="1" applyFill="1"/>
    <xf numFmtId="0" fontId="5" fillId="0" borderId="0" xfId="0" applyFont="1" applyFill="1"/>
    <xf numFmtId="0" fontId="14" fillId="0" borderId="0" xfId="2" applyFont="1" applyFill="1" applyBorder="1" applyAlignment="1">
      <alignment horizontal="center"/>
    </xf>
    <xf numFmtId="0" fontId="14" fillId="0" borderId="0" xfId="2" applyNumberFormat="1" applyFont="1" applyFill="1" applyBorder="1" applyAlignment="1">
      <alignment horizontal="center"/>
    </xf>
    <xf numFmtId="0" fontId="14" fillId="0" borderId="0" xfId="2" applyFont="1" applyFill="1" applyBorder="1" applyAlignment="1"/>
    <xf numFmtId="3" fontId="14" fillId="0" borderId="0" xfId="2" applyNumberFormat="1" applyFont="1" applyFill="1" applyBorder="1" applyAlignment="1"/>
    <xf numFmtId="3" fontId="14" fillId="0" borderId="0" xfId="2" applyNumberFormat="1" applyFont="1" applyFill="1" applyBorder="1" applyAlignment="1">
      <alignment horizontal="center"/>
    </xf>
    <xf numFmtId="0" fontId="18" fillId="0" borderId="0" xfId="2" applyFont="1" applyFill="1" applyBorder="1" applyAlignment="1">
      <alignment horizontal="center"/>
    </xf>
    <xf numFmtId="0" fontId="18" fillId="0" borderId="0" xfId="2" applyNumberFormat="1" applyFont="1" applyFill="1" applyBorder="1" applyAlignment="1">
      <alignment horizontal="center"/>
    </xf>
    <xf numFmtId="0" fontId="18" fillId="0" borderId="0" xfId="2" applyFont="1" applyFill="1" applyBorder="1" applyAlignment="1"/>
    <xf numFmtId="3" fontId="18" fillId="0" borderId="0" xfId="2" applyNumberFormat="1" applyFont="1" applyFill="1" applyBorder="1" applyAlignment="1"/>
    <xf numFmtId="3" fontId="18" fillId="0" borderId="0" xfId="2" applyNumberFormat="1" applyFont="1" applyFill="1" applyBorder="1" applyAlignment="1">
      <alignment horizontal="center"/>
    </xf>
    <xf numFmtId="0" fontId="18" fillId="0" borderId="0" xfId="2" applyNumberFormat="1" applyFont="1" applyFill="1" applyBorder="1" applyAlignment="1"/>
    <xf numFmtId="0" fontId="1" fillId="0" borderId="0" xfId="0" applyFont="1" applyBorder="1" applyAlignment="1" applyProtection="1">
      <alignment vertical="center" wrapText="1"/>
    </xf>
    <xf numFmtId="0" fontId="5" fillId="0" borderId="0" xfId="0" applyFont="1" applyBorder="1"/>
    <xf numFmtId="0" fontId="9" fillId="0" borderId="0" xfId="1" applyFont="1" applyAlignment="1" applyProtection="1">
      <alignment horizontal="center"/>
    </xf>
    <xf numFmtId="0" fontId="8" fillId="0" borderId="0" xfId="0" applyFont="1" applyAlignment="1" applyProtection="1">
      <alignment vertical="center" wrapText="1"/>
    </xf>
    <xf numFmtId="0" fontId="8" fillId="0" borderId="0" xfId="0" applyFont="1" applyFill="1" applyBorder="1" applyAlignment="1" applyProtection="1">
      <alignment wrapText="1"/>
    </xf>
    <xf numFmtId="0" fontId="8" fillId="0" borderId="0" xfId="0" applyFont="1" applyAlignment="1"/>
    <xf numFmtId="0" fontId="10" fillId="2" borderId="26" xfId="0" applyFont="1" applyFill="1" applyBorder="1" applyAlignment="1">
      <alignment horizontal="center" vertical="center" wrapText="1"/>
    </xf>
    <xf numFmtId="0" fontId="14" fillId="4" borderId="36" xfId="3" applyFont="1" applyFill="1" applyBorder="1" applyAlignment="1" applyProtection="1">
      <alignment horizontal="center" vertical="center" wrapText="1"/>
    </xf>
    <xf numFmtId="0" fontId="14" fillId="4" borderId="37" xfId="3" applyFont="1" applyFill="1" applyBorder="1" applyAlignment="1" applyProtection="1">
      <alignment horizontal="center" vertical="center" wrapText="1"/>
    </xf>
    <xf numFmtId="0" fontId="14" fillId="4" borderId="2" xfId="3" applyFont="1" applyFill="1" applyBorder="1" applyAlignment="1" applyProtection="1">
      <alignment horizontal="center" vertical="center" wrapText="1"/>
    </xf>
    <xf numFmtId="0" fontId="14" fillId="4" borderId="24" xfId="3" applyFont="1" applyFill="1" applyBorder="1" applyAlignment="1" applyProtection="1">
      <alignment horizontal="center" vertical="center" wrapText="1"/>
    </xf>
    <xf numFmtId="0" fontId="14" fillId="4" borderId="25" xfId="3"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17" fillId="0" borderId="0" xfId="0" applyFont="1" applyAlignment="1" applyProtection="1">
      <alignment horizontal="center" vertical="center"/>
    </xf>
    <xf numFmtId="3" fontId="17" fillId="0" borderId="0" xfId="0" applyNumberFormat="1" applyFont="1" applyAlignment="1" applyProtection="1">
      <alignment vertical="center"/>
    </xf>
    <xf numFmtId="0" fontId="17" fillId="0" borderId="0" xfId="0" applyFont="1" applyAlignment="1">
      <alignment vertical="center"/>
    </xf>
    <xf numFmtId="0" fontId="5" fillId="4" borderId="24" xfId="0" applyFont="1" applyFill="1" applyBorder="1" applyAlignment="1" applyProtection="1">
      <alignment vertical="center"/>
    </xf>
    <xf numFmtId="0" fontId="5" fillId="4" borderId="25" xfId="0" applyFont="1" applyFill="1" applyBorder="1" applyAlignment="1" applyProtection="1">
      <alignment vertical="center"/>
    </xf>
    <xf numFmtId="0" fontId="5" fillId="4" borderId="24" xfId="0" applyFont="1" applyFill="1" applyBorder="1" applyAlignment="1" applyProtection="1">
      <alignment horizontal="center" vertical="center"/>
    </xf>
    <xf numFmtId="0" fontId="5" fillId="4" borderId="25" xfId="0" applyFont="1" applyFill="1" applyBorder="1" applyAlignment="1" applyProtection="1">
      <alignment horizontal="center" vertical="center"/>
    </xf>
    <xf numFmtId="0" fontId="13" fillId="4" borderId="2" xfId="0" applyFont="1" applyFill="1" applyBorder="1" applyAlignment="1" applyProtection="1">
      <alignment horizontal="center" vertical="center" wrapText="1"/>
    </xf>
    <xf numFmtId="0" fontId="13" fillId="4" borderId="24" xfId="0" applyFont="1" applyFill="1" applyBorder="1" applyAlignment="1" applyProtection="1">
      <alignment horizontal="center" vertical="center" wrapText="1"/>
    </xf>
    <xf numFmtId="0" fontId="13" fillId="4" borderId="24" xfId="0" applyFont="1" applyFill="1" applyBorder="1" applyAlignment="1" applyProtection="1">
      <alignment vertical="center"/>
    </xf>
    <xf numFmtId="0" fontId="5" fillId="4" borderId="2" xfId="0" applyFont="1" applyFill="1" applyBorder="1" applyAlignment="1" applyProtection="1">
      <alignment vertical="center"/>
    </xf>
    <xf numFmtId="0" fontId="13" fillId="4" borderId="25" xfId="0" applyFont="1" applyFill="1" applyBorder="1" applyAlignment="1" applyProtection="1">
      <alignment vertical="center"/>
    </xf>
    <xf numFmtId="0" fontId="14" fillId="4" borderId="2" xfId="3" applyFont="1" applyFill="1" applyBorder="1" applyAlignment="1" applyProtection="1">
      <alignment horizontal="center" vertical="center"/>
    </xf>
    <xf numFmtId="0" fontId="1" fillId="4" borderId="25" xfId="0" applyFont="1" applyFill="1" applyBorder="1" applyAlignment="1" applyProtection="1">
      <alignment vertical="center"/>
    </xf>
    <xf numFmtId="0" fontId="1" fillId="4" borderId="2" xfId="0" applyFont="1" applyFill="1" applyBorder="1" applyAlignment="1" applyProtection="1">
      <alignment vertical="center"/>
    </xf>
    <xf numFmtId="0" fontId="1" fillId="0" borderId="0" xfId="0" applyFont="1" applyBorder="1" applyAlignment="1" applyProtection="1">
      <alignment horizontal="center" vertical="center" wrapText="1"/>
    </xf>
    <xf numFmtId="0" fontId="1" fillId="4" borderId="24" xfId="0" applyFont="1" applyFill="1" applyBorder="1" applyAlignment="1" applyProtection="1">
      <alignment vertical="center"/>
    </xf>
    <xf numFmtId="0" fontId="1" fillId="4" borderId="24" xfId="0" applyFont="1" applyFill="1" applyBorder="1" applyAlignment="1" applyProtection="1">
      <alignment horizontal="center" vertical="center"/>
    </xf>
    <xf numFmtId="0" fontId="1" fillId="4" borderId="25" xfId="0" applyFont="1" applyFill="1" applyBorder="1" applyAlignment="1" applyProtection="1">
      <alignment horizontal="center" vertical="center"/>
    </xf>
    <xf numFmtId="0" fontId="14" fillId="4" borderId="27" xfId="3" applyFont="1" applyFill="1" applyBorder="1" applyAlignment="1" applyProtection="1">
      <alignment horizontal="center" vertical="center" wrapText="1"/>
    </xf>
    <xf numFmtId="0" fontId="14" fillId="4" borderId="28" xfId="3" applyFont="1" applyFill="1" applyBorder="1" applyAlignment="1" applyProtection="1">
      <alignment horizontal="center" vertical="center" wrapText="1"/>
    </xf>
    <xf numFmtId="0" fontId="14" fillId="4" borderId="25" xfId="3" applyFont="1" applyFill="1" applyBorder="1" applyAlignment="1">
      <alignment horizontal="center" vertical="center" wrapText="1"/>
    </xf>
    <xf numFmtId="0" fontId="14" fillId="4" borderId="2" xfId="3" applyFont="1" applyFill="1" applyBorder="1" applyAlignment="1">
      <alignment horizontal="center" vertical="center" wrapText="1"/>
    </xf>
    <xf numFmtId="0" fontId="14" fillId="4" borderId="24"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28" xfId="3" applyFont="1" applyFill="1" applyBorder="1" applyAlignment="1">
      <alignment horizontal="center" vertical="center" wrapText="1"/>
    </xf>
    <xf numFmtId="0" fontId="1" fillId="4" borderId="24" xfId="0" applyFont="1" applyFill="1" applyBorder="1" applyAlignment="1">
      <alignment vertical="center"/>
    </xf>
    <xf numFmtId="0" fontId="1" fillId="4" borderId="25" xfId="0" applyFont="1" applyFill="1" applyBorder="1" applyAlignment="1">
      <alignment vertical="center"/>
    </xf>
    <xf numFmtId="0" fontId="1" fillId="4" borderId="24" xfId="0" applyFont="1" applyFill="1" applyBorder="1" applyAlignment="1">
      <alignment horizontal="center" vertical="center"/>
    </xf>
    <xf numFmtId="0" fontId="1" fillId="4" borderId="25" xfId="0" applyFont="1" applyFill="1" applyBorder="1" applyAlignment="1">
      <alignment horizontal="center" vertical="center"/>
    </xf>
    <xf numFmtId="0" fontId="13" fillId="4" borderId="24" xfId="0" applyFont="1" applyFill="1" applyBorder="1" applyAlignment="1">
      <alignment vertical="center"/>
    </xf>
    <xf numFmtId="0" fontId="1" fillId="4" borderId="2" xfId="0" applyFont="1" applyFill="1" applyBorder="1" applyAlignment="1">
      <alignment vertical="center"/>
    </xf>
    <xf numFmtId="0" fontId="13" fillId="4" borderId="25" xfId="0" applyFont="1" applyFill="1" applyBorder="1" applyAlignment="1">
      <alignment vertical="center"/>
    </xf>
    <xf numFmtId="0" fontId="14" fillId="4" borderId="2" xfId="3" applyFont="1" applyFill="1" applyBorder="1" applyAlignment="1">
      <alignment horizontal="center" vertical="center"/>
    </xf>
    <xf numFmtId="3" fontId="17" fillId="0" borderId="0" xfId="0" applyNumberFormat="1" applyFont="1" applyAlignment="1">
      <alignment vertical="center"/>
    </xf>
    <xf numFmtId="0" fontId="15" fillId="4" borderId="25" xfId="0" applyFont="1" applyFill="1" applyBorder="1" applyAlignment="1">
      <alignment vertical="center"/>
    </xf>
    <xf numFmtId="0" fontId="15" fillId="4" borderId="2" xfId="0" applyFont="1" applyFill="1" applyBorder="1" applyAlignment="1">
      <alignment vertical="center"/>
    </xf>
    <xf numFmtId="0" fontId="15" fillId="4" borderId="24" xfId="0" applyFont="1" applyFill="1" applyBorder="1" applyAlignment="1">
      <alignment vertical="center"/>
    </xf>
    <xf numFmtId="0" fontId="15" fillId="4" borderId="24" xfId="0" applyFont="1" applyFill="1" applyBorder="1" applyAlignment="1">
      <alignment horizontal="center" vertical="center"/>
    </xf>
    <xf numFmtId="0" fontId="15" fillId="4" borderId="25" xfId="0" applyFont="1" applyFill="1" applyBorder="1" applyAlignment="1">
      <alignment horizontal="center" vertical="center"/>
    </xf>
    <xf numFmtId="0" fontId="13" fillId="4" borderId="2"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4" fillId="4" borderId="29" xfId="3" applyFont="1" applyFill="1" applyBorder="1" applyAlignment="1">
      <alignment horizontal="center" vertical="center" wrapText="1"/>
    </xf>
    <xf numFmtId="0" fontId="14" fillId="4" borderId="30" xfId="3" applyFont="1" applyFill="1" applyBorder="1" applyAlignment="1">
      <alignment horizontal="center" vertical="center" wrapText="1"/>
    </xf>
    <xf numFmtId="0" fontId="14" fillId="4" borderId="31" xfId="3" applyFont="1" applyFill="1" applyBorder="1" applyAlignment="1">
      <alignment horizontal="center" vertical="center" wrapText="1"/>
    </xf>
    <xf numFmtId="0" fontId="14" fillId="4" borderId="32" xfId="3" applyFont="1" applyFill="1" applyBorder="1" applyAlignment="1">
      <alignment horizontal="center" vertical="center" wrapText="1"/>
    </xf>
    <xf numFmtId="0" fontId="10" fillId="4" borderId="2" xfId="3" applyFont="1" applyFill="1" applyBorder="1" applyAlignment="1">
      <alignment horizontal="center" vertical="center" wrapText="1"/>
    </xf>
    <xf numFmtId="3" fontId="17" fillId="0" borderId="0" xfId="0" applyNumberFormat="1" applyFont="1" applyAlignment="1">
      <alignment horizontal="right" vertical="center"/>
    </xf>
    <xf numFmtId="0" fontId="17" fillId="0" borderId="0" xfId="0" applyFont="1" applyAlignment="1">
      <alignment horizontal="right" vertical="center"/>
    </xf>
    <xf numFmtId="0" fontId="15" fillId="4" borderId="30" xfId="0" applyFont="1" applyFill="1" applyBorder="1" applyAlignment="1">
      <alignment vertical="center"/>
    </xf>
    <xf numFmtId="0" fontId="14" fillId="4" borderId="33" xfId="3" applyFont="1" applyFill="1" applyBorder="1" applyAlignment="1">
      <alignment horizontal="center" vertical="center" wrapText="1"/>
    </xf>
    <xf numFmtId="0" fontId="15" fillId="0" borderId="34" xfId="0" applyFont="1" applyBorder="1" applyAlignment="1">
      <alignment vertical="center"/>
    </xf>
    <xf numFmtId="0" fontId="15" fillId="0" borderId="35" xfId="0" applyFont="1" applyBorder="1" applyAlignment="1">
      <alignment vertical="center"/>
    </xf>
    <xf numFmtId="164" fontId="13" fillId="4" borderId="27" xfId="4" applyFont="1" applyFill="1" applyBorder="1" applyAlignment="1">
      <alignment horizontal="center" vertical="center" wrapText="1"/>
    </xf>
    <xf numFmtId="164" fontId="13" fillId="4" borderId="28" xfId="4" applyFont="1" applyFill="1" applyBorder="1" applyAlignment="1">
      <alignment horizontal="center" vertical="center"/>
    </xf>
    <xf numFmtId="0" fontId="17" fillId="0" borderId="0" xfId="0" applyFont="1" applyBorder="1" applyAlignment="1" applyProtection="1">
      <alignment horizontal="center" vertical="center"/>
    </xf>
    <xf numFmtId="0" fontId="20" fillId="0" borderId="0" xfId="0" applyFont="1" applyAlignment="1"/>
    <xf numFmtId="0" fontId="2" fillId="0" borderId="0" xfId="0" applyFont="1" applyAlignment="1">
      <alignment horizontal="justify" wrapText="1"/>
    </xf>
    <xf numFmtId="0" fontId="0" fillId="0" borderId="0" xfId="0" applyAlignment="1">
      <alignment horizontal="justify" wrapText="1"/>
    </xf>
    <xf numFmtId="0" fontId="16" fillId="0" borderId="0" xfId="0" applyFont="1" applyAlignment="1">
      <alignment vertical="center" wrapText="1"/>
    </xf>
    <xf numFmtId="0" fontId="16" fillId="0" borderId="0" xfId="0" applyFont="1" applyAlignment="1">
      <alignment vertical="center"/>
    </xf>
  </cellXfs>
  <cellStyles count="5">
    <cellStyle name="Köprü" xfId="1" builtinId="8"/>
    <cellStyle name="Normal" xfId="0" builtinId="0"/>
    <cellStyle name="Normal_Sayfa1" xfId="2"/>
    <cellStyle name="Normal_Sayfa4" xfId="3"/>
    <cellStyle name="ParaBirimi"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0</xdr:colOff>
      <xdr:row>7</xdr:row>
      <xdr:rowOff>0</xdr:rowOff>
    </xdr:from>
    <xdr:to>
      <xdr:col>18</xdr:col>
      <xdr:colOff>0</xdr:colOff>
      <xdr:row>8</xdr:row>
      <xdr:rowOff>38100</xdr:rowOff>
    </xdr:to>
    <xdr:sp macro="" textlink="">
      <xdr:nvSpPr>
        <xdr:cNvPr id="7794" name="Rectangle 51"/>
        <xdr:cNvSpPr>
          <a:spLocks noChangeArrowheads="1"/>
        </xdr:cNvSpPr>
      </xdr:nvSpPr>
      <xdr:spPr bwMode="auto">
        <a:xfrm>
          <a:off x="10363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9</xdr:row>
      <xdr:rowOff>0</xdr:rowOff>
    </xdr:from>
    <xdr:to>
      <xdr:col>18</xdr:col>
      <xdr:colOff>0</xdr:colOff>
      <xdr:row>10</xdr:row>
      <xdr:rowOff>38100</xdr:rowOff>
    </xdr:to>
    <xdr:sp macro="" textlink="">
      <xdr:nvSpPr>
        <xdr:cNvPr id="7795" name="Rectangle 52"/>
        <xdr:cNvSpPr>
          <a:spLocks noChangeArrowheads="1"/>
        </xdr:cNvSpPr>
      </xdr:nvSpPr>
      <xdr:spPr bwMode="auto">
        <a:xfrm>
          <a:off x="10363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11</xdr:row>
      <xdr:rowOff>0</xdr:rowOff>
    </xdr:from>
    <xdr:to>
      <xdr:col>18</xdr:col>
      <xdr:colOff>0</xdr:colOff>
      <xdr:row>12</xdr:row>
      <xdr:rowOff>38100</xdr:rowOff>
    </xdr:to>
    <xdr:sp macro="" textlink="">
      <xdr:nvSpPr>
        <xdr:cNvPr id="7796" name="Rectangle 54"/>
        <xdr:cNvSpPr>
          <a:spLocks noChangeArrowheads="1"/>
        </xdr:cNvSpPr>
      </xdr:nvSpPr>
      <xdr:spPr bwMode="auto">
        <a:xfrm>
          <a:off x="10363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13</xdr:row>
      <xdr:rowOff>0</xdr:rowOff>
    </xdr:from>
    <xdr:to>
      <xdr:col>18</xdr:col>
      <xdr:colOff>0</xdr:colOff>
      <xdr:row>14</xdr:row>
      <xdr:rowOff>38100</xdr:rowOff>
    </xdr:to>
    <xdr:sp macro="" textlink="">
      <xdr:nvSpPr>
        <xdr:cNvPr id="7797" name="Rectangle 55"/>
        <xdr:cNvSpPr>
          <a:spLocks noChangeArrowheads="1"/>
        </xdr:cNvSpPr>
      </xdr:nvSpPr>
      <xdr:spPr bwMode="auto">
        <a:xfrm>
          <a:off x="10363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15</xdr:row>
      <xdr:rowOff>0</xdr:rowOff>
    </xdr:from>
    <xdr:to>
      <xdr:col>18</xdr:col>
      <xdr:colOff>0</xdr:colOff>
      <xdr:row>16</xdr:row>
      <xdr:rowOff>38100</xdr:rowOff>
    </xdr:to>
    <xdr:sp macro="" textlink="">
      <xdr:nvSpPr>
        <xdr:cNvPr id="7798" name="Rectangle 56"/>
        <xdr:cNvSpPr>
          <a:spLocks noChangeArrowheads="1"/>
        </xdr:cNvSpPr>
      </xdr:nvSpPr>
      <xdr:spPr bwMode="auto">
        <a:xfrm>
          <a:off x="10363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7</xdr:row>
      <xdr:rowOff>0</xdr:rowOff>
    </xdr:from>
    <xdr:to>
      <xdr:col>11</xdr:col>
      <xdr:colOff>0</xdr:colOff>
      <xdr:row>8</xdr:row>
      <xdr:rowOff>38100</xdr:rowOff>
    </xdr:to>
    <xdr:sp macro="" textlink="">
      <xdr:nvSpPr>
        <xdr:cNvPr id="7799" name="Rectangle 61"/>
        <xdr:cNvSpPr>
          <a:spLocks noChangeArrowheads="1"/>
        </xdr:cNvSpPr>
      </xdr:nvSpPr>
      <xdr:spPr bwMode="auto">
        <a:xfrm>
          <a:off x="5029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9</xdr:row>
      <xdr:rowOff>0</xdr:rowOff>
    </xdr:from>
    <xdr:to>
      <xdr:col>11</xdr:col>
      <xdr:colOff>0</xdr:colOff>
      <xdr:row>10</xdr:row>
      <xdr:rowOff>38100</xdr:rowOff>
    </xdr:to>
    <xdr:sp macro="" textlink="">
      <xdr:nvSpPr>
        <xdr:cNvPr id="7800" name="Rectangle 62"/>
        <xdr:cNvSpPr>
          <a:spLocks noChangeArrowheads="1"/>
        </xdr:cNvSpPr>
      </xdr:nvSpPr>
      <xdr:spPr bwMode="auto">
        <a:xfrm>
          <a:off x="5029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11</xdr:row>
      <xdr:rowOff>0</xdr:rowOff>
    </xdr:from>
    <xdr:to>
      <xdr:col>11</xdr:col>
      <xdr:colOff>0</xdr:colOff>
      <xdr:row>12</xdr:row>
      <xdr:rowOff>38100</xdr:rowOff>
    </xdr:to>
    <xdr:sp macro="" textlink="">
      <xdr:nvSpPr>
        <xdr:cNvPr id="7801" name="Rectangle 63"/>
        <xdr:cNvSpPr>
          <a:spLocks noChangeArrowheads="1"/>
        </xdr:cNvSpPr>
      </xdr:nvSpPr>
      <xdr:spPr bwMode="auto">
        <a:xfrm>
          <a:off x="5029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13</xdr:row>
      <xdr:rowOff>0</xdr:rowOff>
    </xdr:from>
    <xdr:to>
      <xdr:col>11</xdr:col>
      <xdr:colOff>0</xdr:colOff>
      <xdr:row>14</xdr:row>
      <xdr:rowOff>38100</xdr:rowOff>
    </xdr:to>
    <xdr:sp macro="" textlink="">
      <xdr:nvSpPr>
        <xdr:cNvPr id="7802" name="Rectangle 64"/>
        <xdr:cNvSpPr>
          <a:spLocks noChangeArrowheads="1"/>
        </xdr:cNvSpPr>
      </xdr:nvSpPr>
      <xdr:spPr bwMode="auto">
        <a:xfrm>
          <a:off x="5029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15</xdr:row>
      <xdr:rowOff>0</xdr:rowOff>
    </xdr:from>
    <xdr:to>
      <xdr:col>11</xdr:col>
      <xdr:colOff>0</xdr:colOff>
      <xdr:row>16</xdr:row>
      <xdr:rowOff>38100</xdr:rowOff>
    </xdr:to>
    <xdr:sp macro="" textlink="">
      <xdr:nvSpPr>
        <xdr:cNvPr id="7803" name="Rectangle 65"/>
        <xdr:cNvSpPr>
          <a:spLocks noChangeArrowheads="1"/>
        </xdr:cNvSpPr>
      </xdr:nvSpPr>
      <xdr:spPr bwMode="auto">
        <a:xfrm>
          <a:off x="5029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17</xdr:row>
      <xdr:rowOff>0</xdr:rowOff>
    </xdr:from>
    <xdr:to>
      <xdr:col>11</xdr:col>
      <xdr:colOff>0</xdr:colOff>
      <xdr:row>18</xdr:row>
      <xdr:rowOff>38100</xdr:rowOff>
    </xdr:to>
    <xdr:sp macro="" textlink="">
      <xdr:nvSpPr>
        <xdr:cNvPr id="7804" name="Rectangle 104"/>
        <xdr:cNvSpPr>
          <a:spLocks noChangeArrowheads="1"/>
        </xdr:cNvSpPr>
      </xdr:nvSpPr>
      <xdr:spPr bwMode="auto">
        <a:xfrm>
          <a:off x="5029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17</xdr:row>
      <xdr:rowOff>0</xdr:rowOff>
    </xdr:from>
    <xdr:to>
      <xdr:col>18</xdr:col>
      <xdr:colOff>0</xdr:colOff>
      <xdr:row>18</xdr:row>
      <xdr:rowOff>38100</xdr:rowOff>
    </xdr:to>
    <xdr:sp macro="" textlink="">
      <xdr:nvSpPr>
        <xdr:cNvPr id="7805" name="Rectangle 105"/>
        <xdr:cNvSpPr>
          <a:spLocks noChangeArrowheads="1"/>
        </xdr:cNvSpPr>
      </xdr:nvSpPr>
      <xdr:spPr bwMode="auto">
        <a:xfrm>
          <a:off x="10363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5</xdr:row>
      <xdr:rowOff>0</xdr:rowOff>
    </xdr:from>
    <xdr:to>
      <xdr:col>11</xdr:col>
      <xdr:colOff>0</xdr:colOff>
      <xdr:row>6</xdr:row>
      <xdr:rowOff>38100</xdr:rowOff>
    </xdr:to>
    <xdr:sp macro="" textlink="">
      <xdr:nvSpPr>
        <xdr:cNvPr id="7806" name="Rectangle 123"/>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5</xdr:row>
      <xdr:rowOff>0</xdr:rowOff>
    </xdr:from>
    <xdr:to>
      <xdr:col>18</xdr:col>
      <xdr:colOff>0</xdr:colOff>
      <xdr:row>6</xdr:row>
      <xdr:rowOff>38100</xdr:rowOff>
    </xdr:to>
    <xdr:sp macro="" textlink="">
      <xdr:nvSpPr>
        <xdr:cNvPr id="7807" name="Rectangle 126"/>
        <xdr:cNvSpPr>
          <a:spLocks noChangeArrowheads="1"/>
        </xdr:cNvSpPr>
      </xdr:nvSpPr>
      <xdr:spPr bwMode="auto">
        <a:xfrm>
          <a:off x="10363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3</xdr:row>
      <xdr:rowOff>0</xdr:rowOff>
    </xdr:from>
    <xdr:to>
      <xdr:col>11</xdr:col>
      <xdr:colOff>0</xdr:colOff>
      <xdr:row>4</xdr:row>
      <xdr:rowOff>38100</xdr:rowOff>
    </xdr:to>
    <xdr:sp macro="" textlink="">
      <xdr:nvSpPr>
        <xdr:cNvPr id="7808" name="Rectangle 130"/>
        <xdr:cNvSpPr>
          <a:spLocks noChangeArrowheads="1"/>
        </xdr:cNvSpPr>
      </xdr:nvSpPr>
      <xdr:spPr bwMode="auto">
        <a:xfrm>
          <a:off x="5029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3</xdr:row>
      <xdr:rowOff>0</xdr:rowOff>
    </xdr:from>
    <xdr:to>
      <xdr:col>18</xdr:col>
      <xdr:colOff>0</xdr:colOff>
      <xdr:row>4</xdr:row>
      <xdr:rowOff>38100</xdr:rowOff>
    </xdr:to>
    <xdr:sp macro="" textlink="">
      <xdr:nvSpPr>
        <xdr:cNvPr id="7809" name="Rectangle 126"/>
        <xdr:cNvSpPr>
          <a:spLocks noChangeArrowheads="1"/>
        </xdr:cNvSpPr>
      </xdr:nvSpPr>
      <xdr:spPr bwMode="auto">
        <a:xfrm>
          <a:off x="10363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1</xdr:col>
      <xdr:colOff>133350</xdr:colOff>
      <xdr:row>4</xdr:row>
      <xdr:rowOff>95250</xdr:rowOff>
    </xdr:from>
    <xdr:to>
      <xdr:col>4</xdr:col>
      <xdr:colOff>285750</xdr:colOff>
      <xdr:row>16</xdr:row>
      <xdr:rowOff>28575</xdr:rowOff>
    </xdr:to>
    <xdr:pic>
      <xdr:nvPicPr>
        <xdr:cNvPr id="7810"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09625"/>
          <a:ext cx="43624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U539"/>
  <sheetViews>
    <sheetView showGridLines="0" tabSelected="1" zoomScaleNormal="100" workbookViewId="0">
      <selection activeCell="C17" sqref="C17"/>
    </sheetView>
  </sheetViews>
  <sheetFormatPr defaultColWidth="0" defaultRowHeight="11.25" zeroHeight="1"/>
  <cols>
    <col min="1" max="1" width="0.85546875" style="1" customWidth="1"/>
    <col min="2" max="2" width="6.85546875" style="1" customWidth="1"/>
    <col min="3" max="3" width="44.85546875" style="1" customWidth="1"/>
    <col min="4" max="13" width="11.42578125" style="1" customWidth="1"/>
    <col min="14" max="14" width="11.42578125" style="644" customWidth="1"/>
    <col min="15" max="19" width="11.42578125" style="1" customWidth="1"/>
    <col min="20" max="20" width="10.5703125" style="1" customWidth="1"/>
    <col min="21" max="21" width="10.5703125" style="1" hidden="1" customWidth="1"/>
    <col min="22" max="16384" width="9.140625" style="1" hidden="1"/>
  </cols>
  <sheetData>
    <row r="1" spans="4:19"/>
    <row r="2" spans="4:19"/>
    <row r="3" spans="4:19">
      <c r="D3" s="4"/>
      <c r="F3" s="4"/>
      <c r="G3" s="4"/>
      <c r="H3" s="4"/>
      <c r="I3" s="4"/>
      <c r="J3" s="4"/>
      <c r="K3" s="4"/>
      <c r="L3" s="4"/>
    </row>
    <row r="4" spans="4:19" ht="22.5" customHeight="1">
      <c r="D4"/>
      <c r="F4" s="698" t="s">
        <v>4408</v>
      </c>
      <c r="G4" s="698"/>
      <c r="H4" s="698"/>
      <c r="I4" s="698"/>
      <c r="J4" s="698"/>
      <c r="K4" s="698"/>
      <c r="L4" s="4"/>
      <c r="M4" s="698" t="s">
        <v>2142</v>
      </c>
      <c r="N4" s="698"/>
      <c r="O4" s="698"/>
      <c r="P4" s="698"/>
      <c r="Q4" s="698"/>
      <c r="R4" s="698"/>
    </row>
    <row r="5" spans="4:19" ht="17.25" customHeight="1">
      <c r="D5" s="5"/>
      <c r="F5" s="5"/>
      <c r="G5" s="5"/>
      <c r="H5" s="4"/>
      <c r="I5" s="4"/>
      <c r="J5" s="4"/>
      <c r="K5" s="4"/>
      <c r="L5" s="4"/>
      <c r="S5" s="635"/>
    </row>
    <row r="6" spans="4:19" ht="22.5" customHeight="1">
      <c r="D6"/>
      <c r="F6" s="698" t="s">
        <v>2950</v>
      </c>
      <c r="G6" s="698"/>
      <c r="H6" s="698"/>
      <c r="I6" s="698"/>
      <c r="J6" s="698"/>
      <c r="K6" s="698"/>
      <c r="L6" s="4"/>
      <c r="M6" s="698" t="s">
        <v>77</v>
      </c>
      <c r="N6" s="698"/>
      <c r="O6" s="698"/>
      <c r="P6" s="698"/>
      <c r="Q6" s="698"/>
      <c r="R6" s="698"/>
    </row>
    <row r="7" spans="4:19" ht="17.25" customHeight="1">
      <c r="D7" s="5"/>
      <c r="F7" s="5"/>
      <c r="G7" s="5"/>
      <c r="H7" s="4"/>
      <c r="I7" s="4"/>
      <c r="J7" s="4"/>
      <c r="K7" s="4"/>
      <c r="L7" s="4"/>
      <c r="M7" s="5"/>
      <c r="N7" s="654"/>
      <c r="O7" s="4"/>
      <c r="P7" s="4"/>
      <c r="Q7" s="4"/>
    </row>
    <row r="8" spans="4:19" ht="22.5" customHeight="1">
      <c r="D8"/>
      <c r="F8" s="698" t="s">
        <v>1000</v>
      </c>
      <c r="G8" s="698"/>
      <c r="H8" s="698"/>
      <c r="I8" s="698"/>
      <c r="J8" s="698"/>
      <c r="K8" s="698"/>
      <c r="L8" s="4"/>
      <c r="M8" s="698" t="s">
        <v>3381</v>
      </c>
      <c r="N8" s="698"/>
      <c r="O8" s="698"/>
      <c r="P8" s="698"/>
      <c r="Q8" s="698"/>
      <c r="R8" s="698"/>
    </row>
    <row r="9" spans="4:19" ht="17.25" customHeight="1">
      <c r="D9" s="5"/>
      <c r="F9" s="5"/>
      <c r="G9" s="5"/>
      <c r="H9" s="4"/>
      <c r="I9" s="4"/>
      <c r="J9" s="4"/>
      <c r="K9" s="4"/>
      <c r="L9" s="4"/>
      <c r="M9" s="5"/>
      <c r="N9" s="654"/>
      <c r="O9" s="4"/>
      <c r="P9" s="4"/>
      <c r="Q9" s="4"/>
    </row>
    <row r="10" spans="4:19" ht="22.5" customHeight="1">
      <c r="D10"/>
      <c r="E10"/>
      <c r="F10" s="698" t="s">
        <v>774</v>
      </c>
      <c r="G10" s="698"/>
      <c r="H10" s="698"/>
      <c r="I10" s="698"/>
      <c r="J10" s="698"/>
      <c r="K10" s="698"/>
      <c r="L10" s="4"/>
      <c r="M10" s="698" t="s">
        <v>2137</v>
      </c>
      <c r="N10" s="698"/>
      <c r="O10" s="698"/>
      <c r="P10" s="698"/>
      <c r="Q10" s="698"/>
      <c r="R10" s="698"/>
    </row>
    <row r="11" spans="4:19" ht="17.25" customHeight="1">
      <c r="D11" s="5"/>
      <c r="F11" s="5"/>
      <c r="G11" s="4"/>
      <c r="H11" s="4"/>
      <c r="I11" s="4"/>
      <c r="J11" s="4"/>
      <c r="K11" s="4"/>
      <c r="L11" s="4"/>
      <c r="M11" s="4"/>
      <c r="N11" s="654"/>
      <c r="O11" s="4"/>
      <c r="P11" s="4"/>
      <c r="Q11" s="4"/>
    </row>
    <row r="12" spans="4:19" ht="22.5" customHeight="1">
      <c r="D12"/>
      <c r="E12"/>
      <c r="F12" s="698" t="s">
        <v>3380</v>
      </c>
      <c r="G12" s="698"/>
      <c r="H12" s="698"/>
      <c r="I12" s="698"/>
      <c r="J12" s="698"/>
      <c r="K12" s="698"/>
      <c r="L12" s="6"/>
      <c r="M12" s="698" t="s">
        <v>2139</v>
      </c>
      <c r="N12" s="698"/>
      <c r="O12" s="698"/>
      <c r="P12" s="698"/>
      <c r="Q12" s="698"/>
      <c r="R12" s="698"/>
    </row>
    <row r="13" spans="4:19" ht="17.25" customHeight="1">
      <c r="D13" s="5"/>
      <c r="F13" s="5"/>
      <c r="G13" s="5"/>
      <c r="H13" s="4"/>
      <c r="I13" s="4"/>
      <c r="J13" s="4"/>
      <c r="K13" s="4"/>
      <c r="L13" s="4"/>
      <c r="M13" s="5"/>
      <c r="N13" s="654"/>
      <c r="O13" s="4"/>
      <c r="P13" s="4"/>
      <c r="Q13" s="4"/>
    </row>
    <row r="14" spans="4:19" ht="22.5" customHeight="1">
      <c r="D14"/>
      <c r="E14"/>
      <c r="F14" s="698" t="s">
        <v>2136</v>
      </c>
      <c r="G14" s="698"/>
      <c r="H14" s="698"/>
      <c r="I14" s="698"/>
      <c r="J14" s="698"/>
      <c r="K14" s="698"/>
      <c r="L14" s="4"/>
      <c r="M14" s="698" t="s">
        <v>2141</v>
      </c>
      <c r="N14" s="698"/>
      <c r="O14" s="698"/>
      <c r="P14" s="698"/>
      <c r="Q14" s="698"/>
      <c r="R14" s="698"/>
    </row>
    <row r="15" spans="4:19" ht="17.25" customHeight="1">
      <c r="D15" s="5"/>
      <c r="F15" s="5"/>
      <c r="G15" s="5"/>
      <c r="H15" s="4"/>
      <c r="I15" s="4"/>
      <c r="J15" s="4"/>
      <c r="K15" s="4"/>
      <c r="L15" s="4"/>
      <c r="M15" s="4"/>
      <c r="N15" s="654"/>
      <c r="O15" s="4"/>
      <c r="P15" s="4"/>
      <c r="Q15" s="4"/>
    </row>
    <row r="16" spans="4:19" ht="22.5" customHeight="1">
      <c r="D16"/>
      <c r="E16"/>
      <c r="F16" s="698" t="s">
        <v>2138</v>
      </c>
      <c r="G16" s="698"/>
      <c r="H16" s="698"/>
      <c r="I16" s="698"/>
      <c r="J16" s="698"/>
      <c r="K16" s="698"/>
      <c r="L16" s="4"/>
      <c r="M16" s="698" t="s">
        <v>2143</v>
      </c>
      <c r="N16" s="698"/>
      <c r="O16" s="698"/>
      <c r="P16" s="698"/>
      <c r="Q16" s="698"/>
      <c r="R16" s="698"/>
    </row>
    <row r="17" spans="2:19" ht="17.25" customHeight="1">
      <c r="D17" s="2"/>
      <c r="F17" s="2"/>
      <c r="G17" s="2"/>
      <c r="H17" s="4"/>
      <c r="I17" s="4"/>
      <c r="J17" s="4"/>
      <c r="K17" s="4"/>
      <c r="L17" s="4"/>
      <c r="M17" s="2"/>
      <c r="N17" s="654"/>
      <c r="O17" s="4"/>
      <c r="P17" s="4"/>
      <c r="Q17" s="4"/>
    </row>
    <row r="18" spans="2:19" ht="22.5" customHeight="1">
      <c r="D18"/>
      <c r="E18"/>
      <c r="F18" s="698" t="s">
        <v>2140</v>
      </c>
      <c r="G18" s="698"/>
      <c r="H18" s="698"/>
      <c r="I18" s="698"/>
      <c r="J18" s="698"/>
      <c r="K18" s="698"/>
      <c r="L18" s="4"/>
      <c r="M18" s="698" t="s">
        <v>2144</v>
      </c>
      <c r="N18" s="698"/>
      <c r="O18" s="698"/>
      <c r="P18" s="698"/>
      <c r="Q18" s="698"/>
      <c r="R18" s="698"/>
    </row>
    <row r="19" spans="2:19" ht="12.75">
      <c r="B19" s="3"/>
      <c r="D19" s="3"/>
      <c r="F19" s="3"/>
    </row>
    <row r="20" spans="2:19" ht="12.75">
      <c r="B20" s="3"/>
      <c r="D20" s="3"/>
      <c r="F20" s="3"/>
    </row>
    <row r="21" spans="2:19" ht="13.5" thickBot="1">
      <c r="D21" s="2"/>
      <c r="F21" s="2"/>
    </row>
    <row r="22" spans="2:19" ht="33.75" customHeight="1" thickTop="1" thickBot="1">
      <c r="D22" s="702" t="s">
        <v>1712</v>
      </c>
      <c r="E22" s="702"/>
      <c r="F22" s="702" t="s">
        <v>3128</v>
      </c>
      <c r="G22" s="702"/>
      <c r="H22" s="702" t="s">
        <v>3129</v>
      </c>
      <c r="I22" s="702"/>
      <c r="J22" s="702" t="s">
        <v>3130</v>
      </c>
      <c r="K22" s="702"/>
      <c r="L22" s="702" t="s">
        <v>3131</v>
      </c>
      <c r="M22" s="702"/>
      <c r="N22" s="702" t="s">
        <v>3132</v>
      </c>
      <c r="O22" s="702"/>
      <c r="P22" s="702" t="s">
        <v>1732</v>
      </c>
      <c r="Q22" s="702"/>
      <c r="R22" s="702" t="s">
        <v>1733</v>
      </c>
      <c r="S22" s="702"/>
    </row>
    <row r="23" spans="2:19" ht="45" customHeight="1" thickTop="1" thickBot="1">
      <c r="C23" s="11" t="s">
        <v>2952</v>
      </c>
      <c r="D23" s="9" t="s">
        <v>2575</v>
      </c>
      <c r="E23" s="9" t="s">
        <v>1713</v>
      </c>
      <c r="F23" s="9" t="s">
        <v>2575</v>
      </c>
      <c r="G23" s="9" t="s">
        <v>1713</v>
      </c>
      <c r="H23" s="9" t="s">
        <v>2575</v>
      </c>
      <c r="I23" s="9" t="s">
        <v>1713</v>
      </c>
      <c r="J23" s="9" t="s">
        <v>2575</v>
      </c>
      <c r="K23" s="9" t="s">
        <v>1713</v>
      </c>
      <c r="L23" s="9" t="s">
        <v>2575</v>
      </c>
      <c r="M23" s="9" t="s">
        <v>1713</v>
      </c>
      <c r="N23" s="9" t="s">
        <v>2575</v>
      </c>
      <c r="O23" s="9" t="s">
        <v>1713</v>
      </c>
      <c r="P23" s="9" t="s">
        <v>2575</v>
      </c>
      <c r="Q23" s="9" t="s">
        <v>1713</v>
      </c>
      <c r="R23" s="9" t="s">
        <v>2575</v>
      </c>
      <c r="S23" s="9" t="s">
        <v>1713</v>
      </c>
    </row>
    <row r="24" spans="2:19" ht="20.25" customHeight="1" thickTop="1" thickBot="1">
      <c r="B24" s="10">
        <v>2012</v>
      </c>
      <c r="C24" s="91" t="s">
        <v>4173</v>
      </c>
      <c r="D24" s="651">
        <f>VLOOKUP("ortalama",'2012'!E:G,3,0)</f>
        <v>114314020.61399999</v>
      </c>
      <c r="E24" s="651">
        <f>IF(C24="Seçiniz.","-",VLOOKUP(C24,'2012'!C:G,5,0))</f>
        <v>166040617</v>
      </c>
      <c r="F24" s="651">
        <f>VLOOKUP("ortalama",'2012'!E:J,6,0)</f>
        <v>129812835.212</v>
      </c>
      <c r="G24" s="651">
        <f>IF(C24="Seçiniz.","-",VLOOKUP(C24,'2012'!C:J,8,0))</f>
        <v>184863794</v>
      </c>
      <c r="H24" s="651">
        <f>VLOOKUP("ortalama",'2012'!E:M,9,0)</f>
        <v>24308445.816</v>
      </c>
      <c r="I24" s="651" t="str">
        <f>IF(C24="Seçiniz.","-",VLOOKUP(C24,'2012'!C:M,11,0))</f>
        <v>-</v>
      </c>
      <c r="J24" s="651">
        <f>VLOOKUP("ortalama",'2012'!E:P,12,0)</f>
        <v>51345081.295999996</v>
      </c>
      <c r="K24" s="651" t="str">
        <f>IF(C24="Seçiniz.","-",VLOOKUP(C24,'2012'!C:P,14,0))</f>
        <v>-</v>
      </c>
      <c r="L24" s="651">
        <f>VLOOKUP("ortalama",'2012'!E:S,15,0)</f>
        <v>119908965.33</v>
      </c>
      <c r="M24" s="651" t="str">
        <f>IF(C24="Seçiniz.","-",VLOOKUP(C24,'2012'!C:S,17,0))</f>
        <v>-</v>
      </c>
      <c r="N24" s="651">
        <f>VLOOKUP("ortalama",'2012'!E:V,18,0)</f>
        <v>6322053.3839999996</v>
      </c>
      <c r="O24" s="651" t="str">
        <f>IF(C24="Seçiniz.","-",VLOOKUP(C24,'2012'!C:V,20,0))</f>
        <v>-</v>
      </c>
      <c r="P24" s="651">
        <f>VLOOKUP("ortalama",'2012'!E:Y,21,0)</f>
        <v>19313.374</v>
      </c>
      <c r="Q24" s="651">
        <f>IF(C24="Seçiniz.","-",VLOOKUP(C24,'2012'!C:Y,23,0))</f>
        <v>89177</v>
      </c>
      <c r="R24" s="651">
        <f>VLOOKUP("ortalama",'2012'!E:AB,24,0)</f>
        <v>417.12</v>
      </c>
      <c r="S24" s="651" t="str">
        <f>IF(C24="Seçiniz.","-",VLOOKUP(C24,'2012'!C:AB,26,0))</f>
        <v>-</v>
      </c>
    </row>
    <row r="25" spans="2:19" ht="20.25" customHeight="1" thickTop="1">
      <c r="B25" s="10">
        <v>2011</v>
      </c>
      <c r="C25" s="91" t="s">
        <v>2951</v>
      </c>
      <c r="D25" s="651">
        <f>VLOOKUP("ortalama",'2011'!E:G,3,0)</f>
        <v>107945714.568</v>
      </c>
      <c r="E25" s="651" t="str">
        <f>IF(C25="Seçiniz.","-",VLOOKUP(C25,'2011'!C:G,5,0))</f>
        <v>-</v>
      </c>
      <c r="F25" s="651">
        <f>VLOOKUP("ortalama",'2011'!E:J,6,0)</f>
        <v>122289642.038</v>
      </c>
      <c r="G25" s="651" t="str">
        <f>IF(C25="Seçiniz.","-",VLOOKUP(C25,'2011'!C:J,8,0))</f>
        <v>-</v>
      </c>
      <c r="H25" s="651">
        <f>VLOOKUP("ortalama",'2011'!E:M,9,0)</f>
        <v>22928515.296</v>
      </c>
      <c r="I25" s="651" t="str">
        <f>IF(C25="Seçiniz.","-",VLOOKUP(C25,'2011'!C:M,11,0))</f>
        <v>-</v>
      </c>
      <c r="J25" s="651">
        <f>VLOOKUP("ortalama",'2011'!E:P,12,0)</f>
        <v>46562390.380000003</v>
      </c>
      <c r="K25" s="651" t="str">
        <f>IF(C25="Seçiniz.","-",VLOOKUP(C25,'2011'!C:P,14,0))</f>
        <v>-</v>
      </c>
      <c r="L25" s="651">
        <f>VLOOKUP("ortalama",'2011'!E:S,15,0)</f>
        <v>113822828.308</v>
      </c>
      <c r="M25" s="651" t="str">
        <f>IF(C25="Seçiniz.","-",VLOOKUP(C25,'2011'!C:S,17,0))</f>
        <v>-</v>
      </c>
      <c r="N25" s="651">
        <f>VLOOKUP("ortalama",'2011'!E:V,18,0)</f>
        <v>3925466.14</v>
      </c>
      <c r="O25" s="651" t="str">
        <f>IF(C25="Seçiniz.","-",VLOOKUP(C25,'2011'!C:V,20,0))</f>
        <v>-</v>
      </c>
      <c r="P25" s="651">
        <f>VLOOKUP("ortalama",'2011'!E:Y,21,0)</f>
        <v>18465.398000000001</v>
      </c>
      <c r="Q25" s="651" t="str">
        <f>IF(C25="Seçiniz.","-",VLOOKUP(C25,'2011'!C:Y,23,0))</f>
        <v>-</v>
      </c>
      <c r="R25" s="651">
        <f>VLOOKUP("ortalama",'2011'!E:AB,24,0)</f>
        <v>413.72199999999998</v>
      </c>
      <c r="S25" s="651" t="str">
        <f>IF(C25="Seçiniz.","-",VLOOKUP(C25,'2011'!C:AB,26,0))</f>
        <v>-</v>
      </c>
    </row>
    <row r="26" spans="2:19" ht="20.25" customHeight="1">
      <c r="B26" s="545">
        <v>2010</v>
      </c>
      <c r="C26" s="91" t="s">
        <v>93</v>
      </c>
      <c r="D26" s="651">
        <f>VLOOKUP("ortalama",'2010'!E:G,3,0)</f>
        <v>82898464.983999997</v>
      </c>
      <c r="E26" s="651">
        <f>VLOOKUP(C26,'2010'!C:G,5,0)</f>
        <v>123729722</v>
      </c>
      <c r="F26" s="651">
        <f>VLOOKUP("ortalama",'2010'!E:J,6,0)</f>
        <v>93814618.777999997</v>
      </c>
      <c r="G26" s="651">
        <f>VLOOKUP(C26,'2010'!C:J,8,0)</f>
        <v>123910236</v>
      </c>
      <c r="H26" s="651">
        <f>VLOOKUP("ortalama",'2010'!E:M,9,0)</f>
        <v>18943728.537999999</v>
      </c>
      <c r="I26" s="651">
        <f>VLOOKUP(C26,'2010'!C:M,11,0)</f>
        <v>16540274</v>
      </c>
      <c r="J26" s="651">
        <f>VLOOKUP("ortalama",'2010'!E:P,12,0)</f>
        <v>44408239.438000001</v>
      </c>
      <c r="K26" s="651">
        <f>VLOOKUP(C26,'2010'!C:P,14,0)</f>
        <v>55354568</v>
      </c>
      <c r="L26" s="651">
        <f>VLOOKUP("ortalama",'2010'!E:S,15,0)</f>
        <v>97785249.109999999</v>
      </c>
      <c r="M26" s="651">
        <f>VLOOKUP(C26,'2010'!C:S,17,0)</f>
        <v>82743250</v>
      </c>
      <c r="N26" s="651">
        <f>VLOOKUP("ortalama",'2010'!E:V,18,0)</f>
        <v>4755425.8059999999</v>
      </c>
      <c r="O26" s="651">
        <f>VLOOKUP(C26,'2010'!C:V,20,0)</f>
        <v>8734505</v>
      </c>
      <c r="P26" s="651">
        <f>VLOOKUP("ortalama",'2010'!E:Y,21,0)</f>
        <v>16388.88</v>
      </c>
      <c r="Q26" s="651">
        <f>VLOOKUP(C26,'2010'!C:Y,23,0)</f>
        <v>39858</v>
      </c>
      <c r="R26" s="651">
        <f>VLOOKUP("ortalama",'2010'!E:AB,24,0)</f>
        <v>390.48</v>
      </c>
      <c r="S26" s="651">
        <f>VLOOKUP(C26,'2010'!C:AB,26,0)</f>
        <v>287</v>
      </c>
    </row>
    <row r="27" spans="2:19" ht="20.25" customHeight="1">
      <c r="B27" s="545">
        <v>2009</v>
      </c>
      <c r="C27" s="91" t="s">
        <v>346</v>
      </c>
      <c r="D27" s="651">
        <f>VLOOKUP("ortalama",'2009'!E:G,3,0)</f>
        <v>67284305.113999993</v>
      </c>
      <c r="E27" s="651">
        <f>VLOOKUP(C27,'2009'!C:G,5,0)</f>
        <v>98178311</v>
      </c>
      <c r="F27" s="651">
        <f>VLOOKUP("ortalama",'2009'!E:J,6,0)</f>
        <v>75579763.423999995</v>
      </c>
      <c r="G27" s="651">
        <f>VLOOKUP(C27,'2009'!C:J,8,0)</f>
        <v>100558155</v>
      </c>
      <c r="H27" s="651">
        <f>VLOOKUP("ortalama",'2009'!E:M,9,0)</f>
        <v>16225915.859999999</v>
      </c>
      <c r="I27" s="651">
        <f>VLOOKUP(C27,'2009'!C:M,11,0)</f>
        <v>27604104</v>
      </c>
      <c r="J27" s="651">
        <f>VLOOKUP("ortalama",'2009'!E:P,12,0)</f>
        <v>36224023.806000002</v>
      </c>
      <c r="K27" s="651">
        <f>VLOOKUP(C27,'2009'!C:P,14,0)</f>
        <v>109893774</v>
      </c>
      <c r="L27" s="651">
        <f>VLOOKUP("ortalama",'2009'!E:S,15,0)</f>
        <v>79803799.908000007</v>
      </c>
      <c r="M27" s="651">
        <f>VLOOKUP(C27,'2009'!C:S,17,0)</f>
        <v>126211513</v>
      </c>
      <c r="N27" s="651">
        <f>VLOOKUP("ortalama",'2009'!E:V,18,0)</f>
        <v>4094193.906</v>
      </c>
      <c r="O27" s="651">
        <f>VLOOKUP(C27,'2009'!C:V,20,0)</f>
        <v>7290521</v>
      </c>
      <c r="P27" s="651">
        <f>VLOOKUP("ortalama",'2009'!E:Y,21,0)</f>
        <v>14507.41</v>
      </c>
      <c r="Q27" s="651">
        <f>VLOOKUP(C27,'2009'!C:Y,23,0)</f>
        <v>7678</v>
      </c>
      <c r="R27" s="651">
        <f>VLOOKUP("ortalama",'2009'!E:AB,24,0)</f>
        <v>367.71199999999999</v>
      </c>
      <c r="S27" s="651">
        <f>VLOOKUP(C27,'2009'!C:AB,26,0)</f>
        <v>319</v>
      </c>
    </row>
    <row r="28" spans="2:19" ht="20.25" customHeight="1">
      <c r="B28" s="545">
        <v>2008</v>
      </c>
      <c r="C28" s="91" t="s">
        <v>2147</v>
      </c>
      <c r="D28" s="651">
        <f>VLOOKUP("ortalama",'2008'!E:G,3,0)</f>
        <v>68417481.925999999</v>
      </c>
      <c r="E28" s="651">
        <f>VLOOKUP(C28,'2008'!C:G,5,0)</f>
        <v>104039438</v>
      </c>
      <c r="F28" s="651">
        <f>VLOOKUP("ortalama",'2008'!E:J,6,0)</f>
        <v>91631816.359999999</v>
      </c>
      <c r="G28" s="651">
        <f>VLOOKUP(C28,'2008'!C:J,8,0)</f>
        <v>169938023</v>
      </c>
      <c r="H28" s="651">
        <f>VLOOKUP("ortalama",'2008'!E:M,9,0)</f>
        <v>16671149.328</v>
      </c>
      <c r="I28" s="651" t="str">
        <f>VLOOKUP(C28,'2008'!C:M,11,0)</f>
        <v>-</v>
      </c>
      <c r="J28" s="651">
        <f>VLOOKUP("ortalama",'2008'!E:P,12,0)</f>
        <v>31739009.502</v>
      </c>
      <c r="K28" s="651" t="str">
        <f>VLOOKUP(C28,'2008'!C:P,14,0)</f>
        <v>-</v>
      </c>
      <c r="L28" s="651">
        <f>VLOOKUP("ortalama",'2008'!E:S,15,0)</f>
        <v>72533696.445999995</v>
      </c>
      <c r="M28" s="651" t="str">
        <f>VLOOKUP(C28,'2008'!C:S,17,0)</f>
        <v>-</v>
      </c>
      <c r="N28" s="651">
        <f>VLOOKUP("ortalama",'2008'!E:V,18,0)</f>
        <v>979173.44799999997</v>
      </c>
      <c r="O28" s="651" t="str">
        <f>VLOOKUP(C28,'2008'!C:V,20,0)</f>
        <v>-</v>
      </c>
      <c r="P28" s="651">
        <f>VLOOKUP("ortalama",'2008'!E:Y,21,0)</f>
        <v>18003.274000000001</v>
      </c>
      <c r="Q28" s="651">
        <f>VLOOKUP(C28,'2008'!C:Y,23,0)</f>
        <v>35667</v>
      </c>
      <c r="R28" s="651">
        <f>VLOOKUP("ortalama",'2008'!E:AB,24,0)</f>
        <v>373.012</v>
      </c>
      <c r="S28" s="651" t="str">
        <f>VLOOKUP(C28,'2008'!C:AB,26,0)</f>
        <v>-</v>
      </c>
    </row>
    <row r="29" spans="2:19" ht="20.25" customHeight="1">
      <c r="B29" s="545">
        <v>2007</v>
      </c>
      <c r="C29" s="91" t="s">
        <v>251</v>
      </c>
      <c r="D29" s="651">
        <f>VLOOKUP("ortalama",'2007'!E:G,3,0)</f>
        <v>61737597.350000001</v>
      </c>
      <c r="E29" s="651">
        <f>VLOOKUP(C29,'2007'!C:G,5,0)</f>
        <v>96306080</v>
      </c>
      <c r="F29" s="651">
        <f>VLOOKUP("ortalama",'2007'!E:J,6,0)</f>
        <v>71036588.453999996</v>
      </c>
      <c r="G29" s="651">
        <f>VLOOKUP(C29,'2007'!C:J,8,0)</f>
        <v>97930072</v>
      </c>
      <c r="H29" s="651">
        <f>VLOOKUP("ortalama",'2007'!E:M,9,0)</f>
        <v>13766186.818</v>
      </c>
      <c r="I29" s="651">
        <f>VLOOKUP(C29,'2007'!C:M,11,0)</f>
        <v>28147482</v>
      </c>
      <c r="J29" s="651">
        <f>VLOOKUP("ortalama",'2007'!E:P,12,0)</f>
        <v>30511881.408</v>
      </c>
      <c r="K29" s="651">
        <f>VLOOKUP(C29,'2007'!C:P,14,0)</f>
        <v>48836701</v>
      </c>
      <c r="L29" s="651">
        <f>VLOOKUP("ortalama",'2007'!E:S,15,0)</f>
        <v>64067882.042000003</v>
      </c>
      <c r="M29" s="651">
        <f>VLOOKUP(C29,'2007'!C:S,17,0)</f>
        <v>148490838</v>
      </c>
      <c r="N29" s="651">
        <f>VLOOKUP("ortalama",'2007'!E:V,18,0)</f>
        <v>3421988.1320000002</v>
      </c>
      <c r="O29" s="651">
        <f>VLOOKUP(C29,'2007'!C:V,20,0)</f>
        <v>5876944</v>
      </c>
      <c r="P29" s="651">
        <f>VLOOKUP("ortalama",'2007'!E:Y,21,0)</f>
        <v>15505.878000000001</v>
      </c>
      <c r="Q29" s="651">
        <f>VLOOKUP(C29,'2007'!C:Y,23,0)</f>
        <v>17187</v>
      </c>
      <c r="R29" s="651">
        <f>VLOOKUP("ortalama",'2007'!E:AB,24,0)</f>
        <v>377.69600000000003</v>
      </c>
      <c r="S29" s="651">
        <f>VLOOKUP(C29,'2007'!C:AB,26,0)</f>
        <v>951</v>
      </c>
    </row>
    <row r="30" spans="2:19" ht="20.25" customHeight="1">
      <c r="B30" s="545">
        <v>2006</v>
      </c>
      <c r="C30" s="91" t="s">
        <v>318</v>
      </c>
      <c r="D30" s="651">
        <f>VLOOKUP("ortalama",'2006'!E:G,3,0)</f>
        <v>54150658.600000001</v>
      </c>
      <c r="E30" s="651">
        <f>VLOOKUP(C30,'2006'!C:G,5,0)</f>
        <v>83483616</v>
      </c>
      <c r="F30" s="651">
        <f>VLOOKUP("ortalama",'2006'!E:J,6,0)</f>
        <v>64375257.226000004</v>
      </c>
      <c r="G30" s="651">
        <f>VLOOKUP(C30,'2006'!C:J,8,0)</f>
        <v>85426282</v>
      </c>
      <c r="H30" s="651">
        <f>VLOOKUP("ortalama",'2006'!E:M,9,0)</f>
        <v>12352759.378</v>
      </c>
      <c r="I30" s="651" t="str">
        <f>VLOOKUP(C30,'2006'!C:M,11,0)</f>
        <v>-</v>
      </c>
      <c r="J30" s="651">
        <f>VLOOKUP("ortalama",'2006'!E:P,12,0)</f>
        <v>26965178.48</v>
      </c>
      <c r="K30" s="651">
        <f>VLOOKUP(C30,'2006'!C:P,14,0)</f>
        <v>19830249</v>
      </c>
      <c r="L30" s="651">
        <f>VLOOKUP("ortalama",'2006'!E:S,15,0)</f>
        <v>58947301.236000001</v>
      </c>
      <c r="M30" s="651">
        <f>VLOOKUP(C30,'2006'!C:S,17,0)</f>
        <v>28725174</v>
      </c>
      <c r="N30" s="651">
        <f>VLOOKUP("ortalama",'2006'!E:V,18,0)</f>
        <v>1726115.5819999999</v>
      </c>
      <c r="O30" s="651" t="str">
        <f>VLOOKUP(C30,'2006'!C:V,20,0)</f>
        <v>-</v>
      </c>
      <c r="P30" s="651">
        <f>VLOOKUP("ortalama",'2006'!E:Y,21,0)</f>
        <v>12442.266</v>
      </c>
      <c r="Q30" s="651">
        <f>VLOOKUP(C30,'2006'!C:Y,23,0)</f>
        <v>6628</v>
      </c>
      <c r="R30" s="651">
        <f>VLOOKUP("ortalama",'2006'!E:AB,24,0)</f>
        <v>369.44799999999998</v>
      </c>
      <c r="S30" s="651">
        <f>VLOOKUP(C30,'2006'!C:AB,26,0)</f>
        <v>135</v>
      </c>
    </row>
    <row r="31" spans="2:19" ht="20.25" customHeight="1">
      <c r="B31" s="545">
        <v>2005</v>
      </c>
      <c r="C31" s="91" t="s">
        <v>65</v>
      </c>
      <c r="D31" s="651">
        <f>VLOOKUP("ortalama",'2005'!E:G,3,0)</f>
        <v>43963660.990000002</v>
      </c>
      <c r="E31" s="651">
        <f>VLOOKUP(C31,'2005'!C:G,5,0)</f>
        <v>69041297</v>
      </c>
      <c r="F31" s="651">
        <f>VLOOKUP("ortalama",'2005'!E:J,6,0)</f>
        <v>51474008.526000001</v>
      </c>
      <c r="G31" s="651">
        <f>VLOOKUP(C31,'2005'!C:J,8,0)</f>
        <v>69041297</v>
      </c>
      <c r="H31" s="651">
        <f>VLOOKUP("ortalama",'2005'!E:M,9,0)</f>
        <v>10107177.196</v>
      </c>
      <c r="I31" s="651">
        <f>VLOOKUP(C31,'2005'!C:M,11,0)</f>
        <v>13575904</v>
      </c>
      <c r="J31" s="651">
        <f>VLOOKUP("ortalama",'2005'!E:P,12,0)</f>
        <v>22473825.829999998</v>
      </c>
      <c r="K31" s="651">
        <f>VLOOKUP(C31,'2005'!C:P,14,0)</f>
        <v>28645671</v>
      </c>
      <c r="L31" s="651">
        <f>VLOOKUP("ortalama",'2005'!E:S,15,0)</f>
        <v>46104336.100000001</v>
      </c>
      <c r="M31" s="651">
        <f>VLOOKUP(C31,'2005'!C:S,17,0)</f>
        <v>45950870</v>
      </c>
      <c r="N31" s="651">
        <f>VLOOKUP("ortalama",'2005'!E:V,18,0)</f>
        <v>1105959.7320000001</v>
      </c>
      <c r="O31" s="651">
        <f>VLOOKUP(C31,'2005'!C:V,20,0)</f>
        <v>1454574</v>
      </c>
      <c r="P31" s="651">
        <f>VLOOKUP("ortalama",'2005'!E:Y,21,0)</f>
        <v>11681.396000000001</v>
      </c>
      <c r="Q31" s="651" t="str">
        <f>VLOOKUP(C31,'2005'!C:Y,23,0)</f>
        <v>-</v>
      </c>
      <c r="R31" s="651">
        <f>VLOOKUP("ortalama",'2005'!E:AB,24,0)</f>
        <v>364.642</v>
      </c>
      <c r="S31" s="651">
        <f>VLOOKUP(C31,'2005'!C:AB,26,0)</f>
        <v>308</v>
      </c>
    </row>
    <row r="32" spans="2:19" ht="20.25" customHeight="1">
      <c r="B32" s="545">
        <v>2004</v>
      </c>
      <c r="C32" s="91" t="s">
        <v>3333</v>
      </c>
      <c r="D32" s="651">
        <f>VLOOKUP("ortalama",'2004'!E:G,3,0)</f>
        <v>40280554.814000003</v>
      </c>
      <c r="E32" s="651">
        <f>VLOOKUP(C32,'2004'!C:G,5,0)</f>
        <v>63575371</v>
      </c>
      <c r="F32" s="651">
        <f>VLOOKUP("ortalama",'2004'!E:J,6,0)</f>
        <v>47377341.390000001</v>
      </c>
      <c r="G32" s="651">
        <f>VLOOKUP(C32,'2004'!C:J,8,0)</f>
        <v>63575371</v>
      </c>
      <c r="H32" s="651">
        <f>VLOOKUP("ortalama",'2004'!E:M,9,0)</f>
        <v>9885941.9800000004</v>
      </c>
      <c r="I32" s="651">
        <f>VLOOKUP(C32,'2004'!C:M,11,0)</f>
        <v>43667992</v>
      </c>
      <c r="J32" s="651">
        <f>VLOOKUP("ortalama",'2004'!E:P,12,0)</f>
        <v>25988674.166000001</v>
      </c>
      <c r="K32" s="651">
        <f>VLOOKUP(C32,'2004'!C:P,14,0)</f>
        <v>48873484</v>
      </c>
      <c r="L32" s="651">
        <f>VLOOKUP("ortalama",'2004'!E:S,15,0)</f>
        <v>49060152.07</v>
      </c>
      <c r="M32" s="651">
        <f>VLOOKUP(C32,'2004'!C:S,17,0)</f>
        <v>82722466</v>
      </c>
      <c r="N32" s="651">
        <f>VLOOKUP("ortalama",'2004'!E:V,18,0)</f>
        <v>1257537.648</v>
      </c>
      <c r="O32" s="651">
        <f>VLOOKUP(C32,'2004'!C:V,20,0)</f>
        <v>-10610957</v>
      </c>
      <c r="P32" s="651">
        <f>VLOOKUP("ortalama",'2004'!E:Y,21,0)</f>
        <v>10898.472</v>
      </c>
      <c r="Q32" s="651">
        <f>VLOOKUP(C32,'2004'!C:Y,23,0)</f>
        <v>42815</v>
      </c>
      <c r="R32" s="651">
        <f>VLOOKUP("ortalama",'2004'!E:AB,24,0)</f>
        <v>361.75799999999998</v>
      </c>
      <c r="S32" s="651">
        <f>VLOOKUP(C32,'2004'!C:AB,26,0)</f>
        <v>257</v>
      </c>
    </row>
    <row r="33" spans="2:21" ht="20.25" customHeight="1">
      <c r="B33" s="545">
        <v>2003</v>
      </c>
      <c r="C33" s="91" t="s">
        <v>2183</v>
      </c>
      <c r="D33" s="651">
        <f>VLOOKUP("ortalama",'2003'!E:F,2,0)</f>
        <v>33673465.318000004</v>
      </c>
      <c r="E33" s="651">
        <f>VLOOKUP(C33,'2003'!C:F,4,0)</f>
        <v>51017352</v>
      </c>
      <c r="F33" s="651">
        <f>VLOOKUP("ortalama",'2003'!E:I,5,0)</f>
        <v>38887428.549999997</v>
      </c>
      <c r="G33" s="651">
        <f>VLOOKUP(C33,'2003'!C:I,7,0)</f>
        <v>52094727</v>
      </c>
      <c r="H33" s="651">
        <f>VLOOKUP("ortalama",'2003'!E:L,8,0)</f>
        <v>7637172.25</v>
      </c>
      <c r="I33" s="651">
        <f>VLOOKUP(C33,'2003'!C:L,10,0)</f>
        <v>9145279</v>
      </c>
      <c r="J33" s="651">
        <f>VLOOKUP("ortalama",'2003'!E:O,11,0)</f>
        <v>13930551.973999999</v>
      </c>
      <c r="K33" s="651">
        <f>VLOOKUP(C33,'2003'!C:O,13,0)</f>
        <v>13766299</v>
      </c>
      <c r="L33" s="651">
        <f>VLOOKUP("ortalama",'2003'!E:R,14,0)</f>
        <v>32008589.460000001</v>
      </c>
      <c r="M33" s="651">
        <f>VLOOKUP(C33,'2003'!C:R,16,0)</f>
        <v>30716932</v>
      </c>
      <c r="N33" s="651">
        <f>VLOOKUP("ortalama",'2003'!E:U,17,0)</f>
        <v>689375.71</v>
      </c>
      <c r="O33" s="651">
        <f>VLOOKUP(C33,'2003'!C:U,19,0)</f>
        <v>-986388</v>
      </c>
      <c r="P33" s="651">
        <f>VLOOKUP("ortalama",'2003'!E:X,20,0)</f>
        <v>8344.0720000000001</v>
      </c>
      <c r="Q33" s="651">
        <f>VLOOKUP(C33,'2003'!C:X,22,0)</f>
        <v>22493</v>
      </c>
      <c r="R33" s="651">
        <f>VLOOKUP("ortalama",'2003'!E:AA,23,0)</f>
        <v>355.22800000000001</v>
      </c>
      <c r="S33" s="651">
        <f>VLOOKUP(C33,'2003'!C:AA,25,0)</f>
        <v>1051</v>
      </c>
    </row>
    <row r="34" spans="2:21" ht="20.25" customHeight="1">
      <c r="B34" s="545">
        <v>2002</v>
      </c>
      <c r="C34" s="91" t="s">
        <v>340</v>
      </c>
      <c r="D34" s="651">
        <f>VLOOKUP("ortalama",'2002'!E:F,2,0)</f>
        <v>26352420.791999999</v>
      </c>
      <c r="E34" s="651">
        <f>VLOOKUP(C34,'2002'!C:F,4,0)</f>
        <v>40512862</v>
      </c>
      <c r="F34" s="651">
        <f>VLOOKUP("ortalama",'2002'!E:I,5,0)</f>
        <v>30242316.044</v>
      </c>
      <c r="G34" s="651">
        <f>VLOOKUP(C34,'2002'!C:I,7,0)</f>
        <v>40512862</v>
      </c>
      <c r="H34" s="651">
        <f>VLOOKUP("ortalama",'2002'!E:L,8,0)</f>
        <v>6449225.398</v>
      </c>
      <c r="I34" s="651">
        <f>VLOOKUP(C34,'2002'!C:L,10,0)</f>
        <v>2926528</v>
      </c>
      <c r="J34" s="651">
        <f>VLOOKUP("ortalama",'2002'!E:O,11,0)</f>
        <v>8471209.8320000004</v>
      </c>
      <c r="K34" s="651">
        <f>VLOOKUP(C34,'2002'!C:O,13,0)</f>
        <v>3546231</v>
      </c>
      <c r="L34" s="651">
        <f>VLOOKUP("ortalama",'2002'!E:R,14,0)</f>
        <v>25275637.399999999</v>
      </c>
      <c r="M34" s="651">
        <f>VLOOKUP(C34,'2002'!C:R,16,0)</f>
        <v>5148928</v>
      </c>
      <c r="N34" s="651">
        <f>VLOOKUP("ortalama",'2002'!E:U,17,0)</f>
        <v>594794.31400000001</v>
      </c>
      <c r="O34" s="651">
        <f>VLOOKUP(C34,'2002'!C:U,19,0)</f>
        <v>288022</v>
      </c>
      <c r="P34" s="651">
        <f>VLOOKUP("ortalama",'2002'!E:X,20,0)</f>
        <v>6226.1859999999997</v>
      </c>
      <c r="Q34" s="651" t="str">
        <f>VLOOKUP(C34,'2002'!C:X,22,0)</f>
        <v>-</v>
      </c>
      <c r="R34" s="651">
        <f>VLOOKUP("ortalama",'2002'!E:AA,23,0)</f>
        <v>319.2</v>
      </c>
      <c r="S34" s="651">
        <f>VLOOKUP(C34,'2002'!C:AA,25,0)</f>
        <v>75</v>
      </c>
    </row>
    <row r="35" spans="2:21" ht="20.25" customHeight="1">
      <c r="B35" s="545">
        <v>2001</v>
      </c>
      <c r="C35" s="91" t="s">
        <v>2180</v>
      </c>
      <c r="D35" s="652">
        <f>VLOOKUP("ortalama",'2001'!E:F,2,0)</f>
        <v>17554438.956</v>
      </c>
      <c r="E35" s="652">
        <f>VLOOKUP(C35,'2001'!C:F,4,0)</f>
        <v>27799005</v>
      </c>
      <c r="F35" s="651">
        <f>VLOOKUP("ortalama",'2001'!E:I,5,0)</f>
        <v>20220940.484000001</v>
      </c>
      <c r="G35" s="652">
        <f>VLOOKUP(C35,'2001'!C:I,7,0)</f>
        <v>30199476</v>
      </c>
      <c r="H35" s="651">
        <f>VLOOKUP("ortalama",'2001'!E:L,8,0)</f>
        <v>3620696.15</v>
      </c>
      <c r="I35" s="652">
        <f>VLOOKUP(C35,'2001'!C:L,10,0)</f>
        <v>-5801932</v>
      </c>
      <c r="J35" s="652">
        <f>VLOOKUP("ortalama",'2001'!E:O,11,0)</f>
        <v>5467585.9220000003</v>
      </c>
      <c r="K35" s="652">
        <f>VLOOKUP(C35,'2001'!C:O,13,0)</f>
        <v>-22600293</v>
      </c>
      <c r="L35" s="652">
        <f>VLOOKUP("ortalama",'2001'!E:R,14,0)</f>
        <v>17430912.855999999</v>
      </c>
      <c r="M35" s="652">
        <f>VLOOKUP(C35,'2001'!C:R,16,0)</f>
        <v>35731554</v>
      </c>
      <c r="N35" s="652">
        <f>VLOOKUP("ortalama",'2001'!E:U,17,0)</f>
        <v>-726529.08200000005</v>
      </c>
      <c r="O35" s="652">
        <f>VLOOKUP(C35,'2001'!C:U,19,0)</f>
        <v>-19734998</v>
      </c>
      <c r="P35" s="652">
        <f>VLOOKUP("ortalama",'2001'!E:X,20,0)</f>
        <v>5432.7619999999997</v>
      </c>
      <c r="Q35" s="652">
        <f>VLOOKUP(C35,'2001'!C:X,22,0)</f>
        <v>14967</v>
      </c>
      <c r="R35" s="652">
        <f>VLOOKUP("ortalama",'2001'!E:AA,23,0)</f>
        <v>299.738</v>
      </c>
      <c r="S35" s="652">
        <f>VLOOKUP(C35,'2001'!C:AA,25,0)</f>
        <v>927</v>
      </c>
    </row>
    <row r="36" spans="2:21" ht="20.25" customHeight="1">
      <c r="B36" s="545">
        <v>2000</v>
      </c>
      <c r="C36" s="91" t="s">
        <v>1956</v>
      </c>
      <c r="D36" s="652">
        <f>VLOOKUP("ortalama",'2000'!E:F,2,0)</f>
        <v>10120726.364</v>
      </c>
      <c r="E36" s="652">
        <f>VLOOKUP(C36,'2000'!C:F,4,0)</f>
        <v>16824583</v>
      </c>
      <c r="F36" s="651">
        <f>VLOOKUP("ortalama",'2000'!E:I,5,0)</f>
        <v>11442276.088</v>
      </c>
      <c r="G36" s="652">
        <f>VLOOKUP(C36,'2000'!C:I,7,0)</f>
        <v>28383252</v>
      </c>
      <c r="H36" s="651">
        <f>VLOOKUP("ortalama",'2000'!E:L,8,0)</f>
        <v>2987868.0019999999</v>
      </c>
      <c r="I36" s="652">
        <f>VLOOKUP(C36,'2000'!C:L,10,0)</f>
        <v>1653833</v>
      </c>
      <c r="J36" s="652">
        <f>VLOOKUP("ortalama",'2000'!E:O,11,0)</f>
        <v>3739427.83</v>
      </c>
      <c r="K36" s="652">
        <f>VLOOKUP(C36,'2000'!C:O,13,0)</f>
        <v>1690309</v>
      </c>
      <c r="L36" s="652">
        <f>VLOOKUP("ortalama",'2000'!E:R,14,0)</f>
        <v>10321894.846000001</v>
      </c>
      <c r="M36" s="652">
        <f>VLOOKUP(C36,'2000'!C:R,16,0)</f>
        <v>7407122</v>
      </c>
      <c r="N36" s="652">
        <f>VLOOKUP("ortalama",'2000'!E:U,17,0)</f>
        <v>167514.67000000001</v>
      </c>
      <c r="O36" s="652">
        <f>VLOOKUP(C36,'2000'!C:U,19,0)</f>
        <v>253970</v>
      </c>
      <c r="P36" s="652">
        <f>VLOOKUP("ortalama",'2000'!E:X,20,0)</f>
        <v>5041.7280000000001</v>
      </c>
      <c r="Q36" s="652">
        <f>VLOOKUP(C36,'2000'!C:X,22,0)</f>
        <v>32424</v>
      </c>
      <c r="R36" s="652">
        <f>VLOOKUP("ortalama",'2000'!E:AA,23,0)</f>
        <v>295.22199999999998</v>
      </c>
      <c r="S36" s="652">
        <f>VLOOKUP(C36,'2000'!C:AA,25,0)</f>
        <v>238</v>
      </c>
    </row>
    <row r="37" spans="2:21" ht="20.25" customHeight="1">
      <c r="B37" s="545">
        <v>1999</v>
      </c>
      <c r="C37" s="91" t="s">
        <v>2780</v>
      </c>
      <c r="D37" s="652">
        <f>VLOOKUP("ortalama",'1999'!E:F,2,0)</f>
        <v>6287708.5580000002</v>
      </c>
      <c r="E37" s="652">
        <f>VLOOKUP(C37,'1999'!C:F,4,0)</f>
        <v>10178125</v>
      </c>
      <c r="F37" s="651">
        <f>VLOOKUP("ortalama",'1999'!E:I,5,0)</f>
        <v>7652712.3880000003</v>
      </c>
      <c r="G37" s="652">
        <f>VLOOKUP(C37,'1999'!C:I,7,0)</f>
        <v>10178125</v>
      </c>
      <c r="H37" s="651">
        <f>VLOOKUP("ortalama",'1999'!E:L,8,0)</f>
        <v>1843837.952</v>
      </c>
      <c r="I37" s="652">
        <f>VLOOKUP(C37,'1999'!C:L,10,0)</f>
        <v>4797036</v>
      </c>
      <c r="J37" s="652">
        <f>VLOOKUP("ortalama",'1999'!E:O,11,0)</f>
        <v>2452657.39</v>
      </c>
      <c r="K37" s="652">
        <f>VLOOKUP(C37,'1999'!C:O,13,0)</f>
        <v>5585291</v>
      </c>
      <c r="L37" s="652">
        <f>VLOOKUP("ortalama",'1999'!E:R,14,0)</f>
        <v>7356226.034</v>
      </c>
      <c r="M37" s="652">
        <f>VLOOKUP(C37,'1999'!C:R,16,0)</f>
        <v>7292279</v>
      </c>
      <c r="N37" s="652">
        <f>VLOOKUP("ortalama",'1999'!E:U,17,0)</f>
        <v>-63969.502</v>
      </c>
      <c r="O37" s="652">
        <f>VLOOKUP(C37,'1999'!C:U,19,0)</f>
        <v>2940032</v>
      </c>
      <c r="P37" s="652">
        <f>VLOOKUP("ortalama",'1999'!E:X,20,0)</f>
        <v>5383.3980000000001</v>
      </c>
      <c r="Q37" s="652">
        <f>VLOOKUP(C37,'1999'!C:X,22,0)</f>
        <v>677</v>
      </c>
      <c r="R37" s="652">
        <f>VLOOKUP("ortalama",'1999'!E:AA,23,0)</f>
        <v>290.476</v>
      </c>
      <c r="S37" s="652">
        <f>VLOOKUP(C37,'1999'!C:AA,25,0)</f>
        <v>111</v>
      </c>
    </row>
    <row r="38" spans="2:21" ht="20.25" customHeight="1">
      <c r="B38" s="545">
        <v>1998</v>
      </c>
      <c r="C38" s="91" t="s">
        <v>3344</v>
      </c>
      <c r="D38" s="652">
        <f>VLOOKUP("ortalama",'1998'!E:F,2,0)</f>
        <v>4424594.0180000002</v>
      </c>
      <c r="E38" s="652">
        <f>VLOOKUP(C38,'1998'!C:F,4,0)</f>
        <v>7166598</v>
      </c>
      <c r="F38" s="651">
        <f>VLOOKUP("ortalama",'1998'!E:I,5,0)</f>
        <v>5079566.8219999997</v>
      </c>
      <c r="G38" s="652">
        <f>VLOOKUP(C38,'1998'!C:I,7,0)</f>
        <v>7211980</v>
      </c>
      <c r="H38" s="651">
        <f>VLOOKUP("ortalama",'1998'!E:L,8,0)</f>
        <v>1420258.97</v>
      </c>
      <c r="I38" s="652">
        <f>VLOOKUP(C38,'1998'!C:L,10,0)</f>
        <v>4108624</v>
      </c>
      <c r="J38" s="652">
        <f>VLOOKUP("ortalama",'1998'!E:O,11,0)</f>
        <v>1897926.8</v>
      </c>
      <c r="K38" s="652">
        <f>VLOOKUP(C38,'1998'!C:O,13,0)</f>
        <v>4003415</v>
      </c>
      <c r="L38" s="652">
        <f>VLOOKUP("ortalama",'1998'!E:R,14,0)</f>
        <v>4919650.83</v>
      </c>
      <c r="M38" s="652">
        <f>VLOOKUP(C38,'1998'!C:R,16,0)</f>
        <v>5912532</v>
      </c>
      <c r="N38" s="652">
        <f>VLOOKUP("ortalama",'1998'!E:U,17,0)</f>
        <v>186060.63</v>
      </c>
      <c r="O38" s="652">
        <f>VLOOKUP(C38,'1998'!C:U,19,0)</f>
        <v>3168334</v>
      </c>
      <c r="P38" s="652">
        <f>VLOOKUP("ortalama",'1998'!E:X,20,0)</f>
        <v>5135.84</v>
      </c>
      <c r="Q38" s="652" t="str">
        <f>VLOOKUP(C38,'1998'!C:X,22,0)</f>
        <v>-</v>
      </c>
      <c r="R38" s="652">
        <f>VLOOKUP("ortalama",'1998'!E:AA,23,0)</f>
        <v>322.36200000000002</v>
      </c>
      <c r="S38" s="652">
        <f>VLOOKUP(C38,'1998'!C:AA,25,0)</f>
        <v>150</v>
      </c>
    </row>
    <row r="39" spans="2:21" ht="20.25" customHeight="1" thickBot="1">
      <c r="B39" s="546">
        <v>1997</v>
      </c>
      <c r="C39" s="97" t="s">
        <v>3509</v>
      </c>
      <c r="D39" s="653">
        <f>VLOOKUP("ortalama",'1997'!D:E,2,0)</f>
        <v>2467580.6839999999</v>
      </c>
      <c r="E39" s="653">
        <f>VLOOKUP(C39,'1997'!B:E,4,0)</f>
        <v>4247335</v>
      </c>
      <c r="F39" s="653">
        <f>VLOOKUP("ortalama",'1997'!D:H,5,0)</f>
        <v>2894508.764</v>
      </c>
      <c r="G39" s="653">
        <f>VLOOKUP(C39,'1997'!B:H,7,0)</f>
        <v>4318054</v>
      </c>
      <c r="H39" s="653">
        <f>VLOOKUP("ortalama",'1997'!D:K,8,0)</f>
        <v>828380.03</v>
      </c>
      <c r="I39" s="653">
        <f>VLOOKUP(C39,'1997'!B:K,10,0)</f>
        <v>2294566</v>
      </c>
      <c r="J39" s="653">
        <f>VLOOKUP("ortalama",'1997'!D:N,11,0)</f>
        <v>887455.54399999999</v>
      </c>
      <c r="K39" s="653">
        <f>VLOOKUP(C39,'1997'!B:N,13,0)</f>
        <v>4240701</v>
      </c>
      <c r="L39" s="653">
        <f>VLOOKUP("ortalama",'1997'!D:Q,14,0)</f>
        <v>2757511.3139999998</v>
      </c>
      <c r="M39" s="653">
        <f>VLOOKUP(C39,'1997'!B:Q,16,0)</f>
        <v>9678768</v>
      </c>
      <c r="N39" s="653">
        <f>VLOOKUP("ortalama",'1997'!D:T,17,0)</f>
        <v>183398.5</v>
      </c>
      <c r="O39" s="653">
        <f>VLOOKUP(C39,'1997'!B:T,19,0)</f>
        <v>118378</v>
      </c>
      <c r="P39" s="653">
        <f>VLOOKUP("ortalama",'1997'!D:W,20,0)</f>
        <v>4671.9440000000004</v>
      </c>
      <c r="Q39" s="653">
        <f>VLOOKUP(C39,'1997'!B:W,22,0)</f>
        <v>1273</v>
      </c>
      <c r="R39" s="653">
        <f>VLOOKUP("ortalama",'1997'!D:Z,23,0)</f>
        <v>317.59800000000001</v>
      </c>
      <c r="S39" s="653">
        <f>VLOOKUP(C39,'1997'!B:Z,25,0)</f>
        <v>350</v>
      </c>
    </row>
    <row r="40" spans="2:21" ht="13.5" thickTop="1">
      <c r="D40" s="2"/>
      <c r="E40" s="121"/>
      <c r="F40" s="2"/>
      <c r="G40" s="121"/>
    </row>
    <row r="41" spans="2:21" ht="22.5" customHeight="1">
      <c r="E41" s="121"/>
      <c r="G41" s="121"/>
      <c r="I41" s="121"/>
      <c r="K41" s="121"/>
      <c r="M41" s="121"/>
      <c r="O41" s="121"/>
      <c r="Q41" s="121"/>
      <c r="S41" s="121"/>
      <c r="U41" s="121"/>
    </row>
    <row r="42" spans="2:21" s="90" customFormat="1" ht="30.75" customHeight="1">
      <c r="C42" s="124" t="s">
        <v>3362</v>
      </c>
      <c r="D42" s="699" t="s">
        <v>4487</v>
      </c>
      <c r="E42" s="699"/>
      <c r="F42" s="699"/>
      <c r="G42" s="699"/>
      <c r="H42" s="699"/>
      <c r="I42" s="699"/>
      <c r="J42" s="699"/>
      <c r="K42" s="699"/>
      <c r="L42" s="699"/>
      <c r="M42" s="699"/>
      <c r="N42" s="699"/>
      <c r="O42" s="699"/>
      <c r="P42" s="699"/>
      <c r="Q42" s="699"/>
      <c r="R42" s="699"/>
      <c r="S42" s="699"/>
      <c r="T42" s="122"/>
      <c r="U42" s="122"/>
    </row>
    <row r="43" spans="2:21" s="90" customFormat="1" ht="30.75" customHeight="1">
      <c r="B43" s="92"/>
      <c r="C43" s="122"/>
      <c r="D43" s="699"/>
      <c r="E43" s="699"/>
      <c r="F43" s="699"/>
      <c r="G43" s="699"/>
      <c r="H43" s="699"/>
      <c r="I43" s="699"/>
      <c r="J43" s="699"/>
      <c r="K43" s="699"/>
      <c r="L43" s="699"/>
      <c r="M43" s="699"/>
      <c r="N43" s="699"/>
      <c r="O43" s="699"/>
      <c r="P43" s="699"/>
      <c r="Q43" s="699"/>
      <c r="R43" s="699"/>
      <c r="S43" s="699"/>
      <c r="T43" s="122"/>
      <c r="U43" s="122"/>
    </row>
    <row r="44" spans="2:21" ht="15">
      <c r="C44" s="124" t="s">
        <v>3360</v>
      </c>
      <c r="D44" s="701" t="s">
        <v>4409</v>
      </c>
      <c r="E44" s="701"/>
      <c r="F44" s="701"/>
      <c r="G44" s="701"/>
      <c r="H44" s="701"/>
      <c r="I44" s="701"/>
      <c r="J44" s="701"/>
      <c r="K44" s="701"/>
      <c r="L44" s="701"/>
      <c r="M44" s="701"/>
      <c r="N44" s="701"/>
      <c r="O44" s="701"/>
      <c r="P44" s="701"/>
      <c r="Q44" s="701"/>
      <c r="R44" s="701"/>
      <c r="S44" s="701"/>
      <c r="T44" s="123"/>
      <c r="U44" s="123"/>
    </row>
    <row r="45" spans="2:21" ht="15">
      <c r="C45" s="8"/>
    </row>
    <row r="46" spans="2:21" ht="15" customHeight="1">
      <c r="B46" s="7"/>
      <c r="C46" s="124" t="s">
        <v>3361</v>
      </c>
      <c r="D46" s="700" t="s">
        <v>4410</v>
      </c>
      <c r="E46" s="700"/>
      <c r="F46" s="700"/>
      <c r="G46" s="700"/>
      <c r="H46" s="700"/>
      <c r="I46" s="700"/>
      <c r="J46" s="700"/>
      <c r="K46" s="700"/>
      <c r="L46" s="700"/>
      <c r="M46" s="700"/>
      <c r="N46" s="700"/>
      <c r="O46" s="700"/>
      <c r="P46" s="700"/>
      <c r="Q46" s="700"/>
      <c r="R46" s="700"/>
      <c r="S46" s="700"/>
      <c r="T46" s="126"/>
      <c r="U46" s="126"/>
    </row>
    <row r="47" spans="2:21" ht="15" customHeight="1">
      <c r="D47" s="700" t="s">
        <v>4411</v>
      </c>
      <c r="E47" s="700"/>
      <c r="F47" s="700"/>
      <c r="G47" s="700"/>
      <c r="H47" s="700"/>
      <c r="I47" s="700"/>
      <c r="J47" s="700"/>
      <c r="K47" s="700"/>
      <c r="L47" s="700"/>
      <c r="M47" s="700"/>
      <c r="N47" s="700"/>
      <c r="O47" s="700"/>
      <c r="P47" s="700"/>
      <c r="Q47" s="700"/>
      <c r="R47" s="700"/>
      <c r="S47" s="700"/>
      <c r="T47" s="126"/>
      <c r="U47" s="126"/>
    </row>
    <row r="48" spans="2:21" ht="15">
      <c r="C48" s="123"/>
      <c r="D48" s="123"/>
      <c r="E48" s="123"/>
      <c r="F48" s="123"/>
      <c r="G48" s="123"/>
      <c r="H48" s="123"/>
      <c r="I48" s="123"/>
      <c r="J48" s="123"/>
      <c r="K48" s="123"/>
      <c r="L48" s="123"/>
      <c r="M48" s="123"/>
      <c r="N48" s="655"/>
      <c r="O48" s="123"/>
    </row>
    <row r="49" spans="2:17" s="659" customFormat="1" hidden="1">
      <c r="B49" s="656">
        <v>2012</v>
      </c>
      <c r="C49" s="656">
        <v>2011</v>
      </c>
      <c r="D49" s="656">
        <v>2010</v>
      </c>
      <c r="E49" s="656">
        <v>2009</v>
      </c>
      <c r="F49" s="656">
        <v>2008</v>
      </c>
      <c r="G49" s="656">
        <v>2007</v>
      </c>
      <c r="H49" s="656">
        <v>2006</v>
      </c>
      <c r="I49" s="656">
        <v>2005</v>
      </c>
      <c r="J49" s="656">
        <v>2004</v>
      </c>
      <c r="K49" s="656">
        <v>2003</v>
      </c>
      <c r="L49" s="656">
        <v>2002</v>
      </c>
      <c r="M49" s="657">
        <v>2001</v>
      </c>
      <c r="N49" s="658">
        <v>2000</v>
      </c>
      <c r="O49" s="656">
        <v>1999</v>
      </c>
      <c r="P49" s="656">
        <v>1998</v>
      </c>
      <c r="Q49" s="656">
        <v>1997</v>
      </c>
    </row>
    <row r="50" spans="2:17" s="659" customFormat="1" hidden="1">
      <c r="B50" s="656" t="s">
        <v>3794</v>
      </c>
      <c r="C50" s="656" t="s">
        <v>3794</v>
      </c>
      <c r="D50" s="656" t="s">
        <v>3794</v>
      </c>
      <c r="E50" s="656" t="s">
        <v>3794</v>
      </c>
      <c r="F50" s="656" t="s">
        <v>3794</v>
      </c>
      <c r="G50" s="656" t="s">
        <v>3794</v>
      </c>
      <c r="H50" s="656" t="s">
        <v>3794</v>
      </c>
      <c r="I50" s="656" t="s">
        <v>3794</v>
      </c>
      <c r="J50" s="656" t="s">
        <v>3794</v>
      </c>
      <c r="K50" s="656" t="s">
        <v>3794</v>
      </c>
      <c r="L50" s="656" t="s">
        <v>3794</v>
      </c>
      <c r="M50" s="656" t="s">
        <v>3794</v>
      </c>
      <c r="N50" s="658" t="s">
        <v>3794</v>
      </c>
      <c r="O50" s="656" t="s">
        <v>3794</v>
      </c>
      <c r="P50" s="656" t="s">
        <v>3794</v>
      </c>
      <c r="Q50" s="656" t="s">
        <v>3794</v>
      </c>
    </row>
    <row r="51" spans="2:17" s="659" customFormat="1" hidden="1">
      <c r="B51" s="659" t="s">
        <v>1404</v>
      </c>
      <c r="C51" s="659" t="s">
        <v>2951</v>
      </c>
      <c r="D51" s="659" t="s">
        <v>1404</v>
      </c>
      <c r="E51" s="659" t="s">
        <v>1368</v>
      </c>
      <c r="F51" s="659" t="s">
        <v>1213</v>
      </c>
      <c r="G51" s="659" t="s">
        <v>1124</v>
      </c>
      <c r="H51" s="659" t="s">
        <v>830</v>
      </c>
      <c r="I51" s="659" t="s">
        <v>1507</v>
      </c>
      <c r="J51" s="659" t="s">
        <v>3840</v>
      </c>
      <c r="K51" s="659" t="s">
        <v>2376</v>
      </c>
      <c r="L51" s="659" t="s">
        <v>3840</v>
      </c>
      <c r="M51" s="659" t="s">
        <v>3173</v>
      </c>
      <c r="N51" s="660" t="s">
        <v>3173</v>
      </c>
      <c r="O51" s="659" t="s">
        <v>3736</v>
      </c>
      <c r="P51" s="659" t="s">
        <v>3173</v>
      </c>
      <c r="Q51" s="659" t="s">
        <v>2122</v>
      </c>
    </row>
    <row r="52" spans="2:17" s="659" customFormat="1" hidden="1">
      <c r="B52" s="659" t="s">
        <v>1368</v>
      </c>
      <c r="C52" s="659" t="s">
        <v>1404</v>
      </c>
      <c r="D52" s="659" t="s">
        <v>1368</v>
      </c>
      <c r="E52" s="659" t="s">
        <v>1213</v>
      </c>
      <c r="F52" s="659" t="s">
        <v>1265</v>
      </c>
      <c r="G52" s="659" t="s">
        <v>1001</v>
      </c>
      <c r="H52" s="659" t="s">
        <v>1507</v>
      </c>
      <c r="I52" s="659" t="s">
        <v>2519</v>
      </c>
      <c r="J52" s="659" t="s">
        <v>1507</v>
      </c>
      <c r="K52" s="659" t="s">
        <v>3840</v>
      </c>
      <c r="L52" s="659" t="s">
        <v>1761</v>
      </c>
      <c r="M52" s="659" t="s">
        <v>2453</v>
      </c>
      <c r="N52" s="660" t="s">
        <v>1704</v>
      </c>
      <c r="O52" s="659" t="s">
        <v>1296</v>
      </c>
      <c r="P52" s="659" t="s">
        <v>1704</v>
      </c>
      <c r="Q52" s="659" t="s">
        <v>3173</v>
      </c>
    </row>
    <row r="53" spans="2:17" s="659" customFormat="1" hidden="1">
      <c r="B53" s="659" t="s">
        <v>1213</v>
      </c>
      <c r="C53" s="659" t="s">
        <v>1368</v>
      </c>
      <c r="D53" s="659" t="s">
        <v>978</v>
      </c>
      <c r="E53" s="659" t="s">
        <v>1265</v>
      </c>
      <c r="F53" s="659" t="s">
        <v>206</v>
      </c>
      <c r="G53" s="659" t="s">
        <v>1029</v>
      </c>
      <c r="H53" s="659" t="s">
        <v>2519</v>
      </c>
      <c r="I53" s="659" t="s">
        <v>1488</v>
      </c>
      <c r="J53" s="659" t="s">
        <v>1488</v>
      </c>
      <c r="K53" s="659" t="s">
        <v>3473</v>
      </c>
      <c r="L53" s="659" t="s">
        <v>2453</v>
      </c>
      <c r="M53" s="659" t="s">
        <v>1704</v>
      </c>
      <c r="N53" s="660" t="s">
        <v>3694</v>
      </c>
      <c r="O53" s="659" t="s">
        <v>2858</v>
      </c>
      <c r="P53" s="659" t="s">
        <v>1698</v>
      </c>
      <c r="Q53" s="659" t="s">
        <v>1704</v>
      </c>
    </row>
    <row r="54" spans="2:17" s="659" customFormat="1" hidden="1">
      <c r="B54" s="659" t="s">
        <v>206</v>
      </c>
      <c r="C54" s="659" t="s">
        <v>1213</v>
      </c>
      <c r="D54" s="659" t="s">
        <v>206</v>
      </c>
      <c r="E54" s="659" t="s">
        <v>206</v>
      </c>
      <c r="F54" s="659" t="s">
        <v>1169</v>
      </c>
      <c r="G54" s="659" t="s">
        <v>2237</v>
      </c>
      <c r="H54" s="659" t="s">
        <v>1488</v>
      </c>
      <c r="I54" s="659" t="s">
        <v>327</v>
      </c>
      <c r="J54" s="659" t="s">
        <v>3460</v>
      </c>
      <c r="K54" s="659" t="s">
        <v>2453</v>
      </c>
      <c r="L54" s="659" t="s">
        <v>1698</v>
      </c>
      <c r="M54" s="659" t="s">
        <v>1698</v>
      </c>
      <c r="N54" s="660" t="s">
        <v>3696</v>
      </c>
      <c r="O54" s="659" t="s">
        <v>309</v>
      </c>
      <c r="P54" s="659" t="s">
        <v>3696</v>
      </c>
      <c r="Q54" s="659" t="s">
        <v>1698</v>
      </c>
    </row>
    <row r="55" spans="2:17" s="659" customFormat="1" hidden="1">
      <c r="B55" s="659" t="s">
        <v>1432</v>
      </c>
      <c r="C55" s="659" t="s">
        <v>206</v>
      </c>
      <c r="D55" s="659" t="s">
        <v>1432</v>
      </c>
      <c r="E55" s="659" t="s">
        <v>2564</v>
      </c>
      <c r="F55" s="659" t="s">
        <v>1079</v>
      </c>
      <c r="G55" s="659" t="s">
        <v>1007</v>
      </c>
      <c r="H55" s="659" t="s">
        <v>327</v>
      </c>
      <c r="I55" s="659" t="s">
        <v>1698</v>
      </c>
      <c r="J55" s="659" t="s">
        <v>1698</v>
      </c>
      <c r="K55" s="659" t="s">
        <v>3460</v>
      </c>
      <c r="L55" s="659" t="s">
        <v>4069</v>
      </c>
      <c r="M55" s="659" t="s">
        <v>4069</v>
      </c>
      <c r="N55" s="660" t="s">
        <v>1773</v>
      </c>
      <c r="O55" s="659" t="s">
        <v>300</v>
      </c>
      <c r="P55" s="659" t="s">
        <v>4008</v>
      </c>
      <c r="Q55" s="659" t="s">
        <v>3696</v>
      </c>
    </row>
    <row r="56" spans="2:17" s="659" customFormat="1" hidden="1">
      <c r="B56" s="659" t="s">
        <v>1169</v>
      </c>
      <c r="C56" s="659" t="s">
        <v>1432</v>
      </c>
      <c r="D56" s="659" t="s">
        <v>1429</v>
      </c>
      <c r="E56" s="659" t="s">
        <v>1169</v>
      </c>
      <c r="F56" s="659" t="s">
        <v>569</v>
      </c>
      <c r="G56" s="659" t="s">
        <v>1208</v>
      </c>
      <c r="H56" s="659" t="s">
        <v>1698</v>
      </c>
      <c r="I56" s="659" t="s">
        <v>4069</v>
      </c>
      <c r="J56" s="659" t="s">
        <v>4069</v>
      </c>
      <c r="K56" s="659" t="s">
        <v>4069</v>
      </c>
      <c r="L56" s="659" t="s">
        <v>1773</v>
      </c>
      <c r="M56" s="659" t="s">
        <v>1773</v>
      </c>
      <c r="N56" s="660" t="s">
        <v>3266</v>
      </c>
      <c r="O56" s="659" t="s">
        <v>1891</v>
      </c>
      <c r="P56" s="659" t="s">
        <v>3712</v>
      </c>
      <c r="Q56" s="659" t="s">
        <v>3153</v>
      </c>
    </row>
    <row r="57" spans="2:17" s="659" customFormat="1" hidden="1">
      <c r="B57" s="659" t="s">
        <v>1079</v>
      </c>
      <c r="C57" s="659" t="s">
        <v>1169</v>
      </c>
      <c r="D57" s="659" t="s">
        <v>1169</v>
      </c>
      <c r="E57" s="659" t="s">
        <v>1079</v>
      </c>
      <c r="F57" s="659" t="s">
        <v>2344</v>
      </c>
      <c r="G57" s="659" t="s">
        <v>595</v>
      </c>
      <c r="H57" s="659" t="s">
        <v>4069</v>
      </c>
      <c r="I57" s="659" t="s">
        <v>4008</v>
      </c>
      <c r="J57" s="659" t="s">
        <v>2182</v>
      </c>
      <c r="K57" s="659" t="s">
        <v>2368</v>
      </c>
      <c r="L57" s="659" t="s">
        <v>438</v>
      </c>
      <c r="M57" s="659" t="s">
        <v>438</v>
      </c>
      <c r="N57" s="660" t="s">
        <v>3712</v>
      </c>
      <c r="O57" s="659" t="s">
        <v>1840</v>
      </c>
      <c r="P57" s="659" t="s">
        <v>3884</v>
      </c>
      <c r="Q57" s="659" t="s">
        <v>3503</v>
      </c>
    </row>
    <row r="58" spans="2:17" s="659" customFormat="1" hidden="1">
      <c r="B58" s="659" t="s">
        <v>931</v>
      </c>
      <c r="C58" s="659" t="s">
        <v>1079</v>
      </c>
      <c r="D58" s="659" t="s">
        <v>1079</v>
      </c>
      <c r="E58" s="659" t="s">
        <v>648</v>
      </c>
      <c r="F58" s="659" t="s">
        <v>2419</v>
      </c>
      <c r="G58" s="659" t="s">
        <v>1997</v>
      </c>
      <c r="H58" s="659" t="s">
        <v>2721</v>
      </c>
      <c r="I58" s="659" t="s">
        <v>3049</v>
      </c>
      <c r="J58" s="659" t="s">
        <v>4008</v>
      </c>
      <c r="K58" s="659" t="s">
        <v>4008</v>
      </c>
      <c r="L58" s="659" t="s">
        <v>4008</v>
      </c>
      <c r="M58" s="659" t="s">
        <v>4008</v>
      </c>
      <c r="N58" s="660" t="s">
        <v>3884</v>
      </c>
      <c r="O58" s="659" t="s">
        <v>2771</v>
      </c>
      <c r="P58" s="659" t="s">
        <v>3234</v>
      </c>
      <c r="Q58" s="659" t="s">
        <v>4008</v>
      </c>
    </row>
    <row r="59" spans="2:17" s="659" customFormat="1" hidden="1">
      <c r="B59" s="659" t="s">
        <v>4384</v>
      </c>
      <c r="C59" s="659" t="s">
        <v>931</v>
      </c>
      <c r="D59" s="659" t="s">
        <v>931</v>
      </c>
      <c r="E59" s="659" t="s">
        <v>2344</v>
      </c>
      <c r="F59" s="659" t="s">
        <v>2109</v>
      </c>
      <c r="G59" s="659" t="s">
        <v>264</v>
      </c>
      <c r="H59" s="659" t="s">
        <v>4008</v>
      </c>
      <c r="I59" s="659" t="s">
        <v>3541</v>
      </c>
      <c r="J59" s="659" t="s">
        <v>1777</v>
      </c>
      <c r="K59" s="659" t="s">
        <v>1777</v>
      </c>
      <c r="L59" s="659" t="s">
        <v>3041</v>
      </c>
      <c r="M59" s="659" t="s">
        <v>3884</v>
      </c>
      <c r="N59" s="660" t="s">
        <v>431</v>
      </c>
      <c r="O59" s="659" t="s">
        <v>272</v>
      </c>
      <c r="P59" s="659" t="s">
        <v>3452</v>
      </c>
      <c r="Q59" s="659" t="s">
        <v>3712</v>
      </c>
    </row>
    <row r="60" spans="2:17" s="659" customFormat="1" hidden="1">
      <c r="B60" s="659" t="s">
        <v>685</v>
      </c>
      <c r="C60" s="659" t="s">
        <v>2344</v>
      </c>
      <c r="D60" s="659" t="s">
        <v>2344</v>
      </c>
      <c r="E60" s="659" t="s">
        <v>685</v>
      </c>
      <c r="F60" s="659" t="s">
        <v>194</v>
      </c>
      <c r="G60" s="659" t="s">
        <v>266</v>
      </c>
      <c r="H60" s="659" t="s">
        <v>2733</v>
      </c>
      <c r="I60" s="659" t="s">
        <v>3561</v>
      </c>
      <c r="J60" s="659" t="s">
        <v>3541</v>
      </c>
      <c r="K60" s="659" t="s">
        <v>3541</v>
      </c>
      <c r="L60" s="659" t="s">
        <v>431</v>
      </c>
      <c r="M60" s="659" t="s">
        <v>431</v>
      </c>
      <c r="N60" s="660" t="s">
        <v>3541</v>
      </c>
      <c r="O60" s="659" t="s">
        <v>1309</v>
      </c>
      <c r="P60" s="659" t="s">
        <v>2629</v>
      </c>
      <c r="Q60" s="659" t="s">
        <v>3452</v>
      </c>
    </row>
    <row r="61" spans="2:17" s="659" customFormat="1" hidden="1">
      <c r="B61" s="659" t="s">
        <v>4157</v>
      </c>
      <c r="C61" s="659" t="s">
        <v>937</v>
      </c>
      <c r="D61" s="659" t="s">
        <v>937</v>
      </c>
      <c r="E61" s="659" t="s">
        <v>1592</v>
      </c>
      <c r="F61" s="659" t="s">
        <v>1217</v>
      </c>
      <c r="G61" s="659" t="s">
        <v>1109</v>
      </c>
      <c r="H61" s="659" t="s">
        <v>1955</v>
      </c>
      <c r="I61" s="659" t="s">
        <v>2586</v>
      </c>
      <c r="J61" s="659" t="s">
        <v>3561</v>
      </c>
      <c r="K61" s="659" t="s">
        <v>3561</v>
      </c>
      <c r="L61" s="659" t="s">
        <v>3452</v>
      </c>
      <c r="M61" s="659" t="s">
        <v>3436</v>
      </c>
      <c r="N61" s="660" t="s">
        <v>2028</v>
      </c>
      <c r="O61" s="659" t="s">
        <v>303</v>
      </c>
      <c r="P61" s="659" t="s">
        <v>2327</v>
      </c>
      <c r="Q61" s="659" t="s">
        <v>3519</v>
      </c>
    </row>
    <row r="62" spans="2:17" s="659" customFormat="1" hidden="1">
      <c r="B62" s="659" t="s">
        <v>28</v>
      </c>
      <c r="C62" s="659" t="s">
        <v>4257</v>
      </c>
      <c r="D62" s="659" t="s">
        <v>960</v>
      </c>
      <c r="E62" s="659" t="s">
        <v>4157</v>
      </c>
      <c r="F62" s="659" t="s">
        <v>4157</v>
      </c>
      <c r="G62" s="659" t="s">
        <v>2838</v>
      </c>
      <c r="H62" s="659" t="s">
        <v>2662</v>
      </c>
      <c r="I62" s="659" t="s">
        <v>1505</v>
      </c>
      <c r="J62" s="659" t="s">
        <v>3452</v>
      </c>
      <c r="K62" s="659" t="s">
        <v>3452</v>
      </c>
      <c r="L62" s="659" t="s">
        <v>3436</v>
      </c>
      <c r="M62" s="659" t="s">
        <v>163</v>
      </c>
      <c r="N62" s="660" t="s">
        <v>1690</v>
      </c>
      <c r="O62" s="659" t="s">
        <v>2495</v>
      </c>
      <c r="P62" s="659" t="s">
        <v>293</v>
      </c>
      <c r="Q62" s="659" t="s">
        <v>3660</v>
      </c>
    </row>
    <row r="63" spans="2:17" s="659" customFormat="1" hidden="1">
      <c r="B63" s="659" t="s">
        <v>810</v>
      </c>
      <c r="C63" s="659" t="s">
        <v>960</v>
      </c>
      <c r="D63" s="659" t="s">
        <v>194</v>
      </c>
      <c r="E63" s="659" t="s">
        <v>28</v>
      </c>
      <c r="F63" s="659" t="s">
        <v>810</v>
      </c>
      <c r="G63" s="659" t="s">
        <v>3754</v>
      </c>
      <c r="H63" s="659" t="s">
        <v>2586</v>
      </c>
      <c r="I63" s="659" t="s">
        <v>1666</v>
      </c>
      <c r="J63" s="659" t="s">
        <v>3436</v>
      </c>
      <c r="K63" s="659" t="s">
        <v>2387</v>
      </c>
      <c r="L63" s="659" t="s">
        <v>293</v>
      </c>
      <c r="M63" s="659" t="s">
        <v>293</v>
      </c>
      <c r="N63" s="660" t="s">
        <v>3706</v>
      </c>
      <c r="O63" s="659" t="s">
        <v>4093</v>
      </c>
      <c r="P63" s="659" t="s">
        <v>3245</v>
      </c>
      <c r="Q63" s="659" t="s">
        <v>293</v>
      </c>
    </row>
    <row r="64" spans="2:17" s="659" customFormat="1" hidden="1">
      <c r="B64" s="659" t="s">
        <v>2425</v>
      </c>
      <c r="C64" s="659" t="s">
        <v>4177</v>
      </c>
      <c r="D64" s="659" t="s">
        <v>28</v>
      </c>
      <c r="E64" s="659" t="s">
        <v>810</v>
      </c>
      <c r="F64" s="659" t="s">
        <v>100</v>
      </c>
      <c r="G64" s="659" t="s">
        <v>2235</v>
      </c>
      <c r="H64" s="659" t="s">
        <v>1505</v>
      </c>
      <c r="I64" s="659" t="s">
        <v>2589</v>
      </c>
      <c r="J64" s="659" t="s">
        <v>2589</v>
      </c>
      <c r="K64" s="659" t="s">
        <v>3436</v>
      </c>
      <c r="L64" s="659" t="s">
        <v>1836</v>
      </c>
      <c r="M64" s="659" t="s">
        <v>4052</v>
      </c>
      <c r="N64" s="660" t="s">
        <v>293</v>
      </c>
      <c r="O64" s="659" t="s">
        <v>1885</v>
      </c>
      <c r="P64" s="659" t="s">
        <v>3397</v>
      </c>
      <c r="Q64" s="659" t="s">
        <v>847</v>
      </c>
    </row>
    <row r="65" spans="2:17" s="659" customFormat="1" hidden="1">
      <c r="B65" s="659" t="s">
        <v>4161</v>
      </c>
      <c r="C65" s="659" t="s">
        <v>2945</v>
      </c>
      <c r="D65" s="659" t="s">
        <v>810</v>
      </c>
      <c r="E65" s="659" t="s">
        <v>100</v>
      </c>
      <c r="F65" s="659" t="s">
        <v>2425</v>
      </c>
      <c r="G65" s="659" t="s">
        <v>1004</v>
      </c>
      <c r="H65" s="659" t="s">
        <v>1666</v>
      </c>
      <c r="I65" s="659" t="s">
        <v>3053</v>
      </c>
      <c r="J65" s="659" t="s">
        <v>3457</v>
      </c>
      <c r="K65" s="659" t="s">
        <v>2589</v>
      </c>
      <c r="L65" s="659" t="s">
        <v>3457</v>
      </c>
      <c r="M65" s="659" t="s">
        <v>3430</v>
      </c>
      <c r="N65" s="660" t="s">
        <v>4052</v>
      </c>
      <c r="O65" s="659" t="s">
        <v>2479</v>
      </c>
      <c r="P65" s="659" t="s">
        <v>3390</v>
      </c>
      <c r="Q65" s="659" t="s">
        <v>138</v>
      </c>
    </row>
    <row r="66" spans="2:17" s="659" customFormat="1" hidden="1">
      <c r="B66" s="659" t="s">
        <v>961</v>
      </c>
      <c r="C66" s="659" t="s">
        <v>4157</v>
      </c>
      <c r="D66" s="659" t="s">
        <v>100</v>
      </c>
      <c r="E66" s="659" t="s">
        <v>2425</v>
      </c>
      <c r="F66" s="659" t="s">
        <v>2404</v>
      </c>
      <c r="G66" s="659" t="s">
        <v>1103</v>
      </c>
      <c r="H66" s="659" t="s">
        <v>2589</v>
      </c>
      <c r="I66" s="659" t="s">
        <v>1452</v>
      </c>
      <c r="J66" s="659" t="s">
        <v>1452</v>
      </c>
      <c r="K66" s="659" t="s">
        <v>1836</v>
      </c>
      <c r="L66" s="659" t="s">
        <v>1452</v>
      </c>
      <c r="M66" s="659" t="s">
        <v>80</v>
      </c>
      <c r="N66" s="660" t="s">
        <v>3430</v>
      </c>
      <c r="O66" s="659" t="s">
        <v>302</v>
      </c>
      <c r="P66" s="659" t="s">
        <v>797</v>
      </c>
      <c r="Q66" s="659" t="s">
        <v>3245</v>
      </c>
    </row>
    <row r="67" spans="2:17" s="659" customFormat="1" hidden="1">
      <c r="B67" s="659" t="s">
        <v>4270</v>
      </c>
      <c r="C67" s="659" t="s">
        <v>28</v>
      </c>
      <c r="D67" s="659" t="s">
        <v>2425</v>
      </c>
      <c r="E67" s="659" t="s">
        <v>683</v>
      </c>
      <c r="F67" s="659" t="s">
        <v>3908</v>
      </c>
      <c r="G67" s="659" t="s">
        <v>4122</v>
      </c>
      <c r="H67" s="659" t="s">
        <v>1452</v>
      </c>
      <c r="I67" s="659" t="s">
        <v>504</v>
      </c>
      <c r="J67" s="659" t="s">
        <v>4052</v>
      </c>
      <c r="K67" s="659" t="s">
        <v>1452</v>
      </c>
      <c r="L67" s="659" t="s">
        <v>3430</v>
      </c>
      <c r="M67" s="659" t="s">
        <v>797</v>
      </c>
      <c r="N67" s="660" t="s">
        <v>80</v>
      </c>
      <c r="O67" s="659" t="s">
        <v>2477</v>
      </c>
      <c r="P67" s="659" t="s">
        <v>3135</v>
      </c>
      <c r="Q67" s="659" t="s">
        <v>3390</v>
      </c>
    </row>
    <row r="68" spans="2:17" s="659" customFormat="1" hidden="1">
      <c r="B68" s="659" t="s">
        <v>681</v>
      </c>
      <c r="C68" s="659" t="s">
        <v>810</v>
      </c>
      <c r="D68" s="659" t="s">
        <v>961</v>
      </c>
      <c r="E68" s="659" t="s">
        <v>691</v>
      </c>
      <c r="F68" s="659" t="s">
        <v>547</v>
      </c>
      <c r="G68" s="659" t="s">
        <v>5</v>
      </c>
      <c r="H68" s="659" t="s">
        <v>4052</v>
      </c>
      <c r="I68" s="659" t="s">
        <v>80</v>
      </c>
      <c r="J68" s="659" t="s">
        <v>3430</v>
      </c>
      <c r="K68" s="659" t="s">
        <v>3430</v>
      </c>
      <c r="L68" s="659" t="s">
        <v>2448</v>
      </c>
      <c r="M68" s="659" t="s">
        <v>3135</v>
      </c>
      <c r="N68" s="660" t="s">
        <v>797</v>
      </c>
      <c r="O68" s="659" t="s">
        <v>3823</v>
      </c>
      <c r="P68" s="659" t="s">
        <v>3597</v>
      </c>
      <c r="Q68" s="659" t="s">
        <v>3150</v>
      </c>
    </row>
    <row r="69" spans="2:17" s="659" customFormat="1" hidden="1">
      <c r="B69" s="659" t="s">
        <v>4241</v>
      </c>
      <c r="C69" s="659" t="s">
        <v>2425</v>
      </c>
      <c r="D69" s="659" t="s">
        <v>691</v>
      </c>
      <c r="E69" s="659" t="s">
        <v>681</v>
      </c>
      <c r="F69" s="659" t="s">
        <v>1255</v>
      </c>
      <c r="G69" s="659" t="s">
        <v>1097</v>
      </c>
      <c r="H69" s="659" t="s">
        <v>318</v>
      </c>
      <c r="I69" s="659" t="s">
        <v>318</v>
      </c>
      <c r="J69" s="659" t="s">
        <v>318</v>
      </c>
      <c r="K69" s="659" t="s">
        <v>795</v>
      </c>
      <c r="L69" s="659" t="s">
        <v>3023</v>
      </c>
      <c r="M69" s="659" t="s">
        <v>701</v>
      </c>
      <c r="N69" s="660" t="s">
        <v>3597</v>
      </c>
      <c r="O69" s="659" t="s">
        <v>1841</v>
      </c>
      <c r="P69" s="659" t="s">
        <v>2252</v>
      </c>
      <c r="Q69" s="659" t="s">
        <v>3135</v>
      </c>
    </row>
    <row r="70" spans="2:17" s="659" customFormat="1" hidden="1">
      <c r="B70" s="659" t="s">
        <v>1255</v>
      </c>
      <c r="C70" s="659" t="s">
        <v>4161</v>
      </c>
      <c r="D70" s="659" t="s">
        <v>681</v>
      </c>
      <c r="E70" s="659" t="s">
        <v>547</v>
      </c>
      <c r="F70" s="659" t="s">
        <v>3271</v>
      </c>
      <c r="G70" s="659" t="s">
        <v>1198</v>
      </c>
      <c r="H70" s="659" t="s">
        <v>795</v>
      </c>
      <c r="I70" s="659" t="s">
        <v>795</v>
      </c>
      <c r="J70" s="659" t="s">
        <v>795</v>
      </c>
      <c r="K70" s="659" t="s">
        <v>2448</v>
      </c>
      <c r="L70" s="659" t="s">
        <v>797</v>
      </c>
      <c r="M70" s="659" t="s">
        <v>296</v>
      </c>
      <c r="N70" s="660" t="s">
        <v>701</v>
      </c>
      <c r="O70" s="659" t="s">
        <v>4039</v>
      </c>
      <c r="P70" s="659" t="s">
        <v>510</v>
      </c>
      <c r="Q70" s="659" t="s">
        <v>701</v>
      </c>
    </row>
    <row r="71" spans="2:17" s="659" customFormat="1" hidden="1">
      <c r="B71" s="659" t="s">
        <v>1390</v>
      </c>
      <c r="C71" s="659" t="s">
        <v>961</v>
      </c>
      <c r="D71" s="659" t="s">
        <v>1423</v>
      </c>
      <c r="E71" s="659" t="s">
        <v>1255</v>
      </c>
      <c r="F71" s="659" t="s">
        <v>2427</v>
      </c>
      <c r="G71" s="659" t="s">
        <v>1015</v>
      </c>
      <c r="H71" s="659" t="s">
        <v>799</v>
      </c>
      <c r="I71" s="659" t="s">
        <v>2520</v>
      </c>
      <c r="J71" s="659" t="s">
        <v>3464</v>
      </c>
      <c r="K71" s="659" t="s">
        <v>3023</v>
      </c>
      <c r="L71" s="659" t="s">
        <v>701</v>
      </c>
      <c r="M71" s="659" t="s">
        <v>3458</v>
      </c>
      <c r="N71" s="660" t="s">
        <v>3611</v>
      </c>
      <c r="O71" s="659" t="s">
        <v>2612</v>
      </c>
      <c r="P71" s="659" t="s">
        <v>2321</v>
      </c>
      <c r="Q71" s="659" t="s">
        <v>2252</v>
      </c>
    </row>
    <row r="72" spans="2:17" s="659" customFormat="1" hidden="1">
      <c r="B72" s="659" t="s">
        <v>351</v>
      </c>
      <c r="C72" s="659" t="s">
        <v>4270</v>
      </c>
      <c r="D72" s="659" t="s">
        <v>1255</v>
      </c>
      <c r="E72" s="659" t="s">
        <v>770</v>
      </c>
      <c r="F72" s="659" t="s">
        <v>3287</v>
      </c>
      <c r="G72" s="659" t="s">
        <v>1787</v>
      </c>
      <c r="H72" s="659" t="s">
        <v>2520</v>
      </c>
      <c r="I72" s="659" t="s">
        <v>3557</v>
      </c>
      <c r="J72" s="659" t="s">
        <v>3557</v>
      </c>
      <c r="K72" s="659" t="s">
        <v>797</v>
      </c>
      <c r="L72" s="659" t="s">
        <v>296</v>
      </c>
      <c r="M72" s="659" t="s">
        <v>492</v>
      </c>
      <c r="N72" s="660" t="s">
        <v>510</v>
      </c>
      <c r="O72" s="659" t="s">
        <v>807</v>
      </c>
      <c r="P72" s="659" t="s">
        <v>103</v>
      </c>
      <c r="Q72" s="659" t="s">
        <v>2321</v>
      </c>
    </row>
    <row r="73" spans="2:17" s="659" customFormat="1" hidden="1">
      <c r="B73" s="659" t="s">
        <v>3271</v>
      </c>
      <c r="C73" s="659" t="s">
        <v>681</v>
      </c>
      <c r="D73" s="659" t="s">
        <v>1390</v>
      </c>
      <c r="E73" s="659" t="s">
        <v>3271</v>
      </c>
      <c r="F73" s="659" t="s">
        <v>1800</v>
      </c>
      <c r="G73" s="659" t="s">
        <v>232</v>
      </c>
      <c r="H73" s="659" t="s">
        <v>797</v>
      </c>
      <c r="I73" s="659" t="s">
        <v>797</v>
      </c>
      <c r="J73" s="659" t="s">
        <v>797</v>
      </c>
      <c r="K73" s="659" t="s">
        <v>701</v>
      </c>
      <c r="L73" s="659" t="s">
        <v>3458</v>
      </c>
      <c r="M73" s="659" t="s">
        <v>103</v>
      </c>
      <c r="N73" s="660" t="s">
        <v>492</v>
      </c>
      <c r="O73" s="659" t="s">
        <v>1318</v>
      </c>
      <c r="P73" s="659" t="s">
        <v>2024</v>
      </c>
      <c r="Q73" s="659" t="s">
        <v>159</v>
      </c>
    </row>
    <row r="74" spans="2:17" s="659" customFormat="1" hidden="1">
      <c r="B74" s="659" t="s">
        <v>3287</v>
      </c>
      <c r="C74" s="659" t="s">
        <v>4241</v>
      </c>
      <c r="D74" s="659" t="s">
        <v>351</v>
      </c>
      <c r="E74" s="659" t="s">
        <v>2427</v>
      </c>
      <c r="F74" s="659" t="s">
        <v>1259</v>
      </c>
      <c r="G74" s="659" t="s">
        <v>2204</v>
      </c>
      <c r="H74" s="659" t="s">
        <v>1498</v>
      </c>
      <c r="I74" s="659" t="s">
        <v>1498</v>
      </c>
      <c r="J74" s="659" t="s">
        <v>701</v>
      </c>
      <c r="K74" s="659" t="s">
        <v>3458</v>
      </c>
      <c r="L74" s="659" t="s">
        <v>492</v>
      </c>
      <c r="M74" s="659" t="s">
        <v>1463</v>
      </c>
      <c r="N74" s="660" t="s">
        <v>103</v>
      </c>
      <c r="O74" s="659" t="s">
        <v>808</v>
      </c>
      <c r="P74" s="659" t="s">
        <v>2009</v>
      </c>
      <c r="Q74" s="659" t="s">
        <v>2024</v>
      </c>
    </row>
    <row r="75" spans="2:17" s="659" customFormat="1" hidden="1">
      <c r="B75" s="659" t="s">
        <v>1841</v>
      </c>
      <c r="C75" s="659" t="s">
        <v>1423</v>
      </c>
      <c r="D75" s="659" t="s">
        <v>3287</v>
      </c>
      <c r="E75" s="659" t="s">
        <v>3287</v>
      </c>
      <c r="F75" s="659" t="s">
        <v>392</v>
      </c>
      <c r="G75" s="659" t="s">
        <v>2844</v>
      </c>
      <c r="H75" s="659" t="s">
        <v>4055</v>
      </c>
      <c r="I75" s="659" t="s">
        <v>701</v>
      </c>
      <c r="J75" s="659" t="s">
        <v>458</v>
      </c>
      <c r="K75" s="659" t="s">
        <v>492</v>
      </c>
      <c r="L75" s="659" t="s">
        <v>3221</v>
      </c>
      <c r="M75" s="659" t="s">
        <v>3210</v>
      </c>
      <c r="N75" s="660" t="s">
        <v>3719</v>
      </c>
      <c r="O75" s="659" t="s">
        <v>2608</v>
      </c>
      <c r="P75" s="659" t="s">
        <v>3698</v>
      </c>
      <c r="Q75" s="659" t="s">
        <v>2009</v>
      </c>
    </row>
    <row r="76" spans="2:17" s="659" customFormat="1" hidden="1">
      <c r="B76" s="659" t="s">
        <v>761</v>
      </c>
      <c r="C76" s="659" t="s">
        <v>1255</v>
      </c>
      <c r="D76" s="659" t="s">
        <v>1259</v>
      </c>
      <c r="E76" s="659" t="s">
        <v>761</v>
      </c>
      <c r="F76" s="659" t="s">
        <v>807</v>
      </c>
      <c r="G76" s="659" t="s">
        <v>2953</v>
      </c>
      <c r="H76" s="659" t="s">
        <v>701</v>
      </c>
      <c r="I76" s="659" t="s">
        <v>458</v>
      </c>
      <c r="J76" s="659" t="s">
        <v>3424</v>
      </c>
      <c r="K76" s="659" t="s">
        <v>3221</v>
      </c>
      <c r="L76" s="659" t="s">
        <v>2301</v>
      </c>
      <c r="M76" s="659" t="s">
        <v>3013</v>
      </c>
      <c r="N76" s="660" t="s">
        <v>3698</v>
      </c>
      <c r="O76" s="659" t="s">
        <v>2544</v>
      </c>
      <c r="P76" s="659" t="s">
        <v>3383</v>
      </c>
      <c r="Q76" s="659" t="s">
        <v>3698</v>
      </c>
    </row>
    <row r="77" spans="2:17" s="659" customFormat="1" hidden="1">
      <c r="B77" s="659" t="s">
        <v>4240</v>
      </c>
      <c r="C77" s="659" t="s">
        <v>1390</v>
      </c>
      <c r="D77" s="659" t="s">
        <v>392</v>
      </c>
      <c r="E77" s="659" t="s">
        <v>1259</v>
      </c>
      <c r="F77" s="659" t="s">
        <v>2406</v>
      </c>
      <c r="G77" s="659" t="s">
        <v>1994</v>
      </c>
      <c r="H77" s="659" t="s">
        <v>458</v>
      </c>
      <c r="I77" s="659" t="s">
        <v>2692</v>
      </c>
      <c r="J77" s="659" t="s">
        <v>2692</v>
      </c>
      <c r="K77" s="659" t="s">
        <v>411</v>
      </c>
      <c r="L77" s="659" t="s">
        <v>1183</v>
      </c>
      <c r="M77" s="659" t="s">
        <v>4017</v>
      </c>
      <c r="N77" s="660" t="s">
        <v>2044</v>
      </c>
      <c r="O77" s="659" t="s">
        <v>2857</v>
      </c>
      <c r="P77" s="659" t="s">
        <v>2044</v>
      </c>
      <c r="Q77" s="659" t="s">
        <v>3383</v>
      </c>
    </row>
    <row r="78" spans="2:17" s="659" customFormat="1" hidden="1">
      <c r="B78" s="659" t="s">
        <v>807</v>
      </c>
      <c r="C78" s="659" t="s">
        <v>351</v>
      </c>
      <c r="D78" s="659" t="s">
        <v>807</v>
      </c>
      <c r="E78" s="659" t="s">
        <v>392</v>
      </c>
      <c r="F78" s="659" t="s">
        <v>808</v>
      </c>
      <c r="G78" s="659" t="s">
        <v>697</v>
      </c>
      <c r="H78" s="659" t="s">
        <v>1716</v>
      </c>
      <c r="I78" s="659" t="s">
        <v>492</v>
      </c>
      <c r="J78" s="659" t="s">
        <v>3458</v>
      </c>
      <c r="K78" s="659" t="s">
        <v>2301</v>
      </c>
      <c r="L78" s="659" t="s">
        <v>1463</v>
      </c>
      <c r="M78" s="659" t="s">
        <v>882</v>
      </c>
      <c r="N78" s="660" t="s">
        <v>1741</v>
      </c>
      <c r="O78" s="659" t="s">
        <v>271</v>
      </c>
      <c r="P78" s="659" t="s">
        <v>2268</v>
      </c>
      <c r="Q78" s="659" t="s">
        <v>2044</v>
      </c>
    </row>
    <row r="79" spans="2:17" s="659" customFormat="1" hidden="1">
      <c r="B79" s="659" t="s">
        <v>4380</v>
      </c>
      <c r="C79" s="659" t="s">
        <v>761</v>
      </c>
      <c r="D79" s="659" t="s">
        <v>952</v>
      </c>
      <c r="E79" s="659" t="s">
        <v>807</v>
      </c>
      <c r="F79" s="659" t="s">
        <v>3105</v>
      </c>
      <c r="G79" s="659" t="s">
        <v>22</v>
      </c>
      <c r="H79" s="659" t="s">
        <v>1482</v>
      </c>
      <c r="I79" s="659" t="s">
        <v>3067</v>
      </c>
      <c r="J79" s="659" t="s">
        <v>492</v>
      </c>
      <c r="K79" s="659" t="s">
        <v>1183</v>
      </c>
      <c r="L79" s="659" t="s">
        <v>3222</v>
      </c>
      <c r="M79" s="659" t="s">
        <v>3986</v>
      </c>
      <c r="N79" s="660" t="s">
        <v>1463</v>
      </c>
      <c r="O79" s="659" t="s">
        <v>4094</v>
      </c>
      <c r="P79" s="659" t="s">
        <v>1463</v>
      </c>
      <c r="Q79" s="659" t="s">
        <v>2268</v>
      </c>
    </row>
    <row r="80" spans="2:17" s="659" customFormat="1" hidden="1">
      <c r="B80" s="659" t="s">
        <v>4355</v>
      </c>
      <c r="C80" s="659" t="s">
        <v>4240</v>
      </c>
      <c r="D80" s="659" t="s">
        <v>1412</v>
      </c>
      <c r="E80" s="659" t="s">
        <v>659</v>
      </c>
      <c r="F80" s="659" t="s">
        <v>3916</v>
      </c>
      <c r="G80" s="659" t="s">
        <v>2107</v>
      </c>
      <c r="H80" s="659" t="s">
        <v>1668</v>
      </c>
      <c r="I80" s="659" t="s">
        <v>3062</v>
      </c>
      <c r="J80" s="659" t="s">
        <v>3449</v>
      </c>
      <c r="K80" s="659" t="s">
        <v>1463</v>
      </c>
      <c r="L80" s="659" t="s">
        <v>3013</v>
      </c>
      <c r="M80" s="659" t="s">
        <v>1981</v>
      </c>
      <c r="N80" s="660" t="s">
        <v>2033</v>
      </c>
      <c r="O80" s="659" t="s">
        <v>1243</v>
      </c>
      <c r="P80" s="659" t="s">
        <v>1726</v>
      </c>
      <c r="Q80" s="659" t="s">
        <v>1463</v>
      </c>
    </row>
    <row r="81" spans="2:17" s="659" customFormat="1" hidden="1">
      <c r="B81" s="659" t="s">
        <v>808</v>
      </c>
      <c r="C81" s="659" t="s">
        <v>807</v>
      </c>
      <c r="D81" s="659" t="s">
        <v>1414</v>
      </c>
      <c r="E81" s="659" t="s">
        <v>2555</v>
      </c>
      <c r="F81" s="659" t="s">
        <v>388</v>
      </c>
      <c r="G81" s="659" t="s">
        <v>1107</v>
      </c>
      <c r="H81" s="659" t="s">
        <v>2692</v>
      </c>
      <c r="I81" s="659" t="s">
        <v>3548</v>
      </c>
      <c r="J81" s="659" t="s">
        <v>3062</v>
      </c>
      <c r="K81" s="659" t="s">
        <v>3222</v>
      </c>
      <c r="L81" s="659" t="s">
        <v>447</v>
      </c>
      <c r="M81" s="659" t="s">
        <v>3867</v>
      </c>
      <c r="N81" s="660" t="s">
        <v>4017</v>
      </c>
      <c r="O81" s="659" t="s">
        <v>2539</v>
      </c>
      <c r="P81" s="659" t="s">
        <v>2033</v>
      </c>
      <c r="Q81" s="659" t="s">
        <v>3499</v>
      </c>
    </row>
    <row r="82" spans="2:17" s="659" customFormat="1" hidden="1">
      <c r="B82" s="659" t="s">
        <v>3105</v>
      </c>
      <c r="C82" s="659" t="s">
        <v>2937</v>
      </c>
      <c r="D82" s="659" t="s">
        <v>3105</v>
      </c>
      <c r="E82" s="659" t="s">
        <v>808</v>
      </c>
      <c r="F82" s="659" t="s">
        <v>1140</v>
      </c>
      <c r="G82" s="659" t="s">
        <v>12</v>
      </c>
      <c r="H82" s="659" t="s">
        <v>492</v>
      </c>
      <c r="I82" s="659" t="s">
        <v>3665</v>
      </c>
      <c r="J82" s="659" t="s">
        <v>831</v>
      </c>
      <c r="K82" s="659" t="s">
        <v>3013</v>
      </c>
      <c r="L82" s="659" t="s">
        <v>4017</v>
      </c>
      <c r="M82" s="659" t="s">
        <v>3556</v>
      </c>
      <c r="N82" s="660" t="s">
        <v>1924</v>
      </c>
      <c r="O82" s="659" t="s">
        <v>4106</v>
      </c>
      <c r="P82" s="659" t="s">
        <v>3250</v>
      </c>
      <c r="Q82" s="659" t="s">
        <v>3151</v>
      </c>
    </row>
    <row r="83" spans="2:17" s="659" customFormat="1" hidden="1">
      <c r="B83" s="659" t="s">
        <v>4214</v>
      </c>
      <c r="C83" s="659" t="s">
        <v>1412</v>
      </c>
      <c r="D83" s="659" t="s">
        <v>919</v>
      </c>
      <c r="E83" s="659" t="s">
        <v>3105</v>
      </c>
      <c r="F83" s="659" t="s">
        <v>3300</v>
      </c>
      <c r="G83" s="659" t="s">
        <v>3788</v>
      </c>
      <c r="H83" s="659" t="s">
        <v>831</v>
      </c>
      <c r="I83" s="659" t="s">
        <v>411</v>
      </c>
      <c r="J83" s="659" t="s">
        <v>411</v>
      </c>
      <c r="K83" s="659" t="s">
        <v>4017</v>
      </c>
      <c r="L83" s="659" t="s">
        <v>1500</v>
      </c>
      <c r="M83" s="659" t="s">
        <v>3006</v>
      </c>
      <c r="N83" s="660" t="s">
        <v>3986</v>
      </c>
      <c r="O83" s="659" t="s">
        <v>3741</v>
      </c>
      <c r="P83" s="659" t="s">
        <v>1924</v>
      </c>
      <c r="Q83" s="659" t="s">
        <v>116</v>
      </c>
    </row>
    <row r="84" spans="2:17" s="659" customFormat="1" hidden="1">
      <c r="B84" s="659" t="s">
        <v>3300</v>
      </c>
      <c r="C84" s="659" t="s">
        <v>808</v>
      </c>
      <c r="D84" s="659" t="s">
        <v>3916</v>
      </c>
      <c r="E84" s="659" t="s">
        <v>3916</v>
      </c>
      <c r="F84" s="659" t="s">
        <v>1070</v>
      </c>
      <c r="G84" s="659" t="s">
        <v>1226</v>
      </c>
      <c r="H84" s="659" t="s">
        <v>1494</v>
      </c>
      <c r="I84" s="659" t="s">
        <v>2301</v>
      </c>
      <c r="J84" s="659" t="s">
        <v>3455</v>
      </c>
      <c r="K84" s="659" t="s">
        <v>1500</v>
      </c>
      <c r="L84" s="659" t="s">
        <v>3986</v>
      </c>
      <c r="M84" s="659" t="s">
        <v>3433</v>
      </c>
      <c r="N84" s="660" t="s">
        <v>3867</v>
      </c>
      <c r="O84" s="659" t="s">
        <v>1254</v>
      </c>
      <c r="P84" s="659" t="s">
        <v>3986</v>
      </c>
      <c r="Q84" s="659" t="s">
        <v>3152</v>
      </c>
    </row>
    <row r="85" spans="2:17" s="659" customFormat="1" hidden="1">
      <c r="B85" s="659" t="s">
        <v>1070</v>
      </c>
      <c r="C85" s="659" t="s">
        <v>3105</v>
      </c>
      <c r="D85" s="659" t="s">
        <v>1400</v>
      </c>
      <c r="E85" s="659" t="s">
        <v>650</v>
      </c>
      <c r="F85" s="659" t="s">
        <v>550</v>
      </c>
      <c r="G85" s="659" t="s">
        <v>1636</v>
      </c>
      <c r="H85" s="659" t="s">
        <v>2591</v>
      </c>
      <c r="I85" s="659" t="s">
        <v>1463</v>
      </c>
      <c r="J85" s="659" t="s">
        <v>1463</v>
      </c>
      <c r="K85" s="659" t="s">
        <v>3986</v>
      </c>
      <c r="L85" s="659" t="s">
        <v>287</v>
      </c>
      <c r="M85" s="659" t="s">
        <v>1325</v>
      </c>
      <c r="N85" s="660" t="s">
        <v>3006</v>
      </c>
      <c r="O85" s="659" t="s">
        <v>2793</v>
      </c>
      <c r="P85" s="659" t="s">
        <v>2007</v>
      </c>
      <c r="Q85" s="659" t="s">
        <v>1924</v>
      </c>
    </row>
    <row r="86" spans="2:17" s="659" customFormat="1" hidden="1">
      <c r="B86" s="659" t="s">
        <v>4181</v>
      </c>
      <c r="C86" s="659" t="s">
        <v>919</v>
      </c>
      <c r="D86" s="659" t="s">
        <v>1070</v>
      </c>
      <c r="E86" s="659" t="s">
        <v>2556</v>
      </c>
      <c r="F86" s="659" t="s">
        <v>1160</v>
      </c>
      <c r="G86" s="659" t="s">
        <v>1194</v>
      </c>
      <c r="H86" s="659" t="s">
        <v>2725</v>
      </c>
      <c r="I86" s="659" t="s">
        <v>3222</v>
      </c>
      <c r="J86" s="659" t="s">
        <v>3222</v>
      </c>
      <c r="K86" s="659" t="s">
        <v>1241</v>
      </c>
      <c r="L86" s="659" t="s">
        <v>1241</v>
      </c>
      <c r="M86" s="659" t="s">
        <v>2909</v>
      </c>
      <c r="N86" s="660" t="s">
        <v>2034</v>
      </c>
      <c r="O86" s="659" t="s">
        <v>4086</v>
      </c>
      <c r="P86" s="659" t="s">
        <v>2013</v>
      </c>
      <c r="Q86" s="659" t="s">
        <v>3986</v>
      </c>
    </row>
    <row r="87" spans="2:17" s="659" customFormat="1" hidden="1">
      <c r="B87" s="659" t="s">
        <v>550</v>
      </c>
      <c r="C87" s="659" t="s">
        <v>4261</v>
      </c>
      <c r="D87" s="659" t="s">
        <v>993</v>
      </c>
      <c r="E87" s="659" t="s">
        <v>550</v>
      </c>
      <c r="F87" s="659" t="s">
        <v>1254</v>
      </c>
      <c r="G87" s="659" t="s">
        <v>1991</v>
      </c>
      <c r="H87" s="659" t="s">
        <v>61</v>
      </c>
      <c r="I87" s="659" t="s">
        <v>525</v>
      </c>
      <c r="J87" s="659" t="s">
        <v>3448</v>
      </c>
      <c r="K87" s="659" t="s">
        <v>3014</v>
      </c>
      <c r="L87" s="659" t="s">
        <v>3014</v>
      </c>
      <c r="M87" s="659" t="s">
        <v>2187</v>
      </c>
      <c r="N87" s="660" t="s">
        <v>1325</v>
      </c>
      <c r="O87" s="659" t="s">
        <v>2788</v>
      </c>
      <c r="P87" s="659" t="s">
        <v>432</v>
      </c>
      <c r="Q87" s="659" t="s">
        <v>2007</v>
      </c>
    </row>
    <row r="88" spans="2:17" s="659" customFormat="1" hidden="1">
      <c r="B88" s="659" t="s">
        <v>993</v>
      </c>
      <c r="C88" s="659" t="s">
        <v>4214</v>
      </c>
      <c r="D88" s="659" t="s">
        <v>185</v>
      </c>
      <c r="E88" s="659" t="s">
        <v>748</v>
      </c>
      <c r="F88" s="659" t="s">
        <v>3296</v>
      </c>
      <c r="G88" s="659" t="s">
        <v>2106</v>
      </c>
      <c r="H88" s="659" t="s">
        <v>2301</v>
      </c>
      <c r="I88" s="659" t="s">
        <v>3210</v>
      </c>
      <c r="J88" s="659" t="s">
        <v>525</v>
      </c>
      <c r="K88" s="659" t="s">
        <v>1630</v>
      </c>
      <c r="L88" s="659" t="s">
        <v>1630</v>
      </c>
      <c r="M88" s="659" t="s">
        <v>859</v>
      </c>
      <c r="N88" s="660" t="s">
        <v>2909</v>
      </c>
      <c r="O88" s="659" t="s">
        <v>2502</v>
      </c>
      <c r="P88" s="659" t="s">
        <v>2637</v>
      </c>
      <c r="Q88" s="659" t="s">
        <v>432</v>
      </c>
    </row>
    <row r="89" spans="2:17" s="659" customFormat="1" hidden="1">
      <c r="B89" s="659" t="s">
        <v>185</v>
      </c>
      <c r="C89" s="659" t="s">
        <v>3300</v>
      </c>
      <c r="D89" s="659" t="s">
        <v>1254</v>
      </c>
      <c r="E89" s="659" t="s">
        <v>1609</v>
      </c>
      <c r="F89" s="659" t="s">
        <v>4118</v>
      </c>
      <c r="G89" s="659" t="s">
        <v>1793</v>
      </c>
      <c r="H89" s="659" t="s">
        <v>1463</v>
      </c>
      <c r="I89" s="659" t="s">
        <v>447</v>
      </c>
      <c r="J89" s="659" t="s">
        <v>3210</v>
      </c>
      <c r="K89" s="659" t="s">
        <v>891</v>
      </c>
      <c r="L89" s="659" t="s">
        <v>3556</v>
      </c>
      <c r="M89" s="659" t="s">
        <v>2219</v>
      </c>
      <c r="N89" s="660" t="s">
        <v>3568</v>
      </c>
      <c r="O89" s="659" t="s">
        <v>277</v>
      </c>
      <c r="P89" s="659" t="s">
        <v>3190</v>
      </c>
      <c r="Q89" s="659" t="s">
        <v>2637</v>
      </c>
    </row>
    <row r="90" spans="2:17" s="659" customFormat="1" hidden="1">
      <c r="B90" s="659" t="s">
        <v>4390</v>
      </c>
      <c r="C90" s="659" t="s">
        <v>1070</v>
      </c>
      <c r="D90" s="659" t="s">
        <v>1381</v>
      </c>
      <c r="E90" s="659" t="s">
        <v>1254</v>
      </c>
      <c r="F90" s="659" t="s">
        <v>554</v>
      </c>
      <c r="G90" s="659" t="s">
        <v>2104</v>
      </c>
      <c r="H90" s="659" t="s">
        <v>3222</v>
      </c>
      <c r="I90" s="659" t="s">
        <v>4017</v>
      </c>
      <c r="J90" s="659" t="s">
        <v>447</v>
      </c>
      <c r="K90" s="659" t="s">
        <v>3556</v>
      </c>
      <c r="L90" s="659" t="s">
        <v>3433</v>
      </c>
      <c r="M90" s="659" t="s">
        <v>3025</v>
      </c>
      <c r="N90" s="660" t="s">
        <v>859</v>
      </c>
      <c r="O90" s="659" t="s">
        <v>2889</v>
      </c>
      <c r="P90" s="659" t="s">
        <v>2909</v>
      </c>
      <c r="Q90" s="659" t="s">
        <v>2241</v>
      </c>
    </row>
    <row r="91" spans="2:17" s="659" customFormat="1" hidden="1">
      <c r="B91" s="659" t="s">
        <v>4219</v>
      </c>
      <c r="C91" s="659" t="s">
        <v>4181</v>
      </c>
      <c r="D91" s="659" t="s">
        <v>1517</v>
      </c>
      <c r="E91" s="659" t="s">
        <v>1517</v>
      </c>
      <c r="F91" s="659" t="s">
        <v>1267</v>
      </c>
      <c r="G91" s="659" t="s">
        <v>18</v>
      </c>
      <c r="H91" s="659" t="s">
        <v>525</v>
      </c>
      <c r="I91" s="659" t="s">
        <v>1500</v>
      </c>
      <c r="J91" s="659" t="s">
        <v>4017</v>
      </c>
      <c r="K91" s="659" t="s">
        <v>3006</v>
      </c>
      <c r="L91" s="659" t="s">
        <v>1325</v>
      </c>
      <c r="M91" s="659" t="s">
        <v>3842</v>
      </c>
      <c r="N91" s="660" t="s">
        <v>2219</v>
      </c>
      <c r="O91" s="659" t="s">
        <v>2797</v>
      </c>
      <c r="P91" s="659" t="s">
        <v>2219</v>
      </c>
      <c r="Q91" s="659" t="s">
        <v>3500</v>
      </c>
    </row>
    <row r="92" spans="2:17" s="659" customFormat="1" hidden="1">
      <c r="B92" s="659" t="s">
        <v>1517</v>
      </c>
      <c r="C92" s="659" t="s">
        <v>185</v>
      </c>
      <c r="D92" s="659" t="s">
        <v>3296</v>
      </c>
      <c r="E92" s="659" t="s">
        <v>3296</v>
      </c>
      <c r="F92" s="659" t="s">
        <v>2398</v>
      </c>
      <c r="G92" s="659" t="s">
        <v>535</v>
      </c>
      <c r="H92" s="659" t="s">
        <v>447</v>
      </c>
      <c r="I92" s="659" t="s">
        <v>3986</v>
      </c>
      <c r="J92" s="659" t="s">
        <v>1500</v>
      </c>
      <c r="K92" s="659" t="s">
        <v>3433</v>
      </c>
      <c r="L92" s="659" t="s">
        <v>2909</v>
      </c>
      <c r="M92" s="659" t="s">
        <v>3447</v>
      </c>
      <c r="N92" s="660" t="s">
        <v>3702</v>
      </c>
      <c r="O92" s="659" t="s">
        <v>4099</v>
      </c>
      <c r="P92" s="659" t="s">
        <v>2241</v>
      </c>
      <c r="Q92" s="659" t="s">
        <v>136</v>
      </c>
    </row>
    <row r="93" spans="2:17" s="659" customFormat="1" hidden="1">
      <c r="B93" s="659" t="s">
        <v>2946</v>
      </c>
      <c r="C93" s="659" t="s">
        <v>4219</v>
      </c>
      <c r="D93" s="659" t="s">
        <v>1267</v>
      </c>
      <c r="E93" s="659" t="s">
        <v>1560</v>
      </c>
      <c r="F93" s="659" t="s">
        <v>3315</v>
      </c>
      <c r="G93" s="659" t="s">
        <v>1655</v>
      </c>
      <c r="H93" s="659" t="s">
        <v>4017</v>
      </c>
      <c r="I93" s="659" t="s">
        <v>788</v>
      </c>
      <c r="J93" s="659" t="s">
        <v>3986</v>
      </c>
      <c r="K93" s="659" t="s">
        <v>1325</v>
      </c>
      <c r="L93" s="659" t="s">
        <v>2187</v>
      </c>
      <c r="M93" s="659" t="s">
        <v>2176</v>
      </c>
      <c r="N93" s="660" t="s">
        <v>3842</v>
      </c>
      <c r="O93" s="659" t="s">
        <v>3964</v>
      </c>
      <c r="P93" s="659" t="s">
        <v>2395</v>
      </c>
      <c r="Q93" s="659" t="s">
        <v>3184</v>
      </c>
    </row>
    <row r="94" spans="2:17" s="659" customFormat="1" hidden="1">
      <c r="B94" s="659" t="s">
        <v>4395</v>
      </c>
      <c r="C94" s="659" t="s">
        <v>1517</v>
      </c>
      <c r="D94" s="659" t="s">
        <v>632</v>
      </c>
      <c r="E94" s="659" t="s">
        <v>632</v>
      </c>
      <c r="F94" s="659" t="s">
        <v>1073</v>
      </c>
      <c r="G94" s="659" t="s">
        <v>1101</v>
      </c>
      <c r="H94" s="659" t="s">
        <v>1500</v>
      </c>
      <c r="I94" s="659" t="s">
        <v>1630</v>
      </c>
      <c r="J94" s="659" t="s">
        <v>1241</v>
      </c>
      <c r="K94" s="659" t="s">
        <v>1775</v>
      </c>
      <c r="L94" s="659" t="s">
        <v>2219</v>
      </c>
      <c r="M94" s="659" t="s">
        <v>3858</v>
      </c>
      <c r="N94" s="660" t="s">
        <v>470</v>
      </c>
      <c r="O94" s="659" t="s">
        <v>2859</v>
      </c>
      <c r="P94" s="659" t="s">
        <v>1720</v>
      </c>
      <c r="Q94" s="659" t="s">
        <v>3636</v>
      </c>
    </row>
    <row r="95" spans="2:17" s="659" customFormat="1" hidden="1">
      <c r="B95" s="659" t="s">
        <v>4118</v>
      </c>
      <c r="C95" s="659" t="s">
        <v>2946</v>
      </c>
      <c r="D95" s="659" t="s">
        <v>1420</v>
      </c>
      <c r="E95" s="659" t="s">
        <v>1522</v>
      </c>
      <c r="F95" s="659" t="s">
        <v>3127</v>
      </c>
      <c r="G95" s="659" t="s">
        <v>1120</v>
      </c>
      <c r="H95" s="659" t="s">
        <v>837</v>
      </c>
      <c r="I95" s="659" t="s">
        <v>1235</v>
      </c>
      <c r="J95" s="659" t="s">
        <v>1630</v>
      </c>
      <c r="K95" s="659" t="s">
        <v>2187</v>
      </c>
      <c r="L95" s="659" t="s">
        <v>3025</v>
      </c>
      <c r="M95" s="659" t="s">
        <v>2173</v>
      </c>
      <c r="N95" s="660" t="s">
        <v>3720</v>
      </c>
      <c r="O95" s="659" t="s">
        <v>2878</v>
      </c>
      <c r="P95" s="659" t="s">
        <v>3249</v>
      </c>
      <c r="Q95" s="659" t="s">
        <v>3639</v>
      </c>
    </row>
    <row r="96" spans="2:17" s="659" customFormat="1" hidden="1">
      <c r="B96" s="659" t="s">
        <v>4293</v>
      </c>
      <c r="C96" s="659" t="s">
        <v>4118</v>
      </c>
      <c r="D96" s="659" t="s">
        <v>955</v>
      </c>
      <c r="E96" s="659" t="s">
        <v>2398</v>
      </c>
      <c r="F96" s="659" t="s">
        <v>480</v>
      </c>
      <c r="G96" s="659" t="s">
        <v>2954</v>
      </c>
      <c r="H96" s="659" t="s">
        <v>3986</v>
      </c>
      <c r="I96" s="659" t="s">
        <v>3556</v>
      </c>
      <c r="J96" s="659" t="s">
        <v>3556</v>
      </c>
      <c r="K96" s="659" t="s">
        <v>2219</v>
      </c>
      <c r="L96" s="659" t="s">
        <v>3842</v>
      </c>
      <c r="M96" s="659" t="s">
        <v>3028</v>
      </c>
      <c r="N96" s="660" t="s">
        <v>3588</v>
      </c>
      <c r="O96" s="659" t="s">
        <v>698</v>
      </c>
      <c r="P96" s="659" t="s">
        <v>3191</v>
      </c>
      <c r="Q96" s="659" t="s">
        <v>3143</v>
      </c>
    </row>
    <row r="97" spans="2:17" s="659" customFormat="1" hidden="1">
      <c r="B97" s="659" t="s">
        <v>2949</v>
      </c>
      <c r="C97" s="659" t="s">
        <v>1267</v>
      </c>
      <c r="D97" s="659" t="s">
        <v>2398</v>
      </c>
      <c r="E97" s="659" t="s">
        <v>619</v>
      </c>
      <c r="F97" s="659" t="s">
        <v>1058</v>
      </c>
      <c r="G97" s="659" t="s">
        <v>1021</v>
      </c>
      <c r="H97" s="659" t="s">
        <v>2718</v>
      </c>
      <c r="I97" s="659" t="s">
        <v>432</v>
      </c>
      <c r="J97" s="659" t="s">
        <v>2185</v>
      </c>
      <c r="K97" s="659" t="s">
        <v>3025</v>
      </c>
      <c r="L97" s="659" t="s">
        <v>3447</v>
      </c>
      <c r="M97" s="659" t="s">
        <v>1970</v>
      </c>
      <c r="N97" s="660" t="s">
        <v>2395</v>
      </c>
      <c r="O97" s="659" t="s">
        <v>2442</v>
      </c>
      <c r="P97" s="659" t="s">
        <v>3028</v>
      </c>
      <c r="Q97" s="659" t="s">
        <v>3191</v>
      </c>
    </row>
    <row r="98" spans="2:17" s="659" customFormat="1" hidden="1">
      <c r="B98" s="659" t="s">
        <v>1420</v>
      </c>
      <c r="C98" s="659" t="s">
        <v>2949</v>
      </c>
      <c r="D98" s="659" t="s">
        <v>180</v>
      </c>
      <c r="E98" s="659" t="s">
        <v>3127</v>
      </c>
      <c r="F98" s="659" t="s">
        <v>390</v>
      </c>
      <c r="G98" s="659" t="s">
        <v>2335</v>
      </c>
      <c r="H98" s="659" t="s">
        <v>788</v>
      </c>
      <c r="I98" s="659" t="s">
        <v>1325</v>
      </c>
      <c r="J98" s="659" t="s">
        <v>3433</v>
      </c>
      <c r="K98" s="659" t="s">
        <v>3842</v>
      </c>
      <c r="L98" s="659" t="s">
        <v>2176</v>
      </c>
      <c r="M98" s="659" t="s">
        <v>3868</v>
      </c>
      <c r="N98" s="660" t="s">
        <v>1720</v>
      </c>
      <c r="O98" s="659" t="s">
        <v>2284</v>
      </c>
      <c r="P98" s="659" t="s">
        <v>3201</v>
      </c>
      <c r="Q98" s="659" t="s">
        <v>3028</v>
      </c>
    </row>
    <row r="99" spans="2:17" s="659" customFormat="1" hidden="1">
      <c r="B99" s="659" t="s">
        <v>955</v>
      </c>
      <c r="C99" s="659" t="s">
        <v>1420</v>
      </c>
      <c r="D99" s="659" t="s">
        <v>3127</v>
      </c>
      <c r="E99" s="659" t="s">
        <v>480</v>
      </c>
      <c r="F99" s="659" t="s">
        <v>1817</v>
      </c>
      <c r="G99" s="659" t="s">
        <v>592</v>
      </c>
      <c r="H99" s="659" t="s">
        <v>3974</v>
      </c>
      <c r="I99" s="659" t="s">
        <v>778</v>
      </c>
      <c r="J99" s="659" t="s">
        <v>1325</v>
      </c>
      <c r="K99" s="659" t="s">
        <v>2188</v>
      </c>
      <c r="L99" s="659" t="s">
        <v>2117</v>
      </c>
      <c r="M99" s="659" t="s">
        <v>2574</v>
      </c>
      <c r="N99" s="660" t="s">
        <v>3858</v>
      </c>
      <c r="O99" s="659" t="s">
        <v>3953</v>
      </c>
      <c r="P99" s="659" t="s">
        <v>73</v>
      </c>
      <c r="Q99" s="659" t="s">
        <v>3201</v>
      </c>
    </row>
    <row r="100" spans="2:17" s="659" customFormat="1" hidden="1">
      <c r="B100" s="659" t="s">
        <v>2398</v>
      </c>
      <c r="C100" s="659" t="s">
        <v>955</v>
      </c>
      <c r="D100" s="659" t="s">
        <v>1058</v>
      </c>
      <c r="E100" s="659" t="s">
        <v>1058</v>
      </c>
      <c r="F100" s="659" t="s">
        <v>813</v>
      </c>
      <c r="G100" s="659" t="s">
        <v>598</v>
      </c>
      <c r="H100" s="659" t="s">
        <v>1504</v>
      </c>
      <c r="I100" s="659" t="s">
        <v>4029</v>
      </c>
      <c r="J100" s="659" t="s">
        <v>1775</v>
      </c>
      <c r="K100" s="659" t="s">
        <v>3447</v>
      </c>
      <c r="L100" s="659" t="s">
        <v>2173</v>
      </c>
      <c r="M100" s="659" t="s">
        <v>339</v>
      </c>
      <c r="N100" s="660" t="s">
        <v>3691</v>
      </c>
      <c r="O100" s="659" t="s">
        <v>2154</v>
      </c>
      <c r="P100" s="659" t="s">
        <v>2314</v>
      </c>
      <c r="Q100" s="659" t="s">
        <v>73</v>
      </c>
    </row>
    <row r="101" spans="2:17" s="659" customFormat="1" hidden="1">
      <c r="B101" s="659" t="s">
        <v>4162</v>
      </c>
      <c r="C101" s="659" t="s">
        <v>2398</v>
      </c>
      <c r="D101" s="659" t="s">
        <v>979</v>
      </c>
      <c r="E101" s="659" t="s">
        <v>1524</v>
      </c>
      <c r="F101" s="659" t="s">
        <v>1820</v>
      </c>
      <c r="G101" s="659" t="s">
        <v>1990</v>
      </c>
      <c r="H101" s="659" t="s">
        <v>44</v>
      </c>
      <c r="I101" s="659" t="s">
        <v>3064</v>
      </c>
      <c r="J101" s="659" t="s">
        <v>2187</v>
      </c>
      <c r="K101" s="659" t="s">
        <v>2176</v>
      </c>
      <c r="L101" s="659" t="s">
        <v>2957</v>
      </c>
      <c r="M101" s="659" t="s">
        <v>1830</v>
      </c>
      <c r="N101" s="660" t="s">
        <v>3028</v>
      </c>
      <c r="O101" s="659" t="s">
        <v>2485</v>
      </c>
      <c r="P101" s="659" t="s">
        <v>511</v>
      </c>
      <c r="Q101" s="659" t="s">
        <v>2314</v>
      </c>
    </row>
    <row r="102" spans="2:17" s="659" customFormat="1" hidden="1">
      <c r="B102" s="659" t="s">
        <v>4281</v>
      </c>
      <c r="C102" s="659" t="s">
        <v>2926</v>
      </c>
      <c r="D102" s="659" t="s">
        <v>1817</v>
      </c>
      <c r="E102" s="659" t="s">
        <v>1820</v>
      </c>
      <c r="F102" s="659" t="s">
        <v>190</v>
      </c>
      <c r="G102" s="659" t="s">
        <v>1196</v>
      </c>
      <c r="H102" s="659" t="s">
        <v>432</v>
      </c>
      <c r="I102" s="659" t="s">
        <v>2704</v>
      </c>
      <c r="J102" s="659" t="s">
        <v>4029</v>
      </c>
      <c r="K102" s="659" t="s">
        <v>1664</v>
      </c>
      <c r="L102" s="659" t="s">
        <v>3028</v>
      </c>
      <c r="M102" s="659" t="s">
        <v>3790</v>
      </c>
      <c r="N102" s="660" t="s">
        <v>1970</v>
      </c>
      <c r="O102" s="659" t="s">
        <v>1297</v>
      </c>
      <c r="P102" s="659" t="s">
        <v>2574</v>
      </c>
      <c r="Q102" s="659" t="s">
        <v>2574</v>
      </c>
    </row>
    <row r="103" spans="2:17" s="659" customFormat="1" hidden="1">
      <c r="B103" s="659" t="s">
        <v>979</v>
      </c>
      <c r="C103" s="659" t="s">
        <v>4162</v>
      </c>
      <c r="D103" s="659" t="s">
        <v>364</v>
      </c>
      <c r="E103" s="659" t="s">
        <v>673</v>
      </c>
      <c r="F103" s="659" t="s">
        <v>2154</v>
      </c>
      <c r="G103" s="659" t="s">
        <v>344</v>
      </c>
      <c r="H103" s="659" t="s">
        <v>1325</v>
      </c>
      <c r="I103" s="659" t="s">
        <v>3532</v>
      </c>
      <c r="J103" s="659" t="s">
        <v>3842</v>
      </c>
      <c r="K103" s="659" t="s">
        <v>2117</v>
      </c>
      <c r="L103" s="659" t="s">
        <v>2305</v>
      </c>
      <c r="M103" s="659" t="s">
        <v>1909</v>
      </c>
      <c r="N103" s="660" t="s">
        <v>3260</v>
      </c>
      <c r="O103" s="659" t="s">
        <v>2294</v>
      </c>
      <c r="P103" s="659" t="s">
        <v>2641</v>
      </c>
      <c r="Q103" s="659" t="s">
        <v>3790</v>
      </c>
    </row>
    <row r="104" spans="2:17" s="659" customFormat="1" hidden="1">
      <c r="B104" s="659" t="s">
        <v>1817</v>
      </c>
      <c r="C104" s="659" t="s">
        <v>4281</v>
      </c>
      <c r="D104" s="659" t="s">
        <v>1395</v>
      </c>
      <c r="E104" s="659" t="s">
        <v>1518</v>
      </c>
      <c r="F104" s="659" t="s">
        <v>2420</v>
      </c>
      <c r="G104" s="659" t="s">
        <v>1088</v>
      </c>
      <c r="H104" s="659" t="s">
        <v>778</v>
      </c>
      <c r="I104" s="659" t="s">
        <v>1664</v>
      </c>
      <c r="J104" s="659" t="s">
        <v>2188</v>
      </c>
      <c r="K104" s="659" t="s">
        <v>1628</v>
      </c>
      <c r="L104" s="659" t="s">
        <v>339</v>
      </c>
      <c r="M104" s="659" t="s">
        <v>1689</v>
      </c>
      <c r="N104" s="660" t="s">
        <v>3868</v>
      </c>
      <c r="O104" s="659" t="s">
        <v>2611</v>
      </c>
      <c r="P104" s="659" t="s">
        <v>3790</v>
      </c>
      <c r="Q104" s="659" t="s">
        <v>417</v>
      </c>
    </row>
    <row r="105" spans="2:17" s="659" customFormat="1" hidden="1">
      <c r="B105" s="659" t="s">
        <v>364</v>
      </c>
      <c r="C105" s="659" t="s">
        <v>979</v>
      </c>
      <c r="D105" s="659" t="s">
        <v>1820</v>
      </c>
      <c r="E105" s="659" t="s">
        <v>190</v>
      </c>
      <c r="F105" s="659" t="s">
        <v>3918</v>
      </c>
      <c r="G105" s="659" t="s">
        <v>4053</v>
      </c>
      <c r="H105" s="659" t="s">
        <v>2732</v>
      </c>
      <c r="I105" s="659" t="s">
        <v>2117</v>
      </c>
      <c r="J105" s="659" t="s">
        <v>3447</v>
      </c>
      <c r="K105" s="659" t="s">
        <v>2173</v>
      </c>
      <c r="L105" s="659" t="s">
        <v>1830</v>
      </c>
      <c r="M105" s="659" t="s">
        <v>1231</v>
      </c>
      <c r="N105" s="660" t="s">
        <v>1931</v>
      </c>
      <c r="O105" s="659" t="s">
        <v>1301</v>
      </c>
      <c r="P105" s="659" t="s">
        <v>3236</v>
      </c>
      <c r="Q105" s="659" t="s">
        <v>3236</v>
      </c>
    </row>
    <row r="106" spans="2:17" s="659" customFormat="1" hidden="1">
      <c r="B106" s="659" t="s">
        <v>4330</v>
      </c>
      <c r="C106" s="659" t="s">
        <v>1817</v>
      </c>
      <c r="D106" s="659" t="s">
        <v>673</v>
      </c>
      <c r="E106" s="659" t="s">
        <v>1527</v>
      </c>
      <c r="F106" s="659" t="s">
        <v>96</v>
      </c>
      <c r="G106" s="659" t="s">
        <v>1010</v>
      </c>
      <c r="H106" s="659" t="s">
        <v>4029</v>
      </c>
      <c r="I106" s="659" t="s">
        <v>2756</v>
      </c>
      <c r="J106" s="659" t="s">
        <v>2704</v>
      </c>
      <c r="K106" s="659" t="s">
        <v>2957</v>
      </c>
      <c r="L106" s="659" t="s">
        <v>3790</v>
      </c>
      <c r="M106" s="659" t="s">
        <v>3068</v>
      </c>
      <c r="N106" s="660" t="s">
        <v>3715</v>
      </c>
      <c r="O106" s="659" t="s">
        <v>2885</v>
      </c>
      <c r="P106" s="659" t="s">
        <v>146</v>
      </c>
      <c r="Q106" s="659" t="s">
        <v>146</v>
      </c>
    </row>
    <row r="107" spans="2:17" s="659" customFormat="1" hidden="1">
      <c r="B107" s="659" t="s">
        <v>673</v>
      </c>
      <c r="C107" s="659" t="s">
        <v>364</v>
      </c>
      <c r="D107" s="659" t="s">
        <v>190</v>
      </c>
      <c r="E107" s="659" t="s">
        <v>1570</v>
      </c>
      <c r="F107" s="659" t="s">
        <v>2162</v>
      </c>
      <c r="G107" s="659" t="s">
        <v>1637</v>
      </c>
      <c r="H107" s="659" t="s">
        <v>2704</v>
      </c>
      <c r="I107" s="659" t="s">
        <v>3831</v>
      </c>
      <c r="J107" s="659" t="s">
        <v>2176</v>
      </c>
      <c r="K107" s="659" t="s">
        <v>2375</v>
      </c>
      <c r="L107" s="659" t="s">
        <v>1231</v>
      </c>
      <c r="M107" s="659" t="s">
        <v>869</v>
      </c>
      <c r="N107" s="660" t="s">
        <v>3590</v>
      </c>
      <c r="O107" s="659" t="s">
        <v>4036</v>
      </c>
      <c r="P107" s="659" t="s">
        <v>2634</v>
      </c>
      <c r="Q107" s="659" t="s">
        <v>1231</v>
      </c>
    </row>
    <row r="108" spans="2:17" s="659" customFormat="1" hidden="1">
      <c r="B108" s="659" t="s">
        <v>1396</v>
      </c>
      <c r="C108" s="659" t="s">
        <v>1820</v>
      </c>
      <c r="D108" s="659" t="s">
        <v>1396</v>
      </c>
      <c r="E108" s="659" t="s">
        <v>1526</v>
      </c>
      <c r="F108" s="659" t="s">
        <v>3092</v>
      </c>
      <c r="G108" s="659" t="s">
        <v>248</v>
      </c>
      <c r="H108" s="659" t="s">
        <v>4019</v>
      </c>
      <c r="I108" s="659" t="s">
        <v>1628</v>
      </c>
      <c r="J108" s="659" t="s">
        <v>2970</v>
      </c>
      <c r="K108" s="659" t="s">
        <v>2305</v>
      </c>
      <c r="L108" s="659" t="s">
        <v>2456</v>
      </c>
      <c r="M108" s="659" t="s">
        <v>1768</v>
      </c>
      <c r="N108" s="660" t="s">
        <v>1830</v>
      </c>
      <c r="O108" s="659" t="s">
        <v>3961</v>
      </c>
      <c r="P108" s="659" t="s">
        <v>1231</v>
      </c>
      <c r="Q108" s="659" t="s">
        <v>3068</v>
      </c>
    </row>
    <row r="109" spans="2:17" s="659" customFormat="1" hidden="1">
      <c r="B109" s="659" t="s">
        <v>947</v>
      </c>
      <c r="C109" s="659" t="s">
        <v>673</v>
      </c>
      <c r="D109" s="659" t="s">
        <v>947</v>
      </c>
      <c r="E109" s="659" t="s">
        <v>96</v>
      </c>
      <c r="F109" s="659" t="s">
        <v>1819</v>
      </c>
      <c r="G109" s="659" t="s">
        <v>3763</v>
      </c>
      <c r="H109" s="659" t="s">
        <v>2970</v>
      </c>
      <c r="I109" s="659" t="s">
        <v>2957</v>
      </c>
      <c r="J109" s="659" t="s">
        <v>1664</v>
      </c>
      <c r="K109" s="659" t="s">
        <v>1727</v>
      </c>
      <c r="L109" s="659" t="s">
        <v>2186</v>
      </c>
      <c r="M109" s="659" t="s">
        <v>2734</v>
      </c>
      <c r="N109" s="660" t="s">
        <v>3790</v>
      </c>
      <c r="O109" s="659" t="s">
        <v>2853</v>
      </c>
      <c r="P109" s="659" t="s">
        <v>3068</v>
      </c>
      <c r="Q109" s="659" t="s">
        <v>3491</v>
      </c>
    </row>
    <row r="110" spans="2:17" s="659" customFormat="1" hidden="1">
      <c r="B110" s="659" t="s">
        <v>4342</v>
      </c>
      <c r="C110" s="659" t="s">
        <v>190</v>
      </c>
      <c r="D110" s="659" t="s">
        <v>1570</v>
      </c>
      <c r="E110" s="659" t="s">
        <v>662</v>
      </c>
      <c r="F110" s="659" t="s">
        <v>3917</v>
      </c>
      <c r="G110" s="659" t="s">
        <v>3785</v>
      </c>
      <c r="H110" s="659" t="s">
        <v>1664</v>
      </c>
      <c r="I110" s="659" t="s">
        <v>2305</v>
      </c>
      <c r="J110" s="659" t="s">
        <v>2117</v>
      </c>
      <c r="K110" s="659" t="s">
        <v>339</v>
      </c>
      <c r="L110" s="659" t="s">
        <v>3453</v>
      </c>
      <c r="M110" s="659" t="s">
        <v>1936</v>
      </c>
      <c r="N110" s="660" t="s">
        <v>1689</v>
      </c>
      <c r="O110" s="659" t="s">
        <v>4038</v>
      </c>
      <c r="P110" s="659" t="s">
        <v>4150</v>
      </c>
      <c r="Q110" s="659" t="s">
        <v>2016</v>
      </c>
    </row>
    <row r="111" spans="2:17" s="659" customFormat="1" hidden="1">
      <c r="B111" s="659" t="s">
        <v>3918</v>
      </c>
      <c r="C111" s="659" t="s">
        <v>1396</v>
      </c>
      <c r="D111" s="659" t="s">
        <v>3918</v>
      </c>
      <c r="E111" s="659" t="s">
        <v>668</v>
      </c>
      <c r="F111" s="659" t="s">
        <v>1812</v>
      </c>
      <c r="G111" s="659" t="s">
        <v>1653</v>
      </c>
      <c r="H111" s="659" t="s">
        <v>2305</v>
      </c>
      <c r="I111" s="659" t="s">
        <v>3054</v>
      </c>
      <c r="J111" s="659" t="s">
        <v>3831</v>
      </c>
      <c r="K111" s="659" t="s">
        <v>1830</v>
      </c>
      <c r="L111" s="659" t="s">
        <v>1768</v>
      </c>
      <c r="M111" s="659" t="s">
        <v>494</v>
      </c>
      <c r="N111" s="660" t="s">
        <v>1231</v>
      </c>
      <c r="O111" s="659" t="s">
        <v>2530</v>
      </c>
      <c r="P111" s="659" t="s">
        <v>869</v>
      </c>
      <c r="Q111" s="659" t="s">
        <v>119</v>
      </c>
    </row>
    <row r="112" spans="2:17" s="659" customFormat="1" hidden="1">
      <c r="B112" s="659" t="s">
        <v>96</v>
      </c>
      <c r="C112" s="659" t="s">
        <v>947</v>
      </c>
      <c r="D112" s="659" t="s">
        <v>966</v>
      </c>
      <c r="E112" s="659" t="s">
        <v>3092</v>
      </c>
      <c r="F112" s="659" t="s">
        <v>1148</v>
      </c>
      <c r="G112" s="659" t="s">
        <v>709</v>
      </c>
      <c r="H112" s="659" t="s">
        <v>524</v>
      </c>
      <c r="I112" s="659" t="s">
        <v>524</v>
      </c>
      <c r="J112" s="659" t="s">
        <v>1628</v>
      </c>
      <c r="K112" s="659" t="s">
        <v>417</v>
      </c>
      <c r="L112" s="659" t="s">
        <v>2734</v>
      </c>
      <c r="M112" s="659" t="s">
        <v>1767</v>
      </c>
      <c r="N112" s="660" t="s">
        <v>3068</v>
      </c>
      <c r="O112" s="659" t="s">
        <v>3926</v>
      </c>
      <c r="P112" s="659" t="s">
        <v>2016</v>
      </c>
      <c r="Q112" s="659" t="s">
        <v>2045</v>
      </c>
    </row>
    <row r="113" spans="2:17" s="659" customFormat="1" hidden="1">
      <c r="B113" s="659" t="s">
        <v>3092</v>
      </c>
      <c r="C113" s="659" t="s">
        <v>4213</v>
      </c>
      <c r="D113" s="659" t="s">
        <v>3092</v>
      </c>
      <c r="E113" s="659" t="s">
        <v>1589</v>
      </c>
      <c r="F113" s="659" t="s">
        <v>1283</v>
      </c>
      <c r="G113" s="659" t="s">
        <v>900</v>
      </c>
      <c r="H113" s="659" t="s">
        <v>1466</v>
      </c>
      <c r="I113" s="659" t="s">
        <v>1466</v>
      </c>
      <c r="J113" s="659" t="s">
        <v>2395</v>
      </c>
      <c r="K113" s="659" t="s">
        <v>1477</v>
      </c>
      <c r="L113" s="659" t="s">
        <v>494</v>
      </c>
      <c r="M113" s="659" t="s">
        <v>775</v>
      </c>
      <c r="N113" s="660" t="s">
        <v>3623</v>
      </c>
      <c r="O113" s="659" t="s">
        <v>1898</v>
      </c>
      <c r="P113" s="659" t="s">
        <v>2019</v>
      </c>
      <c r="Q113" s="659" t="s">
        <v>1936</v>
      </c>
    </row>
    <row r="114" spans="2:17" s="659" customFormat="1" hidden="1">
      <c r="B114" s="659" t="s">
        <v>614</v>
      </c>
      <c r="C114" s="659" t="s">
        <v>3918</v>
      </c>
      <c r="D114" s="659" t="s">
        <v>614</v>
      </c>
      <c r="E114" s="659" t="s">
        <v>614</v>
      </c>
      <c r="F114" s="659" t="s">
        <v>579</v>
      </c>
      <c r="G114" s="659" t="s">
        <v>2210</v>
      </c>
      <c r="H114" s="659" t="s">
        <v>3985</v>
      </c>
      <c r="I114" s="659" t="s">
        <v>339</v>
      </c>
      <c r="J114" s="659" t="s">
        <v>2173</v>
      </c>
      <c r="K114" s="659" t="s">
        <v>1231</v>
      </c>
      <c r="L114" s="659" t="s">
        <v>280</v>
      </c>
      <c r="M114" s="659" t="s">
        <v>3897</v>
      </c>
      <c r="N114" s="660" t="s">
        <v>869</v>
      </c>
      <c r="O114" s="659" t="s">
        <v>2491</v>
      </c>
      <c r="P114" s="659" t="s">
        <v>2045</v>
      </c>
      <c r="Q114" s="659" t="s">
        <v>1767</v>
      </c>
    </row>
    <row r="115" spans="2:17" s="659" customFormat="1" hidden="1">
      <c r="B115" s="659" t="s">
        <v>4391</v>
      </c>
      <c r="C115" s="659" t="s">
        <v>3092</v>
      </c>
      <c r="D115" s="659" t="s">
        <v>913</v>
      </c>
      <c r="E115" s="659" t="s">
        <v>4036</v>
      </c>
      <c r="F115" s="659" t="s">
        <v>387</v>
      </c>
      <c r="G115" s="659" t="s">
        <v>1682</v>
      </c>
      <c r="H115" s="659" t="s">
        <v>339</v>
      </c>
      <c r="I115" s="659" t="s">
        <v>325</v>
      </c>
      <c r="J115" s="659" t="s">
        <v>2957</v>
      </c>
      <c r="K115" s="659" t="s">
        <v>2456</v>
      </c>
      <c r="L115" s="659" t="s">
        <v>1767</v>
      </c>
      <c r="M115" s="659" t="s">
        <v>4130</v>
      </c>
      <c r="N115" s="660" t="s">
        <v>2060</v>
      </c>
      <c r="O115" s="659" t="s">
        <v>1305</v>
      </c>
      <c r="P115" s="659" t="s">
        <v>1936</v>
      </c>
      <c r="Q115" s="659" t="s">
        <v>3392</v>
      </c>
    </row>
    <row r="116" spans="2:17" s="659" customFormat="1" hidden="1">
      <c r="B116" s="659" t="s">
        <v>1434</v>
      </c>
      <c r="C116" s="659" t="s">
        <v>1819</v>
      </c>
      <c r="D116" s="659" t="s">
        <v>4036</v>
      </c>
      <c r="E116" s="659" t="s">
        <v>3917</v>
      </c>
      <c r="F116" s="659" t="s">
        <v>1063</v>
      </c>
      <c r="G116" s="659" t="s">
        <v>1791</v>
      </c>
      <c r="H116" s="659" t="s">
        <v>325</v>
      </c>
      <c r="I116" s="659" t="s">
        <v>3057</v>
      </c>
      <c r="J116" s="659" t="s">
        <v>2305</v>
      </c>
      <c r="K116" s="659" t="s">
        <v>2186</v>
      </c>
      <c r="L116" s="659" t="s">
        <v>170</v>
      </c>
      <c r="M116" s="659" t="s">
        <v>1976</v>
      </c>
      <c r="N116" s="660" t="s">
        <v>2045</v>
      </c>
      <c r="O116" s="659" t="s">
        <v>2543</v>
      </c>
      <c r="P116" s="659" t="s">
        <v>1767</v>
      </c>
      <c r="Q116" s="659" t="s">
        <v>3238</v>
      </c>
    </row>
    <row r="117" spans="2:17" s="659" customFormat="1" hidden="1">
      <c r="B117" s="659" t="s">
        <v>4378</v>
      </c>
      <c r="C117" s="659" t="s">
        <v>614</v>
      </c>
      <c r="D117" s="659" t="s">
        <v>3917</v>
      </c>
      <c r="E117" s="659" t="s">
        <v>1600</v>
      </c>
      <c r="F117" s="659" t="s">
        <v>3277</v>
      </c>
      <c r="G117" s="659" t="s">
        <v>19</v>
      </c>
      <c r="H117" s="659" t="s">
        <v>417</v>
      </c>
      <c r="I117" s="659" t="s">
        <v>417</v>
      </c>
      <c r="J117" s="659" t="s">
        <v>1727</v>
      </c>
      <c r="K117" s="659" t="s">
        <v>415</v>
      </c>
      <c r="L117" s="659" t="s">
        <v>775</v>
      </c>
      <c r="M117" s="659" t="s">
        <v>1669</v>
      </c>
      <c r="N117" s="660" t="s">
        <v>494</v>
      </c>
      <c r="O117" s="659" t="s">
        <v>2436</v>
      </c>
      <c r="P117" s="659" t="s">
        <v>3392</v>
      </c>
      <c r="Q117" s="659" t="s">
        <v>3572</v>
      </c>
    </row>
    <row r="118" spans="2:17" s="659" customFormat="1" hidden="1">
      <c r="B118" s="659" t="s">
        <v>2917</v>
      </c>
      <c r="C118" s="659" t="s">
        <v>4036</v>
      </c>
      <c r="D118" s="659" t="s">
        <v>1434</v>
      </c>
      <c r="E118" s="659" t="s">
        <v>1283</v>
      </c>
      <c r="F118" s="659" t="s">
        <v>1069</v>
      </c>
      <c r="G118" s="659" t="s">
        <v>37</v>
      </c>
      <c r="H118" s="659" t="s">
        <v>1477</v>
      </c>
      <c r="I118" s="659" t="s">
        <v>1477</v>
      </c>
      <c r="J118" s="659" t="s">
        <v>339</v>
      </c>
      <c r="K118" s="659" t="s">
        <v>3453</v>
      </c>
      <c r="L118" s="659" t="s">
        <v>2911</v>
      </c>
      <c r="M118" s="659" t="s">
        <v>3894</v>
      </c>
      <c r="N118" s="660" t="s">
        <v>3718</v>
      </c>
      <c r="O118" s="659" t="s">
        <v>2783</v>
      </c>
      <c r="P118" s="659" t="s">
        <v>3238</v>
      </c>
      <c r="Q118" s="659" t="s">
        <v>703</v>
      </c>
    </row>
    <row r="119" spans="2:17" s="659" customFormat="1" hidden="1">
      <c r="B119" s="659" t="s">
        <v>4401</v>
      </c>
      <c r="C119" s="659" t="s">
        <v>1434</v>
      </c>
      <c r="D119" s="659" t="s">
        <v>928</v>
      </c>
      <c r="E119" s="659" t="s">
        <v>1342</v>
      </c>
      <c r="F119" s="659" t="s">
        <v>3905</v>
      </c>
      <c r="G119" s="659" t="s">
        <v>1030</v>
      </c>
      <c r="H119" s="659" t="s">
        <v>521</v>
      </c>
      <c r="I119" s="659" t="s">
        <v>1231</v>
      </c>
      <c r="J119" s="659" t="s">
        <v>417</v>
      </c>
      <c r="K119" s="659" t="s">
        <v>2975</v>
      </c>
      <c r="L119" s="659" t="s">
        <v>4130</v>
      </c>
      <c r="M119" s="659" t="s">
        <v>2077</v>
      </c>
      <c r="N119" s="660" t="s">
        <v>3572</v>
      </c>
      <c r="O119" s="659" t="s">
        <v>3945</v>
      </c>
      <c r="P119" s="659" t="s">
        <v>3572</v>
      </c>
      <c r="Q119" s="659" t="s">
        <v>2265</v>
      </c>
    </row>
    <row r="120" spans="2:17" s="659" customFormat="1" hidden="1">
      <c r="B120" s="659" t="s">
        <v>387</v>
      </c>
      <c r="C120" s="659" t="s">
        <v>2917</v>
      </c>
      <c r="D120" s="659" t="s">
        <v>1283</v>
      </c>
      <c r="E120" s="659" t="s">
        <v>579</v>
      </c>
      <c r="F120" s="659" t="s">
        <v>2410</v>
      </c>
      <c r="G120" s="659" t="s">
        <v>2100</v>
      </c>
      <c r="H120" s="659" t="s">
        <v>1231</v>
      </c>
      <c r="I120" s="659" t="s">
        <v>3068</v>
      </c>
      <c r="J120" s="659" t="s">
        <v>1477</v>
      </c>
      <c r="K120" s="659" t="s">
        <v>2458</v>
      </c>
      <c r="L120" s="659" t="s">
        <v>3034</v>
      </c>
      <c r="M120" s="659" t="s">
        <v>410</v>
      </c>
      <c r="N120" s="660" t="s">
        <v>486</v>
      </c>
      <c r="O120" s="659" t="s">
        <v>2871</v>
      </c>
      <c r="P120" s="659" t="s">
        <v>703</v>
      </c>
      <c r="Q120" s="659" t="s">
        <v>3230</v>
      </c>
    </row>
    <row r="121" spans="2:17" s="659" customFormat="1" hidden="1">
      <c r="B121" s="659" t="s">
        <v>4405</v>
      </c>
      <c r="C121" s="659" t="s">
        <v>1283</v>
      </c>
      <c r="D121" s="659" t="s">
        <v>1342</v>
      </c>
      <c r="E121" s="659" t="s">
        <v>1593</v>
      </c>
      <c r="F121" s="659" t="s">
        <v>1130</v>
      </c>
      <c r="G121" s="659" t="s">
        <v>2845</v>
      </c>
      <c r="H121" s="659" t="s">
        <v>499</v>
      </c>
      <c r="I121" s="659" t="s">
        <v>435</v>
      </c>
      <c r="J121" s="659" t="s">
        <v>1231</v>
      </c>
      <c r="K121" s="659" t="s">
        <v>419</v>
      </c>
      <c r="L121" s="659" t="s">
        <v>1669</v>
      </c>
      <c r="M121" s="659" t="s">
        <v>2711</v>
      </c>
      <c r="N121" s="660" t="s">
        <v>485</v>
      </c>
      <c r="O121" s="659" t="s">
        <v>2786</v>
      </c>
      <c r="P121" s="659" t="s">
        <v>396</v>
      </c>
      <c r="Q121" s="659" t="s">
        <v>3413</v>
      </c>
    </row>
    <row r="122" spans="2:17" s="659" customFormat="1" hidden="1">
      <c r="B122" s="659" t="s">
        <v>363</v>
      </c>
      <c r="C122" s="659" t="s">
        <v>387</v>
      </c>
      <c r="D122" s="659" t="s">
        <v>387</v>
      </c>
      <c r="E122" s="659" t="s">
        <v>1519</v>
      </c>
      <c r="F122" s="659" t="s">
        <v>3126</v>
      </c>
      <c r="G122" s="659" t="s">
        <v>585</v>
      </c>
      <c r="H122" s="659" t="s">
        <v>435</v>
      </c>
      <c r="I122" s="659" t="s">
        <v>2734</v>
      </c>
      <c r="J122" s="659" t="s">
        <v>3068</v>
      </c>
      <c r="K122" s="659" t="s">
        <v>2734</v>
      </c>
      <c r="L122" s="659" t="s">
        <v>2469</v>
      </c>
      <c r="M122" s="659" t="s">
        <v>1762</v>
      </c>
      <c r="N122" s="660" t="s">
        <v>2077</v>
      </c>
      <c r="O122" s="659" t="s">
        <v>3737</v>
      </c>
      <c r="P122" s="659" t="s">
        <v>2265</v>
      </c>
      <c r="Q122" s="659" t="s">
        <v>3204</v>
      </c>
    </row>
    <row r="123" spans="2:17" s="659" customFormat="1" hidden="1">
      <c r="B123" s="659" t="s">
        <v>3905</v>
      </c>
      <c r="C123" s="659" t="s">
        <v>1519</v>
      </c>
      <c r="D123" s="659" t="s">
        <v>1063</v>
      </c>
      <c r="E123" s="659" t="s">
        <v>607</v>
      </c>
      <c r="F123" s="659" t="s">
        <v>3096</v>
      </c>
      <c r="G123" s="659" t="s">
        <v>345</v>
      </c>
      <c r="H123" s="659" t="s">
        <v>2734</v>
      </c>
      <c r="I123" s="659" t="s">
        <v>1944</v>
      </c>
      <c r="J123" s="659" t="s">
        <v>3429</v>
      </c>
      <c r="K123" s="659" t="s">
        <v>1944</v>
      </c>
      <c r="L123" s="659" t="s">
        <v>719</v>
      </c>
      <c r="M123" s="659" t="s">
        <v>1848</v>
      </c>
      <c r="N123" s="660" t="s">
        <v>2062</v>
      </c>
      <c r="O123" s="659" t="s">
        <v>3944</v>
      </c>
      <c r="P123" s="659" t="s">
        <v>3230</v>
      </c>
      <c r="Q123" s="659" t="s">
        <v>132</v>
      </c>
    </row>
    <row r="124" spans="2:17" s="659" customFormat="1" hidden="1">
      <c r="B124" s="659" t="s">
        <v>918</v>
      </c>
      <c r="C124" s="659" t="s">
        <v>363</v>
      </c>
      <c r="D124" s="659" t="s">
        <v>1069</v>
      </c>
      <c r="E124" s="659" t="s">
        <v>3277</v>
      </c>
      <c r="F124" s="659" t="s">
        <v>1251</v>
      </c>
      <c r="G124" s="659" t="s">
        <v>87</v>
      </c>
      <c r="H124" s="659" t="s">
        <v>494</v>
      </c>
      <c r="I124" s="659" t="s">
        <v>2755</v>
      </c>
      <c r="J124" s="659" t="s">
        <v>2186</v>
      </c>
      <c r="K124" s="659" t="s">
        <v>404</v>
      </c>
      <c r="L124" s="659" t="s">
        <v>2711</v>
      </c>
      <c r="M124" s="659" t="s">
        <v>454</v>
      </c>
      <c r="N124" s="660" t="s">
        <v>410</v>
      </c>
      <c r="O124" s="659" t="s">
        <v>2989</v>
      </c>
      <c r="P124" s="659" t="s">
        <v>3413</v>
      </c>
      <c r="Q124" s="659" t="s">
        <v>1474</v>
      </c>
    </row>
    <row r="125" spans="2:17" s="659" customFormat="1" hidden="1">
      <c r="B125" s="659" t="s">
        <v>4274</v>
      </c>
      <c r="C125" s="659" t="s">
        <v>3905</v>
      </c>
      <c r="D125" s="659" t="s">
        <v>1383</v>
      </c>
      <c r="E125" s="659" t="s">
        <v>1069</v>
      </c>
      <c r="F125" s="659" t="s">
        <v>2070</v>
      </c>
      <c r="G125" s="659" t="s">
        <v>35</v>
      </c>
      <c r="H125" s="659" t="s">
        <v>4045</v>
      </c>
      <c r="I125" s="659" t="s">
        <v>404</v>
      </c>
      <c r="J125" s="659" t="s">
        <v>3453</v>
      </c>
      <c r="K125" s="659" t="s">
        <v>494</v>
      </c>
      <c r="L125" s="659" t="s">
        <v>1880</v>
      </c>
      <c r="M125" s="659" t="s">
        <v>2601</v>
      </c>
      <c r="N125" s="660" t="s">
        <v>3265</v>
      </c>
      <c r="O125" s="659" t="s">
        <v>818</v>
      </c>
      <c r="P125" s="659" t="s">
        <v>2619</v>
      </c>
      <c r="Q125" s="659" t="s">
        <v>3553</v>
      </c>
    </row>
    <row r="126" spans="2:17" s="659" customFormat="1" hidden="1">
      <c r="B126" s="659" t="s">
        <v>4315</v>
      </c>
      <c r="C126" s="659" t="s">
        <v>918</v>
      </c>
      <c r="D126" s="659" t="s">
        <v>363</v>
      </c>
      <c r="E126" s="659" t="s">
        <v>1338</v>
      </c>
      <c r="F126" s="659" t="s">
        <v>214</v>
      </c>
      <c r="G126" s="659" t="s">
        <v>4128</v>
      </c>
      <c r="H126" s="659" t="s">
        <v>1492</v>
      </c>
      <c r="I126" s="659" t="s">
        <v>494</v>
      </c>
      <c r="J126" s="659" t="s">
        <v>2734</v>
      </c>
      <c r="K126" s="659" t="s">
        <v>3059</v>
      </c>
      <c r="L126" s="659" t="s">
        <v>1762</v>
      </c>
      <c r="M126" s="659" t="s">
        <v>3684</v>
      </c>
      <c r="N126" s="660" t="s">
        <v>3553</v>
      </c>
      <c r="O126" s="659" t="s">
        <v>2514</v>
      </c>
      <c r="P126" s="659" t="s">
        <v>3204</v>
      </c>
      <c r="Q126" s="659" t="s">
        <v>3399</v>
      </c>
    </row>
    <row r="127" spans="2:17" s="659" customFormat="1" hidden="1">
      <c r="B127" s="659" t="s">
        <v>686</v>
      </c>
      <c r="C127" s="659" t="s">
        <v>4274</v>
      </c>
      <c r="D127" s="659" t="s">
        <v>3905</v>
      </c>
      <c r="E127" s="659" t="s">
        <v>1547</v>
      </c>
      <c r="F127" s="659" t="s">
        <v>1066</v>
      </c>
      <c r="G127" s="659" t="s">
        <v>23</v>
      </c>
      <c r="H127" s="659" t="s">
        <v>170</v>
      </c>
      <c r="I127" s="659" t="s">
        <v>3059</v>
      </c>
      <c r="J127" s="659" t="s">
        <v>404</v>
      </c>
      <c r="K127" s="659" t="s">
        <v>170</v>
      </c>
      <c r="L127" s="659" t="s">
        <v>1848</v>
      </c>
      <c r="M127" s="659" t="s">
        <v>873</v>
      </c>
      <c r="N127" s="660" t="s">
        <v>1762</v>
      </c>
      <c r="O127" s="659" t="s">
        <v>4103</v>
      </c>
      <c r="P127" s="659" t="s">
        <v>1474</v>
      </c>
      <c r="Q127" s="659" t="s">
        <v>2633</v>
      </c>
    </row>
    <row r="128" spans="2:17" s="659" customFormat="1" hidden="1">
      <c r="B128" s="659" t="s">
        <v>3126</v>
      </c>
      <c r="C128" s="659" t="s">
        <v>686</v>
      </c>
      <c r="D128" s="659" t="s">
        <v>918</v>
      </c>
      <c r="E128" s="659" t="s">
        <v>646</v>
      </c>
      <c r="F128" s="659" t="s">
        <v>555</v>
      </c>
      <c r="G128" s="659" t="s">
        <v>1025</v>
      </c>
      <c r="H128" s="659" t="s">
        <v>775</v>
      </c>
      <c r="I128" s="659" t="s">
        <v>170</v>
      </c>
      <c r="J128" s="659" t="s">
        <v>494</v>
      </c>
      <c r="K128" s="659" t="s">
        <v>775</v>
      </c>
      <c r="L128" s="659" t="s">
        <v>3435</v>
      </c>
      <c r="M128" s="659" t="s">
        <v>2377</v>
      </c>
      <c r="N128" s="660" t="s">
        <v>1848</v>
      </c>
      <c r="O128" s="659" t="s">
        <v>1319</v>
      </c>
      <c r="P128" s="659" t="s">
        <v>3553</v>
      </c>
      <c r="Q128" s="659" t="s">
        <v>454</v>
      </c>
    </row>
    <row r="129" spans="2:17" s="659" customFormat="1" hidden="1">
      <c r="B129" s="659" t="s">
        <v>3096</v>
      </c>
      <c r="C129" s="659" t="s">
        <v>3126</v>
      </c>
      <c r="D129" s="659" t="s">
        <v>2410</v>
      </c>
      <c r="E129" s="659" t="s">
        <v>2410</v>
      </c>
      <c r="F129" s="659" t="s">
        <v>1133</v>
      </c>
      <c r="G129" s="659" t="s">
        <v>257</v>
      </c>
      <c r="H129" s="659" t="s">
        <v>897</v>
      </c>
      <c r="I129" s="659" t="s">
        <v>775</v>
      </c>
      <c r="J129" s="659" t="s">
        <v>3059</v>
      </c>
      <c r="K129" s="659" t="s">
        <v>2757</v>
      </c>
      <c r="L129" s="659" t="s">
        <v>3684</v>
      </c>
      <c r="M129" s="659" t="s">
        <v>875</v>
      </c>
      <c r="N129" s="660" t="s">
        <v>2052</v>
      </c>
      <c r="O129" s="659" t="s">
        <v>2489</v>
      </c>
      <c r="P129" s="659" t="s">
        <v>3399</v>
      </c>
      <c r="Q129" s="659" t="s">
        <v>1471</v>
      </c>
    </row>
    <row r="130" spans="2:17" s="659" customFormat="1" hidden="1">
      <c r="B130" s="659" t="s">
        <v>734</v>
      </c>
      <c r="C130" s="659" t="s">
        <v>3096</v>
      </c>
      <c r="D130" s="659" t="s">
        <v>2989</v>
      </c>
      <c r="E130" s="659" t="s">
        <v>603</v>
      </c>
      <c r="F130" s="659" t="s">
        <v>209</v>
      </c>
      <c r="G130" s="659" t="s">
        <v>2223</v>
      </c>
      <c r="H130" s="659" t="s">
        <v>1669</v>
      </c>
      <c r="I130" s="659" t="s">
        <v>2757</v>
      </c>
      <c r="J130" s="659" t="s">
        <v>170</v>
      </c>
      <c r="K130" s="659" t="s">
        <v>4130</v>
      </c>
      <c r="L130" s="659" t="s">
        <v>2654</v>
      </c>
      <c r="M130" s="659" t="s">
        <v>3886</v>
      </c>
      <c r="N130" s="660" t="s">
        <v>454</v>
      </c>
      <c r="O130" s="659" t="s">
        <v>2082</v>
      </c>
      <c r="P130" s="659" t="s">
        <v>2633</v>
      </c>
      <c r="Q130" s="659" t="s">
        <v>2461</v>
      </c>
    </row>
    <row r="131" spans="2:17" s="659" customFormat="1" hidden="1">
      <c r="B131" s="659" t="s">
        <v>4318</v>
      </c>
      <c r="C131" s="659" t="s">
        <v>734</v>
      </c>
      <c r="D131" s="659" t="s">
        <v>922</v>
      </c>
      <c r="E131" s="659" t="s">
        <v>686</v>
      </c>
      <c r="F131" s="659" t="s">
        <v>3292</v>
      </c>
      <c r="G131" s="659" t="s">
        <v>596</v>
      </c>
      <c r="H131" s="659" t="s">
        <v>466</v>
      </c>
      <c r="I131" s="659" t="s">
        <v>1669</v>
      </c>
      <c r="J131" s="659" t="s">
        <v>775</v>
      </c>
      <c r="K131" s="659" t="s">
        <v>1227</v>
      </c>
      <c r="L131" s="659" t="s">
        <v>3434</v>
      </c>
      <c r="M131" s="659" t="s">
        <v>1714</v>
      </c>
      <c r="N131" s="660" t="s">
        <v>1831</v>
      </c>
      <c r="O131" s="659" t="s">
        <v>4071</v>
      </c>
      <c r="P131" s="659" t="s">
        <v>454</v>
      </c>
      <c r="Q131" s="659" t="s">
        <v>3886</v>
      </c>
    </row>
    <row r="132" spans="2:17" s="659" customFormat="1" hidden="1">
      <c r="B132" s="659" t="s">
        <v>2939</v>
      </c>
      <c r="C132" s="659" t="s">
        <v>2939</v>
      </c>
      <c r="D132" s="659" t="s">
        <v>686</v>
      </c>
      <c r="E132" s="659" t="s">
        <v>3126</v>
      </c>
      <c r="F132" s="659" t="s">
        <v>3919</v>
      </c>
      <c r="G132" s="659" t="s">
        <v>15</v>
      </c>
      <c r="H132" s="659" t="s">
        <v>2701</v>
      </c>
      <c r="I132" s="659" t="s">
        <v>466</v>
      </c>
      <c r="J132" s="659" t="s">
        <v>2757</v>
      </c>
      <c r="K132" s="659" t="s">
        <v>2469</v>
      </c>
      <c r="L132" s="659" t="s">
        <v>3478</v>
      </c>
      <c r="M132" s="659" t="s">
        <v>3167</v>
      </c>
      <c r="N132" s="660" t="s">
        <v>2601</v>
      </c>
      <c r="O132" s="659" t="s">
        <v>310</v>
      </c>
      <c r="P132" s="659" t="s">
        <v>2601</v>
      </c>
      <c r="Q132" s="659" t="s">
        <v>3591</v>
      </c>
    </row>
    <row r="133" spans="2:17" s="659" customFormat="1" hidden="1">
      <c r="B133" s="659" t="s">
        <v>957</v>
      </c>
      <c r="C133" s="659" t="s">
        <v>957</v>
      </c>
      <c r="D133" s="659" t="s">
        <v>3126</v>
      </c>
      <c r="E133" s="659" t="s">
        <v>3096</v>
      </c>
      <c r="F133" s="659" t="s">
        <v>3311</v>
      </c>
      <c r="G133" s="659" t="s">
        <v>262</v>
      </c>
      <c r="H133" s="659" t="s">
        <v>443</v>
      </c>
      <c r="I133" s="659" t="s">
        <v>2701</v>
      </c>
      <c r="J133" s="659" t="s">
        <v>4130</v>
      </c>
      <c r="K133" s="659" t="s">
        <v>2183</v>
      </c>
      <c r="L133" s="659" t="s">
        <v>2377</v>
      </c>
      <c r="M133" s="659" t="s">
        <v>1743</v>
      </c>
      <c r="N133" s="660" t="s">
        <v>873</v>
      </c>
      <c r="O133" s="659" t="s">
        <v>3848</v>
      </c>
      <c r="P133" s="659" t="s">
        <v>704</v>
      </c>
      <c r="Q133" s="659" t="s">
        <v>2622</v>
      </c>
    </row>
    <row r="134" spans="2:17" s="659" customFormat="1" hidden="1">
      <c r="B134" s="659" t="s">
        <v>209</v>
      </c>
      <c r="C134" s="659" t="s">
        <v>3116</v>
      </c>
      <c r="D134" s="659" t="s">
        <v>3096</v>
      </c>
      <c r="E134" s="659" t="s">
        <v>1546</v>
      </c>
      <c r="F134" s="659" t="s">
        <v>566</v>
      </c>
      <c r="G134" s="659" t="s">
        <v>2820</v>
      </c>
      <c r="H134" s="659" t="s">
        <v>70</v>
      </c>
      <c r="I134" s="659" t="s">
        <v>443</v>
      </c>
      <c r="J134" s="659" t="s">
        <v>1669</v>
      </c>
      <c r="K134" s="659" t="s">
        <v>719</v>
      </c>
      <c r="L134" s="659" t="s">
        <v>2461</v>
      </c>
      <c r="M134" s="659" t="s">
        <v>2960</v>
      </c>
      <c r="N134" s="660" t="s">
        <v>2377</v>
      </c>
      <c r="O134" s="659" t="s">
        <v>3850</v>
      </c>
      <c r="P134" s="659" t="s">
        <v>3327</v>
      </c>
      <c r="Q134" s="659" t="s">
        <v>135</v>
      </c>
    </row>
    <row r="135" spans="2:17" s="659" customFormat="1" hidden="1">
      <c r="B135" s="659" t="s">
        <v>3116</v>
      </c>
      <c r="C135" s="659" t="s">
        <v>4192</v>
      </c>
      <c r="D135" s="659" t="s">
        <v>734</v>
      </c>
      <c r="E135" s="659" t="s">
        <v>734</v>
      </c>
      <c r="F135" s="659" t="s">
        <v>3116</v>
      </c>
      <c r="G135" s="659" t="s">
        <v>2678</v>
      </c>
      <c r="H135" s="659" t="s">
        <v>2711</v>
      </c>
      <c r="I135" s="659" t="s">
        <v>70</v>
      </c>
      <c r="J135" s="659" t="s">
        <v>451</v>
      </c>
      <c r="K135" s="659" t="s">
        <v>2711</v>
      </c>
      <c r="L135" s="659" t="s">
        <v>3523</v>
      </c>
      <c r="M135" s="659" t="s">
        <v>1828</v>
      </c>
      <c r="N135" s="660" t="s">
        <v>3722</v>
      </c>
      <c r="O135" s="659" t="s">
        <v>3968</v>
      </c>
      <c r="P135" s="659" t="s">
        <v>1471</v>
      </c>
      <c r="Q135" s="659" t="s">
        <v>2960</v>
      </c>
    </row>
    <row r="136" spans="2:17" s="659" customFormat="1" hidden="1">
      <c r="B136" s="659" t="s">
        <v>1245</v>
      </c>
      <c r="C136" s="659" t="s">
        <v>1245</v>
      </c>
      <c r="D136" s="659" t="s">
        <v>957</v>
      </c>
      <c r="E136" s="659" t="s">
        <v>766</v>
      </c>
      <c r="F136" s="659" t="s">
        <v>3094</v>
      </c>
      <c r="G136" s="659" t="s">
        <v>394</v>
      </c>
      <c r="H136" s="659" t="s">
        <v>4005</v>
      </c>
      <c r="I136" s="659" t="s">
        <v>2711</v>
      </c>
      <c r="J136" s="659" t="s">
        <v>2183</v>
      </c>
      <c r="K136" s="659" t="s">
        <v>1239</v>
      </c>
      <c r="L136" s="659" t="s">
        <v>1714</v>
      </c>
      <c r="M136" s="659" t="s">
        <v>3033</v>
      </c>
      <c r="N136" s="660" t="s">
        <v>2394</v>
      </c>
      <c r="O136" s="659" t="s">
        <v>268</v>
      </c>
      <c r="P136" s="659" t="s">
        <v>2461</v>
      </c>
      <c r="Q136" s="659" t="s">
        <v>2625</v>
      </c>
    </row>
    <row r="137" spans="2:17" s="659" customFormat="1" hidden="1">
      <c r="B137" s="659" t="s">
        <v>944</v>
      </c>
      <c r="C137" s="659" t="s">
        <v>944</v>
      </c>
      <c r="D137" s="659" t="s">
        <v>730</v>
      </c>
      <c r="E137" s="659" t="s">
        <v>732</v>
      </c>
      <c r="F137" s="659" t="s">
        <v>1136</v>
      </c>
      <c r="G137" s="659" t="s">
        <v>1089</v>
      </c>
      <c r="H137" s="659" t="s">
        <v>2654</v>
      </c>
      <c r="I137" s="659" t="s">
        <v>3553</v>
      </c>
      <c r="J137" s="659" t="s">
        <v>443</v>
      </c>
      <c r="K137" s="659" t="s">
        <v>1831</v>
      </c>
      <c r="L137" s="659" t="s">
        <v>1240</v>
      </c>
      <c r="M137" s="659" t="s">
        <v>2217</v>
      </c>
      <c r="N137" s="660" t="s">
        <v>3886</v>
      </c>
      <c r="O137" s="659" t="s">
        <v>3824</v>
      </c>
      <c r="P137" s="659" t="s">
        <v>467</v>
      </c>
      <c r="Q137" s="659" t="s">
        <v>2130</v>
      </c>
    </row>
    <row r="138" spans="2:17" s="659" customFormat="1" hidden="1">
      <c r="B138" s="659" t="s">
        <v>552</v>
      </c>
      <c r="C138" s="659" t="s">
        <v>552</v>
      </c>
      <c r="D138" s="659" t="s">
        <v>371</v>
      </c>
      <c r="E138" s="659" t="s">
        <v>3292</v>
      </c>
      <c r="F138" s="659" t="s">
        <v>1245</v>
      </c>
      <c r="G138" s="659" t="s">
        <v>1095</v>
      </c>
      <c r="H138" s="659" t="s">
        <v>3327</v>
      </c>
      <c r="I138" s="659" t="s">
        <v>4005</v>
      </c>
      <c r="J138" s="659" t="s">
        <v>70</v>
      </c>
      <c r="K138" s="659" t="s">
        <v>3435</v>
      </c>
      <c r="L138" s="659" t="s">
        <v>1743</v>
      </c>
      <c r="M138" s="659" t="s">
        <v>3542</v>
      </c>
      <c r="N138" s="660" t="s">
        <v>3563</v>
      </c>
      <c r="O138" s="659" t="s">
        <v>3744</v>
      </c>
      <c r="P138" s="659" t="s">
        <v>3886</v>
      </c>
      <c r="Q138" s="659" t="s">
        <v>3542</v>
      </c>
    </row>
    <row r="139" spans="2:17" s="659" customFormat="1" hidden="1">
      <c r="B139" s="659" t="s">
        <v>4262</v>
      </c>
      <c r="C139" s="659" t="s">
        <v>4220</v>
      </c>
      <c r="D139" s="659" t="s">
        <v>3116</v>
      </c>
      <c r="E139" s="659" t="s">
        <v>730</v>
      </c>
      <c r="F139" s="659" t="s">
        <v>552</v>
      </c>
      <c r="G139" s="659" t="s">
        <v>8</v>
      </c>
      <c r="H139" s="659" t="s">
        <v>2703</v>
      </c>
      <c r="I139" s="659" t="s">
        <v>3684</v>
      </c>
      <c r="J139" s="659" t="s">
        <v>2711</v>
      </c>
      <c r="K139" s="659" t="s">
        <v>3684</v>
      </c>
      <c r="L139" s="659" t="s">
        <v>2960</v>
      </c>
      <c r="M139" s="659" t="s">
        <v>707</v>
      </c>
      <c r="N139" s="660" t="s">
        <v>3591</v>
      </c>
      <c r="O139" s="659" t="s">
        <v>4104</v>
      </c>
      <c r="P139" s="659" t="s">
        <v>399</v>
      </c>
      <c r="Q139" s="659" t="s">
        <v>3512</v>
      </c>
    </row>
    <row r="140" spans="2:17" s="659" customFormat="1" hidden="1">
      <c r="B140" s="659" t="s">
        <v>4350</v>
      </c>
      <c r="C140" s="659" t="s">
        <v>4262</v>
      </c>
      <c r="D140" s="659" t="s">
        <v>1245</v>
      </c>
      <c r="E140" s="659" t="s">
        <v>3311</v>
      </c>
      <c r="F140" s="659" t="s">
        <v>2417</v>
      </c>
      <c r="G140" s="659" t="s">
        <v>2824</v>
      </c>
      <c r="H140" s="659" t="s">
        <v>2595</v>
      </c>
      <c r="I140" s="659" t="s">
        <v>2654</v>
      </c>
      <c r="J140" s="659" t="s">
        <v>1239</v>
      </c>
      <c r="K140" s="659" t="s">
        <v>2654</v>
      </c>
      <c r="L140" s="659" t="s">
        <v>3033</v>
      </c>
      <c r="M140" s="659" t="s">
        <v>3461</v>
      </c>
      <c r="N140" s="660" t="s">
        <v>1714</v>
      </c>
      <c r="O140" s="659" t="s">
        <v>2614</v>
      </c>
      <c r="P140" s="659" t="s">
        <v>2622</v>
      </c>
      <c r="Q140" s="659" t="s">
        <v>3633</v>
      </c>
    </row>
    <row r="141" spans="2:17" s="659" customFormat="1" hidden="1">
      <c r="B141" s="659" t="s">
        <v>1387</v>
      </c>
      <c r="C141" s="659" t="s">
        <v>1387</v>
      </c>
      <c r="D141" s="659" t="s">
        <v>944</v>
      </c>
      <c r="E141" s="659" t="s">
        <v>652</v>
      </c>
      <c r="F141" s="659" t="s">
        <v>563</v>
      </c>
      <c r="G141" s="659" t="s">
        <v>235</v>
      </c>
      <c r="H141" s="659" t="s">
        <v>2646</v>
      </c>
      <c r="I141" s="659" t="s">
        <v>3551</v>
      </c>
      <c r="J141" s="659" t="s">
        <v>3553</v>
      </c>
      <c r="K141" s="659" t="s">
        <v>3434</v>
      </c>
      <c r="L141" s="659" t="s">
        <v>2217</v>
      </c>
      <c r="M141" s="659" t="s">
        <v>3037</v>
      </c>
      <c r="N141" s="660" t="s">
        <v>399</v>
      </c>
      <c r="O141" s="659" t="s">
        <v>2616</v>
      </c>
      <c r="P141" s="659" t="s">
        <v>330</v>
      </c>
      <c r="Q141" s="659" t="s">
        <v>332</v>
      </c>
    </row>
    <row r="142" spans="2:17" s="659" customFormat="1" hidden="1">
      <c r="B142" s="659" t="s">
        <v>1821</v>
      </c>
      <c r="C142" s="659" t="s">
        <v>1821</v>
      </c>
      <c r="D142" s="659" t="s">
        <v>552</v>
      </c>
      <c r="E142" s="659" t="s">
        <v>566</v>
      </c>
      <c r="F142" s="659" t="s">
        <v>2354</v>
      </c>
      <c r="G142" s="659" t="s">
        <v>1643</v>
      </c>
      <c r="H142" s="659" t="s">
        <v>54</v>
      </c>
      <c r="I142" s="659" t="s">
        <v>3537</v>
      </c>
      <c r="J142" s="659" t="s">
        <v>3435</v>
      </c>
      <c r="K142" s="659" t="s">
        <v>3478</v>
      </c>
      <c r="L142" s="659" t="s">
        <v>3542</v>
      </c>
      <c r="M142" s="659" t="s">
        <v>1699</v>
      </c>
      <c r="N142" s="660" t="s">
        <v>895</v>
      </c>
      <c r="O142" s="659" t="s">
        <v>4096</v>
      </c>
      <c r="P142" s="659" t="s">
        <v>3242</v>
      </c>
      <c r="Q142" s="659" t="s">
        <v>3635</v>
      </c>
    </row>
    <row r="143" spans="2:17" s="659" customFormat="1" hidden="1">
      <c r="B143" s="659" t="s">
        <v>4183</v>
      </c>
      <c r="C143" s="659" t="s">
        <v>2935</v>
      </c>
      <c r="D143" s="659" t="s">
        <v>2417</v>
      </c>
      <c r="E143" s="659" t="s">
        <v>3116</v>
      </c>
      <c r="F143" s="659" t="s">
        <v>1821</v>
      </c>
      <c r="G143" s="659" t="s">
        <v>2098</v>
      </c>
      <c r="H143" s="659" t="s">
        <v>895</v>
      </c>
      <c r="I143" s="659" t="s">
        <v>3523</v>
      </c>
      <c r="J143" s="659" t="s">
        <v>3684</v>
      </c>
      <c r="K143" s="659" t="s">
        <v>2377</v>
      </c>
      <c r="L143" s="659" t="s">
        <v>3427</v>
      </c>
      <c r="M143" s="659" t="s">
        <v>860</v>
      </c>
      <c r="N143" s="660" t="s">
        <v>2960</v>
      </c>
      <c r="O143" s="659" t="s">
        <v>3854</v>
      </c>
      <c r="P143" s="659" t="s">
        <v>2960</v>
      </c>
      <c r="Q143" s="659" t="s">
        <v>2618</v>
      </c>
    </row>
    <row r="144" spans="2:17" s="659" customFormat="1" hidden="1">
      <c r="B144" s="659" t="s">
        <v>1284</v>
      </c>
      <c r="C144" s="659" t="s">
        <v>32</v>
      </c>
      <c r="D144" s="659" t="s">
        <v>666</v>
      </c>
      <c r="E144" s="659" t="s">
        <v>1553</v>
      </c>
      <c r="F144" s="659" t="s">
        <v>3276</v>
      </c>
      <c r="G144" s="659" t="s">
        <v>2336</v>
      </c>
      <c r="H144" s="659" t="s">
        <v>3988</v>
      </c>
      <c r="I144" s="659" t="s">
        <v>3664</v>
      </c>
      <c r="J144" s="659" t="s">
        <v>2654</v>
      </c>
      <c r="K144" s="659" t="s">
        <v>2461</v>
      </c>
      <c r="L144" s="659" t="s">
        <v>1627</v>
      </c>
      <c r="M144" s="659" t="s">
        <v>2124</v>
      </c>
      <c r="N144" s="660" t="s">
        <v>3592</v>
      </c>
      <c r="O144" s="659" t="s">
        <v>2287</v>
      </c>
      <c r="P144" s="659" t="s">
        <v>2625</v>
      </c>
      <c r="Q144" s="659" t="s">
        <v>3188</v>
      </c>
    </row>
    <row r="145" spans="2:17" s="659" customFormat="1" hidden="1">
      <c r="B145" s="659" t="s">
        <v>1262</v>
      </c>
      <c r="C145" s="659" t="s">
        <v>4183</v>
      </c>
      <c r="D145" s="659" t="s">
        <v>1387</v>
      </c>
      <c r="E145" s="659" t="s">
        <v>552</v>
      </c>
      <c r="F145" s="659" t="s">
        <v>1074</v>
      </c>
      <c r="G145" s="659" t="s">
        <v>89</v>
      </c>
      <c r="H145" s="659" t="s">
        <v>3994</v>
      </c>
      <c r="I145" s="659" t="s">
        <v>2595</v>
      </c>
      <c r="J145" s="659" t="s">
        <v>3434</v>
      </c>
      <c r="K145" s="659" t="s">
        <v>3523</v>
      </c>
      <c r="L145" s="659" t="s">
        <v>2181</v>
      </c>
      <c r="M145" s="659" t="s">
        <v>3875</v>
      </c>
      <c r="N145" s="660" t="s">
        <v>3542</v>
      </c>
      <c r="O145" s="659" t="s">
        <v>2901</v>
      </c>
      <c r="P145" s="659" t="s">
        <v>2130</v>
      </c>
      <c r="Q145" s="659" t="s">
        <v>3497</v>
      </c>
    </row>
    <row r="146" spans="2:17" s="659" customFormat="1" hidden="1">
      <c r="B146" s="659" t="s">
        <v>1077</v>
      </c>
      <c r="C146" s="659" t="s">
        <v>1284</v>
      </c>
      <c r="D146" s="659" t="s">
        <v>1821</v>
      </c>
      <c r="E146" s="659" t="s">
        <v>2417</v>
      </c>
      <c r="F146" s="659" t="s">
        <v>1284</v>
      </c>
      <c r="G146" s="659" t="s">
        <v>2671</v>
      </c>
      <c r="H146" s="659" t="s">
        <v>803</v>
      </c>
      <c r="I146" s="659" t="s">
        <v>2646</v>
      </c>
      <c r="J146" s="659" t="s">
        <v>3551</v>
      </c>
      <c r="K146" s="659" t="s">
        <v>3664</v>
      </c>
      <c r="L146" s="659" t="s">
        <v>3461</v>
      </c>
      <c r="M146" s="659" t="s">
        <v>3893</v>
      </c>
      <c r="N146" s="660" t="s">
        <v>707</v>
      </c>
      <c r="O146" s="659" t="s">
        <v>2293</v>
      </c>
      <c r="P146" s="659" t="s">
        <v>3592</v>
      </c>
      <c r="Q146" s="659" t="s">
        <v>860</v>
      </c>
    </row>
    <row r="147" spans="2:17" s="659" customFormat="1" hidden="1">
      <c r="B147" s="659" t="s">
        <v>4287</v>
      </c>
      <c r="C147" s="659" t="s">
        <v>1262</v>
      </c>
      <c r="D147" s="659" t="s">
        <v>3276</v>
      </c>
      <c r="E147" s="659" t="s">
        <v>666</v>
      </c>
      <c r="F147" s="659" t="s">
        <v>1262</v>
      </c>
      <c r="G147" s="659" t="s">
        <v>2209</v>
      </c>
      <c r="H147" s="659" t="s">
        <v>4048</v>
      </c>
      <c r="I147" s="659" t="s">
        <v>54</v>
      </c>
      <c r="J147" s="659" t="s">
        <v>3537</v>
      </c>
      <c r="K147" s="659" t="s">
        <v>1271</v>
      </c>
      <c r="L147" s="659" t="s">
        <v>3662</v>
      </c>
      <c r="M147" s="659" t="s">
        <v>3676</v>
      </c>
      <c r="N147" s="660" t="s">
        <v>1929</v>
      </c>
      <c r="O147" s="659" t="s">
        <v>3746</v>
      </c>
      <c r="P147" s="659" t="s">
        <v>3542</v>
      </c>
      <c r="Q147" s="659" t="s">
        <v>2315</v>
      </c>
    </row>
    <row r="148" spans="2:17" s="659" customFormat="1" hidden="1">
      <c r="B148" s="659" t="s">
        <v>4300</v>
      </c>
      <c r="C148" s="659" t="s">
        <v>1077</v>
      </c>
      <c r="D148" s="659" t="s">
        <v>32</v>
      </c>
      <c r="E148" s="659" t="s">
        <v>1821</v>
      </c>
      <c r="F148" s="659" t="s">
        <v>1077</v>
      </c>
      <c r="G148" s="659" t="s">
        <v>1985</v>
      </c>
      <c r="H148" s="659" t="s">
        <v>1715</v>
      </c>
      <c r="I148" s="659" t="s">
        <v>895</v>
      </c>
      <c r="J148" s="659" t="s">
        <v>3523</v>
      </c>
      <c r="K148" s="659" t="s">
        <v>2646</v>
      </c>
      <c r="L148" s="659" t="s">
        <v>3037</v>
      </c>
      <c r="M148" s="659" t="s">
        <v>3425</v>
      </c>
      <c r="N148" s="660" t="s">
        <v>3461</v>
      </c>
      <c r="O148" s="659" t="s">
        <v>1905</v>
      </c>
      <c r="P148" s="659" t="s">
        <v>707</v>
      </c>
      <c r="Q148" s="659" t="s">
        <v>3637</v>
      </c>
    </row>
    <row r="149" spans="2:17" s="659" customFormat="1" hidden="1">
      <c r="B149" s="659" t="s">
        <v>1248</v>
      </c>
      <c r="C149" s="659" t="s">
        <v>191</v>
      </c>
      <c r="D149" s="659" t="s">
        <v>1284</v>
      </c>
      <c r="E149" s="659" t="s">
        <v>3276</v>
      </c>
      <c r="F149" s="659" t="s">
        <v>191</v>
      </c>
      <c r="G149" s="659" t="s">
        <v>1018</v>
      </c>
      <c r="H149" s="659" t="s">
        <v>4044</v>
      </c>
      <c r="I149" s="659" t="s">
        <v>3988</v>
      </c>
      <c r="J149" s="659" t="s">
        <v>3664</v>
      </c>
      <c r="K149" s="659" t="s">
        <v>422</v>
      </c>
      <c r="L149" s="659" t="s">
        <v>1699</v>
      </c>
      <c r="M149" s="659" t="s">
        <v>3538</v>
      </c>
      <c r="N149" s="660" t="s">
        <v>2063</v>
      </c>
      <c r="O149" s="659" t="s">
        <v>276</v>
      </c>
      <c r="P149" s="659" t="s">
        <v>332</v>
      </c>
      <c r="Q149" s="659" t="s">
        <v>3425</v>
      </c>
    </row>
    <row r="150" spans="2:17" s="659" customFormat="1" hidden="1">
      <c r="B150" s="659" t="s">
        <v>4160</v>
      </c>
      <c r="C150" s="659" t="s">
        <v>1248</v>
      </c>
      <c r="D150" s="659" t="s">
        <v>1262</v>
      </c>
      <c r="E150" s="659" t="s">
        <v>32</v>
      </c>
      <c r="F150" s="659" t="s">
        <v>568</v>
      </c>
      <c r="G150" s="659" t="s">
        <v>2231</v>
      </c>
      <c r="H150" s="659" t="s">
        <v>832</v>
      </c>
      <c r="I150" s="659" t="s">
        <v>3066</v>
      </c>
      <c r="J150" s="659" t="s">
        <v>1271</v>
      </c>
      <c r="K150" s="659" t="s">
        <v>1240</v>
      </c>
      <c r="L150" s="659" t="s">
        <v>1502</v>
      </c>
      <c r="M150" s="659" t="s">
        <v>319</v>
      </c>
      <c r="N150" s="660" t="s">
        <v>1746</v>
      </c>
      <c r="O150" s="659" t="s">
        <v>3931</v>
      </c>
      <c r="P150" s="659" t="s">
        <v>2020</v>
      </c>
      <c r="Q150" s="659" t="s">
        <v>3400</v>
      </c>
    </row>
    <row r="151" spans="2:17" s="659" customFormat="1" hidden="1">
      <c r="B151" s="659" t="s">
        <v>4308</v>
      </c>
      <c r="C151" s="659" t="s">
        <v>4160</v>
      </c>
      <c r="D151" s="659" t="s">
        <v>1077</v>
      </c>
      <c r="E151" s="659" t="s">
        <v>1284</v>
      </c>
      <c r="F151" s="659" t="s">
        <v>1248</v>
      </c>
      <c r="G151" s="659" t="s">
        <v>2213</v>
      </c>
      <c r="H151" s="659" t="s">
        <v>158</v>
      </c>
      <c r="I151" s="659" t="s">
        <v>2960</v>
      </c>
      <c r="J151" s="659" t="s">
        <v>2646</v>
      </c>
      <c r="K151" s="659" t="s">
        <v>3988</v>
      </c>
      <c r="L151" s="659" t="s">
        <v>1670</v>
      </c>
      <c r="M151" s="659" t="s">
        <v>2112</v>
      </c>
      <c r="N151" s="660" t="s">
        <v>3701</v>
      </c>
      <c r="O151" s="659" t="s">
        <v>2496</v>
      </c>
      <c r="P151" s="659" t="s">
        <v>2260</v>
      </c>
      <c r="Q151" s="659" t="s">
        <v>3641</v>
      </c>
    </row>
    <row r="152" spans="2:17" s="659" customFormat="1" hidden="1">
      <c r="B152" s="659" t="s">
        <v>1075</v>
      </c>
      <c r="C152" s="659" t="s">
        <v>1075</v>
      </c>
      <c r="D152" s="659" t="s">
        <v>191</v>
      </c>
      <c r="E152" s="659" t="s">
        <v>1262</v>
      </c>
      <c r="F152" s="659" t="s">
        <v>1075</v>
      </c>
      <c r="G152" s="659" t="s">
        <v>2222</v>
      </c>
      <c r="H152" s="659" t="s">
        <v>2977</v>
      </c>
      <c r="I152" s="659" t="s">
        <v>803</v>
      </c>
      <c r="J152" s="659" t="s">
        <v>54</v>
      </c>
      <c r="K152" s="659" t="s">
        <v>2960</v>
      </c>
      <c r="L152" s="659" t="s">
        <v>3676</v>
      </c>
      <c r="M152" s="659" t="s">
        <v>3878</v>
      </c>
      <c r="N152" s="660" t="s">
        <v>3251</v>
      </c>
      <c r="O152" s="659" t="s">
        <v>2760</v>
      </c>
      <c r="P152" s="659" t="s">
        <v>2618</v>
      </c>
      <c r="Q152" s="659" t="s">
        <v>3403</v>
      </c>
    </row>
    <row r="153" spans="2:17" s="659" customFormat="1" hidden="1">
      <c r="B153" s="659" t="s">
        <v>1440</v>
      </c>
      <c r="C153" s="659" t="s">
        <v>1440</v>
      </c>
      <c r="D153" s="659" t="s">
        <v>1248</v>
      </c>
      <c r="E153" s="659" t="s">
        <v>191</v>
      </c>
      <c r="F153" s="659" t="s">
        <v>3114</v>
      </c>
      <c r="G153" s="659" t="s">
        <v>1644</v>
      </c>
      <c r="H153" s="659" t="s">
        <v>1485</v>
      </c>
      <c r="I153" s="659" t="s">
        <v>4048</v>
      </c>
      <c r="J153" s="659" t="s">
        <v>895</v>
      </c>
      <c r="K153" s="659" t="s">
        <v>1828</v>
      </c>
      <c r="L153" s="659" t="s">
        <v>3425</v>
      </c>
      <c r="M153" s="659" t="s">
        <v>3877</v>
      </c>
      <c r="N153" s="660" t="s">
        <v>3893</v>
      </c>
      <c r="O153" s="659" t="s">
        <v>4100</v>
      </c>
      <c r="P153" s="659" t="s">
        <v>1699</v>
      </c>
      <c r="Q153" s="659" t="s">
        <v>3144</v>
      </c>
    </row>
    <row r="154" spans="2:17" s="659" customFormat="1" hidden="1">
      <c r="B154" s="659" t="s">
        <v>1224</v>
      </c>
      <c r="C154" s="659" t="s">
        <v>1224</v>
      </c>
      <c r="D154" s="659" t="s">
        <v>1075</v>
      </c>
      <c r="E154" s="659" t="s">
        <v>1248</v>
      </c>
      <c r="F154" s="659" t="s">
        <v>1224</v>
      </c>
      <c r="G154" s="659" t="s">
        <v>1</v>
      </c>
      <c r="H154" s="659" t="s">
        <v>2690</v>
      </c>
      <c r="I154" s="659" t="s">
        <v>1715</v>
      </c>
      <c r="J154" s="659" t="s">
        <v>3988</v>
      </c>
      <c r="K154" s="659" t="s">
        <v>2217</v>
      </c>
      <c r="L154" s="659" t="s">
        <v>1331</v>
      </c>
      <c r="M154" s="659" t="s">
        <v>1874</v>
      </c>
      <c r="N154" s="660" t="s">
        <v>3425</v>
      </c>
      <c r="O154" s="659" t="s">
        <v>2513</v>
      </c>
      <c r="P154" s="659" t="s">
        <v>860</v>
      </c>
      <c r="Q154" s="659" t="s">
        <v>3394</v>
      </c>
    </row>
    <row r="155" spans="2:17" s="659" customFormat="1" hidden="1">
      <c r="B155" s="659" t="s">
        <v>1286</v>
      </c>
      <c r="C155" s="659" t="s">
        <v>1286</v>
      </c>
      <c r="D155" s="659" t="s">
        <v>1440</v>
      </c>
      <c r="E155" s="659" t="s">
        <v>1075</v>
      </c>
      <c r="F155" s="659" t="s">
        <v>1286</v>
      </c>
      <c r="G155" s="659" t="s">
        <v>2830</v>
      </c>
      <c r="H155" s="659" t="s">
        <v>2593</v>
      </c>
      <c r="I155" s="659" t="s">
        <v>3542</v>
      </c>
      <c r="J155" s="659" t="s">
        <v>2960</v>
      </c>
      <c r="K155" s="659" t="s">
        <v>2373</v>
      </c>
      <c r="L155" s="659" t="s">
        <v>3075</v>
      </c>
      <c r="M155" s="659" t="s">
        <v>2127</v>
      </c>
      <c r="N155" s="660" t="s">
        <v>2038</v>
      </c>
      <c r="O155" s="659" t="s">
        <v>3855</v>
      </c>
      <c r="P155" s="659" t="s">
        <v>2253</v>
      </c>
      <c r="Q155" s="659" t="s">
        <v>3244</v>
      </c>
    </row>
    <row r="156" spans="2:17" s="659" customFormat="1" hidden="1">
      <c r="B156" s="659" t="s">
        <v>4400</v>
      </c>
      <c r="C156" s="659" t="s">
        <v>1816</v>
      </c>
      <c r="D156" s="659" t="s">
        <v>1605</v>
      </c>
      <c r="E156" s="659" t="s">
        <v>1557</v>
      </c>
      <c r="F156" s="659" t="s">
        <v>1212</v>
      </c>
      <c r="G156" s="659" t="s">
        <v>902</v>
      </c>
      <c r="H156" s="659" t="s">
        <v>3970</v>
      </c>
      <c r="I156" s="659" t="s">
        <v>158</v>
      </c>
      <c r="J156" s="659" t="s">
        <v>803</v>
      </c>
      <c r="K156" s="659" t="s">
        <v>3542</v>
      </c>
      <c r="L156" s="659" t="s">
        <v>3012</v>
      </c>
      <c r="M156" s="659" t="s">
        <v>2089</v>
      </c>
      <c r="N156" s="660" t="s">
        <v>319</v>
      </c>
      <c r="O156" s="659" t="s">
        <v>2868</v>
      </c>
      <c r="P156" s="659" t="s">
        <v>2315</v>
      </c>
      <c r="Q156" s="659" t="s">
        <v>1728</v>
      </c>
    </row>
    <row r="157" spans="2:17" s="659" customFormat="1" hidden="1">
      <c r="B157" s="659" t="s">
        <v>4311</v>
      </c>
      <c r="C157" s="659" t="s">
        <v>1577</v>
      </c>
      <c r="D157" s="659" t="s">
        <v>1224</v>
      </c>
      <c r="E157" s="659" t="s">
        <v>1605</v>
      </c>
      <c r="F157" s="659" t="s">
        <v>1802</v>
      </c>
      <c r="G157" s="659" t="s">
        <v>1087</v>
      </c>
      <c r="H157" s="659" t="s">
        <v>1502</v>
      </c>
      <c r="I157" s="659" t="s">
        <v>2977</v>
      </c>
      <c r="J157" s="659" t="s">
        <v>2217</v>
      </c>
      <c r="K157" s="659" t="s">
        <v>3427</v>
      </c>
      <c r="L157" s="659" t="s">
        <v>3841</v>
      </c>
      <c r="M157" s="659" t="s">
        <v>433</v>
      </c>
      <c r="N157" s="660" t="s">
        <v>3579</v>
      </c>
      <c r="O157" s="659" t="s">
        <v>2545</v>
      </c>
      <c r="P157" s="659" t="s">
        <v>3209</v>
      </c>
      <c r="Q157" s="659" t="s">
        <v>2133</v>
      </c>
    </row>
    <row r="158" spans="2:17" s="659" customFormat="1" hidden="1">
      <c r="B158" s="659" t="s">
        <v>1816</v>
      </c>
      <c r="C158" s="659" t="s">
        <v>4170</v>
      </c>
      <c r="D158" s="659" t="s">
        <v>1286</v>
      </c>
      <c r="E158" s="659" t="s">
        <v>1224</v>
      </c>
      <c r="F158" s="659" t="s">
        <v>1816</v>
      </c>
      <c r="G158" s="659" t="s">
        <v>2228</v>
      </c>
      <c r="H158" s="659" t="s">
        <v>1670</v>
      </c>
      <c r="I158" s="659" t="s">
        <v>1627</v>
      </c>
      <c r="J158" s="659" t="s">
        <v>1715</v>
      </c>
      <c r="K158" s="659" t="s">
        <v>414</v>
      </c>
      <c r="L158" s="659" t="s">
        <v>1947</v>
      </c>
      <c r="M158" s="659" t="s">
        <v>513</v>
      </c>
      <c r="N158" s="660" t="s">
        <v>3613</v>
      </c>
      <c r="O158" s="659" t="s">
        <v>2542</v>
      </c>
      <c r="P158" s="659" t="s">
        <v>3425</v>
      </c>
      <c r="Q158" s="659" t="s">
        <v>3510</v>
      </c>
    </row>
    <row r="159" spans="2:17" s="659" customFormat="1" hidden="1">
      <c r="B159" s="659" t="s">
        <v>4399</v>
      </c>
      <c r="C159" s="659" t="s">
        <v>1141</v>
      </c>
      <c r="D159" s="659" t="s">
        <v>970</v>
      </c>
      <c r="E159" s="659" t="s">
        <v>1286</v>
      </c>
      <c r="F159" s="659" t="s">
        <v>2400</v>
      </c>
      <c r="G159" s="659" t="s">
        <v>0</v>
      </c>
      <c r="H159" s="659" t="s">
        <v>2581</v>
      </c>
      <c r="I159" s="659" t="s">
        <v>2690</v>
      </c>
      <c r="J159" s="659" t="s">
        <v>3542</v>
      </c>
      <c r="K159" s="659" t="s">
        <v>1627</v>
      </c>
      <c r="L159" s="659" t="s">
        <v>3477</v>
      </c>
      <c r="M159" s="659" t="s">
        <v>3792</v>
      </c>
      <c r="N159" s="660" t="s">
        <v>1874</v>
      </c>
      <c r="O159" s="659" t="s">
        <v>2084</v>
      </c>
      <c r="P159" s="659" t="s">
        <v>3400</v>
      </c>
      <c r="Q159" s="659" t="s">
        <v>333</v>
      </c>
    </row>
    <row r="160" spans="2:17" s="659" customFormat="1" hidden="1">
      <c r="B160" s="659" t="s">
        <v>4362</v>
      </c>
      <c r="C160" s="659" t="s">
        <v>4210</v>
      </c>
      <c r="D160" s="659" t="s">
        <v>1428</v>
      </c>
      <c r="E160" s="659" t="s">
        <v>692</v>
      </c>
      <c r="F160" s="659" t="s">
        <v>4114</v>
      </c>
      <c r="G160" s="659" t="s">
        <v>1207</v>
      </c>
      <c r="H160" s="659" t="s">
        <v>1331</v>
      </c>
      <c r="I160" s="659" t="s">
        <v>3662</v>
      </c>
      <c r="J160" s="659" t="s">
        <v>832</v>
      </c>
      <c r="K160" s="659" t="s">
        <v>2181</v>
      </c>
      <c r="L160" s="659" t="s">
        <v>3451</v>
      </c>
      <c r="M160" s="659" t="s">
        <v>1875</v>
      </c>
      <c r="N160" s="660" t="s">
        <v>1728</v>
      </c>
      <c r="O160" s="659" t="s">
        <v>3950</v>
      </c>
      <c r="P160" s="659" t="s">
        <v>319</v>
      </c>
      <c r="Q160" s="659" t="s">
        <v>3514</v>
      </c>
    </row>
    <row r="161" spans="2:17" s="659" customFormat="1" hidden="1">
      <c r="B161" s="659" t="s">
        <v>4170</v>
      </c>
      <c r="C161" s="659" t="s">
        <v>2931</v>
      </c>
      <c r="D161" s="659" t="s">
        <v>4114</v>
      </c>
      <c r="E161" s="659" t="s">
        <v>1816</v>
      </c>
      <c r="F161" s="659" t="s">
        <v>1141</v>
      </c>
      <c r="G161" s="659" t="s">
        <v>1785</v>
      </c>
      <c r="H161" s="659" t="s">
        <v>319</v>
      </c>
      <c r="I161" s="659" t="s">
        <v>2593</v>
      </c>
      <c r="J161" s="659" t="s">
        <v>3427</v>
      </c>
      <c r="K161" s="659" t="s">
        <v>3662</v>
      </c>
      <c r="L161" s="659" t="s">
        <v>1874</v>
      </c>
      <c r="M161" s="659" t="s">
        <v>3168</v>
      </c>
      <c r="N161" s="660" t="s">
        <v>2059</v>
      </c>
      <c r="O161" s="659" t="s">
        <v>2478</v>
      </c>
      <c r="P161" s="659" t="s">
        <v>3403</v>
      </c>
      <c r="Q161" s="659" t="s">
        <v>3146</v>
      </c>
    </row>
    <row r="162" spans="2:17" s="659" customFormat="1" hidden="1">
      <c r="B162" s="659" t="s">
        <v>1141</v>
      </c>
      <c r="C162" s="659" t="s">
        <v>2157</v>
      </c>
      <c r="D162" s="659" t="s">
        <v>1141</v>
      </c>
      <c r="E162" s="659" t="s">
        <v>1577</v>
      </c>
      <c r="F162" s="659" t="s">
        <v>200</v>
      </c>
      <c r="G162" s="659" t="s">
        <v>599</v>
      </c>
      <c r="H162" s="659" t="s">
        <v>2112</v>
      </c>
      <c r="I162" s="659" t="s">
        <v>3645</v>
      </c>
      <c r="J162" s="659" t="s">
        <v>158</v>
      </c>
      <c r="K162" s="659" t="s">
        <v>2593</v>
      </c>
      <c r="L162" s="659" t="s">
        <v>2127</v>
      </c>
      <c r="M162" s="659" t="s">
        <v>2464</v>
      </c>
      <c r="N162" s="660" t="s">
        <v>2905</v>
      </c>
      <c r="O162" s="659" t="s">
        <v>2295</v>
      </c>
      <c r="P162" s="659" t="s">
        <v>3394</v>
      </c>
      <c r="Q162" s="659" t="s">
        <v>2056</v>
      </c>
    </row>
    <row r="163" spans="2:17" s="659" customFormat="1" hidden="1">
      <c r="B163" s="659" t="s">
        <v>4210</v>
      </c>
      <c r="C163" s="659" t="s">
        <v>4222</v>
      </c>
      <c r="D163" s="659" t="s">
        <v>200</v>
      </c>
      <c r="E163" s="659" t="s">
        <v>200</v>
      </c>
      <c r="F163" s="659" t="s">
        <v>3279</v>
      </c>
      <c r="G163" s="659" t="s">
        <v>4126</v>
      </c>
      <c r="H163" s="659" t="s">
        <v>1947</v>
      </c>
      <c r="I163" s="659" t="s">
        <v>3838</v>
      </c>
      <c r="J163" s="659" t="s">
        <v>2977</v>
      </c>
      <c r="K163" s="659" t="s">
        <v>3645</v>
      </c>
      <c r="L163" s="659" t="s">
        <v>1236</v>
      </c>
      <c r="M163" s="659" t="s">
        <v>2396</v>
      </c>
      <c r="N163" s="660" t="s">
        <v>3792</v>
      </c>
      <c r="O163" s="659" t="s">
        <v>2768</v>
      </c>
      <c r="P163" s="659" t="s">
        <v>3244</v>
      </c>
      <c r="Q163" s="659" t="s">
        <v>2626</v>
      </c>
    </row>
    <row r="164" spans="2:17" s="659" customFormat="1" hidden="1">
      <c r="B164" s="659" t="s">
        <v>2931</v>
      </c>
      <c r="C164" s="659" t="s">
        <v>1540</v>
      </c>
      <c r="D164" s="659" t="s">
        <v>4116</v>
      </c>
      <c r="E164" s="659" t="s">
        <v>731</v>
      </c>
      <c r="F164" s="659" t="s">
        <v>4116</v>
      </c>
      <c r="G164" s="659" t="s">
        <v>1085</v>
      </c>
      <c r="H164" s="659" t="s">
        <v>1509</v>
      </c>
      <c r="I164" s="659" t="s">
        <v>1502</v>
      </c>
      <c r="J164" s="659" t="s">
        <v>1627</v>
      </c>
      <c r="K164" s="659" t="s">
        <v>1502</v>
      </c>
      <c r="L164" s="659" t="s">
        <v>3073</v>
      </c>
      <c r="M164" s="659" t="s">
        <v>2386</v>
      </c>
      <c r="N164" s="660" t="s">
        <v>3600</v>
      </c>
      <c r="O164" s="659" t="s">
        <v>2790</v>
      </c>
      <c r="P164" s="659" t="s">
        <v>2115</v>
      </c>
      <c r="Q164" s="659" t="s">
        <v>4070</v>
      </c>
    </row>
    <row r="165" spans="2:17" s="659" customFormat="1" hidden="1">
      <c r="B165" s="659" t="s">
        <v>2157</v>
      </c>
      <c r="C165" s="659" t="s">
        <v>1214</v>
      </c>
      <c r="D165" s="659" t="s">
        <v>2157</v>
      </c>
      <c r="E165" s="659" t="s">
        <v>4116</v>
      </c>
      <c r="F165" s="659" t="s">
        <v>2157</v>
      </c>
      <c r="G165" s="659" t="s">
        <v>1671</v>
      </c>
      <c r="H165" s="659" t="s">
        <v>1499</v>
      </c>
      <c r="I165" s="659" t="s">
        <v>1670</v>
      </c>
      <c r="J165" s="659" t="s">
        <v>2181</v>
      </c>
      <c r="K165" s="659" t="s">
        <v>1670</v>
      </c>
      <c r="L165" s="659" t="s">
        <v>1180</v>
      </c>
      <c r="M165" s="659" t="s">
        <v>884</v>
      </c>
      <c r="N165" s="660" t="s">
        <v>1875</v>
      </c>
      <c r="O165" s="659" t="s">
        <v>2785</v>
      </c>
      <c r="P165" s="659" t="s">
        <v>2133</v>
      </c>
      <c r="Q165" s="659" t="s">
        <v>490</v>
      </c>
    </row>
    <row r="166" spans="2:17" s="659" customFormat="1" hidden="1">
      <c r="B166" s="659" t="s">
        <v>4387</v>
      </c>
      <c r="C166" s="659" t="s">
        <v>4196</v>
      </c>
      <c r="D166" s="659" t="s">
        <v>995</v>
      </c>
      <c r="E166" s="659" t="s">
        <v>3950</v>
      </c>
      <c r="F166" s="659" t="s">
        <v>549</v>
      </c>
      <c r="G166" s="659" t="s">
        <v>7</v>
      </c>
      <c r="H166" s="659" t="s">
        <v>173</v>
      </c>
      <c r="I166" s="659" t="s">
        <v>3676</v>
      </c>
      <c r="J166" s="659" t="s">
        <v>3461</v>
      </c>
      <c r="K166" s="659" t="s">
        <v>3676</v>
      </c>
      <c r="L166" s="659" t="s">
        <v>2089</v>
      </c>
      <c r="M166" s="659" t="s">
        <v>4070</v>
      </c>
      <c r="N166" s="660" t="s">
        <v>2056</v>
      </c>
      <c r="O166" s="659" t="s">
        <v>2393</v>
      </c>
      <c r="P166" s="659" t="s">
        <v>3241</v>
      </c>
      <c r="Q166" s="659" t="s">
        <v>3412</v>
      </c>
    </row>
    <row r="167" spans="2:17" s="659" customFormat="1" hidden="1">
      <c r="B167" s="659" t="s">
        <v>4222</v>
      </c>
      <c r="C167" s="659" t="s">
        <v>2919</v>
      </c>
      <c r="D167" s="659" t="s">
        <v>1399</v>
      </c>
      <c r="E167" s="659" t="s">
        <v>29</v>
      </c>
      <c r="F167" s="659" t="s">
        <v>3283</v>
      </c>
      <c r="G167" s="659" t="s">
        <v>1122</v>
      </c>
      <c r="H167" s="659" t="s">
        <v>3979</v>
      </c>
      <c r="I167" s="659" t="s">
        <v>2581</v>
      </c>
      <c r="J167" s="659" t="s">
        <v>3662</v>
      </c>
      <c r="K167" s="659" t="s">
        <v>3425</v>
      </c>
      <c r="L167" s="659" t="s">
        <v>3979</v>
      </c>
      <c r="M167" s="659" t="s">
        <v>452</v>
      </c>
      <c r="N167" s="660" t="s">
        <v>3168</v>
      </c>
      <c r="O167" s="659" t="s">
        <v>3745</v>
      </c>
      <c r="P167" s="659" t="s">
        <v>333</v>
      </c>
      <c r="Q167" s="659" t="s">
        <v>3406</v>
      </c>
    </row>
    <row r="168" spans="2:17" s="659" customFormat="1" hidden="1">
      <c r="B168" s="659" t="s">
        <v>3283</v>
      </c>
      <c r="C168" s="659" t="s">
        <v>4166</v>
      </c>
      <c r="D168" s="659" t="s">
        <v>1214</v>
      </c>
      <c r="E168" s="659" t="s">
        <v>1339</v>
      </c>
      <c r="F168" s="659" t="s">
        <v>1214</v>
      </c>
      <c r="G168" s="659" t="s">
        <v>1225</v>
      </c>
      <c r="H168" s="659" t="s">
        <v>76</v>
      </c>
      <c r="I168" s="659" t="s">
        <v>3538</v>
      </c>
      <c r="J168" s="659" t="s">
        <v>2593</v>
      </c>
      <c r="K168" s="659" t="s">
        <v>2581</v>
      </c>
      <c r="L168" s="659" t="s">
        <v>2905</v>
      </c>
      <c r="M168" s="659" t="s">
        <v>3859</v>
      </c>
      <c r="N168" s="660" t="s">
        <v>2464</v>
      </c>
      <c r="O168" s="659" t="s">
        <v>2860</v>
      </c>
      <c r="P168" s="659" t="s">
        <v>3243</v>
      </c>
      <c r="Q168" s="659" t="s">
        <v>3389</v>
      </c>
    </row>
    <row r="169" spans="2:17" s="659" customFormat="1" hidden="1">
      <c r="B169" s="659" t="s">
        <v>1540</v>
      </c>
      <c r="C169" s="659" t="s">
        <v>2943</v>
      </c>
      <c r="D169" s="659" t="s">
        <v>3098</v>
      </c>
      <c r="E169" s="659" t="s">
        <v>1540</v>
      </c>
      <c r="F169" s="659" t="s">
        <v>3286</v>
      </c>
      <c r="G169" s="659" t="s">
        <v>1096</v>
      </c>
      <c r="H169" s="659" t="s">
        <v>4065</v>
      </c>
      <c r="I169" s="659" t="s">
        <v>1331</v>
      </c>
      <c r="J169" s="659" t="s">
        <v>3645</v>
      </c>
      <c r="K169" s="659" t="s">
        <v>1331</v>
      </c>
      <c r="L169" s="659" t="s">
        <v>1858</v>
      </c>
      <c r="M169" s="659" t="s">
        <v>294</v>
      </c>
      <c r="N169" s="660" t="s">
        <v>2046</v>
      </c>
      <c r="O169" s="659" t="s">
        <v>2439</v>
      </c>
      <c r="P169" s="659" t="s">
        <v>2056</v>
      </c>
      <c r="Q169" s="659" t="s">
        <v>3208</v>
      </c>
    </row>
    <row r="170" spans="2:17" s="659" customFormat="1" hidden="1">
      <c r="B170" s="659" t="s">
        <v>1214</v>
      </c>
      <c r="C170" s="659" t="s">
        <v>612</v>
      </c>
      <c r="D170" s="659" t="s">
        <v>948</v>
      </c>
      <c r="E170" s="659" t="s">
        <v>1214</v>
      </c>
      <c r="F170" s="659" t="s">
        <v>3098</v>
      </c>
      <c r="G170" s="659" t="s">
        <v>1638</v>
      </c>
      <c r="H170" s="659" t="s">
        <v>2695</v>
      </c>
      <c r="I170" s="659" t="s">
        <v>2112</v>
      </c>
      <c r="J170" s="659" t="s">
        <v>1502</v>
      </c>
      <c r="K170" s="659" t="s">
        <v>3075</v>
      </c>
      <c r="L170" s="659" t="s">
        <v>288</v>
      </c>
      <c r="M170" s="659" t="s">
        <v>3861</v>
      </c>
      <c r="N170" s="660" t="s">
        <v>2396</v>
      </c>
      <c r="O170" s="659" t="s">
        <v>2428</v>
      </c>
      <c r="P170" s="659" t="s">
        <v>515</v>
      </c>
      <c r="Q170" s="659" t="s">
        <v>3137</v>
      </c>
    </row>
    <row r="171" spans="2:17" s="659" customFormat="1" hidden="1">
      <c r="B171" s="659" t="s">
        <v>4196</v>
      </c>
      <c r="C171" s="659" t="s">
        <v>1413</v>
      </c>
      <c r="D171" s="659" t="s">
        <v>936</v>
      </c>
      <c r="E171" s="659" t="s">
        <v>3098</v>
      </c>
      <c r="F171" s="659" t="s">
        <v>1170</v>
      </c>
      <c r="G171" s="659" t="s">
        <v>1115</v>
      </c>
      <c r="H171" s="659" t="s">
        <v>3792</v>
      </c>
      <c r="I171" s="659" t="s">
        <v>1947</v>
      </c>
      <c r="J171" s="659" t="s">
        <v>3441</v>
      </c>
      <c r="K171" s="659" t="s">
        <v>3084</v>
      </c>
      <c r="L171" s="659" t="s">
        <v>3792</v>
      </c>
      <c r="M171" s="659" t="s">
        <v>429</v>
      </c>
      <c r="N171" s="660" t="s">
        <v>1921</v>
      </c>
      <c r="O171" s="659" t="s">
        <v>4090</v>
      </c>
      <c r="P171" s="659" t="s">
        <v>2046</v>
      </c>
      <c r="Q171" s="659" t="s">
        <v>3559</v>
      </c>
    </row>
    <row r="172" spans="2:17" s="659" customFormat="1" hidden="1">
      <c r="B172" s="659" t="s">
        <v>4382</v>
      </c>
      <c r="C172" s="659" t="s">
        <v>4272</v>
      </c>
      <c r="D172" s="659" t="s">
        <v>1413</v>
      </c>
      <c r="E172" s="659" t="s">
        <v>1535</v>
      </c>
      <c r="F172" s="659" t="s">
        <v>2497</v>
      </c>
      <c r="G172" s="659" t="s">
        <v>3775</v>
      </c>
      <c r="H172" s="659" t="s">
        <v>1481</v>
      </c>
      <c r="I172" s="659" t="s">
        <v>3213</v>
      </c>
      <c r="J172" s="659" t="s">
        <v>1670</v>
      </c>
      <c r="K172" s="659" t="s">
        <v>3012</v>
      </c>
      <c r="L172" s="659" t="s">
        <v>1873</v>
      </c>
      <c r="M172" s="659" t="s">
        <v>149</v>
      </c>
      <c r="N172" s="660" t="s">
        <v>153</v>
      </c>
      <c r="O172" s="659" t="s">
        <v>2484</v>
      </c>
      <c r="P172" s="659" t="s">
        <v>2396</v>
      </c>
      <c r="Q172" s="659" t="s">
        <v>149</v>
      </c>
    </row>
    <row r="173" spans="2:17" s="659" customFormat="1" hidden="1">
      <c r="B173" s="659" t="s">
        <v>4166</v>
      </c>
      <c r="C173" s="659" t="s">
        <v>4199</v>
      </c>
      <c r="D173" s="659" t="s">
        <v>368</v>
      </c>
      <c r="E173" s="659" t="s">
        <v>612</v>
      </c>
      <c r="F173" s="659" t="s">
        <v>2426</v>
      </c>
      <c r="G173" s="659" t="s">
        <v>2233</v>
      </c>
      <c r="H173" s="659" t="s">
        <v>1493</v>
      </c>
      <c r="I173" s="659" t="s">
        <v>1499</v>
      </c>
      <c r="J173" s="659" t="s">
        <v>3676</v>
      </c>
      <c r="K173" s="659" t="s">
        <v>148</v>
      </c>
      <c r="L173" s="659" t="s">
        <v>1875</v>
      </c>
      <c r="M173" s="659" t="s">
        <v>2118</v>
      </c>
      <c r="N173" s="660" t="s">
        <v>4070</v>
      </c>
      <c r="O173" s="659" t="s">
        <v>273</v>
      </c>
      <c r="P173" s="659" t="s">
        <v>2626</v>
      </c>
      <c r="Q173" s="659" t="s">
        <v>512</v>
      </c>
    </row>
    <row r="174" spans="2:17" s="659" customFormat="1" hidden="1">
      <c r="B174" s="659" t="s">
        <v>2943</v>
      </c>
      <c r="C174" s="659" t="s">
        <v>2918</v>
      </c>
      <c r="D174" s="659" t="s">
        <v>907</v>
      </c>
      <c r="E174" s="659" t="s">
        <v>1808</v>
      </c>
      <c r="F174" s="659" t="s">
        <v>3103</v>
      </c>
      <c r="G174" s="659" t="s">
        <v>527</v>
      </c>
      <c r="H174" s="659" t="s">
        <v>2396</v>
      </c>
      <c r="I174" s="659" t="s">
        <v>1728</v>
      </c>
      <c r="J174" s="659" t="s">
        <v>3425</v>
      </c>
      <c r="K174" s="659" t="s">
        <v>3841</v>
      </c>
      <c r="L174" s="659" t="s">
        <v>1758</v>
      </c>
      <c r="M174" s="659" t="s">
        <v>284</v>
      </c>
      <c r="N174" s="660" t="s">
        <v>3695</v>
      </c>
      <c r="O174" s="659" t="s">
        <v>2897</v>
      </c>
      <c r="P174" s="659" t="s">
        <v>4070</v>
      </c>
      <c r="Q174" s="659" t="s">
        <v>1455</v>
      </c>
    </row>
    <row r="175" spans="2:17" s="659" customFormat="1" hidden="1">
      <c r="B175" s="659" t="s">
        <v>4392</v>
      </c>
      <c r="C175" s="659" t="s">
        <v>2940</v>
      </c>
      <c r="D175" s="659" t="s">
        <v>2393</v>
      </c>
      <c r="E175" s="659" t="s">
        <v>2393</v>
      </c>
      <c r="F175" s="659" t="s">
        <v>1808</v>
      </c>
      <c r="G175" s="659" t="s">
        <v>2134</v>
      </c>
      <c r="H175" s="659" t="s">
        <v>153</v>
      </c>
      <c r="I175" s="659" t="s">
        <v>173</v>
      </c>
      <c r="J175" s="659" t="s">
        <v>2581</v>
      </c>
      <c r="K175" s="659" t="s">
        <v>1947</v>
      </c>
      <c r="L175" s="659" t="s">
        <v>2464</v>
      </c>
      <c r="M175" s="659" t="s">
        <v>3218</v>
      </c>
      <c r="N175" s="660" t="s">
        <v>294</v>
      </c>
      <c r="O175" s="659" t="s">
        <v>2536</v>
      </c>
      <c r="P175" s="659" t="s">
        <v>3412</v>
      </c>
      <c r="Q175" s="659" t="s">
        <v>331</v>
      </c>
    </row>
    <row r="176" spans="2:17" s="659" customFormat="1" hidden="1">
      <c r="B176" s="659" t="s">
        <v>1413</v>
      </c>
      <c r="C176" s="659" t="s">
        <v>4193</v>
      </c>
      <c r="D176" s="659" t="s">
        <v>2196</v>
      </c>
      <c r="E176" s="659" t="s">
        <v>2196</v>
      </c>
      <c r="F176" s="659" t="s">
        <v>204</v>
      </c>
      <c r="G176" s="659" t="s">
        <v>1619</v>
      </c>
      <c r="H176" s="659" t="s">
        <v>4070</v>
      </c>
      <c r="I176" s="659" t="s">
        <v>3979</v>
      </c>
      <c r="J176" s="659" t="s">
        <v>1331</v>
      </c>
      <c r="K176" s="659" t="s">
        <v>3477</v>
      </c>
      <c r="L176" s="659" t="s">
        <v>2396</v>
      </c>
      <c r="M176" s="659" t="s">
        <v>1455</v>
      </c>
      <c r="N176" s="660" t="s">
        <v>3861</v>
      </c>
      <c r="O176" s="659" t="s">
        <v>2805</v>
      </c>
      <c r="P176" s="659" t="s">
        <v>3406</v>
      </c>
      <c r="Q176" s="659" t="s">
        <v>3148</v>
      </c>
    </row>
    <row r="177" spans="2:17" s="659" customFormat="1" hidden="1">
      <c r="B177" s="659" t="s">
        <v>4272</v>
      </c>
      <c r="C177" s="659" t="s">
        <v>1583</v>
      </c>
      <c r="D177" s="659" t="s">
        <v>1293</v>
      </c>
      <c r="E177" s="659" t="s">
        <v>768</v>
      </c>
      <c r="F177" s="659" t="s">
        <v>2196</v>
      </c>
      <c r="G177" s="659" t="s">
        <v>1050</v>
      </c>
      <c r="H177" s="659" t="s">
        <v>4043</v>
      </c>
      <c r="I177" s="659" t="s">
        <v>76</v>
      </c>
      <c r="J177" s="659" t="s">
        <v>3075</v>
      </c>
      <c r="K177" s="659" t="s">
        <v>1722</v>
      </c>
      <c r="L177" s="659" t="s">
        <v>2386</v>
      </c>
      <c r="M177" s="659" t="s">
        <v>1721</v>
      </c>
      <c r="N177" s="660" t="s">
        <v>708</v>
      </c>
      <c r="O177" s="659" t="s">
        <v>820</v>
      </c>
      <c r="P177" s="659" t="s">
        <v>3389</v>
      </c>
      <c r="Q177" s="659" t="s">
        <v>3505</v>
      </c>
    </row>
    <row r="178" spans="2:17" s="659" customFormat="1" hidden="1">
      <c r="B178" s="659" t="s">
        <v>4199</v>
      </c>
      <c r="C178" s="659" t="s">
        <v>1416</v>
      </c>
      <c r="D178" s="659" t="s">
        <v>1138</v>
      </c>
      <c r="E178" s="659" t="s">
        <v>604</v>
      </c>
      <c r="F178" s="659" t="s">
        <v>1293</v>
      </c>
      <c r="G178" s="659" t="s">
        <v>2672</v>
      </c>
      <c r="H178" s="659" t="s">
        <v>517</v>
      </c>
      <c r="I178" s="659" t="s">
        <v>2695</v>
      </c>
      <c r="J178" s="659" t="s">
        <v>3084</v>
      </c>
      <c r="K178" s="659" t="s">
        <v>1778</v>
      </c>
      <c r="L178" s="659" t="s">
        <v>4129</v>
      </c>
      <c r="M178" s="659" t="s">
        <v>2571</v>
      </c>
      <c r="N178" s="660" t="s">
        <v>3610</v>
      </c>
      <c r="O178" s="659" t="s">
        <v>1901</v>
      </c>
      <c r="P178" s="659" t="s">
        <v>3208</v>
      </c>
      <c r="Q178" s="659" t="s">
        <v>854</v>
      </c>
    </row>
    <row r="179" spans="2:17" s="659" customFormat="1" hidden="1">
      <c r="B179" s="659" t="s">
        <v>2196</v>
      </c>
      <c r="C179" s="659" t="s">
        <v>4171</v>
      </c>
      <c r="D179" s="659" t="s">
        <v>1416</v>
      </c>
      <c r="E179" s="659" t="s">
        <v>738</v>
      </c>
      <c r="F179" s="659" t="s">
        <v>1138</v>
      </c>
      <c r="G179" s="659" t="s">
        <v>231</v>
      </c>
      <c r="H179" s="659" t="s">
        <v>149</v>
      </c>
      <c r="I179" s="659" t="s">
        <v>3792</v>
      </c>
      <c r="J179" s="659" t="s">
        <v>3465</v>
      </c>
      <c r="K179" s="659" t="s">
        <v>3451</v>
      </c>
      <c r="L179" s="659" t="s">
        <v>2307</v>
      </c>
      <c r="M179" s="659" t="s">
        <v>3058</v>
      </c>
      <c r="N179" s="660" t="s">
        <v>3559</v>
      </c>
      <c r="O179" s="659" t="s">
        <v>4085</v>
      </c>
      <c r="P179" s="659" t="s">
        <v>708</v>
      </c>
      <c r="Q179" s="659" t="s">
        <v>3534</v>
      </c>
    </row>
    <row r="180" spans="2:17" s="659" customFormat="1" hidden="1">
      <c r="B180" s="659" t="s">
        <v>2918</v>
      </c>
      <c r="C180" s="659" t="s">
        <v>649</v>
      </c>
      <c r="D180" s="659" t="s">
        <v>353</v>
      </c>
      <c r="E180" s="659" t="s">
        <v>1138</v>
      </c>
      <c r="F180" s="659" t="s">
        <v>3269</v>
      </c>
      <c r="G180" s="659" t="s">
        <v>1054</v>
      </c>
      <c r="H180" s="659" t="s">
        <v>1661</v>
      </c>
      <c r="I180" s="659" t="s">
        <v>2754</v>
      </c>
      <c r="J180" s="659" t="s">
        <v>3841</v>
      </c>
      <c r="K180" s="659" t="s">
        <v>56</v>
      </c>
      <c r="L180" s="659" t="s">
        <v>3546</v>
      </c>
      <c r="M180" s="659" t="s">
        <v>776</v>
      </c>
      <c r="N180" s="660" t="s">
        <v>1455</v>
      </c>
      <c r="O180" s="659" t="s">
        <v>2872</v>
      </c>
      <c r="P180" s="659" t="s">
        <v>3559</v>
      </c>
      <c r="Q180" s="659" t="s">
        <v>131</v>
      </c>
    </row>
    <row r="181" spans="2:17" s="659" customFormat="1" hidden="1">
      <c r="B181" s="659" t="s">
        <v>4193</v>
      </c>
      <c r="C181" s="659" t="s">
        <v>4230</v>
      </c>
      <c r="D181" s="659" t="s">
        <v>649</v>
      </c>
      <c r="E181" s="659" t="s">
        <v>1583</v>
      </c>
      <c r="F181" s="659" t="s">
        <v>4111</v>
      </c>
      <c r="G181" s="659" t="s">
        <v>2707</v>
      </c>
      <c r="H181" s="659" t="s">
        <v>1455</v>
      </c>
      <c r="I181" s="659" t="s">
        <v>3325</v>
      </c>
      <c r="J181" s="659" t="s">
        <v>2175</v>
      </c>
      <c r="K181" s="659" t="s">
        <v>1236</v>
      </c>
      <c r="L181" s="659" t="s">
        <v>3661</v>
      </c>
      <c r="M181" s="659" t="s">
        <v>717</v>
      </c>
      <c r="N181" s="660" t="s">
        <v>1721</v>
      </c>
      <c r="O181" s="659" t="s">
        <v>3739</v>
      </c>
      <c r="P181" s="659" t="s">
        <v>512</v>
      </c>
      <c r="Q181" s="659" t="s">
        <v>52</v>
      </c>
    </row>
    <row r="182" spans="2:17" s="659" customFormat="1" hidden="1">
      <c r="B182" s="659" t="s">
        <v>4324</v>
      </c>
      <c r="C182" s="659" t="s">
        <v>3313</v>
      </c>
      <c r="D182" s="659" t="s">
        <v>964</v>
      </c>
      <c r="E182" s="659" t="s">
        <v>1363</v>
      </c>
      <c r="F182" s="659" t="s">
        <v>1162</v>
      </c>
      <c r="G182" s="659" t="s">
        <v>2331</v>
      </c>
      <c r="H182" s="659" t="s">
        <v>2689</v>
      </c>
      <c r="I182" s="659" t="s">
        <v>2396</v>
      </c>
      <c r="J182" s="659" t="s">
        <v>3451</v>
      </c>
      <c r="K182" s="659" t="s">
        <v>1728</v>
      </c>
      <c r="L182" s="659" t="s">
        <v>1825</v>
      </c>
      <c r="M182" s="659" t="s">
        <v>868</v>
      </c>
      <c r="N182" s="660" t="s">
        <v>3262</v>
      </c>
      <c r="O182" s="659" t="s">
        <v>2607</v>
      </c>
      <c r="P182" s="659" t="s">
        <v>1455</v>
      </c>
      <c r="Q182" s="659" t="s">
        <v>2239</v>
      </c>
    </row>
    <row r="183" spans="2:17" s="659" customFormat="1" hidden="1">
      <c r="B183" s="659" t="s">
        <v>1416</v>
      </c>
      <c r="C183" s="659" t="s">
        <v>3124</v>
      </c>
      <c r="D183" s="659" t="s">
        <v>665</v>
      </c>
      <c r="E183" s="659" t="s">
        <v>1162</v>
      </c>
      <c r="F183" s="659" t="s">
        <v>2159</v>
      </c>
      <c r="G183" s="659" t="s">
        <v>253</v>
      </c>
      <c r="H183" s="659" t="s">
        <v>1490</v>
      </c>
      <c r="I183" s="659" t="s">
        <v>3546</v>
      </c>
      <c r="J183" s="659" t="s">
        <v>1499</v>
      </c>
      <c r="K183" s="659" t="s">
        <v>3073</v>
      </c>
      <c r="L183" s="659" t="s">
        <v>294</v>
      </c>
      <c r="M183" s="659" t="s">
        <v>3885</v>
      </c>
      <c r="N183" s="660" t="s">
        <v>2042</v>
      </c>
      <c r="O183" s="659" t="s">
        <v>1223</v>
      </c>
      <c r="P183" s="659" t="s">
        <v>868</v>
      </c>
      <c r="Q183" s="659" t="s">
        <v>2523</v>
      </c>
    </row>
    <row r="184" spans="2:17" s="659" customFormat="1" hidden="1">
      <c r="B184" s="659" t="s">
        <v>4171</v>
      </c>
      <c r="C184" s="659" t="s">
        <v>4276</v>
      </c>
      <c r="D184" s="659" t="s">
        <v>3321</v>
      </c>
      <c r="E184" s="659" t="s">
        <v>649</v>
      </c>
      <c r="F184" s="659" t="s">
        <v>1220</v>
      </c>
      <c r="G184" s="659" t="s">
        <v>1086</v>
      </c>
      <c r="H184" s="659" t="s">
        <v>2596</v>
      </c>
      <c r="I184" s="659" t="s">
        <v>153</v>
      </c>
      <c r="J184" s="659" t="s">
        <v>1728</v>
      </c>
      <c r="K184" s="659" t="s">
        <v>1180</v>
      </c>
      <c r="L184" s="659" t="s">
        <v>4043</v>
      </c>
      <c r="M184" s="659" t="s">
        <v>1228</v>
      </c>
      <c r="N184" s="660" t="s">
        <v>2057</v>
      </c>
      <c r="O184" s="659" t="s">
        <v>2782</v>
      </c>
      <c r="P184" s="659" t="s">
        <v>3885</v>
      </c>
      <c r="Q184" s="659" t="s">
        <v>1691</v>
      </c>
    </row>
    <row r="185" spans="2:17" s="659" customFormat="1" hidden="1">
      <c r="B185" s="659" t="s">
        <v>649</v>
      </c>
      <c r="C185" s="659" t="s">
        <v>4197</v>
      </c>
      <c r="D185" s="659" t="s">
        <v>3313</v>
      </c>
      <c r="E185" s="659" t="s">
        <v>665</v>
      </c>
      <c r="F185" s="659" t="s">
        <v>3321</v>
      </c>
      <c r="G185" s="659" t="s">
        <v>3757</v>
      </c>
      <c r="H185" s="659" t="s">
        <v>776</v>
      </c>
      <c r="I185" s="659" t="s">
        <v>3661</v>
      </c>
      <c r="J185" s="659" t="s">
        <v>3073</v>
      </c>
      <c r="K185" s="659" t="s">
        <v>3979</v>
      </c>
      <c r="L185" s="659" t="s">
        <v>3559</v>
      </c>
      <c r="M185" s="659" t="s">
        <v>3555</v>
      </c>
      <c r="N185" s="660" t="s">
        <v>776</v>
      </c>
      <c r="O185" s="659" t="s">
        <v>301</v>
      </c>
      <c r="P185" s="659" t="s">
        <v>331</v>
      </c>
      <c r="Q185" s="659" t="s">
        <v>3386</v>
      </c>
    </row>
    <row r="186" spans="2:17" s="659" customFormat="1" hidden="1">
      <c r="B186" s="659" t="s">
        <v>4230</v>
      </c>
      <c r="C186" s="659" t="s">
        <v>1446</v>
      </c>
      <c r="D186" s="659" t="s">
        <v>2407</v>
      </c>
      <c r="E186" s="659" t="s">
        <v>3321</v>
      </c>
      <c r="F186" s="659" t="s">
        <v>3313</v>
      </c>
      <c r="G186" s="659" t="s">
        <v>2205</v>
      </c>
      <c r="H186" s="659" t="s">
        <v>2730</v>
      </c>
      <c r="I186" s="659" t="s">
        <v>4043</v>
      </c>
      <c r="J186" s="659" t="s">
        <v>173</v>
      </c>
      <c r="K186" s="659" t="s">
        <v>3475</v>
      </c>
      <c r="L186" s="659" t="s">
        <v>2118</v>
      </c>
      <c r="M186" s="659" t="s">
        <v>1912</v>
      </c>
      <c r="N186" s="660" t="s">
        <v>3690</v>
      </c>
      <c r="O186" s="659" t="s">
        <v>2433</v>
      </c>
      <c r="P186" s="659" t="s">
        <v>109</v>
      </c>
      <c r="Q186" s="659" t="s">
        <v>2309</v>
      </c>
    </row>
    <row r="187" spans="2:17" s="659" customFormat="1" hidden="1">
      <c r="B187" s="659" t="s">
        <v>3124</v>
      </c>
      <c r="C187" s="659" t="s">
        <v>2916</v>
      </c>
      <c r="D187" s="659" t="s">
        <v>3124</v>
      </c>
      <c r="E187" s="659" t="s">
        <v>3313</v>
      </c>
      <c r="F187" s="659" t="s">
        <v>2407</v>
      </c>
      <c r="G187" s="659" t="s">
        <v>725</v>
      </c>
      <c r="H187" s="659" t="s">
        <v>2590</v>
      </c>
      <c r="I187" s="659" t="s">
        <v>3559</v>
      </c>
      <c r="J187" s="659" t="s">
        <v>3442</v>
      </c>
      <c r="K187" s="659" t="s">
        <v>3792</v>
      </c>
      <c r="L187" s="659" t="s">
        <v>284</v>
      </c>
      <c r="M187" s="659" t="s">
        <v>1907</v>
      </c>
      <c r="N187" s="660" t="s">
        <v>868</v>
      </c>
      <c r="O187" s="659" t="s">
        <v>2993</v>
      </c>
      <c r="P187" s="659" t="s">
        <v>3534</v>
      </c>
      <c r="Q187" s="659" t="s">
        <v>49</v>
      </c>
    </row>
    <row r="188" spans="2:17" s="659" customFormat="1" hidden="1">
      <c r="B188" s="659" t="s">
        <v>4336</v>
      </c>
      <c r="C188" s="659" t="s">
        <v>910</v>
      </c>
      <c r="D188" s="659" t="s">
        <v>1446</v>
      </c>
      <c r="E188" s="659" t="s">
        <v>2407</v>
      </c>
      <c r="F188" s="659" t="s">
        <v>1223</v>
      </c>
      <c r="G188" s="659" t="s">
        <v>1005</v>
      </c>
      <c r="H188" s="659" t="s">
        <v>2738</v>
      </c>
      <c r="I188" s="659" t="s">
        <v>149</v>
      </c>
      <c r="J188" s="659" t="s">
        <v>3979</v>
      </c>
      <c r="K188" s="659" t="s">
        <v>2450</v>
      </c>
      <c r="L188" s="659" t="s">
        <v>3218</v>
      </c>
      <c r="M188" s="659" t="s">
        <v>3220</v>
      </c>
      <c r="N188" s="660" t="s">
        <v>3885</v>
      </c>
      <c r="O188" s="659" t="s">
        <v>1302</v>
      </c>
      <c r="P188" s="659" t="s">
        <v>52</v>
      </c>
      <c r="Q188" s="659" t="s">
        <v>3653</v>
      </c>
    </row>
    <row r="189" spans="2:17" s="659" customFormat="1" hidden="1">
      <c r="B189" s="659" t="s">
        <v>4197</v>
      </c>
      <c r="C189" s="659" t="s">
        <v>4218</v>
      </c>
      <c r="D189" s="659" t="s">
        <v>1372</v>
      </c>
      <c r="E189" s="659" t="s">
        <v>1558</v>
      </c>
      <c r="F189" s="659" t="s">
        <v>476</v>
      </c>
      <c r="G189" s="659" t="s">
        <v>375</v>
      </c>
      <c r="H189" s="659" t="s">
        <v>2656</v>
      </c>
      <c r="I189" s="659" t="s">
        <v>2752</v>
      </c>
      <c r="J189" s="659" t="s">
        <v>76</v>
      </c>
      <c r="K189" s="659" t="s">
        <v>2465</v>
      </c>
      <c r="L189" s="659" t="s">
        <v>1455</v>
      </c>
      <c r="M189" s="659" t="s">
        <v>503</v>
      </c>
      <c r="N189" s="660" t="s">
        <v>1912</v>
      </c>
      <c r="O189" s="659" t="s">
        <v>821</v>
      </c>
      <c r="P189" s="659" t="s">
        <v>2239</v>
      </c>
      <c r="Q189" s="659" t="s">
        <v>3871</v>
      </c>
    </row>
    <row r="190" spans="2:17" s="659" customFormat="1" hidden="1">
      <c r="B190" s="659" t="s">
        <v>1446</v>
      </c>
      <c r="C190" s="659" t="s">
        <v>4275</v>
      </c>
      <c r="D190" s="659" t="s">
        <v>2348</v>
      </c>
      <c r="E190" s="659" t="s">
        <v>1223</v>
      </c>
      <c r="F190" s="659" t="s">
        <v>3124</v>
      </c>
      <c r="G190" s="659" t="s">
        <v>538</v>
      </c>
      <c r="H190" s="659" t="s">
        <v>449</v>
      </c>
      <c r="I190" s="659" t="s">
        <v>1661</v>
      </c>
      <c r="J190" s="659" t="s">
        <v>2695</v>
      </c>
      <c r="K190" s="659" t="s">
        <v>2464</v>
      </c>
      <c r="L190" s="659" t="s">
        <v>2596</v>
      </c>
      <c r="M190" s="659" t="s">
        <v>1782</v>
      </c>
      <c r="N190" s="660" t="s">
        <v>434</v>
      </c>
      <c r="O190" s="659" t="s">
        <v>2292</v>
      </c>
      <c r="P190" s="659" t="s">
        <v>2523</v>
      </c>
      <c r="Q190" s="659" t="s">
        <v>1763</v>
      </c>
    </row>
    <row r="191" spans="2:17" s="659" customFormat="1" hidden="1">
      <c r="B191" s="659" t="s">
        <v>1372</v>
      </c>
      <c r="C191" s="659" t="s">
        <v>1161</v>
      </c>
      <c r="D191" s="659" t="s">
        <v>954</v>
      </c>
      <c r="E191" s="659" t="s">
        <v>1514</v>
      </c>
      <c r="F191" s="659" t="s">
        <v>1809</v>
      </c>
      <c r="G191" s="659" t="s">
        <v>249</v>
      </c>
      <c r="H191" s="659" t="s">
        <v>1510</v>
      </c>
      <c r="I191" s="659" t="s">
        <v>1455</v>
      </c>
      <c r="J191" s="659" t="s">
        <v>3792</v>
      </c>
      <c r="K191" s="659" t="s">
        <v>416</v>
      </c>
      <c r="L191" s="659" t="s">
        <v>3058</v>
      </c>
      <c r="M191" s="659" t="s">
        <v>2523</v>
      </c>
      <c r="N191" s="660" t="s">
        <v>109</v>
      </c>
      <c r="O191" s="659" t="s">
        <v>3941</v>
      </c>
      <c r="P191" s="659" t="s">
        <v>3386</v>
      </c>
      <c r="Q191" s="659" t="s">
        <v>3648</v>
      </c>
    </row>
    <row r="192" spans="2:17" s="659" customFormat="1" hidden="1">
      <c r="B192" s="659" t="s">
        <v>2916</v>
      </c>
      <c r="C192" s="659" t="s">
        <v>1515</v>
      </c>
      <c r="D192" s="659" t="s">
        <v>910</v>
      </c>
      <c r="E192" s="659" t="s">
        <v>672</v>
      </c>
      <c r="F192" s="659" t="s">
        <v>1061</v>
      </c>
      <c r="G192" s="659" t="s">
        <v>1983</v>
      </c>
      <c r="H192" s="659" t="s">
        <v>781</v>
      </c>
      <c r="I192" s="659" t="s">
        <v>2689</v>
      </c>
      <c r="J192" s="659" t="s">
        <v>2754</v>
      </c>
      <c r="K192" s="659" t="s">
        <v>2396</v>
      </c>
      <c r="L192" s="659" t="s">
        <v>776</v>
      </c>
      <c r="M192" s="659" t="s">
        <v>2309</v>
      </c>
      <c r="N192" s="660" t="s">
        <v>1951</v>
      </c>
      <c r="O192" s="659" t="s">
        <v>1842</v>
      </c>
      <c r="P192" s="659" t="s">
        <v>2309</v>
      </c>
      <c r="Q192" s="659" t="s">
        <v>3876</v>
      </c>
    </row>
    <row r="193" spans="2:17" s="659" customFormat="1" hidden="1">
      <c r="B193" s="659" t="s">
        <v>4218</v>
      </c>
      <c r="C193" s="659" t="s">
        <v>183</v>
      </c>
      <c r="D193" s="659" t="s">
        <v>1161</v>
      </c>
      <c r="E193" s="659" t="s">
        <v>759</v>
      </c>
      <c r="F193" s="659" t="s">
        <v>2348</v>
      </c>
      <c r="G193" s="659" t="s">
        <v>1195</v>
      </c>
      <c r="H193" s="659" t="s">
        <v>4058</v>
      </c>
      <c r="I193" s="659" t="s">
        <v>1490</v>
      </c>
      <c r="J193" s="659" t="s">
        <v>4129</v>
      </c>
      <c r="K193" s="659" t="s">
        <v>2386</v>
      </c>
      <c r="L193" s="659" t="s">
        <v>3835</v>
      </c>
      <c r="M193" s="659" t="s">
        <v>1772</v>
      </c>
      <c r="N193" s="660" t="s">
        <v>1782</v>
      </c>
      <c r="O193" s="659" t="s">
        <v>3819</v>
      </c>
      <c r="P193" s="659" t="s">
        <v>3261</v>
      </c>
      <c r="Q193" s="659" t="s">
        <v>1867</v>
      </c>
    </row>
    <row r="194" spans="2:17" s="659" customFormat="1" hidden="1">
      <c r="B194" s="659" t="s">
        <v>4275</v>
      </c>
      <c r="C194" s="659" t="s">
        <v>1247</v>
      </c>
      <c r="D194" s="659" t="s">
        <v>1068</v>
      </c>
      <c r="E194" s="659" t="s">
        <v>661</v>
      </c>
      <c r="F194" s="659" t="s">
        <v>576</v>
      </c>
      <c r="G194" s="659" t="s">
        <v>1104</v>
      </c>
      <c r="H194" s="659" t="s">
        <v>455</v>
      </c>
      <c r="I194" s="659" t="s">
        <v>2596</v>
      </c>
      <c r="J194" s="659" t="s">
        <v>2307</v>
      </c>
      <c r="K194" s="659" t="s">
        <v>4129</v>
      </c>
      <c r="L194" s="659" t="s">
        <v>717</v>
      </c>
      <c r="M194" s="659" t="s">
        <v>825</v>
      </c>
      <c r="N194" s="660" t="s">
        <v>2523</v>
      </c>
      <c r="O194" s="659" t="s">
        <v>2435</v>
      </c>
      <c r="P194" s="659" t="s">
        <v>2617</v>
      </c>
      <c r="Q194" s="659" t="s">
        <v>3002</v>
      </c>
    </row>
    <row r="195" spans="2:17" s="659" customFormat="1" hidden="1">
      <c r="B195" s="659" t="s">
        <v>1161</v>
      </c>
      <c r="C195" s="659" t="s">
        <v>626</v>
      </c>
      <c r="D195" s="659" t="s">
        <v>362</v>
      </c>
      <c r="E195" s="659" t="s">
        <v>680</v>
      </c>
      <c r="F195" s="659" t="s">
        <v>220</v>
      </c>
      <c r="G195" s="659" t="s">
        <v>1111</v>
      </c>
      <c r="H195" s="659" t="s">
        <v>503</v>
      </c>
      <c r="I195" s="659" t="s">
        <v>3058</v>
      </c>
      <c r="J195" s="659" t="s">
        <v>3546</v>
      </c>
      <c r="K195" s="659" t="s">
        <v>2455</v>
      </c>
      <c r="L195" s="659" t="s">
        <v>2730</v>
      </c>
      <c r="M195" s="659" t="s">
        <v>2570</v>
      </c>
      <c r="N195" s="660" t="s">
        <v>2309</v>
      </c>
      <c r="O195" s="659" t="s">
        <v>4073</v>
      </c>
      <c r="P195" s="659" t="s">
        <v>2023</v>
      </c>
      <c r="Q195" s="659" t="s">
        <v>487</v>
      </c>
    </row>
    <row r="196" spans="2:17" s="659" customFormat="1" hidden="1">
      <c r="B196" s="659" t="s">
        <v>4346</v>
      </c>
      <c r="C196" s="659" t="s">
        <v>1411</v>
      </c>
      <c r="D196" s="659" t="s">
        <v>183</v>
      </c>
      <c r="E196" s="659" t="s">
        <v>756</v>
      </c>
      <c r="F196" s="659" t="s">
        <v>1161</v>
      </c>
      <c r="G196" s="659" t="s">
        <v>377</v>
      </c>
      <c r="H196" s="659" t="s">
        <v>52</v>
      </c>
      <c r="I196" s="659" t="s">
        <v>776</v>
      </c>
      <c r="J196" s="659" t="s">
        <v>153</v>
      </c>
      <c r="K196" s="659" t="s">
        <v>2307</v>
      </c>
      <c r="L196" s="659" t="s">
        <v>2304</v>
      </c>
      <c r="M196" s="659" t="s">
        <v>3871</v>
      </c>
      <c r="N196" s="660" t="s">
        <v>3261</v>
      </c>
      <c r="O196" s="659" t="s">
        <v>1754</v>
      </c>
      <c r="P196" s="659" t="s">
        <v>3871</v>
      </c>
      <c r="Q196" s="659" t="s">
        <v>3632</v>
      </c>
    </row>
    <row r="197" spans="2:17" s="659" customFormat="1" hidden="1">
      <c r="B197" s="659" t="s">
        <v>4289</v>
      </c>
      <c r="C197" s="659" t="s">
        <v>2357</v>
      </c>
      <c r="D197" s="659" t="s">
        <v>920</v>
      </c>
      <c r="E197" s="659" t="s">
        <v>2348</v>
      </c>
      <c r="F197" s="659" t="s">
        <v>1068</v>
      </c>
      <c r="G197" s="659" t="s">
        <v>254</v>
      </c>
      <c r="H197" s="659" t="s">
        <v>2523</v>
      </c>
      <c r="I197" s="659" t="s">
        <v>3835</v>
      </c>
      <c r="J197" s="659" t="s">
        <v>3661</v>
      </c>
      <c r="K197" s="659" t="s">
        <v>3546</v>
      </c>
      <c r="L197" s="659" t="s">
        <v>2459</v>
      </c>
      <c r="M197" s="659" t="s">
        <v>2984</v>
      </c>
      <c r="N197" s="660" t="s">
        <v>2570</v>
      </c>
      <c r="O197" s="659" t="s">
        <v>2441</v>
      </c>
      <c r="P197" s="659" t="s">
        <v>2984</v>
      </c>
      <c r="Q197" s="659" t="s">
        <v>3422</v>
      </c>
    </row>
    <row r="198" spans="2:17" s="659" customFormat="1" hidden="1">
      <c r="B198" s="659" t="s">
        <v>773</v>
      </c>
      <c r="C198" s="659" t="s">
        <v>201</v>
      </c>
      <c r="D198" s="659" t="s">
        <v>573</v>
      </c>
      <c r="E198" s="659" t="s">
        <v>651</v>
      </c>
      <c r="F198" s="659" t="s">
        <v>199</v>
      </c>
      <c r="G198" s="659" t="s">
        <v>2135</v>
      </c>
      <c r="H198" s="659" t="s">
        <v>1691</v>
      </c>
      <c r="I198" s="659" t="s">
        <v>3060</v>
      </c>
      <c r="J198" s="659" t="s">
        <v>4043</v>
      </c>
      <c r="K198" s="659" t="s">
        <v>153</v>
      </c>
      <c r="L198" s="659" t="s">
        <v>1228</v>
      </c>
      <c r="M198" s="659" t="s">
        <v>3891</v>
      </c>
      <c r="N198" s="660" t="s">
        <v>3871</v>
      </c>
      <c r="O198" s="659" t="s">
        <v>2507</v>
      </c>
      <c r="P198" s="659" t="s">
        <v>1763</v>
      </c>
      <c r="Q198" s="659" t="s">
        <v>2323</v>
      </c>
    </row>
    <row r="199" spans="2:17" s="659" customFormat="1" hidden="1">
      <c r="B199" s="659" t="s">
        <v>199</v>
      </c>
      <c r="C199" s="659" t="s">
        <v>2195</v>
      </c>
      <c r="D199" s="659" t="s">
        <v>1291</v>
      </c>
      <c r="E199" s="659" t="s">
        <v>220</v>
      </c>
      <c r="F199" s="659" t="s">
        <v>556</v>
      </c>
      <c r="G199" s="659" t="s">
        <v>247</v>
      </c>
      <c r="H199" s="659" t="s">
        <v>3984</v>
      </c>
      <c r="I199" s="659" t="s">
        <v>2730</v>
      </c>
      <c r="J199" s="659" t="s">
        <v>3559</v>
      </c>
      <c r="K199" s="659" t="s">
        <v>3661</v>
      </c>
      <c r="L199" s="659" t="s">
        <v>3555</v>
      </c>
      <c r="M199" s="659" t="s">
        <v>1763</v>
      </c>
      <c r="N199" s="660" t="s">
        <v>3584</v>
      </c>
      <c r="O199" s="659" t="s">
        <v>2892</v>
      </c>
      <c r="P199" s="659" t="s">
        <v>174</v>
      </c>
      <c r="Q199" s="659" t="s">
        <v>3602</v>
      </c>
    </row>
    <row r="200" spans="2:17" s="659" customFormat="1" hidden="1">
      <c r="B200" s="659" t="s">
        <v>1515</v>
      </c>
      <c r="C200" s="659" t="s">
        <v>2928</v>
      </c>
      <c r="D200" s="659" t="s">
        <v>1411</v>
      </c>
      <c r="E200" s="659" t="s">
        <v>1161</v>
      </c>
      <c r="F200" s="659" t="s">
        <v>1247</v>
      </c>
      <c r="G200" s="659" t="s">
        <v>1635</v>
      </c>
      <c r="H200" s="659" t="s">
        <v>2739</v>
      </c>
      <c r="I200" s="659" t="s">
        <v>2590</v>
      </c>
      <c r="J200" s="659" t="s">
        <v>149</v>
      </c>
      <c r="K200" s="659" t="s">
        <v>1825</v>
      </c>
      <c r="L200" s="659" t="s">
        <v>3220</v>
      </c>
      <c r="M200" s="659" t="s">
        <v>2573</v>
      </c>
      <c r="N200" s="660" t="s">
        <v>1763</v>
      </c>
      <c r="O200" s="659" t="s">
        <v>2861</v>
      </c>
      <c r="P200" s="659" t="s">
        <v>2003</v>
      </c>
      <c r="Q200" s="659" t="s">
        <v>3650</v>
      </c>
    </row>
    <row r="201" spans="2:17" s="659" customFormat="1" hidden="1">
      <c r="B201" s="659" t="s">
        <v>183</v>
      </c>
      <c r="C201" s="659" t="s">
        <v>4228</v>
      </c>
      <c r="D201" s="659" t="s">
        <v>2357</v>
      </c>
      <c r="E201" s="659" t="s">
        <v>647</v>
      </c>
      <c r="F201" s="659" t="s">
        <v>573</v>
      </c>
      <c r="G201" s="659" t="s">
        <v>3773</v>
      </c>
      <c r="H201" s="659" t="s">
        <v>1458</v>
      </c>
      <c r="I201" s="659" t="s">
        <v>3555</v>
      </c>
      <c r="J201" s="659" t="s">
        <v>2118</v>
      </c>
      <c r="K201" s="659" t="s">
        <v>4043</v>
      </c>
      <c r="L201" s="659" t="s">
        <v>3534</v>
      </c>
      <c r="M201" s="659" t="s">
        <v>3876</v>
      </c>
      <c r="N201" s="660" t="s">
        <v>3253</v>
      </c>
      <c r="O201" s="659" t="s">
        <v>2888</v>
      </c>
      <c r="P201" s="659" t="s">
        <v>3876</v>
      </c>
      <c r="Q201" s="659" t="s">
        <v>3160</v>
      </c>
    </row>
    <row r="202" spans="2:17" s="659" customFormat="1" hidden="1">
      <c r="B202" s="659" t="s">
        <v>1247</v>
      </c>
      <c r="C202" s="659" t="s">
        <v>4215</v>
      </c>
      <c r="D202" s="659" t="s">
        <v>201</v>
      </c>
      <c r="E202" s="659" t="s">
        <v>773</v>
      </c>
      <c r="F202" s="659" t="s">
        <v>3316</v>
      </c>
      <c r="G202" s="659" t="s">
        <v>2709</v>
      </c>
      <c r="H202" s="659" t="s">
        <v>2700</v>
      </c>
      <c r="I202" s="659" t="s">
        <v>2656</v>
      </c>
      <c r="J202" s="659" t="s">
        <v>2752</v>
      </c>
      <c r="K202" s="659" t="s">
        <v>3559</v>
      </c>
      <c r="L202" s="659" t="s">
        <v>3750</v>
      </c>
      <c r="M202" s="659" t="s">
        <v>1867</v>
      </c>
      <c r="N202" s="660" t="s">
        <v>3876</v>
      </c>
      <c r="O202" s="659" t="s">
        <v>2774</v>
      </c>
      <c r="P202" s="659" t="s">
        <v>1867</v>
      </c>
      <c r="Q202" s="659" t="s">
        <v>3138</v>
      </c>
    </row>
    <row r="203" spans="2:17" s="659" customFormat="1" hidden="1">
      <c r="B203" s="659" t="s">
        <v>626</v>
      </c>
      <c r="C203" s="659" t="s">
        <v>4226</v>
      </c>
      <c r="D203" s="659" t="s">
        <v>1258</v>
      </c>
      <c r="E203" s="659" t="s">
        <v>1515</v>
      </c>
      <c r="F203" s="659" t="s">
        <v>1291</v>
      </c>
      <c r="G203" s="659" t="s">
        <v>244</v>
      </c>
      <c r="H203" s="659" t="s">
        <v>2657</v>
      </c>
      <c r="I203" s="659" t="s">
        <v>449</v>
      </c>
      <c r="J203" s="659" t="s">
        <v>3218</v>
      </c>
      <c r="K203" s="659" t="s">
        <v>149</v>
      </c>
      <c r="L203" s="659" t="s">
        <v>1782</v>
      </c>
      <c r="M203" s="659" t="s">
        <v>3002</v>
      </c>
      <c r="N203" s="660" t="s">
        <v>1867</v>
      </c>
      <c r="O203" s="659" t="s">
        <v>3851</v>
      </c>
      <c r="P203" s="659" t="s">
        <v>3002</v>
      </c>
      <c r="Q203" s="659" t="s">
        <v>139</v>
      </c>
    </row>
    <row r="204" spans="2:17" s="659" customFormat="1" hidden="1">
      <c r="B204" s="659" t="s">
        <v>1291</v>
      </c>
      <c r="C204" s="659" t="s">
        <v>4259</v>
      </c>
      <c r="D204" s="659" t="s">
        <v>2195</v>
      </c>
      <c r="E204" s="659" t="s">
        <v>2550</v>
      </c>
      <c r="F204" s="659" t="s">
        <v>208</v>
      </c>
      <c r="G204" s="659" t="s">
        <v>84</v>
      </c>
      <c r="H204" s="659" t="s">
        <v>2658</v>
      </c>
      <c r="I204" s="659" t="s">
        <v>3534</v>
      </c>
      <c r="J204" s="659" t="s">
        <v>1277</v>
      </c>
      <c r="K204" s="659" t="s">
        <v>2118</v>
      </c>
      <c r="L204" s="659" t="s">
        <v>2523</v>
      </c>
      <c r="M204" s="659" t="s">
        <v>880</v>
      </c>
      <c r="N204" s="660" t="s">
        <v>3002</v>
      </c>
      <c r="O204" s="659" t="s">
        <v>1299</v>
      </c>
      <c r="P204" s="659" t="s">
        <v>487</v>
      </c>
      <c r="Q204" s="659" t="s">
        <v>2058</v>
      </c>
    </row>
    <row r="205" spans="2:17" s="659" customFormat="1" hidden="1">
      <c r="B205" s="659" t="s">
        <v>1411</v>
      </c>
      <c r="C205" s="659" t="s">
        <v>1080</v>
      </c>
      <c r="D205" s="659" t="s">
        <v>941</v>
      </c>
      <c r="E205" s="659" t="s">
        <v>1597</v>
      </c>
      <c r="F205" s="659" t="s">
        <v>2357</v>
      </c>
      <c r="G205" s="659" t="s">
        <v>1017</v>
      </c>
      <c r="H205" s="659" t="s">
        <v>805</v>
      </c>
      <c r="I205" s="659" t="s">
        <v>1625</v>
      </c>
      <c r="J205" s="659" t="s">
        <v>1455</v>
      </c>
      <c r="K205" s="659" t="s">
        <v>2752</v>
      </c>
      <c r="L205" s="659" t="s">
        <v>2309</v>
      </c>
      <c r="M205" s="659" t="s">
        <v>1939</v>
      </c>
      <c r="N205" s="660" t="s">
        <v>487</v>
      </c>
      <c r="O205" s="659" t="s">
        <v>3825</v>
      </c>
      <c r="P205" s="659" t="s">
        <v>4149</v>
      </c>
      <c r="Q205" s="659" t="s">
        <v>4152</v>
      </c>
    </row>
    <row r="206" spans="2:17" s="659" customFormat="1" hidden="1">
      <c r="B206" s="659" t="s">
        <v>201</v>
      </c>
      <c r="C206" s="659" t="s">
        <v>1373</v>
      </c>
      <c r="D206" s="659" t="s">
        <v>474</v>
      </c>
      <c r="E206" s="659" t="s">
        <v>626</v>
      </c>
      <c r="F206" s="659" t="s">
        <v>201</v>
      </c>
      <c r="G206" s="659" t="s">
        <v>2682</v>
      </c>
      <c r="H206" s="659" t="s">
        <v>825</v>
      </c>
      <c r="I206" s="659" t="s">
        <v>3750</v>
      </c>
      <c r="J206" s="659" t="s">
        <v>2596</v>
      </c>
      <c r="K206" s="659" t="s">
        <v>402</v>
      </c>
      <c r="L206" s="659" t="s">
        <v>1772</v>
      </c>
      <c r="M206" s="659" t="s">
        <v>1234</v>
      </c>
      <c r="N206" s="660" t="s">
        <v>1234</v>
      </c>
      <c r="O206" s="659" t="s">
        <v>2873</v>
      </c>
      <c r="P206" s="659" t="s">
        <v>2271</v>
      </c>
      <c r="Q206" s="659" t="s">
        <v>3518</v>
      </c>
    </row>
    <row r="207" spans="2:17" s="659" customFormat="1" hidden="1">
      <c r="B207" s="659" t="s">
        <v>4403</v>
      </c>
      <c r="C207" s="659" t="s">
        <v>1568</v>
      </c>
      <c r="D207" s="659" t="s">
        <v>658</v>
      </c>
      <c r="E207" s="659" t="s">
        <v>752</v>
      </c>
      <c r="F207" s="659" t="s">
        <v>1258</v>
      </c>
      <c r="G207" s="659" t="s">
        <v>1049</v>
      </c>
      <c r="H207" s="659" t="s">
        <v>4016</v>
      </c>
      <c r="I207" s="659" t="s">
        <v>455</v>
      </c>
      <c r="J207" s="659" t="s">
        <v>3058</v>
      </c>
      <c r="K207" s="659" t="s">
        <v>3218</v>
      </c>
      <c r="L207" s="659" t="s">
        <v>1861</v>
      </c>
      <c r="M207" s="659" t="s">
        <v>3022</v>
      </c>
      <c r="N207" s="660" t="s">
        <v>3570</v>
      </c>
      <c r="O207" s="659" t="s">
        <v>3935</v>
      </c>
      <c r="P207" s="659" t="s">
        <v>160</v>
      </c>
      <c r="Q207" s="659" t="s">
        <v>3175</v>
      </c>
    </row>
    <row r="208" spans="2:17" s="659" customFormat="1" hidden="1">
      <c r="B208" s="659" t="s">
        <v>2195</v>
      </c>
      <c r="C208" s="659" t="s">
        <v>215</v>
      </c>
      <c r="D208" s="659" t="s">
        <v>1080</v>
      </c>
      <c r="E208" s="659" t="s">
        <v>1291</v>
      </c>
      <c r="F208" s="659" t="s">
        <v>2195</v>
      </c>
      <c r="G208" s="659" t="s">
        <v>1052</v>
      </c>
      <c r="H208" s="659" t="s">
        <v>2974</v>
      </c>
      <c r="I208" s="659" t="s">
        <v>2523</v>
      </c>
      <c r="J208" s="659" t="s">
        <v>776</v>
      </c>
      <c r="K208" s="659" t="s">
        <v>1455</v>
      </c>
      <c r="L208" s="659" t="s">
        <v>825</v>
      </c>
      <c r="M208" s="659" t="s">
        <v>2380</v>
      </c>
      <c r="N208" s="660" t="s">
        <v>3602</v>
      </c>
      <c r="O208" s="659" t="s">
        <v>2798</v>
      </c>
      <c r="P208" s="659" t="s">
        <v>3422</v>
      </c>
      <c r="Q208" s="659" t="s">
        <v>705</v>
      </c>
    </row>
    <row r="209" spans="2:17" s="659" customFormat="1" hidden="1">
      <c r="B209" s="659" t="s">
        <v>2928</v>
      </c>
      <c r="C209" s="659" t="s">
        <v>2930</v>
      </c>
      <c r="D209" s="659" t="s">
        <v>2774</v>
      </c>
      <c r="E209" s="659" t="s">
        <v>208</v>
      </c>
      <c r="F209" s="659" t="s">
        <v>557</v>
      </c>
      <c r="G209" s="659" t="s">
        <v>1797</v>
      </c>
      <c r="H209" s="659" t="s">
        <v>4050</v>
      </c>
      <c r="I209" s="659" t="s">
        <v>3984</v>
      </c>
      <c r="J209" s="659" t="s">
        <v>3835</v>
      </c>
      <c r="K209" s="659" t="s">
        <v>2596</v>
      </c>
      <c r="L209" s="659" t="s">
        <v>2973</v>
      </c>
      <c r="M209" s="659" t="s">
        <v>1940</v>
      </c>
      <c r="N209" s="660" t="s">
        <v>3022</v>
      </c>
      <c r="O209" s="659" t="s">
        <v>1753</v>
      </c>
      <c r="P209" s="659" t="s">
        <v>2323</v>
      </c>
      <c r="Q209" s="659" t="s">
        <v>3353</v>
      </c>
    </row>
    <row r="210" spans="2:17" s="659" customFormat="1" hidden="1">
      <c r="B210" s="659" t="s">
        <v>2194</v>
      </c>
      <c r="C210" s="659" t="s">
        <v>622</v>
      </c>
      <c r="D210" s="659" t="s">
        <v>1373</v>
      </c>
      <c r="E210" s="659" t="s">
        <v>630</v>
      </c>
      <c r="F210" s="659" t="s">
        <v>2194</v>
      </c>
      <c r="G210" s="659" t="s">
        <v>586</v>
      </c>
      <c r="H210" s="659" t="s">
        <v>2964</v>
      </c>
      <c r="I210" s="659" t="s">
        <v>3554</v>
      </c>
      <c r="J210" s="659" t="s">
        <v>3081</v>
      </c>
      <c r="K210" s="659" t="s">
        <v>3058</v>
      </c>
      <c r="L210" s="659" t="s">
        <v>3021</v>
      </c>
      <c r="M210" s="659" t="s">
        <v>1328</v>
      </c>
      <c r="N210" s="660" t="s">
        <v>3571</v>
      </c>
      <c r="O210" s="659" t="s">
        <v>3939</v>
      </c>
      <c r="P210" s="659" t="s">
        <v>3602</v>
      </c>
      <c r="Q210" s="659" t="s">
        <v>3388</v>
      </c>
    </row>
    <row r="211" spans="2:17" s="659" customFormat="1" hidden="1">
      <c r="B211" s="659" t="s">
        <v>4228</v>
      </c>
      <c r="C211" s="659" t="s">
        <v>3906</v>
      </c>
      <c r="D211" s="659" t="s">
        <v>1823</v>
      </c>
      <c r="E211" s="659" t="s">
        <v>2357</v>
      </c>
      <c r="F211" s="659" t="s">
        <v>474</v>
      </c>
      <c r="G211" s="659" t="s">
        <v>2666</v>
      </c>
      <c r="H211" s="659" t="s">
        <v>2973</v>
      </c>
      <c r="I211" s="659" t="s">
        <v>2657</v>
      </c>
      <c r="J211" s="659" t="s">
        <v>717</v>
      </c>
      <c r="K211" s="659" t="s">
        <v>776</v>
      </c>
      <c r="L211" s="659" t="s">
        <v>1763</v>
      </c>
      <c r="M211" s="659" t="s">
        <v>165</v>
      </c>
      <c r="N211" s="660" t="s">
        <v>2380</v>
      </c>
      <c r="O211" s="659" t="s">
        <v>2511</v>
      </c>
      <c r="P211" s="659" t="s">
        <v>3022</v>
      </c>
      <c r="Q211" s="659" t="s">
        <v>3631</v>
      </c>
    </row>
    <row r="212" spans="2:17" s="659" customFormat="1" hidden="1">
      <c r="B212" s="659" t="s">
        <v>4215</v>
      </c>
      <c r="C212" s="659" t="s">
        <v>1410</v>
      </c>
      <c r="D212" s="659" t="s">
        <v>972</v>
      </c>
      <c r="E212" s="659" t="s">
        <v>201</v>
      </c>
      <c r="F212" s="659" t="s">
        <v>2345</v>
      </c>
      <c r="G212" s="659" t="s">
        <v>1657</v>
      </c>
      <c r="H212" s="659" t="s">
        <v>4047</v>
      </c>
      <c r="I212" s="659" t="s">
        <v>805</v>
      </c>
      <c r="J212" s="659" t="s">
        <v>2304</v>
      </c>
      <c r="K212" s="659" t="s">
        <v>3835</v>
      </c>
      <c r="L212" s="659" t="s">
        <v>1332</v>
      </c>
      <c r="M212" s="659" t="s">
        <v>2572</v>
      </c>
      <c r="N212" s="660" t="s">
        <v>1328</v>
      </c>
      <c r="O212" s="659" t="s">
        <v>1888</v>
      </c>
      <c r="P212" s="659" t="s">
        <v>3417</v>
      </c>
      <c r="Q212" s="659" t="s">
        <v>4151</v>
      </c>
    </row>
    <row r="213" spans="2:17" s="659" customFormat="1" hidden="1">
      <c r="B213" s="659" t="s">
        <v>4226</v>
      </c>
      <c r="C213" s="659" t="s">
        <v>2921</v>
      </c>
      <c r="D213" s="659" t="s">
        <v>1157</v>
      </c>
      <c r="E213" s="659" t="s">
        <v>1258</v>
      </c>
      <c r="F213" s="659" t="s">
        <v>1080</v>
      </c>
      <c r="G213" s="659" t="s">
        <v>2685</v>
      </c>
      <c r="H213" s="659" t="s">
        <v>2984</v>
      </c>
      <c r="I213" s="659" t="s">
        <v>825</v>
      </c>
      <c r="J213" s="659" t="s">
        <v>4134</v>
      </c>
      <c r="K213" s="659" t="s">
        <v>3081</v>
      </c>
      <c r="L213" s="659" t="s">
        <v>1274</v>
      </c>
      <c r="M213" s="659" t="s">
        <v>2578</v>
      </c>
      <c r="N213" s="660" t="s">
        <v>2572</v>
      </c>
      <c r="O213" s="659" t="s">
        <v>298</v>
      </c>
      <c r="P213" s="659" t="s">
        <v>3571</v>
      </c>
      <c r="Q213" s="659" t="s">
        <v>2640</v>
      </c>
    </row>
    <row r="214" spans="2:17" s="659" customFormat="1" hidden="1">
      <c r="B214" s="659" t="s">
        <v>2345</v>
      </c>
      <c r="C214" s="659" t="s">
        <v>313</v>
      </c>
      <c r="D214" s="659" t="s">
        <v>3906</v>
      </c>
      <c r="E214" s="659" t="s">
        <v>1533</v>
      </c>
      <c r="F214" s="659" t="s">
        <v>3921</v>
      </c>
      <c r="G214" s="659" t="s">
        <v>2101</v>
      </c>
      <c r="H214" s="659" t="s">
        <v>322</v>
      </c>
      <c r="I214" s="659" t="s">
        <v>3528</v>
      </c>
      <c r="J214" s="659" t="s">
        <v>3555</v>
      </c>
      <c r="K214" s="659" t="s">
        <v>717</v>
      </c>
      <c r="L214" s="659" t="s">
        <v>3024</v>
      </c>
      <c r="M214" s="659" t="s">
        <v>2383</v>
      </c>
      <c r="N214" s="660" t="s">
        <v>2578</v>
      </c>
      <c r="O214" s="659" t="s">
        <v>2506</v>
      </c>
      <c r="P214" s="659" t="s">
        <v>3231</v>
      </c>
      <c r="Q214" s="659" t="s">
        <v>857</v>
      </c>
    </row>
    <row r="215" spans="2:17" s="659" customFormat="1" hidden="1">
      <c r="B215" s="659" t="s">
        <v>1080</v>
      </c>
      <c r="C215" s="659" t="s">
        <v>975</v>
      </c>
      <c r="D215" s="659" t="s">
        <v>1410</v>
      </c>
      <c r="E215" s="659" t="s">
        <v>2194</v>
      </c>
      <c r="F215" s="659" t="s">
        <v>1823</v>
      </c>
      <c r="G215" s="659" t="s">
        <v>1786</v>
      </c>
      <c r="H215" s="659" t="s">
        <v>1332</v>
      </c>
      <c r="I215" s="659" t="s">
        <v>3671</v>
      </c>
      <c r="J215" s="659" t="s">
        <v>3220</v>
      </c>
      <c r="K215" s="659" t="s">
        <v>2730</v>
      </c>
      <c r="L215" s="659" t="s">
        <v>1867</v>
      </c>
      <c r="M215" s="659" t="s">
        <v>493</v>
      </c>
      <c r="N215" s="660" t="s">
        <v>2058</v>
      </c>
      <c r="O215" s="659" t="s">
        <v>313</v>
      </c>
      <c r="P215" s="659" t="s">
        <v>1328</v>
      </c>
      <c r="Q215" s="659" t="s">
        <v>3155</v>
      </c>
    </row>
    <row r="216" spans="2:17" s="659" customFormat="1" hidden="1">
      <c r="B216" s="659" t="s">
        <v>1568</v>
      </c>
      <c r="C216" s="659" t="s">
        <v>3113</v>
      </c>
      <c r="D216" s="659" t="s">
        <v>911</v>
      </c>
      <c r="E216" s="659" t="s">
        <v>474</v>
      </c>
      <c r="F216" s="659" t="s">
        <v>215</v>
      </c>
      <c r="G216" s="659" t="s">
        <v>2232</v>
      </c>
      <c r="H216" s="659" t="s">
        <v>174</v>
      </c>
      <c r="I216" s="659" t="s">
        <v>2984</v>
      </c>
      <c r="J216" s="659" t="s">
        <v>3534</v>
      </c>
      <c r="K216" s="659" t="s">
        <v>2304</v>
      </c>
      <c r="L216" s="659" t="s">
        <v>3002</v>
      </c>
      <c r="M216" s="659" t="s">
        <v>1771</v>
      </c>
      <c r="N216" s="660" t="s">
        <v>2383</v>
      </c>
      <c r="O216" s="659" t="s">
        <v>3113</v>
      </c>
      <c r="P216" s="659" t="s">
        <v>2578</v>
      </c>
      <c r="Q216" s="659" t="s">
        <v>3549</v>
      </c>
    </row>
    <row r="217" spans="2:17" s="659" customFormat="1" hidden="1">
      <c r="B217" s="659" t="s">
        <v>215</v>
      </c>
      <c r="C217" s="659" t="s">
        <v>369</v>
      </c>
      <c r="D217" s="659" t="s">
        <v>93</v>
      </c>
      <c r="E217" s="659" t="s">
        <v>658</v>
      </c>
      <c r="F217" s="659" t="s">
        <v>1157</v>
      </c>
      <c r="G217" s="659" t="s">
        <v>1116</v>
      </c>
      <c r="H217" s="659" t="s">
        <v>1476</v>
      </c>
      <c r="I217" s="659" t="s">
        <v>322</v>
      </c>
      <c r="J217" s="659" t="s">
        <v>1625</v>
      </c>
      <c r="K217" s="659" t="s">
        <v>2459</v>
      </c>
      <c r="L217" s="659" t="s">
        <v>3040</v>
      </c>
      <c r="M217" s="659" t="s">
        <v>1334</v>
      </c>
      <c r="N217" s="660" t="s">
        <v>493</v>
      </c>
      <c r="O217" s="659" t="s">
        <v>2879</v>
      </c>
      <c r="P217" s="659" t="s">
        <v>3248</v>
      </c>
      <c r="Q217" s="659" t="s">
        <v>851</v>
      </c>
    </row>
    <row r="218" spans="2:17" s="659" customFormat="1" hidden="1">
      <c r="B218" s="659" t="s">
        <v>4339</v>
      </c>
      <c r="C218" s="659" t="s">
        <v>815</v>
      </c>
      <c r="D218" s="659" t="s">
        <v>1442</v>
      </c>
      <c r="E218" s="659" t="s">
        <v>2565</v>
      </c>
      <c r="F218" s="659" t="s">
        <v>3112</v>
      </c>
      <c r="G218" s="659" t="s">
        <v>1475</v>
      </c>
      <c r="H218" s="659" t="s">
        <v>3969</v>
      </c>
      <c r="I218" s="659" t="s">
        <v>1332</v>
      </c>
      <c r="J218" s="659" t="s">
        <v>3750</v>
      </c>
      <c r="K218" s="659" t="s">
        <v>1228</v>
      </c>
      <c r="L218" s="659" t="s">
        <v>1234</v>
      </c>
      <c r="M218" s="659" t="s">
        <v>3175</v>
      </c>
      <c r="N218" s="660" t="s">
        <v>3258</v>
      </c>
      <c r="O218" s="659" t="s">
        <v>2613</v>
      </c>
      <c r="P218" s="659" t="s">
        <v>2058</v>
      </c>
      <c r="Q218" s="659" t="s">
        <v>323</v>
      </c>
    </row>
    <row r="219" spans="2:17" s="659" customFormat="1" hidden="1">
      <c r="B219" s="659" t="s">
        <v>2921</v>
      </c>
      <c r="C219" s="659" t="s">
        <v>4227</v>
      </c>
      <c r="D219" s="659" t="s">
        <v>975</v>
      </c>
      <c r="E219" s="659" t="s">
        <v>2774</v>
      </c>
      <c r="F219" s="659" t="s">
        <v>3906</v>
      </c>
      <c r="G219" s="659" t="s">
        <v>1187</v>
      </c>
      <c r="H219" s="659" t="s">
        <v>798</v>
      </c>
      <c r="I219" s="659" t="s">
        <v>1476</v>
      </c>
      <c r="J219" s="659" t="s">
        <v>455</v>
      </c>
      <c r="K219" s="659" t="s">
        <v>3555</v>
      </c>
      <c r="L219" s="659" t="s">
        <v>3022</v>
      </c>
      <c r="M219" s="659" t="s">
        <v>2445</v>
      </c>
      <c r="N219" s="660" t="s">
        <v>1334</v>
      </c>
      <c r="O219" s="659" t="s">
        <v>3000</v>
      </c>
      <c r="P219" s="659" t="s">
        <v>4152</v>
      </c>
      <c r="Q219" s="659" t="s">
        <v>140</v>
      </c>
    </row>
    <row r="220" spans="2:17" s="659" customFormat="1" hidden="1">
      <c r="B220" s="659" t="s">
        <v>975</v>
      </c>
      <c r="C220" s="659" t="s">
        <v>2418</v>
      </c>
      <c r="D220" s="659" t="s">
        <v>3113</v>
      </c>
      <c r="E220" s="659" t="s">
        <v>2557</v>
      </c>
      <c r="F220" s="659" t="s">
        <v>3304</v>
      </c>
      <c r="G220" s="659" t="s">
        <v>715</v>
      </c>
      <c r="H220" s="659" t="s">
        <v>3989</v>
      </c>
      <c r="I220" s="659" t="s">
        <v>3969</v>
      </c>
      <c r="J220" s="659" t="s">
        <v>3865</v>
      </c>
      <c r="K220" s="659" t="s">
        <v>3220</v>
      </c>
      <c r="L220" s="659" t="s">
        <v>2380</v>
      </c>
      <c r="M220" s="659" t="s">
        <v>514</v>
      </c>
      <c r="N220" s="660" t="s">
        <v>3175</v>
      </c>
      <c r="O220" s="659" t="s">
        <v>3738</v>
      </c>
      <c r="P220" s="659" t="s">
        <v>3175</v>
      </c>
      <c r="Q220" s="659" t="s">
        <v>2262</v>
      </c>
    </row>
    <row r="221" spans="2:17" s="659" customFormat="1" hidden="1">
      <c r="B221" s="659" t="s">
        <v>3113</v>
      </c>
      <c r="C221" s="659" t="s">
        <v>608</v>
      </c>
      <c r="D221" s="659" t="s">
        <v>1417</v>
      </c>
      <c r="E221" s="659" t="s">
        <v>3825</v>
      </c>
      <c r="F221" s="659" t="s">
        <v>3093</v>
      </c>
      <c r="G221" s="659" t="s">
        <v>3765</v>
      </c>
      <c r="H221" s="659" t="s">
        <v>2698</v>
      </c>
      <c r="I221" s="659" t="s">
        <v>798</v>
      </c>
      <c r="J221" s="659" t="s">
        <v>2523</v>
      </c>
      <c r="K221" s="659" t="s">
        <v>3534</v>
      </c>
      <c r="L221" s="659" t="s">
        <v>802</v>
      </c>
      <c r="M221" s="659" t="s">
        <v>1961</v>
      </c>
      <c r="N221" s="660" t="s">
        <v>1855</v>
      </c>
      <c r="O221" s="659" t="s">
        <v>1902</v>
      </c>
      <c r="P221" s="659" t="s">
        <v>397</v>
      </c>
      <c r="Q221" s="659" t="s">
        <v>2036</v>
      </c>
    </row>
    <row r="222" spans="2:17" s="659" customFormat="1" hidden="1">
      <c r="B222" s="659" t="s">
        <v>369</v>
      </c>
      <c r="C222" s="659" t="s">
        <v>4202</v>
      </c>
      <c r="D222" s="659" t="s">
        <v>369</v>
      </c>
      <c r="E222" s="659" t="s">
        <v>1568</v>
      </c>
      <c r="F222" s="659" t="s">
        <v>3113</v>
      </c>
      <c r="G222" s="659" t="s">
        <v>2229</v>
      </c>
      <c r="H222" s="659" t="s">
        <v>4060</v>
      </c>
      <c r="I222" s="659" t="s">
        <v>3989</v>
      </c>
      <c r="J222" s="659" t="s">
        <v>3984</v>
      </c>
      <c r="K222" s="659" t="s">
        <v>1835</v>
      </c>
      <c r="L222" s="659" t="s">
        <v>1328</v>
      </c>
      <c r="M222" s="659" t="s">
        <v>3353</v>
      </c>
      <c r="N222" s="660" t="s">
        <v>2445</v>
      </c>
      <c r="O222" s="659" t="s">
        <v>1843</v>
      </c>
      <c r="P222" s="659" t="s">
        <v>2445</v>
      </c>
      <c r="Q222" s="659" t="s">
        <v>3147</v>
      </c>
    </row>
    <row r="223" spans="2:17" s="659" customFormat="1" hidden="1">
      <c r="B223" s="659" t="s">
        <v>815</v>
      </c>
      <c r="C223" s="659" t="s">
        <v>1421</v>
      </c>
      <c r="D223" s="659" t="s">
        <v>815</v>
      </c>
      <c r="E223" s="659" t="s">
        <v>622</v>
      </c>
      <c r="F223" s="659" t="s">
        <v>1137</v>
      </c>
      <c r="G223" s="659" t="s">
        <v>2670</v>
      </c>
      <c r="H223" s="659" t="s">
        <v>802</v>
      </c>
      <c r="I223" s="659" t="s">
        <v>2698</v>
      </c>
      <c r="J223" s="659" t="s">
        <v>2189</v>
      </c>
      <c r="K223" s="659" t="s">
        <v>3750</v>
      </c>
      <c r="L223" s="659" t="s">
        <v>2467</v>
      </c>
      <c r="M223" s="659" t="s">
        <v>1972</v>
      </c>
      <c r="N223" s="660" t="s">
        <v>502</v>
      </c>
      <c r="O223" s="659" t="s">
        <v>3818</v>
      </c>
      <c r="P223" s="659" t="s">
        <v>705</v>
      </c>
      <c r="Q223" s="659" t="s">
        <v>2090</v>
      </c>
    </row>
    <row r="224" spans="2:17" s="659" customFormat="1" hidden="1">
      <c r="B224" s="659" t="s">
        <v>4227</v>
      </c>
      <c r="C224" s="659" t="s">
        <v>4180</v>
      </c>
      <c r="D224" s="659" t="s">
        <v>4159</v>
      </c>
      <c r="E224" s="659" t="s">
        <v>3112</v>
      </c>
      <c r="F224" s="659" t="s">
        <v>815</v>
      </c>
      <c r="G224" s="659" t="s">
        <v>1795</v>
      </c>
      <c r="H224" s="659" t="s">
        <v>1328</v>
      </c>
      <c r="I224" s="659" t="s">
        <v>4060</v>
      </c>
      <c r="J224" s="659" t="s">
        <v>2657</v>
      </c>
      <c r="K224" s="659" t="s">
        <v>1782</v>
      </c>
      <c r="L224" s="659" t="s">
        <v>3677</v>
      </c>
      <c r="M224" s="659" t="s">
        <v>3869</v>
      </c>
      <c r="N224" s="660" t="s">
        <v>1961</v>
      </c>
      <c r="O224" s="659" t="s">
        <v>2763</v>
      </c>
      <c r="P224" s="659" t="s">
        <v>3353</v>
      </c>
      <c r="Q224" s="659" t="s">
        <v>2659</v>
      </c>
    </row>
    <row r="225" spans="2:17" s="659" customFormat="1" hidden="1">
      <c r="B225" s="659" t="s">
        <v>4388</v>
      </c>
      <c r="C225" s="659" t="s">
        <v>2413</v>
      </c>
      <c r="D225" s="659" t="s">
        <v>1439</v>
      </c>
      <c r="E225" s="659" t="s">
        <v>3906</v>
      </c>
      <c r="F225" s="659" t="s">
        <v>4159</v>
      </c>
      <c r="G225" s="659" t="s">
        <v>2000</v>
      </c>
      <c r="H225" s="659" t="s">
        <v>2583</v>
      </c>
      <c r="I225" s="659" t="s">
        <v>802</v>
      </c>
      <c r="J225" s="659" t="s">
        <v>3439</v>
      </c>
      <c r="K225" s="659" t="s">
        <v>2523</v>
      </c>
      <c r="L225" s="659" t="s">
        <v>2578</v>
      </c>
      <c r="M225" s="659" t="s">
        <v>3349</v>
      </c>
      <c r="N225" s="660" t="s">
        <v>3264</v>
      </c>
      <c r="O225" s="659" t="s">
        <v>2866</v>
      </c>
      <c r="P225" s="659" t="s">
        <v>3388</v>
      </c>
      <c r="Q225" s="659" t="s">
        <v>2653</v>
      </c>
    </row>
    <row r="226" spans="2:17" s="659" customFormat="1" hidden="1">
      <c r="B226" s="659" t="s">
        <v>2418</v>
      </c>
      <c r="C226" s="659" t="s">
        <v>4164</v>
      </c>
      <c r="D226" s="659" t="s">
        <v>2418</v>
      </c>
      <c r="E226" s="659" t="s">
        <v>1561</v>
      </c>
      <c r="F226" s="659" t="s">
        <v>2418</v>
      </c>
      <c r="G226" s="659" t="s">
        <v>242</v>
      </c>
      <c r="H226" s="659" t="s">
        <v>2578</v>
      </c>
      <c r="I226" s="659" t="s">
        <v>1328</v>
      </c>
      <c r="J226" s="659" t="s">
        <v>825</v>
      </c>
      <c r="K226" s="659" t="s">
        <v>2657</v>
      </c>
      <c r="L226" s="659" t="s">
        <v>2383</v>
      </c>
      <c r="M226" s="659" t="s">
        <v>3618</v>
      </c>
      <c r="N226" s="660" t="s">
        <v>3567</v>
      </c>
      <c r="O226" s="659" t="s">
        <v>2792</v>
      </c>
      <c r="P226" s="659" t="s">
        <v>2248</v>
      </c>
      <c r="Q226" s="659" t="s">
        <v>1923</v>
      </c>
    </row>
    <row r="227" spans="2:17" s="659" customFormat="1" hidden="1">
      <c r="B227" s="659" t="s">
        <v>3000</v>
      </c>
      <c r="C227" s="659" t="s">
        <v>386</v>
      </c>
      <c r="D227" s="659" t="s">
        <v>3000</v>
      </c>
      <c r="E227" s="659" t="s">
        <v>1337</v>
      </c>
      <c r="F227" s="659" t="s">
        <v>1804</v>
      </c>
      <c r="G227" s="659" t="s">
        <v>3778</v>
      </c>
      <c r="H227" s="659" t="s">
        <v>171</v>
      </c>
      <c r="I227" s="659" t="s">
        <v>3677</v>
      </c>
      <c r="J227" s="659" t="s">
        <v>1270</v>
      </c>
      <c r="K227" s="659" t="s">
        <v>110</v>
      </c>
      <c r="L227" s="659" t="s">
        <v>493</v>
      </c>
      <c r="M227" s="659" t="s">
        <v>113</v>
      </c>
      <c r="N227" s="660" t="s">
        <v>1952</v>
      </c>
      <c r="O227" s="659" t="s">
        <v>2795</v>
      </c>
      <c r="P227" s="659" t="s">
        <v>4151</v>
      </c>
      <c r="Q227" s="659" t="s">
        <v>3647</v>
      </c>
    </row>
    <row r="228" spans="2:17" s="659" customFormat="1" hidden="1">
      <c r="B228" s="659" t="s">
        <v>608</v>
      </c>
      <c r="C228" s="659" t="s">
        <v>4185</v>
      </c>
      <c r="D228" s="659" t="s">
        <v>361</v>
      </c>
      <c r="E228" s="659" t="s">
        <v>1596</v>
      </c>
      <c r="F228" s="659" t="s">
        <v>2364</v>
      </c>
      <c r="G228" s="659" t="s">
        <v>20</v>
      </c>
      <c r="H228" s="659" t="s">
        <v>1451</v>
      </c>
      <c r="I228" s="659" t="s">
        <v>2578</v>
      </c>
      <c r="J228" s="659" t="s">
        <v>2964</v>
      </c>
      <c r="K228" s="659" t="s">
        <v>825</v>
      </c>
      <c r="L228" s="659" t="s">
        <v>1771</v>
      </c>
      <c r="M228" s="659" t="s">
        <v>2452</v>
      </c>
      <c r="N228" s="660" t="s">
        <v>113</v>
      </c>
      <c r="O228" s="659" t="s">
        <v>1311</v>
      </c>
      <c r="P228" s="659" t="s">
        <v>4021</v>
      </c>
      <c r="Q228" s="659" t="s">
        <v>2002</v>
      </c>
    </row>
    <row r="229" spans="2:17" s="659" customFormat="1" hidden="1">
      <c r="B229" s="659" t="s">
        <v>1421</v>
      </c>
      <c r="C229" s="659" t="s">
        <v>1367</v>
      </c>
      <c r="D229" s="659" t="s">
        <v>608</v>
      </c>
      <c r="E229" s="659" t="s">
        <v>3113</v>
      </c>
      <c r="F229" s="659" t="s">
        <v>2069</v>
      </c>
      <c r="G229" s="659" t="s">
        <v>2842</v>
      </c>
      <c r="H229" s="659" t="s">
        <v>1334</v>
      </c>
      <c r="I229" s="659" t="s">
        <v>171</v>
      </c>
      <c r="J229" s="659" t="s">
        <v>2973</v>
      </c>
      <c r="K229" s="659" t="s">
        <v>1270</v>
      </c>
      <c r="L229" s="659" t="s">
        <v>1334</v>
      </c>
      <c r="M229" s="659" t="s">
        <v>1833</v>
      </c>
      <c r="N229" s="660" t="s">
        <v>2452</v>
      </c>
      <c r="O229" s="659" t="s">
        <v>2904</v>
      </c>
      <c r="P229" s="659" t="s">
        <v>53</v>
      </c>
      <c r="Q229" s="659" t="s">
        <v>2324</v>
      </c>
    </row>
    <row r="230" spans="2:17" s="659" customFormat="1" hidden="1">
      <c r="B230" s="659" t="s">
        <v>2069</v>
      </c>
      <c r="C230" s="659" t="s">
        <v>675</v>
      </c>
      <c r="D230" s="659" t="s">
        <v>1353</v>
      </c>
      <c r="E230" s="659" t="s">
        <v>1350</v>
      </c>
      <c r="F230" s="659" t="s">
        <v>2405</v>
      </c>
      <c r="G230" s="659" t="s">
        <v>373</v>
      </c>
      <c r="H230" s="659" t="s">
        <v>3987</v>
      </c>
      <c r="I230" s="659" t="s">
        <v>1451</v>
      </c>
      <c r="J230" s="659" t="s">
        <v>3076</v>
      </c>
      <c r="K230" s="659" t="s">
        <v>2973</v>
      </c>
      <c r="L230" s="659" t="s">
        <v>1855</v>
      </c>
      <c r="M230" s="659" t="s">
        <v>3549</v>
      </c>
      <c r="N230" s="660" t="s">
        <v>1833</v>
      </c>
      <c r="O230" s="659" t="s">
        <v>2475</v>
      </c>
      <c r="P230" s="659" t="s">
        <v>3409</v>
      </c>
      <c r="Q230" s="659" t="s">
        <v>2515</v>
      </c>
    </row>
    <row r="231" spans="2:17" s="659" customFormat="1" hidden="1">
      <c r="B231" s="659" t="s">
        <v>2413</v>
      </c>
      <c r="C231" s="659" t="s">
        <v>814</v>
      </c>
      <c r="D231" s="659" t="s">
        <v>1421</v>
      </c>
      <c r="E231" s="659" t="s">
        <v>2418</v>
      </c>
      <c r="F231" s="659" t="s">
        <v>1139</v>
      </c>
      <c r="G231" s="659" t="s">
        <v>1003</v>
      </c>
      <c r="H231" s="659" t="s">
        <v>1329</v>
      </c>
      <c r="I231" s="659" t="s">
        <v>1334</v>
      </c>
      <c r="J231" s="659" t="s">
        <v>2984</v>
      </c>
      <c r="K231" s="659" t="s">
        <v>3021</v>
      </c>
      <c r="L231" s="659" t="s">
        <v>1233</v>
      </c>
      <c r="M231" s="659" t="s">
        <v>3179</v>
      </c>
      <c r="N231" s="660" t="s">
        <v>1705</v>
      </c>
      <c r="O231" s="659" t="s">
        <v>2772</v>
      </c>
      <c r="P231" s="659" t="s">
        <v>508</v>
      </c>
      <c r="Q231" s="659" t="s">
        <v>1473</v>
      </c>
    </row>
    <row r="232" spans="2:17" s="659" customFormat="1" hidden="1">
      <c r="B232" s="659" t="s">
        <v>1590</v>
      </c>
      <c r="C232" s="659" t="s">
        <v>940</v>
      </c>
      <c r="D232" s="659" t="s">
        <v>2069</v>
      </c>
      <c r="E232" s="659" t="s">
        <v>671</v>
      </c>
      <c r="F232" s="659" t="s">
        <v>2413</v>
      </c>
      <c r="G232" s="659" t="s">
        <v>546</v>
      </c>
      <c r="H232" s="659" t="s">
        <v>2664</v>
      </c>
      <c r="I232" s="659" t="s">
        <v>1233</v>
      </c>
      <c r="J232" s="659" t="s">
        <v>322</v>
      </c>
      <c r="K232" s="659" t="s">
        <v>2984</v>
      </c>
      <c r="L232" s="659" t="s">
        <v>2445</v>
      </c>
      <c r="M232" s="659" t="s">
        <v>3338</v>
      </c>
      <c r="N232" s="660" t="s">
        <v>3549</v>
      </c>
      <c r="O232" s="659" t="s">
        <v>4084</v>
      </c>
      <c r="P232" s="659" t="s">
        <v>507</v>
      </c>
      <c r="Q232" s="659" t="s">
        <v>3228</v>
      </c>
    </row>
    <row r="233" spans="2:17" s="659" customFormat="1" hidden="1">
      <c r="B233" s="659" t="s">
        <v>4164</v>
      </c>
      <c r="C233" s="659" t="s">
        <v>4204</v>
      </c>
      <c r="D233" s="659" t="s">
        <v>939</v>
      </c>
      <c r="E233" s="659" t="s">
        <v>608</v>
      </c>
      <c r="F233" s="659" t="s">
        <v>97</v>
      </c>
      <c r="G233" s="659" t="s">
        <v>1783</v>
      </c>
      <c r="H233" s="659" t="s">
        <v>1667</v>
      </c>
      <c r="I233" s="659" t="s">
        <v>1329</v>
      </c>
      <c r="J233" s="659" t="s">
        <v>1274</v>
      </c>
      <c r="K233" s="659" t="s">
        <v>322</v>
      </c>
      <c r="L233" s="659" t="s">
        <v>3625</v>
      </c>
      <c r="M233" s="659" t="s">
        <v>3895</v>
      </c>
      <c r="N233" s="660" t="s">
        <v>2039</v>
      </c>
      <c r="O233" s="659" t="s">
        <v>2894</v>
      </c>
      <c r="P233" s="659" t="s">
        <v>334</v>
      </c>
      <c r="Q233" s="659" t="s">
        <v>2369</v>
      </c>
    </row>
    <row r="234" spans="2:17" s="659" customFormat="1" hidden="1">
      <c r="B234" s="659" t="s">
        <v>386</v>
      </c>
      <c r="C234" s="659" t="s">
        <v>4203</v>
      </c>
      <c r="D234" s="659" t="s">
        <v>2413</v>
      </c>
      <c r="E234" s="659" t="s">
        <v>1353</v>
      </c>
      <c r="F234" s="659" t="s">
        <v>2350</v>
      </c>
      <c r="G234" s="659" t="s">
        <v>1796</v>
      </c>
      <c r="H234" s="659" t="s">
        <v>4021</v>
      </c>
      <c r="I234" s="659" t="s">
        <v>2664</v>
      </c>
      <c r="J234" s="659" t="s">
        <v>1476</v>
      </c>
      <c r="K234" s="659" t="s">
        <v>1332</v>
      </c>
      <c r="L234" s="659" t="s">
        <v>502</v>
      </c>
      <c r="M234" s="659" t="s">
        <v>3172</v>
      </c>
      <c r="N234" s="660" t="s">
        <v>2035</v>
      </c>
      <c r="O234" s="659" t="s">
        <v>2503</v>
      </c>
      <c r="P234" s="659" t="s">
        <v>2640</v>
      </c>
      <c r="Q234" s="659" t="s">
        <v>3697</v>
      </c>
    </row>
    <row r="235" spans="2:17" s="659" customFormat="1" hidden="1">
      <c r="B235" s="659" t="s">
        <v>4338</v>
      </c>
      <c r="C235" s="659" t="s">
        <v>4269</v>
      </c>
      <c r="D235" s="659" t="s">
        <v>1590</v>
      </c>
      <c r="E235" s="659" t="s">
        <v>2069</v>
      </c>
      <c r="F235" s="659" t="s">
        <v>386</v>
      </c>
      <c r="G235" s="659" t="s">
        <v>2832</v>
      </c>
      <c r="H235" s="659" t="s">
        <v>323</v>
      </c>
      <c r="I235" s="659" t="s">
        <v>4021</v>
      </c>
      <c r="J235" s="659" t="s">
        <v>3969</v>
      </c>
      <c r="K235" s="659" t="s">
        <v>1274</v>
      </c>
      <c r="L235" s="659" t="s">
        <v>1961</v>
      </c>
      <c r="M235" s="659" t="s">
        <v>1692</v>
      </c>
      <c r="N235" s="660" t="s">
        <v>3179</v>
      </c>
      <c r="O235" s="659" t="s">
        <v>2437</v>
      </c>
      <c r="P235" s="659" t="s">
        <v>2273</v>
      </c>
      <c r="Q235" s="659" t="s">
        <v>133</v>
      </c>
    </row>
    <row r="236" spans="2:17" s="659" customFormat="1" hidden="1">
      <c r="B236" s="659" t="s">
        <v>1367</v>
      </c>
      <c r="C236" s="659" t="s">
        <v>4167</v>
      </c>
      <c r="D236" s="659" t="s">
        <v>386</v>
      </c>
      <c r="E236" s="659" t="s">
        <v>2563</v>
      </c>
      <c r="F236" s="659" t="s">
        <v>814</v>
      </c>
      <c r="G236" s="659" t="s">
        <v>2330</v>
      </c>
      <c r="H236" s="659" t="s">
        <v>2714</v>
      </c>
      <c r="I236" s="659" t="s">
        <v>53</v>
      </c>
      <c r="J236" s="659" t="s">
        <v>1234</v>
      </c>
      <c r="K236" s="659" t="s">
        <v>3024</v>
      </c>
      <c r="L236" s="659" t="s">
        <v>3020</v>
      </c>
      <c r="M236" s="659" t="s">
        <v>3165</v>
      </c>
      <c r="N236" s="660" t="s">
        <v>3723</v>
      </c>
      <c r="O236" s="659" t="s">
        <v>3730</v>
      </c>
      <c r="P236" s="659" t="s">
        <v>3549</v>
      </c>
      <c r="Q236" s="659" t="s">
        <v>2638</v>
      </c>
    </row>
    <row r="237" spans="2:17" s="659" customFormat="1" hidden="1">
      <c r="B237" s="659" t="s">
        <v>675</v>
      </c>
      <c r="C237" s="659" t="s">
        <v>1257</v>
      </c>
      <c r="D237" s="659" t="s">
        <v>1377</v>
      </c>
      <c r="E237" s="659" t="s">
        <v>1590</v>
      </c>
      <c r="F237" s="659" t="s">
        <v>3307</v>
      </c>
      <c r="G237" s="659" t="s">
        <v>1191</v>
      </c>
      <c r="H237" s="659" t="s">
        <v>4015</v>
      </c>
      <c r="I237" s="659" t="s">
        <v>1632</v>
      </c>
      <c r="J237" s="659" t="s">
        <v>2698</v>
      </c>
      <c r="K237" s="659" t="s">
        <v>3002</v>
      </c>
      <c r="L237" s="659" t="s">
        <v>3335</v>
      </c>
      <c r="M237" s="659" t="s">
        <v>3038</v>
      </c>
      <c r="N237" s="660" t="s">
        <v>3338</v>
      </c>
      <c r="O237" s="659" t="s">
        <v>3725</v>
      </c>
      <c r="P237" s="659" t="s">
        <v>2275</v>
      </c>
      <c r="Q237" s="659" t="s">
        <v>1926</v>
      </c>
    </row>
    <row r="238" spans="2:17" s="659" customFormat="1" hidden="1">
      <c r="B238" s="659" t="s">
        <v>4389</v>
      </c>
      <c r="C238" s="659" t="s">
        <v>1415</v>
      </c>
      <c r="D238" s="659" t="s">
        <v>1367</v>
      </c>
      <c r="E238" s="659" t="s">
        <v>386</v>
      </c>
      <c r="F238" s="659" t="s">
        <v>1216</v>
      </c>
      <c r="G238" s="659" t="s">
        <v>594</v>
      </c>
      <c r="H238" s="659" t="s">
        <v>2659</v>
      </c>
      <c r="I238" s="659" t="s">
        <v>3549</v>
      </c>
      <c r="J238" s="659" t="s">
        <v>4060</v>
      </c>
      <c r="K238" s="659" t="s">
        <v>3969</v>
      </c>
      <c r="L238" s="659" t="s">
        <v>3618</v>
      </c>
      <c r="M238" s="659" t="s">
        <v>427</v>
      </c>
      <c r="N238" s="660" t="s">
        <v>2036</v>
      </c>
      <c r="O238" s="659" t="s">
        <v>2546</v>
      </c>
      <c r="P238" s="659" t="s">
        <v>3401</v>
      </c>
      <c r="Q238" s="659" t="s">
        <v>1884</v>
      </c>
    </row>
    <row r="239" spans="2:17" s="659" customFormat="1" hidden="1">
      <c r="B239" s="659" t="s">
        <v>940</v>
      </c>
      <c r="C239" s="659" t="s">
        <v>664</v>
      </c>
      <c r="D239" s="659" t="s">
        <v>675</v>
      </c>
      <c r="E239" s="659" t="s">
        <v>1355</v>
      </c>
      <c r="F239" s="659" t="s">
        <v>1257</v>
      </c>
      <c r="G239" s="659" t="s">
        <v>226</v>
      </c>
      <c r="H239" s="659" t="s">
        <v>2653</v>
      </c>
      <c r="I239" s="659" t="s">
        <v>3545</v>
      </c>
      <c r="J239" s="659" t="s">
        <v>802</v>
      </c>
      <c r="K239" s="659" t="s">
        <v>1234</v>
      </c>
      <c r="L239" s="659" t="s">
        <v>113</v>
      </c>
      <c r="M239" s="659" t="s">
        <v>2659</v>
      </c>
      <c r="N239" s="660" t="s">
        <v>3895</v>
      </c>
      <c r="O239" s="659" t="s">
        <v>1320</v>
      </c>
      <c r="P239" s="659" t="s">
        <v>2262</v>
      </c>
      <c r="Q239" s="659" t="s">
        <v>3629</v>
      </c>
    </row>
    <row r="240" spans="2:17" s="659" customFormat="1" hidden="1">
      <c r="B240" s="659" t="s">
        <v>4349</v>
      </c>
      <c r="C240" s="659" t="s">
        <v>4169</v>
      </c>
      <c r="D240" s="659" t="s">
        <v>987</v>
      </c>
      <c r="E240" s="659" t="s">
        <v>1598</v>
      </c>
      <c r="F240" s="659" t="s">
        <v>218</v>
      </c>
      <c r="G240" s="659" t="s">
        <v>234</v>
      </c>
      <c r="H240" s="659" t="s">
        <v>326</v>
      </c>
      <c r="I240" s="659" t="s">
        <v>1626</v>
      </c>
      <c r="J240" s="659" t="s">
        <v>720</v>
      </c>
      <c r="K240" s="659" t="s">
        <v>3022</v>
      </c>
      <c r="L240" s="659" t="s">
        <v>2452</v>
      </c>
      <c r="M240" s="659" t="s">
        <v>2653</v>
      </c>
      <c r="N240" s="660" t="s">
        <v>3172</v>
      </c>
      <c r="O240" s="659" t="s">
        <v>1890</v>
      </c>
      <c r="P240" s="659" t="s">
        <v>2018</v>
      </c>
      <c r="Q240" s="659" t="s">
        <v>3689</v>
      </c>
    </row>
    <row r="241" spans="2:17" s="659" customFormat="1" hidden="1">
      <c r="B241" s="659" t="s">
        <v>4203</v>
      </c>
      <c r="C241" s="659" t="s">
        <v>1128</v>
      </c>
      <c r="D241" s="659" t="s">
        <v>814</v>
      </c>
      <c r="E241" s="659" t="s">
        <v>1367</v>
      </c>
      <c r="F241" s="659" t="s">
        <v>1128</v>
      </c>
      <c r="G241" s="659" t="s">
        <v>1616</v>
      </c>
      <c r="H241" s="659" t="s">
        <v>4002</v>
      </c>
      <c r="I241" s="659" t="s">
        <v>323</v>
      </c>
      <c r="J241" s="659" t="s">
        <v>1328</v>
      </c>
      <c r="K241" s="659" t="s">
        <v>2380</v>
      </c>
      <c r="L241" s="659" t="s">
        <v>1833</v>
      </c>
      <c r="M241" s="659" t="s">
        <v>871</v>
      </c>
      <c r="N241" s="660" t="s">
        <v>1692</v>
      </c>
      <c r="O241" s="659" t="s">
        <v>3734</v>
      </c>
      <c r="P241" s="659" t="s">
        <v>2036</v>
      </c>
      <c r="Q241" s="659" t="s">
        <v>849</v>
      </c>
    </row>
    <row r="242" spans="2:17" s="659" customFormat="1" hidden="1">
      <c r="B242" s="659" t="s">
        <v>4269</v>
      </c>
      <c r="C242" s="659" t="s">
        <v>4245</v>
      </c>
      <c r="D242" s="659" t="s">
        <v>940</v>
      </c>
      <c r="E242" s="659" t="s">
        <v>675</v>
      </c>
      <c r="F242" s="659" t="s">
        <v>1076</v>
      </c>
      <c r="G242" s="659" t="s">
        <v>261</v>
      </c>
      <c r="H242" s="659" t="s">
        <v>497</v>
      </c>
      <c r="I242" s="659" t="s">
        <v>3529</v>
      </c>
      <c r="J242" s="659" t="s">
        <v>1275</v>
      </c>
      <c r="K242" s="659" t="s">
        <v>802</v>
      </c>
      <c r="L242" s="659" t="s">
        <v>3549</v>
      </c>
      <c r="M242" s="659" t="s">
        <v>326</v>
      </c>
      <c r="N242" s="660" t="s">
        <v>2061</v>
      </c>
      <c r="O242" s="659" t="s">
        <v>699</v>
      </c>
      <c r="P242" s="659" t="s">
        <v>3895</v>
      </c>
      <c r="Q242" s="659" t="s">
        <v>2006</v>
      </c>
    </row>
    <row r="243" spans="2:17" s="659" customFormat="1" hidden="1">
      <c r="B243" s="659" t="s">
        <v>1257</v>
      </c>
      <c r="C243" s="659" t="s">
        <v>2924</v>
      </c>
      <c r="D243" s="659" t="s">
        <v>1257</v>
      </c>
      <c r="E243" s="659" t="s">
        <v>767</v>
      </c>
      <c r="F243" s="659" t="s">
        <v>2351</v>
      </c>
      <c r="G243" s="659" t="s">
        <v>590</v>
      </c>
      <c r="H243" s="659" t="s">
        <v>1462</v>
      </c>
      <c r="I243" s="659" t="s">
        <v>63</v>
      </c>
      <c r="J243" s="659" t="s">
        <v>3677</v>
      </c>
      <c r="K243" s="659" t="s">
        <v>1328</v>
      </c>
      <c r="L243" s="659" t="s">
        <v>323</v>
      </c>
      <c r="M243" s="659" t="s">
        <v>3801</v>
      </c>
      <c r="N243" s="660" t="s">
        <v>427</v>
      </c>
      <c r="O243" s="659" t="s">
        <v>2431</v>
      </c>
      <c r="P243" s="659" t="s">
        <v>3200</v>
      </c>
      <c r="Q243" s="659" t="s">
        <v>329</v>
      </c>
    </row>
    <row r="244" spans="2:17" s="659" customFormat="1" hidden="1">
      <c r="B244" s="659" t="s">
        <v>664</v>
      </c>
      <c r="C244" s="659" t="s">
        <v>3274</v>
      </c>
      <c r="D244" s="659" t="s">
        <v>1415</v>
      </c>
      <c r="E244" s="659" t="s">
        <v>1573</v>
      </c>
      <c r="F244" s="659" t="s">
        <v>3274</v>
      </c>
      <c r="G244" s="659" t="s">
        <v>593</v>
      </c>
      <c r="H244" s="659" t="s">
        <v>1948</v>
      </c>
      <c r="I244" s="659" t="s">
        <v>2714</v>
      </c>
      <c r="J244" s="659" t="s">
        <v>2578</v>
      </c>
      <c r="K244" s="659" t="s">
        <v>2467</v>
      </c>
      <c r="L244" s="659" t="s">
        <v>3338</v>
      </c>
      <c r="M244" s="659" t="s">
        <v>164</v>
      </c>
      <c r="N244" s="660" t="s">
        <v>1919</v>
      </c>
      <c r="O244" s="659" t="s">
        <v>1838</v>
      </c>
      <c r="P244" s="659" t="s">
        <v>2090</v>
      </c>
      <c r="Q244" s="659" t="s">
        <v>850</v>
      </c>
    </row>
    <row r="245" spans="2:17" s="659" customFormat="1" hidden="1">
      <c r="B245" s="659" t="s">
        <v>1128</v>
      </c>
      <c r="C245" s="659" t="s">
        <v>370</v>
      </c>
      <c r="D245" s="659" t="s">
        <v>664</v>
      </c>
      <c r="E245" s="659" t="s">
        <v>2551</v>
      </c>
      <c r="F245" s="659" t="s">
        <v>188</v>
      </c>
      <c r="G245" s="659" t="s">
        <v>1092</v>
      </c>
      <c r="H245" s="659" t="s">
        <v>81</v>
      </c>
      <c r="I245" s="659" t="s">
        <v>1946</v>
      </c>
      <c r="J245" s="659" t="s">
        <v>1334</v>
      </c>
      <c r="K245" s="659" t="s">
        <v>3677</v>
      </c>
      <c r="L245" s="659" t="s">
        <v>63</v>
      </c>
      <c r="M245" s="659" t="s">
        <v>1462</v>
      </c>
      <c r="N245" s="660" t="s">
        <v>871</v>
      </c>
      <c r="O245" s="659" t="s">
        <v>2870</v>
      </c>
      <c r="P245" s="659" t="s">
        <v>2281</v>
      </c>
      <c r="Q245" s="659" t="s">
        <v>3501</v>
      </c>
    </row>
    <row r="246" spans="2:17" s="659" customFormat="1" hidden="1">
      <c r="B246" s="659" t="s">
        <v>4353</v>
      </c>
      <c r="C246" s="659" t="s">
        <v>1389</v>
      </c>
      <c r="D246" s="659" t="s">
        <v>912</v>
      </c>
      <c r="E246" s="659" t="s">
        <v>664</v>
      </c>
      <c r="F246" s="659" t="s">
        <v>3909</v>
      </c>
      <c r="G246" s="659" t="s">
        <v>2826</v>
      </c>
      <c r="H246" s="659" t="s">
        <v>1717</v>
      </c>
      <c r="I246" s="659" t="s">
        <v>3056</v>
      </c>
      <c r="J246" s="659" t="s">
        <v>1233</v>
      </c>
      <c r="K246" s="659" t="s">
        <v>2578</v>
      </c>
      <c r="L246" s="659" t="s">
        <v>3480</v>
      </c>
      <c r="M246" s="659" t="s">
        <v>2515</v>
      </c>
      <c r="N246" s="660" t="s">
        <v>1923</v>
      </c>
      <c r="O246" s="659" t="s">
        <v>270</v>
      </c>
      <c r="P246" s="659" t="s">
        <v>1923</v>
      </c>
      <c r="Q246" s="659" t="s">
        <v>2630</v>
      </c>
    </row>
    <row r="247" spans="2:17" s="659" customFormat="1" hidden="1">
      <c r="B247" s="659" t="s">
        <v>2924</v>
      </c>
      <c r="C247" s="659" t="s">
        <v>1357</v>
      </c>
      <c r="D247" s="659" t="s">
        <v>2351</v>
      </c>
      <c r="E247" s="659" t="s">
        <v>1128</v>
      </c>
      <c r="F247" s="659" t="s">
        <v>1281</v>
      </c>
      <c r="G247" s="659" t="s">
        <v>2103</v>
      </c>
      <c r="H247" s="659" t="s">
        <v>1478</v>
      </c>
      <c r="I247" s="659" t="s">
        <v>3752</v>
      </c>
      <c r="J247" s="659" t="s">
        <v>502</v>
      </c>
      <c r="K247" s="659" t="s">
        <v>2383</v>
      </c>
      <c r="L247" s="659" t="s">
        <v>1692</v>
      </c>
      <c r="M247" s="659" t="s">
        <v>2369</v>
      </c>
      <c r="N247" s="660" t="s">
        <v>326</v>
      </c>
      <c r="O247" s="659" t="s">
        <v>1156</v>
      </c>
      <c r="P247" s="659" t="s">
        <v>2002</v>
      </c>
      <c r="Q247" s="659" t="s">
        <v>1688</v>
      </c>
    </row>
    <row r="248" spans="2:17" s="659" customFormat="1" hidden="1">
      <c r="B248" s="659" t="s">
        <v>4316</v>
      </c>
      <c r="C248" s="659" t="s">
        <v>357</v>
      </c>
      <c r="D248" s="659" t="s">
        <v>1599</v>
      </c>
      <c r="E248" s="659" t="s">
        <v>2351</v>
      </c>
      <c r="F248" s="659" t="s">
        <v>567</v>
      </c>
      <c r="G248" s="659" t="s">
        <v>1090</v>
      </c>
      <c r="H248" s="659" t="s">
        <v>3997</v>
      </c>
      <c r="I248" s="659" t="s">
        <v>2659</v>
      </c>
      <c r="J248" s="659" t="s">
        <v>514</v>
      </c>
      <c r="K248" s="659" t="s">
        <v>493</v>
      </c>
      <c r="L248" s="659" t="s">
        <v>471</v>
      </c>
      <c r="M248" s="659" t="s">
        <v>1876</v>
      </c>
      <c r="N248" s="660" t="s">
        <v>3714</v>
      </c>
      <c r="O248" s="659" t="s">
        <v>1155</v>
      </c>
      <c r="P248" s="659" t="s">
        <v>2628</v>
      </c>
      <c r="Q248" s="659" t="s">
        <v>1700</v>
      </c>
    </row>
    <row r="249" spans="2:17" s="659" customFormat="1" hidden="1">
      <c r="B249" s="659" t="s">
        <v>4393</v>
      </c>
      <c r="C249" s="659" t="s">
        <v>567</v>
      </c>
      <c r="D249" s="659" t="s">
        <v>3274</v>
      </c>
      <c r="E249" s="659" t="s">
        <v>1599</v>
      </c>
      <c r="F249" s="659" t="s">
        <v>3904</v>
      </c>
      <c r="G249" s="659" t="s">
        <v>1041</v>
      </c>
      <c r="H249" s="659" t="s">
        <v>2686</v>
      </c>
      <c r="I249" s="659" t="s">
        <v>2653</v>
      </c>
      <c r="J249" s="659" t="s">
        <v>1329</v>
      </c>
      <c r="K249" s="659" t="s">
        <v>1178</v>
      </c>
      <c r="L249" s="659" t="s">
        <v>2959</v>
      </c>
      <c r="M249" s="659" t="s">
        <v>1975</v>
      </c>
      <c r="N249" s="660" t="s">
        <v>164</v>
      </c>
      <c r="O249" s="659" t="s">
        <v>2290</v>
      </c>
      <c r="P249" s="659" t="s">
        <v>3385</v>
      </c>
      <c r="Q249" s="659" t="s">
        <v>3415</v>
      </c>
    </row>
    <row r="250" spans="2:17" s="659" customFormat="1" hidden="1">
      <c r="B250" s="659" t="s">
        <v>1389</v>
      </c>
      <c r="C250" s="659" t="s">
        <v>575</v>
      </c>
      <c r="D250" s="659" t="s">
        <v>602</v>
      </c>
      <c r="E250" s="659" t="s">
        <v>2569</v>
      </c>
      <c r="F250" s="659" t="s">
        <v>575</v>
      </c>
      <c r="G250" s="659" t="s">
        <v>2092</v>
      </c>
      <c r="H250" s="659" t="s">
        <v>4004</v>
      </c>
      <c r="I250" s="659" t="s">
        <v>326</v>
      </c>
      <c r="J250" s="659" t="s">
        <v>3083</v>
      </c>
      <c r="K250" s="659" t="s">
        <v>1334</v>
      </c>
      <c r="L250" s="659" t="s">
        <v>3038</v>
      </c>
      <c r="M250" s="659" t="s">
        <v>286</v>
      </c>
      <c r="N250" s="660" t="s">
        <v>1462</v>
      </c>
      <c r="O250" s="659" t="s">
        <v>308</v>
      </c>
      <c r="P250" s="659" t="s">
        <v>2324</v>
      </c>
      <c r="Q250" s="659" t="s">
        <v>2119</v>
      </c>
    </row>
    <row r="251" spans="2:17" s="659" customFormat="1" hidden="1">
      <c r="B251" s="659" t="s">
        <v>1357</v>
      </c>
      <c r="C251" s="659" t="s">
        <v>2341</v>
      </c>
      <c r="D251" s="659" t="s">
        <v>370</v>
      </c>
      <c r="E251" s="659" t="s">
        <v>602</v>
      </c>
      <c r="F251" s="659" t="s">
        <v>4156</v>
      </c>
      <c r="G251" s="659" t="s">
        <v>1125</v>
      </c>
      <c r="H251" s="659" t="s">
        <v>4018</v>
      </c>
      <c r="I251" s="659" t="s">
        <v>497</v>
      </c>
      <c r="J251" s="659" t="s">
        <v>157</v>
      </c>
      <c r="K251" s="659" t="s">
        <v>1233</v>
      </c>
      <c r="L251" s="659" t="s">
        <v>3042</v>
      </c>
      <c r="M251" s="659" t="s">
        <v>3052</v>
      </c>
      <c r="N251" s="660" t="s">
        <v>2515</v>
      </c>
      <c r="O251" s="659" t="s">
        <v>269</v>
      </c>
      <c r="P251" s="659" t="s">
        <v>2515</v>
      </c>
      <c r="Q251" s="659" t="s">
        <v>336</v>
      </c>
    </row>
    <row r="252" spans="2:17" s="659" customFormat="1" hidden="1">
      <c r="B252" s="659" t="s">
        <v>4343</v>
      </c>
      <c r="C252" s="659" t="s">
        <v>2366</v>
      </c>
      <c r="D252" s="659" t="s">
        <v>1389</v>
      </c>
      <c r="E252" s="659" t="s">
        <v>3909</v>
      </c>
      <c r="F252" s="659" t="s">
        <v>2341</v>
      </c>
      <c r="G252" s="659" t="s">
        <v>545</v>
      </c>
      <c r="H252" s="659" t="s">
        <v>2971</v>
      </c>
      <c r="I252" s="659" t="s">
        <v>1462</v>
      </c>
      <c r="J252" s="659" t="s">
        <v>4021</v>
      </c>
      <c r="K252" s="659" t="s">
        <v>2445</v>
      </c>
      <c r="L252" s="659" t="s">
        <v>3343</v>
      </c>
      <c r="M252" s="659" t="s">
        <v>340</v>
      </c>
      <c r="N252" s="660" t="s">
        <v>2369</v>
      </c>
      <c r="O252" s="659" t="s">
        <v>3959</v>
      </c>
      <c r="P252" s="659" t="s">
        <v>162</v>
      </c>
      <c r="Q252" s="659" t="s">
        <v>3833</v>
      </c>
    </row>
    <row r="253" spans="2:17" s="659" customFormat="1" hidden="1">
      <c r="B253" s="659" t="s">
        <v>357</v>
      </c>
      <c r="C253" s="659" t="s">
        <v>2499</v>
      </c>
      <c r="D253" s="659" t="s">
        <v>1357</v>
      </c>
      <c r="E253" s="659" t="s">
        <v>1588</v>
      </c>
      <c r="F253" s="659" t="s">
        <v>2366</v>
      </c>
      <c r="G253" s="659" t="s">
        <v>251</v>
      </c>
      <c r="H253" s="659" t="s">
        <v>340</v>
      </c>
      <c r="I253" s="659" t="s">
        <v>1948</v>
      </c>
      <c r="J253" s="659" t="s">
        <v>53</v>
      </c>
      <c r="K253" s="659" t="s">
        <v>502</v>
      </c>
      <c r="L253" s="659" t="s">
        <v>2659</v>
      </c>
      <c r="M253" s="659" t="s">
        <v>1742</v>
      </c>
      <c r="N253" s="660" t="s">
        <v>3569</v>
      </c>
      <c r="O253" s="659" t="s">
        <v>2776</v>
      </c>
      <c r="P253" s="659" t="s">
        <v>1473</v>
      </c>
      <c r="Q253" s="659" t="s">
        <v>3900</v>
      </c>
    </row>
    <row r="254" spans="2:17" s="659" customFormat="1" hidden="1">
      <c r="B254" s="659" t="s">
        <v>567</v>
      </c>
      <c r="C254" s="659" t="s">
        <v>577</v>
      </c>
      <c r="D254" s="659" t="s">
        <v>357</v>
      </c>
      <c r="E254" s="659" t="s">
        <v>1357</v>
      </c>
      <c r="F254" s="659" t="s">
        <v>2499</v>
      </c>
      <c r="G254" s="659" t="s">
        <v>591</v>
      </c>
      <c r="H254" s="659" t="s">
        <v>3996</v>
      </c>
      <c r="I254" s="659" t="s">
        <v>81</v>
      </c>
      <c r="J254" s="659" t="s">
        <v>3545</v>
      </c>
      <c r="K254" s="659" t="s">
        <v>3020</v>
      </c>
      <c r="L254" s="659" t="s">
        <v>2653</v>
      </c>
      <c r="M254" s="659" t="s">
        <v>3879</v>
      </c>
      <c r="N254" s="660" t="s">
        <v>1975</v>
      </c>
      <c r="O254" s="659" t="s">
        <v>4079</v>
      </c>
      <c r="P254" s="659" t="s">
        <v>3228</v>
      </c>
      <c r="Q254" s="659" t="s">
        <v>3490</v>
      </c>
    </row>
    <row r="255" spans="2:17" s="659" customFormat="1" hidden="1">
      <c r="B255" s="659" t="s">
        <v>575</v>
      </c>
      <c r="C255" s="659" t="s">
        <v>2362</v>
      </c>
      <c r="D255" s="659" t="s">
        <v>938</v>
      </c>
      <c r="E255" s="659" t="s">
        <v>27</v>
      </c>
      <c r="F255" s="659" t="s">
        <v>577</v>
      </c>
      <c r="G255" s="659" t="s">
        <v>227</v>
      </c>
      <c r="H255" s="659" t="s">
        <v>2649</v>
      </c>
      <c r="I255" s="659" t="s">
        <v>1717</v>
      </c>
      <c r="J255" s="659" t="s">
        <v>1626</v>
      </c>
      <c r="K255" s="659" t="s">
        <v>3083</v>
      </c>
      <c r="L255" s="659" t="s">
        <v>326</v>
      </c>
      <c r="M255" s="659" t="s">
        <v>784</v>
      </c>
      <c r="N255" s="660" t="s">
        <v>3697</v>
      </c>
      <c r="O255" s="659" t="s">
        <v>4088</v>
      </c>
      <c r="P255" s="659" t="s">
        <v>2369</v>
      </c>
      <c r="Q255" s="659" t="s">
        <v>3646</v>
      </c>
    </row>
    <row r="256" spans="2:17" s="659" customFormat="1" hidden="1">
      <c r="B256" s="659" t="s">
        <v>4397</v>
      </c>
      <c r="C256" s="659" t="s">
        <v>3119</v>
      </c>
      <c r="D256" s="659" t="s">
        <v>567</v>
      </c>
      <c r="E256" s="659" t="s">
        <v>2560</v>
      </c>
      <c r="F256" s="659" t="s">
        <v>3099</v>
      </c>
      <c r="G256" s="659" t="s">
        <v>2202</v>
      </c>
      <c r="H256" s="659" t="s">
        <v>3980</v>
      </c>
      <c r="I256" s="659" t="s">
        <v>1478</v>
      </c>
      <c r="J256" s="659" t="s">
        <v>323</v>
      </c>
      <c r="K256" s="659" t="s">
        <v>113</v>
      </c>
      <c r="L256" s="659" t="s">
        <v>3454</v>
      </c>
      <c r="M256" s="659" t="s">
        <v>879</v>
      </c>
      <c r="N256" s="660" t="s">
        <v>3565</v>
      </c>
      <c r="O256" s="659" t="s">
        <v>3928</v>
      </c>
      <c r="P256" s="659" t="s">
        <v>3227</v>
      </c>
      <c r="Q256" s="659" t="s">
        <v>3516</v>
      </c>
    </row>
    <row r="257" spans="2:17" s="659" customFormat="1" hidden="1">
      <c r="B257" s="659" t="s">
        <v>2341</v>
      </c>
      <c r="C257" s="659" t="s">
        <v>916</v>
      </c>
      <c r="D257" s="659" t="s">
        <v>1430</v>
      </c>
      <c r="E257" s="659" t="s">
        <v>567</v>
      </c>
      <c r="F257" s="659" t="s">
        <v>2362</v>
      </c>
      <c r="G257" s="659" t="s">
        <v>3755</v>
      </c>
      <c r="H257" s="659" t="s">
        <v>784</v>
      </c>
      <c r="I257" s="659" t="s">
        <v>4004</v>
      </c>
      <c r="J257" s="659" t="s">
        <v>3529</v>
      </c>
      <c r="K257" s="659" t="s">
        <v>2452</v>
      </c>
      <c r="L257" s="659" t="s">
        <v>1462</v>
      </c>
      <c r="M257" s="659" t="s">
        <v>1884</v>
      </c>
      <c r="N257" s="660" t="s">
        <v>1926</v>
      </c>
      <c r="O257" s="659" t="s">
        <v>3731</v>
      </c>
      <c r="P257" s="659" t="s">
        <v>3697</v>
      </c>
      <c r="Q257" s="659" t="s">
        <v>3507</v>
      </c>
    </row>
    <row r="258" spans="2:17" s="659" customFormat="1" hidden="1">
      <c r="B258" s="659" t="s">
        <v>2366</v>
      </c>
      <c r="C258" s="659" t="s">
        <v>3309</v>
      </c>
      <c r="D258" s="659" t="s">
        <v>575</v>
      </c>
      <c r="E258" s="659" t="s">
        <v>617</v>
      </c>
      <c r="F258" s="659" t="s">
        <v>3119</v>
      </c>
      <c r="G258" s="659" t="s">
        <v>1042</v>
      </c>
      <c r="H258" s="659" t="s">
        <v>1660</v>
      </c>
      <c r="I258" s="659" t="s">
        <v>3065</v>
      </c>
      <c r="J258" s="659" t="s">
        <v>63</v>
      </c>
      <c r="K258" s="659" t="s">
        <v>1833</v>
      </c>
      <c r="L258" s="659" t="s">
        <v>2515</v>
      </c>
      <c r="M258" s="659" t="s">
        <v>3995</v>
      </c>
      <c r="N258" s="660" t="s">
        <v>1884</v>
      </c>
      <c r="O258" s="659" t="s">
        <v>306</v>
      </c>
      <c r="P258" s="659" t="s">
        <v>2264</v>
      </c>
      <c r="Q258" s="659" t="s">
        <v>3387</v>
      </c>
    </row>
    <row r="259" spans="2:17" s="659" customFormat="1" hidden="1">
      <c r="B259" s="659" t="s">
        <v>4323</v>
      </c>
      <c r="C259" s="659" t="s">
        <v>210</v>
      </c>
      <c r="D259" s="659" t="s">
        <v>4156</v>
      </c>
      <c r="E259" s="659" t="s">
        <v>575</v>
      </c>
      <c r="F259" s="659" t="s">
        <v>1165</v>
      </c>
      <c r="G259" s="659" t="s">
        <v>3789</v>
      </c>
      <c r="H259" s="659" t="s">
        <v>1479</v>
      </c>
      <c r="I259" s="659" t="s">
        <v>3668</v>
      </c>
      <c r="J259" s="659" t="s">
        <v>3446</v>
      </c>
      <c r="K259" s="659" t="s">
        <v>2451</v>
      </c>
      <c r="L259" s="659" t="s">
        <v>1182</v>
      </c>
      <c r="M259" s="659" t="s">
        <v>2179</v>
      </c>
      <c r="N259" s="660" t="s">
        <v>3689</v>
      </c>
      <c r="O259" s="659" t="s">
        <v>2864</v>
      </c>
      <c r="P259" s="659" t="s">
        <v>2638</v>
      </c>
      <c r="Q259" s="659" t="s">
        <v>2603</v>
      </c>
    </row>
    <row r="260" spans="2:17" s="659" customFormat="1" hidden="1">
      <c r="B260" s="659" t="s">
        <v>2499</v>
      </c>
      <c r="C260" s="659" t="s">
        <v>2361</v>
      </c>
      <c r="D260" s="659" t="s">
        <v>2341</v>
      </c>
      <c r="E260" s="659" t="s">
        <v>4156</v>
      </c>
      <c r="F260" s="659" t="s">
        <v>3309</v>
      </c>
      <c r="G260" s="659" t="s">
        <v>1185</v>
      </c>
      <c r="H260" s="659" t="s">
        <v>1480</v>
      </c>
      <c r="I260" s="659" t="s">
        <v>3052</v>
      </c>
      <c r="J260" s="659" t="s">
        <v>2959</v>
      </c>
      <c r="K260" s="659" t="s">
        <v>1626</v>
      </c>
      <c r="L260" s="659" t="s">
        <v>2369</v>
      </c>
      <c r="M260" s="659" t="s">
        <v>1941</v>
      </c>
      <c r="N260" s="660" t="s">
        <v>4007</v>
      </c>
      <c r="O260" s="659" t="s">
        <v>3932</v>
      </c>
      <c r="P260" s="659" t="s">
        <v>1926</v>
      </c>
      <c r="Q260" s="659" t="s">
        <v>845</v>
      </c>
    </row>
    <row r="261" spans="2:17" s="659" customFormat="1" hidden="1">
      <c r="B261" s="659" t="s">
        <v>2362</v>
      </c>
      <c r="C261" s="659" t="s">
        <v>4175</v>
      </c>
      <c r="D261" s="659" t="s">
        <v>2366</v>
      </c>
      <c r="E261" s="659" t="s">
        <v>2341</v>
      </c>
      <c r="F261" s="659" t="s">
        <v>210</v>
      </c>
      <c r="G261" s="659" t="s">
        <v>1108</v>
      </c>
      <c r="H261" s="659" t="s">
        <v>2705</v>
      </c>
      <c r="I261" s="659" t="s">
        <v>4018</v>
      </c>
      <c r="J261" s="659" t="s">
        <v>3437</v>
      </c>
      <c r="K261" s="659" t="s">
        <v>323</v>
      </c>
      <c r="L261" s="659" t="s">
        <v>1876</v>
      </c>
      <c r="M261" s="659" t="s">
        <v>2220</v>
      </c>
      <c r="N261" s="660" t="s">
        <v>3995</v>
      </c>
      <c r="O261" s="659" t="s">
        <v>2898</v>
      </c>
      <c r="P261" s="659" t="s">
        <v>2279</v>
      </c>
      <c r="Q261" s="659" t="s">
        <v>491</v>
      </c>
    </row>
    <row r="262" spans="2:17" s="659" customFormat="1" hidden="1">
      <c r="B262" s="659" t="s">
        <v>3119</v>
      </c>
      <c r="C262" s="659" t="s">
        <v>1127</v>
      </c>
      <c r="D262" s="659" t="s">
        <v>2499</v>
      </c>
      <c r="E262" s="659" t="s">
        <v>2366</v>
      </c>
      <c r="F262" s="659" t="s">
        <v>2361</v>
      </c>
      <c r="G262" s="659" t="s">
        <v>1642</v>
      </c>
      <c r="H262" s="659" t="s">
        <v>827</v>
      </c>
      <c r="I262" s="659" t="s">
        <v>340</v>
      </c>
      <c r="J262" s="659" t="s">
        <v>2659</v>
      </c>
      <c r="K262" s="659" t="s">
        <v>150</v>
      </c>
      <c r="L262" s="659" t="s">
        <v>286</v>
      </c>
      <c r="M262" s="659" t="s">
        <v>2602</v>
      </c>
      <c r="N262" s="660" t="s">
        <v>457</v>
      </c>
      <c r="O262" s="659" t="s">
        <v>3119</v>
      </c>
      <c r="P262" s="659" t="s">
        <v>1884</v>
      </c>
      <c r="Q262" s="659" t="s">
        <v>2318</v>
      </c>
    </row>
    <row r="263" spans="2:17" s="659" customFormat="1" hidden="1">
      <c r="B263" s="659" t="s">
        <v>4361</v>
      </c>
      <c r="C263" s="659" t="s">
        <v>4280</v>
      </c>
      <c r="D263" s="659" t="s">
        <v>2362</v>
      </c>
      <c r="E263" s="659" t="s">
        <v>2499</v>
      </c>
      <c r="F263" s="659" t="s">
        <v>3310</v>
      </c>
      <c r="G263" s="659" t="s">
        <v>1035</v>
      </c>
      <c r="H263" s="659" t="s">
        <v>4007</v>
      </c>
      <c r="I263" s="659" t="s">
        <v>3996</v>
      </c>
      <c r="J263" s="659" t="s">
        <v>2653</v>
      </c>
      <c r="K263" s="659" t="s">
        <v>3529</v>
      </c>
      <c r="L263" s="659" t="s">
        <v>1846</v>
      </c>
      <c r="M263" s="659" t="s">
        <v>1700</v>
      </c>
      <c r="N263" s="660" t="s">
        <v>1941</v>
      </c>
      <c r="O263" s="659" t="s">
        <v>3724</v>
      </c>
      <c r="P263" s="659" t="s">
        <v>3689</v>
      </c>
      <c r="Q263" s="659" t="s">
        <v>3642</v>
      </c>
    </row>
    <row r="264" spans="2:17" s="659" customFormat="1" hidden="1">
      <c r="B264" s="659" t="s">
        <v>4366</v>
      </c>
      <c r="C264" s="659" t="s">
        <v>354</v>
      </c>
      <c r="D264" s="659" t="s">
        <v>1409</v>
      </c>
      <c r="E264" s="659" t="s">
        <v>577</v>
      </c>
      <c r="F264" s="659" t="s">
        <v>1127</v>
      </c>
      <c r="G264" s="659" t="s">
        <v>2102</v>
      </c>
      <c r="H264" s="659" t="s">
        <v>3995</v>
      </c>
      <c r="I264" s="659" t="s">
        <v>2649</v>
      </c>
      <c r="J264" s="659" t="s">
        <v>326</v>
      </c>
      <c r="K264" s="659" t="s">
        <v>63</v>
      </c>
      <c r="L264" s="659" t="s">
        <v>3052</v>
      </c>
      <c r="M264" s="659" t="s">
        <v>1729</v>
      </c>
      <c r="N264" s="660" t="s">
        <v>2220</v>
      </c>
      <c r="O264" s="659" t="s">
        <v>3929</v>
      </c>
      <c r="P264" s="659" t="s">
        <v>827</v>
      </c>
      <c r="Q264" s="659" t="s">
        <v>3484</v>
      </c>
    </row>
    <row r="265" spans="2:17" s="659" customFormat="1" hidden="1">
      <c r="B265" s="659" t="s">
        <v>30</v>
      </c>
      <c r="C265" s="659" t="s">
        <v>2998</v>
      </c>
      <c r="D265" s="659" t="s">
        <v>3119</v>
      </c>
      <c r="E265" s="659" t="s">
        <v>1576</v>
      </c>
      <c r="F265" s="659" t="s">
        <v>2343</v>
      </c>
      <c r="G265" s="659" t="s">
        <v>1648</v>
      </c>
      <c r="H265" s="659" t="s">
        <v>4013</v>
      </c>
      <c r="I265" s="659" t="s">
        <v>3980</v>
      </c>
      <c r="J265" s="659" t="s">
        <v>3801</v>
      </c>
      <c r="K265" s="659" t="s">
        <v>3480</v>
      </c>
      <c r="L265" s="659" t="s">
        <v>340</v>
      </c>
      <c r="M265" s="659" t="s">
        <v>3354</v>
      </c>
      <c r="N265" s="660" t="s">
        <v>2602</v>
      </c>
      <c r="O265" s="659" t="s">
        <v>700</v>
      </c>
      <c r="P265" s="659" t="s">
        <v>3995</v>
      </c>
      <c r="Q265" s="659" t="s">
        <v>3482</v>
      </c>
    </row>
    <row r="266" spans="2:17" s="659" customFormat="1" hidden="1">
      <c r="B266" s="659" t="s">
        <v>210</v>
      </c>
      <c r="C266" s="659" t="s">
        <v>2343</v>
      </c>
      <c r="D266" s="659" t="s">
        <v>916</v>
      </c>
      <c r="E266" s="659" t="s">
        <v>1536</v>
      </c>
      <c r="F266" s="659" t="s">
        <v>2349</v>
      </c>
      <c r="G266" s="659" t="s">
        <v>4125</v>
      </c>
      <c r="H266" s="659" t="s">
        <v>172</v>
      </c>
      <c r="I266" s="659" t="s">
        <v>784</v>
      </c>
      <c r="J266" s="659" t="s">
        <v>3454</v>
      </c>
      <c r="K266" s="659" t="s">
        <v>1946</v>
      </c>
      <c r="L266" s="659" t="s">
        <v>1742</v>
      </c>
      <c r="M266" s="659" t="s">
        <v>3833</v>
      </c>
      <c r="N266" s="660" t="s">
        <v>1700</v>
      </c>
      <c r="O266" s="659" t="s">
        <v>1899</v>
      </c>
      <c r="P266" s="659" t="s">
        <v>2006</v>
      </c>
      <c r="Q266" s="659" t="s">
        <v>2256</v>
      </c>
    </row>
    <row r="267" spans="2:17" s="659" customFormat="1" hidden="1">
      <c r="B267" s="659" t="s">
        <v>365</v>
      </c>
      <c r="C267" s="659" t="s">
        <v>1402</v>
      </c>
      <c r="D267" s="659" t="s">
        <v>30</v>
      </c>
      <c r="E267" s="659" t="s">
        <v>3119</v>
      </c>
      <c r="F267" s="659" t="s">
        <v>1167</v>
      </c>
      <c r="G267" s="659" t="s">
        <v>3756</v>
      </c>
      <c r="H267" s="659" t="s">
        <v>2697</v>
      </c>
      <c r="I267" s="659" t="s">
        <v>1660</v>
      </c>
      <c r="J267" s="659" t="s">
        <v>1462</v>
      </c>
      <c r="K267" s="659" t="s">
        <v>3446</v>
      </c>
      <c r="L267" s="659" t="s">
        <v>2649</v>
      </c>
      <c r="M267" s="659" t="s">
        <v>801</v>
      </c>
      <c r="N267" s="660" t="s">
        <v>3833</v>
      </c>
      <c r="O267" s="659" t="s">
        <v>3747</v>
      </c>
      <c r="P267" s="659" t="s">
        <v>2220</v>
      </c>
      <c r="Q267" s="659" t="s">
        <v>2270</v>
      </c>
    </row>
    <row r="268" spans="2:17" s="659" customFormat="1" hidden="1">
      <c r="B268" s="659" t="s">
        <v>1127</v>
      </c>
      <c r="C268" s="659" t="s">
        <v>4249</v>
      </c>
      <c r="D268" s="659" t="s">
        <v>210</v>
      </c>
      <c r="E268" s="659" t="s">
        <v>660</v>
      </c>
      <c r="F268" s="659" t="s">
        <v>1065</v>
      </c>
      <c r="G268" s="659" t="s">
        <v>531</v>
      </c>
      <c r="H268" s="659" t="s">
        <v>1688</v>
      </c>
      <c r="I268" s="659" t="s">
        <v>1479</v>
      </c>
      <c r="J268" s="659" t="s">
        <v>1717</v>
      </c>
      <c r="K268" s="659" t="s">
        <v>2959</v>
      </c>
      <c r="L268" s="659" t="s">
        <v>784</v>
      </c>
      <c r="M268" s="659" t="s">
        <v>3900</v>
      </c>
      <c r="N268" s="660" t="s">
        <v>801</v>
      </c>
      <c r="O268" s="659" t="s">
        <v>2813</v>
      </c>
      <c r="P268" s="659" t="s">
        <v>2630</v>
      </c>
      <c r="Q268" s="659" t="s">
        <v>3487</v>
      </c>
    </row>
    <row r="269" spans="2:17" s="659" customFormat="1" hidden="1">
      <c r="B269" s="659" t="s">
        <v>4280</v>
      </c>
      <c r="C269" s="659" t="s">
        <v>2923</v>
      </c>
      <c r="D269" s="659" t="s">
        <v>2361</v>
      </c>
      <c r="E269" s="659" t="s">
        <v>1556</v>
      </c>
      <c r="F269" s="659" t="s">
        <v>558</v>
      </c>
      <c r="G269" s="659" t="s">
        <v>543</v>
      </c>
      <c r="H269" s="659" t="s">
        <v>1700</v>
      </c>
      <c r="I269" s="659" t="s">
        <v>827</v>
      </c>
      <c r="J269" s="659" t="s">
        <v>450</v>
      </c>
      <c r="K269" s="659" t="s">
        <v>2460</v>
      </c>
      <c r="L269" s="659" t="s">
        <v>1660</v>
      </c>
      <c r="M269" s="659" t="s">
        <v>1766</v>
      </c>
      <c r="N269" s="660" t="s">
        <v>3900</v>
      </c>
      <c r="O269" s="659" t="s">
        <v>2902</v>
      </c>
      <c r="P269" s="659" t="s">
        <v>1688</v>
      </c>
      <c r="Q269" s="659" t="s">
        <v>3149</v>
      </c>
    </row>
    <row r="270" spans="2:17" s="659" customFormat="1" hidden="1">
      <c r="B270" s="659" t="s">
        <v>354</v>
      </c>
      <c r="C270" s="659" t="s">
        <v>4198</v>
      </c>
      <c r="D270" s="659" t="s">
        <v>1422</v>
      </c>
      <c r="E270" s="659" t="s">
        <v>30</v>
      </c>
      <c r="F270" s="659" t="s">
        <v>2071</v>
      </c>
      <c r="G270" s="659" t="s">
        <v>2827</v>
      </c>
      <c r="H270" s="659" t="s">
        <v>1460</v>
      </c>
      <c r="I270" s="659" t="s">
        <v>4007</v>
      </c>
      <c r="J270" s="659" t="s">
        <v>4004</v>
      </c>
      <c r="K270" s="659" t="s">
        <v>2659</v>
      </c>
      <c r="L270" s="659" t="s">
        <v>1884</v>
      </c>
      <c r="M270" s="659" t="s">
        <v>1457</v>
      </c>
      <c r="N270" s="660" t="s">
        <v>1766</v>
      </c>
      <c r="O270" s="659" t="s">
        <v>2998</v>
      </c>
      <c r="P270" s="659" t="s">
        <v>1700</v>
      </c>
      <c r="Q270" s="659" t="s">
        <v>3901</v>
      </c>
    </row>
    <row r="271" spans="2:17" s="659" customFormat="1" hidden="1">
      <c r="B271" s="659" t="s">
        <v>2998</v>
      </c>
      <c r="C271" s="659" t="s">
        <v>2071</v>
      </c>
      <c r="D271" s="659" t="s">
        <v>365</v>
      </c>
      <c r="E271" s="659" t="s">
        <v>1549</v>
      </c>
      <c r="F271" s="659" t="s">
        <v>1158</v>
      </c>
      <c r="G271" s="659" t="s">
        <v>3760</v>
      </c>
      <c r="H271" s="659" t="s">
        <v>4062</v>
      </c>
      <c r="I271" s="659" t="s">
        <v>3995</v>
      </c>
      <c r="J271" s="659" t="s">
        <v>2172</v>
      </c>
      <c r="K271" s="659" t="s">
        <v>326</v>
      </c>
      <c r="L271" s="659" t="s">
        <v>4007</v>
      </c>
      <c r="M271" s="659" t="s">
        <v>3646</v>
      </c>
      <c r="N271" s="660" t="s">
        <v>2981</v>
      </c>
      <c r="O271" s="659" t="s">
        <v>3957</v>
      </c>
      <c r="P271" s="659" t="s">
        <v>3415</v>
      </c>
      <c r="Q271" s="659" t="s">
        <v>439</v>
      </c>
    </row>
    <row r="272" spans="2:17" s="659" customFormat="1" hidden="1">
      <c r="B272" s="659" t="s">
        <v>3957</v>
      </c>
      <c r="C272" s="659" t="s">
        <v>4176</v>
      </c>
      <c r="D272" s="659" t="s">
        <v>1127</v>
      </c>
      <c r="E272" s="659" t="s">
        <v>2361</v>
      </c>
      <c r="F272" s="659" t="s">
        <v>2401</v>
      </c>
      <c r="G272" s="659" t="s">
        <v>2097</v>
      </c>
      <c r="H272" s="659" t="s">
        <v>801</v>
      </c>
      <c r="I272" s="659" t="s">
        <v>59</v>
      </c>
      <c r="J272" s="659" t="s">
        <v>3065</v>
      </c>
      <c r="K272" s="659" t="s">
        <v>3801</v>
      </c>
      <c r="L272" s="659" t="s">
        <v>3995</v>
      </c>
      <c r="M272" s="659" t="s">
        <v>2981</v>
      </c>
      <c r="N272" s="660" t="s">
        <v>1957</v>
      </c>
      <c r="O272" s="659" t="s">
        <v>2869</v>
      </c>
      <c r="P272" s="659" t="s">
        <v>2119</v>
      </c>
      <c r="Q272" s="659" t="s">
        <v>3520</v>
      </c>
    </row>
    <row r="273" spans="2:17" s="659" customFormat="1" hidden="1">
      <c r="B273" s="659" t="s">
        <v>2343</v>
      </c>
      <c r="C273" s="659" t="s">
        <v>1158</v>
      </c>
      <c r="D273" s="659" t="s">
        <v>359</v>
      </c>
      <c r="E273" s="659" t="s">
        <v>3310</v>
      </c>
      <c r="F273" s="659" t="s">
        <v>1094</v>
      </c>
      <c r="G273" s="659" t="s">
        <v>1008</v>
      </c>
      <c r="H273" s="659" t="s">
        <v>3990</v>
      </c>
      <c r="I273" s="659" t="s">
        <v>3055</v>
      </c>
      <c r="J273" s="659" t="s">
        <v>340</v>
      </c>
      <c r="K273" s="659" t="s">
        <v>3454</v>
      </c>
      <c r="L273" s="659" t="s">
        <v>59</v>
      </c>
      <c r="M273" s="659" t="s">
        <v>2129</v>
      </c>
      <c r="N273" s="660" t="s">
        <v>3018</v>
      </c>
      <c r="O273" s="659" t="s">
        <v>1897</v>
      </c>
      <c r="P273" s="659" t="s">
        <v>336</v>
      </c>
      <c r="Q273" s="659" t="s">
        <v>2088</v>
      </c>
    </row>
    <row r="274" spans="2:17" s="659" customFormat="1" hidden="1">
      <c r="B274" s="659" t="s">
        <v>4406</v>
      </c>
      <c r="C274" s="659" t="s">
        <v>1365</v>
      </c>
      <c r="D274" s="659" t="s">
        <v>354</v>
      </c>
      <c r="E274" s="659" t="s">
        <v>1542</v>
      </c>
      <c r="F274" s="659" t="s">
        <v>3318</v>
      </c>
      <c r="G274" s="659" t="s">
        <v>712</v>
      </c>
      <c r="H274" s="659" t="s">
        <v>3977</v>
      </c>
      <c r="I274" s="659" t="s">
        <v>172</v>
      </c>
      <c r="J274" s="659" t="s">
        <v>3996</v>
      </c>
      <c r="K274" s="659" t="s">
        <v>1462</v>
      </c>
      <c r="L274" s="659" t="s">
        <v>1851</v>
      </c>
      <c r="M274" s="659" t="s">
        <v>3018</v>
      </c>
      <c r="N274" s="660" t="s">
        <v>1747</v>
      </c>
      <c r="O274" s="659" t="s">
        <v>1321</v>
      </c>
      <c r="P274" s="659" t="s">
        <v>3833</v>
      </c>
      <c r="Q274" s="659" t="s">
        <v>1934</v>
      </c>
    </row>
    <row r="275" spans="2:17" s="659" customFormat="1" hidden="1">
      <c r="B275" s="659" t="s">
        <v>1402</v>
      </c>
      <c r="C275" s="659" t="s">
        <v>2401</v>
      </c>
      <c r="D275" s="659" t="s">
        <v>998</v>
      </c>
      <c r="E275" s="659" t="s">
        <v>749</v>
      </c>
      <c r="F275" s="659" t="s">
        <v>3323</v>
      </c>
      <c r="G275" s="659" t="s">
        <v>600</v>
      </c>
      <c r="H275" s="659" t="s">
        <v>1508</v>
      </c>
      <c r="I275" s="659" t="s">
        <v>2697</v>
      </c>
      <c r="J275" s="659" t="s">
        <v>2649</v>
      </c>
      <c r="K275" s="659" t="s">
        <v>1182</v>
      </c>
      <c r="L275" s="659" t="s">
        <v>2179</v>
      </c>
      <c r="M275" s="659" t="s">
        <v>1747</v>
      </c>
      <c r="N275" s="660" t="s">
        <v>161</v>
      </c>
      <c r="O275" s="659" t="s">
        <v>2504</v>
      </c>
      <c r="P275" s="659" t="s">
        <v>801</v>
      </c>
      <c r="Q275" s="659" t="s">
        <v>843</v>
      </c>
    </row>
    <row r="276" spans="2:17" s="659" customFormat="1" hidden="1">
      <c r="B276" s="659" t="s">
        <v>4249</v>
      </c>
      <c r="C276" s="659" t="s">
        <v>2934</v>
      </c>
      <c r="D276" s="659" t="s">
        <v>2998</v>
      </c>
      <c r="E276" s="659" t="s">
        <v>1127</v>
      </c>
      <c r="F276" s="659" t="s">
        <v>3922</v>
      </c>
      <c r="G276" s="659" t="s">
        <v>1982</v>
      </c>
      <c r="H276" s="659" t="s">
        <v>1457</v>
      </c>
      <c r="I276" s="659" t="s">
        <v>2220</v>
      </c>
      <c r="J276" s="659" t="s">
        <v>3980</v>
      </c>
      <c r="K276" s="659" t="s">
        <v>2369</v>
      </c>
      <c r="L276" s="659" t="s">
        <v>1872</v>
      </c>
      <c r="M276" s="659" t="s">
        <v>874</v>
      </c>
      <c r="N276" s="660" t="s">
        <v>2997</v>
      </c>
      <c r="O276" s="659" t="s">
        <v>1900</v>
      </c>
      <c r="P276" s="659" t="s">
        <v>3900</v>
      </c>
      <c r="Q276" s="659" t="s">
        <v>1330</v>
      </c>
    </row>
    <row r="277" spans="2:17" s="659" customFormat="1" hidden="1">
      <c r="B277" s="659" t="s">
        <v>558</v>
      </c>
      <c r="C277" s="659" t="s">
        <v>1551</v>
      </c>
      <c r="D277" s="659" t="s">
        <v>2343</v>
      </c>
      <c r="E277" s="659" t="s">
        <v>2998</v>
      </c>
      <c r="F277" s="659" t="s">
        <v>3097</v>
      </c>
      <c r="G277" s="659" t="s">
        <v>3766</v>
      </c>
      <c r="H277" s="659" t="s">
        <v>2981</v>
      </c>
      <c r="I277" s="659" t="s">
        <v>1688</v>
      </c>
      <c r="J277" s="659" t="s">
        <v>784</v>
      </c>
      <c r="K277" s="659" t="s">
        <v>3065</v>
      </c>
      <c r="L277" s="659" t="s">
        <v>2220</v>
      </c>
      <c r="M277" s="659" t="s">
        <v>2111</v>
      </c>
      <c r="N277" s="660" t="s">
        <v>2603</v>
      </c>
      <c r="O277" s="659" t="s">
        <v>2794</v>
      </c>
      <c r="P277" s="659" t="s">
        <v>2320</v>
      </c>
      <c r="Q277" s="659" t="s">
        <v>3232</v>
      </c>
    </row>
    <row r="278" spans="2:17" s="659" customFormat="1" hidden="1">
      <c r="B278" s="659" t="s">
        <v>4198</v>
      </c>
      <c r="C278" s="659" t="s">
        <v>690</v>
      </c>
      <c r="D278" s="659" t="s">
        <v>1402</v>
      </c>
      <c r="E278" s="659" t="s">
        <v>2343</v>
      </c>
      <c r="F278" s="659" t="s">
        <v>3297</v>
      </c>
      <c r="G278" s="659" t="s">
        <v>3</v>
      </c>
      <c r="H278" s="659" t="s">
        <v>2577</v>
      </c>
      <c r="I278" s="659" t="s">
        <v>1700</v>
      </c>
      <c r="J278" s="659" t="s">
        <v>1660</v>
      </c>
      <c r="K278" s="659" t="s">
        <v>3016</v>
      </c>
      <c r="L278" s="659" t="s">
        <v>3032</v>
      </c>
      <c r="M278" s="659" t="s">
        <v>2603</v>
      </c>
      <c r="N278" s="660" t="s">
        <v>1974</v>
      </c>
      <c r="O278" s="659" t="s">
        <v>3952</v>
      </c>
      <c r="P278" s="659" t="s">
        <v>3646</v>
      </c>
      <c r="Q278" s="659" t="s">
        <v>3674</v>
      </c>
    </row>
    <row r="279" spans="2:17" s="659" customFormat="1" hidden="1">
      <c r="B279" s="659" t="s">
        <v>2071</v>
      </c>
      <c r="C279" s="659" t="s">
        <v>4174</v>
      </c>
      <c r="D279" s="659" t="s">
        <v>558</v>
      </c>
      <c r="E279" s="659" t="s">
        <v>2349</v>
      </c>
      <c r="F279" s="659" t="s">
        <v>1252</v>
      </c>
      <c r="G279" s="659" t="s">
        <v>1118</v>
      </c>
      <c r="H279" s="659" t="s">
        <v>1326</v>
      </c>
      <c r="I279" s="659" t="s">
        <v>1460</v>
      </c>
      <c r="J279" s="659" t="s">
        <v>827</v>
      </c>
      <c r="K279" s="659" t="s">
        <v>1731</v>
      </c>
      <c r="L279" s="659" t="s">
        <v>57</v>
      </c>
      <c r="M279" s="659" t="s">
        <v>1974</v>
      </c>
      <c r="N279" s="660" t="s">
        <v>3601</v>
      </c>
      <c r="O279" s="659" t="s">
        <v>3827</v>
      </c>
      <c r="P279" s="659" t="s">
        <v>4145</v>
      </c>
      <c r="Q279" s="659" t="s">
        <v>3159</v>
      </c>
    </row>
    <row r="280" spans="2:17" s="659" customFormat="1" hidden="1">
      <c r="B280" s="659" t="s">
        <v>1365</v>
      </c>
      <c r="C280" s="659" t="s">
        <v>2942</v>
      </c>
      <c r="D280" s="659" t="s">
        <v>2071</v>
      </c>
      <c r="E280" s="659" t="s">
        <v>1167</v>
      </c>
      <c r="F280" s="659" t="s">
        <v>3273</v>
      </c>
      <c r="G280" s="659" t="s">
        <v>539</v>
      </c>
      <c r="H280" s="659" t="s">
        <v>2688</v>
      </c>
      <c r="I280" s="659" t="s">
        <v>1729</v>
      </c>
      <c r="J280" s="659" t="s">
        <v>4007</v>
      </c>
      <c r="K280" s="659" t="s">
        <v>340</v>
      </c>
      <c r="L280" s="659" t="s">
        <v>888</v>
      </c>
      <c r="M280" s="659" t="s">
        <v>115</v>
      </c>
      <c r="N280" s="660" t="s">
        <v>115</v>
      </c>
      <c r="O280" s="659" t="s">
        <v>4105</v>
      </c>
      <c r="P280" s="659" t="s">
        <v>3387</v>
      </c>
      <c r="Q280" s="659" t="s">
        <v>3396</v>
      </c>
    </row>
    <row r="281" spans="2:17" s="659" customFormat="1" hidden="1">
      <c r="B281" s="659" t="s">
        <v>2401</v>
      </c>
      <c r="C281" s="659" t="s">
        <v>4238</v>
      </c>
      <c r="D281" s="659" t="s">
        <v>1437</v>
      </c>
      <c r="E281" s="659" t="s">
        <v>1065</v>
      </c>
      <c r="F281" s="659" t="s">
        <v>1285</v>
      </c>
      <c r="G281" s="659" t="s">
        <v>589</v>
      </c>
      <c r="H281" s="659" t="s">
        <v>461</v>
      </c>
      <c r="I281" s="659" t="s">
        <v>4062</v>
      </c>
      <c r="J281" s="659" t="s">
        <v>3995</v>
      </c>
      <c r="K281" s="659" t="s">
        <v>3996</v>
      </c>
      <c r="L281" s="659" t="s">
        <v>3833</v>
      </c>
      <c r="M281" s="659" t="s">
        <v>3169</v>
      </c>
      <c r="N281" s="660" t="s">
        <v>1928</v>
      </c>
      <c r="O281" s="659" t="s">
        <v>2796</v>
      </c>
      <c r="P281" s="659" t="s">
        <v>2997</v>
      </c>
      <c r="Q281" s="659" t="s">
        <v>1966</v>
      </c>
    </row>
    <row r="282" spans="2:17" s="659" customFormat="1" hidden="1">
      <c r="B282" s="659" t="s">
        <v>2934</v>
      </c>
      <c r="C282" s="659" t="s">
        <v>4258</v>
      </c>
      <c r="D282" s="659" t="s">
        <v>1158</v>
      </c>
      <c r="E282" s="659" t="s">
        <v>558</v>
      </c>
      <c r="F282" s="659" t="s">
        <v>3320</v>
      </c>
      <c r="G282" s="659" t="s">
        <v>2096</v>
      </c>
      <c r="H282" s="659" t="s">
        <v>1450</v>
      </c>
      <c r="I282" s="659" t="s">
        <v>801</v>
      </c>
      <c r="J282" s="659" t="s">
        <v>59</v>
      </c>
      <c r="K282" s="659" t="s">
        <v>2649</v>
      </c>
      <c r="L282" s="659" t="s">
        <v>3990</v>
      </c>
      <c r="M282" s="659" t="s">
        <v>4056</v>
      </c>
      <c r="N282" s="660" t="s">
        <v>4056</v>
      </c>
      <c r="O282" s="659" t="s">
        <v>3937</v>
      </c>
      <c r="P282" s="659" t="s">
        <v>2603</v>
      </c>
      <c r="Q282" s="659" t="s">
        <v>141</v>
      </c>
    </row>
    <row r="283" spans="2:17" s="659" customFormat="1" hidden="1">
      <c r="B283" s="659" t="s">
        <v>3922</v>
      </c>
      <c r="C283" s="659" t="s">
        <v>1252</v>
      </c>
      <c r="D283" s="659" t="s">
        <v>1365</v>
      </c>
      <c r="E283" s="659" t="s">
        <v>2071</v>
      </c>
      <c r="F283" s="659" t="s">
        <v>2073</v>
      </c>
      <c r="G283" s="659" t="s">
        <v>36</v>
      </c>
      <c r="H283" s="659" t="s">
        <v>2526</v>
      </c>
      <c r="I283" s="659" t="s">
        <v>3990</v>
      </c>
      <c r="J283" s="659" t="s">
        <v>2179</v>
      </c>
      <c r="K283" s="659" t="s">
        <v>784</v>
      </c>
      <c r="L283" s="659" t="s">
        <v>1766</v>
      </c>
      <c r="M283" s="659" t="s">
        <v>1624</v>
      </c>
      <c r="N283" s="660" t="s">
        <v>1624</v>
      </c>
      <c r="O283" s="659" t="s">
        <v>2535</v>
      </c>
      <c r="P283" s="659" t="s">
        <v>2318</v>
      </c>
      <c r="Q283" s="659" t="s">
        <v>3498</v>
      </c>
    </row>
    <row r="284" spans="2:17" s="659" customFormat="1" hidden="1">
      <c r="B284" s="659" t="s">
        <v>690</v>
      </c>
      <c r="C284" s="659" t="s">
        <v>4207</v>
      </c>
      <c r="D284" s="659" t="s">
        <v>2401</v>
      </c>
      <c r="E284" s="659" t="s">
        <v>1158</v>
      </c>
      <c r="F284" s="659" t="s">
        <v>3314</v>
      </c>
      <c r="G284" s="659" t="s">
        <v>1189</v>
      </c>
      <c r="H284" s="659" t="s">
        <v>4025</v>
      </c>
      <c r="I284" s="659" t="s">
        <v>3977</v>
      </c>
      <c r="J284" s="659" t="s">
        <v>457</v>
      </c>
      <c r="K284" s="659" t="s">
        <v>1660</v>
      </c>
      <c r="L284" s="659" t="s">
        <v>50</v>
      </c>
      <c r="M284" s="659" t="s">
        <v>3892</v>
      </c>
      <c r="N284" s="660" t="s">
        <v>3901</v>
      </c>
      <c r="O284" s="659" t="s">
        <v>4033</v>
      </c>
      <c r="P284" s="659" t="s">
        <v>1697</v>
      </c>
      <c r="Q284" s="659" t="s">
        <v>3015</v>
      </c>
    </row>
    <row r="285" spans="2:17" s="659" customFormat="1" hidden="1">
      <c r="B285" s="659" t="s">
        <v>2942</v>
      </c>
      <c r="C285" s="659" t="s">
        <v>639</v>
      </c>
      <c r="D285" s="659" t="s">
        <v>992</v>
      </c>
      <c r="E285" s="659" t="s">
        <v>1365</v>
      </c>
      <c r="F285" s="659" t="s">
        <v>1142</v>
      </c>
      <c r="G285" s="659" t="s">
        <v>3783</v>
      </c>
      <c r="H285" s="659" t="s">
        <v>1747</v>
      </c>
      <c r="I285" s="659" t="s">
        <v>1508</v>
      </c>
      <c r="J285" s="659" t="s">
        <v>2697</v>
      </c>
      <c r="K285" s="659" t="s">
        <v>827</v>
      </c>
      <c r="L285" s="659" t="s">
        <v>1457</v>
      </c>
      <c r="M285" s="659" t="s">
        <v>2180</v>
      </c>
      <c r="N285" s="660" t="s">
        <v>439</v>
      </c>
      <c r="O285" s="659" t="s">
        <v>2852</v>
      </c>
      <c r="P285" s="659" t="s">
        <v>2256</v>
      </c>
      <c r="Q285" s="659" t="s">
        <v>2240</v>
      </c>
    </row>
    <row r="286" spans="2:17" s="659" customFormat="1" hidden="1">
      <c r="B286" s="659" t="s">
        <v>1391</v>
      </c>
      <c r="C286" s="659" t="s">
        <v>1418</v>
      </c>
      <c r="D286" s="659" t="s">
        <v>3922</v>
      </c>
      <c r="E286" s="659" t="s">
        <v>2401</v>
      </c>
      <c r="F286" s="659" t="s">
        <v>570</v>
      </c>
      <c r="G286" s="659" t="s">
        <v>1053</v>
      </c>
      <c r="H286" s="659" t="s">
        <v>2598</v>
      </c>
      <c r="I286" s="659" t="s">
        <v>1457</v>
      </c>
      <c r="J286" s="659" t="s">
        <v>2220</v>
      </c>
      <c r="K286" s="659" t="s">
        <v>3995</v>
      </c>
      <c r="L286" s="659" t="s">
        <v>3646</v>
      </c>
      <c r="M286" s="659" t="s">
        <v>3901</v>
      </c>
      <c r="N286" s="660" t="s">
        <v>1934</v>
      </c>
      <c r="O286" s="659" t="s">
        <v>3955</v>
      </c>
      <c r="P286" s="659" t="s">
        <v>4056</v>
      </c>
      <c r="Q286" s="659" t="s">
        <v>3489</v>
      </c>
    </row>
    <row r="287" spans="2:17" s="659" customFormat="1" hidden="1">
      <c r="B287" s="659" t="s">
        <v>4258</v>
      </c>
      <c r="C287" s="659" t="s">
        <v>4223</v>
      </c>
      <c r="D287" s="659" t="s">
        <v>690</v>
      </c>
      <c r="E287" s="659" t="s">
        <v>1094</v>
      </c>
      <c r="F287" s="659" t="s">
        <v>1803</v>
      </c>
      <c r="G287" s="659" t="s">
        <v>714</v>
      </c>
      <c r="H287" s="659" t="s">
        <v>2131</v>
      </c>
      <c r="I287" s="659" t="s">
        <v>3646</v>
      </c>
      <c r="J287" s="659" t="s">
        <v>1688</v>
      </c>
      <c r="K287" s="659" t="s">
        <v>59</v>
      </c>
      <c r="L287" s="659" t="s">
        <v>1879</v>
      </c>
      <c r="M287" s="659" t="s">
        <v>3332</v>
      </c>
      <c r="N287" s="660" t="s">
        <v>2308</v>
      </c>
      <c r="O287" s="659" t="s">
        <v>1895</v>
      </c>
      <c r="P287" s="659" t="s">
        <v>2270</v>
      </c>
      <c r="Q287" s="659" t="s">
        <v>2025</v>
      </c>
    </row>
    <row r="288" spans="2:17" s="659" customFormat="1" hidden="1">
      <c r="B288" s="659" t="s">
        <v>1252</v>
      </c>
      <c r="C288" s="659" t="s">
        <v>1142</v>
      </c>
      <c r="D288" s="659" t="s">
        <v>663</v>
      </c>
      <c r="E288" s="659" t="s">
        <v>642</v>
      </c>
      <c r="F288" s="659" t="s">
        <v>3270</v>
      </c>
      <c r="G288" s="659" t="s">
        <v>3759</v>
      </c>
      <c r="H288" s="659" t="s">
        <v>1449</v>
      </c>
      <c r="I288" s="659" t="s">
        <v>2981</v>
      </c>
      <c r="J288" s="659" t="s">
        <v>1700</v>
      </c>
      <c r="K288" s="659" t="s">
        <v>2179</v>
      </c>
      <c r="L288" s="659" t="s">
        <v>3341</v>
      </c>
      <c r="M288" s="659" t="s">
        <v>2128</v>
      </c>
      <c r="N288" s="660" t="s">
        <v>1330</v>
      </c>
      <c r="O288" s="659" t="s">
        <v>3849</v>
      </c>
      <c r="P288" s="659" t="s">
        <v>3901</v>
      </c>
      <c r="Q288" s="659" t="s">
        <v>3156</v>
      </c>
    </row>
    <row r="289" spans="2:17" s="659" customFormat="1" hidden="1">
      <c r="B289" s="659" t="s">
        <v>4396</v>
      </c>
      <c r="C289" s="659" t="s">
        <v>570</v>
      </c>
      <c r="D289" s="659" t="s">
        <v>1608</v>
      </c>
      <c r="E289" s="659" t="s">
        <v>740</v>
      </c>
      <c r="F289" s="659" t="s">
        <v>3087</v>
      </c>
      <c r="G289" s="659" t="s">
        <v>1186</v>
      </c>
      <c r="H289" s="659" t="s">
        <v>2719</v>
      </c>
      <c r="I289" s="659" t="s">
        <v>2577</v>
      </c>
      <c r="J289" s="659" t="s">
        <v>1729</v>
      </c>
      <c r="K289" s="659" t="s">
        <v>2220</v>
      </c>
      <c r="L289" s="659" t="s">
        <v>3018</v>
      </c>
      <c r="M289" s="659" t="s">
        <v>2114</v>
      </c>
      <c r="N289" s="660" t="s">
        <v>1501</v>
      </c>
      <c r="O289" s="659" t="s">
        <v>2895</v>
      </c>
      <c r="P289" s="659" t="s">
        <v>439</v>
      </c>
      <c r="Q289" s="659" t="s">
        <v>3408</v>
      </c>
    </row>
    <row r="290" spans="2:17" s="659" customFormat="1" hidden="1">
      <c r="B290" s="659" t="s">
        <v>1285</v>
      </c>
      <c r="C290" s="659" t="s">
        <v>1803</v>
      </c>
      <c r="D290" s="659" t="s">
        <v>1391</v>
      </c>
      <c r="E290" s="659" t="s">
        <v>1584</v>
      </c>
      <c r="F290" s="659" t="s">
        <v>1244</v>
      </c>
      <c r="G290" s="659" t="s">
        <v>601</v>
      </c>
      <c r="H290" s="659" t="s">
        <v>155</v>
      </c>
      <c r="I290" s="659" t="s">
        <v>1326</v>
      </c>
      <c r="J290" s="659" t="s">
        <v>1725</v>
      </c>
      <c r="K290" s="659" t="s">
        <v>1729</v>
      </c>
      <c r="L290" s="659" t="s">
        <v>1747</v>
      </c>
      <c r="M290" s="659" t="s">
        <v>1934</v>
      </c>
      <c r="N290" s="660" t="s">
        <v>3674</v>
      </c>
      <c r="O290" s="659" t="s">
        <v>3728</v>
      </c>
      <c r="P290" s="659" t="s">
        <v>2128</v>
      </c>
      <c r="Q290" s="659" t="s">
        <v>3832</v>
      </c>
    </row>
    <row r="291" spans="2:17" s="659" customFormat="1" hidden="1">
      <c r="B291" s="659" t="s">
        <v>639</v>
      </c>
      <c r="C291" s="659" t="s">
        <v>3087</v>
      </c>
      <c r="D291" s="659" t="s">
        <v>1386</v>
      </c>
      <c r="E291" s="659" t="s">
        <v>736</v>
      </c>
      <c r="F291" s="659" t="s">
        <v>479</v>
      </c>
      <c r="G291" s="659" t="s">
        <v>1201</v>
      </c>
      <c r="H291" s="659" t="s">
        <v>2525</v>
      </c>
      <c r="I291" s="659" t="s">
        <v>1450</v>
      </c>
      <c r="J291" s="659" t="s">
        <v>3833</v>
      </c>
      <c r="K291" s="659" t="s">
        <v>57</v>
      </c>
      <c r="L291" s="659" t="s">
        <v>3683</v>
      </c>
      <c r="M291" s="659" t="s">
        <v>2121</v>
      </c>
      <c r="N291" s="660" t="s">
        <v>3166</v>
      </c>
      <c r="O291" s="659" t="s">
        <v>2799</v>
      </c>
      <c r="P291" s="659" t="s">
        <v>2088</v>
      </c>
      <c r="Q291" s="659" t="s">
        <v>3513</v>
      </c>
    </row>
    <row r="292" spans="2:17" s="659" customFormat="1" hidden="1">
      <c r="B292" s="659" t="s">
        <v>1418</v>
      </c>
      <c r="C292" s="659" t="s">
        <v>1408</v>
      </c>
      <c r="D292" s="659" t="s">
        <v>1285</v>
      </c>
      <c r="E292" s="659" t="s">
        <v>1551</v>
      </c>
      <c r="F292" s="659" t="s">
        <v>1264</v>
      </c>
      <c r="G292" s="659" t="s">
        <v>1651</v>
      </c>
      <c r="H292" s="659" t="s">
        <v>4056</v>
      </c>
      <c r="I292" s="659" t="s">
        <v>2526</v>
      </c>
      <c r="J292" s="659" t="s">
        <v>801</v>
      </c>
      <c r="K292" s="659" t="s">
        <v>888</v>
      </c>
      <c r="L292" s="659" t="s">
        <v>2598</v>
      </c>
      <c r="M292" s="659" t="s">
        <v>1977</v>
      </c>
      <c r="N292" s="660" t="s">
        <v>887</v>
      </c>
      <c r="O292" s="659" t="s">
        <v>2540</v>
      </c>
      <c r="P292" s="659" t="s">
        <v>1934</v>
      </c>
      <c r="Q292" s="659" t="s">
        <v>3517</v>
      </c>
    </row>
    <row r="293" spans="2:17" s="659" customFormat="1" hidden="1">
      <c r="B293" s="659" t="s">
        <v>4341</v>
      </c>
      <c r="C293" s="659" t="s">
        <v>4201</v>
      </c>
      <c r="D293" s="659" t="s">
        <v>639</v>
      </c>
      <c r="E293" s="659" t="s">
        <v>690</v>
      </c>
      <c r="F293" s="659" t="s">
        <v>3289</v>
      </c>
      <c r="G293" s="659" t="s">
        <v>2201</v>
      </c>
      <c r="H293" s="659" t="s">
        <v>2645</v>
      </c>
      <c r="I293" s="659" t="s">
        <v>4025</v>
      </c>
      <c r="J293" s="659" t="s">
        <v>3990</v>
      </c>
      <c r="K293" s="659" t="s">
        <v>3833</v>
      </c>
      <c r="L293" s="659" t="s">
        <v>2131</v>
      </c>
      <c r="M293" s="659" t="s">
        <v>1330</v>
      </c>
      <c r="N293" s="660" t="s">
        <v>2306</v>
      </c>
      <c r="O293" s="659" t="s">
        <v>307</v>
      </c>
      <c r="P293" s="659" t="s">
        <v>2636</v>
      </c>
      <c r="Q293" s="659" t="s">
        <v>3667</v>
      </c>
    </row>
    <row r="294" spans="2:17" s="659" customFormat="1" hidden="1">
      <c r="B294" s="659" t="s">
        <v>1142</v>
      </c>
      <c r="C294" s="659" t="s">
        <v>925</v>
      </c>
      <c r="D294" s="659" t="s">
        <v>1418</v>
      </c>
      <c r="E294" s="659" t="s">
        <v>2553</v>
      </c>
      <c r="F294" s="659" t="s">
        <v>2402</v>
      </c>
      <c r="G294" s="659" t="s">
        <v>4109</v>
      </c>
      <c r="H294" s="659" t="s">
        <v>4014</v>
      </c>
      <c r="I294" s="659" t="s">
        <v>1747</v>
      </c>
      <c r="J294" s="659" t="s">
        <v>3977</v>
      </c>
      <c r="K294" s="659" t="s">
        <v>3990</v>
      </c>
      <c r="L294" s="659" t="s">
        <v>2751</v>
      </c>
      <c r="M294" s="659" t="s">
        <v>1501</v>
      </c>
      <c r="N294" s="660" t="s">
        <v>3256</v>
      </c>
      <c r="O294" s="659" t="s">
        <v>2073</v>
      </c>
      <c r="P294" s="659" t="s">
        <v>107</v>
      </c>
      <c r="Q294" s="659" t="s">
        <v>3506</v>
      </c>
    </row>
    <row r="295" spans="2:17" s="659" customFormat="1" hidden="1">
      <c r="B295" s="659" t="s">
        <v>570</v>
      </c>
      <c r="C295" s="659" t="s">
        <v>1264</v>
      </c>
      <c r="D295" s="659" t="s">
        <v>1142</v>
      </c>
      <c r="E295" s="659" t="s">
        <v>663</v>
      </c>
      <c r="F295" s="659" t="s">
        <v>1164</v>
      </c>
      <c r="G295" s="659" t="s">
        <v>2823</v>
      </c>
      <c r="H295" s="659" t="s">
        <v>824</v>
      </c>
      <c r="I295" s="659" t="s">
        <v>3683</v>
      </c>
      <c r="J295" s="659" t="s">
        <v>1508</v>
      </c>
      <c r="K295" s="659" t="s">
        <v>1508</v>
      </c>
      <c r="L295" s="659" t="s">
        <v>115</v>
      </c>
      <c r="M295" s="659" t="s">
        <v>3674</v>
      </c>
      <c r="N295" s="660" t="s">
        <v>3873</v>
      </c>
      <c r="O295" s="659" t="s">
        <v>2482</v>
      </c>
      <c r="P295" s="659" t="s">
        <v>1330</v>
      </c>
      <c r="Q295" s="659" t="s">
        <v>3418</v>
      </c>
    </row>
    <row r="296" spans="2:17" s="659" customFormat="1" hidden="1">
      <c r="B296" s="659" t="s">
        <v>1803</v>
      </c>
      <c r="C296" s="659" t="s">
        <v>974</v>
      </c>
      <c r="D296" s="659" t="s">
        <v>570</v>
      </c>
      <c r="E296" s="659" t="s">
        <v>1608</v>
      </c>
      <c r="F296" s="659" t="s">
        <v>94</v>
      </c>
      <c r="G296" s="659" t="s">
        <v>2099</v>
      </c>
      <c r="H296" s="659" t="s">
        <v>829</v>
      </c>
      <c r="I296" s="659" t="s">
        <v>2598</v>
      </c>
      <c r="J296" s="659" t="s">
        <v>50</v>
      </c>
      <c r="K296" s="659" t="s">
        <v>50</v>
      </c>
      <c r="L296" s="659" t="s">
        <v>2525</v>
      </c>
      <c r="M296" s="659" t="s">
        <v>3166</v>
      </c>
      <c r="N296" s="660" t="s">
        <v>3015</v>
      </c>
      <c r="O296" s="659" t="s">
        <v>1755</v>
      </c>
      <c r="P296" s="659" t="s">
        <v>3232</v>
      </c>
      <c r="Q296" s="659" t="s">
        <v>2604</v>
      </c>
    </row>
    <row r="297" spans="2:17" s="659" customFormat="1" hidden="1">
      <c r="B297" s="659" t="s">
        <v>3087</v>
      </c>
      <c r="C297" s="659" t="s">
        <v>2402</v>
      </c>
      <c r="D297" s="659" t="s">
        <v>1803</v>
      </c>
      <c r="E297" s="659" t="s">
        <v>1358</v>
      </c>
      <c r="F297" s="659" t="s">
        <v>2355</v>
      </c>
      <c r="G297" s="659" t="s">
        <v>2</v>
      </c>
      <c r="H297" s="659" t="s">
        <v>2524</v>
      </c>
      <c r="I297" s="659" t="s">
        <v>2131</v>
      </c>
      <c r="J297" s="659" t="s">
        <v>1457</v>
      </c>
      <c r="K297" s="659" t="s">
        <v>1457</v>
      </c>
      <c r="L297" s="659" t="s">
        <v>4056</v>
      </c>
      <c r="M297" s="659" t="s">
        <v>79</v>
      </c>
      <c r="N297" s="660" t="s">
        <v>3609</v>
      </c>
      <c r="O297" s="659" t="s">
        <v>2806</v>
      </c>
      <c r="P297" s="659" t="s">
        <v>3674</v>
      </c>
      <c r="Q297" s="659" t="s">
        <v>2027</v>
      </c>
    </row>
    <row r="298" spans="2:17" s="659" customFormat="1" hidden="1">
      <c r="B298" s="659" t="s">
        <v>4328</v>
      </c>
      <c r="C298" s="659" t="s">
        <v>1164</v>
      </c>
      <c r="D298" s="659" t="s">
        <v>3087</v>
      </c>
      <c r="E298" s="659" t="s">
        <v>1252</v>
      </c>
      <c r="F298" s="659" t="s">
        <v>1071</v>
      </c>
      <c r="G298" s="659" t="s">
        <v>2108</v>
      </c>
      <c r="H298" s="659" t="s">
        <v>2584</v>
      </c>
      <c r="I298" s="659" t="s">
        <v>1779</v>
      </c>
      <c r="J298" s="659" t="s">
        <v>3646</v>
      </c>
      <c r="K298" s="659" t="s">
        <v>3646</v>
      </c>
      <c r="L298" s="659" t="s">
        <v>1624</v>
      </c>
      <c r="M298" s="659" t="s">
        <v>3873</v>
      </c>
      <c r="N298" s="660" t="s">
        <v>1629</v>
      </c>
      <c r="O298" s="659" t="s">
        <v>2818</v>
      </c>
      <c r="P298" s="659" t="s">
        <v>2266</v>
      </c>
      <c r="Q298" s="659" t="s">
        <v>3627</v>
      </c>
    </row>
    <row r="299" spans="2:17" s="659" customFormat="1" hidden="1">
      <c r="B299" s="659" t="s">
        <v>4201</v>
      </c>
      <c r="C299" s="659" t="s">
        <v>184</v>
      </c>
      <c r="D299" s="659" t="s">
        <v>1408</v>
      </c>
      <c r="E299" s="659" t="s">
        <v>1285</v>
      </c>
      <c r="F299" s="659" t="s">
        <v>4158</v>
      </c>
      <c r="G299" s="659" t="s">
        <v>695</v>
      </c>
      <c r="H299" s="659" t="s">
        <v>341</v>
      </c>
      <c r="I299" s="659" t="s">
        <v>2751</v>
      </c>
      <c r="J299" s="659" t="s">
        <v>2981</v>
      </c>
      <c r="K299" s="659" t="s">
        <v>2577</v>
      </c>
      <c r="L299" s="659" t="s">
        <v>3866</v>
      </c>
      <c r="M299" s="659" t="s">
        <v>3015</v>
      </c>
      <c r="N299" s="660" t="s">
        <v>3526</v>
      </c>
      <c r="O299" s="659" t="s">
        <v>3923</v>
      </c>
      <c r="P299" s="659" t="s">
        <v>3396</v>
      </c>
      <c r="Q299" s="659" t="s">
        <v>143</v>
      </c>
    </row>
    <row r="300" spans="2:17" s="659" customFormat="1" hidden="1">
      <c r="B300" s="659" t="s">
        <v>925</v>
      </c>
      <c r="C300" s="659" t="s">
        <v>1443</v>
      </c>
      <c r="D300" s="659" t="s">
        <v>1591</v>
      </c>
      <c r="E300" s="659" t="s">
        <v>639</v>
      </c>
      <c r="F300" s="659" t="s">
        <v>1249</v>
      </c>
      <c r="G300" s="659" t="s">
        <v>2849</v>
      </c>
      <c r="H300" s="659" t="s">
        <v>840</v>
      </c>
      <c r="I300" s="659" t="s">
        <v>2958</v>
      </c>
      <c r="J300" s="659" t="s">
        <v>2577</v>
      </c>
      <c r="K300" s="659" t="s">
        <v>2688</v>
      </c>
      <c r="L300" s="659" t="s">
        <v>2180</v>
      </c>
      <c r="M300" s="659" t="s">
        <v>3027</v>
      </c>
      <c r="N300" s="660" t="s">
        <v>3832</v>
      </c>
      <c r="O300" s="659" t="s">
        <v>1310</v>
      </c>
      <c r="P300" s="659" t="s">
        <v>2005</v>
      </c>
      <c r="Q300" s="659" t="s">
        <v>3494</v>
      </c>
    </row>
    <row r="301" spans="2:17" s="659" customFormat="1" hidden="1">
      <c r="B301" s="659" t="s">
        <v>1264</v>
      </c>
      <c r="C301" s="659" t="s">
        <v>1376</v>
      </c>
      <c r="D301" s="659" t="s">
        <v>925</v>
      </c>
      <c r="E301" s="659" t="s">
        <v>1351</v>
      </c>
      <c r="F301" s="659" t="s">
        <v>2415</v>
      </c>
      <c r="G301" s="659" t="s">
        <v>2675</v>
      </c>
      <c r="H301" s="659" t="s">
        <v>1461</v>
      </c>
      <c r="I301" s="659" t="s">
        <v>3050</v>
      </c>
      <c r="J301" s="659" t="s">
        <v>2688</v>
      </c>
      <c r="K301" s="659" t="s">
        <v>2526</v>
      </c>
      <c r="L301" s="659" t="s">
        <v>2114</v>
      </c>
      <c r="M301" s="659" t="s">
        <v>1629</v>
      </c>
      <c r="N301" s="660" t="s">
        <v>3039</v>
      </c>
      <c r="O301" s="659" t="s">
        <v>2773</v>
      </c>
      <c r="P301" s="659" t="s">
        <v>3873</v>
      </c>
      <c r="Q301" s="659" t="s">
        <v>137</v>
      </c>
    </row>
    <row r="302" spans="2:17" s="659" customFormat="1" hidden="1">
      <c r="B302" s="659" t="s">
        <v>4373</v>
      </c>
      <c r="C302" s="659" t="s">
        <v>4158</v>
      </c>
      <c r="D302" s="659" t="s">
        <v>1264</v>
      </c>
      <c r="E302" s="659" t="s">
        <v>2073</v>
      </c>
      <c r="F302" s="659" t="s">
        <v>2197</v>
      </c>
      <c r="G302" s="659" t="s">
        <v>1091</v>
      </c>
      <c r="H302" s="659" t="s">
        <v>48</v>
      </c>
      <c r="I302" s="659" t="s">
        <v>155</v>
      </c>
      <c r="J302" s="659" t="s">
        <v>2526</v>
      </c>
      <c r="K302" s="659" t="s">
        <v>3018</v>
      </c>
      <c r="L302" s="659" t="s">
        <v>2524</v>
      </c>
      <c r="M302" s="659" t="s">
        <v>1701</v>
      </c>
      <c r="N302" s="660" t="s">
        <v>883</v>
      </c>
      <c r="O302" s="659" t="s">
        <v>2286</v>
      </c>
      <c r="P302" s="659" t="s">
        <v>3015</v>
      </c>
      <c r="Q302" s="659" t="s">
        <v>848</v>
      </c>
    </row>
    <row r="303" spans="2:17" s="659" customFormat="1" hidden="1">
      <c r="B303" s="659" t="s">
        <v>4368</v>
      </c>
      <c r="C303" s="659" t="s">
        <v>4172</v>
      </c>
      <c r="D303" s="659" t="s">
        <v>974</v>
      </c>
      <c r="E303" s="659" t="s">
        <v>1142</v>
      </c>
      <c r="F303" s="659" t="s">
        <v>3308</v>
      </c>
      <c r="G303" s="659" t="s">
        <v>726</v>
      </c>
      <c r="H303" s="659" t="s">
        <v>1330</v>
      </c>
      <c r="I303" s="659" t="s">
        <v>1697</v>
      </c>
      <c r="J303" s="659" t="s">
        <v>4025</v>
      </c>
      <c r="K303" s="659" t="s">
        <v>1747</v>
      </c>
      <c r="L303" s="659" t="s">
        <v>2308</v>
      </c>
      <c r="M303" s="659" t="s">
        <v>3526</v>
      </c>
      <c r="N303" s="660" t="s">
        <v>3596</v>
      </c>
      <c r="O303" s="659" t="s">
        <v>2761</v>
      </c>
      <c r="P303" s="659" t="s">
        <v>2240</v>
      </c>
      <c r="Q303" s="659" t="s">
        <v>1703</v>
      </c>
    </row>
    <row r="304" spans="2:17" s="659" customFormat="1" hidden="1">
      <c r="B304" s="659" t="s">
        <v>4325</v>
      </c>
      <c r="C304" s="659" t="s">
        <v>4179</v>
      </c>
      <c r="D304" s="659" t="s">
        <v>2402</v>
      </c>
      <c r="E304" s="659" t="s">
        <v>570</v>
      </c>
      <c r="F304" s="659" t="s">
        <v>571</v>
      </c>
      <c r="G304" s="659" t="s">
        <v>1193</v>
      </c>
      <c r="H304" s="659" t="s">
        <v>1501</v>
      </c>
      <c r="I304" s="659" t="s">
        <v>2525</v>
      </c>
      <c r="J304" s="659" t="s">
        <v>1747</v>
      </c>
      <c r="K304" s="659" t="s">
        <v>3683</v>
      </c>
      <c r="L304" s="659" t="s">
        <v>2121</v>
      </c>
      <c r="M304" s="659" t="s">
        <v>3832</v>
      </c>
      <c r="N304" s="660" t="s">
        <v>2604</v>
      </c>
      <c r="O304" s="659" t="s">
        <v>2476</v>
      </c>
      <c r="P304" s="659" t="s">
        <v>2025</v>
      </c>
      <c r="Q304" s="659" t="s">
        <v>3391</v>
      </c>
    </row>
    <row r="305" spans="2:17" s="659" customFormat="1" hidden="1">
      <c r="B305" s="659" t="s">
        <v>974</v>
      </c>
      <c r="C305" s="659" t="s">
        <v>2415</v>
      </c>
      <c r="D305" s="659" t="s">
        <v>1164</v>
      </c>
      <c r="E305" s="659" t="s">
        <v>1803</v>
      </c>
      <c r="F305" s="659" t="s">
        <v>2198</v>
      </c>
      <c r="G305" s="659" t="s">
        <v>1011</v>
      </c>
      <c r="H305" s="659" t="s">
        <v>833</v>
      </c>
      <c r="I305" s="659" t="s">
        <v>4056</v>
      </c>
      <c r="J305" s="659" t="s">
        <v>3683</v>
      </c>
      <c r="K305" s="659" t="s">
        <v>2598</v>
      </c>
      <c r="L305" s="659" t="s">
        <v>1330</v>
      </c>
      <c r="M305" s="659" t="s">
        <v>3039</v>
      </c>
      <c r="N305" s="660" t="s">
        <v>823</v>
      </c>
      <c r="O305" s="659" t="s">
        <v>1154</v>
      </c>
      <c r="P305" s="659" t="s">
        <v>3398</v>
      </c>
      <c r="Q305" s="659" t="s">
        <v>2015</v>
      </c>
    </row>
    <row r="306" spans="2:17" s="659" customFormat="1" hidden="1">
      <c r="B306" s="659" t="s">
        <v>2402</v>
      </c>
      <c r="C306" s="659" t="s">
        <v>967</v>
      </c>
      <c r="D306" s="659" t="s">
        <v>184</v>
      </c>
      <c r="E306" s="659" t="s">
        <v>3087</v>
      </c>
      <c r="F306" s="659" t="s">
        <v>560</v>
      </c>
      <c r="G306" s="659" t="s">
        <v>1992</v>
      </c>
      <c r="H306" s="659" t="s">
        <v>2579</v>
      </c>
      <c r="I306" s="659" t="s">
        <v>2645</v>
      </c>
      <c r="J306" s="659" t="s">
        <v>2598</v>
      </c>
      <c r="K306" s="659" t="s">
        <v>2131</v>
      </c>
      <c r="L306" s="659" t="s">
        <v>3674</v>
      </c>
      <c r="M306" s="659" t="s">
        <v>883</v>
      </c>
      <c r="N306" s="660" t="s">
        <v>2585</v>
      </c>
      <c r="O306" s="659" t="s">
        <v>2777</v>
      </c>
      <c r="P306" s="659" t="s">
        <v>3408</v>
      </c>
      <c r="Q306" s="659" t="s">
        <v>2250</v>
      </c>
    </row>
    <row r="307" spans="2:17" s="659" customFormat="1" hidden="1">
      <c r="B307" s="659" t="s">
        <v>1164</v>
      </c>
      <c r="C307" s="659" t="s">
        <v>679</v>
      </c>
      <c r="D307" s="659" t="s">
        <v>1443</v>
      </c>
      <c r="E307" s="659" t="s">
        <v>1244</v>
      </c>
      <c r="F307" s="659" t="s">
        <v>1159</v>
      </c>
      <c r="G307" s="659" t="s">
        <v>4124</v>
      </c>
      <c r="H307" s="659" t="s">
        <v>4010</v>
      </c>
      <c r="I307" s="659" t="s">
        <v>1624</v>
      </c>
      <c r="J307" s="659" t="s">
        <v>2131</v>
      </c>
      <c r="K307" s="659" t="s">
        <v>2463</v>
      </c>
      <c r="L307" s="659" t="s">
        <v>3863</v>
      </c>
      <c r="M307" s="659" t="s">
        <v>2604</v>
      </c>
      <c r="N307" s="660" t="s">
        <v>3599</v>
      </c>
      <c r="O307" s="659" t="s">
        <v>4082</v>
      </c>
      <c r="P307" s="659" t="s">
        <v>3667</v>
      </c>
      <c r="Q307" s="659" t="s">
        <v>872</v>
      </c>
    </row>
    <row r="308" spans="2:17" s="659" customFormat="1" hidden="1">
      <c r="B308" s="659" t="s">
        <v>1376</v>
      </c>
      <c r="C308" s="659" t="s">
        <v>3308</v>
      </c>
      <c r="D308" s="659" t="s">
        <v>1378</v>
      </c>
      <c r="E308" s="659" t="s">
        <v>1591</v>
      </c>
      <c r="F308" s="659" t="s">
        <v>3920</v>
      </c>
      <c r="G308" s="659" t="s">
        <v>2847</v>
      </c>
      <c r="H308" s="659" t="s">
        <v>3973</v>
      </c>
      <c r="I308" s="659" t="s">
        <v>824</v>
      </c>
      <c r="J308" s="659" t="s">
        <v>1779</v>
      </c>
      <c r="K308" s="659" t="s">
        <v>2751</v>
      </c>
      <c r="L308" s="659" t="s">
        <v>887</v>
      </c>
      <c r="M308" s="659" t="s">
        <v>823</v>
      </c>
      <c r="N308" s="660" t="s">
        <v>3903</v>
      </c>
      <c r="O308" s="659" t="s">
        <v>4098</v>
      </c>
      <c r="P308" s="659" t="s">
        <v>2995</v>
      </c>
      <c r="Q308" s="659" t="s">
        <v>3410</v>
      </c>
    </row>
    <row r="309" spans="2:17" s="659" customFormat="1" hidden="1">
      <c r="B309" s="659" t="s">
        <v>4385</v>
      </c>
      <c r="C309" s="659" t="s">
        <v>4187</v>
      </c>
      <c r="D309" s="659" t="s">
        <v>1376</v>
      </c>
      <c r="E309" s="659" t="s">
        <v>25</v>
      </c>
      <c r="F309" s="659" t="s">
        <v>1256</v>
      </c>
      <c r="G309" s="659" t="s">
        <v>2679</v>
      </c>
      <c r="H309" s="659" t="s">
        <v>2976</v>
      </c>
      <c r="I309" s="659" t="s">
        <v>439</v>
      </c>
      <c r="J309" s="659" t="s">
        <v>453</v>
      </c>
      <c r="K309" s="659" t="s">
        <v>421</v>
      </c>
      <c r="L309" s="659" t="s">
        <v>2306</v>
      </c>
      <c r="M309" s="659" t="s">
        <v>2585</v>
      </c>
      <c r="N309" s="660" t="s">
        <v>1724</v>
      </c>
      <c r="O309" s="659" t="s">
        <v>275</v>
      </c>
      <c r="P309" s="659" t="s">
        <v>883</v>
      </c>
      <c r="Q309" s="659" t="s">
        <v>3186</v>
      </c>
    </row>
    <row r="310" spans="2:17" s="659" customFormat="1" hidden="1">
      <c r="B310" s="659" t="s">
        <v>4179</v>
      </c>
      <c r="C310" s="659" t="s">
        <v>4264</v>
      </c>
      <c r="D310" s="659" t="s">
        <v>4158</v>
      </c>
      <c r="E310" s="659" t="s">
        <v>1574</v>
      </c>
      <c r="F310" s="659" t="s">
        <v>2072</v>
      </c>
      <c r="G310" s="659" t="s">
        <v>2230</v>
      </c>
      <c r="H310" s="659" t="s">
        <v>1496</v>
      </c>
      <c r="I310" s="659" t="s">
        <v>2524</v>
      </c>
      <c r="J310" s="659" t="s">
        <v>2751</v>
      </c>
      <c r="K310" s="659" t="s">
        <v>115</v>
      </c>
      <c r="L310" s="659" t="s">
        <v>2976</v>
      </c>
      <c r="M310" s="659" t="s">
        <v>3903</v>
      </c>
      <c r="N310" s="660" t="s">
        <v>3627</v>
      </c>
      <c r="O310" s="659" t="s">
        <v>3308</v>
      </c>
      <c r="P310" s="659" t="s">
        <v>3418</v>
      </c>
      <c r="Q310" s="659" t="s">
        <v>3237</v>
      </c>
    </row>
    <row r="311" spans="2:17" s="659" customFormat="1" hidden="1">
      <c r="B311" s="659" t="s">
        <v>967</v>
      </c>
      <c r="C311" s="659" t="s">
        <v>1159</v>
      </c>
      <c r="D311" s="659" t="s">
        <v>1249</v>
      </c>
      <c r="E311" s="659" t="s">
        <v>1348</v>
      </c>
      <c r="F311" s="659" t="s">
        <v>2151</v>
      </c>
      <c r="G311" s="659" t="s">
        <v>2214</v>
      </c>
      <c r="H311" s="659" t="s">
        <v>2599</v>
      </c>
      <c r="I311" s="659" t="s">
        <v>2584</v>
      </c>
      <c r="J311" s="659" t="s">
        <v>421</v>
      </c>
      <c r="K311" s="659" t="s">
        <v>155</v>
      </c>
      <c r="L311" s="659" t="s">
        <v>2599</v>
      </c>
      <c r="M311" s="659" t="s">
        <v>3347</v>
      </c>
      <c r="N311" s="660" t="s">
        <v>2605</v>
      </c>
      <c r="O311" s="659" t="s">
        <v>1317</v>
      </c>
      <c r="P311" s="659" t="s">
        <v>2604</v>
      </c>
      <c r="Q311" s="659" t="s">
        <v>3145</v>
      </c>
    </row>
    <row r="312" spans="2:17" s="659" customFormat="1" hidden="1">
      <c r="B312" s="659" t="s">
        <v>679</v>
      </c>
      <c r="C312" s="659" t="s">
        <v>1340</v>
      </c>
      <c r="D312" s="659" t="s">
        <v>2415</v>
      </c>
      <c r="E312" s="659" t="s">
        <v>644</v>
      </c>
      <c r="F312" s="659" t="s">
        <v>1064</v>
      </c>
      <c r="G312" s="659" t="s">
        <v>1112</v>
      </c>
      <c r="H312" s="659" t="s">
        <v>3976</v>
      </c>
      <c r="I312" s="659" t="s">
        <v>341</v>
      </c>
      <c r="J312" s="659" t="s">
        <v>4136</v>
      </c>
      <c r="K312" s="659" t="s">
        <v>2525</v>
      </c>
      <c r="L312" s="659" t="s">
        <v>3015</v>
      </c>
      <c r="M312" s="659" t="s">
        <v>1724</v>
      </c>
      <c r="N312" s="660" t="s">
        <v>1703</v>
      </c>
      <c r="O312" s="659" t="s">
        <v>2483</v>
      </c>
      <c r="P312" s="659" t="s">
        <v>823</v>
      </c>
      <c r="Q312" s="659" t="s">
        <v>2277</v>
      </c>
    </row>
    <row r="313" spans="2:17" s="659" customFormat="1" hidden="1">
      <c r="B313" s="659" t="s">
        <v>3308</v>
      </c>
      <c r="C313" s="659" t="s">
        <v>3920</v>
      </c>
      <c r="D313" s="659" t="s">
        <v>967</v>
      </c>
      <c r="E313" s="659" t="s">
        <v>2402</v>
      </c>
      <c r="F313" s="659" t="s">
        <v>548</v>
      </c>
      <c r="G313" s="659" t="s">
        <v>21</v>
      </c>
      <c r="H313" s="659" t="s">
        <v>894</v>
      </c>
      <c r="I313" s="659" t="s">
        <v>840</v>
      </c>
      <c r="J313" s="659" t="s">
        <v>155</v>
      </c>
      <c r="K313" s="659" t="s">
        <v>2372</v>
      </c>
      <c r="L313" s="659" t="s">
        <v>3027</v>
      </c>
      <c r="M313" s="659" t="s">
        <v>2983</v>
      </c>
      <c r="N313" s="660" t="s">
        <v>283</v>
      </c>
      <c r="O313" s="659" t="s">
        <v>1306</v>
      </c>
      <c r="P313" s="659" t="s">
        <v>2027</v>
      </c>
      <c r="Q313" s="659" t="s">
        <v>3606</v>
      </c>
    </row>
    <row r="314" spans="2:17" s="659" customFormat="1" hidden="1">
      <c r="B314" s="659" t="s">
        <v>4187</v>
      </c>
      <c r="C314" s="659" t="s">
        <v>1256</v>
      </c>
      <c r="D314" s="659" t="s">
        <v>679</v>
      </c>
      <c r="E314" s="659" t="s">
        <v>1164</v>
      </c>
      <c r="F314" s="659" t="s">
        <v>1268</v>
      </c>
      <c r="G314" s="659" t="s">
        <v>2956</v>
      </c>
      <c r="H314" s="659" t="s">
        <v>1470</v>
      </c>
      <c r="I314" s="659" t="s">
        <v>3531</v>
      </c>
      <c r="J314" s="659" t="s">
        <v>1697</v>
      </c>
      <c r="K314" s="659" t="s">
        <v>4056</v>
      </c>
      <c r="L314" s="659" t="s">
        <v>1629</v>
      </c>
      <c r="M314" s="659" t="s">
        <v>2605</v>
      </c>
      <c r="N314" s="660" t="s">
        <v>3605</v>
      </c>
      <c r="O314" s="659" t="s">
        <v>2781</v>
      </c>
      <c r="P314" s="659" t="s">
        <v>3903</v>
      </c>
      <c r="Q314" s="659" t="s">
        <v>3182</v>
      </c>
    </row>
    <row r="315" spans="2:17" s="659" customFormat="1" hidden="1">
      <c r="B315" s="659" t="s">
        <v>1159</v>
      </c>
      <c r="C315" s="659" t="s">
        <v>929</v>
      </c>
      <c r="D315" s="659" t="s">
        <v>3308</v>
      </c>
      <c r="E315" s="659" t="s">
        <v>1582</v>
      </c>
      <c r="F315" s="659" t="s">
        <v>2360</v>
      </c>
      <c r="G315" s="659" t="s">
        <v>256</v>
      </c>
      <c r="H315" s="659" t="s">
        <v>2516</v>
      </c>
      <c r="I315" s="659" t="s">
        <v>48</v>
      </c>
      <c r="J315" s="659" t="s">
        <v>2525</v>
      </c>
      <c r="K315" s="659" t="s">
        <v>1624</v>
      </c>
      <c r="L315" s="659" t="s">
        <v>1701</v>
      </c>
      <c r="M315" s="659" t="s">
        <v>437</v>
      </c>
      <c r="N315" s="660" t="s">
        <v>3708</v>
      </c>
      <c r="O315" s="659" t="s">
        <v>4077</v>
      </c>
      <c r="P315" s="659" t="s">
        <v>1740</v>
      </c>
      <c r="Q315" s="659" t="s">
        <v>3651</v>
      </c>
    </row>
    <row r="316" spans="2:17" s="659" customFormat="1" hidden="1">
      <c r="B316" s="659" t="s">
        <v>2558</v>
      </c>
      <c r="C316" s="659" t="s">
        <v>1268</v>
      </c>
      <c r="D316" s="659" t="s">
        <v>560</v>
      </c>
      <c r="E316" s="659" t="s">
        <v>2355</v>
      </c>
      <c r="F316" s="659" t="s">
        <v>2352</v>
      </c>
      <c r="G316" s="659" t="s">
        <v>2333</v>
      </c>
      <c r="H316" s="659" t="s">
        <v>1495</v>
      </c>
      <c r="I316" s="659" t="s">
        <v>1330</v>
      </c>
      <c r="J316" s="659" t="s">
        <v>4056</v>
      </c>
      <c r="K316" s="659" t="s">
        <v>3866</v>
      </c>
      <c r="L316" s="659" t="s">
        <v>3526</v>
      </c>
      <c r="M316" s="659" t="s">
        <v>863</v>
      </c>
      <c r="N316" s="660" t="s">
        <v>886</v>
      </c>
      <c r="O316" s="659" t="s">
        <v>3829</v>
      </c>
      <c r="P316" s="659" t="s">
        <v>3627</v>
      </c>
      <c r="Q316" s="659" t="s">
        <v>2014</v>
      </c>
    </row>
    <row r="317" spans="2:17" s="659" customFormat="1" hidden="1">
      <c r="B317" s="659" t="s">
        <v>3920</v>
      </c>
      <c r="C317" s="659" t="s">
        <v>2929</v>
      </c>
      <c r="D317" s="659" t="s">
        <v>1159</v>
      </c>
      <c r="E317" s="659" t="s">
        <v>4158</v>
      </c>
      <c r="F317" s="659" t="s">
        <v>2191</v>
      </c>
      <c r="G317" s="659" t="s">
        <v>1684</v>
      </c>
      <c r="H317" s="659" t="s">
        <v>2650</v>
      </c>
      <c r="I317" s="659" t="s">
        <v>1501</v>
      </c>
      <c r="J317" s="659" t="s">
        <v>1624</v>
      </c>
      <c r="K317" s="659" t="s">
        <v>2180</v>
      </c>
      <c r="L317" s="659" t="s">
        <v>3832</v>
      </c>
      <c r="M317" s="659" t="s">
        <v>1703</v>
      </c>
      <c r="N317" s="660" t="s">
        <v>3133</v>
      </c>
      <c r="O317" s="659" t="s">
        <v>1304</v>
      </c>
      <c r="P317" s="659" t="s">
        <v>2328</v>
      </c>
      <c r="Q317" s="659" t="s">
        <v>1745</v>
      </c>
    </row>
    <row r="318" spans="2:17" s="659" customFormat="1" hidden="1">
      <c r="B318" s="659" t="s">
        <v>929</v>
      </c>
      <c r="C318" s="659" t="s">
        <v>4265</v>
      </c>
      <c r="D318" s="659" t="s">
        <v>2558</v>
      </c>
      <c r="E318" s="659" t="s">
        <v>1249</v>
      </c>
      <c r="F318" s="659" t="s">
        <v>1815</v>
      </c>
      <c r="G318" s="659" t="s">
        <v>1102</v>
      </c>
      <c r="H318" s="659" t="s">
        <v>3982</v>
      </c>
      <c r="I318" s="659" t="s">
        <v>3674</v>
      </c>
      <c r="J318" s="659" t="s">
        <v>3866</v>
      </c>
      <c r="K318" s="659" t="s">
        <v>420</v>
      </c>
      <c r="L318" s="659" t="s">
        <v>3039</v>
      </c>
      <c r="M318" s="659" t="s">
        <v>283</v>
      </c>
      <c r="N318" s="660" t="s">
        <v>1978</v>
      </c>
      <c r="O318" s="659" t="s">
        <v>2890</v>
      </c>
      <c r="P318" s="659" t="s">
        <v>1703</v>
      </c>
      <c r="Q318" s="659" t="s">
        <v>2592</v>
      </c>
    </row>
    <row r="319" spans="2:17" s="659" customFormat="1" hidden="1">
      <c r="B319" s="659" t="s">
        <v>1064</v>
      </c>
      <c r="C319" s="659" t="s">
        <v>924</v>
      </c>
      <c r="D319" s="659" t="s">
        <v>1340</v>
      </c>
      <c r="E319" s="659" t="s">
        <v>2415</v>
      </c>
      <c r="F319" s="659" t="s">
        <v>2164</v>
      </c>
      <c r="G319" s="659" t="s">
        <v>2676</v>
      </c>
      <c r="H319" s="659" t="s">
        <v>4012</v>
      </c>
      <c r="I319" s="659" t="s">
        <v>1621</v>
      </c>
      <c r="J319" s="659" t="s">
        <v>824</v>
      </c>
      <c r="K319" s="659" t="s">
        <v>2524</v>
      </c>
      <c r="L319" s="659" t="s">
        <v>1184</v>
      </c>
      <c r="M319" s="659" t="s">
        <v>890</v>
      </c>
      <c r="N319" s="660" t="s">
        <v>1454</v>
      </c>
      <c r="O319" s="659" t="s">
        <v>2887</v>
      </c>
      <c r="P319" s="659" t="s">
        <v>3391</v>
      </c>
      <c r="Q319" s="659" t="s">
        <v>2246</v>
      </c>
    </row>
    <row r="320" spans="2:17" s="659" customFormat="1" hidden="1">
      <c r="B320" s="659" t="s">
        <v>1268</v>
      </c>
      <c r="C320" s="659" t="s">
        <v>2922</v>
      </c>
      <c r="D320" s="659" t="s">
        <v>3920</v>
      </c>
      <c r="E320" s="659" t="s">
        <v>1607</v>
      </c>
      <c r="F320" s="659" t="s">
        <v>3091</v>
      </c>
      <c r="G320" s="659" t="s">
        <v>1040</v>
      </c>
      <c r="H320" s="659" t="s">
        <v>1333</v>
      </c>
      <c r="I320" s="659" t="s">
        <v>2579</v>
      </c>
      <c r="J320" s="659" t="s">
        <v>2180</v>
      </c>
      <c r="K320" s="659" t="s">
        <v>2308</v>
      </c>
      <c r="L320" s="659" t="s">
        <v>1881</v>
      </c>
      <c r="M320" s="659" t="s">
        <v>3670</v>
      </c>
      <c r="N320" s="660" t="s">
        <v>872</v>
      </c>
      <c r="O320" s="659" t="s">
        <v>4091</v>
      </c>
      <c r="P320" s="659" t="s">
        <v>3193</v>
      </c>
      <c r="Q320" s="659" t="s">
        <v>1950</v>
      </c>
    </row>
    <row r="321" spans="2:17" s="659" customFormat="1" hidden="1">
      <c r="B321" s="659" t="s">
        <v>4372</v>
      </c>
      <c r="C321" s="659" t="s">
        <v>2191</v>
      </c>
      <c r="D321" s="659" t="s">
        <v>1256</v>
      </c>
      <c r="E321" s="659" t="s">
        <v>679</v>
      </c>
      <c r="F321" s="659" t="s">
        <v>1801</v>
      </c>
      <c r="G321" s="659" t="s">
        <v>2708</v>
      </c>
      <c r="H321" s="659" t="s">
        <v>2528</v>
      </c>
      <c r="I321" s="659" t="s">
        <v>4010</v>
      </c>
      <c r="J321" s="659" t="s">
        <v>420</v>
      </c>
      <c r="K321" s="659" t="s">
        <v>2121</v>
      </c>
      <c r="L321" s="659" t="s">
        <v>2528</v>
      </c>
      <c r="M321" s="659" t="s">
        <v>1850</v>
      </c>
      <c r="N321" s="660" t="s">
        <v>3459</v>
      </c>
      <c r="O321" s="659" t="s">
        <v>2532</v>
      </c>
      <c r="P321" s="659" t="s">
        <v>2021</v>
      </c>
      <c r="Q321" s="659" t="s">
        <v>1958</v>
      </c>
    </row>
    <row r="322" spans="2:17" s="659" customFormat="1" hidden="1">
      <c r="B322" s="659" t="s">
        <v>4265</v>
      </c>
      <c r="C322" s="659" t="s">
        <v>4186</v>
      </c>
      <c r="D322" s="659" t="s">
        <v>929</v>
      </c>
      <c r="E322" s="659" t="s">
        <v>3308</v>
      </c>
      <c r="F322" s="659" t="s">
        <v>553</v>
      </c>
      <c r="G322" s="659" t="s">
        <v>1024</v>
      </c>
      <c r="H322" s="659" t="s">
        <v>823</v>
      </c>
      <c r="I322" s="659" t="s">
        <v>1496</v>
      </c>
      <c r="J322" s="659" t="s">
        <v>2524</v>
      </c>
      <c r="K322" s="659" t="s">
        <v>48</v>
      </c>
      <c r="L322" s="659" t="s">
        <v>823</v>
      </c>
      <c r="M322" s="659" t="s">
        <v>886</v>
      </c>
      <c r="N322" s="660" t="s">
        <v>3593</v>
      </c>
      <c r="O322" s="659" t="s">
        <v>3820</v>
      </c>
      <c r="P322" s="659" t="s">
        <v>2015</v>
      </c>
      <c r="Q322" s="659" t="s">
        <v>3382</v>
      </c>
    </row>
    <row r="323" spans="2:17" s="659" customFormat="1" hidden="1">
      <c r="B323" s="659" t="s">
        <v>4347</v>
      </c>
      <c r="C323" s="659" t="s">
        <v>3091</v>
      </c>
      <c r="D323" s="659" t="s">
        <v>350</v>
      </c>
      <c r="E323" s="659" t="s">
        <v>571</v>
      </c>
      <c r="F323" s="659" t="s">
        <v>478</v>
      </c>
      <c r="G323" s="659" t="s">
        <v>537</v>
      </c>
      <c r="H323" s="659" t="s">
        <v>2585</v>
      </c>
      <c r="I323" s="659" t="s">
        <v>2599</v>
      </c>
      <c r="J323" s="659" t="s">
        <v>2308</v>
      </c>
      <c r="K323" s="659" t="s">
        <v>1330</v>
      </c>
      <c r="L323" s="659" t="s">
        <v>2585</v>
      </c>
      <c r="M323" s="659" t="s">
        <v>3133</v>
      </c>
      <c r="N323" s="660" t="s">
        <v>282</v>
      </c>
      <c r="O323" s="659" t="s">
        <v>3942</v>
      </c>
      <c r="P323" s="659" t="s">
        <v>1454</v>
      </c>
      <c r="Q323" s="659" t="s">
        <v>3649</v>
      </c>
    </row>
    <row r="324" spans="2:17" s="659" customFormat="1" hidden="1">
      <c r="B324" s="659" t="s">
        <v>4186</v>
      </c>
      <c r="C324" s="659" t="s">
        <v>4208</v>
      </c>
      <c r="D324" s="659" t="s">
        <v>1268</v>
      </c>
      <c r="E324" s="659" t="s">
        <v>1317</v>
      </c>
      <c r="F324" s="659" t="s">
        <v>1261</v>
      </c>
      <c r="G324" s="659" t="s">
        <v>536</v>
      </c>
      <c r="H324" s="659" t="s">
        <v>2727</v>
      </c>
      <c r="I324" s="659" t="s">
        <v>3976</v>
      </c>
      <c r="J324" s="659" t="s">
        <v>341</v>
      </c>
      <c r="K324" s="659" t="s">
        <v>3674</v>
      </c>
      <c r="L324" s="659" t="s">
        <v>3347</v>
      </c>
      <c r="M324" s="659" t="s">
        <v>1978</v>
      </c>
      <c r="N324" s="660" t="s">
        <v>3450</v>
      </c>
      <c r="O324" s="659" t="s">
        <v>1308</v>
      </c>
      <c r="P324" s="659" t="s">
        <v>2250</v>
      </c>
      <c r="Q324" s="659" t="s">
        <v>3716</v>
      </c>
    </row>
    <row r="325" spans="2:17" s="659" customFormat="1" hidden="1">
      <c r="B325" s="659" t="s">
        <v>3091</v>
      </c>
      <c r="C325" s="659" t="s">
        <v>553</v>
      </c>
      <c r="D325" s="659" t="s">
        <v>2360</v>
      </c>
      <c r="E325" s="659" t="s">
        <v>560</v>
      </c>
      <c r="F325" s="659" t="s">
        <v>2160</v>
      </c>
      <c r="G325" s="659" t="s">
        <v>342</v>
      </c>
      <c r="H325" s="659" t="s">
        <v>3993</v>
      </c>
      <c r="I325" s="659" t="s">
        <v>894</v>
      </c>
      <c r="J325" s="659" t="s">
        <v>2121</v>
      </c>
      <c r="K325" s="659" t="s">
        <v>1621</v>
      </c>
      <c r="L325" s="659" t="s">
        <v>58</v>
      </c>
      <c r="M325" s="659" t="s">
        <v>1454</v>
      </c>
      <c r="N325" s="660" t="s">
        <v>3606</v>
      </c>
      <c r="O325" s="659" t="s">
        <v>3748</v>
      </c>
      <c r="P325" s="659" t="s">
        <v>872</v>
      </c>
      <c r="Q325" s="659" t="s">
        <v>120</v>
      </c>
    </row>
    <row r="326" spans="2:17" s="659" customFormat="1" hidden="1">
      <c r="B326" s="659" t="s">
        <v>4208</v>
      </c>
      <c r="C326" s="659" t="s">
        <v>349</v>
      </c>
      <c r="D326" s="659" t="s">
        <v>2352</v>
      </c>
      <c r="E326" s="659" t="s">
        <v>1528</v>
      </c>
      <c r="F326" s="659" t="s">
        <v>3306</v>
      </c>
      <c r="G326" s="659" t="s">
        <v>38</v>
      </c>
      <c r="H326" s="659" t="s">
        <v>2576</v>
      </c>
      <c r="I326" s="659" t="s">
        <v>3560</v>
      </c>
      <c r="J326" s="659" t="s">
        <v>3531</v>
      </c>
      <c r="K326" s="659" t="s">
        <v>3863</v>
      </c>
      <c r="L326" s="659" t="s">
        <v>1871</v>
      </c>
      <c r="M326" s="659" t="s">
        <v>872</v>
      </c>
      <c r="N326" s="660" t="s">
        <v>3178</v>
      </c>
      <c r="O326" s="659" t="s">
        <v>2883</v>
      </c>
      <c r="P326" s="659" t="s">
        <v>3410</v>
      </c>
      <c r="Q326" s="659" t="s">
        <v>870</v>
      </c>
    </row>
    <row r="327" spans="2:17" s="659" customFormat="1" hidden="1">
      <c r="B327" s="659" t="s">
        <v>553</v>
      </c>
      <c r="C327" s="659" t="s">
        <v>4251</v>
      </c>
      <c r="D327" s="659" t="s">
        <v>924</v>
      </c>
      <c r="E327" s="659" t="s">
        <v>1571</v>
      </c>
      <c r="F327" s="659" t="s">
        <v>475</v>
      </c>
      <c r="G327" s="659" t="s">
        <v>3776</v>
      </c>
      <c r="H327" s="659" t="s">
        <v>2724</v>
      </c>
      <c r="I327" s="659" t="s">
        <v>3539</v>
      </c>
      <c r="J327" s="659" t="s">
        <v>48</v>
      </c>
      <c r="K327" s="659" t="s">
        <v>887</v>
      </c>
      <c r="L327" s="659" t="s">
        <v>437</v>
      </c>
      <c r="M327" s="659" t="s">
        <v>3459</v>
      </c>
      <c r="N327" s="660" t="s">
        <v>1745</v>
      </c>
      <c r="O327" s="659" t="s">
        <v>2501</v>
      </c>
      <c r="P327" s="659" t="s">
        <v>3411</v>
      </c>
      <c r="Q327" s="659" t="s">
        <v>3710</v>
      </c>
    </row>
    <row r="328" spans="2:17" s="659" customFormat="1" hidden="1">
      <c r="B328" s="659" t="s">
        <v>349</v>
      </c>
      <c r="C328" s="659" t="s">
        <v>1521</v>
      </c>
      <c r="D328" s="659" t="s">
        <v>932</v>
      </c>
      <c r="E328" s="659" t="s">
        <v>2558</v>
      </c>
      <c r="F328" s="659" t="s">
        <v>2158</v>
      </c>
      <c r="G328" s="659" t="s">
        <v>1023</v>
      </c>
      <c r="H328" s="659" t="s">
        <v>168</v>
      </c>
      <c r="I328" s="659" t="s">
        <v>1629</v>
      </c>
      <c r="J328" s="659" t="s">
        <v>1330</v>
      </c>
      <c r="K328" s="659" t="s">
        <v>2447</v>
      </c>
      <c r="L328" s="659" t="s">
        <v>1703</v>
      </c>
      <c r="M328" s="659" t="s">
        <v>501</v>
      </c>
      <c r="N328" s="660" t="s">
        <v>3583</v>
      </c>
      <c r="O328" s="659" t="s">
        <v>1892</v>
      </c>
      <c r="P328" s="659" t="s">
        <v>2269</v>
      </c>
      <c r="Q328" s="659" t="s">
        <v>3817</v>
      </c>
    </row>
    <row r="329" spans="2:17" s="659" customFormat="1" hidden="1">
      <c r="B329" s="659" t="s">
        <v>4345</v>
      </c>
      <c r="C329" s="659" t="s">
        <v>4260</v>
      </c>
      <c r="D329" s="659" t="s">
        <v>2191</v>
      </c>
      <c r="E329" s="659" t="s">
        <v>1340</v>
      </c>
      <c r="F329" s="659" t="s">
        <v>3107</v>
      </c>
      <c r="G329" s="659" t="s">
        <v>1044</v>
      </c>
      <c r="H329" s="659" t="s">
        <v>320</v>
      </c>
      <c r="I329" s="659" t="s">
        <v>3526</v>
      </c>
      <c r="J329" s="659" t="s">
        <v>1501</v>
      </c>
      <c r="K329" s="659" t="s">
        <v>2976</v>
      </c>
      <c r="L329" s="659" t="s">
        <v>283</v>
      </c>
      <c r="M329" s="659" t="s">
        <v>282</v>
      </c>
      <c r="N329" s="660" t="s">
        <v>2048</v>
      </c>
      <c r="O329" s="659" t="s">
        <v>2285</v>
      </c>
      <c r="P329" s="659" t="s">
        <v>3237</v>
      </c>
      <c r="Q329" s="659" t="s">
        <v>2012</v>
      </c>
    </row>
    <row r="330" spans="2:17" s="659" customFormat="1" hidden="1">
      <c r="B330" s="659" t="s">
        <v>478</v>
      </c>
      <c r="C330" s="659" t="s">
        <v>991</v>
      </c>
      <c r="D330" s="659" t="s">
        <v>3091</v>
      </c>
      <c r="E330" s="659" t="s">
        <v>1541</v>
      </c>
      <c r="F330" s="659" t="s">
        <v>580</v>
      </c>
      <c r="G330" s="659" t="s">
        <v>2831</v>
      </c>
      <c r="H330" s="659" t="s">
        <v>338</v>
      </c>
      <c r="I330" s="659" t="s">
        <v>2650</v>
      </c>
      <c r="J330" s="659" t="s">
        <v>3674</v>
      </c>
      <c r="K330" s="659" t="s">
        <v>2599</v>
      </c>
      <c r="L330" s="659" t="s">
        <v>890</v>
      </c>
      <c r="M330" s="659" t="s">
        <v>3357</v>
      </c>
      <c r="N330" s="660" t="s">
        <v>3226</v>
      </c>
      <c r="O330" s="659" t="s">
        <v>2487</v>
      </c>
      <c r="P330" s="659" t="s">
        <v>3357</v>
      </c>
      <c r="Q330" s="659" t="s">
        <v>3578</v>
      </c>
    </row>
    <row r="331" spans="2:17" s="659" customFormat="1" hidden="1">
      <c r="B331" s="659" t="s">
        <v>1521</v>
      </c>
      <c r="C331" s="659" t="s">
        <v>4267</v>
      </c>
      <c r="D331" s="659" t="s">
        <v>1801</v>
      </c>
      <c r="E331" s="659" t="s">
        <v>1575</v>
      </c>
      <c r="F331" s="659" t="s">
        <v>3086</v>
      </c>
      <c r="G331" s="659" t="s">
        <v>3781</v>
      </c>
      <c r="H331" s="659" t="s">
        <v>1454</v>
      </c>
      <c r="I331" s="659" t="s">
        <v>3982</v>
      </c>
      <c r="J331" s="659" t="s">
        <v>1621</v>
      </c>
      <c r="K331" s="659" t="s">
        <v>3015</v>
      </c>
      <c r="L331" s="659" t="s">
        <v>3670</v>
      </c>
      <c r="M331" s="659" t="s">
        <v>876</v>
      </c>
      <c r="N331" s="660" t="s">
        <v>3692</v>
      </c>
      <c r="O331" s="659" t="s">
        <v>1906</v>
      </c>
      <c r="P331" s="659" t="s">
        <v>2277</v>
      </c>
      <c r="Q331" s="659" t="s">
        <v>3707</v>
      </c>
    </row>
    <row r="332" spans="2:17" s="659" customFormat="1" hidden="1">
      <c r="B332" s="659" t="s">
        <v>4260</v>
      </c>
      <c r="C332" s="659" t="s">
        <v>973</v>
      </c>
      <c r="D332" s="659" t="s">
        <v>349</v>
      </c>
      <c r="E332" s="659" t="s">
        <v>682</v>
      </c>
      <c r="F332" s="659" t="s">
        <v>1250</v>
      </c>
      <c r="G332" s="659" t="s">
        <v>584</v>
      </c>
      <c r="H332" s="659" t="s">
        <v>782</v>
      </c>
      <c r="I332" s="659" t="s">
        <v>3667</v>
      </c>
      <c r="J332" s="659" t="s">
        <v>3863</v>
      </c>
      <c r="K332" s="659" t="s">
        <v>2370</v>
      </c>
      <c r="L332" s="659" t="s">
        <v>1850</v>
      </c>
      <c r="M332" s="659" t="s">
        <v>3450</v>
      </c>
      <c r="N332" s="660" t="s">
        <v>3619</v>
      </c>
      <c r="O332" s="659" t="s">
        <v>3742</v>
      </c>
      <c r="P332" s="659" t="s">
        <v>2642</v>
      </c>
      <c r="Q332" s="659" t="s">
        <v>3339</v>
      </c>
    </row>
    <row r="333" spans="2:17" s="659" customFormat="1" hidden="1">
      <c r="B333" s="659" t="s">
        <v>991</v>
      </c>
      <c r="C333" s="659" t="s">
        <v>205</v>
      </c>
      <c r="D333" s="659" t="s">
        <v>478</v>
      </c>
      <c r="E333" s="659" t="s">
        <v>750</v>
      </c>
      <c r="F333" s="659" t="s">
        <v>3305</v>
      </c>
      <c r="G333" s="659" t="s">
        <v>1046</v>
      </c>
      <c r="H333" s="659" t="s">
        <v>1448</v>
      </c>
      <c r="I333" s="659" t="s">
        <v>2528</v>
      </c>
      <c r="J333" s="659" t="s">
        <v>2976</v>
      </c>
      <c r="K333" s="659" t="s">
        <v>1629</v>
      </c>
      <c r="L333" s="659" t="s">
        <v>3336</v>
      </c>
      <c r="M333" s="659" t="s">
        <v>3178</v>
      </c>
      <c r="N333" s="660" t="s">
        <v>3259</v>
      </c>
      <c r="O333" s="659" t="s">
        <v>3732</v>
      </c>
      <c r="P333" s="659" t="s">
        <v>2014</v>
      </c>
      <c r="Q333" s="659" t="s">
        <v>3345</v>
      </c>
    </row>
    <row r="334" spans="2:17" s="659" customFormat="1" hidden="1">
      <c r="B334" s="659" t="s">
        <v>4267</v>
      </c>
      <c r="C334" s="659" t="s">
        <v>179</v>
      </c>
      <c r="D334" s="659" t="s">
        <v>1397</v>
      </c>
      <c r="E334" s="659" t="s">
        <v>1356</v>
      </c>
      <c r="F334" s="659" t="s">
        <v>2422</v>
      </c>
      <c r="G334" s="659" t="s">
        <v>258</v>
      </c>
      <c r="H334" s="659" t="s">
        <v>2592</v>
      </c>
      <c r="I334" s="659" t="s">
        <v>823</v>
      </c>
      <c r="J334" s="659" t="s">
        <v>2599</v>
      </c>
      <c r="K334" s="659" t="s">
        <v>3526</v>
      </c>
      <c r="L334" s="659" t="s">
        <v>1454</v>
      </c>
      <c r="M334" s="659" t="s">
        <v>520</v>
      </c>
      <c r="N334" s="660" t="s">
        <v>3716</v>
      </c>
      <c r="O334" s="659" t="s">
        <v>4076</v>
      </c>
      <c r="P334" s="659" t="s">
        <v>1745</v>
      </c>
      <c r="Q334" s="659" t="s">
        <v>335</v>
      </c>
    </row>
    <row r="335" spans="2:17" s="659" customFormat="1" hidden="1">
      <c r="B335" s="659" t="s">
        <v>973</v>
      </c>
      <c r="C335" s="659" t="s">
        <v>933</v>
      </c>
      <c r="D335" s="659" t="s">
        <v>1382</v>
      </c>
      <c r="E335" s="659" t="s">
        <v>1268</v>
      </c>
      <c r="F335" s="659" t="s">
        <v>205</v>
      </c>
      <c r="G335" s="659" t="s">
        <v>1020</v>
      </c>
      <c r="H335" s="659" t="s">
        <v>780</v>
      </c>
      <c r="I335" s="659" t="s">
        <v>2585</v>
      </c>
      <c r="J335" s="659" t="s">
        <v>3976</v>
      </c>
      <c r="K335" s="659" t="s">
        <v>3832</v>
      </c>
      <c r="L335" s="659" t="s">
        <v>3459</v>
      </c>
      <c r="M335" s="659" t="s">
        <v>1745</v>
      </c>
      <c r="N335" s="660" t="s">
        <v>3669</v>
      </c>
      <c r="O335" s="659" t="s">
        <v>1889</v>
      </c>
      <c r="P335" s="659" t="s">
        <v>2048</v>
      </c>
      <c r="Q335" s="659" t="s">
        <v>440</v>
      </c>
    </row>
    <row r="336" spans="2:17" s="659" customFormat="1" hidden="1">
      <c r="B336" s="659" t="s">
        <v>205</v>
      </c>
      <c r="C336" s="659" t="s">
        <v>927</v>
      </c>
      <c r="D336" s="659" t="s">
        <v>935</v>
      </c>
      <c r="E336" s="659" t="s">
        <v>2360</v>
      </c>
      <c r="F336" s="659" t="s">
        <v>2414</v>
      </c>
      <c r="G336" s="659" t="s">
        <v>1673</v>
      </c>
      <c r="H336" s="659" t="s">
        <v>1958</v>
      </c>
      <c r="I336" s="659" t="s">
        <v>3535</v>
      </c>
      <c r="J336" s="659" t="s">
        <v>2978</v>
      </c>
      <c r="K336" s="659" t="s">
        <v>1184</v>
      </c>
      <c r="L336" s="659" t="s">
        <v>501</v>
      </c>
      <c r="M336" s="659" t="s">
        <v>2592</v>
      </c>
      <c r="N336" s="660" t="s">
        <v>3612</v>
      </c>
      <c r="O336" s="659" t="s">
        <v>2493</v>
      </c>
      <c r="P336" s="659" t="s">
        <v>108</v>
      </c>
      <c r="Q336" s="659" t="s">
        <v>3139</v>
      </c>
    </row>
    <row r="337" spans="2:17" s="659" customFormat="1" hidden="1">
      <c r="B337" s="659" t="s">
        <v>933</v>
      </c>
      <c r="C337" s="659" t="s">
        <v>908</v>
      </c>
      <c r="D337" s="659" t="s">
        <v>1521</v>
      </c>
      <c r="E337" s="659" t="s">
        <v>1308</v>
      </c>
      <c r="F337" s="659" t="s">
        <v>3302</v>
      </c>
      <c r="G337" s="659" t="s">
        <v>1649</v>
      </c>
      <c r="H337" s="659" t="s">
        <v>2737</v>
      </c>
      <c r="I337" s="659" t="s">
        <v>3993</v>
      </c>
      <c r="J337" s="659" t="s">
        <v>3560</v>
      </c>
      <c r="K337" s="659" t="s">
        <v>3667</v>
      </c>
      <c r="L337" s="659" t="s">
        <v>282</v>
      </c>
      <c r="M337" s="659" t="s">
        <v>3619</v>
      </c>
      <c r="N337" s="660" t="s">
        <v>3581</v>
      </c>
      <c r="O337" s="659" t="s">
        <v>2814</v>
      </c>
      <c r="P337" s="659" t="s">
        <v>2592</v>
      </c>
      <c r="Q337" s="659" t="s">
        <v>864</v>
      </c>
    </row>
    <row r="338" spans="2:17" s="659" customFormat="1" hidden="1">
      <c r="B338" s="659" t="s">
        <v>927</v>
      </c>
      <c r="C338" s="659" t="s">
        <v>4217</v>
      </c>
      <c r="D338" s="659" t="s">
        <v>1250</v>
      </c>
      <c r="E338" s="659" t="s">
        <v>2191</v>
      </c>
      <c r="F338" s="659" t="s">
        <v>2156</v>
      </c>
      <c r="G338" s="659" t="s">
        <v>14</v>
      </c>
      <c r="H338" s="659" t="s">
        <v>2994</v>
      </c>
      <c r="I338" s="659" t="s">
        <v>2576</v>
      </c>
      <c r="J338" s="659" t="s">
        <v>3539</v>
      </c>
      <c r="K338" s="659" t="s">
        <v>2528</v>
      </c>
      <c r="L338" s="659" t="s">
        <v>3751</v>
      </c>
      <c r="M338" s="659" t="s">
        <v>1911</v>
      </c>
      <c r="N338" s="660" t="s">
        <v>3594</v>
      </c>
      <c r="O338" s="659" t="s">
        <v>274</v>
      </c>
      <c r="P338" s="659" t="s">
        <v>3240</v>
      </c>
      <c r="Q338" s="659" t="s">
        <v>3189</v>
      </c>
    </row>
    <row r="339" spans="2:17" s="659" customFormat="1" hidden="1">
      <c r="B339" s="659" t="s">
        <v>908</v>
      </c>
      <c r="C339" s="659" t="s">
        <v>1146</v>
      </c>
      <c r="D339" s="659" t="s">
        <v>2422</v>
      </c>
      <c r="E339" s="659" t="s">
        <v>2814</v>
      </c>
      <c r="F339" s="659" t="s">
        <v>1146</v>
      </c>
      <c r="G339" s="659" t="s">
        <v>694</v>
      </c>
      <c r="H339" s="659" t="s">
        <v>4067</v>
      </c>
      <c r="I339" s="659" t="s">
        <v>168</v>
      </c>
      <c r="J339" s="659" t="s">
        <v>1629</v>
      </c>
      <c r="K339" s="659" t="s">
        <v>823</v>
      </c>
      <c r="L339" s="659" t="s">
        <v>3450</v>
      </c>
      <c r="M339" s="659" t="s">
        <v>878</v>
      </c>
      <c r="N339" s="660" t="s">
        <v>3693</v>
      </c>
      <c r="O339" s="659" t="s">
        <v>2766</v>
      </c>
      <c r="P339" s="659" t="s">
        <v>2246</v>
      </c>
      <c r="Q339" s="659" t="s">
        <v>3791</v>
      </c>
    </row>
    <row r="340" spans="2:17" s="659" customFormat="1" hidden="1">
      <c r="B340" s="659" t="s">
        <v>4217</v>
      </c>
      <c r="C340" s="659" t="s">
        <v>3090</v>
      </c>
      <c r="D340" s="659" t="s">
        <v>991</v>
      </c>
      <c r="E340" s="659" t="s">
        <v>1801</v>
      </c>
      <c r="F340" s="659" t="s">
        <v>3090</v>
      </c>
      <c r="G340" s="659" t="s">
        <v>259</v>
      </c>
      <c r="H340" s="659" t="s">
        <v>789</v>
      </c>
      <c r="I340" s="659" t="s">
        <v>338</v>
      </c>
      <c r="J340" s="659" t="s">
        <v>3526</v>
      </c>
      <c r="K340" s="659" t="s">
        <v>2585</v>
      </c>
      <c r="L340" s="659" t="s">
        <v>1745</v>
      </c>
      <c r="M340" s="659" t="s">
        <v>463</v>
      </c>
      <c r="N340" s="660" t="s">
        <v>3614</v>
      </c>
      <c r="O340" s="659" t="s">
        <v>478</v>
      </c>
      <c r="P340" s="659" t="s">
        <v>3382</v>
      </c>
      <c r="Q340" s="659" t="s">
        <v>2238</v>
      </c>
    </row>
    <row r="341" spans="2:17" s="659" customFormat="1" hidden="1">
      <c r="B341" s="659" t="s">
        <v>1146</v>
      </c>
      <c r="C341" s="659" t="s">
        <v>2936</v>
      </c>
      <c r="D341" s="659" t="s">
        <v>3934</v>
      </c>
      <c r="E341" s="659" t="s">
        <v>737</v>
      </c>
      <c r="F341" s="659" t="s">
        <v>2424</v>
      </c>
      <c r="G341" s="659" t="s">
        <v>3771</v>
      </c>
      <c r="H341" s="659" t="s">
        <v>3983</v>
      </c>
      <c r="I341" s="659" t="s">
        <v>3768</v>
      </c>
      <c r="J341" s="659" t="s">
        <v>2650</v>
      </c>
      <c r="K341" s="659" t="s">
        <v>3535</v>
      </c>
      <c r="L341" s="659" t="s">
        <v>2592</v>
      </c>
      <c r="M341" s="659" t="s">
        <v>1971</v>
      </c>
      <c r="N341" s="660" t="s">
        <v>3586</v>
      </c>
      <c r="O341" s="659" t="s">
        <v>2903</v>
      </c>
      <c r="P341" s="659" t="s">
        <v>4143</v>
      </c>
      <c r="Q341" s="659" t="s">
        <v>3495</v>
      </c>
    </row>
    <row r="342" spans="2:17" s="659" customFormat="1" hidden="1">
      <c r="B342" s="659" t="s">
        <v>3090</v>
      </c>
      <c r="C342" s="659" t="s">
        <v>391</v>
      </c>
      <c r="D342" s="659" t="s">
        <v>973</v>
      </c>
      <c r="E342" s="659" t="s">
        <v>553</v>
      </c>
      <c r="F342" s="659" t="s">
        <v>2168</v>
      </c>
      <c r="G342" s="659" t="s">
        <v>3761</v>
      </c>
      <c r="H342" s="659" t="s">
        <v>154</v>
      </c>
      <c r="I342" s="659" t="s">
        <v>3670</v>
      </c>
      <c r="J342" s="659" t="s">
        <v>3667</v>
      </c>
      <c r="K342" s="659" t="s">
        <v>58</v>
      </c>
      <c r="L342" s="659" t="s">
        <v>3619</v>
      </c>
      <c r="M342" s="659" t="s">
        <v>867</v>
      </c>
      <c r="N342" s="660" t="s">
        <v>3035</v>
      </c>
      <c r="O342" s="659" t="s">
        <v>475</v>
      </c>
      <c r="P342" s="659" t="s">
        <v>3716</v>
      </c>
      <c r="Q342" s="659" t="s">
        <v>3657</v>
      </c>
    </row>
    <row r="343" spans="2:17" s="659" customFormat="1" hidden="1">
      <c r="B343" s="659" t="s">
        <v>2936</v>
      </c>
      <c r="C343" s="659" t="s">
        <v>4184</v>
      </c>
      <c r="D343" s="659" t="s">
        <v>205</v>
      </c>
      <c r="E343" s="659" t="s">
        <v>349</v>
      </c>
      <c r="F343" s="659" t="s">
        <v>391</v>
      </c>
      <c r="G343" s="659" t="s">
        <v>10</v>
      </c>
      <c r="H343" s="659" t="s">
        <v>321</v>
      </c>
      <c r="I343" s="659" t="s">
        <v>3533</v>
      </c>
      <c r="J343" s="659" t="s">
        <v>2528</v>
      </c>
      <c r="K343" s="659" t="s">
        <v>3438</v>
      </c>
      <c r="L343" s="659" t="s">
        <v>4135</v>
      </c>
      <c r="M343" s="659" t="s">
        <v>3669</v>
      </c>
      <c r="N343" s="660" t="s">
        <v>870</v>
      </c>
      <c r="O343" s="659" t="s">
        <v>2807</v>
      </c>
      <c r="P343" s="659" t="s">
        <v>509</v>
      </c>
      <c r="Q343" s="659" t="s">
        <v>2639</v>
      </c>
    </row>
    <row r="344" spans="2:17" s="659" customFormat="1" hidden="1">
      <c r="B344" s="659" t="s">
        <v>391</v>
      </c>
      <c r="C344" s="659" t="s">
        <v>4248</v>
      </c>
      <c r="D344" s="659" t="s">
        <v>179</v>
      </c>
      <c r="E344" s="659" t="s">
        <v>478</v>
      </c>
      <c r="F344" s="659" t="s">
        <v>564</v>
      </c>
      <c r="G344" s="659" t="s">
        <v>1105</v>
      </c>
      <c r="H344" s="659" t="s">
        <v>787</v>
      </c>
      <c r="I344" s="659" t="s">
        <v>1454</v>
      </c>
      <c r="J344" s="659" t="s">
        <v>823</v>
      </c>
      <c r="K344" s="659" t="s">
        <v>168</v>
      </c>
      <c r="L344" s="659" t="s">
        <v>1826</v>
      </c>
      <c r="M344" s="659" t="s">
        <v>3035</v>
      </c>
      <c r="N344" s="660" t="s">
        <v>154</v>
      </c>
      <c r="O344" s="659" t="s">
        <v>2610</v>
      </c>
      <c r="P344" s="659" t="s">
        <v>3710</v>
      </c>
      <c r="Q344" s="659" t="s">
        <v>3331</v>
      </c>
    </row>
    <row r="345" spans="2:17" s="659" customFormat="1" hidden="1">
      <c r="B345" s="659" t="s">
        <v>4184</v>
      </c>
      <c r="C345" s="659" t="s">
        <v>4268</v>
      </c>
      <c r="D345" s="659" t="s">
        <v>933</v>
      </c>
      <c r="E345" s="659" t="s">
        <v>733</v>
      </c>
      <c r="F345" s="659" t="s">
        <v>2110</v>
      </c>
      <c r="G345" s="659" t="s">
        <v>1654</v>
      </c>
      <c r="H345" s="659" t="s">
        <v>3817</v>
      </c>
      <c r="I345" s="659" t="s">
        <v>501</v>
      </c>
      <c r="J345" s="659" t="s">
        <v>2585</v>
      </c>
      <c r="K345" s="659" t="s">
        <v>3768</v>
      </c>
      <c r="L345" s="659" t="s">
        <v>3017</v>
      </c>
      <c r="M345" s="659" t="s">
        <v>870</v>
      </c>
      <c r="N345" s="660" t="s">
        <v>3710</v>
      </c>
      <c r="O345" s="659" t="s">
        <v>2854</v>
      </c>
      <c r="P345" s="659" t="s">
        <v>2012</v>
      </c>
      <c r="Q345" s="659" t="s">
        <v>448</v>
      </c>
    </row>
    <row r="346" spans="2:17" s="659" customFormat="1" hidden="1">
      <c r="B346" s="659" t="s">
        <v>4248</v>
      </c>
      <c r="C346" s="659" t="s">
        <v>4252</v>
      </c>
      <c r="D346" s="659" t="s">
        <v>927</v>
      </c>
      <c r="E346" s="659" t="s">
        <v>629</v>
      </c>
      <c r="F346" s="659" t="s">
        <v>3319</v>
      </c>
      <c r="G346" s="659" t="s">
        <v>1989</v>
      </c>
      <c r="H346" s="659" t="s">
        <v>834</v>
      </c>
      <c r="I346" s="659" t="s">
        <v>3751</v>
      </c>
      <c r="J346" s="659" t="s">
        <v>3535</v>
      </c>
      <c r="K346" s="659" t="s">
        <v>890</v>
      </c>
      <c r="L346" s="659" t="s">
        <v>522</v>
      </c>
      <c r="M346" s="659" t="s">
        <v>2125</v>
      </c>
      <c r="N346" s="660" t="s">
        <v>2985</v>
      </c>
      <c r="O346" s="659" t="s">
        <v>2480</v>
      </c>
      <c r="P346" s="659" t="s">
        <v>3578</v>
      </c>
      <c r="Q346" s="659" t="s">
        <v>4146</v>
      </c>
    </row>
    <row r="347" spans="2:17" s="659" customFormat="1" hidden="1">
      <c r="B347" s="659" t="s">
        <v>4268</v>
      </c>
      <c r="C347" s="659" t="s">
        <v>1407</v>
      </c>
      <c r="D347" s="659" t="s">
        <v>908</v>
      </c>
      <c r="E347" s="659" t="s">
        <v>1521</v>
      </c>
      <c r="F347" s="659" t="s">
        <v>1263</v>
      </c>
      <c r="G347" s="659" t="s">
        <v>1002</v>
      </c>
      <c r="H347" s="659" t="s">
        <v>60</v>
      </c>
      <c r="I347" s="659" t="s">
        <v>782</v>
      </c>
      <c r="J347" s="659" t="s">
        <v>58</v>
      </c>
      <c r="K347" s="659" t="s">
        <v>3670</v>
      </c>
      <c r="L347" s="659" t="s">
        <v>3624</v>
      </c>
      <c r="M347" s="659" t="s">
        <v>865</v>
      </c>
      <c r="N347" s="660" t="s">
        <v>3578</v>
      </c>
      <c r="O347" s="659" t="s">
        <v>1314</v>
      </c>
      <c r="P347" s="659" t="s">
        <v>3707</v>
      </c>
      <c r="Q347" s="659" t="s">
        <v>3202</v>
      </c>
    </row>
    <row r="348" spans="2:17" s="659" customFormat="1" hidden="1">
      <c r="B348" s="659" t="s">
        <v>4359</v>
      </c>
      <c r="C348" s="659" t="s">
        <v>1441</v>
      </c>
      <c r="D348" s="659" t="s">
        <v>2156</v>
      </c>
      <c r="E348" s="659" t="s">
        <v>643</v>
      </c>
      <c r="F348" s="659" t="s">
        <v>3295</v>
      </c>
      <c r="G348" s="659" t="s">
        <v>1123</v>
      </c>
      <c r="H348" s="659" t="s">
        <v>2715</v>
      </c>
      <c r="I348" s="659" t="s">
        <v>3562</v>
      </c>
      <c r="J348" s="659" t="s">
        <v>3993</v>
      </c>
      <c r="K348" s="659" t="s">
        <v>51</v>
      </c>
      <c r="L348" s="659" t="s">
        <v>3035</v>
      </c>
      <c r="M348" s="659" t="s">
        <v>3339</v>
      </c>
      <c r="N348" s="660" t="s">
        <v>3707</v>
      </c>
      <c r="O348" s="659" t="s">
        <v>2291</v>
      </c>
      <c r="P348" s="659" t="s">
        <v>3339</v>
      </c>
      <c r="Q348" s="659" t="s">
        <v>2311</v>
      </c>
    </row>
    <row r="349" spans="2:17" s="659" customFormat="1" hidden="1">
      <c r="B349" s="659" t="s">
        <v>4252</v>
      </c>
      <c r="C349" s="659" t="s">
        <v>1222</v>
      </c>
      <c r="D349" s="659" t="s">
        <v>1146</v>
      </c>
      <c r="E349" s="659" t="s">
        <v>764</v>
      </c>
      <c r="F349" s="659" t="s">
        <v>1222</v>
      </c>
      <c r="G349" s="659" t="s">
        <v>2215</v>
      </c>
      <c r="H349" s="659" t="s">
        <v>2587</v>
      </c>
      <c r="I349" s="659" t="s">
        <v>520</v>
      </c>
      <c r="J349" s="659" t="s">
        <v>3438</v>
      </c>
      <c r="K349" s="659" t="s">
        <v>1454</v>
      </c>
      <c r="L349" s="659" t="s">
        <v>3339</v>
      </c>
      <c r="M349" s="659" t="s">
        <v>2715</v>
      </c>
      <c r="N349" s="660" t="s">
        <v>472</v>
      </c>
      <c r="O349" s="659" t="s">
        <v>3936</v>
      </c>
      <c r="P349" s="659" t="s">
        <v>335</v>
      </c>
      <c r="Q349" s="659" t="s">
        <v>3198</v>
      </c>
    </row>
    <row r="350" spans="2:17" s="659" customFormat="1" hidden="1">
      <c r="B350" s="659" t="s">
        <v>1407</v>
      </c>
      <c r="C350" s="659" t="s">
        <v>4231</v>
      </c>
      <c r="D350" s="659" t="s">
        <v>983</v>
      </c>
      <c r="E350" s="659" t="s">
        <v>2422</v>
      </c>
      <c r="F350" s="659" t="s">
        <v>3106</v>
      </c>
      <c r="G350" s="659" t="s">
        <v>1045</v>
      </c>
      <c r="H350" s="659" t="s">
        <v>1665</v>
      </c>
      <c r="I350" s="659" t="s">
        <v>2592</v>
      </c>
      <c r="J350" s="659" t="s">
        <v>168</v>
      </c>
      <c r="K350" s="659" t="s">
        <v>2474</v>
      </c>
      <c r="L350" s="659" t="s">
        <v>3426</v>
      </c>
      <c r="M350" s="659" t="s">
        <v>864</v>
      </c>
      <c r="N350" s="660" t="s">
        <v>2715</v>
      </c>
      <c r="O350" s="659" t="s">
        <v>1153</v>
      </c>
      <c r="P350" s="659" t="s">
        <v>2715</v>
      </c>
      <c r="Q350" s="659" t="s">
        <v>1472</v>
      </c>
    </row>
    <row r="351" spans="2:17" s="659" customFormat="1" hidden="1">
      <c r="B351" s="659" t="s">
        <v>4231</v>
      </c>
      <c r="C351" s="659" t="s">
        <v>950</v>
      </c>
      <c r="D351" s="659" t="s">
        <v>3090</v>
      </c>
      <c r="E351" s="659" t="s">
        <v>771</v>
      </c>
      <c r="F351" s="659" t="s">
        <v>196</v>
      </c>
      <c r="G351" s="659" t="s">
        <v>3777</v>
      </c>
      <c r="H351" s="659" t="s">
        <v>777</v>
      </c>
      <c r="I351" s="659" t="s">
        <v>3769</v>
      </c>
      <c r="J351" s="659" t="s">
        <v>338</v>
      </c>
      <c r="K351" s="659" t="s">
        <v>3459</v>
      </c>
      <c r="L351" s="659" t="s">
        <v>2587</v>
      </c>
      <c r="M351" s="659" t="s">
        <v>2587</v>
      </c>
      <c r="N351" s="660" t="s">
        <v>864</v>
      </c>
      <c r="O351" s="659" t="s">
        <v>2789</v>
      </c>
      <c r="P351" s="659" t="s">
        <v>864</v>
      </c>
      <c r="Q351" s="659" t="s">
        <v>3140</v>
      </c>
    </row>
    <row r="352" spans="2:17" s="659" customFormat="1" hidden="1">
      <c r="B352" s="659" t="s">
        <v>4304</v>
      </c>
      <c r="C352" s="659" t="s">
        <v>1210</v>
      </c>
      <c r="D352" s="659" t="s">
        <v>2424</v>
      </c>
      <c r="E352" s="659" t="s">
        <v>3934</v>
      </c>
      <c r="F352" s="659" t="s">
        <v>2193</v>
      </c>
      <c r="G352" s="659" t="s">
        <v>532</v>
      </c>
      <c r="H352" s="659" t="s">
        <v>3972</v>
      </c>
      <c r="I352" s="659" t="s">
        <v>780</v>
      </c>
      <c r="J352" s="659" t="s">
        <v>2190</v>
      </c>
      <c r="K352" s="659" t="s">
        <v>501</v>
      </c>
      <c r="L352" s="659" t="s">
        <v>2910</v>
      </c>
      <c r="M352" s="659" t="s">
        <v>2910</v>
      </c>
      <c r="N352" s="660" t="s">
        <v>3587</v>
      </c>
      <c r="O352" s="659" t="s">
        <v>2880</v>
      </c>
      <c r="P352" s="659" t="s">
        <v>2587</v>
      </c>
      <c r="Q352" s="659" t="s">
        <v>2325</v>
      </c>
    </row>
    <row r="353" spans="2:17" s="659" customFormat="1" hidden="1">
      <c r="B353" s="659" t="s">
        <v>950</v>
      </c>
      <c r="C353" s="659" t="s">
        <v>4235</v>
      </c>
      <c r="D353" s="659" t="s">
        <v>391</v>
      </c>
      <c r="E353" s="659" t="s">
        <v>205</v>
      </c>
      <c r="F353" s="659" t="s">
        <v>1288</v>
      </c>
      <c r="G353" s="659" t="s">
        <v>3762</v>
      </c>
      <c r="H353" s="659" t="s">
        <v>3326</v>
      </c>
      <c r="I353" s="659" t="s">
        <v>1958</v>
      </c>
      <c r="J353" s="659" t="s">
        <v>3768</v>
      </c>
      <c r="K353" s="659" t="s">
        <v>3751</v>
      </c>
      <c r="L353" s="659" t="s">
        <v>1878</v>
      </c>
      <c r="M353" s="659" t="s">
        <v>1878</v>
      </c>
      <c r="N353" s="660" t="s">
        <v>2910</v>
      </c>
      <c r="O353" s="659" t="s">
        <v>2494</v>
      </c>
      <c r="P353" s="659" t="s">
        <v>3791</v>
      </c>
      <c r="Q353" s="659" t="s">
        <v>3199</v>
      </c>
    </row>
    <row r="354" spans="2:17" s="659" customFormat="1" hidden="1">
      <c r="B354" s="659" t="s">
        <v>1210</v>
      </c>
      <c r="C354" s="659" t="s">
        <v>181</v>
      </c>
      <c r="D354" s="659" t="s">
        <v>997</v>
      </c>
      <c r="E354" s="659" t="s">
        <v>2156</v>
      </c>
      <c r="F354" s="659" t="s">
        <v>1210</v>
      </c>
      <c r="G354" s="659" t="s">
        <v>903</v>
      </c>
      <c r="H354" s="659" t="s">
        <v>1513</v>
      </c>
      <c r="I354" s="659" t="s">
        <v>518</v>
      </c>
      <c r="J354" s="659" t="s">
        <v>3670</v>
      </c>
      <c r="K354" s="659" t="s">
        <v>3450</v>
      </c>
      <c r="L354" s="659" t="s">
        <v>777</v>
      </c>
      <c r="M354" s="659" t="s">
        <v>777</v>
      </c>
      <c r="N354" s="660" t="s">
        <v>3573</v>
      </c>
      <c r="O354" s="659" t="s">
        <v>2886</v>
      </c>
      <c r="P354" s="659" t="s">
        <v>2238</v>
      </c>
      <c r="Q354" s="659" t="s">
        <v>3654</v>
      </c>
    </row>
    <row r="355" spans="2:17" s="659" customFormat="1" hidden="1">
      <c r="B355" s="659" t="s">
        <v>4394</v>
      </c>
      <c r="C355" s="659" t="s">
        <v>182</v>
      </c>
      <c r="D355" s="659" t="s">
        <v>981</v>
      </c>
      <c r="E355" s="659" t="s">
        <v>1146</v>
      </c>
      <c r="F355" s="659" t="s">
        <v>1143</v>
      </c>
      <c r="G355" s="659" t="s">
        <v>1204</v>
      </c>
      <c r="H355" s="659" t="s">
        <v>2651</v>
      </c>
      <c r="I355" s="659" t="s">
        <v>2737</v>
      </c>
      <c r="J355" s="659" t="s">
        <v>1454</v>
      </c>
      <c r="K355" s="659" t="s">
        <v>1745</v>
      </c>
      <c r="L355" s="659" t="s">
        <v>2462</v>
      </c>
      <c r="M355" s="659" t="s">
        <v>2580</v>
      </c>
      <c r="N355" s="660" t="s">
        <v>2043</v>
      </c>
      <c r="O355" s="659" t="s">
        <v>304</v>
      </c>
      <c r="P355" s="659" t="s">
        <v>2639</v>
      </c>
      <c r="Q355" s="659" t="s">
        <v>3634</v>
      </c>
    </row>
    <row r="356" spans="2:17" s="659" customFormat="1" hidden="1">
      <c r="B356" s="659" t="s">
        <v>4235</v>
      </c>
      <c r="C356" s="659" t="s">
        <v>186</v>
      </c>
      <c r="D356" s="659" t="s">
        <v>744</v>
      </c>
      <c r="E356" s="659" t="s">
        <v>677</v>
      </c>
      <c r="F356" s="659" t="s">
        <v>219</v>
      </c>
      <c r="G356" s="659" t="s">
        <v>2667</v>
      </c>
      <c r="H356" s="659" t="s">
        <v>2580</v>
      </c>
      <c r="I356" s="659" t="s">
        <v>3685</v>
      </c>
      <c r="J356" s="659" t="s">
        <v>3459</v>
      </c>
      <c r="K356" s="659" t="s">
        <v>2592</v>
      </c>
      <c r="L356" s="659" t="s">
        <v>2580</v>
      </c>
      <c r="M356" s="659" t="s">
        <v>3898</v>
      </c>
      <c r="N356" s="660" t="s">
        <v>777</v>
      </c>
      <c r="O356" s="659" t="s">
        <v>1315</v>
      </c>
      <c r="P356" s="659" t="s">
        <v>3331</v>
      </c>
      <c r="Q356" s="659" t="s">
        <v>2017</v>
      </c>
    </row>
    <row r="357" spans="2:17" s="659" customFormat="1" hidden="1">
      <c r="B357" s="659" t="s">
        <v>181</v>
      </c>
      <c r="C357" s="659" t="s">
        <v>4178</v>
      </c>
      <c r="D357" s="659" t="s">
        <v>909</v>
      </c>
      <c r="E357" s="659" t="s">
        <v>1565</v>
      </c>
      <c r="F357" s="659" t="s">
        <v>3280</v>
      </c>
      <c r="G357" s="659" t="s">
        <v>243</v>
      </c>
      <c r="H357" s="659" t="s">
        <v>1468</v>
      </c>
      <c r="I357" s="659" t="s">
        <v>3837</v>
      </c>
      <c r="J357" s="659" t="s">
        <v>3463</v>
      </c>
      <c r="K357" s="659" t="s">
        <v>4135</v>
      </c>
      <c r="L357" s="659" t="s">
        <v>2076</v>
      </c>
      <c r="M357" s="659" t="s">
        <v>3359</v>
      </c>
      <c r="N357" s="660" t="s">
        <v>2580</v>
      </c>
      <c r="O357" s="659" t="s">
        <v>3845</v>
      </c>
      <c r="P357" s="659" t="s">
        <v>4146</v>
      </c>
      <c r="Q357" s="659" t="s">
        <v>1744</v>
      </c>
    </row>
    <row r="358" spans="2:17" s="659" customFormat="1" hidden="1">
      <c r="B358" s="659" t="s">
        <v>4376</v>
      </c>
      <c r="C358" s="659" t="s">
        <v>219</v>
      </c>
      <c r="D358" s="659" t="s">
        <v>996</v>
      </c>
      <c r="E358" s="659" t="s">
        <v>620</v>
      </c>
      <c r="F358" s="659" t="s">
        <v>4113</v>
      </c>
      <c r="G358" s="659" t="s">
        <v>1099</v>
      </c>
      <c r="H358" s="659" t="s">
        <v>2660</v>
      </c>
      <c r="I358" s="659" t="s">
        <v>3669</v>
      </c>
      <c r="J358" s="659" t="s">
        <v>501</v>
      </c>
      <c r="K358" s="659" t="s">
        <v>1826</v>
      </c>
      <c r="L358" s="659" t="s">
        <v>292</v>
      </c>
      <c r="M358" s="659" t="s">
        <v>1969</v>
      </c>
      <c r="N358" s="660" t="s">
        <v>1969</v>
      </c>
      <c r="O358" s="659" t="s">
        <v>2816</v>
      </c>
      <c r="P358" s="659" t="s">
        <v>2267</v>
      </c>
      <c r="Q358" s="659" t="s">
        <v>2316</v>
      </c>
    </row>
    <row r="359" spans="2:17" s="659" customFormat="1" hidden="1">
      <c r="B359" s="659" t="s">
        <v>186</v>
      </c>
      <c r="C359" s="659" t="s">
        <v>4205</v>
      </c>
      <c r="D359" s="659" t="s">
        <v>3319</v>
      </c>
      <c r="E359" s="659" t="s">
        <v>656</v>
      </c>
      <c r="F359" s="659" t="s">
        <v>3284</v>
      </c>
      <c r="G359" s="659" t="s">
        <v>3758</v>
      </c>
      <c r="H359" s="659" t="s">
        <v>4011</v>
      </c>
      <c r="I359" s="659" t="s">
        <v>154</v>
      </c>
      <c r="J359" s="659" t="s">
        <v>3751</v>
      </c>
      <c r="K359" s="659" t="s">
        <v>3474</v>
      </c>
      <c r="L359" s="659" t="s">
        <v>2184</v>
      </c>
      <c r="M359" s="659" t="s">
        <v>2184</v>
      </c>
      <c r="N359" s="660" t="s">
        <v>2067</v>
      </c>
      <c r="O359" s="659" t="s">
        <v>3857</v>
      </c>
      <c r="P359" s="659" t="s">
        <v>104</v>
      </c>
      <c r="Q359" s="659" t="s">
        <v>2037</v>
      </c>
    </row>
    <row r="360" spans="2:17" s="659" customFormat="1" hidden="1">
      <c r="B360" s="659" t="s">
        <v>4363</v>
      </c>
      <c r="C360" s="659" t="s">
        <v>3280</v>
      </c>
      <c r="D360" s="659" t="s">
        <v>926</v>
      </c>
      <c r="E360" s="659" t="s">
        <v>1544</v>
      </c>
      <c r="F360" s="659" t="s">
        <v>2149</v>
      </c>
      <c r="G360" s="659" t="s">
        <v>2236</v>
      </c>
      <c r="H360" s="659" t="s">
        <v>2720</v>
      </c>
      <c r="I360" s="659" t="s">
        <v>321</v>
      </c>
      <c r="J360" s="659" t="s">
        <v>782</v>
      </c>
      <c r="K360" s="659" t="s">
        <v>3017</v>
      </c>
      <c r="L360" s="659" t="s">
        <v>1865</v>
      </c>
      <c r="M360" s="659" t="s">
        <v>1865</v>
      </c>
      <c r="N360" s="660" t="s">
        <v>2912</v>
      </c>
      <c r="O360" s="659" t="s">
        <v>3934</v>
      </c>
      <c r="P360" s="659" t="s">
        <v>3202</v>
      </c>
      <c r="Q360" s="659" t="s">
        <v>3713</v>
      </c>
    </row>
    <row r="361" spans="2:17" s="659" customFormat="1" hidden="1">
      <c r="B361" s="659" t="s">
        <v>4205</v>
      </c>
      <c r="C361" s="659" t="s">
        <v>4188</v>
      </c>
      <c r="D361" s="659" t="s">
        <v>1407</v>
      </c>
      <c r="E361" s="659" t="s">
        <v>688</v>
      </c>
      <c r="F361" s="659" t="s">
        <v>4119</v>
      </c>
      <c r="G361" s="659" t="s">
        <v>2332</v>
      </c>
      <c r="H361" s="659" t="s">
        <v>4064</v>
      </c>
      <c r="I361" s="659" t="s">
        <v>834</v>
      </c>
      <c r="J361" s="659" t="s">
        <v>3450</v>
      </c>
      <c r="K361" s="659" t="s">
        <v>3685</v>
      </c>
      <c r="L361" s="659" t="s">
        <v>2907</v>
      </c>
      <c r="M361" s="659" t="s">
        <v>3881</v>
      </c>
      <c r="N361" s="660" t="s">
        <v>3009</v>
      </c>
      <c r="O361" s="659" t="s">
        <v>2531</v>
      </c>
      <c r="P361" s="659" t="s">
        <v>3229</v>
      </c>
      <c r="Q361" s="659" t="s">
        <v>2120</v>
      </c>
    </row>
    <row r="362" spans="2:17" s="659" customFormat="1" hidden="1">
      <c r="B362" s="659" t="s">
        <v>4374</v>
      </c>
      <c r="C362" s="659" t="s">
        <v>4117</v>
      </c>
      <c r="D362" s="659" t="s">
        <v>1441</v>
      </c>
      <c r="E362" s="659" t="s">
        <v>744</v>
      </c>
      <c r="F362" s="659" t="s">
        <v>4117</v>
      </c>
      <c r="G362" s="659" t="s">
        <v>236</v>
      </c>
      <c r="H362" s="659" t="s">
        <v>2728</v>
      </c>
      <c r="I362" s="659" t="s">
        <v>1229</v>
      </c>
      <c r="J362" s="659" t="s">
        <v>520</v>
      </c>
      <c r="K362" s="659" t="s">
        <v>154</v>
      </c>
      <c r="L362" s="659" t="s">
        <v>2912</v>
      </c>
      <c r="M362" s="659" t="s">
        <v>2912</v>
      </c>
      <c r="N362" s="660" t="s">
        <v>3029</v>
      </c>
      <c r="O362" s="659" t="s">
        <v>2534</v>
      </c>
      <c r="P362" s="659" t="s">
        <v>2311</v>
      </c>
      <c r="Q362" s="659" t="s">
        <v>3176</v>
      </c>
    </row>
    <row r="363" spans="2:17" s="659" customFormat="1" hidden="1">
      <c r="B363" s="659" t="s">
        <v>3280</v>
      </c>
      <c r="C363" s="659" t="s">
        <v>192</v>
      </c>
      <c r="D363" s="659" t="s">
        <v>1222</v>
      </c>
      <c r="E363" s="659" t="s">
        <v>634</v>
      </c>
      <c r="F363" s="659" t="s">
        <v>1082</v>
      </c>
      <c r="G363" s="659" t="s">
        <v>1617</v>
      </c>
      <c r="H363" s="659" t="s">
        <v>2687</v>
      </c>
      <c r="I363" s="659" t="s">
        <v>1776</v>
      </c>
      <c r="J363" s="659" t="s">
        <v>2592</v>
      </c>
      <c r="K363" s="659" t="s">
        <v>321</v>
      </c>
      <c r="L363" s="659" t="s">
        <v>3009</v>
      </c>
      <c r="M363" s="659" t="s">
        <v>2381</v>
      </c>
      <c r="N363" s="660" t="s">
        <v>1744</v>
      </c>
      <c r="O363" s="659" t="s">
        <v>4032</v>
      </c>
      <c r="P363" s="659" t="s">
        <v>3198</v>
      </c>
      <c r="Q363" s="659" t="s">
        <v>4153</v>
      </c>
    </row>
    <row r="364" spans="2:17" s="659" customFormat="1" hidden="1">
      <c r="B364" s="659" t="s">
        <v>4188</v>
      </c>
      <c r="C364" s="659" t="s">
        <v>382</v>
      </c>
      <c r="D364" s="659" t="s">
        <v>356</v>
      </c>
      <c r="E364" s="659" t="s">
        <v>1263</v>
      </c>
      <c r="F364" s="659" t="s">
        <v>192</v>
      </c>
      <c r="G364" s="659" t="s">
        <v>1084</v>
      </c>
      <c r="H364" s="659" t="s">
        <v>1484</v>
      </c>
      <c r="I364" s="659" t="s">
        <v>472</v>
      </c>
      <c r="J364" s="659" t="s">
        <v>3769</v>
      </c>
      <c r="K364" s="659" t="s">
        <v>2449</v>
      </c>
      <c r="L364" s="659" t="s">
        <v>3029</v>
      </c>
      <c r="M364" s="659" t="s">
        <v>3009</v>
      </c>
      <c r="N364" s="660" t="s">
        <v>2050</v>
      </c>
      <c r="O364" s="659" t="s">
        <v>2765</v>
      </c>
      <c r="P364" s="659" t="s">
        <v>1472</v>
      </c>
      <c r="Q364" s="659" t="s">
        <v>2632</v>
      </c>
    </row>
    <row r="365" spans="2:17" s="659" customFormat="1" hidden="1">
      <c r="B365" s="659" t="s">
        <v>4117</v>
      </c>
      <c r="C365" s="659" t="s">
        <v>4221</v>
      </c>
      <c r="D365" s="659" t="s">
        <v>1426</v>
      </c>
      <c r="E365" s="659" t="s">
        <v>610</v>
      </c>
      <c r="F365" s="659" t="s">
        <v>382</v>
      </c>
      <c r="G365" s="659" t="s">
        <v>1190</v>
      </c>
      <c r="H365" s="659" t="s">
        <v>839</v>
      </c>
      <c r="I365" s="659" t="s">
        <v>60</v>
      </c>
      <c r="J365" s="659" t="s">
        <v>4135</v>
      </c>
      <c r="K365" s="659" t="s">
        <v>1229</v>
      </c>
      <c r="L365" s="659" t="s">
        <v>290</v>
      </c>
      <c r="M365" s="659" t="s">
        <v>3029</v>
      </c>
      <c r="N365" s="660" t="s">
        <v>1920</v>
      </c>
      <c r="O365" s="659" t="s">
        <v>3938</v>
      </c>
      <c r="P365" s="659" t="s">
        <v>2325</v>
      </c>
      <c r="Q365" s="659" t="s">
        <v>2384</v>
      </c>
    </row>
    <row r="366" spans="2:17" s="659" customFormat="1" hidden="1">
      <c r="B366" s="659" t="s">
        <v>192</v>
      </c>
      <c r="C366" s="659" t="s">
        <v>572</v>
      </c>
      <c r="D366" s="659" t="s">
        <v>950</v>
      </c>
      <c r="E366" s="659" t="s">
        <v>615</v>
      </c>
      <c r="F366" s="659" t="s">
        <v>1072</v>
      </c>
      <c r="G366" s="659" t="s">
        <v>3780</v>
      </c>
      <c r="H366" s="659" t="s">
        <v>4006</v>
      </c>
      <c r="I366" s="659" t="s">
        <v>3767</v>
      </c>
      <c r="J366" s="659" t="s">
        <v>1958</v>
      </c>
      <c r="K366" s="659" t="s">
        <v>1776</v>
      </c>
      <c r="L366" s="659" t="s">
        <v>2967</v>
      </c>
      <c r="M366" s="659" t="s">
        <v>1744</v>
      </c>
      <c r="N366" s="660" t="s">
        <v>3887</v>
      </c>
      <c r="O366" s="659" t="s">
        <v>3943</v>
      </c>
      <c r="P366" s="659" t="s">
        <v>3199</v>
      </c>
      <c r="Q366" s="659" t="s">
        <v>3205</v>
      </c>
    </row>
    <row r="367" spans="2:17" s="659" customFormat="1" hidden="1">
      <c r="B367" s="659" t="s">
        <v>572</v>
      </c>
      <c r="C367" s="659" t="s">
        <v>559</v>
      </c>
      <c r="D367" s="659" t="s">
        <v>1210</v>
      </c>
      <c r="E367" s="659" t="s">
        <v>1604</v>
      </c>
      <c r="F367" s="659" t="s">
        <v>572</v>
      </c>
      <c r="G367" s="659" t="s">
        <v>1014</v>
      </c>
      <c r="H367" s="659" t="s">
        <v>791</v>
      </c>
      <c r="I367" s="659" t="s">
        <v>3214</v>
      </c>
      <c r="J367" s="659" t="s">
        <v>3444</v>
      </c>
      <c r="K367" s="659" t="s">
        <v>3426</v>
      </c>
      <c r="L367" s="659" t="s">
        <v>2753</v>
      </c>
      <c r="M367" s="659" t="s">
        <v>3887</v>
      </c>
      <c r="N367" s="660" t="s">
        <v>2967</v>
      </c>
      <c r="O367" s="659" t="s">
        <v>2443</v>
      </c>
      <c r="P367" s="659" t="s">
        <v>4142</v>
      </c>
      <c r="Q367" s="659" t="s">
        <v>3407</v>
      </c>
    </row>
    <row r="368" spans="2:17" s="659" customFormat="1" hidden="1">
      <c r="B368" s="659" t="s">
        <v>559</v>
      </c>
      <c r="C368" s="659" t="s">
        <v>1374</v>
      </c>
      <c r="D368" s="659" t="s">
        <v>1143</v>
      </c>
      <c r="E368" s="659" t="s">
        <v>751</v>
      </c>
      <c r="F368" s="659" t="s">
        <v>559</v>
      </c>
      <c r="G368" s="659" t="s">
        <v>581</v>
      </c>
      <c r="H368" s="659" t="s">
        <v>4024</v>
      </c>
      <c r="I368" s="659" t="s">
        <v>2587</v>
      </c>
      <c r="J368" s="659" t="s">
        <v>2310</v>
      </c>
      <c r="K368" s="659" t="s">
        <v>2468</v>
      </c>
      <c r="L368" s="659" t="s">
        <v>3047</v>
      </c>
      <c r="M368" s="659" t="s">
        <v>2967</v>
      </c>
      <c r="N368" s="660" t="s">
        <v>2037</v>
      </c>
      <c r="O368" s="659" t="s">
        <v>4089</v>
      </c>
      <c r="P368" s="659" t="s">
        <v>1954</v>
      </c>
      <c r="Q368" s="659" t="s">
        <v>3536</v>
      </c>
    </row>
    <row r="369" spans="2:17" s="659" customFormat="1" hidden="1">
      <c r="B369" s="659" t="s">
        <v>1374</v>
      </c>
      <c r="C369" s="659" t="s">
        <v>4191</v>
      </c>
      <c r="D369" s="659" t="s">
        <v>181</v>
      </c>
      <c r="E369" s="659" t="s">
        <v>2875</v>
      </c>
      <c r="F369" s="659" t="s">
        <v>1218</v>
      </c>
      <c r="G369" s="659" t="s">
        <v>1674</v>
      </c>
      <c r="H369" s="659" t="s">
        <v>1506</v>
      </c>
      <c r="I369" s="659" t="s">
        <v>777</v>
      </c>
      <c r="J369" s="659" t="s">
        <v>3685</v>
      </c>
      <c r="K369" s="659" t="s">
        <v>2587</v>
      </c>
      <c r="L369" s="659" t="s">
        <v>285</v>
      </c>
      <c r="M369" s="659" t="s">
        <v>2753</v>
      </c>
      <c r="N369" s="660" t="s">
        <v>3713</v>
      </c>
      <c r="O369" s="659" t="s">
        <v>2429</v>
      </c>
      <c r="P369" s="659" t="s">
        <v>2017</v>
      </c>
      <c r="Q369" s="659" t="s">
        <v>2054</v>
      </c>
    </row>
    <row r="370" spans="2:17" s="659" customFormat="1" hidden="1">
      <c r="B370" s="659" t="s">
        <v>4319</v>
      </c>
      <c r="C370" s="659" t="s">
        <v>4211</v>
      </c>
      <c r="D370" s="659" t="s">
        <v>182</v>
      </c>
      <c r="E370" s="659" t="s">
        <v>2554</v>
      </c>
      <c r="F370" s="659" t="s">
        <v>250</v>
      </c>
      <c r="G370" s="659" t="s">
        <v>1784</v>
      </c>
      <c r="H370" s="659" t="s">
        <v>4026</v>
      </c>
      <c r="I370" s="659" t="s">
        <v>2580</v>
      </c>
      <c r="J370" s="659" t="s">
        <v>718</v>
      </c>
      <c r="K370" s="659" t="s">
        <v>777</v>
      </c>
      <c r="L370" s="659" t="s">
        <v>1335</v>
      </c>
      <c r="M370" s="659" t="s">
        <v>885</v>
      </c>
      <c r="N370" s="660" t="s">
        <v>285</v>
      </c>
      <c r="O370" s="659" t="s">
        <v>2875</v>
      </c>
      <c r="P370" s="659" t="s">
        <v>1744</v>
      </c>
      <c r="Q370" s="659" t="s">
        <v>1963</v>
      </c>
    </row>
    <row r="371" spans="2:17" s="659" customFormat="1" hidden="1">
      <c r="B371" s="659" t="s">
        <v>4211</v>
      </c>
      <c r="C371" s="659" t="s">
        <v>1172</v>
      </c>
      <c r="D371" s="659" t="s">
        <v>186</v>
      </c>
      <c r="E371" s="659" t="s">
        <v>1288</v>
      </c>
      <c r="F371" s="659" t="s">
        <v>2161</v>
      </c>
      <c r="G371" s="659" t="s">
        <v>33</v>
      </c>
      <c r="H371" s="659" t="s">
        <v>841</v>
      </c>
      <c r="I371" s="659" t="s">
        <v>2660</v>
      </c>
      <c r="J371" s="659" t="s">
        <v>154</v>
      </c>
      <c r="K371" s="659" t="s">
        <v>2462</v>
      </c>
      <c r="L371" s="659" t="s">
        <v>436</v>
      </c>
      <c r="M371" s="659" t="s">
        <v>285</v>
      </c>
      <c r="N371" s="660" t="s">
        <v>1335</v>
      </c>
      <c r="O371" s="659" t="s">
        <v>1152</v>
      </c>
      <c r="P371" s="659" t="s">
        <v>2010</v>
      </c>
      <c r="Q371" s="659" t="s">
        <v>124</v>
      </c>
    </row>
    <row r="372" spans="2:17" s="659" customFormat="1" hidden="1">
      <c r="B372" s="659" t="s">
        <v>1172</v>
      </c>
      <c r="C372" s="659" t="s">
        <v>4234</v>
      </c>
      <c r="D372" s="659" t="s">
        <v>741</v>
      </c>
      <c r="E372" s="659" t="s">
        <v>1562</v>
      </c>
      <c r="F372" s="659" t="s">
        <v>1134</v>
      </c>
      <c r="G372" s="659" t="s">
        <v>86</v>
      </c>
      <c r="H372" s="659" t="s">
        <v>1456</v>
      </c>
      <c r="I372" s="659" t="s">
        <v>791</v>
      </c>
      <c r="J372" s="659" t="s">
        <v>321</v>
      </c>
      <c r="K372" s="659" t="s">
        <v>2580</v>
      </c>
      <c r="L372" s="659" t="s">
        <v>1765</v>
      </c>
      <c r="M372" s="659" t="s">
        <v>1335</v>
      </c>
      <c r="N372" s="660" t="s">
        <v>3176</v>
      </c>
      <c r="O372" s="659" t="s">
        <v>2615</v>
      </c>
      <c r="P372" s="659" t="s">
        <v>3405</v>
      </c>
      <c r="Q372" s="659" t="s">
        <v>3874</v>
      </c>
    </row>
    <row r="373" spans="2:17" s="659" customFormat="1" hidden="1">
      <c r="B373" s="659" t="s">
        <v>4234</v>
      </c>
      <c r="C373" s="659" t="s">
        <v>4190</v>
      </c>
      <c r="D373" s="659" t="s">
        <v>1447</v>
      </c>
      <c r="E373" s="659" t="s">
        <v>654</v>
      </c>
      <c r="F373" s="659" t="s">
        <v>578</v>
      </c>
      <c r="G373" s="659" t="s">
        <v>1012</v>
      </c>
      <c r="H373" s="659" t="s">
        <v>1465</v>
      </c>
      <c r="I373" s="659" t="s">
        <v>4024</v>
      </c>
      <c r="J373" s="659" t="s">
        <v>834</v>
      </c>
      <c r="K373" s="659" t="s">
        <v>2184</v>
      </c>
      <c r="L373" s="659" t="s">
        <v>3543</v>
      </c>
      <c r="M373" s="659" t="s">
        <v>3176</v>
      </c>
      <c r="N373" s="660" t="s">
        <v>2029</v>
      </c>
      <c r="O373" s="659" t="s">
        <v>2882</v>
      </c>
      <c r="P373" s="659" t="s">
        <v>2316</v>
      </c>
      <c r="Q373" s="659" t="s">
        <v>3344</v>
      </c>
    </row>
    <row r="374" spans="2:17" s="659" customFormat="1" hidden="1">
      <c r="B374" s="659" t="s">
        <v>4326</v>
      </c>
      <c r="C374" s="659" t="s">
        <v>1799</v>
      </c>
      <c r="D374" s="659" t="s">
        <v>1435</v>
      </c>
      <c r="E374" s="659" t="s">
        <v>623</v>
      </c>
      <c r="F374" s="659" t="s">
        <v>1172</v>
      </c>
      <c r="G374" s="659" t="s">
        <v>533</v>
      </c>
      <c r="H374" s="659" t="s">
        <v>1335</v>
      </c>
      <c r="I374" s="659" t="s">
        <v>1633</v>
      </c>
      <c r="J374" s="659" t="s">
        <v>1229</v>
      </c>
      <c r="K374" s="659" t="s">
        <v>2174</v>
      </c>
      <c r="L374" s="659" t="s">
        <v>2384</v>
      </c>
      <c r="M374" s="659" t="s">
        <v>3171</v>
      </c>
      <c r="N374" s="660" t="s">
        <v>3171</v>
      </c>
      <c r="O374" s="659" t="s">
        <v>4037</v>
      </c>
      <c r="P374" s="659" t="s">
        <v>2037</v>
      </c>
      <c r="Q374" s="659" t="s">
        <v>3142</v>
      </c>
    </row>
    <row r="375" spans="2:17" s="659" customFormat="1" hidden="1">
      <c r="B375" s="659" t="s">
        <v>3104</v>
      </c>
      <c r="C375" s="659" t="s">
        <v>1219</v>
      </c>
      <c r="D375" s="659" t="s">
        <v>219</v>
      </c>
      <c r="E375" s="659" t="s">
        <v>741</v>
      </c>
      <c r="F375" s="659" t="s">
        <v>2192</v>
      </c>
      <c r="G375" s="659" t="s">
        <v>224</v>
      </c>
      <c r="H375" s="659" t="s">
        <v>2647</v>
      </c>
      <c r="I375" s="659" t="s">
        <v>3530</v>
      </c>
      <c r="J375" s="659" t="s">
        <v>1776</v>
      </c>
      <c r="K375" s="659" t="s">
        <v>66</v>
      </c>
      <c r="L375" s="659" t="s">
        <v>2521</v>
      </c>
      <c r="M375" s="659" t="s">
        <v>1910</v>
      </c>
      <c r="N375" s="660" t="s">
        <v>1916</v>
      </c>
      <c r="O375" s="659" t="s">
        <v>2548</v>
      </c>
      <c r="P375" s="659" t="s">
        <v>3194</v>
      </c>
      <c r="Q375" s="659" t="s">
        <v>3607</v>
      </c>
    </row>
    <row r="376" spans="2:17" s="659" customFormat="1" hidden="1">
      <c r="B376" s="659" t="s">
        <v>1799</v>
      </c>
      <c r="C376" s="659" t="s">
        <v>3268</v>
      </c>
      <c r="D376" s="659" t="s">
        <v>3280</v>
      </c>
      <c r="E376" s="659" t="s">
        <v>739</v>
      </c>
      <c r="F376" s="659" t="s">
        <v>3104</v>
      </c>
      <c r="G376" s="659" t="s">
        <v>1119</v>
      </c>
      <c r="H376" s="659" t="s">
        <v>1469</v>
      </c>
      <c r="I376" s="659" t="s">
        <v>1634</v>
      </c>
      <c r="J376" s="659" t="s">
        <v>3426</v>
      </c>
      <c r="K376" s="659" t="s">
        <v>2381</v>
      </c>
      <c r="L376" s="659" t="s">
        <v>112</v>
      </c>
      <c r="M376" s="659" t="s">
        <v>1765</v>
      </c>
      <c r="N376" s="660" t="s">
        <v>2384</v>
      </c>
      <c r="O376" s="659" t="s">
        <v>3956</v>
      </c>
      <c r="P376" s="659" t="s">
        <v>3203</v>
      </c>
      <c r="Q376" s="659" t="s">
        <v>1942</v>
      </c>
    </row>
    <row r="377" spans="2:17" s="659" customFormat="1" hidden="1">
      <c r="B377" s="659" t="s">
        <v>4327</v>
      </c>
      <c r="C377" s="659" t="s">
        <v>1401</v>
      </c>
      <c r="D377" s="659" t="s">
        <v>1403</v>
      </c>
      <c r="E377" s="659" t="s">
        <v>1611</v>
      </c>
      <c r="F377" s="659" t="s">
        <v>2359</v>
      </c>
      <c r="G377" s="659" t="s">
        <v>393</v>
      </c>
      <c r="H377" s="659" t="s">
        <v>436</v>
      </c>
      <c r="I377" s="659" t="s">
        <v>2753</v>
      </c>
      <c r="J377" s="659" t="s">
        <v>60</v>
      </c>
      <c r="K377" s="659" t="s">
        <v>3009</v>
      </c>
      <c r="L377" s="659" t="s">
        <v>1868</v>
      </c>
      <c r="M377" s="659" t="s">
        <v>3543</v>
      </c>
      <c r="N377" s="660" t="s">
        <v>3699</v>
      </c>
      <c r="O377" s="659" t="s">
        <v>3963</v>
      </c>
      <c r="P377" s="659" t="s">
        <v>3713</v>
      </c>
      <c r="Q377" s="659" t="s">
        <v>460</v>
      </c>
    </row>
    <row r="378" spans="2:17" s="659" customFormat="1" hidden="1">
      <c r="B378" s="659" t="s">
        <v>4351</v>
      </c>
      <c r="C378" s="659" t="s">
        <v>4237</v>
      </c>
      <c r="D378" s="659" t="s">
        <v>4117</v>
      </c>
      <c r="E378" s="659" t="s">
        <v>1346</v>
      </c>
      <c r="F378" s="659" t="s">
        <v>1799</v>
      </c>
      <c r="G378" s="659" t="s">
        <v>1680</v>
      </c>
      <c r="H378" s="659" t="s">
        <v>2693</v>
      </c>
      <c r="I378" s="659" t="s">
        <v>3675</v>
      </c>
      <c r="J378" s="659" t="s">
        <v>3767</v>
      </c>
      <c r="K378" s="659" t="s">
        <v>791</v>
      </c>
      <c r="L378" s="659" t="s">
        <v>1864</v>
      </c>
      <c r="M378" s="659" t="s">
        <v>2384</v>
      </c>
      <c r="N378" s="660" t="s">
        <v>2031</v>
      </c>
      <c r="O378" s="659" t="s">
        <v>4095</v>
      </c>
      <c r="P378" s="659" t="s">
        <v>2120</v>
      </c>
      <c r="Q378" s="659" t="s">
        <v>702</v>
      </c>
    </row>
    <row r="379" spans="2:17" s="659" customFormat="1" hidden="1">
      <c r="B379" s="659" t="s">
        <v>1219</v>
      </c>
      <c r="C379" s="659" t="s">
        <v>982</v>
      </c>
      <c r="D379" s="659" t="s">
        <v>956</v>
      </c>
      <c r="E379" s="659" t="s">
        <v>3963</v>
      </c>
      <c r="F379" s="659" t="s">
        <v>2399</v>
      </c>
      <c r="G379" s="659" t="s">
        <v>1197</v>
      </c>
      <c r="H379" s="659" t="s">
        <v>2521</v>
      </c>
      <c r="I379" s="659" t="s">
        <v>3047</v>
      </c>
      <c r="J379" s="659" t="s">
        <v>3214</v>
      </c>
      <c r="K379" s="659" t="s">
        <v>4024</v>
      </c>
      <c r="L379" s="659" t="s">
        <v>2382</v>
      </c>
      <c r="M379" s="659" t="s">
        <v>2521</v>
      </c>
      <c r="N379" s="660" t="s">
        <v>4133</v>
      </c>
      <c r="O379" s="659" t="s">
        <v>1886</v>
      </c>
      <c r="P379" s="659" t="s">
        <v>1335</v>
      </c>
      <c r="Q379" s="659" t="s">
        <v>3504</v>
      </c>
    </row>
    <row r="380" spans="2:17" s="659" customFormat="1" hidden="1">
      <c r="B380" s="659" t="s">
        <v>1401</v>
      </c>
      <c r="C380" s="659" t="s">
        <v>101</v>
      </c>
      <c r="D380" s="659" t="s">
        <v>192</v>
      </c>
      <c r="E380" s="659" t="s">
        <v>1566</v>
      </c>
      <c r="F380" s="659" t="s">
        <v>1211</v>
      </c>
      <c r="G380" s="659" t="s">
        <v>42</v>
      </c>
      <c r="H380" s="659" t="s">
        <v>4063</v>
      </c>
      <c r="I380" s="659" t="s">
        <v>1465</v>
      </c>
      <c r="J380" s="659" t="s">
        <v>2587</v>
      </c>
      <c r="K380" s="659" t="s">
        <v>2967</v>
      </c>
      <c r="L380" s="659" t="s">
        <v>3031</v>
      </c>
      <c r="M380" s="659" t="s">
        <v>1868</v>
      </c>
      <c r="N380" s="660" t="s">
        <v>3890</v>
      </c>
      <c r="O380" s="659" t="s">
        <v>3852</v>
      </c>
      <c r="P380" s="659" t="s">
        <v>3176</v>
      </c>
      <c r="Q380" s="659" t="s">
        <v>122</v>
      </c>
    </row>
    <row r="381" spans="2:17" s="659" customFormat="1" hidden="1">
      <c r="B381" s="659" t="s">
        <v>4237</v>
      </c>
      <c r="C381" s="659" t="s">
        <v>959</v>
      </c>
      <c r="D381" s="659" t="s">
        <v>382</v>
      </c>
      <c r="E381" s="659" t="s">
        <v>1352</v>
      </c>
      <c r="F381" s="659" t="s">
        <v>1219</v>
      </c>
      <c r="G381" s="659" t="s">
        <v>1798</v>
      </c>
      <c r="H381" s="659" t="s">
        <v>3981</v>
      </c>
      <c r="I381" s="659" t="s">
        <v>1335</v>
      </c>
      <c r="J381" s="659" t="s">
        <v>777</v>
      </c>
      <c r="K381" s="659" t="s">
        <v>1272</v>
      </c>
      <c r="L381" s="659" t="s">
        <v>3617</v>
      </c>
      <c r="M381" s="659" t="s">
        <v>3890</v>
      </c>
      <c r="N381" s="660" t="s">
        <v>3536</v>
      </c>
      <c r="O381" s="659" t="s">
        <v>1896</v>
      </c>
      <c r="P381" s="659" t="s">
        <v>4153</v>
      </c>
      <c r="Q381" s="659" t="s">
        <v>117</v>
      </c>
    </row>
    <row r="382" spans="2:17" s="659" customFormat="1" hidden="1">
      <c r="B382" s="659" t="s">
        <v>2990</v>
      </c>
      <c r="C382" s="659" t="s">
        <v>811</v>
      </c>
      <c r="D382" s="659" t="s">
        <v>1424</v>
      </c>
      <c r="E382" s="659" t="s">
        <v>609</v>
      </c>
      <c r="F382" s="659" t="s">
        <v>3268</v>
      </c>
      <c r="G382" s="659" t="s">
        <v>4127</v>
      </c>
      <c r="H382" s="659" t="s">
        <v>456</v>
      </c>
      <c r="I382" s="659" t="s">
        <v>1469</v>
      </c>
      <c r="J382" s="659" t="s">
        <v>3080</v>
      </c>
      <c r="K382" s="659" t="s">
        <v>2753</v>
      </c>
      <c r="L382" s="659" t="s">
        <v>1759</v>
      </c>
      <c r="M382" s="659" t="s">
        <v>1864</v>
      </c>
      <c r="N382" s="660" t="s">
        <v>2054</v>
      </c>
      <c r="O382" s="659" t="s">
        <v>2533</v>
      </c>
      <c r="P382" s="659" t="s">
        <v>2632</v>
      </c>
      <c r="Q382" s="659" t="s">
        <v>861</v>
      </c>
    </row>
    <row r="383" spans="2:17" s="659" customFormat="1" hidden="1">
      <c r="B383" s="659" t="s">
        <v>982</v>
      </c>
      <c r="C383" s="659" t="s">
        <v>2416</v>
      </c>
      <c r="D383" s="659" t="s">
        <v>572</v>
      </c>
      <c r="E383" s="659" t="s">
        <v>1520</v>
      </c>
      <c r="F383" s="659" t="s">
        <v>1818</v>
      </c>
      <c r="G383" s="659" t="s">
        <v>582</v>
      </c>
      <c r="H383" s="659" t="s">
        <v>409</v>
      </c>
      <c r="I383" s="659" t="s">
        <v>3524</v>
      </c>
      <c r="J383" s="659" t="s">
        <v>2580</v>
      </c>
      <c r="K383" s="659" t="s">
        <v>3047</v>
      </c>
      <c r="L383" s="659" t="s">
        <v>1877</v>
      </c>
      <c r="M383" s="659" t="s">
        <v>2382</v>
      </c>
      <c r="N383" s="660" t="s">
        <v>2382</v>
      </c>
      <c r="O383" s="659" t="s">
        <v>2505</v>
      </c>
      <c r="P383" s="659" t="s">
        <v>2384</v>
      </c>
      <c r="Q383" s="659" t="s">
        <v>2008</v>
      </c>
    </row>
    <row r="384" spans="2:17" s="659" customFormat="1" hidden="1">
      <c r="B384" s="659" t="s">
        <v>101</v>
      </c>
      <c r="C384" s="659" t="s">
        <v>1531</v>
      </c>
      <c r="D384" s="659" t="s">
        <v>559</v>
      </c>
      <c r="E384" s="659" t="s">
        <v>2567</v>
      </c>
      <c r="F384" s="659" t="s">
        <v>1280</v>
      </c>
      <c r="G384" s="659" t="s">
        <v>4108</v>
      </c>
      <c r="H384" s="659" t="s">
        <v>4061</v>
      </c>
      <c r="I384" s="659" t="s">
        <v>3543</v>
      </c>
      <c r="J384" s="659" t="s">
        <v>2660</v>
      </c>
      <c r="K384" s="659" t="s">
        <v>1465</v>
      </c>
      <c r="L384" s="659" t="s">
        <v>3344</v>
      </c>
      <c r="M384" s="659" t="s">
        <v>3031</v>
      </c>
      <c r="N384" s="660" t="s">
        <v>2065</v>
      </c>
      <c r="O384" s="659" t="s">
        <v>4075</v>
      </c>
      <c r="P384" s="659" t="s">
        <v>3205</v>
      </c>
      <c r="Q384" s="659" t="s">
        <v>3206</v>
      </c>
    </row>
    <row r="385" spans="2:17" s="659" customFormat="1" hidden="1">
      <c r="B385" s="659" t="s">
        <v>3122</v>
      </c>
      <c r="C385" s="659" t="s">
        <v>1371</v>
      </c>
      <c r="D385" s="659" t="s">
        <v>1374</v>
      </c>
      <c r="E385" s="659" t="s">
        <v>1587</v>
      </c>
      <c r="F385" s="659" t="s">
        <v>2346</v>
      </c>
      <c r="G385" s="659" t="s">
        <v>2211</v>
      </c>
      <c r="H385" s="659" t="s">
        <v>2091</v>
      </c>
      <c r="I385" s="659" t="s">
        <v>2521</v>
      </c>
      <c r="J385" s="659" t="s">
        <v>1232</v>
      </c>
      <c r="K385" s="659" t="s">
        <v>1335</v>
      </c>
      <c r="L385" s="659" t="s">
        <v>792</v>
      </c>
      <c r="M385" s="659" t="s">
        <v>3617</v>
      </c>
      <c r="N385" s="660" t="s">
        <v>3617</v>
      </c>
      <c r="O385" s="659" t="s">
        <v>2808</v>
      </c>
      <c r="P385" s="659" t="s">
        <v>3407</v>
      </c>
      <c r="Q385" s="659" t="s">
        <v>2280</v>
      </c>
    </row>
    <row r="386" spans="2:17" s="659" customFormat="1" hidden="1">
      <c r="B386" s="659" t="s">
        <v>1385</v>
      </c>
      <c r="C386" s="659" t="s">
        <v>3951</v>
      </c>
      <c r="D386" s="659" t="s">
        <v>2192</v>
      </c>
      <c r="E386" s="659" t="s">
        <v>1581</v>
      </c>
      <c r="F386" s="659" t="s">
        <v>101</v>
      </c>
      <c r="G386" s="659" t="s">
        <v>223</v>
      </c>
      <c r="H386" s="659" t="s">
        <v>4068</v>
      </c>
      <c r="I386" s="659" t="s">
        <v>4063</v>
      </c>
      <c r="J386" s="659" t="s">
        <v>2184</v>
      </c>
      <c r="K386" s="659" t="s">
        <v>3543</v>
      </c>
      <c r="L386" s="659" t="s">
        <v>2473</v>
      </c>
      <c r="M386" s="659" t="s">
        <v>2091</v>
      </c>
      <c r="N386" s="660" t="s">
        <v>1963</v>
      </c>
      <c r="O386" s="659" t="s">
        <v>3966</v>
      </c>
      <c r="P386" s="659" t="s">
        <v>4133</v>
      </c>
      <c r="Q386" s="659" t="s">
        <v>3659</v>
      </c>
    </row>
    <row r="387" spans="2:17" s="659" customFormat="1" hidden="1">
      <c r="B387" s="659" t="s">
        <v>811</v>
      </c>
      <c r="C387" s="659" t="s">
        <v>4232</v>
      </c>
      <c r="D387" s="659" t="s">
        <v>3104</v>
      </c>
      <c r="E387" s="659" t="s">
        <v>2552</v>
      </c>
      <c r="F387" s="659" t="s">
        <v>212</v>
      </c>
      <c r="G387" s="659" t="s">
        <v>2821</v>
      </c>
      <c r="H387" s="659" t="s">
        <v>2216</v>
      </c>
      <c r="I387" s="659" t="s">
        <v>3536</v>
      </c>
      <c r="J387" s="659" t="s">
        <v>2174</v>
      </c>
      <c r="K387" s="659" t="s">
        <v>1181</v>
      </c>
      <c r="L387" s="659" t="s">
        <v>1942</v>
      </c>
      <c r="M387" s="659" t="s">
        <v>1759</v>
      </c>
      <c r="N387" s="660" t="s">
        <v>1918</v>
      </c>
      <c r="O387" s="659" t="s">
        <v>3846</v>
      </c>
      <c r="P387" s="659" t="s">
        <v>3536</v>
      </c>
      <c r="Q387" s="659" t="s">
        <v>2263</v>
      </c>
    </row>
    <row r="388" spans="2:17" s="659" customFormat="1" hidden="1">
      <c r="B388" s="659" t="s">
        <v>2416</v>
      </c>
      <c r="C388" s="659" t="s">
        <v>674</v>
      </c>
      <c r="D388" s="659" t="s">
        <v>1799</v>
      </c>
      <c r="E388" s="659" t="s">
        <v>689</v>
      </c>
      <c r="F388" s="659" t="s">
        <v>3122</v>
      </c>
      <c r="G388" s="659" t="s">
        <v>1048</v>
      </c>
      <c r="H388" s="659" t="s">
        <v>1693</v>
      </c>
      <c r="I388" s="659" t="s">
        <v>2750</v>
      </c>
      <c r="J388" s="659" t="s">
        <v>791</v>
      </c>
      <c r="K388" s="659" t="s">
        <v>2384</v>
      </c>
      <c r="L388" s="659" t="s">
        <v>2371</v>
      </c>
      <c r="M388" s="659" t="s">
        <v>1877</v>
      </c>
      <c r="N388" s="660" t="s">
        <v>3709</v>
      </c>
      <c r="O388" s="659" t="s">
        <v>3960</v>
      </c>
      <c r="P388" s="659" t="s">
        <v>2054</v>
      </c>
      <c r="Q388" s="659" t="s">
        <v>2261</v>
      </c>
    </row>
    <row r="389" spans="2:17" s="659" customFormat="1" hidden="1">
      <c r="B389" s="659" t="s">
        <v>1531</v>
      </c>
      <c r="C389" s="659" t="s">
        <v>2915</v>
      </c>
      <c r="D389" s="659" t="s">
        <v>1219</v>
      </c>
      <c r="E389" s="659" t="s">
        <v>1537</v>
      </c>
      <c r="F389" s="659" t="s">
        <v>2409</v>
      </c>
      <c r="G389" s="659" t="s">
        <v>587</v>
      </c>
      <c r="H389" s="659" t="s">
        <v>498</v>
      </c>
      <c r="I389" s="659" t="s">
        <v>456</v>
      </c>
      <c r="J389" s="659" t="s">
        <v>4024</v>
      </c>
      <c r="K389" s="659" t="s">
        <v>2521</v>
      </c>
      <c r="L389" s="659" t="s">
        <v>1853</v>
      </c>
      <c r="M389" s="659" t="s">
        <v>1693</v>
      </c>
      <c r="N389" s="660" t="s">
        <v>1877</v>
      </c>
      <c r="O389" s="659" t="s">
        <v>3958</v>
      </c>
      <c r="P389" s="659" t="s">
        <v>3874</v>
      </c>
      <c r="Q389" s="659" t="s">
        <v>2272</v>
      </c>
    </row>
    <row r="390" spans="2:17" s="659" customFormat="1" hidden="1">
      <c r="B390" s="659" t="s">
        <v>4369</v>
      </c>
      <c r="C390" s="659" t="s">
        <v>4242</v>
      </c>
      <c r="D390" s="659" t="s">
        <v>3268</v>
      </c>
      <c r="E390" s="659" t="s">
        <v>2561</v>
      </c>
      <c r="F390" s="659" t="s">
        <v>811</v>
      </c>
      <c r="G390" s="659" t="s">
        <v>239</v>
      </c>
      <c r="H390" s="659" t="s">
        <v>793</v>
      </c>
      <c r="I390" s="659" t="s">
        <v>409</v>
      </c>
      <c r="J390" s="659" t="s">
        <v>1633</v>
      </c>
      <c r="K390" s="659" t="s">
        <v>112</v>
      </c>
      <c r="L390" s="659" t="s">
        <v>43</v>
      </c>
      <c r="M390" s="659" t="s">
        <v>3874</v>
      </c>
      <c r="N390" s="660" t="s">
        <v>3257</v>
      </c>
      <c r="O390" s="659" t="s">
        <v>2812</v>
      </c>
      <c r="P390" s="659" t="s">
        <v>3344</v>
      </c>
      <c r="Q390" s="659" t="s">
        <v>1708</v>
      </c>
    </row>
    <row r="391" spans="2:17" s="659" customFormat="1" hidden="1">
      <c r="B391" s="659" t="s">
        <v>1371</v>
      </c>
      <c r="C391" s="659" t="s">
        <v>2337</v>
      </c>
      <c r="D391" s="659" t="s">
        <v>1401</v>
      </c>
      <c r="E391" s="659" t="s">
        <v>3104</v>
      </c>
      <c r="F391" s="659" t="s">
        <v>2416</v>
      </c>
      <c r="G391" s="659" t="s">
        <v>240</v>
      </c>
      <c r="H391" s="659" t="s">
        <v>792</v>
      </c>
      <c r="I391" s="659" t="s">
        <v>3678</v>
      </c>
      <c r="J391" s="659" t="s">
        <v>1272</v>
      </c>
      <c r="K391" s="659" t="s">
        <v>2382</v>
      </c>
      <c r="L391" s="659" t="s">
        <v>702</v>
      </c>
      <c r="M391" s="659" t="s">
        <v>3344</v>
      </c>
      <c r="N391" s="660" t="s">
        <v>1922</v>
      </c>
      <c r="O391" s="659" t="s">
        <v>2432</v>
      </c>
      <c r="P391" s="659" t="s">
        <v>2258</v>
      </c>
      <c r="Q391" s="659" t="s">
        <v>3481</v>
      </c>
    </row>
    <row r="392" spans="2:17" s="659" customFormat="1" hidden="1">
      <c r="B392" s="659" t="s">
        <v>3951</v>
      </c>
      <c r="C392" s="659" t="s">
        <v>1129</v>
      </c>
      <c r="D392" s="659" t="s">
        <v>958</v>
      </c>
      <c r="E392" s="659" t="s">
        <v>346</v>
      </c>
      <c r="F392" s="659" t="s">
        <v>3281</v>
      </c>
      <c r="G392" s="659" t="s">
        <v>1009</v>
      </c>
      <c r="H392" s="659" t="s">
        <v>1453</v>
      </c>
      <c r="I392" s="659" t="s">
        <v>4068</v>
      </c>
      <c r="J392" s="659" t="s">
        <v>2753</v>
      </c>
      <c r="K392" s="659" t="s">
        <v>409</v>
      </c>
      <c r="L392" s="659" t="s">
        <v>3355</v>
      </c>
      <c r="M392" s="659" t="s">
        <v>792</v>
      </c>
      <c r="N392" s="660" t="s">
        <v>3344</v>
      </c>
      <c r="O392" s="659" t="s">
        <v>2810</v>
      </c>
      <c r="P392" s="659" t="s">
        <v>3607</v>
      </c>
      <c r="Q392" s="659" t="s">
        <v>2170</v>
      </c>
    </row>
    <row r="393" spans="2:17" s="659" customFormat="1" hidden="1">
      <c r="B393" s="659" t="s">
        <v>4232</v>
      </c>
      <c r="C393" s="659" t="s">
        <v>2155</v>
      </c>
      <c r="D393" s="659" t="s">
        <v>951</v>
      </c>
      <c r="E393" s="659" t="s">
        <v>348</v>
      </c>
      <c r="F393" s="659" t="s">
        <v>1059</v>
      </c>
      <c r="G393" s="659" t="s">
        <v>1676</v>
      </c>
      <c r="H393" s="659" t="s">
        <v>2527</v>
      </c>
      <c r="I393" s="659" t="s">
        <v>2216</v>
      </c>
      <c r="J393" s="659" t="s">
        <v>3047</v>
      </c>
      <c r="K393" s="659" t="s">
        <v>1829</v>
      </c>
      <c r="L393" s="659" t="s">
        <v>1852</v>
      </c>
      <c r="M393" s="659" t="s">
        <v>1942</v>
      </c>
      <c r="N393" s="660" t="s">
        <v>792</v>
      </c>
      <c r="O393" s="659" t="s">
        <v>2780</v>
      </c>
      <c r="P393" s="659" t="s">
        <v>1942</v>
      </c>
      <c r="Q393" s="659" t="s">
        <v>3656</v>
      </c>
    </row>
    <row r="394" spans="2:17" s="659" customFormat="1" hidden="1">
      <c r="B394" s="659" t="s">
        <v>674</v>
      </c>
      <c r="C394" s="659" t="s">
        <v>977</v>
      </c>
      <c r="D394" s="659" t="s">
        <v>2990</v>
      </c>
      <c r="E394" s="659" t="s">
        <v>2399</v>
      </c>
      <c r="F394" s="659" t="s">
        <v>3910</v>
      </c>
      <c r="G394" s="659" t="s">
        <v>1678</v>
      </c>
      <c r="H394" s="659" t="s">
        <v>424</v>
      </c>
      <c r="I394" s="659" t="s">
        <v>1693</v>
      </c>
      <c r="J394" s="659" t="s">
        <v>1335</v>
      </c>
      <c r="K394" s="659" t="s">
        <v>3077</v>
      </c>
      <c r="L394" s="659" t="s">
        <v>3476</v>
      </c>
      <c r="M394" s="659" t="s">
        <v>2371</v>
      </c>
      <c r="N394" s="660" t="s">
        <v>407</v>
      </c>
      <c r="O394" s="659" t="s">
        <v>2815</v>
      </c>
      <c r="P394" s="659" t="s">
        <v>460</v>
      </c>
      <c r="Q394" s="659" t="s">
        <v>2623</v>
      </c>
    </row>
    <row r="395" spans="2:17" s="659" customFormat="1" hidden="1">
      <c r="B395" s="659" t="s">
        <v>4371</v>
      </c>
      <c r="C395" s="659" t="s">
        <v>4225</v>
      </c>
      <c r="D395" s="659" t="s">
        <v>982</v>
      </c>
      <c r="E395" s="659" t="s">
        <v>618</v>
      </c>
      <c r="F395" s="659" t="s">
        <v>2500</v>
      </c>
      <c r="G395" s="659" t="s">
        <v>904</v>
      </c>
      <c r="H395" s="659" t="s">
        <v>3998</v>
      </c>
      <c r="I395" s="659" t="s">
        <v>498</v>
      </c>
      <c r="J395" s="659" t="s">
        <v>3333</v>
      </c>
      <c r="K395" s="659" t="s">
        <v>792</v>
      </c>
      <c r="L395" s="659" t="s">
        <v>1764</v>
      </c>
      <c r="M395" s="659" t="s">
        <v>3896</v>
      </c>
      <c r="N395" s="660" t="s">
        <v>1930</v>
      </c>
      <c r="O395" s="659" t="s">
        <v>4087</v>
      </c>
      <c r="P395" s="659" t="s">
        <v>702</v>
      </c>
      <c r="Q395" s="659" t="s">
        <v>2319</v>
      </c>
    </row>
    <row r="396" spans="2:17" s="659" customFormat="1" hidden="1">
      <c r="B396" s="659" t="s">
        <v>2915</v>
      </c>
      <c r="C396" s="659" t="s">
        <v>189</v>
      </c>
      <c r="D396" s="659" t="s">
        <v>101</v>
      </c>
      <c r="E396" s="659" t="s">
        <v>1361</v>
      </c>
      <c r="F396" s="659" t="s">
        <v>193</v>
      </c>
      <c r="G396" s="659" t="s">
        <v>1615</v>
      </c>
      <c r="H396" s="659" t="s">
        <v>1942</v>
      </c>
      <c r="I396" s="659" t="s">
        <v>793</v>
      </c>
      <c r="J396" s="659" t="s">
        <v>1469</v>
      </c>
      <c r="K396" s="659" t="s">
        <v>3432</v>
      </c>
      <c r="L396" s="659" t="s">
        <v>2594</v>
      </c>
      <c r="M396" s="659" t="s">
        <v>3177</v>
      </c>
      <c r="N396" s="660" t="s">
        <v>3607</v>
      </c>
      <c r="O396" s="659" t="s">
        <v>2990</v>
      </c>
      <c r="P396" s="659" t="s">
        <v>861</v>
      </c>
      <c r="Q396" s="659" t="s">
        <v>1968</v>
      </c>
    </row>
    <row r="397" spans="2:17" s="659" customFormat="1" hidden="1">
      <c r="B397" s="659" t="s">
        <v>4242</v>
      </c>
      <c r="C397" s="659" t="s">
        <v>358</v>
      </c>
      <c r="D397" s="659" t="s">
        <v>959</v>
      </c>
      <c r="E397" s="659" t="s">
        <v>735</v>
      </c>
      <c r="F397" s="659" t="s">
        <v>3001</v>
      </c>
      <c r="G397" s="659" t="s">
        <v>1036</v>
      </c>
      <c r="H397" s="659" t="s">
        <v>4057</v>
      </c>
      <c r="I397" s="659" t="s">
        <v>792</v>
      </c>
      <c r="J397" s="659" t="s">
        <v>3543</v>
      </c>
      <c r="K397" s="659" t="s">
        <v>2759</v>
      </c>
      <c r="L397" s="659" t="s">
        <v>896</v>
      </c>
      <c r="M397" s="659" t="s">
        <v>702</v>
      </c>
      <c r="N397" s="660" t="s">
        <v>3585</v>
      </c>
      <c r="O397" s="659" t="s">
        <v>2085</v>
      </c>
      <c r="P397" s="659" t="s">
        <v>2008</v>
      </c>
      <c r="Q397" s="659" t="s">
        <v>142</v>
      </c>
    </row>
    <row r="398" spans="2:17" s="659" customFormat="1" hidden="1">
      <c r="B398" s="659" t="s">
        <v>2337</v>
      </c>
      <c r="C398" s="659" t="s">
        <v>4256</v>
      </c>
      <c r="D398" s="659" t="s">
        <v>1393</v>
      </c>
      <c r="E398" s="659" t="s">
        <v>640</v>
      </c>
      <c r="F398" s="659" t="s">
        <v>561</v>
      </c>
      <c r="G398" s="659" t="s">
        <v>1051</v>
      </c>
      <c r="H398" s="659" t="s">
        <v>2716</v>
      </c>
      <c r="I398" s="659" t="s">
        <v>3211</v>
      </c>
      <c r="J398" s="659" t="s">
        <v>2521</v>
      </c>
      <c r="K398" s="659" t="s">
        <v>424</v>
      </c>
      <c r="L398" s="659" t="s">
        <v>2588</v>
      </c>
      <c r="M398" s="659" t="s">
        <v>3355</v>
      </c>
      <c r="N398" s="660" t="s">
        <v>460</v>
      </c>
      <c r="O398" s="659" t="s">
        <v>1151</v>
      </c>
      <c r="P398" s="659" t="s">
        <v>3206</v>
      </c>
      <c r="Q398" s="659" t="s">
        <v>3416</v>
      </c>
    </row>
    <row r="399" spans="2:17" s="659" customFormat="1" hidden="1">
      <c r="B399" s="659" t="s">
        <v>1129</v>
      </c>
      <c r="C399" s="659" t="s">
        <v>195</v>
      </c>
      <c r="D399" s="659" t="s">
        <v>943</v>
      </c>
      <c r="E399" s="659" t="s">
        <v>624</v>
      </c>
      <c r="F399" s="659" t="s">
        <v>3121</v>
      </c>
      <c r="G399" s="659" t="s">
        <v>597</v>
      </c>
      <c r="H399" s="659" t="s">
        <v>702</v>
      </c>
      <c r="I399" s="659" t="s">
        <v>1453</v>
      </c>
      <c r="J399" s="659" t="s">
        <v>4131</v>
      </c>
      <c r="K399" s="659" t="s">
        <v>2473</v>
      </c>
      <c r="L399" s="659" t="s">
        <v>2397</v>
      </c>
      <c r="M399" s="659" t="s">
        <v>3351</v>
      </c>
      <c r="N399" s="660" t="s">
        <v>702</v>
      </c>
      <c r="O399" s="659" t="s">
        <v>2770</v>
      </c>
      <c r="P399" s="659" t="s">
        <v>3192</v>
      </c>
      <c r="Q399" s="659" t="s">
        <v>3502</v>
      </c>
    </row>
    <row r="400" spans="2:17" s="659" customFormat="1" hidden="1">
      <c r="B400" s="659" t="s">
        <v>2155</v>
      </c>
      <c r="C400" s="659" t="s">
        <v>3100</v>
      </c>
      <c r="D400" s="659" t="s">
        <v>1385</v>
      </c>
      <c r="E400" s="659" t="s">
        <v>676</v>
      </c>
      <c r="F400" s="659" t="s">
        <v>2347</v>
      </c>
      <c r="G400" s="659" t="s">
        <v>1640</v>
      </c>
      <c r="H400" s="659" t="s">
        <v>3355</v>
      </c>
      <c r="I400" s="659" t="s">
        <v>2759</v>
      </c>
      <c r="J400" s="659" t="s">
        <v>4133</v>
      </c>
      <c r="K400" s="659" t="s">
        <v>1942</v>
      </c>
      <c r="L400" s="659" t="s">
        <v>3003</v>
      </c>
      <c r="M400" s="659" t="s">
        <v>861</v>
      </c>
      <c r="N400" s="660" t="s">
        <v>3603</v>
      </c>
      <c r="O400" s="659" t="s">
        <v>2809</v>
      </c>
      <c r="P400" s="659" t="s">
        <v>2280</v>
      </c>
      <c r="Q400" s="659" t="s">
        <v>3652</v>
      </c>
    </row>
    <row r="401" spans="2:17" s="659" customFormat="1" hidden="1">
      <c r="B401" s="659" t="s">
        <v>977</v>
      </c>
      <c r="C401" s="659" t="s">
        <v>915</v>
      </c>
      <c r="D401" s="659" t="s">
        <v>811</v>
      </c>
      <c r="E401" s="659" t="s">
        <v>1595</v>
      </c>
      <c r="F401" s="659" t="s">
        <v>2337</v>
      </c>
      <c r="G401" s="659" t="s">
        <v>1679</v>
      </c>
      <c r="H401" s="659" t="s">
        <v>469</v>
      </c>
      <c r="I401" s="659" t="s">
        <v>424</v>
      </c>
      <c r="J401" s="659" t="s">
        <v>3536</v>
      </c>
      <c r="K401" s="659" t="s">
        <v>2371</v>
      </c>
      <c r="L401" s="659" t="s">
        <v>3830</v>
      </c>
      <c r="M401" s="659" t="s">
        <v>3164</v>
      </c>
      <c r="N401" s="660" t="s">
        <v>861</v>
      </c>
      <c r="O401" s="659" t="s">
        <v>4102</v>
      </c>
      <c r="P401" s="659" t="s">
        <v>2263</v>
      </c>
      <c r="Q401" s="659" t="s">
        <v>3493</v>
      </c>
    </row>
    <row r="402" spans="2:17" s="659" customFormat="1" hidden="1">
      <c r="B402" s="659" t="s">
        <v>4225</v>
      </c>
      <c r="C402" s="659" t="s">
        <v>4263</v>
      </c>
      <c r="D402" s="659" t="s">
        <v>3281</v>
      </c>
      <c r="E402" s="659" t="s">
        <v>641</v>
      </c>
      <c r="F402" s="659" t="s">
        <v>1129</v>
      </c>
      <c r="G402" s="659" t="s">
        <v>1988</v>
      </c>
      <c r="H402" s="659" t="s">
        <v>2594</v>
      </c>
      <c r="I402" s="659" t="s">
        <v>1631</v>
      </c>
      <c r="J402" s="659" t="s">
        <v>456</v>
      </c>
      <c r="K402" s="659" t="s">
        <v>152</v>
      </c>
      <c r="L402" s="659" t="s">
        <v>106</v>
      </c>
      <c r="M402" s="659" t="s">
        <v>2594</v>
      </c>
      <c r="N402" s="660" t="s">
        <v>2594</v>
      </c>
      <c r="O402" s="659" t="s">
        <v>1300</v>
      </c>
      <c r="P402" s="659" t="s">
        <v>2261</v>
      </c>
      <c r="Q402" s="659" t="s">
        <v>2255</v>
      </c>
    </row>
    <row r="403" spans="2:17" s="659" customFormat="1" hidden="1">
      <c r="B403" s="659" t="s">
        <v>189</v>
      </c>
      <c r="C403" s="659" t="s">
        <v>1362</v>
      </c>
      <c r="D403" s="659" t="s">
        <v>1059</v>
      </c>
      <c r="E403" s="659" t="s">
        <v>1564</v>
      </c>
      <c r="F403" s="659" t="s">
        <v>2358</v>
      </c>
      <c r="G403" s="659" t="s">
        <v>1612</v>
      </c>
      <c r="H403" s="659" t="s">
        <v>896</v>
      </c>
      <c r="I403" s="659" t="s">
        <v>462</v>
      </c>
      <c r="J403" s="659" t="s">
        <v>409</v>
      </c>
      <c r="K403" s="659" t="s">
        <v>43</v>
      </c>
      <c r="L403" s="659" t="s">
        <v>1824</v>
      </c>
      <c r="M403" s="659" t="s">
        <v>896</v>
      </c>
      <c r="N403" s="660" t="s">
        <v>2064</v>
      </c>
      <c r="O403" s="659" t="s">
        <v>1242</v>
      </c>
      <c r="P403" s="659" t="s">
        <v>2272</v>
      </c>
      <c r="Q403" s="659" t="s">
        <v>3043</v>
      </c>
    </row>
    <row r="404" spans="2:17" s="659" customFormat="1" hidden="1">
      <c r="B404" s="659" t="s">
        <v>358</v>
      </c>
      <c r="C404" s="659" t="s">
        <v>2948</v>
      </c>
      <c r="D404" s="659" t="s">
        <v>1371</v>
      </c>
      <c r="E404" s="659" t="s">
        <v>811</v>
      </c>
      <c r="F404" s="659" t="s">
        <v>2155</v>
      </c>
      <c r="G404" s="659" t="s">
        <v>41</v>
      </c>
      <c r="H404" s="659" t="s">
        <v>3975</v>
      </c>
      <c r="I404" s="659" t="s">
        <v>1942</v>
      </c>
      <c r="J404" s="659" t="s">
        <v>3077</v>
      </c>
      <c r="K404" s="659" t="s">
        <v>702</v>
      </c>
      <c r="L404" s="659" t="s">
        <v>721</v>
      </c>
      <c r="M404" s="659" t="s">
        <v>2588</v>
      </c>
      <c r="N404" s="660" t="s">
        <v>2588</v>
      </c>
      <c r="O404" s="659" t="s">
        <v>2863</v>
      </c>
      <c r="P404" s="659" t="s">
        <v>395</v>
      </c>
      <c r="Q404" s="659" t="s">
        <v>3162</v>
      </c>
    </row>
    <row r="405" spans="2:17" s="659" customFormat="1" hidden="1">
      <c r="B405" s="659" t="s">
        <v>4256</v>
      </c>
      <c r="C405" s="659" t="s">
        <v>989</v>
      </c>
      <c r="D405" s="659" t="s">
        <v>3951</v>
      </c>
      <c r="E405" s="659" t="s">
        <v>1344</v>
      </c>
      <c r="F405" s="659" t="s">
        <v>189</v>
      </c>
      <c r="G405" s="659" t="s">
        <v>2834</v>
      </c>
      <c r="H405" s="659" t="s">
        <v>2588</v>
      </c>
      <c r="I405" s="659" t="s">
        <v>4057</v>
      </c>
      <c r="J405" s="659" t="s">
        <v>793</v>
      </c>
      <c r="K405" s="659" t="s">
        <v>3355</v>
      </c>
      <c r="L405" s="659" t="s">
        <v>1856</v>
      </c>
      <c r="M405" s="659" t="s">
        <v>3552</v>
      </c>
      <c r="N405" s="660" t="s">
        <v>3552</v>
      </c>
      <c r="O405" s="659" t="s">
        <v>3740</v>
      </c>
      <c r="P405" s="659" t="s">
        <v>106</v>
      </c>
      <c r="Q405" s="659" t="s">
        <v>3515</v>
      </c>
    </row>
    <row r="406" spans="2:17" s="659" customFormat="1" hidden="1">
      <c r="B406" s="659" t="s">
        <v>195</v>
      </c>
      <c r="C406" s="659" t="s">
        <v>1266</v>
      </c>
      <c r="D406" s="659" t="s">
        <v>1534</v>
      </c>
      <c r="E406" s="659" t="s">
        <v>1531</v>
      </c>
      <c r="F406" s="659" t="s">
        <v>574</v>
      </c>
      <c r="G406" s="659" t="s">
        <v>1034</v>
      </c>
      <c r="H406" s="659" t="s">
        <v>2962</v>
      </c>
      <c r="I406" s="659" t="s">
        <v>3215</v>
      </c>
      <c r="J406" s="659" t="s">
        <v>792</v>
      </c>
      <c r="K406" s="659" t="s">
        <v>3476</v>
      </c>
      <c r="L406" s="659" t="s">
        <v>1491</v>
      </c>
      <c r="M406" s="659" t="s">
        <v>395</v>
      </c>
      <c r="N406" s="660" t="s">
        <v>2032</v>
      </c>
      <c r="O406" s="659" t="s">
        <v>1059</v>
      </c>
      <c r="P406" s="659" t="s">
        <v>2259</v>
      </c>
      <c r="Q406" s="659" t="s">
        <v>3655</v>
      </c>
    </row>
    <row r="407" spans="2:17" s="659" customFormat="1" hidden="1">
      <c r="B407" s="659" t="s">
        <v>3100</v>
      </c>
      <c r="C407" s="659" t="s">
        <v>921</v>
      </c>
      <c r="D407" s="659" t="s">
        <v>3001</v>
      </c>
      <c r="E407" s="659" t="s">
        <v>1559</v>
      </c>
      <c r="F407" s="659" t="s">
        <v>1067</v>
      </c>
      <c r="G407" s="659" t="s">
        <v>2227</v>
      </c>
      <c r="H407" s="659" t="s">
        <v>804</v>
      </c>
      <c r="I407" s="659" t="s">
        <v>3527</v>
      </c>
      <c r="J407" s="659" t="s">
        <v>3432</v>
      </c>
      <c r="K407" s="659" t="s">
        <v>1177</v>
      </c>
      <c r="L407" s="659" t="s">
        <v>1859</v>
      </c>
      <c r="M407" s="659" t="s">
        <v>106</v>
      </c>
      <c r="N407" s="660" t="s">
        <v>395</v>
      </c>
      <c r="O407" s="659" t="s">
        <v>3951</v>
      </c>
      <c r="P407" s="659" t="s">
        <v>400</v>
      </c>
      <c r="Q407" s="659" t="s">
        <v>2620</v>
      </c>
    </row>
    <row r="408" spans="2:17" s="659" customFormat="1" hidden="1">
      <c r="B408" s="659" t="s">
        <v>915</v>
      </c>
      <c r="C408" s="659" t="s">
        <v>4244</v>
      </c>
      <c r="D408" s="659" t="s">
        <v>3121</v>
      </c>
      <c r="E408" s="659" t="s">
        <v>613</v>
      </c>
      <c r="F408" s="659" t="s">
        <v>195</v>
      </c>
      <c r="G408" s="659" t="s">
        <v>3786</v>
      </c>
      <c r="H408" s="659" t="s">
        <v>147</v>
      </c>
      <c r="I408" s="659" t="s">
        <v>3048</v>
      </c>
      <c r="J408" s="659" t="s">
        <v>3078</v>
      </c>
      <c r="K408" s="659" t="s">
        <v>2594</v>
      </c>
      <c r="L408" s="659" t="s">
        <v>2080</v>
      </c>
      <c r="M408" s="659" t="s">
        <v>881</v>
      </c>
      <c r="N408" s="660" t="s">
        <v>106</v>
      </c>
      <c r="O408" s="659" t="s">
        <v>2775</v>
      </c>
      <c r="P408" s="659" t="s">
        <v>2170</v>
      </c>
      <c r="Q408" s="659" t="s">
        <v>3643</v>
      </c>
    </row>
    <row r="409" spans="2:17" s="659" customFormat="1" hidden="1">
      <c r="B409" s="659" t="s">
        <v>1563</v>
      </c>
      <c r="C409" s="659" t="s">
        <v>806</v>
      </c>
      <c r="D409" s="659" t="s">
        <v>367</v>
      </c>
      <c r="E409" s="659" t="s">
        <v>3951</v>
      </c>
      <c r="F409" s="659" t="s">
        <v>3100</v>
      </c>
      <c r="G409" s="659" t="s">
        <v>1022</v>
      </c>
      <c r="H409" s="659" t="s">
        <v>4051</v>
      </c>
      <c r="I409" s="659" t="s">
        <v>702</v>
      </c>
      <c r="J409" s="659" t="s">
        <v>2759</v>
      </c>
      <c r="K409" s="659" t="s">
        <v>896</v>
      </c>
      <c r="L409" s="659" t="s">
        <v>1860</v>
      </c>
      <c r="M409" s="659" t="s">
        <v>151</v>
      </c>
      <c r="N409" s="660" t="s">
        <v>3324</v>
      </c>
      <c r="O409" s="659" t="s">
        <v>2298</v>
      </c>
      <c r="P409" s="659" t="s">
        <v>2623</v>
      </c>
      <c r="Q409" s="659" t="s">
        <v>500</v>
      </c>
    </row>
    <row r="410" spans="2:17" s="659" customFormat="1" hidden="1">
      <c r="B410" s="659" t="s">
        <v>4402</v>
      </c>
      <c r="C410" s="659" t="s">
        <v>1060</v>
      </c>
      <c r="D410" s="659" t="s">
        <v>942</v>
      </c>
      <c r="E410" s="659" t="s">
        <v>1534</v>
      </c>
      <c r="F410" s="659" t="s">
        <v>1126</v>
      </c>
      <c r="G410" s="659" t="s">
        <v>34</v>
      </c>
      <c r="H410" s="659" t="s">
        <v>4020</v>
      </c>
      <c r="I410" s="659" t="s">
        <v>3355</v>
      </c>
      <c r="J410" s="659" t="s">
        <v>424</v>
      </c>
      <c r="K410" s="659" t="s">
        <v>2588</v>
      </c>
      <c r="L410" s="659" t="s">
        <v>278</v>
      </c>
      <c r="M410" s="659" t="s">
        <v>3899</v>
      </c>
      <c r="N410" s="660" t="s">
        <v>881</v>
      </c>
      <c r="O410" s="659" t="s">
        <v>2899</v>
      </c>
      <c r="P410" s="659" t="s">
        <v>2319</v>
      </c>
      <c r="Q410" s="659" t="s">
        <v>2257</v>
      </c>
    </row>
    <row r="411" spans="2:17" s="659" customFormat="1" hidden="1">
      <c r="B411" s="659" t="s">
        <v>4348</v>
      </c>
      <c r="C411" s="659" t="s">
        <v>562</v>
      </c>
      <c r="D411" s="659" t="s">
        <v>2347</v>
      </c>
      <c r="E411" s="659" t="s">
        <v>674</v>
      </c>
      <c r="F411" s="659" t="s">
        <v>2353</v>
      </c>
      <c r="G411" s="659" t="s">
        <v>1047</v>
      </c>
      <c r="H411" s="659" t="s">
        <v>1695</v>
      </c>
      <c r="I411" s="659" t="s">
        <v>2594</v>
      </c>
      <c r="J411" s="659" t="s">
        <v>462</v>
      </c>
      <c r="K411" s="659" t="s">
        <v>804</v>
      </c>
      <c r="L411" s="659" t="s">
        <v>2378</v>
      </c>
      <c r="M411" s="659" t="s">
        <v>3902</v>
      </c>
      <c r="N411" s="660" t="s">
        <v>3580</v>
      </c>
      <c r="O411" s="659" t="s">
        <v>2811</v>
      </c>
      <c r="P411" s="659" t="s">
        <v>866</v>
      </c>
      <c r="Q411" s="659" t="s">
        <v>3219</v>
      </c>
    </row>
    <row r="412" spans="2:17" s="659" customFormat="1" hidden="1">
      <c r="B412" s="659" t="s">
        <v>989</v>
      </c>
      <c r="C412" s="659" t="s">
        <v>4273</v>
      </c>
      <c r="D412" s="659" t="s">
        <v>2337</v>
      </c>
      <c r="E412" s="659" t="s">
        <v>3121</v>
      </c>
      <c r="F412" s="659" t="s">
        <v>1062</v>
      </c>
      <c r="G412" s="659" t="s">
        <v>1093</v>
      </c>
      <c r="H412" s="659" t="s">
        <v>3991</v>
      </c>
      <c r="I412" s="659" t="s">
        <v>896</v>
      </c>
      <c r="J412" s="659" t="s">
        <v>3443</v>
      </c>
      <c r="K412" s="659" t="s">
        <v>147</v>
      </c>
      <c r="L412" s="659" t="s">
        <v>1870</v>
      </c>
      <c r="M412" s="659" t="s">
        <v>721</v>
      </c>
      <c r="N412" s="660" t="s">
        <v>3899</v>
      </c>
      <c r="O412" s="659" t="s">
        <v>2804</v>
      </c>
      <c r="P412" s="659" t="s">
        <v>3416</v>
      </c>
      <c r="Q412" s="659" t="s">
        <v>3363</v>
      </c>
    </row>
    <row r="413" spans="2:17" s="659" customFormat="1" hidden="1">
      <c r="B413" s="659" t="s">
        <v>1246</v>
      </c>
      <c r="C413" s="659" t="s">
        <v>2068</v>
      </c>
      <c r="D413" s="659" t="s">
        <v>1129</v>
      </c>
      <c r="E413" s="659" t="s">
        <v>1359</v>
      </c>
      <c r="F413" s="659" t="s">
        <v>203</v>
      </c>
      <c r="G413" s="659" t="s">
        <v>541</v>
      </c>
      <c r="H413" s="659" t="s">
        <v>796</v>
      </c>
      <c r="I413" s="659" t="s">
        <v>2588</v>
      </c>
      <c r="J413" s="659" t="s">
        <v>152</v>
      </c>
      <c r="K413" s="659" t="s">
        <v>3552</v>
      </c>
      <c r="L413" s="659" t="s">
        <v>3043</v>
      </c>
      <c r="M413" s="659" t="s">
        <v>1856</v>
      </c>
      <c r="N413" s="660" t="s">
        <v>1856</v>
      </c>
      <c r="O413" s="659" t="s">
        <v>3856</v>
      </c>
      <c r="P413" s="659" t="s">
        <v>105</v>
      </c>
      <c r="Q413" s="659" t="s">
        <v>852</v>
      </c>
    </row>
    <row r="414" spans="2:17" s="659" customFormat="1" hidden="1">
      <c r="B414" s="659" t="s">
        <v>1266</v>
      </c>
      <c r="C414" s="659" t="s">
        <v>1289</v>
      </c>
      <c r="D414" s="659" t="s">
        <v>2155</v>
      </c>
      <c r="E414" s="659" t="s">
        <v>1578</v>
      </c>
      <c r="F414" s="659" t="s">
        <v>1246</v>
      </c>
      <c r="G414" s="659" t="s">
        <v>85</v>
      </c>
      <c r="H414" s="659" t="s">
        <v>1491</v>
      </c>
      <c r="I414" s="659" t="s">
        <v>804</v>
      </c>
      <c r="J414" s="659" t="s">
        <v>702</v>
      </c>
      <c r="K414" s="659" t="s">
        <v>2374</v>
      </c>
      <c r="L414" s="659" t="s">
        <v>2145</v>
      </c>
      <c r="M414" s="659" t="s">
        <v>3181</v>
      </c>
      <c r="N414" s="660" t="s">
        <v>3181</v>
      </c>
      <c r="O414" s="659" t="s">
        <v>2769</v>
      </c>
      <c r="P414" s="659" t="s">
        <v>2255</v>
      </c>
      <c r="Q414" s="659" t="s">
        <v>2221</v>
      </c>
    </row>
    <row r="415" spans="2:17" s="659" customFormat="1" hidden="1">
      <c r="B415" s="659" t="s">
        <v>921</v>
      </c>
      <c r="C415" s="659" t="s">
        <v>946</v>
      </c>
      <c r="D415" s="659" t="s">
        <v>977</v>
      </c>
      <c r="E415" s="659" t="s">
        <v>3821</v>
      </c>
      <c r="F415" s="659" t="s">
        <v>1175</v>
      </c>
      <c r="G415" s="659" t="s">
        <v>2226</v>
      </c>
      <c r="H415" s="659" t="s">
        <v>2966</v>
      </c>
      <c r="I415" s="659" t="s">
        <v>147</v>
      </c>
      <c r="J415" s="659" t="s">
        <v>3862</v>
      </c>
      <c r="K415" s="659" t="s">
        <v>2758</v>
      </c>
      <c r="L415" s="659" t="s">
        <v>1862</v>
      </c>
      <c r="M415" s="659" t="s">
        <v>1937</v>
      </c>
      <c r="N415" s="660" t="s">
        <v>1937</v>
      </c>
      <c r="O415" s="659" t="s">
        <v>3821</v>
      </c>
      <c r="P415" s="659" t="s">
        <v>3043</v>
      </c>
      <c r="Q415" s="659" t="s">
        <v>2982</v>
      </c>
    </row>
    <row r="416" spans="2:17" s="659" customFormat="1" hidden="1">
      <c r="B416" s="659" t="s">
        <v>4244</v>
      </c>
      <c r="C416" s="659" t="s">
        <v>1171</v>
      </c>
      <c r="D416" s="659" t="s">
        <v>1425</v>
      </c>
      <c r="E416" s="659" t="s">
        <v>1601</v>
      </c>
      <c r="F416" s="659" t="s">
        <v>1266</v>
      </c>
      <c r="G416" s="659" t="s">
        <v>2669</v>
      </c>
      <c r="H416" s="659" t="s">
        <v>2979</v>
      </c>
      <c r="I416" s="659" t="s">
        <v>3552</v>
      </c>
      <c r="J416" s="659" t="s">
        <v>3355</v>
      </c>
      <c r="K416" s="659" t="s">
        <v>3003</v>
      </c>
      <c r="L416" s="659" t="s">
        <v>2972</v>
      </c>
      <c r="M416" s="659" t="s">
        <v>2606</v>
      </c>
      <c r="N416" s="660" t="s">
        <v>3595</v>
      </c>
      <c r="O416" s="659" t="s">
        <v>3946</v>
      </c>
      <c r="P416" s="659" t="s">
        <v>1917</v>
      </c>
      <c r="Q416" s="659" t="s">
        <v>1748</v>
      </c>
    </row>
    <row r="417" spans="2:17" s="659" customFormat="1" hidden="1">
      <c r="B417" s="659" t="s">
        <v>806</v>
      </c>
      <c r="C417" s="659" t="s">
        <v>4206</v>
      </c>
      <c r="D417" s="659" t="s">
        <v>189</v>
      </c>
      <c r="E417" s="659" t="s">
        <v>2155</v>
      </c>
      <c r="F417" s="659" t="s">
        <v>2169</v>
      </c>
      <c r="G417" s="659" t="s">
        <v>1019</v>
      </c>
      <c r="H417" s="659" t="s">
        <v>4049</v>
      </c>
      <c r="I417" s="659" t="s">
        <v>2397</v>
      </c>
      <c r="J417" s="659" t="s">
        <v>2594</v>
      </c>
      <c r="K417" s="659" t="s">
        <v>3830</v>
      </c>
      <c r="L417" s="659" t="s">
        <v>500</v>
      </c>
      <c r="M417" s="659" t="s">
        <v>866</v>
      </c>
      <c r="N417" s="660" t="s">
        <v>866</v>
      </c>
      <c r="O417" s="659" t="s">
        <v>2481</v>
      </c>
      <c r="P417" s="659" t="s">
        <v>4139</v>
      </c>
      <c r="Q417" s="659" t="s">
        <v>3195</v>
      </c>
    </row>
    <row r="418" spans="2:17" s="659" customFormat="1" hidden="1">
      <c r="B418" s="659" t="s">
        <v>1060</v>
      </c>
      <c r="C418" s="659" t="s">
        <v>923</v>
      </c>
      <c r="D418" s="659" t="s">
        <v>358</v>
      </c>
      <c r="E418" s="659" t="s">
        <v>1610</v>
      </c>
      <c r="F418" s="659" t="s">
        <v>3278</v>
      </c>
      <c r="G418" s="659" t="s">
        <v>16</v>
      </c>
      <c r="H418" s="659" t="s">
        <v>1497</v>
      </c>
      <c r="I418" s="659" t="s">
        <v>2758</v>
      </c>
      <c r="J418" s="659" t="s">
        <v>896</v>
      </c>
      <c r="K418" s="659" t="s">
        <v>1824</v>
      </c>
      <c r="L418" s="659" t="s">
        <v>1863</v>
      </c>
      <c r="M418" s="659" t="s">
        <v>1176</v>
      </c>
      <c r="N418" s="660" t="s">
        <v>1176</v>
      </c>
      <c r="O418" s="659" t="s">
        <v>2299</v>
      </c>
      <c r="P418" s="659" t="s">
        <v>2251</v>
      </c>
      <c r="Q418" s="659" t="s">
        <v>2243</v>
      </c>
    </row>
    <row r="419" spans="2:17" s="659" customFormat="1" hidden="1">
      <c r="B419" s="659" t="s">
        <v>562</v>
      </c>
      <c r="C419" s="659" t="s">
        <v>2559</v>
      </c>
      <c r="D419" s="659" t="s">
        <v>1572</v>
      </c>
      <c r="E419" s="659" t="s">
        <v>189</v>
      </c>
      <c r="F419" s="659" t="s">
        <v>806</v>
      </c>
      <c r="G419" s="659" t="s">
        <v>1016</v>
      </c>
      <c r="H419" s="659" t="s">
        <v>2961</v>
      </c>
      <c r="I419" s="659" t="s">
        <v>3547</v>
      </c>
      <c r="J419" s="659" t="s">
        <v>2588</v>
      </c>
      <c r="K419" s="659" t="s">
        <v>2385</v>
      </c>
      <c r="L419" s="659" t="s">
        <v>4000</v>
      </c>
      <c r="M419" s="659" t="s">
        <v>1860</v>
      </c>
      <c r="N419" s="660" t="s">
        <v>1956</v>
      </c>
      <c r="O419" s="659" t="s">
        <v>4078</v>
      </c>
      <c r="P419" s="659" t="s">
        <v>2620</v>
      </c>
      <c r="Q419" s="659" t="s">
        <v>2051</v>
      </c>
    </row>
    <row r="420" spans="2:17" s="659" customFormat="1" hidden="1">
      <c r="B420" s="659" t="s">
        <v>4367</v>
      </c>
      <c r="C420" s="659" t="s">
        <v>1585</v>
      </c>
      <c r="D420" s="659" t="s">
        <v>195</v>
      </c>
      <c r="E420" s="659" t="s">
        <v>760</v>
      </c>
      <c r="F420" s="659" t="s">
        <v>1215</v>
      </c>
      <c r="G420" s="659" t="s">
        <v>265</v>
      </c>
      <c r="H420" s="659" t="s">
        <v>4022</v>
      </c>
      <c r="I420" s="659" t="s">
        <v>1695</v>
      </c>
      <c r="J420" s="659" t="s">
        <v>804</v>
      </c>
      <c r="K420" s="659" t="s">
        <v>151</v>
      </c>
      <c r="L420" s="659" t="s">
        <v>3026</v>
      </c>
      <c r="M420" s="659" t="s">
        <v>278</v>
      </c>
      <c r="N420" s="660" t="s">
        <v>1979</v>
      </c>
      <c r="O420" s="659" t="s">
        <v>2509</v>
      </c>
      <c r="P420" s="659" t="s">
        <v>500</v>
      </c>
      <c r="Q420" s="659" t="s">
        <v>3564</v>
      </c>
    </row>
    <row r="421" spans="2:17" s="659" customFormat="1" hidden="1">
      <c r="B421" s="659" t="s">
        <v>4273</v>
      </c>
      <c r="C421" s="659" t="s">
        <v>1594</v>
      </c>
      <c r="D421" s="659" t="s">
        <v>915</v>
      </c>
      <c r="E421" s="659" t="s">
        <v>1572</v>
      </c>
      <c r="F421" s="659" t="s">
        <v>1060</v>
      </c>
      <c r="G421" s="659" t="s">
        <v>2095</v>
      </c>
      <c r="H421" s="659" t="s">
        <v>1658</v>
      </c>
      <c r="I421" s="659" t="s">
        <v>796</v>
      </c>
      <c r="J421" s="659" t="s">
        <v>147</v>
      </c>
      <c r="K421" s="659" t="s">
        <v>1832</v>
      </c>
      <c r="L421" s="659" t="s">
        <v>2518</v>
      </c>
      <c r="M421" s="659" t="s">
        <v>3063</v>
      </c>
      <c r="N421" s="660" t="s">
        <v>3043</v>
      </c>
      <c r="O421" s="659" t="s">
        <v>2877</v>
      </c>
      <c r="P421" s="659" t="s">
        <v>3582</v>
      </c>
      <c r="Q421" s="659" t="s">
        <v>1959</v>
      </c>
    </row>
    <row r="422" spans="2:17" s="659" customFormat="1" hidden="1">
      <c r="B422" s="659" t="s">
        <v>4377</v>
      </c>
      <c r="C422" s="659" t="s">
        <v>1287</v>
      </c>
      <c r="D422" s="659" t="s">
        <v>1362</v>
      </c>
      <c r="E422" s="659" t="s">
        <v>195</v>
      </c>
      <c r="F422" s="659" t="s">
        <v>3303</v>
      </c>
      <c r="G422" s="659" t="s">
        <v>4107</v>
      </c>
      <c r="H422" s="659" t="s">
        <v>2145</v>
      </c>
      <c r="I422" s="659" t="s">
        <v>1491</v>
      </c>
      <c r="J422" s="659" t="s">
        <v>3552</v>
      </c>
      <c r="K422" s="659" t="s">
        <v>721</v>
      </c>
      <c r="L422" s="659" t="s">
        <v>1230</v>
      </c>
      <c r="M422" s="659" t="s">
        <v>1979</v>
      </c>
      <c r="N422" s="660" t="s">
        <v>1917</v>
      </c>
      <c r="O422" s="659" t="s">
        <v>3967</v>
      </c>
      <c r="P422" s="659" t="s">
        <v>1230</v>
      </c>
      <c r="Q422" s="659" t="s">
        <v>128</v>
      </c>
    </row>
    <row r="423" spans="2:17" s="659" customFormat="1" hidden="1">
      <c r="B423" s="659" t="s">
        <v>2068</v>
      </c>
      <c r="C423" s="659" t="s">
        <v>4233</v>
      </c>
      <c r="D423" s="659" t="s">
        <v>989</v>
      </c>
      <c r="E423" s="659" t="s">
        <v>3100</v>
      </c>
      <c r="F423" s="659" t="s">
        <v>562</v>
      </c>
      <c r="G423" s="659" t="s">
        <v>1057</v>
      </c>
      <c r="H423" s="659" t="s">
        <v>2522</v>
      </c>
      <c r="I423" s="659" t="s">
        <v>1696</v>
      </c>
      <c r="J423" s="659" t="s">
        <v>2397</v>
      </c>
      <c r="K423" s="659" t="s">
        <v>1491</v>
      </c>
      <c r="L423" s="659" t="s">
        <v>2126</v>
      </c>
      <c r="M423" s="659" t="s">
        <v>3043</v>
      </c>
      <c r="N423" s="660" t="s">
        <v>2030</v>
      </c>
      <c r="O423" s="659" t="s">
        <v>3726</v>
      </c>
      <c r="P423" s="659" t="s">
        <v>2257</v>
      </c>
      <c r="Q423" s="659" t="s">
        <v>3717</v>
      </c>
    </row>
    <row r="424" spans="2:17" s="659" customFormat="1" hidden="1">
      <c r="B424" s="659" t="s">
        <v>1289</v>
      </c>
      <c r="C424" s="659" t="s">
        <v>4212</v>
      </c>
      <c r="D424" s="659" t="s">
        <v>1246</v>
      </c>
      <c r="E424" s="659" t="s">
        <v>1545</v>
      </c>
      <c r="F424" s="659" t="s">
        <v>2068</v>
      </c>
      <c r="G424" s="659" t="s">
        <v>1998</v>
      </c>
      <c r="H424" s="659" t="s">
        <v>2722</v>
      </c>
      <c r="I424" s="659" t="s">
        <v>2979</v>
      </c>
      <c r="J424" s="659" t="s">
        <v>2758</v>
      </c>
      <c r="K424" s="659" t="s">
        <v>418</v>
      </c>
      <c r="L424" s="659" t="s">
        <v>3011</v>
      </c>
      <c r="M424" s="659" t="s">
        <v>2145</v>
      </c>
      <c r="N424" s="660" t="s">
        <v>3255</v>
      </c>
      <c r="O424" s="659" t="s">
        <v>4072</v>
      </c>
      <c r="P424" s="659" t="s">
        <v>1949</v>
      </c>
      <c r="Q424" s="659" t="s">
        <v>2313</v>
      </c>
    </row>
    <row r="425" spans="2:17" s="659" customFormat="1" hidden="1">
      <c r="B425" s="659" t="s">
        <v>4356</v>
      </c>
      <c r="C425" s="659" t="s">
        <v>3108</v>
      </c>
      <c r="D425" s="659" t="s">
        <v>1266</v>
      </c>
      <c r="E425" s="659" t="s">
        <v>1563</v>
      </c>
      <c r="F425" s="659" t="s">
        <v>1289</v>
      </c>
      <c r="G425" s="659" t="s">
        <v>711</v>
      </c>
      <c r="H425" s="659" t="s">
        <v>2972</v>
      </c>
      <c r="I425" s="659" t="s">
        <v>1943</v>
      </c>
      <c r="J425" s="659" t="s">
        <v>3547</v>
      </c>
      <c r="K425" s="659" t="s">
        <v>1176</v>
      </c>
      <c r="L425" s="659" t="s">
        <v>2221</v>
      </c>
      <c r="M425" s="659" t="s">
        <v>1862</v>
      </c>
      <c r="N425" s="660" t="s">
        <v>500</v>
      </c>
      <c r="O425" s="659" t="s">
        <v>2855</v>
      </c>
      <c r="P425" s="659" t="s">
        <v>3363</v>
      </c>
      <c r="Q425" s="659" t="s">
        <v>1512</v>
      </c>
    </row>
    <row r="426" spans="2:17" s="659" customFormat="1" hidden="1">
      <c r="B426" s="659" t="s">
        <v>946</v>
      </c>
      <c r="C426" s="659" t="s">
        <v>4236</v>
      </c>
      <c r="D426" s="659" t="s">
        <v>3278</v>
      </c>
      <c r="E426" s="659" t="s">
        <v>1362</v>
      </c>
      <c r="F426" s="659" t="s">
        <v>1171</v>
      </c>
      <c r="G426" s="659" t="s">
        <v>17</v>
      </c>
      <c r="H426" s="659" t="s">
        <v>842</v>
      </c>
      <c r="I426" s="659" t="s">
        <v>1497</v>
      </c>
      <c r="J426" s="659" t="s">
        <v>151</v>
      </c>
      <c r="K426" s="659" t="s">
        <v>1497</v>
      </c>
      <c r="L426" s="659" t="s">
        <v>46</v>
      </c>
      <c r="M426" s="659" t="s">
        <v>2972</v>
      </c>
      <c r="N426" s="660" t="s">
        <v>3254</v>
      </c>
      <c r="O426" s="659" t="s">
        <v>2802</v>
      </c>
      <c r="P426" s="659" t="s">
        <v>2221</v>
      </c>
      <c r="Q426" s="659" t="s">
        <v>1866</v>
      </c>
    </row>
    <row r="427" spans="2:17" s="659" customFormat="1" hidden="1">
      <c r="B427" s="659" t="s">
        <v>1171</v>
      </c>
      <c r="C427" s="659" t="s">
        <v>1388</v>
      </c>
      <c r="D427" s="659" t="s">
        <v>921</v>
      </c>
      <c r="E427" s="659" t="s">
        <v>1366</v>
      </c>
      <c r="F427" s="659" t="s">
        <v>385</v>
      </c>
      <c r="G427" s="659" t="s">
        <v>898</v>
      </c>
      <c r="H427" s="659" t="s">
        <v>3330</v>
      </c>
      <c r="I427" s="659" t="s">
        <v>3061</v>
      </c>
      <c r="J427" s="659" t="s">
        <v>796</v>
      </c>
      <c r="K427" s="659" t="s">
        <v>3063</v>
      </c>
      <c r="L427" s="659" t="s">
        <v>441</v>
      </c>
      <c r="M427" s="659" t="s">
        <v>3883</v>
      </c>
      <c r="N427" s="660" t="s">
        <v>3180</v>
      </c>
      <c r="O427" s="659" t="s">
        <v>3743</v>
      </c>
      <c r="P427" s="659" t="s">
        <v>1748</v>
      </c>
      <c r="Q427" s="659" t="s">
        <v>3358</v>
      </c>
    </row>
    <row r="428" spans="2:17" s="659" customFormat="1" hidden="1">
      <c r="B428" s="659" t="s">
        <v>4386</v>
      </c>
      <c r="C428" s="659" t="s">
        <v>4229</v>
      </c>
      <c r="D428" s="659" t="s">
        <v>965</v>
      </c>
      <c r="E428" s="659" t="s">
        <v>1343</v>
      </c>
      <c r="F428" s="659" t="s">
        <v>2153</v>
      </c>
      <c r="G428" s="659" t="s">
        <v>374</v>
      </c>
      <c r="H428" s="659" t="s">
        <v>4000</v>
      </c>
      <c r="I428" s="659" t="s">
        <v>3063</v>
      </c>
      <c r="J428" s="659" t="s">
        <v>1491</v>
      </c>
      <c r="K428" s="659" t="s">
        <v>2378</v>
      </c>
      <c r="L428" s="659" t="s">
        <v>1845</v>
      </c>
      <c r="M428" s="659" t="s">
        <v>442</v>
      </c>
      <c r="N428" s="660" t="s">
        <v>3582</v>
      </c>
      <c r="O428" s="659" t="s">
        <v>4092</v>
      </c>
      <c r="P428" s="659" t="s">
        <v>3195</v>
      </c>
      <c r="Q428" s="659" t="s">
        <v>3704</v>
      </c>
    </row>
    <row r="429" spans="2:17" s="659" customFormat="1" hidden="1">
      <c r="B429" s="659" t="s">
        <v>4290</v>
      </c>
      <c r="C429" s="659" t="s">
        <v>2800</v>
      </c>
      <c r="D429" s="659" t="s">
        <v>806</v>
      </c>
      <c r="E429" s="659" t="s">
        <v>678</v>
      </c>
      <c r="F429" s="659" t="s">
        <v>1174</v>
      </c>
      <c r="G429" s="659" t="s">
        <v>13</v>
      </c>
      <c r="H429" s="659" t="s">
        <v>3992</v>
      </c>
      <c r="I429" s="659" t="s">
        <v>4022</v>
      </c>
      <c r="J429" s="659" t="s">
        <v>2979</v>
      </c>
      <c r="K429" s="659" t="s">
        <v>2388</v>
      </c>
      <c r="L429" s="659" t="s">
        <v>3620</v>
      </c>
      <c r="M429" s="659" t="s">
        <v>500</v>
      </c>
      <c r="N429" s="660" t="s">
        <v>1230</v>
      </c>
      <c r="O429" s="659" t="s">
        <v>1060</v>
      </c>
      <c r="P429" s="659" t="s">
        <v>2243</v>
      </c>
      <c r="Q429" s="659" t="s">
        <v>2631</v>
      </c>
    </row>
    <row r="430" spans="2:17" s="659" customFormat="1" hidden="1">
      <c r="B430" s="659" t="s">
        <v>923</v>
      </c>
      <c r="C430" s="659" t="s">
        <v>4279</v>
      </c>
      <c r="D430" s="659" t="s">
        <v>1060</v>
      </c>
      <c r="E430" s="659" t="s">
        <v>2566</v>
      </c>
      <c r="F430" s="659" t="s">
        <v>1287</v>
      </c>
      <c r="G430" s="659" t="s">
        <v>2677</v>
      </c>
      <c r="H430" s="659" t="s">
        <v>2518</v>
      </c>
      <c r="I430" s="659" t="s">
        <v>3544</v>
      </c>
      <c r="J430" s="659" t="s">
        <v>1497</v>
      </c>
      <c r="K430" s="659" t="s">
        <v>3544</v>
      </c>
      <c r="L430" s="659" t="s">
        <v>3456</v>
      </c>
      <c r="M430" s="659" t="s">
        <v>4000</v>
      </c>
      <c r="N430" s="660" t="s">
        <v>1915</v>
      </c>
      <c r="O430" s="659" t="s">
        <v>2896</v>
      </c>
      <c r="P430" s="659" t="s">
        <v>2051</v>
      </c>
      <c r="Q430" s="659" t="s">
        <v>337</v>
      </c>
    </row>
    <row r="431" spans="2:17" s="659" customFormat="1" hidden="1">
      <c r="B431" s="659" t="s">
        <v>2559</v>
      </c>
      <c r="C431" s="659" t="s">
        <v>809</v>
      </c>
      <c r="D431" s="659" t="s">
        <v>562</v>
      </c>
      <c r="E431" s="659" t="s">
        <v>728</v>
      </c>
      <c r="F431" s="659" t="s">
        <v>2365</v>
      </c>
      <c r="G431" s="659" t="s">
        <v>2206</v>
      </c>
      <c r="H431" s="659" t="s">
        <v>2126</v>
      </c>
      <c r="I431" s="659" t="s">
        <v>1658</v>
      </c>
      <c r="J431" s="659" t="s">
        <v>3544</v>
      </c>
      <c r="K431" s="659" t="s">
        <v>3074</v>
      </c>
      <c r="L431" s="659" t="s">
        <v>2652</v>
      </c>
      <c r="M431" s="659" t="s">
        <v>3026</v>
      </c>
      <c r="N431" s="660" t="s">
        <v>3011</v>
      </c>
      <c r="O431" s="659" t="s">
        <v>4101</v>
      </c>
      <c r="P431" s="659" t="s">
        <v>3564</v>
      </c>
      <c r="Q431" s="659" t="s">
        <v>3402</v>
      </c>
    </row>
    <row r="432" spans="2:17" s="659" customFormat="1" hidden="1">
      <c r="B432" s="659" t="s">
        <v>1585</v>
      </c>
      <c r="C432" s="659" t="s">
        <v>2933</v>
      </c>
      <c r="D432" s="659" t="s">
        <v>2068</v>
      </c>
      <c r="E432" s="659" t="s">
        <v>806</v>
      </c>
      <c r="F432" s="659" t="s">
        <v>3108</v>
      </c>
      <c r="G432" s="659" t="s">
        <v>1645</v>
      </c>
      <c r="H432" s="659" t="s">
        <v>444</v>
      </c>
      <c r="I432" s="659" t="s">
        <v>2145</v>
      </c>
      <c r="J432" s="659" t="s">
        <v>3074</v>
      </c>
      <c r="K432" s="659" t="s">
        <v>2972</v>
      </c>
      <c r="L432" s="659" t="s">
        <v>3431</v>
      </c>
      <c r="M432" s="659" t="s">
        <v>3216</v>
      </c>
      <c r="N432" s="660" t="s">
        <v>2221</v>
      </c>
      <c r="O432" s="659" t="s">
        <v>2987</v>
      </c>
      <c r="P432" s="659" t="s">
        <v>3717</v>
      </c>
      <c r="Q432" s="659" t="s">
        <v>3682</v>
      </c>
    </row>
    <row r="433" spans="2:17" s="659" customFormat="1" hidden="1">
      <c r="B433" s="659" t="s">
        <v>1594</v>
      </c>
      <c r="C433" s="659" t="s">
        <v>4254</v>
      </c>
      <c r="D433" s="659" t="s">
        <v>1289</v>
      </c>
      <c r="E433" s="659" t="s">
        <v>1215</v>
      </c>
      <c r="F433" s="659" t="s">
        <v>2412</v>
      </c>
      <c r="G433" s="659" t="s">
        <v>528</v>
      </c>
      <c r="H433" s="659" t="s">
        <v>4009</v>
      </c>
      <c r="I433" s="659" t="s">
        <v>2522</v>
      </c>
      <c r="J433" s="659" t="s">
        <v>2145</v>
      </c>
      <c r="K433" s="659" t="s">
        <v>3212</v>
      </c>
      <c r="L433" s="659" t="s">
        <v>291</v>
      </c>
      <c r="M433" s="659" t="s">
        <v>3180</v>
      </c>
      <c r="N433" s="660" t="s">
        <v>2982</v>
      </c>
      <c r="O433" s="659" t="s">
        <v>2547</v>
      </c>
      <c r="P433" s="659" t="s">
        <v>2313</v>
      </c>
      <c r="Q433" s="659" t="s">
        <v>3419</v>
      </c>
    </row>
    <row r="434" spans="2:17" s="659" customFormat="1" hidden="1">
      <c r="B434" s="659" t="s">
        <v>4233</v>
      </c>
      <c r="C434" s="659" t="s">
        <v>4250</v>
      </c>
      <c r="D434" s="659" t="s">
        <v>946</v>
      </c>
      <c r="E434" s="659" t="s">
        <v>1060</v>
      </c>
      <c r="F434" s="659" t="s">
        <v>197</v>
      </c>
      <c r="G434" s="659" t="s">
        <v>230</v>
      </c>
      <c r="H434" s="659" t="s">
        <v>2969</v>
      </c>
      <c r="I434" s="659" t="s">
        <v>2722</v>
      </c>
      <c r="J434" s="659" t="s">
        <v>2722</v>
      </c>
      <c r="K434" s="659" t="s">
        <v>1730</v>
      </c>
      <c r="L434" s="659" t="s">
        <v>1769</v>
      </c>
      <c r="M434" s="659" t="s">
        <v>2518</v>
      </c>
      <c r="N434" s="660" t="s">
        <v>3456</v>
      </c>
      <c r="O434" s="659" t="s">
        <v>3366</v>
      </c>
      <c r="P434" s="659" t="s">
        <v>1512</v>
      </c>
      <c r="Q434" s="659" t="s">
        <v>2011</v>
      </c>
    </row>
    <row r="435" spans="2:17" s="659" customFormat="1" hidden="1">
      <c r="B435" s="659" t="s">
        <v>4212</v>
      </c>
      <c r="C435" s="659" t="s">
        <v>1579</v>
      </c>
      <c r="D435" s="659" t="s">
        <v>1171</v>
      </c>
      <c r="E435" s="659" t="s">
        <v>562</v>
      </c>
      <c r="F435" s="659" t="s">
        <v>2148</v>
      </c>
      <c r="G435" s="659" t="s">
        <v>526</v>
      </c>
      <c r="H435" s="659" t="s">
        <v>822</v>
      </c>
      <c r="I435" s="659" t="s">
        <v>3212</v>
      </c>
      <c r="J435" s="659" t="s">
        <v>3212</v>
      </c>
      <c r="K435" s="659" t="s">
        <v>2457</v>
      </c>
      <c r="L435" s="659" t="s">
        <v>2713</v>
      </c>
      <c r="M435" s="659" t="s">
        <v>1230</v>
      </c>
      <c r="N435" s="660" t="s">
        <v>430</v>
      </c>
      <c r="O435" s="659" t="s">
        <v>1298</v>
      </c>
      <c r="P435" s="659" t="s">
        <v>1849</v>
      </c>
      <c r="Q435" s="659" t="s">
        <v>121</v>
      </c>
    </row>
    <row r="436" spans="2:17" s="659" customFormat="1" hidden="1">
      <c r="B436" s="659" t="s">
        <v>4236</v>
      </c>
      <c r="C436" s="659" t="s">
        <v>3907</v>
      </c>
      <c r="D436" s="659" t="s">
        <v>923</v>
      </c>
      <c r="E436" s="659" t="s">
        <v>684</v>
      </c>
      <c r="F436" s="659" t="s">
        <v>473</v>
      </c>
      <c r="G436" s="659" t="s">
        <v>2839</v>
      </c>
      <c r="H436" s="659" t="s">
        <v>2652</v>
      </c>
      <c r="I436" s="659" t="s">
        <v>1730</v>
      </c>
      <c r="J436" s="659" t="s">
        <v>3330</v>
      </c>
      <c r="K436" s="659" t="s">
        <v>500</v>
      </c>
      <c r="L436" s="659" t="s">
        <v>1512</v>
      </c>
      <c r="M436" s="659" t="s">
        <v>3880</v>
      </c>
      <c r="N436" s="660" t="s">
        <v>2051</v>
      </c>
      <c r="O436" s="659" t="s">
        <v>1887</v>
      </c>
      <c r="P436" s="659" t="s">
        <v>2274</v>
      </c>
      <c r="Q436" s="659" t="s">
        <v>289</v>
      </c>
    </row>
    <row r="437" spans="2:17" s="659" customFormat="1" hidden="1">
      <c r="B437" s="659" t="s">
        <v>4229</v>
      </c>
      <c r="C437" s="659" t="s">
        <v>1406</v>
      </c>
      <c r="D437" s="659" t="s">
        <v>2559</v>
      </c>
      <c r="E437" s="659" t="s">
        <v>2562</v>
      </c>
      <c r="F437" s="659" t="s">
        <v>202</v>
      </c>
      <c r="G437" s="659" t="s">
        <v>221</v>
      </c>
      <c r="H437" s="659" t="s">
        <v>175</v>
      </c>
      <c r="I437" s="659" t="s">
        <v>4000</v>
      </c>
      <c r="J437" s="659" t="s">
        <v>4000</v>
      </c>
      <c r="K437" s="659" t="s">
        <v>4000</v>
      </c>
      <c r="L437" s="659" t="s">
        <v>1849</v>
      </c>
      <c r="M437" s="659" t="s">
        <v>3011</v>
      </c>
      <c r="N437" s="660" t="s">
        <v>3564</v>
      </c>
      <c r="O437" s="659" t="s">
        <v>3729</v>
      </c>
      <c r="P437" s="659" t="s">
        <v>1866</v>
      </c>
      <c r="Q437" s="659" t="s">
        <v>134</v>
      </c>
    </row>
    <row r="438" spans="2:17" s="659" customFormat="1" hidden="1">
      <c r="B438" s="659" t="s">
        <v>2800</v>
      </c>
      <c r="C438" s="659" t="s">
        <v>1433</v>
      </c>
      <c r="D438" s="659" t="s">
        <v>1585</v>
      </c>
      <c r="E438" s="659" t="s">
        <v>772</v>
      </c>
      <c r="F438" s="659" t="s">
        <v>1292</v>
      </c>
      <c r="G438" s="659" t="s">
        <v>1200</v>
      </c>
      <c r="H438" s="659" t="s">
        <v>4001</v>
      </c>
      <c r="I438" s="659" t="s">
        <v>2078</v>
      </c>
      <c r="J438" s="659" t="s">
        <v>3679</v>
      </c>
      <c r="K438" s="659" t="s">
        <v>3679</v>
      </c>
      <c r="L438" s="659" t="s">
        <v>1866</v>
      </c>
      <c r="M438" s="659" t="s">
        <v>2221</v>
      </c>
      <c r="N438" s="660" t="s">
        <v>2066</v>
      </c>
      <c r="O438" s="659" t="s">
        <v>3853</v>
      </c>
      <c r="P438" s="659" t="s">
        <v>1739</v>
      </c>
      <c r="Q438" s="659" t="s">
        <v>3672</v>
      </c>
    </row>
    <row r="439" spans="2:17" s="659" customFormat="1" hidden="1">
      <c r="B439" s="659" t="s">
        <v>4404</v>
      </c>
      <c r="C439" s="659" t="s">
        <v>3120</v>
      </c>
      <c r="D439" s="659" t="s">
        <v>1174</v>
      </c>
      <c r="E439" s="659" t="s">
        <v>616</v>
      </c>
      <c r="F439" s="659" t="s">
        <v>3123</v>
      </c>
      <c r="G439" s="659" t="s">
        <v>2674</v>
      </c>
      <c r="H439" s="659" t="s">
        <v>324</v>
      </c>
      <c r="I439" s="659" t="s">
        <v>3679</v>
      </c>
      <c r="J439" s="659" t="s">
        <v>3992</v>
      </c>
      <c r="K439" s="659" t="s">
        <v>3992</v>
      </c>
      <c r="L439" s="659" t="s">
        <v>3673</v>
      </c>
      <c r="M439" s="659" t="s">
        <v>46</v>
      </c>
      <c r="N439" s="660" t="s">
        <v>3431</v>
      </c>
      <c r="O439" s="659" t="s">
        <v>3930</v>
      </c>
      <c r="P439" s="659" t="s">
        <v>2053</v>
      </c>
      <c r="Q439" s="659" t="s">
        <v>3486</v>
      </c>
    </row>
    <row r="440" spans="2:17" s="659" customFormat="1" hidden="1">
      <c r="B440" s="659" t="s">
        <v>4279</v>
      </c>
      <c r="C440" s="659" t="s">
        <v>1078</v>
      </c>
      <c r="D440" s="659" t="s">
        <v>1287</v>
      </c>
      <c r="E440" s="659" t="s">
        <v>1555</v>
      </c>
      <c r="F440" s="659" t="s">
        <v>809</v>
      </c>
      <c r="G440" s="659" t="s">
        <v>588</v>
      </c>
      <c r="H440" s="659" t="s">
        <v>1486</v>
      </c>
      <c r="I440" s="659" t="s">
        <v>3992</v>
      </c>
      <c r="J440" s="659" t="s">
        <v>2518</v>
      </c>
      <c r="K440" s="659" t="s">
        <v>2518</v>
      </c>
      <c r="L440" s="659" t="s">
        <v>2116</v>
      </c>
      <c r="M440" s="659" t="s">
        <v>1935</v>
      </c>
      <c r="N440" s="660" t="s">
        <v>291</v>
      </c>
      <c r="O440" s="659" t="s">
        <v>1844</v>
      </c>
      <c r="P440" s="659" t="s">
        <v>3358</v>
      </c>
      <c r="Q440" s="659" t="s">
        <v>1707</v>
      </c>
    </row>
    <row r="441" spans="2:17" s="659" customFormat="1" hidden="1">
      <c r="B441" s="659" t="s">
        <v>2933</v>
      </c>
      <c r="C441" s="659" t="s">
        <v>3118</v>
      </c>
      <c r="D441" s="659" t="s">
        <v>3108</v>
      </c>
      <c r="E441" s="659" t="s">
        <v>2559</v>
      </c>
      <c r="F441" s="659" t="s">
        <v>384</v>
      </c>
      <c r="G441" s="659" t="s">
        <v>696</v>
      </c>
      <c r="H441" s="659" t="s">
        <v>2713</v>
      </c>
      <c r="I441" s="659" t="s">
        <v>2518</v>
      </c>
      <c r="J441" s="659" t="s">
        <v>4132</v>
      </c>
      <c r="K441" s="659" t="s">
        <v>2126</v>
      </c>
      <c r="L441" s="659" t="s">
        <v>790</v>
      </c>
      <c r="M441" s="659" t="s">
        <v>3456</v>
      </c>
      <c r="N441" s="660" t="s">
        <v>3717</v>
      </c>
      <c r="O441" s="659" t="s">
        <v>2764</v>
      </c>
      <c r="P441" s="659" t="s">
        <v>3704</v>
      </c>
      <c r="Q441" s="659" t="s">
        <v>3492</v>
      </c>
    </row>
    <row r="442" spans="2:17" s="659" customFormat="1" hidden="1">
      <c r="B442" s="659" t="s">
        <v>4254</v>
      </c>
      <c r="C442" s="659" t="s">
        <v>4165</v>
      </c>
      <c r="D442" s="659" t="s">
        <v>1388</v>
      </c>
      <c r="E442" s="659" t="s">
        <v>1585</v>
      </c>
      <c r="F442" s="659" t="s">
        <v>2150</v>
      </c>
      <c r="G442" s="659" t="s">
        <v>583</v>
      </c>
      <c r="H442" s="659" t="s">
        <v>1512</v>
      </c>
      <c r="I442" s="659" t="s">
        <v>1230</v>
      </c>
      <c r="J442" s="659" t="s">
        <v>2126</v>
      </c>
      <c r="K442" s="659" t="s">
        <v>3011</v>
      </c>
      <c r="L442" s="659" t="s">
        <v>68</v>
      </c>
      <c r="M442" s="659" t="s">
        <v>430</v>
      </c>
      <c r="N442" s="660" t="s">
        <v>3688</v>
      </c>
      <c r="O442" s="659" t="s">
        <v>311</v>
      </c>
      <c r="P442" s="659" t="s">
        <v>2631</v>
      </c>
      <c r="Q442" s="659" t="s">
        <v>1964</v>
      </c>
    </row>
    <row r="443" spans="2:17" s="659" customFormat="1" hidden="1">
      <c r="B443" s="659" t="s">
        <v>4358</v>
      </c>
      <c r="C443" s="659" t="s">
        <v>2408</v>
      </c>
      <c r="D443" s="659" t="s">
        <v>202</v>
      </c>
      <c r="E443" s="659" t="s">
        <v>1580</v>
      </c>
      <c r="F443" s="659" t="s">
        <v>2152</v>
      </c>
      <c r="G443" s="659" t="s">
        <v>1026</v>
      </c>
      <c r="H443" s="659" t="s">
        <v>4023</v>
      </c>
      <c r="I443" s="659" t="s">
        <v>2126</v>
      </c>
      <c r="J443" s="659" t="s">
        <v>444</v>
      </c>
      <c r="K443" s="659" t="s">
        <v>2221</v>
      </c>
      <c r="L443" s="659" t="s">
        <v>281</v>
      </c>
      <c r="M443" s="659" t="s">
        <v>3431</v>
      </c>
      <c r="N443" s="660" t="s">
        <v>1512</v>
      </c>
      <c r="O443" s="659" t="s">
        <v>2800</v>
      </c>
      <c r="P443" s="659" t="s">
        <v>337</v>
      </c>
      <c r="Q443" s="659" t="s">
        <v>3036</v>
      </c>
    </row>
    <row r="444" spans="2:17" s="659" customFormat="1" hidden="1">
      <c r="B444" s="659" t="s">
        <v>3907</v>
      </c>
      <c r="C444" s="659" t="s">
        <v>4224</v>
      </c>
      <c r="D444" s="659" t="s">
        <v>2800</v>
      </c>
      <c r="E444" s="659" t="s">
        <v>1594</v>
      </c>
      <c r="F444" s="659" t="s">
        <v>3907</v>
      </c>
      <c r="G444" s="659" t="s">
        <v>245</v>
      </c>
      <c r="H444" s="659" t="s">
        <v>790</v>
      </c>
      <c r="I444" s="659" t="s">
        <v>444</v>
      </c>
      <c r="J444" s="659" t="s">
        <v>46</v>
      </c>
      <c r="K444" s="659" t="s">
        <v>46</v>
      </c>
      <c r="L444" s="659" t="s">
        <v>3007</v>
      </c>
      <c r="M444" s="659" t="s">
        <v>1769</v>
      </c>
      <c r="N444" s="660" t="s">
        <v>1849</v>
      </c>
      <c r="O444" s="659" t="s">
        <v>305</v>
      </c>
      <c r="P444" s="659" t="s">
        <v>3402</v>
      </c>
      <c r="Q444" s="659" t="s">
        <v>3644</v>
      </c>
    </row>
    <row r="445" spans="2:17" s="659" customFormat="1" hidden="1">
      <c r="B445" s="659" t="s">
        <v>1406</v>
      </c>
      <c r="C445" s="659" t="s">
        <v>3267</v>
      </c>
      <c r="D445" s="659" t="s">
        <v>809</v>
      </c>
      <c r="E445" s="659" t="s">
        <v>1287</v>
      </c>
      <c r="F445" s="659" t="s">
        <v>1806</v>
      </c>
      <c r="G445" s="659" t="s">
        <v>2829</v>
      </c>
      <c r="H445" s="659" t="s">
        <v>178</v>
      </c>
      <c r="I445" s="659" t="s">
        <v>46</v>
      </c>
      <c r="J445" s="659" t="s">
        <v>3456</v>
      </c>
      <c r="K445" s="659" t="s">
        <v>3456</v>
      </c>
      <c r="L445" s="659" t="s">
        <v>800</v>
      </c>
      <c r="M445" s="659" t="s">
        <v>2713</v>
      </c>
      <c r="N445" s="660" t="s">
        <v>481</v>
      </c>
      <c r="O445" s="659" t="s">
        <v>4031</v>
      </c>
      <c r="P445" s="659" t="s">
        <v>3682</v>
      </c>
      <c r="Q445" s="659" t="s">
        <v>2249</v>
      </c>
    </row>
    <row r="446" spans="2:17" s="659" customFormat="1" hidden="1">
      <c r="B446" s="659" t="s">
        <v>4365</v>
      </c>
      <c r="C446" s="659" t="s">
        <v>1294</v>
      </c>
      <c r="D446" s="659" t="s">
        <v>990</v>
      </c>
      <c r="E446" s="659" t="s">
        <v>753</v>
      </c>
      <c r="F446" s="659" t="s">
        <v>2167</v>
      </c>
      <c r="G446" s="659" t="s">
        <v>2200</v>
      </c>
      <c r="H446" s="659" t="s">
        <v>2965</v>
      </c>
      <c r="I446" s="659" t="s">
        <v>3540</v>
      </c>
      <c r="J446" s="659" t="s">
        <v>2652</v>
      </c>
      <c r="K446" s="659" t="s">
        <v>2652</v>
      </c>
      <c r="L446" s="659" t="s">
        <v>1869</v>
      </c>
      <c r="M446" s="659" t="s">
        <v>1512</v>
      </c>
      <c r="N446" s="660" t="s">
        <v>1739</v>
      </c>
      <c r="O446" s="659" t="s">
        <v>2537</v>
      </c>
      <c r="P446" s="659" t="s">
        <v>3419</v>
      </c>
      <c r="Q446" s="659" t="s">
        <v>118</v>
      </c>
    </row>
    <row r="447" spans="2:17" s="659" customFormat="1" hidden="1">
      <c r="B447" s="659" t="s">
        <v>1433</v>
      </c>
      <c r="C447" s="659" t="s">
        <v>2925</v>
      </c>
      <c r="D447" s="659" t="s">
        <v>384</v>
      </c>
      <c r="E447" s="659" t="s">
        <v>611</v>
      </c>
      <c r="F447" s="659" t="s">
        <v>3120</v>
      </c>
      <c r="G447" s="659" t="s">
        <v>724</v>
      </c>
      <c r="H447" s="659" t="s">
        <v>68</v>
      </c>
      <c r="I447" s="659" t="s">
        <v>324</v>
      </c>
      <c r="J447" s="659" t="s">
        <v>3431</v>
      </c>
      <c r="K447" s="659" t="s">
        <v>3431</v>
      </c>
      <c r="L447" s="659" t="s">
        <v>2123</v>
      </c>
      <c r="M447" s="659" t="s">
        <v>1849</v>
      </c>
      <c r="N447" s="660" t="s">
        <v>2053</v>
      </c>
      <c r="O447" s="659" t="s">
        <v>1295</v>
      </c>
      <c r="P447" s="659" t="s">
        <v>2011</v>
      </c>
      <c r="Q447" s="659" t="s">
        <v>3511</v>
      </c>
    </row>
    <row r="448" spans="2:17" s="659" customFormat="1" hidden="1">
      <c r="B448" s="659" t="s">
        <v>3120</v>
      </c>
      <c r="C448" s="659" t="s">
        <v>4163</v>
      </c>
      <c r="D448" s="659" t="s">
        <v>1579</v>
      </c>
      <c r="E448" s="659" t="s">
        <v>1523</v>
      </c>
      <c r="F448" s="659" t="s">
        <v>1078</v>
      </c>
      <c r="G448" s="659" t="s">
        <v>529</v>
      </c>
      <c r="H448" s="659" t="s">
        <v>800</v>
      </c>
      <c r="I448" s="659" t="s">
        <v>1486</v>
      </c>
      <c r="J448" s="659" t="s">
        <v>2178</v>
      </c>
      <c r="K448" s="659" t="s">
        <v>2713</v>
      </c>
      <c r="L448" s="659" t="s">
        <v>3030</v>
      </c>
      <c r="M448" s="659" t="s">
        <v>1866</v>
      </c>
      <c r="N448" s="660" t="s">
        <v>3704</v>
      </c>
      <c r="O448" s="659" t="s">
        <v>2762</v>
      </c>
      <c r="P448" s="659" t="s">
        <v>2278</v>
      </c>
      <c r="Q448" s="659" t="s">
        <v>856</v>
      </c>
    </row>
    <row r="449" spans="2:17" s="659" customFormat="1" hidden="1">
      <c r="B449" s="659" t="s">
        <v>1078</v>
      </c>
      <c r="C449" s="659" t="s">
        <v>4243</v>
      </c>
      <c r="D449" s="659" t="s">
        <v>747</v>
      </c>
      <c r="E449" s="659" t="s">
        <v>605</v>
      </c>
      <c r="F449" s="659" t="s">
        <v>2074</v>
      </c>
      <c r="G449" s="659" t="s">
        <v>2848</v>
      </c>
      <c r="H449" s="659" t="s">
        <v>783</v>
      </c>
      <c r="I449" s="659" t="s">
        <v>2713</v>
      </c>
      <c r="J449" s="659" t="s">
        <v>1512</v>
      </c>
      <c r="K449" s="659" t="s">
        <v>1512</v>
      </c>
      <c r="L449" s="659" t="s">
        <v>2446</v>
      </c>
      <c r="M449" s="659" t="s">
        <v>3673</v>
      </c>
      <c r="N449" s="660" t="s">
        <v>2047</v>
      </c>
      <c r="O449" s="659" t="s">
        <v>2512</v>
      </c>
      <c r="P449" s="659" t="s">
        <v>289</v>
      </c>
      <c r="Q449" s="659" t="s">
        <v>125</v>
      </c>
    </row>
    <row r="450" spans="2:17" s="659" customFormat="1" hidden="1">
      <c r="B450" s="659" t="s">
        <v>3118</v>
      </c>
      <c r="C450" s="659" t="s">
        <v>2787</v>
      </c>
      <c r="D450" s="659" t="s">
        <v>3907</v>
      </c>
      <c r="E450" s="659" t="s">
        <v>2800</v>
      </c>
      <c r="F450" s="659" t="s">
        <v>565</v>
      </c>
      <c r="G450" s="659" t="s">
        <v>4110</v>
      </c>
      <c r="H450" s="659" t="s">
        <v>1464</v>
      </c>
      <c r="I450" s="659" t="s">
        <v>1512</v>
      </c>
      <c r="J450" s="659" t="s">
        <v>4023</v>
      </c>
      <c r="K450" s="659" t="s">
        <v>2471</v>
      </c>
      <c r="L450" s="659" t="s">
        <v>289</v>
      </c>
      <c r="M450" s="659" t="s">
        <v>403</v>
      </c>
      <c r="N450" s="660" t="s">
        <v>68</v>
      </c>
      <c r="O450" s="659" t="s">
        <v>817</v>
      </c>
      <c r="P450" s="659" t="s">
        <v>3672</v>
      </c>
      <c r="Q450" s="659" t="s">
        <v>3395</v>
      </c>
    </row>
    <row r="451" spans="2:17" s="659" customFormat="1" hidden="1">
      <c r="B451" s="659" t="s">
        <v>2408</v>
      </c>
      <c r="C451" s="659" t="s">
        <v>816</v>
      </c>
      <c r="D451" s="659" t="s">
        <v>1406</v>
      </c>
      <c r="E451" s="659" t="s">
        <v>3123</v>
      </c>
      <c r="F451" s="659" t="s">
        <v>3118</v>
      </c>
      <c r="G451" s="659" t="s">
        <v>222</v>
      </c>
      <c r="H451" s="659" t="s">
        <v>2735</v>
      </c>
      <c r="I451" s="659" t="s">
        <v>4023</v>
      </c>
      <c r="J451" s="659" t="s">
        <v>3673</v>
      </c>
      <c r="K451" s="659" t="s">
        <v>3673</v>
      </c>
      <c r="L451" s="659" t="s">
        <v>2906</v>
      </c>
      <c r="M451" s="659" t="s">
        <v>3872</v>
      </c>
      <c r="N451" s="660" t="s">
        <v>800</v>
      </c>
      <c r="O451" s="659" t="s">
        <v>2876</v>
      </c>
      <c r="P451" s="659" t="s">
        <v>2245</v>
      </c>
      <c r="Q451" s="659" t="s">
        <v>3576</v>
      </c>
    </row>
    <row r="452" spans="2:17" s="659" customFormat="1" hidden="1">
      <c r="B452" s="659" t="s">
        <v>4224</v>
      </c>
      <c r="C452" s="659" t="s">
        <v>2920</v>
      </c>
      <c r="D452" s="659" t="s">
        <v>1433</v>
      </c>
      <c r="E452" s="659" t="s">
        <v>1548</v>
      </c>
      <c r="F452" s="659" t="s">
        <v>3288</v>
      </c>
      <c r="G452" s="659" t="s">
        <v>544</v>
      </c>
      <c r="H452" s="659" t="s">
        <v>1459</v>
      </c>
      <c r="I452" s="659" t="s">
        <v>3673</v>
      </c>
      <c r="J452" s="659" t="s">
        <v>2116</v>
      </c>
      <c r="K452" s="659" t="s">
        <v>2116</v>
      </c>
      <c r="L452" s="659" t="s">
        <v>2735</v>
      </c>
      <c r="M452" s="659" t="s">
        <v>68</v>
      </c>
      <c r="N452" s="660" t="s">
        <v>3682</v>
      </c>
      <c r="O452" s="659" t="s">
        <v>3949</v>
      </c>
      <c r="P452" s="659" t="s">
        <v>3036</v>
      </c>
      <c r="Q452" s="659" t="s">
        <v>4147</v>
      </c>
    </row>
    <row r="453" spans="2:17" s="659" customFormat="1" hidden="1">
      <c r="B453" s="659" t="s">
        <v>4370</v>
      </c>
      <c r="C453" s="659" t="s">
        <v>4266</v>
      </c>
      <c r="D453" s="659" t="s">
        <v>3120</v>
      </c>
      <c r="E453" s="659" t="s">
        <v>633</v>
      </c>
      <c r="F453" s="659" t="s">
        <v>2408</v>
      </c>
      <c r="G453" s="659" t="s">
        <v>372</v>
      </c>
      <c r="H453" s="659" t="s">
        <v>3224</v>
      </c>
      <c r="I453" s="659" t="s">
        <v>317</v>
      </c>
      <c r="J453" s="659" t="s">
        <v>2177</v>
      </c>
      <c r="K453" s="659" t="s">
        <v>2177</v>
      </c>
      <c r="L453" s="659" t="s">
        <v>3224</v>
      </c>
      <c r="M453" s="659" t="s">
        <v>281</v>
      </c>
      <c r="N453" s="660" t="s">
        <v>3263</v>
      </c>
      <c r="O453" s="659" t="s">
        <v>3965</v>
      </c>
      <c r="P453" s="659" t="s">
        <v>2249</v>
      </c>
      <c r="Q453" s="659" t="s">
        <v>844</v>
      </c>
    </row>
    <row r="454" spans="2:17" s="659" customFormat="1" hidden="1">
      <c r="B454" s="659" t="s">
        <v>1294</v>
      </c>
      <c r="C454" s="659" t="s">
        <v>2941</v>
      </c>
      <c r="D454" s="659" t="s">
        <v>1078</v>
      </c>
      <c r="E454" s="659" t="s">
        <v>1345</v>
      </c>
      <c r="F454" s="659" t="s">
        <v>1221</v>
      </c>
      <c r="G454" s="659" t="s">
        <v>1203</v>
      </c>
      <c r="H454" s="659" t="s">
        <v>1687</v>
      </c>
      <c r="I454" s="659" t="s">
        <v>790</v>
      </c>
      <c r="J454" s="659" t="s">
        <v>317</v>
      </c>
      <c r="K454" s="659" t="s">
        <v>790</v>
      </c>
      <c r="L454" s="659" t="s">
        <v>3672</v>
      </c>
      <c r="M454" s="659" t="s">
        <v>800</v>
      </c>
      <c r="N454" s="660" t="s">
        <v>3589</v>
      </c>
      <c r="O454" s="659" t="s">
        <v>1904</v>
      </c>
      <c r="P454" s="659" t="s">
        <v>3395</v>
      </c>
      <c r="Q454" s="659" t="s">
        <v>316</v>
      </c>
    </row>
    <row r="455" spans="2:17" s="659" customFormat="1" hidden="1">
      <c r="B455" s="659" t="s">
        <v>1529</v>
      </c>
      <c r="C455" s="659" t="s">
        <v>968</v>
      </c>
      <c r="D455" s="659" t="s">
        <v>3118</v>
      </c>
      <c r="E455" s="659" t="s">
        <v>1579</v>
      </c>
      <c r="F455" s="659" t="s">
        <v>3267</v>
      </c>
      <c r="G455" s="659" t="s">
        <v>2212</v>
      </c>
      <c r="H455" s="659" t="s">
        <v>519</v>
      </c>
      <c r="I455" s="659" t="s">
        <v>3046</v>
      </c>
      <c r="J455" s="659" t="s">
        <v>790</v>
      </c>
      <c r="K455" s="659" t="s">
        <v>68</v>
      </c>
      <c r="L455" s="659" t="s">
        <v>1774</v>
      </c>
      <c r="M455" s="659" t="s">
        <v>3682</v>
      </c>
      <c r="N455" s="660" t="s">
        <v>289</v>
      </c>
      <c r="O455" s="659" t="s">
        <v>2440</v>
      </c>
      <c r="P455" s="659" t="s">
        <v>3576</v>
      </c>
      <c r="Q455" s="659" t="s">
        <v>3158</v>
      </c>
    </row>
    <row r="456" spans="2:17" s="659" customFormat="1" hidden="1">
      <c r="B456" s="659" t="s">
        <v>816</v>
      </c>
      <c r="C456" s="659" t="s">
        <v>914</v>
      </c>
      <c r="D456" s="659" t="s">
        <v>962</v>
      </c>
      <c r="E456" s="659" t="s">
        <v>747</v>
      </c>
      <c r="F456" s="659" t="s">
        <v>3272</v>
      </c>
      <c r="G456" s="659" t="s">
        <v>4123</v>
      </c>
      <c r="H456" s="659" t="s">
        <v>2079</v>
      </c>
      <c r="I456" s="659" t="s">
        <v>800</v>
      </c>
      <c r="J456" s="659" t="s">
        <v>68</v>
      </c>
      <c r="K456" s="659" t="s">
        <v>3046</v>
      </c>
      <c r="L456" s="659" t="s">
        <v>495</v>
      </c>
      <c r="M456" s="659" t="s">
        <v>1869</v>
      </c>
      <c r="N456" s="660" t="s">
        <v>3672</v>
      </c>
      <c r="O456" s="659" t="s">
        <v>2510</v>
      </c>
      <c r="P456" s="659" t="s">
        <v>4147</v>
      </c>
      <c r="Q456" s="659" t="s">
        <v>169</v>
      </c>
    </row>
    <row r="457" spans="2:17" s="659" customFormat="1" hidden="1">
      <c r="B457" s="659" t="s">
        <v>2920</v>
      </c>
      <c r="C457" s="659" t="s">
        <v>4173</v>
      </c>
      <c r="D457" s="659" t="s">
        <v>2408</v>
      </c>
      <c r="E457" s="659" t="s">
        <v>3907</v>
      </c>
      <c r="F457" s="659" t="s">
        <v>1294</v>
      </c>
      <c r="G457" s="659" t="s">
        <v>238</v>
      </c>
      <c r="H457" s="659" t="s">
        <v>2729</v>
      </c>
      <c r="I457" s="659" t="s">
        <v>3682</v>
      </c>
      <c r="J457" s="659" t="s">
        <v>3046</v>
      </c>
      <c r="K457" s="659" t="s">
        <v>3007</v>
      </c>
      <c r="L457" s="659" t="s">
        <v>1847</v>
      </c>
      <c r="M457" s="659" t="s">
        <v>877</v>
      </c>
      <c r="N457" s="660" t="s">
        <v>1964</v>
      </c>
      <c r="O457" s="659" t="s">
        <v>2791</v>
      </c>
      <c r="P457" s="659" t="s">
        <v>459</v>
      </c>
      <c r="Q457" s="659" t="s">
        <v>3485</v>
      </c>
    </row>
    <row r="458" spans="2:17" s="659" customFormat="1" hidden="1">
      <c r="B458" s="659" t="s">
        <v>4266</v>
      </c>
      <c r="C458" s="659" t="s">
        <v>2932</v>
      </c>
      <c r="D458" s="659" t="s">
        <v>3267</v>
      </c>
      <c r="E458" s="659" t="s">
        <v>31</v>
      </c>
      <c r="F458" s="659" t="s">
        <v>3275</v>
      </c>
      <c r="G458" s="659" t="s">
        <v>1652</v>
      </c>
      <c r="H458" s="659" t="s">
        <v>495</v>
      </c>
      <c r="I458" s="659" t="s">
        <v>783</v>
      </c>
      <c r="J458" s="659" t="s">
        <v>800</v>
      </c>
      <c r="K458" s="659" t="s">
        <v>800</v>
      </c>
      <c r="L458" s="659" t="s">
        <v>1279</v>
      </c>
      <c r="M458" s="659" t="s">
        <v>3030</v>
      </c>
      <c r="N458" s="660" t="s">
        <v>3036</v>
      </c>
      <c r="O458" s="659" t="s">
        <v>1316</v>
      </c>
      <c r="P458" s="659" t="s">
        <v>3414</v>
      </c>
      <c r="Q458" s="659" t="s">
        <v>3154</v>
      </c>
    </row>
    <row r="459" spans="2:17" s="659" customFormat="1" hidden="1">
      <c r="B459" s="659" t="s">
        <v>2941</v>
      </c>
      <c r="C459" s="659" t="s">
        <v>207</v>
      </c>
      <c r="D459" s="659" t="s">
        <v>1294</v>
      </c>
      <c r="E459" s="659" t="s">
        <v>347</v>
      </c>
      <c r="F459" s="659" t="s">
        <v>3312</v>
      </c>
      <c r="G459" s="659" t="s">
        <v>2841</v>
      </c>
      <c r="H459" s="659" t="s">
        <v>2710</v>
      </c>
      <c r="I459" s="659" t="s">
        <v>1459</v>
      </c>
      <c r="J459" s="659" t="s">
        <v>3423</v>
      </c>
      <c r="K459" s="659" t="s">
        <v>3423</v>
      </c>
      <c r="L459" s="659" t="s">
        <v>1964</v>
      </c>
      <c r="M459" s="659" t="s">
        <v>289</v>
      </c>
      <c r="N459" s="660" t="s">
        <v>2908</v>
      </c>
      <c r="O459" s="659" t="s">
        <v>2787</v>
      </c>
      <c r="P459" s="659" t="s">
        <v>316</v>
      </c>
      <c r="Q459" s="659" t="s">
        <v>3705</v>
      </c>
    </row>
    <row r="460" spans="2:17" s="659" customFormat="1" hidden="1">
      <c r="B460" s="659" t="s">
        <v>4173</v>
      </c>
      <c r="C460" s="659" t="s">
        <v>1290</v>
      </c>
      <c r="D460" s="659" t="s">
        <v>729</v>
      </c>
      <c r="E460" s="659" t="s">
        <v>3120</v>
      </c>
      <c r="F460" s="659" t="s">
        <v>816</v>
      </c>
      <c r="G460" s="659" t="s">
        <v>2683</v>
      </c>
      <c r="H460" s="659" t="s">
        <v>177</v>
      </c>
      <c r="I460" s="659" t="s">
        <v>3224</v>
      </c>
      <c r="J460" s="659" t="s">
        <v>783</v>
      </c>
      <c r="K460" s="659" t="s">
        <v>2123</v>
      </c>
      <c r="L460" s="659" t="s">
        <v>295</v>
      </c>
      <c r="M460" s="659" t="s">
        <v>2735</v>
      </c>
      <c r="N460" s="660" t="s">
        <v>3576</v>
      </c>
      <c r="O460" s="659" t="s">
        <v>4083</v>
      </c>
      <c r="P460" s="659" t="s">
        <v>3608</v>
      </c>
      <c r="Q460" s="659" t="s">
        <v>2244</v>
      </c>
    </row>
    <row r="461" spans="2:17" s="659" customFormat="1" hidden="1">
      <c r="B461" s="659" t="s">
        <v>207</v>
      </c>
      <c r="C461" s="659" t="s">
        <v>2927</v>
      </c>
      <c r="D461" s="659" t="s">
        <v>360</v>
      </c>
      <c r="E461" s="659" t="s">
        <v>1078</v>
      </c>
      <c r="F461" s="659" t="s">
        <v>3915</v>
      </c>
      <c r="G461" s="659" t="s">
        <v>1639</v>
      </c>
      <c r="H461" s="659" t="s">
        <v>2655</v>
      </c>
      <c r="I461" s="659" t="s">
        <v>1687</v>
      </c>
      <c r="J461" s="659" t="s">
        <v>2735</v>
      </c>
      <c r="K461" s="659" t="s">
        <v>783</v>
      </c>
      <c r="L461" s="659" t="s">
        <v>3836</v>
      </c>
      <c r="M461" s="659" t="s">
        <v>3672</v>
      </c>
      <c r="N461" s="660" t="s">
        <v>406</v>
      </c>
      <c r="O461" s="659" t="s">
        <v>4097</v>
      </c>
      <c r="P461" s="659" t="s">
        <v>398</v>
      </c>
      <c r="Q461" s="659" t="s">
        <v>1706</v>
      </c>
    </row>
    <row r="462" spans="2:17" s="659" customFormat="1" hidden="1">
      <c r="B462" s="659" t="s">
        <v>657</v>
      </c>
      <c r="C462" s="659" t="s">
        <v>1269</v>
      </c>
      <c r="D462" s="659" t="s">
        <v>1392</v>
      </c>
      <c r="E462" s="659" t="s">
        <v>1569</v>
      </c>
      <c r="F462" s="659" t="s">
        <v>213</v>
      </c>
      <c r="G462" s="659" t="s">
        <v>241</v>
      </c>
      <c r="H462" s="659" t="s">
        <v>2712</v>
      </c>
      <c r="I462" s="659" t="s">
        <v>519</v>
      </c>
      <c r="J462" s="659" t="s">
        <v>1459</v>
      </c>
      <c r="K462" s="659" t="s">
        <v>2446</v>
      </c>
      <c r="L462" s="659" t="s">
        <v>3036</v>
      </c>
      <c r="M462" s="659" t="s">
        <v>495</v>
      </c>
      <c r="N462" s="660" t="s">
        <v>316</v>
      </c>
      <c r="O462" s="659" t="s">
        <v>4074</v>
      </c>
      <c r="P462" s="659" t="s">
        <v>2643</v>
      </c>
      <c r="Q462" s="659" t="s">
        <v>2041</v>
      </c>
    </row>
    <row r="463" spans="2:17" s="659" customFormat="1" hidden="1">
      <c r="B463" s="659" t="s">
        <v>1269</v>
      </c>
      <c r="C463" s="659" t="s">
        <v>2947</v>
      </c>
      <c r="D463" s="659" t="s">
        <v>1529</v>
      </c>
      <c r="E463" s="659" t="s">
        <v>637</v>
      </c>
      <c r="F463" s="659" t="s">
        <v>3301</v>
      </c>
      <c r="G463" s="659" t="s">
        <v>1083</v>
      </c>
      <c r="H463" s="659" t="s">
        <v>779</v>
      </c>
      <c r="I463" s="659" t="s">
        <v>2079</v>
      </c>
      <c r="J463" s="659" t="s">
        <v>3224</v>
      </c>
      <c r="K463" s="659" t="s">
        <v>2735</v>
      </c>
      <c r="L463" s="659" t="s">
        <v>1757</v>
      </c>
      <c r="M463" s="659" t="s">
        <v>1847</v>
      </c>
      <c r="N463" s="660" t="s">
        <v>3608</v>
      </c>
      <c r="O463" s="659" t="s">
        <v>3933</v>
      </c>
      <c r="P463" s="659" t="s">
        <v>506</v>
      </c>
      <c r="Q463" s="659" t="s">
        <v>488</v>
      </c>
    </row>
    <row r="464" spans="2:17" s="659" customFormat="1" hidden="1">
      <c r="B464" s="659" t="s">
        <v>2947</v>
      </c>
      <c r="C464" s="659" t="s">
        <v>380</v>
      </c>
      <c r="D464" s="659" t="s">
        <v>816</v>
      </c>
      <c r="E464" s="659" t="s">
        <v>621</v>
      </c>
      <c r="F464" s="659" t="s">
        <v>4115</v>
      </c>
      <c r="G464" s="659" t="s">
        <v>1121</v>
      </c>
      <c r="H464" s="659" t="s">
        <v>1327</v>
      </c>
      <c r="I464" s="659" t="s">
        <v>3672</v>
      </c>
      <c r="J464" s="659" t="s">
        <v>1687</v>
      </c>
      <c r="K464" s="659" t="s">
        <v>3224</v>
      </c>
      <c r="L464" s="659" t="s">
        <v>2113</v>
      </c>
      <c r="M464" s="659" t="s">
        <v>1964</v>
      </c>
      <c r="N464" s="660" t="s">
        <v>2049</v>
      </c>
      <c r="O464" s="659" t="s">
        <v>1313</v>
      </c>
      <c r="P464" s="659" t="s">
        <v>2379</v>
      </c>
      <c r="Q464" s="659" t="s">
        <v>127</v>
      </c>
    </row>
    <row r="465" spans="2:17" s="659" customFormat="1" hidden="1">
      <c r="B465" s="659" t="s">
        <v>380</v>
      </c>
      <c r="C465" s="659" t="s">
        <v>2944</v>
      </c>
      <c r="D465" s="659" t="s">
        <v>213</v>
      </c>
      <c r="E465" s="659" t="s">
        <v>1525</v>
      </c>
      <c r="F465" s="659" t="s">
        <v>1822</v>
      </c>
      <c r="G465" s="659" t="s">
        <v>1038</v>
      </c>
      <c r="H465" s="659" t="s">
        <v>446</v>
      </c>
      <c r="I465" s="659" t="s">
        <v>2729</v>
      </c>
      <c r="J465" s="659" t="s">
        <v>2079</v>
      </c>
      <c r="K465" s="659" t="s">
        <v>3672</v>
      </c>
      <c r="L465" s="659" t="s">
        <v>2908</v>
      </c>
      <c r="M465" s="659" t="s">
        <v>295</v>
      </c>
      <c r="N465" s="660" t="s">
        <v>169</v>
      </c>
      <c r="O465" s="659" t="s">
        <v>1710</v>
      </c>
      <c r="P465" s="659" t="s">
        <v>3705</v>
      </c>
      <c r="Q465" s="659" t="s">
        <v>2582</v>
      </c>
    </row>
    <row r="466" spans="2:17" s="659" customFormat="1" hidden="1">
      <c r="B466" s="659" t="s">
        <v>2944</v>
      </c>
      <c r="C466" s="659" t="s">
        <v>971</v>
      </c>
      <c r="D466" s="659" t="s">
        <v>1369</v>
      </c>
      <c r="E466" s="659" t="s">
        <v>729</v>
      </c>
      <c r="F466" s="659" t="s">
        <v>207</v>
      </c>
      <c r="G466" s="659" t="s">
        <v>1098</v>
      </c>
      <c r="H466" s="659" t="s">
        <v>2723</v>
      </c>
      <c r="I466" s="659" t="s">
        <v>3558</v>
      </c>
      <c r="J466" s="659" t="s">
        <v>3672</v>
      </c>
      <c r="K466" s="659" t="s">
        <v>495</v>
      </c>
      <c r="L466" s="659" t="s">
        <v>2980</v>
      </c>
      <c r="M466" s="659" t="s">
        <v>3036</v>
      </c>
      <c r="N466" s="660" t="s">
        <v>1827</v>
      </c>
      <c r="O466" s="659" t="s">
        <v>267</v>
      </c>
      <c r="P466" s="659" t="s">
        <v>2244</v>
      </c>
      <c r="Q466" s="659" t="s">
        <v>3640</v>
      </c>
    </row>
    <row r="467" spans="2:17" s="659" customFormat="1" hidden="1">
      <c r="B467" s="659" t="s">
        <v>971</v>
      </c>
      <c r="C467" s="659" t="s">
        <v>4168</v>
      </c>
      <c r="D467" s="659" t="s">
        <v>968</v>
      </c>
      <c r="E467" s="659" t="s">
        <v>1602</v>
      </c>
      <c r="F467" s="659" t="s">
        <v>389</v>
      </c>
      <c r="G467" s="659" t="s">
        <v>1013</v>
      </c>
      <c r="H467" s="659" t="s">
        <v>4059</v>
      </c>
      <c r="I467" s="659" t="s">
        <v>495</v>
      </c>
      <c r="J467" s="659" t="s">
        <v>2729</v>
      </c>
      <c r="K467" s="659" t="s">
        <v>1279</v>
      </c>
      <c r="L467" s="659" t="s">
        <v>3008</v>
      </c>
      <c r="M467" s="659" t="s">
        <v>1757</v>
      </c>
      <c r="N467" s="660" t="s">
        <v>1933</v>
      </c>
      <c r="O467" s="659" t="s">
        <v>1893</v>
      </c>
      <c r="P467" s="659" t="s">
        <v>1706</v>
      </c>
      <c r="Q467" s="659" t="s">
        <v>2621</v>
      </c>
    </row>
    <row r="468" spans="2:17" s="659" customFormat="1" hidden="1">
      <c r="B468" s="659" t="s">
        <v>4334</v>
      </c>
      <c r="C468" s="659" t="s">
        <v>999</v>
      </c>
      <c r="D468" s="659" t="s">
        <v>984</v>
      </c>
      <c r="E468" s="659" t="s">
        <v>1529</v>
      </c>
      <c r="F468" s="659" t="s">
        <v>1290</v>
      </c>
      <c r="G468" s="659" t="s">
        <v>2833</v>
      </c>
      <c r="H468" s="659" t="s">
        <v>169</v>
      </c>
      <c r="I468" s="659" t="s">
        <v>3686</v>
      </c>
      <c r="J468" s="659" t="s">
        <v>495</v>
      </c>
      <c r="K468" s="659" t="s">
        <v>2710</v>
      </c>
      <c r="L468" s="659" t="s">
        <v>3666</v>
      </c>
      <c r="M468" s="659" t="s">
        <v>2113</v>
      </c>
      <c r="N468" s="660" t="s">
        <v>3705</v>
      </c>
      <c r="O468" s="659" t="s">
        <v>2486</v>
      </c>
      <c r="P468" s="659" t="s">
        <v>488</v>
      </c>
      <c r="Q468" s="659" t="s">
        <v>3161</v>
      </c>
    </row>
    <row r="469" spans="2:17" s="659" customFormat="1" hidden="1">
      <c r="B469" s="659" t="s">
        <v>4168</v>
      </c>
      <c r="C469" s="659" t="s">
        <v>4182</v>
      </c>
      <c r="D469" s="659" t="s">
        <v>914</v>
      </c>
      <c r="E469" s="659" t="s">
        <v>1354</v>
      </c>
      <c r="F469" s="659" t="s">
        <v>2342</v>
      </c>
      <c r="G469" s="659" t="s">
        <v>2837</v>
      </c>
      <c r="H469" s="659" t="s">
        <v>1503</v>
      </c>
      <c r="I469" s="659" t="s">
        <v>2710</v>
      </c>
      <c r="J469" s="659" t="s">
        <v>1279</v>
      </c>
      <c r="K469" s="659" t="s">
        <v>3836</v>
      </c>
      <c r="L469" s="659" t="s">
        <v>505</v>
      </c>
      <c r="M469" s="659" t="s">
        <v>2908</v>
      </c>
      <c r="N469" s="660" t="s">
        <v>1706</v>
      </c>
      <c r="O469" s="659" t="s">
        <v>3847</v>
      </c>
      <c r="P469" s="659" t="s">
        <v>2582</v>
      </c>
      <c r="Q469" s="659" t="s">
        <v>3136</v>
      </c>
    </row>
    <row r="470" spans="2:17" s="659" customFormat="1" hidden="1">
      <c r="B470" s="659" t="s">
        <v>999</v>
      </c>
      <c r="C470" s="659" t="s">
        <v>3102</v>
      </c>
      <c r="D470" s="659" t="s">
        <v>207</v>
      </c>
      <c r="E470" s="659" t="s">
        <v>1538</v>
      </c>
      <c r="F470" s="659" t="s">
        <v>1269</v>
      </c>
      <c r="G470" s="659" t="s">
        <v>1620</v>
      </c>
      <c r="H470" s="659" t="s">
        <v>794</v>
      </c>
      <c r="I470" s="659" t="s">
        <v>3836</v>
      </c>
      <c r="J470" s="659" t="s">
        <v>2710</v>
      </c>
      <c r="K470" s="659" t="s">
        <v>1723</v>
      </c>
      <c r="L470" s="659" t="s">
        <v>2379</v>
      </c>
      <c r="M470" s="659" t="s">
        <v>2600</v>
      </c>
      <c r="N470" s="660" t="s">
        <v>2041</v>
      </c>
      <c r="O470" s="659" t="s">
        <v>2300</v>
      </c>
      <c r="P470" s="659" t="s">
        <v>2621</v>
      </c>
      <c r="Q470" s="659" t="s">
        <v>516</v>
      </c>
    </row>
    <row r="471" spans="2:17" s="659" customFormat="1" hidden="1">
      <c r="B471" s="659" t="s">
        <v>3102</v>
      </c>
      <c r="C471" s="659" t="s">
        <v>969</v>
      </c>
      <c r="D471" s="659" t="s">
        <v>1290</v>
      </c>
      <c r="E471" s="659" t="s">
        <v>635</v>
      </c>
      <c r="F471" s="659" t="s">
        <v>380</v>
      </c>
      <c r="G471" s="659" t="s">
        <v>727</v>
      </c>
      <c r="H471" s="659" t="s">
        <v>412</v>
      </c>
      <c r="I471" s="659" t="s">
        <v>75</v>
      </c>
      <c r="J471" s="659" t="s">
        <v>3836</v>
      </c>
      <c r="K471" s="659" t="s">
        <v>2113</v>
      </c>
      <c r="L471" s="659" t="s">
        <v>2582</v>
      </c>
      <c r="M471" s="659" t="s">
        <v>3174</v>
      </c>
      <c r="N471" s="660" t="s">
        <v>488</v>
      </c>
      <c r="O471" s="659" t="s">
        <v>2488</v>
      </c>
      <c r="P471" s="659" t="s">
        <v>3207</v>
      </c>
      <c r="Q471" s="659" t="s">
        <v>3247</v>
      </c>
    </row>
    <row r="472" spans="2:17" s="659" customFormat="1" hidden="1">
      <c r="B472" s="659" t="s">
        <v>4344</v>
      </c>
      <c r="C472" s="659" t="s">
        <v>2403</v>
      </c>
      <c r="D472" s="659" t="s">
        <v>934</v>
      </c>
      <c r="E472" s="659" t="s">
        <v>667</v>
      </c>
      <c r="F472" s="659" t="s">
        <v>2340</v>
      </c>
      <c r="G472" s="659" t="s">
        <v>722</v>
      </c>
      <c r="H472" s="659" t="s">
        <v>72</v>
      </c>
      <c r="I472" s="659" t="s">
        <v>177</v>
      </c>
      <c r="J472" s="659" t="s">
        <v>1278</v>
      </c>
      <c r="K472" s="659" t="s">
        <v>67</v>
      </c>
      <c r="L472" s="659" t="s">
        <v>3978</v>
      </c>
      <c r="M472" s="659" t="s">
        <v>3666</v>
      </c>
      <c r="N472" s="660" t="s">
        <v>2582</v>
      </c>
      <c r="O472" s="659" t="s">
        <v>3948</v>
      </c>
      <c r="P472" s="659" t="s">
        <v>516</v>
      </c>
      <c r="Q472" s="659" t="s">
        <v>3508</v>
      </c>
    </row>
    <row r="473" spans="2:17" s="659" customFormat="1" hidden="1">
      <c r="B473" s="659" t="s">
        <v>24</v>
      </c>
      <c r="C473" s="659" t="s">
        <v>1384</v>
      </c>
      <c r="D473" s="659" t="s">
        <v>1269</v>
      </c>
      <c r="E473" s="659" t="s">
        <v>1552</v>
      </c>
      <c r="F473" s="659" t="s">
        <v>3101</v>
      </c>
      <c r="G473" s="659" t="s">
        <v>1675</v>
      </c>
      <c r="H473" s="659" t="s">
        <v>2582</v>
      </c>
      <c r="I473" s="659" t="s">
        <v>2655</v>
      </c>
      <c r="J473" s="659" t="s">
        <v>3079</v>
      </c>
      <c r="K473" s="659" t="s">
        <v>406</v>
      </c>
      <c r="L473" s="659" t="s">
        <v>3356</v>
      </c>
      <c r="M473" s="659" t="s">
        <v>2379</v>
      </c>
      <c r="N473" s="660" t="s">
        <v>3889</v>
      </c>
      <c r="O473" s="659" t="s">
        <v>3924</v>
      </c>
      <c r="P473" s="659" t="s">
        <v>3247</v>
      </c>
      <c r="Q473" s="659" t="s">
        <v>3521</v>
      </c>
    </row>
    <row r="474" spans="2:17" s="659" customFormat="1" hidden="1">
      <c r="B474" s="659" t="s">
        <v>4320</v>
      </c>
      <c r="C474" s="659" t="s">
        <v>1260</v>
      </c>
      <c r="D474" s="659" t="s">
        <v>380</v>
      </c>
      <c r="E474" s="659" t="s">
        <v>1290</v>
      </c>
      <c r="F474" s="659" t="s">
        <v>2165</v>
      </c>
      <c r="G474" s="659" t="s">
        <v>88</v>
      </c>
      <c r="H474" s="659" t="s">
        <v>3978</v>
      </c>
      <c r="I474" s="659" t="s">
        <v>2712</v>
      </c>
      <c r="J474" s="659" t="s">
        <v>406</v>
      </c>
      <c r="K474" s="659" t="s">
        <v>3008</v>
      </c>
      <c r="L474" s="659" t="s">
        <v>2367</v>
      </c>
      <c r="M474" s="659" t="s">
        <v>72</v>
      </c>
      <c r="N474" s="660" t="s">
        <v>516</v>
      </c>
      <c r="O474" s="659" t="s">
        <v>3940</v>
      </c>
      <c r="P474" s="659" t="s">
        <v>3839</v>
      </c>
      <c r="Q474" s="659" t="s">
        <v>853</v>
      </c>
    </row>
    <row r="475" spans="2:17" s="659" customFormat="1" hidden="1">
      <c r="B475" s="659" t="s">
        <v>969</v>
      </c>
      <c r="C475" s="659" t="s">
        <v>628</v>
      </c>
      <c r="D475" s="659" t="s">
        <v>2340</v>
      </c>
      <c r="E475" s="659" t="s">
        <v>657</v>
      </c>
      <c r="F475" s="659" t="s">
        <v>3290</v>
      </c>
      <c r="G475" s="659" t="s">
        <v>1205</v>
      </c>
      <c r="H475" s="659" t="s">
        <v>4030</v>
      </c>
      <c r="I475" s="659" t="s">
        <v>446</v>
      </c>
      <c r="J475" s="659" t="s">
        <v>2655</v>
      </c>
      <c r="K475" s="659" t="s">
        <v>2218</v>
      </c>
      <c r="L475" s="659" t="s">
        <v>47</v>
      </c>
      <c r="M475" s="659" t="s">
        <v>3860</v>
      </c>
      <c r="N475" s="660" t="s">
        <v>2367</v>
      </c>
      <c r="O475" s="659" t="s">
        <v>2862</v>
      </c>
      <c r="P475" s="659" t="s">
        <v>2303</v>
      </c>
      <c r="Q475" s="659" t="s">
        <v>3483</v>
      </c>
    </row>
    <row r="476" spans="2:17" s="659" customFormat="1" hidden="1">
      <c r="B476" s="659" t="s">
        <v>2403</v>
      </c>
      <c r="C476" s="659" t="s">
        <v>381</v>
      </c>
      <c r="D476" s="659" t="s">
        <v>1427</v>
      </c>
      <c r="E476" s="659" t="s">
        <v>1543</v>
      </c>
      <c r="F476" s="659" t="s">
        <v>1253</v>
      </c>
      <c r="G476" s="659" t="s">
        <v>2207</v>
      </c>
      <c r="H476" s="659" t="s">
        <v>1662</v>
      </c>
      <c r="I476" s="659" t="s">
        <v>3666</v>
      </c>
      <c r="J476" s="659" t="s">
        <v>2712</v>
      </c>
      <c r="K476" s="659" t="s">
        <v>3666</v>
      </c>
      <c r="L476" s="659" t="s">
        <v>1882</v>
      </c>
      <c r="M476" s="659" t="s">
        <v>2582</v>
      </c>
      <c r="N476" s="660" t="s">
        <v>1925</v>
      </c>
      <c r="O476" s="659" t="s">
        <v>1303</v>
      </c>
      <c r="P476" s="659" t="s">
        <v>3246</v>
      </c>
      <c r="Q476" s="659" t="s">
        <v>3839</v>
      </c>
    </row>
    <row r="477" spans="2:17" s="659" customFormat="1" hidden="1">
      <c r="B477" s="659" t="s">
        <v>1260</v>
      </c>
      <c r="C477" s="659" t="s">
        <v>988</v>
      </c>
      <c r="D477" s="659" t="s">
        <v>971</v>
      </c>
      <c r="E477" s="659" t="s">
        <v>763</v>
      </c>
      <c r="F477" s="659" t="s">
        <v>2411</v>
      </c>
      <c r="G477" s="659" t="s">
        <v>2225</v>
      </c>
      <c r="H477" s="659" t="s">
        <v>826</v>
      </c>
      <c r="I477" s="659" t="s">
        <v>169</v>
      </c>
      <c r="J477" s="659" t="s">
        <v>3666</v>
      </c>
      <c r="K477" s="659" t="s">
        <v>2723</v>
      </c>
      <c r="L477" s="659" t="s">
        <v>4030</v>
      </c>
      <c r="M477" s="659" t="s">
        <v>3889</v>
      </c>
      <c r="N477" s="660" t="s">
        <v>3010</v>
      </c>
      <c r="O477" s="659" t="s">
        <v>1324</v>
      </c>
      <c r="P477" s="659" t="s">
        <v>1973</v>
      </c>
      <c r="Q477" s="659" t="s">
        <v>3496</v>
      </c>
    </row>
    <row r="478" spans="2:17" s="659" customFormat="1" hidden="1">
      <c r="B478" s="659" t="s">
        <v>628</v>
      </c>
      <c r="C478" s="659" t="s">
        <v>4195</v>
      </c>
      <c r="D478" s="659" t="s">
        <v>1253</v>
      </c>
      <c r="E478" s="659" t="s">
        <v>670</v>
      </c>
      <c r="F478" s="659" t="s">
        <v>3102</v>
      </c>
      <c r="G478" s="659" t="s">
        <v>2199</v>
      </c>
      <c r="H478" s="659" t="s">
        <v>2696</v>
      </c>
      <c r="I478" s="659" t="s">
        <v>794</v>
      </c>
      <c r="J478" s="659" t="s">
        <v>2723</v>
      </c>
      <c r="K478" s="659" t="s">
        <v>169</v>
      </c>
      <c r="L478" s="659" t="s">
        <v>3010</v>
      </c>
      <c r="M478" s="659" t="s">
        <v>3356</v>
      </c>
      <c r="N478" s="660" t="s">
        <v>483</v>
      </c>
      <c r="O478" s="659" t="s">
        <v>2867</v>
      </c>
      <c r="P478" s="659" t="s">
        <v>3393</v>
      </c>
      <c r="Q478" s="659" t="s">
        <v>3638</v>
      </c>
    </row>
    <row r="479" spans="2:17" s="659" customFormat="1" hidden="1">
      <c r="B479" s="659" t="s">
        <v>381</v>
      </c>
      <c r="C479" s="659" t="s">
        <v>606</v>
      </c>
      <c r="D479" s="659" t="s">
        <v>999</v>
      </c>
      <c r="E479" s="659" t="s">
        <v>1603</v>
      </c>
      <c r="F479" s="659" t="s">
        <v>1135</v>
      </c>
      <c r="G479" s="659" t="s">
        <v>2706</v>
      </c>
      <c r="H479" s="659" t="s">
        <v>2736</v>
      </c>
      <c r="I479" s="659" t="s">
        <v>412</v>
      </c>
      <c r="J479" s="659" t="s">
        <v>169</v>
      </c>
      <c r="K479" s="659" t="s">
        <v>1827</v>
      </c>
      <c r="L479" s="659" t="s">
        <v>1770</v>
      </c>
      <c r="M479" s="659" t="s">
        <v>516</v>
      </c>
      <c r="N479" s="660" t="s">
        <v>3604</v>
      </c>
      <c r="O479" s="659" t="s">
        <v>2874</v>
      </c>
      <c r="P479" s="659" t="s">
        <v>4148</v>
      </c>
      <c r="Q479" s="659" t="s">
        <v>1973</v>
      </c>
    </row>
    <row r="480" spans="2:17" s="659" customFormat="1" hidden="1">
      <c r="B480" s="659" t="s">
        <v>4333</v>
      </c>
      <c r="C480" s="659" t="s">
        <v>4200</v>
      </c>
      <c r="D480" s="659" t="s">
        <v>3102</v>
      </c>
      <c r="E480" s="659" t="s">
        <v>1532</v>
      </c>
      <c r="F480" s="659" t="s">
        <v>2339</v>
      </c>
      <c r="G480" s="659" t="s">
        <v>229</v>
      </c>
      <c r="H480" s="659" t="s">
        <v>2663</v>
      </c>
      <c r="I480" s="659" t="s">
        <v>72</v>
      </c>
      <c r="J480" s="659" t="s">
        <v>1503</v>
      </c>
      <c r="K480" s="659" t="s">
        <v>2379</v>
      </c>
      <c r="L480" s="659" t="s">
        <v>1854</v>
      </c>
      <c r="M480" s="659" t="s">
        <v>2367</v>
      </c>
      <c r="N480" s="660" t="s">
        <v>2303</v>
      </c>
      <c r="O480" s="659" t="s">
        <v>2541</v>
      </c>
      <c r="P480" s="659" t="s">
        <v>2022</v>
      </c>
      <c r="Q480" s="659" t="s">
        <v>3393</v>
      </c>
    </row>
    <row r="481" spans="2:17" s="659" customFormat="1" hidden="1">
      <c r="B481" s="659" t="s">
        <v>3089</v>
      </c>
      <c r="C481" s="659" t="s">
        <v>383</v>
      </c>
      <c r="D481" s="659" t="s">
        <v>1150</v>
      </c>
      <c r="E481" s="659" t="s">
        <v>3102</v>
      </c>
      <c r="F481" s="659" t="s">
        <v>1150</v>
      </c>
      <c r="G481" s="659" t="s">
        <v>1986</v>
      </c>
      <c r="H481" s="659" t="s">
        <v>496</v>
      </c>
      <c r="I481" s="659" t="s">
        <v>1780</v>
      </c>
      <c r="J481" s="659" t="s">
        <v>412</v>
      </c>
      <c r="K481" s="659" t="s">
        <v>412</v>
      </c>
      <c r="L481" s="659" t="s">
        <v>2696</v>
      </c>
      <c r="M481" s="659" t="s">
        <v>3888</v>
      </c>
      <c r="N481" s="660" t="s">
        <v>1973</v>
      </c>
      <c r="O481" s="659" t="s">
        <v>299</v>
      </c>
      <c r="P481" s="659" t="s">
        <v>2312</v>
      </c>
      <c r="Q481" s="659" t="s">
        <v>2022</v>
      </c>
    </row>
    <row r="482" spans="2:17" s="659" customFormat="1" hidden="1">
      <c r="B482" s="659" t="s">
        <v>4360</v>
      </c>
      <c r="C482" s="659" t="s">
        <v>985</v>
      </c>
      <c r="D482" s="659" t="s">
        <v>969</v>
      </c>
      <c r="E482" s="659" t="s">
        <v>1135</v>
      </c>
      <c r="F482" s="659" t="s">
        <v>2403</v>
      </c>
      <c r="G482" s="659" t="s">
        <v>4121</v>
      </c>
      <c r="H482" s="659" t="s">
        <v>2694</v>
      </c>
      <c r="I482" s="659" t="s">
        <v>2582</v>
      </c>
      <c r="J482" s="659" t="s">
        <v>72</v>
      </c>
      <c r="K482" s="659" t="s">
        <v>2582</v>
      </c>
      <c r="L482" s="659" t="s">
        <v>1837</v>
      </c>
      <c r="M482" s="659" t="s">
        <v>4030</v>
      </c>
      <c r="N482" s="660" t="s">
        <v>482</v>
      </c>
      <c r="O482" s="659" t="s">
        <v>2549</v>
      </c>
      <c r="P482" s="659" t="s">
        <v>2026</v>
      </c>
      <c r="Q482" s="659" t="s">
        <v>2312</v>
      </c>
    </row>
    <row r="483" spans="2:17" s="659" customFormat="1" hidden="1">
      <c r="B483" s="659" t="s">
        <v>606</v>
      </c>
      <c r="C483" s="659" t="s">
        <v>930</v>
      </c>
      <c r="D483" s="659" t="s">
        <v>2403</v>
      </c>
      <c r="E483" s="659" t="s">
        <v>2767</v>
      </c>
      <c r="F483" s="659" t="s">
        <v>1260</v>
      </c>
      <c r="G483" s="659" t="s">
        <v>1790</v>
      </c>
      <c r="H483" s="659" t="s">
        <v>2517</v>
      </c>
      <c r="I483" s="659" t="s">
        <v>3681</v>
      </c>
      <c r="J483" s="659" t="s">
        <v>1273</v>
      </c>
      <c r="K483" s="659" t="s">
        <v>3681</v>
      </c>
      <c r="L483" s="659" t="s">
        <v>4138</v>
      </c>
      <c r="M483" s="659" t="s">
        <v>3010</v>
      </c>
      <c r="N483" s="660" t="s">
        <v>3577</v>
      </c>
      <c r="O483" s="659" t="s">
        <v>2767</v>
      </c>
      <c r="P483" s="659" t="s">
        <v>3217</v>
      </c>
      <c r="Q483" s="659" t="s">
        <v>130</v>
      </c>
    </row>
    <row r="484" spans="2:17" s="659" customFormat="1" hidden="1">
      <c r="B484" s="659" t="s">
        <v>4321</v>
      </c>
      <c r="C484" s="659" t="s">
        <v>631</v>
      </c>
      <c r="D484" s="659" t="s">
        <v>1384</v>
      </c>
      <c r="E484" s="659" t="s">
        <v>24</v>
      </c>
      <c r="F484" s="659" t="s">
        <v>2423</v>
      </c>
      <c r="G484" s="659" t="s">
        <v>905</v>
      </c>
      <c r="H484" s="659" t="s">
        <v>2597</v>
      </c>
      <c r="I484" s="659" t="s">
        <v>3978</v>
      </c>
      <c r="J484" s="659" t="s">
        <v>2582</v>
      </c>
      <c r="K484" s="659" t="s">
        <v>3978</v>
      </c>
      <c r="L484" s="659" t="s">
        <v>3749</v>
      </c>
      <c r="M484" s="659" t="s">
        <v>1770</v>
      </c>
      <c r="N484" s="660" t="s">
        <v>4138</v>
      </c>
      <c r="O484" s="659" t="s">
        <v>4035</v>
      </c>
      <c r="P484" s="659" t="s">
        <v>2004</v>
      </c>
      <c r="Q484" s="659" t="s">
        <v>3141</v>
      </c>
    </row>
    <row r="485" spans="2:17" s="659" customFormat="1" hidden="1">
      <c r="B485" s="659" t="s">
        <v>755</v>
      </c>
      <c r="C485" s="659" t="s">
        <v>1166</v>
      </c>
      <c r="D485" s="659" t="s">
        <v>1260</v>
      </c>
      <c r="E485" s="659" t="s">
        <v>1606</v>
      </c>
      <c r="F485" s="659" t="s">
        <v>381</v>
      </c>
      <c r="G485" s="659" t="s">
        <v>1043</v>
      </c>
      <c r="H485" s="659" t="s">
        <v>1686</v>
      </c>
      <c r="I485" s="659" t="s">
        <v>47</v>
      </c>
      <c r="J485" s="659" t="s">
        <v>3681</v>
      </c>
      <c r="K485" s="659" t="s">
        <v>3356</v>
      </c>
      <c r="L485" s="659" t="s">
        <v>2694</v>
      </c>
      <c r="M485" s="659" t="s">
        <v>1973</v>
      </c>
      <c r="N485" s="660" t="s">
        <v>3749</v>
      </c>
      <c r="O485" s="659" t="s">
        <v>3727</v>
      </c>
      <c r="P485" s="659" t="s">
        <v>2517</v>
      </c>
      <c r="Q485" s="659" t="s">
        <v>3217</v>
      </c>
    </row>
    <row r="486" spans="2:17" s="659" customFormat="1" hidden="1">
      <c r="B486" s="659" t="s">
        <v>4383</v>
      </c>
      <c r="C486" s="659" t="s">
        <v>4194</v>
      </c>
      <c r="D486" s="659" t="s">
        <v>628</v>
      </c>
      <c r="E486" s="659" t="s">
        <v>636</v>
      </c>
      <c r="F486" s="659" t="s">
        <v>3282</v>
      </c>
      <c r="G486" s="659" t="s">
        <v>2681</v>
      </c>
      <c r="H486" s="659" t="s">
        <v>2661</v>
      </c>
      <c r="I486" s="659" t="s">
        <v>4030</v>
      </c>
      <c r="J486" s="659" t="s">
        <v>3978</v>
      </c>
      <c r="K486" s="659" t="s">
        <v>2367</v>
      </c>
      <c r="L486" s="659" t="s">
        <v>2517</v>
      </c>
      <c r="M486" s="659" t="s">
        <v>1837</v>
      </c>
      <c r="N486" s="660" t="s">
        <v>2694</v>
      </c>
      <c r="O486" s="659" t="s">
        <v>2490</v>
      </c>
      <c r="P486" s="659" t="s">
        <v>3721</v>
      </c>
      <c r="Q486" s="659" t="s">
        <v>2004</v>
      </c>
    </row>
    <row r="487" spans="2:17" s="659" customFormat="1" hidden="1">
      <c r="B487" s="659" t="s">
        <v>930</v>
      </c>
      <c r="C487" s="659" t="s">
        <v>1438</v>
      </c>
      <c r="D487" s="659" t="s">
        <v>381</v>
      </c>
      <c r="E487" s="659" t="s">
        <v>1364</v>
      </c>
      <c r="F487" s="659" t="s">
        <v>3085</v>
      </c>
      <c r="G487" s="659" t="s">
        <v>2203</v>
      </c>
      <c r="H487" s="659" t="s">
        <v>1467</v>
      </c>
      <c r="I487" s="659" t="s">
        <v>1622</v>
      </c>
      <c r="J487" s="659" t="s">
        <v>3356</v>
      </c>
      <c r="K487" s="659" t="s">
        <v>47</v>
      </c>
      <c r="L487" s="659" t="s">
        <v>3337</v>
      </c>
      <c r="M487" s="659" t="s">
        <v>4138</v>
      </c>
      <c r="N487" s="660" t="s">
        <v>2517</v>
      </c>
      <c r="O487" s="659" t="s">
        <v>2538</v>
      </c>
      <c r="P487" s="659" t="s">
        <v>3420</v>
      </c>
      <c r="Q487" s="659" t="s">
        <v>2517</v>
      </c>
    </row>
    <row r="488" spans="2:17" s="659" customFormat="1" hidden="1">
      <c r="B488" s="659" t="s">
        <v>4332</v>
      </c>
      <c r="C488" s="659" t="s">
        <v>1554</v>
      </c>
      <c r="D488" s="659" t="s">
        <v>1380</v>
      </c>
      <c r="E488" s="659" t="s">
        <v>2403</v>
      </c>
      <c r="F488" s="659" t="s">
        <v>3089</v>
      </c>
      <c r="G488" s="659" t="s">
        <v>2094</v>
      </c>
      <c r="H488" s="659" t="s">
        <v>2702</v>
      </c>
      <c r="I488" s="659" t="s">
        <v>156</v>
      </c>
      <c r="J488" s="659" t="s">
        <v>47</v>
      </c>
      <c r="K488" s="659" t="s">
        <v>4030</v>
      </c>
      <c r="L488" s="659" t="s">
        <v>114</v>
      </c>
      <c r="M488" s="659" t="s">
        <v>315</v>
      </c>
      <c r="N488" s="660" t="s">
        <v>3721</v>
      </c>
      <c r="O488" s="659" t="s">
        <v>2891</v>
      </c>
      <c r="P488" s="659" t="s">
        <v>1927</v>
      </c>
      <c r="Q488" s="659" t="s">
        <v>3658</v>
      </c>
    </row>
    <row r="489" spans="2:17" s="659" customFormat="1" hidden="1">
      <c r="B489" s="659" t="s">
        <v>4307</v>
      </c>
      <c r="C489" s="659" t="s">
        <v>3095</v>
      </c>
      <c r="D489" s="659" t="s">
        <v>3089</v>
      </c>
      <c r="E489" s="659" t="s">
        <v>628</v>
      </c>
      <c r="F489" s="659" t="s">
        <v>1081</v>
      </c>
      <c r="G489" s="659" t="s">
        <v>2822</v>
      </c>
      <c r="H489" s="659" t="s">
        <v>836</v>
      </c>
      <c r="I489" s="659" t="s">
        <v>826</v>
      </c>
      <c r="J489" s="659" t="s">
        <v>4030</v>
      </c>
      <c r="K489" s="659" t="s">
        <v>3010</v>
      </c>
      <c r="L489" s="659" t="s">
        <v>297</v>
      </c>
      <c r="M489" s="659" t="s">
        <v>3749</v>
      </c>
      <c r="N489" s="660" t="s">
        <v>2040</v>
      </c>
      <c r="O489" s="659" t="s">
        <v>2801</v>
      </c>
      <c r="P489" s="659" t="s">
        <v>2329</v>
      </c>
      <c r="Q489" s="659" t="s">
        <v>3185</v>
      </c>
    </row>
    <row r="490" spans="2:17" s="659" customFormat="1" hidden="1">
      <c r="B490" s="659" t="s">
        <v>4194</v>
      </c>
      <c r="C490" s="659" t="s">
        <v>3285</v>
      </c>
      <c r="D490" s="659" t="s">
        <v>988</v>
      </c>
      <c r="E490" s="659" t="s">
        <v>669</v>
      </c>
      <c r="F490" s="659" t="s">
        <v>2363</v>
      </c>
      <c r="G490" s="659" t="s">
        <v>1794</v>
      </c>
      <c r="H490" s="659" t="s">
        <v>3223</v>
      </c>
      <c r="I490" s="659" t="s">
        <v>2696</v>
      </c>
      <c r="J490" s="659" t="s">
        <v>3462</v>
      </c>
      <c r="K490" s="659" t="s">
        <v>156</v>
      </c>
      <c r="L490" s="659" t="s">
        <v>1857</v>
      </c>
      <c r="M490" s="659" t="s">
        <v>2694</v>
      </c>
      <c r="N490" s="660" t="s">
        <v>3329</v>
      </c>
      <c r="O490" s="659" t="s">
        <v>2884</v>
      </c>
      <c r="P490" s="659" t="s">
        <v>3421</v>
      </c>
      <c r="Q490" s="659" t="s">
        <v>3509</v>
      </c>
    </row>
    <row r="491" spans="2:17" s="659" customFormat="1" hidden="1">
      <c r="B491" s="659" t="s">
        <v>1554</v>
      </c>
      <c r="C491" s="659" t="s">
        <v>1394</v>
      </c>
      <c r="D491" s="659" t="s">
        <v>606</v>
      </c>
      <c r="E491" s="659" t="s">
        <v>1360</v>
      </c>
      <c r="F491" s="659" t="s">
        <v>2166</v>
      </c>
      <c r="G491" s="659" t="s">
        <v>2680</v>
      </c>
      <c r="H491" s="659" t="s">
        <v>2986</v>
      </c>
      <c r="I491" s="659" t="s">
        <v>2736</v>
      </c>
      <c r="J491" s="659" t="s">
        <v>156</v>
      </c>
      <c r="K491" s="659" t="s">
        <v>3005</v>
      </c>
      <c r="L491" s="659" t="s">
        <v>3223</v>
      </c>
      <c r="M491" s="659" t="s">
        <v>3346</v>
      </c>
      <c r="N491" s="660" t="s">
        <v>523</v>
      </c>
      <c r="O491" s="659" t="s">
        <v>2881</v>
      </c>
      <c r="P491" s="659" t="s">
        <v>2322</v>
      </c>
      <c r="Q491" s="659" t="s">
        <v>1962</v>
      </c>
    </row>
    <row r="492" spans="2:17" s="659" customFormat="1" hidden="1">
      <c r="B492" s="659" t="s">
        <v>4352</v>
      </c>
      <c r="C492" s="659" t="s">
        <v>1144</v>
      </c>
      <c r="D492" s="659" t="s">
        <v>1370</v>
      </c>
      <c r="E492" s="659" t="s">
        <v>1341</v>
      </c>
      <c r="F492" s="659" t="s">
        <v>3914</v>
      </c>
      <c r="G492" s="659" t="s">
        <v>723</v>
      </c>
      <c r="H492" s="659" t="s">
        <v>2644</v>
      </c>
      <c r="I492" s="659" t="s">
        <v>1237</v>
      </c>
      <c r="J492" s="659" t="s">
        <v>3839</v>
      </c>
      <c r="K492" s="659" t="s">
        <v>2696</v>
      </c>
      <c r="L492" s="659" t="s">
        <v>2466</v>
      </c>
      <c r="M492" s="659" t="s">
        <v>2517</v>
      </c>
      <c r="N492" s="660" t="s">
        <v>1927</v>
      </c>
      <c r="O492" s="659" t="s">
        <v>2434</v>
      </c>
      <c r="P492" s="659" t="s">
        <v>114</v>
      </c>
      <c r="Q492" s="659" t="s">
        <v>1927</v>
      </c>
    </row>
    <row r="493" spans="2:17" s="659" customFormat="1" hidden="1">
      <c r="B493" s="659" t="s">
        <v>3285</v>
      </c>
      <c r="C493" s="659" t="s">
        <v>1807</v>
      </c>
      <c r="D493" s="659" t="s">
        <v>383</v>
      </c>
      <c r="E493" s="659" t="s">
        <v>743</v>
      </c>
      <c r="F493" s="659" t="s">
        <v>2498</v>
      </c>
      <c r="G493" s="659" t="s">
        <v>530</v>
      </c>
      <c r="H493" s="659" t="s">
        <v>55</v>
      </c>
      <c r="I493" s="659" t="s">
        <v>1623</v>
      </c>
      <c r="J493" s="659" t="s">
        <v>2696</v>
      </c>
      <c r="K493" s="659" t="s">
        <v>1837</v>
      </c>
      <c r="L493" s="659" t="s">
        <v>3340</v>
      </c>
      <c r="M493" s="659" t="s">
        <v>1938</v>
      </c>
      <c r="N493" s="660" t="s">
        <v>166</v>
      </c>
      <c r="O493" s="659" t="s">
        <v>3925</v>
      </c>
      <c r="P493" s="659" t="s">
        <v>2242</v>
      </c>
      <c r="Q493" s="659" t="s">
        <v>2329</v>
      </c>
    </row>
    <row r="494" spans="2:17" s="659" customFormat="1" hidden="1">
      <c r="B494" s="659" t="s">
        <v>1394</v>
      </c>
      <c r="C494" s="659" t="s">
        <v>4271</v>
      </c>
      <c r="D494" s="659" t="s">
        <v>985</v>
      </c>
      <c r="E494" s="659" t="s">
        <v>1550</v>
      </c>
      <c r="F494" s="659" t="s">
        <v>383</v>
      </c>
      <c r="G494" s="659" t="s">
        <v>3753</v>
      </c>
      <c r="H494" s="659" t="s">
        <v>468</v>
      </c>
      <c r="I494" s="659" t="s">
        <v>3749</v>
      </c>
      <c r="J494" s="659" t="s">
        <v>4138</v>
      </c>
      <c r="K494" s="659" t="s">
        <v>4138</v>
      </c>
      <c r="L494" s="659" t="s">
        <v>3004</v>
      </c>
      <c r="M494" s="659" t="s">
        <v>523</v>
      </c>
      <c r="N494" s="660" t="s">
        <v>3575</v>
      </c>
      <c r="O494" s="659" t="s">
        <v>2856</v>
      </c>
      <c r="P494" s="659" t="s">
        <v>2635</v>
      </c>
      <c r="Q494" s="659" t="s">
        <v>2242</v>
      </c>
    </row>
    <row r="495" spans="2:17" s="659" customFormat="1" hidden="1">
      <c r="B495" s="659" t="s">
        <v>1144</v>
      </c>
      <c r="C495" s="659" t="s">
        <v>2817</v>
      </c>
      <c r="D495" s="659" t="s">
        <v>994</v>
      </c>
      <c r="E495" s="659" t="s">
        <v>757</v>
      </c>
      <c r="F495" s="659" t="s">
        <v>3912</v>
      </c>
      <c r="G495" s="659" t="s">
        <v>1641</v>
      </c>
      <c r="H495" s="659" t="s">
        <v>176</v>
      </c>
      <c r="I495" s="659" t="s">
        <v>2694</v>
      </c>
      <c r="J495" s="659" t="s">
        <v>1623</v>
      </c>
      <c r="K495" s="659" t="s">
        <v>1623</v>
      </c>
      <c r="L495" s="659" t="s">
        <v>1238</v>
      </c>
      <c r="M495" s="659" t="s">
        <v>445</v>
      </c>
      <c r="N495" s="660" t="s">
        <v>3598</v>
      </c>
      <c r="O495" s="659" t="s">
        <v>1323</v>
      </c>
      <c r="P495" s="659" t="s">
        <v>2247</v>
      </c>
      <c r="Q495" s="659" t="s">
        <v>3157</v>
      </c>
    </row>
    <row r="496" spans="2:17" s="659" customFormat="1" hidden="1">
      <c r="B496" s="659" t="s">
        <v>1807</v>
      </c>
      <c r="C496" s="659" t="s">
        <v>2421</v>
      </c>
      <c r="D496" s="659" t="s">
        <v>930</v>
      </c>
      <c r="E496" s="659" t="s">
        <v>606</v>
      </c>
      <c r="F496" s="659" t="s">
        <v>2075</v>
      </c>
      <c r="G496" s="659" t="s">
        <v>1672</v>
      </c>
      <c r="H496" s="659" t="s">
        <v>423</v>
      </c>
      <c r="I496" s="659" t="s">
        <v>2517</v>
      </c>
      <c r="J496" s="659" t="s">
        <v>3749</v>
      </c>
      <c r="K496" s="659" t="s">
        <v>3749</v>
      </c>
      <c r="L496" s="659" t="s">
        <v>3626</v>
      </c>
      <c r="M496" s="659" t="s">
        <v>166</v>
      </c>
      <c r="N496" s="660" t="s">
        <v>401</v>
      </c>
      <c r="O496" s="659" t="s">
        <v>1839</v>
      </c>
      <c r="P496" s="659" t="s">
        <v>2466</v>
      </c>
      <c r="Q496" s="659" t="s">
        <v>3700</v>
      </c>
    </row>
    <row r="497" spans="2:17" s="659" customFormat="1" hidden="1">
      <c r="B497" s="659" t="s">
        <v>4271</v>
      </c>
      <c r="C497" s="659" t="s">
        <v>2938</v>
      </c>
      <c r="D497" s="659" t="s">
        <v>3293</v>
      </c>
      <c r="E497" s="659" t="s">
        <v>755</v>
      </c>
      <c r="F497" s="659" t="s">
        <v>3322</v>
      </c>
      <c r="G497" s="659" t="s">
        <v>1683</v>
      </c>
      <c r="H497" s="659" t="s">
        <v>4003</v>
      </c>
      <c r="I497" s="659" t="s">
        <v>2597</v>
      </c>
      <c r="J497" s="659" t="s">
        <v>2694</v>
      </c>
      <c r="K497" s="659" t="s">
        <v>2694</v>
      </c>
      <c r="L497" s="659" t="s">
        <v>3225</v>
      </c>
      <c r="M497" s="659" t="s">
        <v>114</v>
      </c>
      <c r="N497" s="660" t="s">
        <v>706</v>
      </c>
      <c r="O497" s="659" t="s">
        <v>3844</v>
      </c>
      <c r="P497" s="659" t="s">
        <v>3622</v>
      </c>
      <c r="Q497" s="659" t="s">
        <v>405</v>
      </c>
    </row>
    <row r="498" spans="2:17" s="659" customFormat="1" hidden="1">
      <c r="B498" s="659" t="s">
        <v>2817</v>
      </c>
      <c r="C498" s="659" t="s">
        <v>1336</v>
      </c>
      <c r="D498" s="659" t="s">
        <v>1438</v>
      </c>
      <c r="E498" s="659" t="s">
        <v>687</v>
      </c>
      <c r="F498" s="659" t="s">
        <v>2147</v>
      </c>
      <c r="G498" s="659" t="s">
        <v>1106</v>
      </c>
      <c r="H498" s="659" t="s">
        <v>892</v>
      </c>
      <c r="I498" s="659" t="s">
        <v>1686</v>
      </c>
      <c r="J498" s="659" t="s">
        <v>2517</v>
      </c>
      <c r="K498" s="659" t="s">
        <v>2517</v>
      </c>
      <c r="L498" s="659" t="s">
        <v>892</v>
      </c>
      <c r="M498" s="659" t="s">
        <v>297</v>
      </c>
      <c r="N498" s="660" t="s">
        <v>167</v>
      </c>
      <c r="O498" s="659" t="s">
        <v>3733</v>
      </c>
      <c r="P498" s="659" t="s">
        <v>3384</v>
      </c>
      <c r="Q498" s="659" t="s">
        <v>3196</v>
      </c>
    </row>
    <row r="499" spans="2:17" s="659" customFormat="1" hidden="1">
      <c r="B499" s="659" t="s">
        <v>2421</v>
      </c>
      <c r="C499" s="659" t="s">
        <v>4189</v>
      </c>
      <c r="D499" s="659" t="s">
        <v>187</v>
      </c>
      <c r="E499" s="659" t="s">
        <v>631</v>
      </c>
      <c r="F499" s="659" t="s">
        <v>3293</v>
      </c>
      <c r="G499" s="659" t="s">
        <v>710</v>
      </c>
      <c r="H499" s="659" t="s">
        <v>1945</v>
      </c>
      <c r="I499" s="659" t="s">
        <v>836</v>
      </c>
      <c r="J499" s="659" t="s">
        <v>2597</v>
      </c>
      <c r="K499" s="659" t="s">
        <v>2597</v>
      </c>
      <c r="L499" s="659" t="s">
        <v>2913</v>
      </c>
      <c r="M499" s="659" t="s">
        <v>167</v>
      </c>
      <c r="N499" s="660" t="s">
        <v>2466</v>
      </c>
      <c r="O499" s="659" t="s">
        <v>3927</v>
      </c>
      <c r="P499" s="659" t="s">
        <v>3700</v>
      </c>
      <c r="Q499" s="659" t="s">
        <v>2317</v>
      </c>
    </row>
    <row r="500" spans="2:17" s="659" customFormat="1" hidden="1">
      <c r="B500" s="659" t="s">
        <v>2938</v>
      </c>
      <c r="C500" s="659" t="s">
        <v>4255</v>
      </c>
      <c r="D500" s="659" t="s">
        <v>3285</v>
      </c>
      <c r="E500" s="659" t="s">
        <v>653</v>
      </c>
      <c r="F500" s="659" t="s">
        <v>1166</v>
      </c>
      <c r="G500" s="659" t="s">
        <v>1031</v>
      </c>
      <c r="H500" s="659" t="s">
        <v>4027</v>
      </c>
      <c r="I500" s="659" t="s">
        <v>3051</v>
      </c>
      <c r="J500" s="659" t="s">
        <v>1686</v>
      </c>
      <c r="K500" s="659" t="s">
        <v>3082</v>
      </c>
      <c r="L500" s="659" t="s">
        <v>2470</v>
      </c>
      <c r="M500" s="659" t="s">
        <v>862</v>
      </c>
      <c r="N500" s="660" t="s">
        <v>3622</v>
      </c>
      <c r="O500" s="659" t="s">
        <v>3828</v>
      </c>
      <c r="P500" s="659" t="s">
        <v>3352</v>
      </c>
      <c r="Q500" s="659" t="s">
        <v>3252</v>
      </c>
    </row>
    <row r="501" spans="2:17" s="659" customFormat="1" hidden="1">
      <c r="B501" s="659" t="s">
        <v>4189</v>
      </c>
      <c r="C501" s="659" t="s">
        <v>4209</v>
      </c>
      <c r="D501" s="659" t="s">
        <v>1394</v>
      </c>
      <c r="E501" s="659" t="s">
        <v>2568</v>
      </c>
      <c r="F501" s="659" t="s">
        <v>95</v>
      </c>
      <c r="G501" s="659" t="s">
        <v>2093</v>
      </c>
      <c r="H501" s="659" t="s">
        <v>328</v>
      </c>
      <c r="I501" s="659" t="s">
        <v>1238</v>
      </c>
      <c r="J501" s="659" t="s">
        <v>3082</v>
      </c>
      <c r="K501" s="659" t="s">
        <v>114</v>
      </c>
      <c r="L501" s="659" t="s">
        <v>3342</v>
      </c>
      <c r="M501" s="659" t="s">
        <v>3223</v>
      </c>
      <c r="N501" s="660" t="s">
        <v>3004</v>
      </c>
      <c r="O501" s="659" t="s">
        <v>4081</v>
      </c>
      <c r="P501" s="659" t="s">
        <v>2171</v>
      </c>
      <c r="Q501" s="659" t="s">
        <v>3328</v>
      </c>
    </row>
    <row r="502" spans="2:17" s="659" customFormat="1" hidden="1">
      <c r="B502" s="659" t="s">
        <v>352</v>
      </c>
      <c r="C502" s="659" t="s">
        <v>1813</v>
      </c>
      <c r="D502" s="659" t="s">
        <v>1144</v>
      </c>
      <c r="E502" s="659" t="s">
        <v>742</v>
      </c>
      <c r="F502" s="659" t="s">
        <v>3298</v>
      </c>
      <c r="G502" s="659" t="s">
        <v>1618</v>
      </c>
      <c r="H502" s="659" t="s">
        <v>786</v>
      </c>
      <c r="I502" s="659" t="s">
        <v>2986</v>
      </c>
      <c r="J502" s="659" t="s">
        <v>3440</v>
      </c>
      <c r="K502" s="659" t="s">
        <v>2472</v>
      </c>
      <c r="L502" s="659" t="s">
        <v>3550</v>
      </c>
      <c r="M502" s="659" t="s">
        <v>2466</v>
      </c>
      <c r="N502" s="660" t="s">
        <v>484</v>
      </c>
      <c r="O502" s="659" t="s">
        <v>2865</v>
      </c>
      <c r="P502" s="659" t="s">
        <v>3196</v>
      </c>
      <c r="Q502" s="659" t="s">
        <v>4144</v>
      </c>
    </row>
    <row r="503" spans="2:17" s="659" customFormat="1" hidden="1">
      <c r="B503" s="659" t="s">
        <v>4209</v>
      </c>
      <c r="C503" s="659" t="s">
        <v>379</v>
      </c>
      <c r="D503" s="659" t="s">
        <v>1807</v>
      </c>
      <c r="E503" s="659" t="s">
        <v>765</v>
      </c>
      <c r="F503" s="659" t="s">
        <v>3095</v>
      </c>
      <c r="G503" s="659" t="s">
        <v>1056</v>
      </c>
      <c r="H503" s="659" t="s">
        <v>2968</v>
      </c>
      <c r="I503" s="659" t="s">
        <v>413</v>
      </c>
      <c r="J503" s="659" t="s">
        <v>836</v>
      </c>
      <c r="K503" s="659" t="s">
        <v>2466</v>
      </c>
      <c r="L503" s="659" t="s">
        <v>2914</v>
      </c>
      <c r="M503" s="659" t="s">
        <v>3004</v>
      </c>
      <c r="N503" s="660" t="s">
        <v>1960</v>
      </c>
      <c r="O503" s="659" t="s">
        <v>2296</v>
      </c>
      <c r="P503" s="659" t="s">
        <v>2317</v>
      </c>
      <c r="Q503" s="659" t="s">
        <v>123</v>
      </c>
    </row>
    <row r="504" spans="2:17" s="659" customFormat="1" hidden="1">
      <c r="B504" s="659" t="s">
        <v>1813</v>
      </c>
      <c r="C504" s="659" t="s">
        <v>1163</v>
      </c>
      <c r="D504" s="659" t="s">
        <v>1168</v>
      </c>
      <c r="E504" s="659" t="s">
        <v>1554</v>
      </c>
      <c r="F504" s="659" t="s">
        <v>3285</v>
      </c>
      <c r="G504" s="659" t="s">
        <v>540</v>
      </c>
      <c r="H504" s="659" t="s">
        <v>2717</v>
      </c>
      <c r="I504" s="659" t="s">
        <v>176</v>
      </c>
      <c r="J504" s="659" t="s">
        <v>3051</v>
      </c>
      <c r="K504" s="659" t="s">
        <v>3019</v>
      </c>
      <c r="L504" s="659" t="s">
        <v>1883</v>
      </c>
      <c r="M504" s="659" t="s">
        <v>1238</v>
      </c>
      <c r="N504" s="660" t="s">
        <v>3700</v>
      </c>
      <c r="O504" s="659" t="s">
        <v>2893</v>
      </c>
      <c r="P504" s="659" t="s">
        <v>3342</v>
      </c>
      <c r="Q504" s="659" t="s">
        <v>3163</v>
      </c>
    </row>
    <row r="505" spans="2:17" s="659" customFormat="1" hidden="1">
      <c r="B505" s="659" t="s">
        <v>1163</v>
      </c>
      <c r="C505" s="659" t="s">
        <v>4278</v>
      </c>
      <c r="D505" s="659" t="s">
        <v>2817</v>
      </c>
      <c r="E505" s="659" t="s">
        <v>2297</v>
      </c>
      <c r="F505" s="659" t="s">
        <v>3109</v>
      </c>
      <c r="G505" s="659" t="s">
        <v>1037</v>
      </c>
      <c r="H505" s="659" t="s">
        <v>893</v>
      </c>
      <c r="I505" s="659" t="s">
        <v>3663</v>
      </c>
      <c r="J505" s="659" t="s">
        <v>1238</v>
      </c>
      <c r="K505" s="659" t="s">
        <v>3004</v>
      </c>
      <c r="L505" s="659" t="s">
        <v>786</v>
      </c>
      <c r="M505" s="659" t="s">
        <v>1980</v>
      </c>
      <c r="N505" s="660" t="s">
        <v>1932</v>
      </c>
      <c r="O505" s="659" t="s">
        <v>1322</v>
      </c>
      <c r="P505" s="659" t="s">
        <v>3252</v>
      </c>
      <c r="Q505" s="659" t="s">
        <v>855</v>
      </c>
    </row>
    <row r="506" spans="2:17" s="659" customFormat="1" hidden="1">
      <c r="B506" s="659" t="s">
        <v>4278</v>
      </c>
      <c r="C506" s="659" t="s">
        <v>1375</v>
      </c>
      <c r="D506" s="659" t="s">
        <v>917</v>
      </c>
      <c r="E506" s="659" t="s">
        <v>627</v>
      </c>
      <c r="F506" s="659" t="s">
        <v>1144</v>
      </c>
      <c r="G506" s="659" t="s">
        <v>2835</v>
      </c>
      <c r="H506" s="659" t="s">
        <v>1511</v>
      </c>
      <c r="I506" s="659" t="s">
        <v>892</v>
      </c>
      <c r="J506" s="659" t="s">
        <v>2986</v>
      </c>
      <c r="K506" s="659" t="s">
        <v>1238</v>
      </c>
      <c r="L506" s="659" t="s">
        <v>2302</v>
      </c>
      <c r="M506" s="659" t="s">
        <v>423</v>
      </c>
      <c r="N506" s="660" t="s">
        <v>3364</v>
      </c>
      <c r="O506" s="659" t="s">
        <v>1312</v>
      </c>
      <c r="P506" s="659" t="s">
        <v>4144</v>
      </c>
      <c r="Q506" s="659" t="s">
        <v>3350</v>
      </c>
    </row>
    <row r="507" spans="2:17" s="659" customFormat="1" hidden="1">
      <c r="B507" s="659" t="s">
        <v>4305</v>
      </c>
      <c r="C507" s="659" t="s">
        <v>1805</v>
      </c>
      <c r="D507" s="659" t="s">
        <v>1336</v>
      </c>
      <c r="E507" s="659" t="s">
        <v>1516</v>
      </c>
      <c r="F507" s="659" t="s">
        <v>1807</v>
      </c>
      <c r="G507" s="659" t="s">
        <v>2843</v>
      </c>
      <c r="H507" s="659" t="s">
        <v>2731</v>
      </c>
      <c r="I507" s="659" t="s">
        <v>1945</v>
      </c>
      <c r="J507" s="659" t="s">
        <v>176</v>
      </c>
      <c r="K507" s="659" t="s">
        <v>2986</v>
      </c>
      <c r="L507" s="659" t="s">
        <v>893</v>
      </c>
      <c r="M507" s="659" t="s">
        <v>3364</v>
      </c>
      <c r="N507" s="660" t="s">
        <v>3342</v>
      </c>
      <c r="O507" s="659" t="s">
        <v>2492</v>
      </c>
      <c r="P507" s="659" t="s">
        <v>2276</v>
      </c>
      <c r="Q507" s="659" t="s">
        <v>126</v>
      </c>
    </row>
    <row r="508" spans="2:17" s="659" customFormat="1" hidden="1">
      <c r="B508" s="659" t="s">
        <v>1805</v>
      </c>
      <c r="C508" s="659" t="s">
        <v>2338</v>
      </c>
      <c r="D508" s="659" t="s">
        <v>352</v>
      </c>
      <c r="E508" s="659" t="s">
        <v>26</v>
      </c>
      <c r="F508" s="659" t="s">
        <v>1168</v>
      </c>
      <c r="G508" s="659" t="s">
        <v>2684</v>
      </c>
      <c r="H508" s="659" t="s">
        <v>3971</v>
      </c>
      <c r="I508" s="659" t="s">
        <v>3550</v>
      </c>
      <c r="J508" s="659" t="s">
        <v>3225</v>
      </c>
      <c r="K508" s="659" t="s">
        <v>413</v>
      </c>
      <c r="L508" s="659" t="s">
        <v>828</v>
      </c>
      <c r="M508" s="659" t="s">
        <v>3342</v>
      </c>
      <c r="N508" s="660" t="s">
        <v>3252</v>
      </c>
      <c r="O508" s="659" t="s">
        <v>819</v>
      </c>
      <c r="P508" s="659" t="s">
        <v>2254</v>
      </c>
      <c r="Q508" s="659" t="s">
        <v>893</v>
      </c>
    </row>
    <row r="509" spans="2:17" s="659" customFormat="1" hidden="1">
      <c r="B509" s="659" t="s">
        <v>2338</v>
      </c>
      <c r="C509" s="659" t="s">
        <v>3299</v>
      </c>
      <c r="D509" s="659" t="s">
        <v>1444</v>
      </c>
      <c r="E509" s="659" t="s">
        <v>2817</v>
      </c>
      <c r="F509" s="659" t="s">
        <v>3088</v>
      </c>
      <c r="G509" s="659" t="s">
        <v>1987</v>
      </c>
      <c r="H509" s="659" t="s">
        <v>828</v>
      </c>
      <c r="I509" s="659" t="s">
        <v>328</v>
      </c>
      <c r="J509" s="659" t="s">
        <v>3550</v>
      </c>
      <c r="K509" s="659" t="s">
        <v>3225</v>
      </c>
      <c r="L509" s="659" t="s">
        <v>3834</v>
      </c>
      <c r="M509" s="659" t="s">
        <v>2914</v>
      </c>
      <c r="N509" s="660" t="s">
        <v>786</v>
      </c>
      <c r="O509" s="659" t="s">
        <v>2430</v>
      </c>
      <c r="P509" s="659" t="s">
        <v>3350</v>
      </c>
      <c r="Q509" s="659" t="s">
        <v>3239</v>
      </c>
    </row>
    <row r="510" spans="2:17" s="659" customFormat="1" hidden="1">
      <c r="B510" s="659" t="s">
        <v>3299</v>
      </c>
      <c r="C510" s="659" t="s">
        <v>1145</v>
      </c>
      <c r="D510" s="659" t="s">
        <v>1813</v>
      </c>
      <c r="E510" s="659" t="s">
        <v>769</v>
      </c>
      <c r="F510" s="659" t="s">
        <v>2421</v>
      </c>
      <c r="G510" s="659" t="s">
        <v>1681</v>
      </c>
      <c r="H510" s="659" t="s">
        <v>785</v>
      </c>
      <c r="I510" s="659" t="s">
        <v>786</v>
      </c>
      <c r="J510" s="659" t="s">
        <v>328</v>
      </c>
      <c r="K510" s="659" t="s">
        <v>423</v>
      </c>
      <c r="L510" s="659" t="s">
        <v>1663</v>
      </c>
      <c r="M510" s="659" t="s">
        <v>786</v>
      </c>
      <c r="N510" s="660" t="s">
        <v>2055</v>
      </c>
      <c r="O510" s="659" t="s">
        <v>1307</v>
      </c>
      <c r="P510" s="659" t="s">
        <v>893</v>
      </c>
      <c r="Q510" s="659" t="s">
        <v>2624</v>
      </c>
    </row>
    <row r="511" spans="2:17" s="659" customFormat="1" hidden="1">
      <c r="B511" s="659" t="s">
        <v>4381</v>
      </c>
      <c r="C511" s="659" t="s">
        <v>986</v>
      </c>
      <c r="D511" s="659" t="s">
        <v>1814</v>
      </c>
      <c r="E511" s="659" t="s">
        <v>758</v>
      </c>
      <c r="F511" s="659" t="s">
        <v>102</v>
      </c>
      <c r="G511" s="659" t="s">
        <v>1117</v>
      </c>
      <c r="H511" s="659" t="s">
        <v>2726</v>
      </c>
      <c r="I511" s="659" t="s">
        <v>893</v>
      </c>
      <c r="J511" s="659" t="s">
        <v>786</v>
      </c>
      <c r="K511" s="659" t="s">
        <v>892</v>
      </c>
      <c r="L511" s="659" t="s">
        <v>1760</v>
      </c>
      <c r="M511" s="659" t="s">
        <v>893</v>
      </c>
      <c r="N511" s="660" t="s">
        <v>893</v>
      </c>
      <c r="O511" s="659" t="s">
        <v>2444</v>
      </c>
      <c r="P511" s="659" t="s">
        <v>3239</v>
      </c>
      <c r="Q511" s="659" t="s">
        <v>846</v>
      </c>
    </row>
    <row r="512" spans="2:17" s="659" customFormat="1" hidden="1">
      <c r="B512" s="659" t="s">
        <v>1145</v>
      </c>
      <c r="C512" s="659" t="s">
        <v>953</v>
      </c>
      <c r="D512" s="659" t="s">
        <v>379</v>
      </c>
      <c r="E512" s="659" t="s">
        <v>1336</v>
      </c>
      <c r="F512" s="659" t="s">
        <v>1149</v>
      </c>
      <c r="G512" s="659" t="s">
        <v>1113</v>
      </c>
      <c r="H512" s="659" t="s">
        <v>2648</v>
      </c>
      <c r="I512" s="659" t="s">
        <v>1511</v>
      </c>
      <c r="J512" s="659" t="s">
        <v>893</v>
      </c>
      <c r="K512" s="659" t="s">
        <v>2470</v>
      </c>
      <c r="L512" s="659" t="s">
        <v>3334</v>
      </c>
      <c r="M512" s="659" t="s">
        <v>426</v>
      </c>
      <c r="N512" s="660" t="s">
        <v>3574</v>
      </c>
      <c r="O512" s="659" t="s">
        <v>2803</v>
      </c>
      <c r="P512" s="659" t="s">
        <v>2624</v>
      </c>
      <c r="Q512" s="659" t="s">
        <v>2326</v>
      </c>
    </row>
    <row r="513" spans="2:17" s="659" customFormat="1" hidden="1">
      <c r="B513" s="659" t="s">
        <v>986</v>
      </c>
      <c r="C513" s="659" t="s">
        <v>4246</v>
      </c>
      <c r="D513" s="659" t="s">
        <v>1163</v>
      </c>
      <c r="E513" s="659" t="s">
        <v>1813</v>
      </c>
      <c r="F513" s="659" t="s">
        <v>1813</v>
      </c>
      <c r="G513" s="659" t="s">
        <v>246</v>
      </c>
      <c r="H513" s="659" t="s">
        <v>1663</v>
      </c>
      <c r="I513" s="659" t="s">
        <v>3770</v>
      </c>
      <c r="J513" s="659" t="s">
        <v>3770</v>
      </c>
      <c r="K513" s="659" t="s">
        <v>1945</v>
      </c>
      <c r="L513" s="659" t="s">
        <v>1483</v>
      </c>
      <c r="M513" s="659" t="s">
        <v>1908</v>
      </c>
      <c r="N513" s="660" t="s">
        <v>3628</v>
      </c>
      <c r="O513" s="659" t="s">
        <v>2297</v>
      </c>
      <c r="P513" s="659" t="s">
        <v>2326</v>
      </c>
      <c r="Q513" s="659" t="s">
        <v>3197</v>
      </c>
    </row>
    <row r="514" spans="2:17" s="659" customFormat="1" hidden="1">
      <c r="B514" s="659" t="s">
        <v>4398</v>
      </c>
      <c r="C514" s="659" t="s">
        <v>1810</v>
      </c>
      <c r="D514" s="659" t="s">
        <v>645</v>
      </c>
      <c r="E514" s="659" t="s">
        <v>762</v>
      </c>
      <c r="F514" s="659" t="s">
        <v>3317</v>
      </c>
      <c r="G514" s="659" t="s">
        <v>6</v>
      </c>
      <c r="H514" s="659" t="s">
        <v>64</v>
      </c>
      <c r="I514" s="659" t="s">
        <v>828</v>
      </c>
      <c r="J514" s="659" t="s">
        <v>828</v>
      </c>
      <c r="K514" s="659" t="s">
        <v>3550</v>
      </c>
      <c r="L514" s="659" t="s">
        <v>3479</v>
      </c>
      <c r="M514" s="659" t="s">
        <v>828</v>
      </c>
      <c r="N514" s="660" t="s">
        <v>1908</v>
      </c>
      <c r="O514" s="659" t="s">
        <v>3826</v>
      </c>
      <c r="P514" s="659" t="s">
        <v>3197</v>
      </c>
      <c r="Q514" s="659" t="s">
        <v>129</v>
      </c>
    </row>
    <row r="515" spans="2:17" s="659" customFormat="1" hidden="1">
      <c r="B515" s="659" t="s">
        <v>4246</v>
      </c>
      <c r="C515" s="659" t="s">
        <v>949</v>
      </c>
      <c r="D515" s="659" t="s">
        <v>1375</v>
      </c>
      <c r="E515" s="659" t="s">
        <v>217</v>
      </c>
      <c r="F515" s="659" t="s">
        <v>1814</v>
      </c>
      <c r="G515" s="659" t="s">
        <v>225</v>
      </c>
      <c r="H515" s="659" t="s">
        <v>1483</v>
      </c>
      <c r="I515" s="659" t="s">
        <v>3834</v>
      </c>
      <c r="J515" s="659" t="s">
        <v>3834</v>
      </c>
      <c r="K515" s="659" t="s">
        <v>328</v>
      </c>
      <c r="L515" s="659" t="s">
        <v>2963</v>
      </c>
      <c r="M515" s="659" t="s">
        <v>3834</v>
      </c>
      <c r="N515" s="660" t="s">
        <v>3621</v>
      </c>
      <c r="O515" s="659" t="s">
        <v>3954</v>
      </c>
      <c r="P515" s="659" t="s">
        <v>3834</v>
      </c>
      <c r="Q515" s="659" t="s">
        <v>2132</v>
      </c>
    </row>
    <row r="516" spans="2:17" s="659" customFormat="1" hidden="1">
      <c r="B516" s="659" t="s">
        <v>1810</v>
      </c>
      <c r="C516" s="659" t="s">
        <v>4277</v>
      </c>
      <c r="D516" s="659" t="s">
        <v>1131</v>
      </c>
      <c r="E516" s="659" t="s">
        <v>745</v>
      </c>
      <c r="F516" s="659" t="s">
        <v>217</v>
      </c>
      <c r="G516" s="659" t="s">
        <v>4054</v>
      </c>
      <c r="H516" s="659" t="s">
        <v>1489</v>
      </c>
      <c r="I516" s="659" t="s">
        <v>2648</v>
      </c>
      <c r="J516" s="659" t="s">
        <v>1663</v>
      </c>
      <c r="K516" s="659" t="s">
        <v>786</v>
      </c>
      <c r="L516" s="659" t="s">
        <v>1179</v>
      </c>
      <c r="M516" s="659" t="s">
        <v>2132</v>
      </c>
      <c r="N516" s="660" t="s">
        <v>828</v>
      </c>
      <c r="O516" s="659" t="s">
        <v>2609</v>
      </c>
      <c r="P516" s="659" t="s">
        <v>2132</v>
      </c>
      <c r="Q516" s="659" t="s">
        <v>1663</v>
      </c>
    </row>
    <row r="517" spans="2:17" s="659" customFormat="1" hidden="1">
      <c r="B517" s="659" t="s">
        <v>4375</v>
      </c>
      <c r="D517" s="659" t="s">
        <v>1805</v>
      </c>
      <c r="E517" s="659" t="s">
        <v>1567</v>
      </c>
      <c r="F517" s="659" t="s">
        <v>379</v>
      </c>
      <c r="G517" s="659" t="s">
        <v>1646</v>
      </c>
      <c r="H517" s="659" t="s">
        <v>835</v>
      </c>
      <c r="I517" s="659" t="s">
        <v>1663</v>
      </c>
      <c r="J517" s="659" t="s">
        <v>65</v>
      </c>
      <c r="K517" s="659" t="s">
        <v>893</v>
      </c>
      <c r="L517" s="659" t="s">
        <v>2996</v>
      </c>
      <c r="M517" s="659" t="s">
        <v>1663</v>
      </c>
      <c r="N517" s="660" t="s">
        <v>3834</v>
      </c>
      <c r="O517" s="659" t="s">
        <v>2819</v>
      </c>
      <c r="P517" s="659" t="s">
        <v>1663</v>
      </c>
      <c r="Q517" s="659" t="s">
        <v>3488</v>
      </c>
    </row>
    <row r="518" spans="2:17" s="659" customFormat="1" hidden="1">
      <c r="B518" s="659" t="s">
        <v>4277</v>
      </c>
      <c r="D518" s="659" t="s">
        <v>2338</v>
      </c>
      <c r="E518" s="659" t="s">
        <v>645</v>
      </c>
      <c r="F518" s="659" t="s">
        <v>1163</v>
      </c>
      <c r="G518" s="659" t="s">
        <v>1792</v>
      </c>
      <c r="H518" s="659" t="s">
        <v>4028</v>
      </c>
      <c r="I518" s="659" t="s">
        <v>65</v>
      </c>
      <c r="J518" s="659" t="s">
        <v>1483</v>
      </c>
      <c r="K518" s="659" t="s">
        <v>3770</v>
      </c>
      <c r="L518" s="659" t="s">
        <v>1953</v>
      </c>
      <c r="M518" s="659" t="s">
        <v>1760</v>
      </c>
      <c r="N518" s="660" t="s">
        <v>3365</v>
      </c>
      <c r="O518" s="659" t="s">
        <v>2851</v>
      </c>
      <c r="P518" s="659" t="s">
        <v>1760</v>
      </c>
      <c r="Q518" s="659" t="s">
        <v>3183</v>
      </c>
    </row>
    <row r="519" spans="2:17" s="659" customFormat="1" hidden="1">
      <c r="B519" s="659" t="s">
        <v>2163</v>
      </c>
      <c r="D519" s="659" t="s">
        <v>3299</v>
      </c>
      <c r="E519" s="659" t="s">
        <v>1530</v>
      </c>
      <c r="F519" s="659" t="s">
        <v>1131</v>
      </c>
      <c r="G519" s="659" t="s">
        <v>40</v>
      </c>
      <c r="H519" s="659" t="s">
        <v>2996</v>
      </c>
      <c r="I519" s="659" t="s">
        <v>1483</v>
      </c>
      <c r="J519" s="659" t="s">
        <v>45</v>
      </c>
      <c r="K519" s="659" t="s">
        <v>828</v>
      </c>
      <c r="L519" s="659" t="s">
        <v>279</v>
      </c>
      <c r="M519" s="659" t="s">
        <v>3334</v>
      </c>
      <c r="N519" s="660" t="s">
        <v>1663</v>
      </c>
      <c r="O519" s="659" t="s">
        <v>2817</v>
      </c>
      <c r="P519" s="659" t="s">
        <v>1483</v>
      </c>
      <c r="Q519" s="659" t="s">
        <v>1694</v>
      </c>
    </row>
    <row r="520" spans="2:17" s="659" customFormat="1" hidden="1">
      <c r="D520" s="659" t="s">
        <v>1145</v>
      </c>
      <c r="E520" s="659" t="s">
        <v>1349</v>
      </c>
      <c r="F520" s="659" t="s">
        <v>1805</v>
      </c>
      <c r="G520" s="659" t="s">
        <v>901</v>
      </c>
      <c r="H520" s="659" t="s">
        <v>1659</v>
      </c>
      <c r="I520" s="659" t="s">
        <v>45</v>
      </c>
      <c r="J520" s="659" t="s">
        <v>4028</v>
      </c>
      <c r="K520" s="659" t="s">
        <v>3834</v>
      </c>
      <c r="L520" s="659" t="s">
        <v>2454</v>
      </c>
      <c r="M520" s="659" t="s">
        <v>1483</v>
      </c>
      <c r="N520" s="660" t="s">
        <v>1760</v>
      </c>
      <c r="O520" s="659" t="s">
        <v>2146</v>
      </c>
      <c r="P520" s="659" t="s">
        <v>1694</v>
      </c>
      <c r="Q520" s="659" t="s">
        <v>3187</v>
      </c>
    </row>
    <row r="521" spans="2:17" s="659" customFormat="1" hidden="1">
      <c r="D521" s="659" t="s">
        <v>986</v>
      </c>
      <c r="E521" s="659" t="s">
        <v>1539</v>
      </c>
      <c r="F521" s="659" t="s">
        <v>2338</v>
      </c>
      <c r="G521" s="659" t="s">
        <v>1199</v>
      </c>
      <c r="H521" s="659" t="s">
        <v>74</v>
      </c>
      <c r="I521" s="659" t="s">
        <v>4028</v>
      </c>
      <c r="J521" s="659" t="s">
        <v>2996</v>
      </c>
      <c r="K521" s="659" t="s">
        <v>1663</v>
      </c>
      <c r="L521" s="659" t="s">
        <v>489</v>
      </c>
      <c r="M521" s="659" t="s">
        <v>3870</v>
      </c>
      <c r="N521" s="660" t="s">
        <v>3687</v>
      </c>
      <c r="O521" s="659" t="s">
        <v>1894</v>
      </c>
      <c r="P521" s="659" t="s">
        <v>3404</v>
      </c>
      <c r="Q521" s="659" t="s">
        <v>489</v>
      </c>
    </row>
    <row r="522" spans="2:17" s="659" customFormat="1" hidden="1">
      <c r="D522" s="659" t="s">
        <v>953</v>
      </c>
      <c r="E522" s="659" t="s">
        <v>655</v>
      </c>
      <c r="F522" s="659" t="s">
        <v>3299</v>
      </c>
      <c r="G522" s="659" t="s">
        <v>1614</v>
      </c>
      <c r="H522" s="659" t="s">
        <v>2699</v>
      </c>
      <c r="I522" s="659" t="s">
        <v>2996</v>
      </c>
      <c r="J522" s="659" t="s">
        <v>1659</v>
      </c>
      <c r="K522" s="659" t="s">
        <v>65</v>
      </c>
      <c r="L522" s="659" t="s">
        <v>3522</v>
      </c>
      <c r="M522" s="659" t="s">
        <v>2963</v>
      </c>
      <c r="N522" s="660" t="s">
        <v>82</v>
      </c>
      <c r="O522" s="659" t="s">
        <v>2508</v>
      </c>
      <c r="P522" s="659" t="s">
        <v>2996</v>
      </c>
      <c r="Q522" s="659" t="s">
        <v>3233</v>
      </c>
    </row>
    <row r="523" spans="2:17" s="659" customFormat="1" hidden="1">
      <c r="D523" s="659" t="s">
        <v>1419</v>
      </c>
      <c r="E523" s="659" t="s">
        <v>638</v>
      </c>
      <c r="F523" s="659" t="s">
        <v>378</v>
      </c>
      <c r="G523" s="659" t="s">
        <v>1032</v>
      </c>
      <c r="H523" s="659" t="s">
        <v>2691</v>
      </c>
      <c r="I523" s="659" t="s">
        <v>1659</v>
      </c>
      <c r="J523" s="659" t="s">
        <v>145</v>
      </c>
      <c r="K523" s="659" t="s">
        <v>1483</v>
      </c>
      <c r="L523" s="659" t="s">
        <v>889</v>
      </c>
      <c r="M523" s="659" t="s">
        <v>2996</v>
      </c>
      <c r="N523" s="660" t="s">
        <v>1483</v>
      </c>
      <c r="O523" s="659" t="s">
        <v>3962</v>
      </c>
      <c r="P523" s="659" t="s">
        <v>3233</v>
      </c>
      <c r="Q523" s="659" t="s">
        <v>4141</v>
      </c>
    </row>
    <row r="524" spans="2:17" s="659" customFormat="1" hidden="1">
      <c r="D524" s="659" t="s">
        <v>1810</v>
      </c>
      <c r="E524" s="659" t="s">
        <v>746</v>
      </c>
      <c r="F524" s="659" t="s">
        <v>1145</v>
      </c>
      <c r="G524" s="659" t="s">
        <v>2665</v>
      </c>
      <c r="H524" s="659" t="s">
        <v>4046</v>
      </c>
      <c r="I524" s="659" t="s">
        <v>1781</v>
      </c>
      <c r="J524" s="659" t="s">
        <v>3428</v>
      </c>
      <c r="K524" s="659" t="s">
        <v>3479</v>
      </c>
      <c r="L524" s="659" t="s">
        <v>1276</v>
      </c>
      <c r="M524" s="659" t="s">
        <v>3170</v>
      </c>
      <c r="N524" s="660" t="s">
        <v>3566</v>
      </c>
      <c r="O524" s="659" t="s">
        <v>2438</v>
      </c>
      <c r="P524" s="659" t="s">
        <v>4141</v>
      </c>
      <c r="Q524" s="659" t="s">
        <v>2627</v>
      </c>
    </row>
    <row r="525" spans="2:17" s="659" customFormat="1" hidden="1">
      <c r="D525" s="659" t="s">
        <v>949</v>
      </c>
      <c r="E525" s="659" t="s">
        <v>3110</v>
      </c>
      <c r="F525" s="659" t="s">
        <v>3110</v>
      </c>
      <c r="G525" s="659" t="s">
        <v>1995</v>
      </c>
      <c r="H525" s="659" t="s">
        <v>489</v>
      </c>
      <c r="I525" s="659" t="s">
        <v>2699</v>
      </c>
      <c r="J525" s="659" t="s">
        <v>489</v>
      </c>
      <c r="K525" s="659" t="s">
        <v>2963</v>
      </c>
      <c r="L525" s="659" t="s">
        <v>1702</v>
      </c>
      <c r="M525" s="659" t="s">
        <v>428</v>
      </c>
      <c r="N525" s="660" t="s">
        <v>1179</v>
      </c>
      <c r="O525" s="659" t="s">
        <v>1813</v>
      </c>
      <c r="P525" s="659" t="s">
        <v>2627</v>
      </c>
      <c r="Q525" s="659" t="s">
        <v>3235</v>
      </c>
    </row>
    <row r="526" spans="2:17" s="659" customFormat="1" hidden="1">
      <c r="E526" s="659" t="s">
        <v>754</v>
      </c>
      <c r="F526" s="659" t="s">
        <v>99</v>
      </c>
      <c r="G526" s="659" t="s">
        <v>534</v>
      </c>
      <c r="H526" s="659" t="s">
        <v>1487</v>
      </c>
      <c r="I526" s="659" t="s">
        <v>2691</v>
      </c>
      <c r="J526" s="659" t="s">
        <v>3522</v>
      </c>
      <c r="K526" s="659" t="s">
        <v>1179</v>
      </c>
      <c r="L526" s="659" t="s">
        <v>111</v>
      </c>
      <c r="M526" s="659" t="s">
        <v>1953</v>
      </c>
      <c r="N526" s="660" t="s">
        <v>2996</v>
      </c>
      <c r="O526" s="659" t="s">
        <v>2289</v>
      </c>
      <c r="P526" s="659" t="s">
        <v>3235</v>
      </c>
      <c r="Q526" s="659" t="s">
        <v>1967</v>
      </c>
    </row>
    <row r="527" spans="2:17" s="659" customFormat="1" hidden="1">
      <c r="E527" s="659" t="s">
        <v>1347</v>
      </c>
      <c r="F527" s="659" t="s">
        <v>1810</v>
      </c>
      <c r="G527" s="659" t="s">
        <v>2001</v>
      </c>
      <c r="H527" s="659" t="s">
        <v>3999</v>
      </c>
      <c r="I527" s="659" t="s">
        <v>3680</v>
      </c>
      <c r="J527" s="659" t="s">
        <v>3445</v>
      </c>
      <c r="K527" s="659" t="s">
        <v>145</v>
      </c>
      <c r="L527" s="659" t="s">
        <v>1834</v>
      </c>
      <c r="M527" s="659" t="s">
        <v>279</v>
      </c>
      <c r="N527" s="660" t="s">
        <v>3711</v>
      </c>
      <c r="O527" s="659" t="s">
        <v>3947</v>
      </c>
      <c r="P527" s="659" t="s">
        <v>1702</v>
      </c>
      <c r="Q527" s="659" t="s">
        <v>1702</v>
      </c>
    </row>
    <row r="528" spans="2:17" s="659" customFormat="1" hidden="1">
      <c r="F528" s="659" t="s">
        <v>3291</v>
      </c>
      <c r="G528" s="659" t="s">
        <v>2224</v>
      </c>
      <c r="H528" s="659" t="s">
        <v>62</v>
      </c>
      <c r="I528" s="659" t="s">
        <v>489</v>
      </c>
      <c r="J528" s="659" t="s">
        <v>1276</v>
      </c>
      <c r="K528" s="659" t="s">
        <v>2454</v>
      </c>
      <c r="L528" s="659" t="s">
        <v>3864</v>
      </c>
      <c r="M528" s="659" t="s">
        <v>3134</v>
      </c>
      <c r="N528" s="660" t="s">
        <v>489</v>
      </c>
      <c r="O528" s="659" t="s">
        <v>4034</v>
      </c>
      <c r="P528" s="659" t="s">
        <v>111</v>
      </c>
      <c r="Q528" s="659" t="s">
        <v>3630</v>
      </c>
    </row>
    <row r="529" spans="6:17" s="659" customFormat="1" hidden="1">
      <c r="F529" s="659" t="s">
        <v>477</v>
      </c>
      <c r="G529" s="659" t="s">
        <v>693</v>
      </c>
      <c r="H529" s="659" t="s">
        <v>838</v>
      </c>
      <c r="I529" s="659" t="s">
        <v>3522</v>
      </c>
      <c r="J529" s="659" t="s">
        <v>69</v>
      </c>
      <c r="K529" s="659" t="s">
        <v>489</v>
      </c>
      <c r="L529" s="659" t="s">
        <v>4137</v>
      </c>
      <c r="M529" s="659" t="s">
        <v>489</v>
      </c>
      <c r="N529" s="660" t="s">
        <v>889</v>
      </c>
      <c r="O529" s="659" t="s">
        <v>1131</v>
      </c>
      <c r="P529" s="659" t="s">
        <v>425</v>
      </c>
      <c r="Q529" s="659" t="s">
        <v>425</v>
      </c>
    </row>
    <row r="530" spans="6:17" s="659" customFormat="1" hidden="1">
      <c r="F530" s="659" t="s">
        <v>2163</v>
      </c>
      <c r="G530" s="659" t="s">
        <v>1114</v>
      </c>
      <c r="H530" s="659" t="s">
        <v>4066</v>
      </c>
      <c r="I530" s="659" t="s">
        <v>3525</v>
      </c>
      <c r="J530" s="659" t="s">
        <v>3864</v>
      </c>
      <c r="K530" s="659" t="s">
        <v>3522</v>
      </c>
      <c r="M530" s="659" t="s">
        <v>3522</v>
      </c>
      <c r="N530" s="660" t="s">
        <v>1702</v>
      </c>
      <c r="O530" s="659" t="s">
        <v>2784</v>
      </c>
      <c r="P530" s="659" t="s">
        <v>3703</v>
      </c>
      <c r="Q530" s="659" t="s">
        <v>1965</v>
      </c>
    </row>
    <row r="531" spans="6:17" s="659" customFormat="1" hidden="1">
      <c r="G531" s="659" t="s">
        <v>1027</v>
      </c>
      <c r="H531" s="659" t="s">
        <v>69</v>
      </c>
      <c r="I531" s="659" t="s">
        <v>62</v>
      </c>
      <c r="J531" s="659" t="s">
        <v>4137</v>
      </c>
      <c r="K531" s="659" t="s">
        <v>889</v>
      </c>
      <c r="M531" s="659" t="s">
        <v>889</v>
      </c>
      <c r="N531" s="660" t="s">
        <v>111</v>
      </c>
      <c r="O531" s="659" t="s">
        <v>314</v>
      </c>
      <c r="P531" s="659" t="s">
        <v>4140</v>
      </c>
      <c r="Q531" s="659" t="s">
        <v>716</v>
      </c>
    </row>
    <row r="532" spans="6:17" s="659" customFormat="1" hidden="1">
      <c r="G532" s="659" t="s">
        <v>906</v>
      </c>
      <c r="H532" s="659" t="s">
        <v>3348</v>
      </c>
      <c r="I532" s="659" t="s">
        <v>69</v>
      </c>
      <c r="J532" s="659" t="s">
        <v>3348</v>
      </c>
      <c r="K532" s="659" t="s">
        <v>1276</v>
      </c>
      <c r="M532" s="659" t="s">
        <v>408</v>
      </c>
      <c r="N532" s="660" t="s">
        <v>425</v>
      </c>
      <c r="O532" s="659" t="s">
        <v>4080</v>
      </c>
      <c r="P532" s="659" t="s">
        <v>3348</v>
      </c>
      <c r="Q532" s="659" t="s">
        <v>4140</v>
      </c>
    </row>
    <row r="533" spans="6:17" s="659" customFormat="1" hidden="1">
      <c r="G533" s="659" t="s">
        <v>2840</v>
      </c>
      <c r="I533" s="659" t="s">
        <v>3348</v>
      </c>
      <c r="K533" s="659" t="s">
        <v>111</v>
      </c>
      <c r="M533" s="659" t="s">
        <v>1702</v>
      </c>
      <c r="N533" s="660" t="s">
        <v>3703</v>
      </c>
      <c r="O533" s="659" t="s">
        <v>2529</v>
      </c>
    </row>
    <row r="534" spans="6:17" s="659" customFormat="1" hidden="1">
      <c r="G534" s="659" t="s">
        <v>1788</v>
      </c>
      <c r="K534" s="659" t="s">
        <v>1834</v>
      </c>
      <c r="M534" s="659" t="s">
        <v>111</v>
      </c>
      <c r="N534" s="660"/>
      <c r="O534" s="659" t="s">
        <v>2900</v>
      </c>
    </row>
    <row r="535" spans="6:17" s="659" customFormat="1" hidden="1">
      <c r="G535" s="659" t="s">
        <v>1999</v>
      </c>
      <c r="K535" s="659" t="s">
        <v>69</v>
      </c>
      <c r="M535" s="659" t="s">
        <v>425</v>
      </c>
      <c r="N535" s="660"/>
      <c r="O535" s="659" t="s">
        <v>1903</v>
      </c>
    </row>
    <row r="536" spans="6:17" s="659" customFormat="1" hidden="1">
      <c r="K536" s="659" t="s">
        <v>3864</v>
      </c>
      <c r="M536" s="659" t="s">
        <v>3882</v>
      </c>
      <c r="N536" s="660"/>
      <c r="O536" s="659" t="s">
        <v>2778</v>
      </c>
    </row>
    <row r="537" spans="6:17" s="659" customFormat="1" hidden="1">
      <c r="K537" s="659" t="s">
        <v>4137</v>
      </c>
      <c r="N537" s="660"/>
      <c r="O537" s="659" t="s">
        <v>2288</v>
      </c>
    </row>
    <row r="538" spans="6:17" s="659" customFormat="1" hidden="1">
      <c r="N538" s="660"/>
      <c r="O538" s="659" t="s">
        <v>3735</v>
      </c>
    </row>
    <row r="539" spans="6:17" hidden="1">
      <c r="O539" s="659" t="s">
        <v>3822</v>
      </c>
    </row>
  </sheetData>
  <sheetProtection algorithmName="SHA-512" hashValue="1YhK6k9+FSUy9DCX5MxuI2R+jpcGBDmnFPaZ1EoavNYglHIdYBa5U1PuEojzQnucipB7yctfH/3ihkQ1C2DPQA==" saltValue="rmqMfjD7PeK64Brc6dEWZg==" spinCount="100000" sheet="1" objects="1" scenarios="1" autoFilter="0"/>
  <sortState ref="Q51:Q532">
    <sortCondition ref="Q51:Q532"/>
  </sortState>
  <mergeCells count="28">
    <mergeCell ref="D47:S47"/>
    <mergeCell ref="D44:S44"/>
    <mergeCell ref="M18:R18"/>
    <mergeCell ref="R22:S22"/>
    <mergeCell ref="F18:K18"/>
    <mergeCell ref="D22:E22"/>
    <mergeCell ref="N22:O22"/>
    <mergeCell ref="P22:Q22"/>
    <mergeCell ref="F22:G22"/>
    <mergeCell ref="H22:I22"/>
    <mergeCell ref="J22:K22"/>
    <mergeCell ref="L22:M22"/>
    <mergeCell ref="M4:R4"/>
    <mergeCell ref="F4:K4"/>
    <mergeCell ref="F16:K16"/>
    <mergeCell ref="D42:S43"/>
    <mergeCell ref="D46:S46"/>
    <mergeCell ref="M16:R16"/>
    <mergeCell ref="M14:R14"/>
    <mergeCell ref="M12:R12"/>
    <mergeCell ref="M10:R10"/>
    <mergeCell ref="F6:K6"/>
    <mergeCell ref="M6:R6"/>
    <mergeCell ref="M8:R8"/>
    <mergeCell ref="F8:K8"/>
    <mergeCell ref="F10:K10"/>
    <mergeCell ref="F12:K12"/>
    <mergeCell ref="F14:K14"/>
  </mergeCells>
  <phoneticPr fontId="2" type="noConversion"/>
  <dataValidations xWindow="233" yWindow="462" count="16">
    <dataValidation type="list" errorStyle="warning" allowBlank="1" showInputMessage="1" showErrorMessage="1" error="Lütfen listede yer alan kuruluş isimlerinden birini seçiniz." prompt="Lütfen analiz etmek istediğiniz kuruluşu seçiniz." sqref="C25">
      <formula1>$C$51:$C$516</formula1>
    </dataValidation>
    <dataValidation type="list" errorStyle="warning" allowBlank="1" showInputMessage="1" showErrorMessage="1" error="Lütfen listede yer alan kuruluş isimlerinden birini seçiniz." prompt="Lütfen analiz etmek istediğiniz kuruluşu seçiniz." sqref="C28">
      <formula1>$F$51:$F$530</formula1>
    </dataValidation>
    <dataValidation type="list" errorStyle="warning" allowBlank="1" showInputMessage="1" showErrorMessage="1" error="Lütfen listede yer alan kuruluş isimlerinden birini seçiniz." prompt="Lütfen analiz etmek istediğiniz kuruluşu seçiniz." sqref="C29">
      <formula1>$G$51:$G$535</formula1>
    </dataValidation>
    <dataValidation type="list" errorStyle="warning" allowBlank="1" showInputMessage="1" showErrorMessage="1" error="Lütfen listede yer alan kuruluş isimlerinden birini seçiniz." prompt="Lütfen analiz etmek istediğiniz kuruluşu seçiniz." sqref="C30">
      <formula1>$H$51:$H$532</formula1>
    </dataValidation>
    <dataValidation type="list" errorStyle="warning" allowBlank="1" showInputMessage="1" showErrorMessage="1" error="Lütfen listede yer alan kuruluş isimlerinden birini seçiniz." prompt="Lütfen analiz etmek istediğiniz kuruluşu seçiniz." sqref="C31">
      <formula1>$I$51:$I$533</formula1>
    </dataValidation>
    <dataValidation type="list" errorStyle="warning" allowBlank="1" showInputMessage="1" showErrorMessage="1" error="Lütfen listede yer alan kuruluş isimlerinden birini seçiniz." prompt="Lütfen analiz etmek istediğiniz kuruluşu seçiniz." sqref="C32">
      <formula1>$J$51:$J$532</formula1>
    </dataValidation>
    <dataValidation type="list" errorStyle="warning" allowBlank="1" showInputMessage="1" showErrorMessage="1" error="Lütfen listede yer alan kuruluş isimlerinden birini seçiniz." prompt="Lütfen analiz etmek istediğiniz kuruluşu seçiniz." sqref="C33">
      <formula1>$K$51:$K$537</formula1>
    </dataValidation>
    <dataValidation type="list" errorStyle="warning" allowBlank="1" showInputMessage="1" showErrorMessage="1" error="Lütfen listede yer alan kuruluş isimlerinden birini seçiniz." prompt="Lütfen analiz etmek istediğiniz kuruluşu seçiniz." sqref="C34">
      <formula1>$L$51:$L$529</formula1>
    </dataValidation>
    <dataValidation type="list" errorStyle="warning" allowBlank="1" showInputMessage="1" showErrorMessage="1" error="Lütfen listede yer alan kuruluş isimlerinden birini seçiniz." prompt="Lütfen analiz etmek istediğiniz kuruluşu seçiniz." sqref="C35">
      <formula1>$M$51:$M$536</formula1>
    </dataValidation>
    <dataValidation type="list" errorStyle="warning" allowBlank="1" showInputMessage="1" showErrorMessage="1" error="Lütfen listede yer alan kuruluş isimlerinden birini seçiniz." prompt="Lütfen analiz etmek istediğiniz kuruluşu seçiniz." sqref="C37">
      <formula1>$O$51:$O$539</formula1>
    </dataValidation>
    <dataValidation type="list" errorStyle="warning" allowBlank="1" showInputMessage="1" showErrorMessage="1" error="Lütfen listede yer alan kuruluş isimlerinden birini seçiniz." prompt="Lütfen analiz etmek istediğiniz kuruluşu seçiniz." sqref="C39">
      <formula1>$Q$51:$Q$532</formula1>
    </dataValidation>
    <dataValidation type="list" errorStyle="warning" allowBlank="1" showInputMessage="1" showErrorMessage="1" error="Lütfen listede yer alan kuruluş isimlerinden birini seçiniz." prompt="Lütfen analiz etmek istediğiniz kuruluşu seçiniz." sqref="C38">
      <formula1>$P$51:$P$532</formula1>
    </dataValidation>
    <dataValidation type="list" errorStyle="warning" allowBlank="1" showInputMessage="1" showErrorMessage="1" error="Lütfen listede yer alan kuruluş isimlerinden birini seçiniz." prompt="Lütfen analiz etmek istediğiniz kuruluşu seçiniz." sqref="C27">
      <formula1>$E$51:$E$527</formula1>
    </dataValidation>
    <dataValidation type="list" errorStyle="warning" allowBlank="1" showInputMessage="1" showErrorMessage="1" error="Lütfen listede yer alan kuruluş isimlerinden birini seçiniz." prompt="Lütfen analiz etmek istediğiniz kuruluşu seçiniz." sqref="C26">
      <formula1>$D$51:$D$525</formula1>
    </dataValidation>
    <dataValidation type="list" errorStyle="warning" allowBlank="1" showInputMessage="1" showErrorMessage="1" error="Lütfen listede yer alan kuruluş isimlerinden birini seçiniz." prompt="Lütfen analiz etmek istediğiniz kuruluşu seçiniz." sqref="C24">
      <formula1>$B$51:$B$519</formula1>
    </dataValidation>
    <dataValidation type="list" errorStyle="warning" allowBlank="1" showInputMessage="1" showErrorMessage="1" error="Lütfen listede yer alan kuruluş isimlerinden birini seçiniz." prompt="Lütfen analiz etmek istediğiniz kuruluşu seçiniz." sqref="C36">
      <formula1>$N$51:$N$533</formula1>
    </dataValidation>
  </dataValidations>
  <hyperlinks>
    <hyperlink ref="F8" location="'2008'!A1" display="2008 yılına ait Birinci 500 Büyük Sanayi Kuruluşu Listesi"/>
    <hyperlink ref="F10" location="'2007'!A1" display="2007 yılına ait Birinci 500 Büyük Sanayi Kuruluşu Listesi"/>
    <hyperlink ref="F12" location="'2006'!A1" display="2006 yılına ait Birinci 500 Büyük Sanayi Kuruluşu Listesi"/>
    <hyperlink ref="F14" location="'2005'!A1" display="2005 yılına ait Birinci 500 Büyük Sanayi Kuruluşu Listesi"/>
    <hyperlink ref="F16" location="'2004'!A1" display="2004 yılına ait Birinci 500 Büyük Sanayi Kuruluşu Listesi"/>
    <hyperlink ref="M10" location="'1999'!A1" display="1999 yılına ait Birinci 500 Büyük Sanayi Kuruluşu Listesi"/>
    <hyperlink ref="M12" location="'1999'!A1" display="1999 yılına ait Birinci 500 Büyük Sanayi Kuruluşu Listesi"/>
    <hyperlink ref="M14" location="'1999'!A1" display="1999 yılına ait Birinci 500 Büyük Sanayi Kuruluşu Listesi"/>
    <hyperlink ref="M16" location="'1999'!A1" display="1999 yılına ait Birinci 500 Büyük Sanayi Kuruluşu Listesi"/>
    <hyperlink ref="M12:P12" location="'1998'!A1" display="1998 yılına ait Birinci 500 Büyük Sanayi Kuruluşu Listesi"/>
    <hyperlink ref="M14:P14" location="'1997'!A1" display="1997 yılına ait Birinci 500 Büyük Sanayi Kuruluşu Listesi"/>
    <hyperlink ref="M16:P16" location="'1996'!A1" display="1996 yılına ait Birinci 500 Büyük Sanayi Kuruluşu Listesi"/>
    <hyperlink ref="M8" location="'2000'!A1" display="2000 yılına ait Birinci 500 Büyük Sanayi Kuruluşu Listesi"/>
    <hyperlink ref="F8:J8" location="'2008'!A1" tooltip="2008 yılına ait İkinci 500 Büyük Sanayi Kuruluşu Listesi için lütfen tıklayınız." display="2008 yılına ait İkinci 500 Büyük Sanayi Kuruluşu Listesi (*)"/>
    <hyperlink ref="F10:J10" location="'2007'!A1" tooltip="2007 yılına ait İkinci 500 Büyük Sanayi Kuruluşu Listesi için lütfen tıklayınız." display="2007 yılına ait İkinci 500 Büyük Sanayi Kuruluşu Listesi (*)"/>
    <hyperlink ref="F12:J12" location="'2006'!A1" tooltip="2006 yılına ait İkinci 500 Büyük Sanayi Kuruluşu Listesi için lütfen tıklayınız." display="2006 yılına ait İkinci 500 Büyük Sanayi Kuruluşu Listesi (*)"/>
    <hyperlink ref="F14:J14" location="'2005'!A1" tooltip="2005 yılına ait İkinci 500 Büyük Sanayi Kuruluşu Listesi için lütfen tıklayınız." display="2005 yılına ait İkinci 500 Büyük Sanayi Kuruluşu Listesi (*)"/>
    <hyperlink ref="F16:J16" location="'2004'!A1" tooltip="2004 yılına ait İkinci 500 Büyük Sanayi Kuruluşu Listesi için lütfen tıklayınız." display="2004 yılına ait İkinci 500 Büyük Sanayi Kuruluşu Listesi (*)"/>
    <hyperlink ref="M8:Q8" location="'2002'!A1" tooltip="2002 yılına ait İkinci 500 Büyük Sanayi Kuruluşu Listesi için lütfen tıklayınız." display="2002 yılına ait İkinci 500 Büyük Sanayi Kuruluşu Listesi (*)"/>
    <hyperlink ref="M10:Q10" location="'2001'!A1" tooltip="2001 yılına ait İkinci 500 Büyük Sanayi Kuruluşu Listesi için lütfen tıklayınız." display="2001 yılına ait İkinci 500 Büyük Sanayi Kuruluşu Listesi (*)"/>
    <hyperlink ref="M12:Q12" location="'2000'!A1" tooltip="2000 yılına ait İkinci 500 Büyük Sanayi Kuruluşu Listesi için lütfen tıklayınız." display="2000 yılına ait İkinci 500 Büyük Sanayi Kuruluşu Listesi (*)"/>
    <hyperlink ref="M14:Q14" location="'1999'!A1" tooltip="1999 yılına ait İkinci 500 Büyük Sanayi Kuruluşu Listesi için lütfen tıklayınız." display="1999 yılına ait İkinci 500 Büyük Sanayi Kuruluşu Listesi (*)"/>
    <hyperlink ref="M16:Q16" location="'1998'!A1" tooltip="1998 yılına ait İkinci 500 Büyük Sanayi Kuruluşu Listesi için lütfen tıklayınız." display="1998 yılına ait İkinci 500 Büyük Sanayi Kuruluşu Listesi (*)"/>
    <hyperlink ref="M18" location="'1999'!A1" display="1999 yılına ait Birinci 500 Büyük Sanayi Kuruluşu Listesi"/>
    <hyperlink ref="M18:P18" location="'1996'!A1" display="1996 yılına ait Birinci 500 Büyük Sanayi Kuruluşu Listesi"/>
    <hyperlink ref="M18:Q18" location="'1997'!A1" tooltip="1997 yılına ait İkinci 500 Büyük Sanayi Kuruluşu Listesi için lütfen tıklayınız." display="1997 yılına ait İkinci 500 Büyük Sanayi Kuruluşu Listesi (*)"/>
    <hyperlink ref="F6" location="'2008'!A1" display="2008 yılına ait Birinci 500 Büyük Sanayi Kuruluşu Listesi"/>
    <hyperlink ref="F6:J6" location="'2008'!A1" tooltip="2008 yılına ait İkinci 500 Büyük Sanayi Kuruluşu Listesi için lütfen tıklayınız." display="2008 yılına ait İkinci 500 Büyük Sanayi Kuruluşu Listesi (*)"/>
    <hyperlink ref="F6:K6" location="'2011'!Yazdırma_Başlıkları" tooltip="2010 yılına ait İkinci 500 Büyük Sanayi Kuruluşu Listesi için lütfen tıklayınız." display="2011 yılına ait İkinci 500 Büyük Sanayi Kuruluşu Listesi (*)"/>
    <hyperlink ref="M6" location="'2000'!A1" display="2000 yılına ait Birinci 500 Büyük Sanayi Kuruluşu Listesi"/>
    <hyperlink ref="M6:Q6" location="'2002'!A1" tooltip="2002 yılına ait İkinci 500 Büyük Sanayi Kuruluşu Listesi için lütfen tıklayınız." display="2002 yılına ait İkinci 500 Büyük Sanayi Kuruluşu Listesi (*)"/>
    <hyperlink ref="M6:R6" location="'2003'!A1" tooltip="2003 yılına ait İkinci 500 Büyük Sanayi Kuruluşu Listesi için lütfen tıklayınız." display="2003 yılına ait İkinci 500 Büyük Sanayi Kuruluşu Listesi (*)"/>
    <hyperlink ref="F16:K16" location="'2006'!Yazdırma_Alanı" tooltip="2005 yılına ait İkinci 500 Büyük Sanayi Kuruluşu Listesi için lütfen tıklayınız." display="2006 yılına ait İkinci 500 Büyük Sanayi Kuruluşu Listesi (*)"/>
    <hyperlink ref="F14:K14" location="'2007'!Yazdırma_Alanı" tooltip="2006 yılına ait İkinci 500 Büyük Sanayi Kuruluşu Listesi için lütfen tıklayınız." display="2007 yılına ait İkinci 500 Büyük Sanayi Kuruluşu Listesi (*)"/>
    <hyperlink ref="F12:K12" location="'2008'!Yazdırma_Başlıkları" tooltip="2007 yılına ait İkinci 500 Büyük Sanayi Kuruluşu Listesi için lütfen tıklayınız." display="2008 yılına ait İkinci 500 Büyük Sanayi Kuruluşu Listesi (*)"/>
    <hyperlink ref="F10:K10" location="'2009'!Yazdırma_Başlıkları" tooltip="2008 yılına ait İkinci 500 Büyük Sanayi Kuruluşu Listesi için lütfen tıklayınız." display="2009 yılına ait İkinci 500 Büyük Sanayi Kuruluşu Listesi (*)"/>
    <hyperlink ref="F8:K8" location="'2010'!Yazdırma_Başlıkları" tooltip="2009 yılına ait İkinci 500 Büyük Sanayi Kuruluşu Listesi için lütfen tıklayınız." display="2010 yılına ait İkinci 500 Büyük Sanayi Kuruluşu Listesi (*)"/>
    <hyperlink ref="F4" location="'2008'!A1" display="2008 yılına ait Birinci 500 Büyük Sanayi Kuruluşu Listesi"/>
    <hyperlink ref="F4:J4" location="'2008'!A1" tooltip="2008 yılına ait İkinci 500 Büyük Sanayi Kuruluşu Listesi için lütfen tıklayınız." display="2008 yılına ait İkinci 500 Büyük Sanayi Kuruluşu Listesi (*)"/>
    <hyperlink ref="F4:K4" location="'2012'!Yazdırma_Başlıkları" tooltip="2011 yılına ait İkinci 500 Büyük Sanayi Kuruluşu Listesi için lütfen tıklayınız." display="2012 yılına ait İkinci 500 Büyük Sanayi Kuruluşu Listesi (*)"/>
    <hyperlink ref="F18:K18" location="'2005'!Yazdırma_Alanı" display="2005 yılına ait İkinci 500 Büyük Sanayi Kuruluşu Listesi (*)"/>
    <hyperlink ref="F18:J18" location="'2003'!A1" tooltip="2003 yılına ait İkinci 500 Büyük Sanayi Kuruluşu Listesi için lütfen tıklayınız." display="2003 yılına ait İkinci 500 Büyük Sanayi Kuruluşu Listesi (*)"/>
    <hyperlink ref="F18" location="'2004'!A1" display="2004 yılına ait Birinci 500 Büyük Sanayi Kuruluşu Listesi"/>
    <hyperlink ref="M4:R4" location="'2004'!Yazdırma_Alanı" display="2004 yılına ait İkinci 500 Büyük Sanayi Kuruluşu Listesi (*)"/>
  </hyperlinks>
  <printOptions horizontalCentered="1"/>
  <pageMargins left="0.11811023622047245" right="0.11811023622047245" top="0.47244094488188981" bottom="0.39370078740157483" header="0.11811023622047245" footer="0.11811023622047245"/>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2.42578125" style="86" customWidth="1"/>
    <col min="4" max="4" width="15.7109375" style="86" customWidth="1"/>
    <col min="5" max="6" width="7.85546875" style="86" customWidth="1"/>
    <col min="7" max="7" width="15.28515625" style="86" bestFit="1" customWidth="1"/>
    <col min="8" max="9" width="11" style="86" customWidth="1"/>
    <col min="10" max="10" width="15.28515625" style="86" bestFit="1" customWidth="1"/>
    <col min="11" max="12" width="11" style="86" customWidth="1"/>
    <col min="13" max="13" width="15.28515625" style="86" bestFit="1" customWidth="1"/>
    <col min="14" max="15" width="11" style="86" customWidth="1"/>
    <col min="16" max="16" width="15.28515625" style="86" bestFit="1" customWidth="1"/>
    <col min="17" max="18" width="11" style="86" customWidth="1"/>
    <col min="19" max="19" width="15.28515625" style="86" bestFit="1" customWidth="1"/>
    <col min="20" max="21" width="11" style="86" customWidth="1"/>
    <col min="22" max="22" width="13.85546875" style="86" customWidth="1"/>
    <col min="23" max="24" width="11" style="86" customWidth="1"/>
    <col min="25" max="25" width="13.85546875" style="86" customWidth="1"/>
    <col min="26" max="27" width="11" style="86" customWidth="1"/>
    <col min="28" max="29" width="13.85546875" style="86" customWidth="1"/>
    <col min="30" max="31" width="14" style="86" customWidth="1"/>
    <col min="32" max="32" width="13.85546875" style="86" customWidth="1"/>
    <col min="33" max="255" width="9.140625" style="86" hidden="1" customWidth="1"/>
    <col min="256" max="16384" width="0" style="86" hidden="1"/>
  </cols>
  <sheetData>
    <row r="1" spans="1:32" s="13" customFormat="1" ht="37.5" customHeight="1">
      <c r="A1" s="750" t="s">
        <v>78</v>
      </c>
      <c r="B1" s="751"/>
      <c r="C1" s="733" t="s">
        <v>3794</v>
      </c>
      <c r="D1" s="731" t="s">
        <v>3795</v>
      </c>
      <c r="E1" s="732" t="s">
        <v>3796</v>
      </c>
      <c r="F1" s="733" t="s">
        <v>3797</v>
      </c>
      <c r="G1" s="731" t="s">
        <v>1718</v>
      </c>
      <c r="H1" s="732" t="s">
        <v>3799</v>
      </c>
      <c r="I1" s="747"/>
      <c r="J1" s="745"/>
      <c r="K1" s="732" t="s">
        <v>1752</v>
      </c>
      <c r="L1" s="747"/>
      <c r="M1" s="745"/>
      <c r="N1" s="756" t="s">
        <v>3843</v>
      </c>
      <c r="O1" s="736"/>
      <c r="P1" s="737"/>
      <c r="Q1" s="743" t="s">
        <v>3802</v>
      </c>
      <c r="R1" s="747"/>
      <c r="S1" s="745"/>
      <c r="T1" s="732" t="s">
        <v>3803</v>
      </c>
      <c r="U1" s="747"/>
      <c r="V1" s="745"/>
      <c r="W1" s="732" t="s">
        <v>3804</v>
      </c>
      <c r="X1" s="748"/>
      <c r="Y1" s="749"/>
      <c r="Z1" s="732" t="s">
        <v>3793</v>
      </c>
      <c r="AA1" s="733"/>
      <c r="AB1" s="731"/>
      <c r="AC1" s="734" t="s">
        <v>4042</v>
      </c>
      <c r="AD1" s="732" t="s">
        <v>3805</v>
      </c>
      <c r="AE1" s="733" t="s">
        <v>3806</v>
      </c>
      <c r="AF1" s="731" t="s">
        <v>3807</v>
      </c>
    </row>
    <row r="2" spans="1:32" s="14" customFormat="1" ht="24.75" customHeight="1">
      <c r="A2" s="136">
        <v>2004</v>
      </c>
      <c r="B2" s="137">
        <v>2003</v>
      </c>
      <c r="C2" s="740"/>
      <c r="D2" s="745"/>
      <c r="E2" s="746"/>
      <c r="F2" s="747"/>
      <c r="G2" s="742"/>
      <c r="H2" s="127" t="s">
        <v>4040</v>
      </c>
      <c r="I2" s="128" t="s">
        <v>4041</v>
      </c>
      <c r="J2" s="138" t="s">
        <v>1719</v>
      </c>
      <c r="K2" s="127" t="s">
        <v>4040</v>
      </c>
      <c r="L2" s="128" t="s">
        <v>4041</v>
      </c>
      <c r="M2" s="138" t="s">
        <v>1719</v>
      </c>
      <c r="N2" s="127" t="s">
        <v>4040</v>
      </c>
      <c r="O2" s="128" t="s">
        <v>4041</v>
      </c>
      <c r="P2" s="138" t="s">
        <v>1719</v>
      </c>
      <c r="Q2" s="127" t="s">
        <v>4040</v>
      </c>
      <c r="R2" s="128" t="s">
        <v>4041</v>
      </c>
      <c r="S2" s="138" t="s">
        <v>1719</v>
      </c>
      <c r="T2" s="127" t="s">
        <v>4040</v>
      </c>
      <c r="U2" s="128" t="s">
        <v>4041</v>
      </c>
      <c r="V2" s="138" t="s">
        <v>1719</v>
      </c>
      <c r="W2" s="127" t="s">
        <v>4040</v>
      </c>
      <c r="X2" s="128" t="s">
        <v>4041</v>
      </c>
      <c r="Y2" s="139" t="s">
        <v>3810</v>
      </c>
      <c r="Z2" s="127" t="s">
        <v>4040</v>
      </c>
      <c r="AA2" s="128" t="s">
        <v>4041</v>
      </c>
      <c r="AB2" s="139" t="s">
        <v>3811</v>
      </c>
      <c r="AC2" s="735"/>
      <c r="AD2" s="732"/>
      <c r="AE2" s="733"/>
      <c r="AF2" s="731"/>
    </row>
    <row r="3" spans="1:32" s="3" customFormat="1" ht="18.75" customHeight="1">
      <c r="A3" s="15">
        <v>1</v>
      </c>
      <c r="B3" s="16" t="s">
        <v>3813</v>
      </c>
      <c r="C3" s="17" t="s">
        <v>3333</v>
      </c>
      <c r="D3" s="18" t="s">
        <v>2748</v>
      </c>
      <c r="E3" s="19" t="s">
        <v>3813</v>
      </c>
      <c r="F3" s="20">
        <v>1</v>
      </c>
      <c r="G3" s="21">
        <v>63575371</v>
      </c>
      <c r="H3" s="22">
        <v>60</v>
      </c>
      <c r="I3" s="23">
        <v>59</v>
      </c>
      <c r="J3" s="24">
        <v>63575371</v>
      </c>
      <c r="K3" s="25">
        <v>4</v>
      </c>
      <c r="L3" s="26">
        <v>3</v>
      </c>
      <c r="M3" s="21">
        <v>43667992</v>
      </c>
      <c r="N3" s="22">
        <v>54</v>
      </c>
      <c r="O3" s="23">
        <v>53</v>
      </c>
      <c r="P3" s="24">
        <v>48873484</v>
      </c>
      <c r="Q3" s="25">
        <v>45</v>
      </c>
      <c r="R3" s="26">
        <v>43</v>
      </c>
      <c r="S3" s="21">
        <v>82722466</v>
      </c>
      <c r="T3" s="22">
        <v>489</v>
      </c>
      <c r="U3" s="23">
        <v>484</v>
      </c>
      <c r="V3" s="24">
        <v>-10610957</v>
      </c>
      <c r="W3" s="25">
        <v>8</v>
      </c>
      <c r="X3" s="26">
        <v>8</v>
      </c>
      <c r="Y3" s="21">
        <v>42815</v>
      </c>
      <c r="Z3" s="22">
        <v>258</v>
      </c>
      <c r="AA3" s="23">
        <v>250</v>
      </c>
      <c r="AB3" s="24">
        <v>257</v>
      </c>
      <c r="AC3" s="93">
        <v>210</v>
      </c>
      <c r="AD3" s="19">
        <v>0</v>
      </c>
      <c r="AE3" s="27">
        <v>100</v>
      </c>
      <c r="AF3" s="28">
        <v>0</v>
      </c>
    </row>
    <row r="4" spans="1:32" s="3" customFormat="1" ht="18.75" customHeight="1">
      <c r="A4" s="29">
        <v>2</v>
      </c>
      <c r="B4" s="30">
        <v>73</v>
      </c>
      <c r="C4" s="31" t="s">
        <v>151</v>
      </c>
      <c r="D4" s="32" t="s">
        <v>3466</v>
      </c>
      <c r="E4" s="33" t="s">
        <v>3813</v>
      </c>
      <c r="F4" s="34">
        <v>2</v>
      </c>
      <c r="G4" s="35">
        <v>63504331</v>
      </c>
      <c r="H4" s="36">
        <v>63</v>
      </c>
      <c r="I4" s="37">
        <v>62</v>
      </c>
      <c r="J4" s="38">
        <v>63504331</v>
      </c>
      <c r="K4" s="39">
        <v>124</v>
      </c>
      <c r="L4" s="40">
        <v>122</v>
      </c>
      <c r="M4" s="35">
        <v>14068880</v>
      </c>
      <c r="N4" s="36">
        <v>5</v>
      </c>
      <c r="O4" s="37">
        <v>5</v>
      </c>
      <c r="P4" s="38">
        <v>174546988</v>
      </c>
      <c r="Q4" s="39">
        <v>9</v>
      </c>
      <c r="R4" s="40">
        <v>9</v>
      </c>
      <c r="S4" s="35">
        <v>187913814</v>
      </c>
      <c r="T4" s="36">
        <v>493</v>
      </c>
      <c r="U4" s="37">
        <v>488</v>
      </c>
      <c r="V4" s="38">
        <v>-20480187</v>
      </c>
      <c r="W4" s="39">
        <v>93</v>
      </c>
      <c r="X4" s="40">
        <v>92</v>
      </c>
      <c r="Y4" s="35">
        <v>20567</v>
      </c>
      <c r="Z4" s="36">
        <v>58</v>
      </c>
      <c r="AA4" s="37">
        <v>56</v>
      </c>
      <c r="AB4" s="38">
        <v>708</v>
      </c>
      <c r="AC4" s="94">
        <v>355</v>
      </c>
      <c r="AD4" s="42">
        <v>0.03</v>
      </c>
      <c r="AE4" s="34">
        <v>99.97</v>
      </c>
      <c r="AF4" s="43">
        <v>0</v>
      </c>
    </row>
    <row r="5" spans="1:32" s="3" customFormat="1" ht="18.75" customHeight="1">
      <c r="A5" s="159">
        <v>3</v>
      </c>
      <c r="B5" s="160">
        <v>17</v>
      </c>
      <c r="C5" s="161" t="s">
        <v>2957</v>
      </c>
      <c r="D5" s="162" t="s">
        <v>3815</v>
      </c>
      <c r="E5" s="163" t="s">
        <v>3813</v>
      </c>
      <c r="F5" s="164">
        <v>3</v>
      </c>
      <c r="G5" s="165">
        <v>62940479</v>
      </c>
      <c r="H5" s="166">
        <v>66</v>
      </c>
      <c r="I5" s="167">
        <v>65</v>
      </c>
      <c r="J5" s="168">
        <v>62940479</v>
      </c>
      <c r="K5" s="169">
        <v>25</v>
      </c>
      <c r="L5" s="170">
        <v>23</v>
      </c>
      <c r="M5" s="165">
        <v>24085230</v>
      </c>
      <c r="N5" s="166">
        <v>35</v>
      </c>
      <c r="O5" s="167">
        <v>34</v>
      </c>
      <c r="P5" s="168">
        <v>61398577</v>
      </c>
      <c r="Q5" s="169">
        <v>46</v>
      </c>
      <c r="R5" s="170">
        <v>44</v>
      </c>
      <c r="S5" s="165">
        <v>82338990</v>
      </c>
      <c r="T5" s="166">
        <v>140</v>
      </c>
      <c r="U5" s="167">
        <v>138</v>
      </c>
      <c r="V5" s="168">
        <v>2815149</v>
      </c>
      <c r="W5" s="169">
        <v>70</v>
      </c>
      <c r="X5" s="170">
        <v>69</v>
      </c>
      <c r="Y5" s="165">
        <v>23072</v>
      </c>
      <c r="Z5" s="166">
        <v>16</v>
      </c>
      <c r="AA5" s="167">
        <v>14</v>
      </c>
      <c r="AB5" s="168">
        <v>1051</v>
      </c>
      <c r="AC5" s="171">
        <v>321</v>
      </c>
      <c r="AD5" s="163">
        <v>0</v>
      </c>
      <c r="AE5" s="172">
        <v>100</v>
      </c>
      <c r="AF5" s="173">
        <v>0</v>
      </c>
    </row>
    <row r="6" spans="1:32" s="3" customFormat="1" ht="18.75" customHeight="1">
      <c r="A6" s="29">
        <v>4</v>
      </c>
      <c r="B6" s="30">
        <v>2</v>
      </c>
      <c r="C6" s="31" t="s">
        <v>1729</v>
      </c>
      <c r="D6" s="32" t="s">
        <v>3816</v>
      </c>
      <c r="E6" s="42" t="s">
        <v>3813</v>
      </c>
      <c r="F6" s="44">
        <v>4</v>
      </c>
      <c r="G6" s="35">
        <v>62821553</v>
      </c>
      <c r="H6" s="36">
        <v>31</v>
      </c>
      <c r="I6" s="37">
        <v>30</v>
      </c>
      <c r="J6" s="38">
        <v>73635396</v>
      </c>
      <c r="K6" s="39">
        <v>11</v>
      </c>
      <c r="L6" s="40">
        <v>10</v>
      </c>
      <c r="M6" s="35">
        <v>33989101</v>
      </c>
      <c r="N6" s="36" t="s">
        <v>3813</v>
      </c>
      <c r="O6" s="37" t="s">
        <v>3813</v>
      </c>
      <c r="P6" s="59" t="s">
        <v>3813</v>
      </c>
      <c r="Q6" s="39">
        <v>4</v>
      </c>
      <c r="R6" s="40">
        <v>4</v>
      </c>
      <c r="S6" s="35">
        <v>450924784</v>
      </c>
      <c r="T6" s="36">
        <v>5</v>
      </c>
      <c r="U6" s="37">
        <v>5</v>
      </c>
      <c r="V6" s="38">
        <v>23841933</v>
      </c>
      <c r="W6" s="39">
        <v>319</v>
      </c>
      <c r="X6" s="40">
        <v>317</v>
      </c>
      <c r="Y6" s="35">
        <v>3571</v>
      </c>
      <c r="Z6" s="36">
        <v>41</v>
      </c>
      <c r="AA6" s="37">
        <v>39</v>
      </c>
      <c r="AB6" s="38">
        <v>808</v>
      </c>
      <c r="AC6" s="94">
        <v>384</v>
      </c>
      <c r="AD6" s="42">
        <v>0</v>
      </c>
      <c r="AE6" s="34">
        <v>100</v>
      </c>
      <c r="AF6" s="43">
        <v>0</v>
      </c>
    </row>
    <row r="7" spans="1:32" s="3" customFormat="1" ht="18.75" customHeight="1">
      <c r="A7" s="142">
        <v>5</v>
      </c>
      <c r="B7" s="143">
        <v>23</v>
      </c>
      <c r="C7" s="144" t="s">
        <v>340</v>
      </c>
      <c r="D7" s="145" t="s">
        <v>3815</v>
      </c>
      <c r="E7" s="146" t="s">
        <v>3813</v>
      </c>
      <c r="F7" s="147">
        <v>5</v>
      </c>
      <c r="G7" s="148">
        <v>62785399</v>
      </c>
      <c r="H7" s="149">
        <v>67</v>
      </c>
      <c r="I7" s="150">
        <v>66</v>
      </c>
      <c r="J7" s="151">
        <v>62785399</v>
      </c>
      <c r="K7" s="152">
        <v>362</v>
      </c>
      <c r="L7" s="153">
        <v>357</v>
      </c>
      <c r="M7" s="148">
        <v>5031266</v>
      </c>
      <c r="N7" s="149">
        <v>448</v>
      </c>
      <c r="O7" s="150">
        <v>441</v>
      </c>
      <c r="P7" s="151">
        <v>4360052</v>
      </c>
      <c r="Q7" s="152">
        <v>461</v>
      </c>
      <c r="R7" s="153">
        <v>452</v>
      </c>
      <c r="S7" s="148">
        <v>14576907</v>
      </c>
      <c r="T7" s="149">
        <v>400</v>
      </c>
      <c r="U7" s="150">
        <v>397</v>
      </c>
      <c r="V7" s="151">
        <v>50521</v>
      </c>
      <c r="W7" s="152" t="s">
        <v>3813</v>
      </c>
      <c r="X7" s="153" t="s">
        <v>3813</v>
      </c>
      <c r="Y7" s="154" t="s">
        <v>3813</v>
      </c>
      <c r="Z7" s="149">
        <v>443</v>
      </c>
      <c r="AA7" s="150">
        <v>434</v>
      </c>
      <c r="AB7" s="151">
        <v>84</v>
      </c>
      <c r="AC7" s="156">
        <v>354</v>
      </c>
      <c r="AD7" s="146">
        <v>0</v>
      </c>
      <c r="AE7" s="157">
        <v>100</v>
      </c>
      <c r="AF7" s="158">
        <v>0</v>
      </c>
    </row>
    <row r="8" spans="1:32" s="3" customFormat="1" ht="18.75" customHeight="1">
      <c r="A8" s="15">
        <v>6</v>
      </c>
      <c r="B8" s="16">
        <v>154</v>
      </c>
      <c r="C8" s="17" t="s">
        <v>68</v>
      </c>
      <c r="D8" s="18" t="s">
        <v>3467</v>
      </c>
      <c r="E8" s="19" t="s">
        <v>3813</v>
      </c>
      <c r="F8" s="20">
        <v>6</v>
      </c>
      <c r="G8" s="21">
        <v>62746090</v>
      </c>
      <c r="H8" s="22">
        <v>61</v>
      </c>
      <c r="I8" s="23">
        <v>60</v>
      </c>
      <c r="J8" s="24">
        <v>63554247</v>
      </c>
      <c r="K8" s="25">
        <v>211</v>
      </c>
      <c r="L8" s="26">
        <v>208</v>
      </c>
      <c r="M8" s="21">
        <v>10088632</v>
      </c>
      <c r="N8" s="22">
        <v>121</v>
      </c>
      <c r="O8" s="23">
        <v>116</v>
      </c>
      <c r="P8" s="24">
        <v>29775542</v>
      </c>
      <c r="Q8" s="25">
        <v>33</v>
      </c>
      <c r="R8" s="26">
        <v>31</v>
      </c>
      <c r="S8" s="21">
        <v>94319090</v>
      </c>
      <c r="T8" s="22">
        <v>356</v>
      </c>
      <c r="U8" s="23">
        <v>353</v>
      </c>
      <c r="V8" s="24">
        <v>300816</v>
      </c>
      <c r="W8" s="25">
        <v>314</v>
      </c>
      <c r="X8" s="26">
        <v>312</v>
      </c>
      <c r="Y8" s="21">
        <v>3742</v>
      </c>
      <c r="Z8" s="22">
        <v>388</v>
      </c>
      <c r="AA8" s="23">
        <v>379</v>
      </c>
      <c r="AB8" s="24">
        <v>133</v>
      </c>
      <c r="AC8" s="93">
        <v>331</v>
      </c>
      <c r="AD8" s="19">
        <v>0</v>
      </c>
      <c r="AE8" s="27">
        <v>100</v>
      </c>
      <c r="AF8" s="28">
        <v>0</v>
      </c>
    </row>
    <row r="9" spans="1:32" s="3" customFormat="1" ht="18.75" customHeight="1">
      <c r="A9" s="159">
        <v>7</v>
      </c>
      <c r="B9" s="160" t="s">
        <v>3813</v>
      </c>
      <c r="C9" s="195" t="s">
        <v>3813</v>
      </c>
      <c r="D9" s="162" t="s">
        <v>3815</v>
      </c>
      <c r="E9" s="163" t="s">
        <v>3813</v>
      </c>
      <c r="F9" s="164">
        <v>7</v>
      </c>
      <c r="G9" s="189" t="s">
        <v>3813</v>
      </c>
      <c r="H9" s="166">
        <v>49</v>
      </c>
      <c r="I9" s="167">
        <v>48</v>
      </c>
      <c r="J9" s="196" t="s">
        <v>3813</v>
      </c>
      <c r="K9" s="169">
        <v>24</v>
      </c>
      <c r="L9" s="170">
        <v>22</v>
      </c>
      <c r="M9" s="189" t="s">
        <v>3813</v>
      </c>
      <c r="N9" s="166">
        <v>83</v>
      </c>
      <c r="O9" s="167">
        <v>81</v>
      </c>
      <c r="P9" s="196" t="s">
        <v>3813</v>
      </c>
      <c r="Q9" s="169">
        <v>137</v>
      </c>
      <c r="R9" s="170">
        <v>133</v>
      </c>
      <c r="S9" s="189" t="s">
        <v>3813</v>
      </c>
      <c r="T9" s="166">
        <v>30</v>
      </c>
      <c r="U9" s="167">
        <v>29</v>
      </c>
      <c r="V9" s="196" t="s">
        <v>3813</v>
      </c>
      <c r="W9" s="169">
        <v>28</v>
      </c>
      <c r="X9" s="170">
        <v>28</v>
      </c>
      <c r="Y9" s="189" t="s">
        <v>3813</v>
      </c>
      <c r="Z9" s="166">
        <v>53</v>
      </c>
      <c r="AA9" s="167">
        <v>51</v>
      </c>
      <c r="AB9" s="196" t="s">
        <v>3813</v>
      </c>
      <c r="AC9" s="171">
        <v>321</v>
      </c>
      <c r="AD9" s="163">
        <v>0</v>
      </c>
      <c r="AE9" s="172">
        <v>100</v>
      </c>
      <c r="AF9" s="173">
        <v>0</v>
      </c>
    </row>
    <row r="10" spans="1:32" s="3" customFormat="1" ht="18.75" customHeight="1">
      <c r="A10" s="159">
        <v>8</v>
      </c>
      <c r="B10" s="160">
        <v>140</v>
      </c>
      <c r="C10" s="161" t="s">
        <v>1241</v>
      </c>
      <c r="D10" s="162" t="s">
        <v>3815</v>
      </c>
      <c r="E10" s="163" t="s">
        <v>3813</v>
      </c>
      <c r="F10" s="164">
        <v>8</v>
      </c>
      <c r="G10" s="165">
        <v>62521906</v>
      </c>
      <c r="H10" s="166">
        <v>71</v>
      </c>
      <c r="I10" s="167">
        <v>70</v>
      </c>
      <c r="J10" s="168">
        <v>62566915</v>
      </c>
      <c r="K10" s="169">
        <v>201</v>
      </c>
      <c r="L10" s="170">
        <v>198</v>
      </c>
      <c r="M10" s="165">
        <v>10413059</v>
      </c>
      <c r="N10" s="166">
        <v>124</v>
      </c>
      <c r="O10" s="167">
        <v>119</v>
      </c>
      <c r="P10" s="168">
        <v>29388304</v>
      </c>
      <c r="Q10" s="169">
        <v>278</v>
      </c>
      <c r="R10" s="170">
        <v>270</v>
      </c>
      <c r="S10" s="165">
        <v>32097394</v>
      </c>
      <c r="T10" s="166">
        <v>335</v>
      </c>
      <c r="U10" s="167">
        <v>332</v>
      </c>
      <c r="V10" s="168">
        <v>443478</v>
      </c>
      <c r="W10" s="169">
        <v>7</v>
      </c>
      <c r="X10" s="170">
        <v>7</v>
      </c>
      <c r="Y10" s="165">
        <v>42940</v>
      </c>
      <c r="Z10" s="166">
        <v>13</v>
      </c>
      <c r="AA10" s="167">
        <v>11</v>
      </c>
      <c r="AB10" s="168">
        <v>1092</v>
      </c>
      <c r="AC10" s="171">
        <v>390</v>
      </c>
      <c r="AD10" s="163">
        <v>0</v>
      </c>
      <c r="AE10" s="172">
        <v>100</v>
      </c>
      <c r="AF10" s="173">
        <v>0</v>
      </c>
    </row>
    <row r="11" spans="1:32" s="3" customFormat="1" ht="18.75" customHeight="1">
      <c r="A11" s="159">
        <v>9</v>
      </c>
      <c r="B11" s="160">
        <v>57</v>
      </c>
      <c r="C11" s="161" t="s">
        <v>47</v>
      </c>
      <c r="D11" s="162" t="s">
        <v>3815</v>
      </c>
      <c r="E11" s="163" t="s">
        <v>3813</v>
      </c>
      <c r="F11" s="164">
        <v>9</v>
      </c>
      <c r="G11" s="165">
        <v>62468577</v>
      </c>
      <c r="H11" s="166">
        <v>70</v>
      </c>
      <c r="I11" s="167">
        <v>69</v>
      </c>
      <c r="J11" s="168">
        <v>62617119</v>
      </c>
      <c r="K11" s="169">
        <v>250</v>
      </c>
      <c r="L11" s="170">
        <v>247</v>
      </c>
      <c r="M11" s="165">
        <v>8420655</v>
      </c>
      <c r="N11" s="166">
        <v>332</v>
      </c>
      <c r="O11" s="167">
        <v>325</v>
      </c>
      <c r="P11" s="168">
        <v>10679264</v>
      </c>
      <c r="Q11" s="169">
        <v>381</v>
      </c>
      <c r="R11" s="170">
        <v>373</v>
      </c>
      <c r="S11" s="165">
        <v>21751005</v>
      </c>
      <c r="T11" s="166">
        <v>234</v>
      </c>
      <c r="U11" s="167">
        <v>232</v>
      </c>
      <c r="V11" s="168">
        <v>1270365</v>
      </c>
      <c r="W11" s="169">
        <v>125</v>
      </c>
      <c r="X11" s="170">
        <v>124</v>
      </c>
      <c r="Y11" s="165">
        <v>18360</v>
      </c>
      <c r="Z11" s="166">
        <v>424</v>
      </c>
      <c r="AA11" s="167">
        <v>415</v>
      </c>
      <c r="AB11" s="168">
        <v>100</v>
      </c>
      <c r="AC11" s="171">
        <v>372</v>
      </c>
      <c r="AD11" s="163">
        <v>0</v>
      </c>
      <c r="AE11" s="172">
        <v>100</v>
      </c>
      <c r="AF11" s="173">
        <v>0</v>
      </c>
    </row>
    <row r="12" spans="1:32" s="3" customFormat="1" ht="18.75" customHeight="1">
      <c r="A12" s="45">
        <v>10</v>
      </c>
      <c r="B12" s="46" t="s">
        <v>3813</v>
      </c>
      <c r="C12" s="67" t="s">
        <v>3813</v>
      </c>
      <c r="D12" s="48" t="s">
        <v>1736</v>
      </c>
      <c r="E12" s="49" t="s">
        <v>3813</v>
      </c>
      <c r="F12" s="50">
        <v>10</v>
      </c>
      <c r="G12" s="62" t="s">
        <v>3813</v>
      </c>
      <c r="H12" s="52">
        <v>34</v>
      </c>
      <c r="I12" s="53">
        <v>33</v>
      </c>
      <c r="J12" s="63" t="s">
        <v>3813</v>
      </c>
      <c r="K12" s="55">
        <v>152</v>
      </c>
      <c r="L12" s="56">
        <v>150</v>
      </c>
      <c r="M12" s="62" t="s">
        <v>3813</v>
      </c>
      <c r="N12" s="52">
        <v>120</v>
      </c>
      <c r="O12" s="53">
        <v>115</v>
      </c>
      <c r="P12" s="63" t="s">
        <v>3813</v>
      </c>
      <c r="Q12" s="55">
        <v>56</v>
      </c>
      <c r="R12" s="56">
        <v>54</v>
      </c>
      <c r="S12" s="62" t="s">
        <v>3813</v>
      </c>
      <c r="T12" s="52">
        <v>324</v>
      </c>
      <c r="U12" s="53">
        <v>321</v>
      </c>
      <c r="V12" s="63" t="s">
        <v>3813</v>
      </c>
      <c r="W12" s="55">
        <v>113</v>
      </c>
      <c r="X12" s="56">
        <v>112</v>
      </c>
      <c r="Y12" s="62" t="s">
        <v>3813</v>
      </c>
      <c r="Z12" s="52">
        <v>36</v>
      </c>
      <c r="AA12" s="53">
        <v>34</v>
      </c>
      <c r="AB12" s="63" t="s">
        <v>3813</v>
      </c>
      <c r="AC12" s="95">
        <v>311</v>
      </c>
      <c r="AD12" s="49">
        <v>0</v>
      </c>
      <c r="AE12" s="57">
        <v>66</v>
      </c>
      <c r="AF12" s="58">
        <v>34</v>
      </c>
    </row>
    <row r="13" spans="1:32" s="3" customFormat="1" ht="18.75" customHeight="1">
      <c r="A13" s="174">
        <v>11</v>
      </c>
      <c r="B13" s="175" t="s">
        <v>3813</v>
      </c>
      <c r="C13" s="176" t="s">
        <v>514</v>
      </c>
      <c r="D13" s="177" t="s">
        <v>3815</v>
      </c>
      <c r="E13" s="178" t="s">
        <v>3813</v>
      </c>
      <c r="F13" s="179">
        <v>11</v>
      </c>
      <c r="G13" s="180">
        <v>62334126</v>
      </c>
      <c r="H13" s="181">
        <v>73</v>
      </c>
      <c r="I13" s="182">
        <v>72</v>
      </c>
      <c r="J13" s="183">
        <v>62334126</v>
      </c>
      <c r="K13" s="184">
        <v>398</v>
      </c>
      <c r="L13" s="185">
        <v>392</v>
      </c>
      <c r="M13" s="180">
        <v>4273142</v>
      </c>
      <c r="N13" s="181">
        <v>159</v>
      </c>
      <c r="O13" s="182">
        <v>154</v>
      </c>
      <c r="P13" s="183">
        <v>23995803</v>
      </c>
      <c r="Q13" s="184">
        <v>173</v>
      </c>
      <c r="R13" s="185">
        <v>168</v>
      </c>
      <c r="S13" s="180">
        <v>43880352</v>
      </c>
      <c r="T13" s="181">
        <v>348</v>
      </c>
      <c r="U13" s="182">
        <v>345</v>
      </c>
      <c r="V13" s="183">
        <v>370643</v>
      </c>
      <c r="W13" s="184">
        <v>237</v>
      </c>
      <c r="X13" s="185">
        <v>235</v>
      </c>
      <c r="Y13" s="180">
        <v>7816</v>
      </c>
      <c r="Z13" s="181">
        <v>405</v>
      </c>
      <c r="AA13" s="182">
        <v>396</v>
      </c>
      <c r="AB13" s="183">
        <v>116</v>
      </c>
      <c r="AC13" s="186">
        <v>383</v>
      </c>
      <c r="AD13" s="178">
        <v>0</v>
      </c>
      <c r="AE13" s="187">
        <v>100</v>
      </c>
      <c r="AF13" s="188">
        <v>0</v>
      </c>
    </row>
    <row r="14" spans="1:32" s="3" customFormat="1" ht="18.75" customHeight="1">
      <c r="A14" s="159">
        <v>12</v>
      </c>
      <c r="B14" s="160" t="s">
        <v>3813</v>
      </c>
      <c r="C14" s="195" t="s">
        <v>3813</v>
      </c>
      <c r="D14" s="162" t="s">
        <v>3815</v>
      </c>
      <c r="E14" s="163" t="s">
        <v>3813</v>
      </c>
      <c r="F14" s="164">
        <v>12</v>
      </c>
      <c r="G14" s="189" t="s">
        <v>3813</v>
      </c>
      <c r="H14" s="166">
        <v>69</v>
      </c>
      <c r="I14" s="167">
        <v>68</v>
      </c>
      <c r="J14" s="196" t="s">
        <v>3813</v>
      </c>
      <c r="K14" s="169">
        <v>27</v>
      </c>
      <c r="L14" s="170">
        <v>25</v>
      </c>
      <c r="M14" s="189" t="s">
        <v>3813</v>
      </c>
      <c r="N14" s="166">
        <v>56</v>
      </c>
      <c r="O14" s="167">
        <v>55</v>
      </c>
      <c r="P14" s="196" t="s">
        <v>3813</v>
      </c>
      <c r="Q14" s="169">
        <v>94</v>
      </c>
      <c r="R14" s="170">
        <v>91</v>
      </c>
      <c r="S14" s="189" t="s">
        <v>3813</v>
      </c>
      <c r="T14" s="166">
        <v>55</v>
      </c>
      <c r="U14" s="167">
        <v>53</v>
      </c>
      <c r="V14" s="196" t="s">
        <v>3813</v>
      </c>
      <c r="W14" s="169">
        <v>137</v>
      </c>
      <c r="X14" s="170">
        <v>136</v>
      </c>
      <c r="Y14" s="189" t="s">
        <v>3813</v>
      </c>
      <c r="Z14" s="166">
        <v>218</v>
      </c>
      <c r="AA14" s="167">
        <v>211</v>
      </c>
      <c r="AB14" s="196" t="s">
        <v>3813</v>
      </c>
      <c r="AC14" s="171">
        <v>371</v>
      </c>
      <c r="AD14" s="163">
        <v>0</v>
      </c>
      <c r="AE14" s="172">
        <v>100</v>
      </c>
      <c r="AF14" s="173">
        <v>0</v>
      </c>
    </row>
    <row r="15" spans="1:32" s="3" customFormat="1" ht="18.75" customHeight="1">
      <c r="A15" s="159">
        <v>13</v>
      </c>
      <c r="B15" s="160" t="s">
        <v>3813</v>
      </c>
      <c r="C15" s="161" t="s">
        <v>525</v>
      </c>
      <c r="D15" s="162" t="s">
        <v>3815</v>
      </c>
      <c r="E15" s="163" t="s">
        <v>3813</v>
      </c>
      <c r="F15" s="164">
        <v>13</v>
      </c>
      <c r="G15" s="165">
        <v>62245688</v>
      </c>
      <c r="H15" s="166">
        <v>56</v>
      </c>
      <c r="I15" s="167">
        <v>55</v>
      </c>
      <c r="J15" s="168">
        <v>64186911</v>
      </c>
      <c r="K15" s="169">
        <v>134</v>
      </c>
      <c r="L15" s="170">
        <v>132</v>
      </c>
      <c r="M15" s="165">
        <v>13441604</v>
      </c>
      <c r="N15" s="166">
        <v>168</v>
      </c>
      <c r="O15" s="167">
        <v>163</v>
      </c>
      <c r="P15" s="168">
        <v>22695088</v>
      </c>
      <c r="Q15" s="169">
        <v>220</v>
      </c>
      <c r="R15" s="170">
        <v>213</v>
      </c>
      <c r="S15" s="165">
        <v>37896728</v>
      </c>
      <c r="T15" s="166">
        <v>365</v>
      </c>
      <c r="U15" s="167">
        <v>362</v>
      </c>
      <c r="V15" s="168">
        <v>252092</v>
      </c>
      <c r="W15" s="169">
        <v>9</v>
      </c>
      <c r="X15" s="170">
        <v>9</v>
      </c>
      <c r="Y15" s="165">
        <v>42018</v>
      </c>
      <c r="Z15" s="166">
        <v>79</v>
      </c>
      <c r="AA15" s="167">
        <v>77</v>
      </c>
      <c r="AB15" s="168">
        <v>625</v>
      </c>
      <c r="AC15" s="171">
        <v>322</v>
      </c>
      <c r="AD15" s="163">
        <v>0</v>
      </c>
      <c r="AE15" s="172">
        <v>100</v>
      </c>
      <c r="AF15" s="173">
        <v>0</v>
      </c>
    </row>
    <row r="16" spans="1:32" s="3" customFormat="1" ht="18.75" customHeight="1">
      <c r="A16" s="159">
        <v>14</v>
      </c>
      <c r="B16" s="160">
        <v>259</v>
      </c>
      <c r="C16" s="161" t="s">
        <v>46</v>
      </c>
      <c r="D16" s="162" t="s">
        <v>3815</v>
      </c>
      <c r="E16" s="163" t="s">
        <v>3813</v>
      </c>
      <c r="F16" s="164">
        <v>14</v>
      </c>
      <c r="G16" s="165">
        <v>61601290</v>
      </c>
      <c r="H16" s="166">
        <v>76</v>
      </c>
      <c r="I16" s="167">
        <v>75</v>
      </c>
      <c r="J16" s="168">
        <v>61948391</v>
      </c>
      <c r="K16" s="169">
        <v>328</v>
      </c>
      <c r="L16" s="170">
        <v>323</v>
      </c>
      <c r="M16" s="165">
        <v>6197828</v>
      </c>
      <c r="N16" s="166">
        <v>221</v>
      </c>
      <c r="O16" s="167">
        <v>215</v>
      </c>
      <c r="P16" s="168">
        <v>18169292</v>
      </c>
      <c r="Q16" s="169">
        <v>265</v>
      </c>
      <c r="R16" s="170">
        <v>257</v>
      </c>
      <c r="S16" s="165">
        <v>33195726</v>
      </c>
      <c r="T16" s="166">
        <v>117</v>
      </c>
      <c r="U16" s="167">
        <v>115</v>
      </c>
      <c r="V16" s="168">
        <v>3320441</v>
      </c>
      <c r="W16" s="169">
        <v>148</v>
      </c>
      <c r="X16" s="170">
        <v>147</v>
      </c>
      <c r="Y16" s="165">
        <v>16100</v>
      </c>
      <c r="Z16" s="166">
        <v>340</v>
      </c>
      <c r="AA16" s="167">
        <v>331</v>
      </c>
      <c r="AB16" s="168">
        <v>180</v>
      </c>
      <c r="AC16" s="171">
        <v>372</v>
      </c>
      <c r="AD16" s="163">
        <v>0</v>
      </c>
      <c r="AE16" s="172">
        <v>100</v>
      </c>
      <c r="AF16" s="173">
        <v>0</v>
      </c>
    </row>
    <row r="17" spans="1:32" s="3" customFormat="1" ht="18.75" customHeight="1">
      <c r="A17" s="142">
        <v>15</v>
      </c>
      <c r="B17" s="143" t="s">
        <v>3813</v>
      </c>
      <c r="C17" s="144" t="s">
        <v>451</v>
      </c>
      <c r="D17" s="145" t="s">
        <v>3815</v>
      </c>
      <c r="E17" s="146" t="s">
        <v>3813</v>
      </c>
      <c r="F17" s="147">
        <v>15</v>
      </c>
      <c r="G17" s="148">
        <v>61505341</v>
      </c>
      <c r="H17" s="149">
        <v>37</v>
      </c>
      <c r="I17" s="150">
        <v>36</v>
      </c>
      <c r="J17" s="151">
        <v>70731576</v>
      </c>
      <c r="K17" s="152">
        <v>39</v>
      </c>
      <c r="L17" s="153">
        <v>37</v>
      </c>
      <c r="M17" s="148">
        <v>21269874</v>
      </c>
      <c r="N17" s="149">
        <v>114</v>
      </c>
      <c r="O17" s="150">
        <v>110</v>
      </c>
      <c r="P17" s="151">
        <v>30964144</v>
      </c>
      <c r="Q17" s="152">
        <v>192</v>
      </c>
      <c r="R17" s="153">
        <v>187</v>
      </c>
      <c r="S17" s="148">
        <v>41719822</v>
      </c>
      <c r="T17" s="149">
        <v>35</v>
      </c>
      <c r="U17" s="150">
        <v>34</v>
      </c>
      <c r="V17" s="151">
        <v>8429954</v>
      </c>
      <c r="W17" s="152">
        <v>372</v>
      </c>
      <c r="X17" s="153">
        <v>370</v>
      </c>
      <c r="Y17" s="148">
        <v>1784</v>
      </c>
      <c r="Z17" s="149">
        <v>314</v>
      </c>
      <c r="AA17" s="150">
        <v>306</v>
      </c>
      <c r="AB17" s="151">
        <v>205</v>
      </c>
      <c r="AC17" s="156">
        <v>311</v>
      </c>
      <c r="AD17" s="146">
        <v>0</v>
      </c>
      <c r="AE17" s="157">
        <v>100</v>
      </c>
      <c r="AF17" s="158">
        <v>0</v>
      </c>
    </row>
    <row r="18" spans="1:32" s="3" customFormat="1" ht="18.75" customHeight="1">
      <c r="A18" s="15">
        <v>16</v>
      </c>
      <c r="B18" s="16" t="s">
        <v>3813</v>
      </c>
      <c r="C18" s="17" t="s">
        <v>520</v>
      </c>
      <c r="D18" s="18" t="s">
        <v>2748</v>
      </c>
      <c r="E18" s="60" t="s">
        <v>3813</v>
      </c>
      <c r="F18" s="27">
        <v>16</v>
      </c>
      <c r="G18" s="21">
        <v>61496676</v>
      </c>
      <c r="H18" s="22">
        <v>46</v>
      </c>
      <c r="I18" s="23">
        <v>45</v>
      </c>
      <c r="J18" s="24">
        <v>66390652</v>
      </c>
      <c r="K18" s="25">
        <v>489</v>
      </c>
      <c r="L18" s="26">
        <v>482</v>
      </c>
      <c r="M18" s="21">
        <v>-1065572</v>
      </c>
      <c r="N18" s="22">
        <v>444</v>
      </c>
      <c r="O18" s="23">
        <v>437</v>
      </c>
      <c r="P18" s="24">
        <v>4727366</v>
      </c>
      <c r="Q18" s="25">
        <v>153</v>
      </c>
      <c r="R18" s="26">
        <v>149</v>
      </c>
      <c r="S18" s="21">
        <v>46985181</v>
      </c>
      <c r="T18" s="22">
        <v>70</v>
      </c>
      <c r="U18" s="23">
        <v>68</v>
      </c>
      <c r="V18" s="24">
        <v>5870777</v>
      </c>
      <c r="W18" s="25">
        <v>406</v>
      </c>
      <c r="X18" s="26">
        <v>404</v>
      </c>
      <c r="Y18" s="21">
        <v>480</v>
      </c>
      <c r="Z18" s="22">
        <v>78</v>
      </c>
      <c r="AA18" s="23">
        <v>76</v>
      </c>
      <c r="AB18" s="24">
        <v>644</v>
      </c>
      <c r="AC18" s="93">
        <v>311</v>
      </c>
      <c r="AD18" s="19">
        <v>0</v>
      </c>
      <c r="AE18" s="27">
        <v>78.39</v>
      </c>
      <c r="AF18" s="28">
        <v>21.61</v>
      </c>
    </row>
    <row r="19" spans="1:32" s="3" customFormat="1" ht="18.75" customHeight="1">
      <c r="A19" s="159">
        <v>17</v>
      </c>
      <c r="B19" s="160">
        <v>80</v>
      </c>
      <c r="C19" s="161" t="s">
        <v>775</v>
      </c>
      <c r="D19" s="162" t="s">
        <v>3815</v>
      </c>
      <c r="E19" s="163" t="s">
        <v>3813</v>
      </c>
      <c r="F19" s="164">
        <v>17</v>
      </c>
      <c r="G19" s="165">
        <v>61174581</v>
      </c>
      <c r="H19" s="166">
        <v>10</v>
      </c>
      <c r="I19" s="167">
        <v>9</v>
      </c>
      <c r="J19" s="168">
        <v>101980626</v>
      </c>
      <c r="K19" s="169">
        <v>44</v>
      </c>
      <c r="L19" s="170">
        <v>42</v>
      </c>
      <c r="M19" s="165">
        <v>20234226</v>
      </c>
      <c r="N19" s="166">
        <v>492</v>
      </c>
      <c r="O19" s="167">
        <v>484</v>
      </c>
      <c r="P19" s="168">
        <v>-277736</v>
      </c>
      <c r="Q19" s="169">
        <v>163</v>
      </c>
      <c r="R19" s="170">
        <v>158</v>
      </c>
      <c r="S19" s="165">
        <v>45747359</v>
      </c>
      <c r="T19" s="166">
        <v>77</v>
      </c>
      <c r="U19" s="167">
        <v>75</v>
      </c>
      <c r="V19" s="168">
        <v>5214880</v>
      </c>
      <c r="W19" s="169">
        <v>102</v>
      </c>
      <c r="X19" s="170">
        <v>101</v>
      </c>
      <c r="Y19" s="165">
        <v>19376</v>
      </c>
      <c r="Z19" s="166">
        <v>189</v>
      </c>
      <c r="AA19" s="167">
        <v>183</v>
      </c>
      <c r="AB19" s="168">
        <v>364</v>
      </c>
      <c r="AC19" s="171">
        <v>384</v>
      </c>
      <c r="AD19" s="163">
        <v>0</v>
      </c>
      <c r="AE19" s="172">
        <v>80</v>
      </c>
      <c r="AF19" s="173">
        <v>20</v>
      </c>
    </row>
    <row r="20" spans="1:32" s="3" customFormat="1" ht="18.75" customHeight="1">
      <c r="A20" s="29">
        <v>18</v>
      </c>
      <c r="B20" s="30">
        <v>148</v>
      </c>
      <c r="C20" s="31" t="s">
        <v>2217</v>
      </c>
      <c r="D20" s="32" t="s">
        <v>3369</v>
      </c>
      <c r="E20" s="42" t="s">
        <v>3813</v>
      </c>
      <c r="F20" s="44">
        <v>18</v>
      </c>
      <c r="G20" s="35">
        <v>61140646</v>
      </c>
      <c r="H20" s="36">
        <v>38</v>
      </c>
      <c r="I20" s="37">
        <v>37</v>
      </c>
      <c r="J20" s="38">
        <v>70658819</v>
      </c>
      <c r="K20" s="39">
        <v>82</v>
      </c>
      <c r="L20" s="40">
        <v>80</v>
      </c>
      <c r="M20" s="35">
        <v>16592519</v>
      </c>
      <c r="N20" s="36">
        <v>287</v>
      </c>
      <c r="O20" s="37">
        <v>280</v>
      </c>
      <c r="P20" s="38">
        <v>14167078</v>
      </c>
      <c r="Q20" s="39">
        <v>385</v>
      </c>
      <c r="R20" s="40">
        <v>377</v>
      </c>
      <c r="S20" s="35">
        <v>21521897</v>
      </c>
      <c r="T20" s="36">
        <v>84</v>
      </c>
      <c r="U20" s="37">
        <v>82</v>
      </c>
      <c r="V20" s="38">
        <v>4954595</v>
      </c>
      <c r="W20" s="39">
        <v>389</v>
      </c>
      <c r="X20" s="40">
        <v>387</v>
      </c>
      <c r="Y20" s="35">
        <v>849</v>
      </c>
      <c r="Z20" s="36">
        <v>279</v>
      </c>
      <c r="AA20" s="37">
        <v>271</v>
      </c>
      <c r="AB20" s="38">
        <v>237</v>
      </c>
      <c r="AC20" s="94">
        <v>369</v>
      </c>
      <c r="AD20" s="42">
        <v>0</v>
      </c>
      <c r="AE20" s="34">
        <v>100</v>
      </c>
      <c r="AF20" s="43">
        <v>0</v>
      </c>
    </row>
    <row r="21" spans="1:32" s="3" customFormat="1" ht="18.75" customHeight="1">
      <c r="A21" s="29">
        <v>19</v>
      </c>
      <c r="B21" s="30" t="s">
        <v>3813</v>
      </c>
      <c r="C21" s="31" t="s">
        <v>76</v>
      </c>
      <c r="D21" s="32" t="s">
        <v>2748</v>
      </c>
      <c r="E21" s="33" t="s">
        <v>3813</v>
      </c>
      <c r="F21" s="34">
        <v>19</v>
      </c>
      <c r="G21" s="35">
        <v>60851459</v>
      </c>
      <c r="H21" s="36">
        <v>72</v>
      </c>
      <c r="I21" s="37">
        <v>71</v>
      </c>
      <c r="J21" s="38">
        <v>62357600</v>
      </c>
      <c r="K21" s="39">
        <v>432</v>
      </c>
      <c r="L21" s="40">
        <v>426</v>
      </c>
      <c r="M21" s="35">
        <v>2992797</v>
      </c>
      <c r="N21" s="36">
        <v>223</v>
      </c>
      <c r="O21" s="37">
        <v>217</v>
      </c>
      <c r="P21" s="38">
        <v>18057643</v>
      </c>
      <c r="Q21" s="39">
        <v>138</v>
      </c>
      <c r="R21" s="40">
        <v>134</v>
      </c>
      <c r="S21" s="35">
        <v>49586268</v>
      </c>
      <c r="T21" s="36">
        <v>258</v>
      </c>
      <c r="U21" s="37">
        <v>256</v>
      </c>
      <c r="V21" s="38">
        <v>1032227</v>
      </c>
      <c r="W21" s="39">
        <v>45</v>
      </c>
      <c r="X21" s="40">
        <v>45</v>
      </c>
      <c r="Y21" s="35">
        <v>28761</v>
      </c>
      <c r="Z21" s="36">
        <v>475</v>
      </c>
      <c r="AA21" s="37">
        <v>466</v>
      </c>
      <c r="AB21" s="38">
        <v>48</v>
      </c>
      <c r="AC21" s="94">
        <v>352</v>
      </c>
      <c r="AD21" s="42">
        <v>0</v>
      </c>
      <c r="AE21" s="34">
        <v>100</v>
      </c>
      <c r="AF21" s="43">
        <v>0</v>
      </c>
    </row>
    <row r="22" spans="1:32" s="3" customFormat="1" ht="18.75" customHeight="1">
      <c r="A22" s="45">
        <v>20</v>
      </c>
      <c r="B22" s="46" t="s">
        <v>3813</v>
      </c>
      <c r="C22" s="47" t="s">
        <v>2979</v>
      </c>
      <c r="D22" s="48" t="s">
        <v>3369</v>
      </c>
      <c r="E22" s="49" t="s">
        <v>3813</v>
      </c>
      <c r="F22" s="50">
        <v>20</v>
      </c>
      <c r="G22" s="51">
        <v>60776839</v>
      </c>
      <c r="H22" s="52">
        <v>75</v>
      </c>
      <c r="I22" s="53">
        <v>74</v>
      </c>
      <c r="J22" s="54">
        <v>62095377</v>
      </c>
      <c r="K22" s="55">
        <v>87</v>
      </c>
      <c r="L22" s="56">
        <v>85</v>
      </c>
      <c r="M22" s="51">
        <v>16306959</v>
      </c>
      <c r="N22" s="52">
        <v>75</v>
      </c>
      <c r="O22" s="53">
        <v>73</v>
      </c>
      <c r="P22" s="54">
        <v>40032951</v>
      </c>
      <c r="Q22" s="55">
        <v>127</v>
      </c>
      <c r="R22" s="56">
        <v>124</v>
      </c>
      <c r="S22" s="51">
        <v>52809047</v>
      </c>
      <c r="T22" s="52">
        <v>109</v>
      </c>
      <c r="U22" s="53">
        <v>107</v>
      </c>
      <c r="V22" s="54">
        <v>3641645</v>
      </c>
      <c r="W22" s="55">
        <v>286</v>
      </c>
      <c r="X22" s="56">
        <v>284</v>
      </c>
      <c r="Y22" s="51">
        <v>5145</v>
      </c>
      <c r="Z22" s="52">
        <v>158</v>
      </c>
      <c r="AA22" s="53">
        <v>152</v>
      </c>
      <c r="AB22" s="54">
        <v>412</v>
      </c>
      <c r="AC22" s="95">
        <v>321</v>
      </c>
      <c r="AD22" s="49">
        <v>0</v>
      </c>
      <c r="AE22" s="57">
        <v>100</v>
      </c>
      <c r="AF22" s="58">
        <v>0</v>
      </c>
    </row>
    <row r="23" spans="1:32" s="3" customFormat="1" ht="18.75" customHeight="1">
      <c r="A23" s="174">
        <v>21</v>
      </c>
      <c r="B23" s="175">
        <v>89</v>
      </c>
      <c r="C23" s="176" t="s">
        <v>1776</v>
      </c>
      <c r="D23" s="177" t="s">
        <v>3815</v>
      </c>
      <c r="E23" s="178" t="s">
        <v>3813</v>
      </c>
      <c r="F23" s="179">
        <v>21</v>
      </c>
      <c r="G23" s="180">
        <v>60673052</v>
      </c>
      <c r="H23" s="181">
        <v>5</v>
      </c>
      <c r="I23" s="182">
        <v>5</v>
      </c>
      <c r="J23" s="183">
        <v>119554886</v>
      </c>
      <c r="K23" s="184">
        <v>238</v>
      </c>
      <c r="L23" s="185">
        <v>235</v>
      </c>
      <c r="M23" s="180">
        <v>8923259</v>
      </c>
      <c r="N23" s="181">
        <v>425</v>
      </c>
      <c r="O23" s="182">
        <v>418</v>
      </c>
      <c r="P23" s="183">
        <v>5796445</v>
      </c>
      <c r="Q23" s="184">
        <v>196</v>
      </c>
      <c r="R23" s="185">
        <v>191</v>
      </c>
      <c r="S23" s="180">
        <v>41226521</v>
      </c>
      <c r="T23" s="181">
        <v>240</v>
      </c>
      <c r="U23" s="182">
        <v>238</v>
      </c>
      <c r="V23" s="183">
        <v>1193118</v>
      </c>
      <c r="W23" s="184">
        <v>146</v>
      </c>
      <c r="X23" s="185">
        <v>145</v>
      </c>
      <c r="Y23" s="180">
        <v>16298</v>
      </c>
      <c r="Z23" s="181">
        <v>418</v>
      </c>
      <c r="AA23" s="182">
        <v>409</v>
      </c>
      <c r="AB23" s="183">
        <v>106</v>
      </c>
      <c r="AC23" s="186">
        <v>311</v>
      </c>
      <c r="AD23" s="178">
        <v>0</v>
      </c>
      <c r="AE23" s="187">
        <v>100</v>
      </c>
      <c r="AF23" s="188">
        <v>0</v>
      </c>
    </row>
    <row r="24" spans="1:32" s="3" customFormat="1" ht="18.75" customHeight="1">
      <c r="A24" s="29">
        <v>22</v>
      </c>
      <c r="B24" s="30">
        <v>97</v>
      </c>
      <c r="C24" s="31" t="s">
        <v>720</v>
      </c>
      <c r="D24" s="32" t="s">
        <v>3468</v>
      </c>
      <c r="E24" s="42" t="s">
        <v>3813</v>
      </c>
      <c r="F24" s="44">
        <v>22</v>
      </c>
      <c r="G24" s="35">
        <v>60479906</v>
      </c>
      <c r="H24" s="36">
        <v>84</v>
      </c>
      <c r="I24" s="37">
        <v>83</v>
      </c>
      <c r="J24" s="38">
        <v>60479906</v>
      </c>
      <c r="K24" s="39">
        <v>214</v>
      </c>
      <c r="L24" s="40">
        <v>211</v>
      </c>
      <c r="M24" s="35">
        <v>10009352</v>
      </c>
      <c r="N24" s="36">
        <v>52</v>
      </c>
      <c r="O24" s="37">
        <v>51</v>
      </c>
      <c r="P24" s="38">
        <v>49296801</v>
      </c>
      <c r="Q24" s="39">
        <v>55</v>
      </c>
      <c r="R24" s="40">
        <v>53</v>
      </c>
      <c r="S24" s="35">
        <v>76591475</v>
      </c>
      <c r="T24" s="36">
        <v>496</v>
      </c>
      <c r="U24" s="37">
        <v>490</v>
      </c>
      <c r="V24" s="38">
        <v>-25276509</v>
      </c>
      <c r="W24" s="39" t="s">
        <v>3813</v>
      </c>
      <c r="X24" s="40" t="s">
        <v>3813</v>
      </c>
      <c r="Y24" s="41" t="s">
        <v>3813</v>
      </c>
      <c r="Z24" s="36">
        <v>127</v>
      </c>
      <c r="AA24" s="37">
        <v>121</v>
      </c>
      <c r="AB24" s="38">
        <v>477</v>
      </c>
      <c r="AC24" s="94">
        <v>210</v>
      </c>
      <c r="AD24" s="42">
        <v>49.93</v>
      </c>
      <c r="AE24" s="34">
        <v>50.07</v>
      </c>
      <c r="AF24" s="43">
        <v>0</v>
      </c>
    </row>
    <row r="25" spans="1:32" s="3" customFormat="1" ht="18.75" customHeight="1">
      <c r="A25" s="159">
        <v>23</v>
      </c>
      <c r="B25" s="160">
        <v>60</v>
      </c>
      <c r="C25" s="161" t="s">
        <v>1728</v>
      </c>
      <c r="D25" s="162" t="s">
        <v>3815</v>
      </c>
      <c r="E25" s="163" t="s">
        <v>3813</v>
      </c>
      <c r="F25" s="164">
        <v>23</v>
      </c>
      <c r="G25" s="165">
        <v>60142260</v>
      </c>
      <c r="H25" s="166">
        <v>81</v>
      </c>
      <c r="I25" s="167">
        <v>80</v>
      </c>
      <c r="J25" s="168">
        <v>60802261</v>
      </c>
      <c r="K25" s="169">
        <v>35</v>
      </c>
      <c r="L25" s="170">
        <v>33</v>
      </c>
      <c r="M25" s="165">
        <v>21788175</v>
      </c>
      <c r="N25" s="166">
        <v>32</v>
      </c>
      <c r="O25" s="167">
        <v>31</v>
      </c>
      <c r="P25" s="168">
        <v>62744639</v>
      </c>
      <c r="Q25" s="169">
        <v>59</v>
      </c>
      <c r="R25" s="170">
        <v>57</v>
      </c>
      <c r="S25" s="165">
        <v>74231750</v>
      </c>
      <c r="T25" s="166">
        <v>7</v>
      </c>
      <c r="U25" s="167">
        <v>7</v>
      </c>
      <c r="V25" s="168">
        <v>20199040</v>
      </c>
      <c r="W25" s="169">
        <v>19</v>
      </c>
      <c r="X25" s="170">
        <v>19</v>
      </c>
      <c r="Y25" s="165">
        <v>36493</v>
      </c>
      <c r="Z25" s="166">
        <v>309</v>
      </c>
      <c r="AA25" s="167">
        <v>301</v>
      </c>
      <c r="AB25" s="168">
        <v>210</v>
      </c>
      <c r="AC25" s="171">
        <v>371</v>
      </c>
      <c r="AD25" s="163">
        <v>0</v>
      </c>
      <c r="AE25" s="172">
        <v>100</v>
      </c>
      <c r="AF25" s="173">
        <v>0</v>
      </c>
    </row>
    <row r="26" spans="1:32" s="3" customFormat="1" ht="18.75" customHeight="1">
      <c r="A26" s="29">
        <v>24</v>
      </c>
      <c r="B26" s="30">
        <v>180</v>
      </c>
      <c r="C26" s="31" t="s">
        <v>1239</v>
      </c>
      <c r="D26" s="32" t="s">
        <v>3369</v>
      </c>
      <c r="E26" s="42" t="s">
        <v>3813</v>
      </c>
      <c r="F26" s="44">
        <v>24</v>
      </c>
      <c r="G26" s="35">
        <v>60109811</v>
      </c>
      <c r="H26" s="36">
        <v>19</v>
      </c>
      <c r="I26" s="37">
        <v>18</v>
      </c>
      <c r="J26" s="38">
        <v>88567404</v>
      </c>
      <c r="K26" s="39">
        <v>311</v>
      </c>
      <c r="L26" s="40">
        <v>306</v>
      </c>
      <c r="M26" s="35">
        <v>6636517</v>
      </c>
      <c r="N26" s="36">
        <v>186</v>
      </c>
      <c r="O26" s="37">
        <v>180</v>
      </c>
      <c r="P26" s="38">
        <v>20453003</v>
      </c>
      <c r="Q26" s="39">
        <v>135</v>
      </c>
      <c r="R26" s="40">
        <v>131</v>
      </c>
      <c r="S26" s="35">
        <v>50660443</v>
      </c>
      <c r="T26" s="36">
        <v>179</v>
      </c>
      <c r="U26" s="37">
        <v>177</v>
      </c>
      <c r="V26" s="38">
        <v>1990681</v>
      </c>
      <c r="W26" s="39">
        <v>442</v>
      </c>
      <c r="X26" s="40">
        <v>439</v>
      </c>
      <c r="Y26" s="35">
        <v>1</v>
      </c>
      <c r="Z26" s="36">
        <v>268</v>
      </c>
      <c r="AA26" s="37">
        <v>260</v>
      </c>
      <c r="AB26" s="38">
        <v>248</v>
      </c>
      <c r="AC26" s="94">
        <v>321</v>
      </c>
      <c r="AD26" s="42">
        <v>0</v>
      </c>
      <c r="AE26" s="34">
        <v>100</v>
      </c>
      <c r="AF26" s="43">
        <v>0</v>
      </c>
    </row>
    <row r="27" spans="1:32" s="3" customFormat="1" ht="18.75" customHeight="1">
      <c r="A27" s="142">
        <v>25</v>
      </c>
      <c r="B27" s="143">
        <v>242</v>
      </c>
      <c r="C27" s="144" t="s">
        <v>502</v>
      </c>
      <c r="D27" s="145" t="s">
        <v>3815</v>
      </c>
      <c r="E27" s="146" t="s">
        <v>3813</v>
      </c>
      <c r="F27" s="147">
        <v>25</v>
      </c>
      <c r="G27" s="148">
        <v>60077450</v>
      </c>
      <c r="H27" s="149">
        <v>13</v>
      </c>
      <c r="I27" s="150">
        <v>12</v>
      </c>
      <c r="J27" s="151">
        <v>94587833</v>
      </c>
      <c r="K27" s="152">
        <v>375</v>
      </c>
      <c r="L27" s="153">
        <v>370</v>
      </c>
      <c r="M27" s="148">
        <v>4850066</v>
      </c>
      <c r="N27" s="149">
        <v>81</v>
      </c>
      <c r="O27" s="150">
        <v>79</v>
      </c>
      <c r="P27" s="151">
        <v>39105228</v>
      </c>
      <c r="Q27" s="152">
        <v>93</v>
      </c>
      <c r="R27" s="153">
        <v>90</v>
      </c>
      <c r="S27" s="148">
        <v>60617988</v>
      </c>
      <c r="T27" s="149">
        <v>419</v>
      </c>
      <c r="U27" s="150">
        <v>416</v>
      </c>
      <c r="V27" s="151">
        <v>-477796</v>
      </c>
      <c r="W27" s="152">
        <v>21</v>
      </c>
      <c r="X27" s="153">
        <v>21</v>
      </c>
      <c r="Y27" s="148">
        <v>35012</v>
      </c>
      <c r="Z27" s="149">
        <v>326</v>
      </c>
      <c r="AA27" s="150">
        <v>317</v>
      </c>
      <c r="AB27" s="151">
        <v>193</v>
      </c>
      <c r="AC27" s="156">
        <v>210</v>
      </c>
      <c r="AD27" s="146">
        <v>0</v>
      </c>
      <c r="AE27" s="157">
        <v>100</v>
      </c>
      <c r="AF27" s="158">
        <v>0</v>
      </c>
    </row>
    <row r="28" spans="1:32" s="3" customFormat="1" ht="18.75" customHeight="1">
      <c r="A28" s="15">
        <v>26</v>
      </c>
      <c r="B28" s="16">
        <v>308</v>
      </c>
      <c r="C28" s="17" t="s">
        <v>1660</v>
      </c>
      <c r="D28" s="18" t="s">
        <v>3373</v>
      </c>
      <c r="E28" s="19" t="s">
        <v>3813</v>
      </c>
      <c r="F28" s="20">
        <v>26</v>
      </c>
      <c r="G28" s="21">
        <v>60007412</v>
      </c>
      <c r="H28" s="22">
        <v>39</v>
      </c>
      <c r="I28" s="23">
        <v>38</v>
      </c>
      <c r="J28" s="24">
        <v>69500045</v>
      </c>
      <c r="K28" s="25">
        <v>209</v>
      </c>
      <c r="L28" s="26">
        <v>206</v>
      </c>
      <c r="M28" s="21">
        <v>10112304</v>
      </c>
      <c r="N28" s="22">
        <v>274</v>
      </c>
      <c r="O28" s="23">
        <v>267</v>
      </c>
      <c r="P28" s="24">
        <v>14698590</v>
      </c>
      <c r="Q28" s="25">
        <v>62</v>
      </c>
      <c r="R28" s="26">
        <v>59</v>
      </c>
      <c r="S28" s="21">
        <v>72333180</v>
      </c>
      <c r="T28" s="22">
        <v>210</v>
      </c>
      <c r="U28" s="23">
        <v>208</v>
      </c>
      <c r="V28" s="24">
        <v>1568906</v>
      </c>
      <c r="W28" s="25">
        <v>243</v>
      </c>
      <c r="X28" s="26">
        <v>241</v>
      </c>
      <c r="Y28" s="21">
        <v>7245</v>
      </c>
      <c r="Z28" s="22">
        <v>47</v>
      </c>
      <c r="AA28" s="23">
        <v>45</v>
      </c>
      <c r="AB28" s="24">
        <v>750</v>
      </c>
      <c r="AC28" s="93">
        <v>321</v>
      </c>
      <c r="AD28" s="19">
        <v>0</v>
      </c>
      <c r="AE28" s="27">
        <v>100</v>
      </c>
      <c r="AF28" s="28">
        <v>0</v>
      </c>
    </row>
    <row r="29" spans="1:32" s="3" customFormat="1" ht="18.75" customHeight="1">
      <c r="A29" s="159">
        <v>27</v>
      </c>
      <c r="B29" s="160" t="s">
        <v>3813</v>
      </c>
      <c r="C29" s="161" t="s">
        <v>444</v>
      </c>
      <c r="D29" s="162" t="s">
        <v>3815</v>
      </c>
      <c r="E29" s="163" t="s">
        <v>3813</v>
      </c>
      <c r="F29" s="164">
        <v>27</v>
      </c>
      <c r="G29" s="165">
        <v>59939218</v>
      </c>
      <c r="H29" s="166">
        <v>43</v>
      </c>
      <c r="I29" s="167">
        <v>42</v>
      </c>
      <c r="J29" s="168">
        <v>66577071</v>
      </c>
      <c r="K29" s="169">
        <v>497</v>
      </c>
      <c r="L29" s="170">
        <v>488</v>
      </c>
      <c r="M29" s="165">
        <v>-3161049</v>
      </c>
      <c r="N29" s="166">
        <v>193</v>
      </c>
      <c r="O29" s="167">
        <v>187</v>
      </c>
      <c r="P29" s="168">
        <v>19907785</v>
      </c>
      <c r="Q29" s="169">
        <v>114</v>
      </c>
      <c r="R29" s="170">
        <v>111</v>
      </c>
      <c r="S29" s="165">
        <v>55031950</v>
      </c>
      <c r="T29" s="166">
        <v>488</v>
      </c>
      <c r="U29" s="167">
        <v>483</v>
      </c>
      <c r="V29" s="168">
        <v>-10485082</v>
      </c>
      <c r="W29" s="169" t="s">
        <v>3813</v>
      </c>
      <c r="X29" s="170" t="s">
        <v>3813</v>
      </c>
      <c r="Y29" s="189" t="s">
        <v>3813</v>
      </c>
      <c r="Z29" s="166">
        <v>116</v>
      </c>
      <c r="AA29" s="167">
        <v>111</v>
      </c>
      <c r="AB29" s="168">
        <v>500</v>
      </c>
      <c r="AC29" s="171">
        <v>322</v>
      </c>
      <c r="AD29" s="163">
        <v>0</v>
      </c>
      <c r="AE29" s="172">
        <v>100</v>
      </c>
      <c r="AF29" s="173">
        <v>0</v>
      </c>
    </row>
    <row r="30" spans="1:32" s="3" customFormat="1" ht="18.75" customHeight="1">
      <c r="A30" s="159">
        <v>28</v>
      </c>
      <c r="B30" s="160">
        <v>281</v>
      </c>
      <c r="C30" s="161" t="s">
        <v>411</v>
      </c>
      <c r="D30" s="162" t="s">
        <v>3815</v>
      </c>
      <c r="E30" s="163" t="s">
        <v>3813</v>
      </c>
      <c r="F30" s="164">
        <v>28</v>
      </c>
      <c r="G30" s="165">
        <v>59775255</v>
      </c>
      <c r="H30" s="166">
        <v>54</v>
      </c>
      <c r="I30" s="167">
        <v>53</v>
      </c>
      <c r="J30" s="168">
        <v>64329648</v>
      </c>
      <c r="K30" s="169">
        <v>280</v>
      </c>
      <c r="L30" s="170">
        <v>277</v>
      </c>
      <c r="M30" s="165">
        <v>7506643</v>
      </c>
      <c r="N30" s="166">
        <v>489</v>
      </c>
      <c r="O30" s="167">
        <v>481</v>
      </c>
      <c r="P30" s="168">
        <v>-16285</v>
      </c>
      <c r="Q30" s="169">
        <v>77</v>
      </c>
      <c r="R30" s="170">
        <v>74</v>
      </c>
      <c r="S30" s="165">
        <v>64377199</v>
      </c>
      <c r="T30" s="166">
        <v>490</v>
      </c>
      <c r="U30" s="167">
        <v>485</v>
      </c>
      <c r="V30" s="168">
        <v>-10927541</v>
      </c>
      <c r="W30" s="169">
        <v>201</v>
      </c>
      <c r="X30" s="170">
        <v>199</v>
      </c>
      <c r="Y30" s="165">
        <v>10154</v>
      </c>
      <c r="Z30" s="166">
        <v>367</v>
      </c>
      <c r="AA30" s="167">
        <v>358</v>
      </c>
      <c r="AB30" s="168">
        <v>153</v>
      </c>
      <c r="AC30" s="171">
        <v>356</v>
      </c>
      <c r="AD30" s="163">
        <v>0</v>
      </c>
      <c r="AE30" s="172">
        <v>0.02</v>
      </c>
      <c r="AF30" s="173">
        <v>99.98</v>
      </c>
    </row>
    <row r="31" spans="1:32" s="3" customFormat="1" ht="18.75" customHeight="1">
      <c r="A31" s="159">
        <v>29</v>
      </c>
      <c r="B31" s="160">
        <v>45</v>
      </c>
      <c r="C31" s="161" t="s">
        <v>3073</v>
      </c>
      <c r="D31" s="162" t="s">
        <v>3815</v>
      </c>
      <c r="E31" s="163" t="s">
        <v>3813</v>
      </c>
      <c r="F31" s="164">
        <v>29</v>
      </c>
      <c r="G31" s="165">
        <v>59686540</v>
      </c>
      <c r="H31" s="166">
        <v>65</v>
      </c>
      <c r="I31" s="167">
        <v>64</v>
      </c>
      <c r="J31" s="168">
        <v>63336221</v>
      </c>
      <c r="K31" s="169">
        <v>106</v>
      </c>
      <c r="L31" s="170">
        <v>104</v>
      </c>
      <c r="M31" s="165">
        <v>15140269</v>
      </c>
      <c r="N31" s="166">
        <v>174</v>
      </c>
      <c r="O31" s="167">
        <v>169</v>
      </c>
      <c r="P31" s="168">
        <v>21551830</v>
      </c>
      <c r="Q31" s="169">
        <v>206</v>
      </c>
      <c r="R31" s="170">
        <v>200</v>
      </c>
      <c r="S31" s="165">
        <v>40000578</v>
      </c>
      <c r="T31" s="166">
        <v>257</v>
      </c>
      <c r="U31" s="167">
        <v>255</v>
      </c>
      <c r="V31" s="168">
        <v>1033964</v>
      </c>
      <c r="W31" s="169">
        <v>405</v>
      </c>
      <c r="X31" s="170">
        <v>403</v>
      </c>
      <c r="Y31" s="165">
        <v>509</v>
      </c>
      <c r="Z31" s="166">
        <v>354</v>
      </c>
      <c r="AA31" s="167">
        <v>345</v>
      </c>
      <c r="AB31" s="168">
        <v>170</v>
      </c>
      <c r="AC31" s="171">
        <v>341</v>
      </c>
      <c r="AD31" s="163">
        <v>0</v>
      </c>
      <c r="AE31" s="172">
        <v>0</v>
      </c>
      <c r="AF31" s="173">
        <v>100</v>
      </c>
    </row>
    <row r="32" spans="1:32" s="3" customFormat="1" ht="18.75" customHeight="1">
      <c r="A32" s="45">
        <v>30</v>
      </c>
      <c r="B32" s="46" t="s">
        <v>3813</v>
      </c>
      <c r="C32" s="47" t="s">
        <v>2981</v>
      </c>
      <c r="D32" s="48" t="s">
        <v>3368</v>
      </c>
      <c r="E32" s="49" t="s">
        <v>3813</v>
      </c>
      <c r="F32" s="50">
        <v>30</v>
      </c>
      <c r="G32" s="51">
        <v>59685508</v>
      </c>
      <c r="H32" s="52">
        <v>77</v>
      </c>
      <c r="I32" s="53">
        <v>76</v>
      </c>
      <c r="J32" s="54">
        <v>61767586</v>
      </c>
      <c r="K32" s="55">
        <v>74</v>
      </c>
      <c r="L32" s="56">
        <v>72</v>
      </c>
      <c r="M32" s="51">
        <v>17521145</v>
      </c>
      <c r="N32" s="52">
        <v>202</v>
      </c>
      <c r="O32" s="53">
        <v>196</v>
      </c>
      <c r="P32" s="54">
        <v>19501554</v>
      </c>
      <c r="Q32" s="55">
        <v>233</v>
      </c>
      <c r="R32" s="56">
        <v>225</v>
      </c>
      <c r="S32" s="51">
        <v>36123658</v>
      </c>
      <c r="T32" s="52">
        <v>68</v>
      </c>
      <c r="U32" s="53">
        <v>66</v>
      </c>
      <c r="V32" s="54">
        <v>5955675</v>
      </c>
      <c r="W32" s="55">
        <v>17</v>
      </c>
      <c r="X32" s="56">
        <v>17</v>
      </c>
      <c r="Y32" s="51">
        <v>37858</v>
      </c>
      <c r="Z32" s="52">
        <v>34</v>
      </c>
      <c r="AA32" s="53">
        <v>32</v>
      </c>
      <c r="AB32" s="54">
        <v>888</v>
      </c>
      <c r="AC32" s="95">
        <v>321</v>
      </c>
      <c r="AD32" s="49">
        <v>0</v>
      </c>
      <c r="AE32" s="57">
        <v>100</v>
      </c>
      <c r="AF32" s="58">
        <v>0</v>
      </c>
    </row>
    <row r="33" spans="1:32" s="3" customFormat="1" ht="18.75" customHeight="1">
      <c r="A33" s="15">
        <v>31</v>
      </c>
      <c r="B33" s="16">
        <v>167</v>
      </c>
      <c r="C33" s="17" t="s">
        <v>718</v>
      </c>
      <c r="D33" s="18" t="s">
        <v>3469</v>
      </c>
      <c r="E33" s="19" t="s">
        <v>3813</v>
      </c>
      <c r="F33" s="20">
        <v>31</v>
      </c>
      <c r="G33" s="21">
        <v>59674874</v>
      </c>
      <c r="H33" s="22">
        <v>96</v>
      </c>
      <c r="I33" s="23">
        <v>94</v>
      </c>
      <c r="J33" s="24">
        <v>59674874</v>
      </c>
      <c r="K33" s="25">
        <v>10</v>
      </c>
      <c r="L33" s="26">
        <v>9</v>
      </c>
      <c r="M33" s="21">
        <v>34358578</v>
      </c>
      <c r="N33" s="22">
        <v>41</v>
      </c>
      <c r="O33" s="23">
        <v>40</v>
      </c>
      <c r="P33" s="24">
        <v>55771951</v>
      </c>
      <c r="Q33" s="25">
        <v>85</v>
      </c>
      <c r="R33" s="26">
        <v>82</v>
      </c>
      <c r="S33" s="21">
        <v>62009557</v>
      </c>
      <c r="T33" s="22">
        <v>3</v>
      </c>
      <c r="U33" s="23">
        <v>3</v>
      </c>
      <c r="V33" s="24">
        <v>28356290</v>
      </c>
      <c r="W33" s="25">
        <v>157</v>
      </c>
      <c r="X33" s="26">
        <v>156</v>
      </c>
      <c r="Y33" s="21">
        <v>15382</v>
      </c>
      <c r="Z33" s="22">
        <v>282</v>
      </c>
      <c r="AA33" s="23">
        <v>274</v>
      </c>
      <c r="AB33" s="24">
        <v>233</v>
      </c>
      <c r="AC33" s="93">
        <v>369</v>
      </c>
      <c r="AD33" s="19">
        <v>0</v>
      </c>
      <c r="AE33" s="27">
        <v>100</v>
      </c>
      <c r="AF33" s="28">
        <v>0</v>
      </c>
    </row>
    <row r="34" spans="1:32" s="3" customFormat="1" ht="18.75" customHeight="1">
      <c r="A34" s="29">
        <v>32</v>
      </c>
      <c r="B34" s="30" t="s">
        <v>3813</v>
      </c>
      <c r="C34" s="31" t="s">
        <v>447</v>
      </c>
      <c r="D34" s="32" t="s">
        <v>3375</v>
      </c>
      <c r="E34" s="33" t="s">
        <v>3813</v>
      </c>
      <c r="F34" s="34">
        <v>32</v>
      </c>
      <c r="G34" s="35">
        <v>59230391</v>
      </c>
      <c r="H34" s="36">
        <v>9</v>
      </c>
      <c r="I34" s="37">
        <v>8</v>
      </c>
      <c r="J34" s="38">
        <v>104080773</v>
      </c>
      <c r="K34" s="39">
        <v>495</v>
      </c>
      <c r="L34" s="40">
        <v>486</v>
      </c>
      <c r="M34" s="35">
        <v>-2639708</v>
      </c>
      <c r="N34" s="36">
        <v>427</v>
      </c>
      <c r="O34" s="37">
        <v>420</v>
      </c>
      <c r="P34" s="38">
        <v>5520162</v>
      </c>
      <c r="Q34" s="39">
        <v>111</v>
      </c>
      <c r="R34" s="40">
        <v>108</v>
      </c>
      <c r="S34" s="35">
        <v>56372405</v>
      </c>
      <c r="T34" s="36">
        <v>207</v>
      </c>
      <c r="U34" s="37">
        <v>205</v>
      </c>
      <c r="V34" s="38">
        <v>1601520</v>
      </c>
      <c r="W34" s="39">
        <v>2</v>
      </c>
      <c r="X34" s="40">
        <v>2</v>
      </c>
      <c r="Y34" s="35">
        <v>62246</v>
      </c>
      <c r="Z34" s="36">
        <v>479</v>
      </c>
      <c r="AA34" s="37">
        <v>470</v>
      </c>
      <c r="AB34" s="38">
        <v>47</v>
      </c>
      <c r="AC34" s="94">
        <v>311</v>
      </c>
      <c r="AD34" s="42">
        <v>0</v>
      </c>
      <c r="AE34" s="34">
        <v>100</v>
      </c>
      <c r="AF34" s="43">
        <v>0</v>
      </c>
    </row>
    <row r="35" spans="1:32" s="3" customFormat="1" ht="18.75" customHeight="1">
      <c r="A35" s="29">
        <v>33</v>
      </c>
      <c r="B35" s="30" t="s">
        <v>3813</v>
      </c>
      <c r="C35" s="31" t="s">
        <v>1688</v>
      </c>
      <c r="D35" s="32" t="s">
        <v>3371</v>
      </c>
      <c r="E35" s="42" t="s">
        <v>3813</v>
      </c>
      <c r="F35" s="44">
        <v>33</v>
      </c>
      <c r="G35" s="35">
        <v>59141747</v>
      </c>
      <c r="H35" s="36">
        <v>88</v>
      </c>
      <c r="I35" s="37">
        <v>87</v>
      </c>
      <c r="J35" s="38">
        <v>60215843</v>
      </c>
      <c r="K35" s="39">
        <v>367</v>
      </c>
      <c r="L35" s="40">
        <v>362</v>
      </c>
      <c r="M35" s="35">
        <v>4959673</v>
      </c>
      <c r="N35" s="36">
        <v>139</v>
      </c>
      <c r="O35" s="37">
        <v>134</v>
      </c>
      <c r="P35" s="38">
        <v>26878981</v>
      </c>
      <c r="Q35" s="39">
        <v>315</v>
      </c>
      <c r="R35" s="40">
        <v>307</v>
      </c>
      <c r="S35" s="35">
        <v>27593005</v>
      </c>
      <c r="T35" s="36">
        <v>254</v>
      </c>
      <c r="U35" s="37">
        <v>252</v>
      </c>
      <c r="V35" s="38">
        <v>1057116</v>
      </c>
      <c r="W35" s="39" t="s">
        <v>3813</v>
      </c>
      <c r="X35" s="40" t="s">
        <v>3813</v>
      </c>
      <c r="Y35" s="41" t="s">
        <v>3813</v>
      </c>
      <c r="Z35" s="36">
        <v>413</v>
      </c>
      <c r="AA35" s="37">
        <v>404</v>
      </c>
      <c r="AB35" s="38">
        <v>113</v>
      </c>
      <c r="AC35" s="94">
        <v>311</v>
      </c>
      <c r="AD35" s="42">
        <v>0</v>
      </c>
      <c r="AE35" s="34">
        <v>100</v>
      </c>
      <c r="AF35" s="43">
        <v>0</v>
      </c>
    </row>
    <row r="36" spans="1:32" s="3" customFormat="1" ht="18.75" customHeight="1">
      <c r="A36" s="159">
        <v>34</v>
      </c>
      <c r="B36" s="160">
        <v>374</v>
      </c>
      <c r="C36" s="161" t="s">
        <v>3074</v>
      </c>
      <c r="D36" s="162" t="s">
        <v>3815</v>
      </c>
      <c r="E36" s="163" t="s">
        <v>3813</v>
      </c>
      <c r="F36" s="164">
        <v>34</v>
      </c>
      <c r="G36" s="165">
        <v>59102832</v>
      </c>
      <c r="H36" s="166">
        <v>104</v>
      </c>
      <c r="I36" s="167">
        <v>102</v>
      </c>
      <c r="J36" s="168">
        <v>59102832</v>
      </c>
      <c r="K36" s="169" t="s">
        <v>3813</v>
      </c>
      <c r="L36" s="170" t="s">
        <v>3813</v>
      </c>
      <c r="M36" s="189" t="s">
        <v>3813</v>
      </c>
      <c r="N36" s="166" t="s">
        <v>3813</v>
      </c>
      <c r="O36" s="167" t="s">
        <v>3813</v>
      </c>
      <c r="P36" s="196" t="s">
        <v>3813</v>
      </c>
      <c r="Q36" s="169" t="s">
        <v>3813</v>
      </c>
      <c r="R36" s="170" t="s">
        <v>3813</v>
      </c>
      <c r="S36" s="189" t="s">
        <v>3813</v>
      </c>
      <c r="T36" s="166" t="s">
        <v>3813</v>
      </c>
      <c r="U36" s="167" t="s">
        <v>3813</v>
      </c>
      <c r="V36" s="196" t="s">
        <v>3813</v>
      </c>
      <c r="W36" s="169" t="s">
        <v>3813</v>
      </c>
      <c r="X36" s="170" t="s">
        <v>3813</v>
      </c>
      <c r="Y36" s="189" t="s">
        <v>3813</v>
      </c>
      <c r="Z36" s="166" t="s">
        <v>3813</v>
      </c>
      <c r="AA36" s="167" t="s">
        <v>3813</v>
      </c>
      <c r="AB36" s="196" t="s">
        <v>3813</v>
      </c>
      <c r="AC36" s="171">
        <v>384</v>
      </c>
      <c r="AD36" s="163">
        <v>0</v>
      </c>
      <c r="AE36" s="172">
        <v>99.95</v>
      </c>
      <c r="AF36" s="173">
        <v>0.05</v>
      </c>
    </row>
    <row r="37" spans="1:32" s="3" customFormat="1" ht="18.75" customHeight="1">
      <c r="A37" s="45">
        <v>35</v>
      </c>
      <c r="B37" s="46">
        <v>32</v>
      </c>
      <c r="C37" s="47" t="s">
        <v>147</v>
      </c>
      <c r="D37" s="48" t="s">
        <v>2999</v>
      </c>
      <c r="E37" s="49" t="s">
        <v>3813</v>
      </c>
      <c r="F37" s="50">
        <v>35</v>
      </c>
      <c r="G37" s="51">
        <v>58924263</v>
      </c>
      <c r="H37" s="52">
        <v>68</v>
      </c>
      <c r="I37" s="53">
        <v>67</v>
      </c>
      <c r="J37" s="54">
        <v>62750092</v>
      </c>
      <c r="K37" s="55">
        <v>195</v>
      </c>
      <c r="L37" s="56">
        <v>192</v>
      </c>
      <c r="M37" s="51">
        <v>10609747</v>
      </c>
      <c r="N37" s="52">
        <v>61</v>
      </c>
      <c r="O37" s="53">
        <v>60</v>
      </c>
      <c r="P37" s="54">
        <v>45299983</v>
      </c>
      <c r="Q37" s="55">
        <v>66</v>
      </c>
      <c r="R37" s="56">
        <v>63</v>
      </c>
      <c r="S37" s="51">
        <v>70629709</v>
      </c>
      <c r="T37" s="52">
        <v>232</v>
      </c>
      <c r="U37" s="53">
        <v>230</v>
      </c>
      <c r="V37" s="54">
        <v>1302464</v>
      </c>
      <c r="W37" s="55">
        <v>24</v>
      </c>
      <c r="X37" s="56">
        <v>24</v>
      </c>
      <c r="Y37" s="51">
        <v>34102</v>
      </c>
      <c r="Z37" s="52">
        <v>260</v>
      </c>
      <c r="AA37" s="53">
        <v>252</v>
      </c>
      <c r="AB37" s="54">
        <v>253</v>
      </c>
      <c r="AC37" s="95">
        <v>321</v>
      </c>
      <c r="AD37" s="49">
        <v>0</v>
      </c>
      <c r="AE37" s="57">
        <v>100</v>
      </c>
      <c r="AF37" s="58">
        <v>0</v>
      </c>
    </row>
    <row r="38" spans="1:32" s="3" customFormat="1" ht="18.75" customHeight="1">
      <c r="A38" s="15">
        <v>36</v>
      </c>
      <c r="B38" s="16">
        <v>63</v>
      </c>
      <c r="C38" s="17" t="s">
        <v>1670</v>
      </c>
      <c r="D38" s="18" t="s">
        <v>2748</v>
      </c>
      <c r="E38" s="19" t="s">
        <v>3813</v>
      </c>
      <c r="F38" s="20">
        <v>36</v>
      </c>
      <c r="G38" s="21">
        <v>58894568</v>
      </c>
      <c r="H38" s="22">
        <v>106</v>
      </c>
      <c r="I38" s="23">
        <v>104</v>
      </c>
      <c r="J38" s="24">
        <v>59023266</v>
      </c>
      <c r="K38" s="25">
        <v>130</v>
      </c>
      <c r="L38" s="26">
        <v>128</v>
      </c>
      <c r="M38" s="21">
        <v>13560876</v>
      </c>
      <c r="N38" s="22">
        <v>264</v>
      </c>
      <c r="O38" s="23">
        <v>257</v>
      </c>
      <c r="P38" s="24">
        <v>15242722</v>
      </c>
      <c r="Q38" s="25">
        <v>255</v>
      </c>
      <c r="R38" s="26">
        <v>247</v>
      </c>
      <c r="S38" s="21">
        <v>33877044</v>
      </c>
      <c r="T38" s="22">
        <v>36</v>
      </c>
      <c r="U38" s="23">
        <v>35</v>
      </c>
      <c r="V38" s="24">
        <v>8231854</v>
      </c>
      <c r="W38" s="25">
        <v>304</v>
      </c>
      <c r="X38" s="26">
        <v>302</v>
      </c>
      <c r="Y38" s="21">
        <v>4134</v>
      </c>
      <c r="Z38" s="22">
        <v>448</v>
      </c>
      <c r="AA38" s="23">
        <v>439</v>
      </c>
      <c r="AB38" s="24">
        <v>80</v>
      </c>
      <c r="AC38" s="93">
        <v>352</v>
      </c>
      <c r="AD38" s="19">
        <v>0</v>
      </c>
      <c r="AE38" s="27">
        <v>0</v>
      </c>
      <c r="AF38" s="28">
        <v>100</v>
      </c>
    </row>
    <row r="39" spans="1:32" s="3" customFormat="1" ht="18.75" customHeight="1">
      <c r="A39" s="159">
        <v>37</v>
      </c>
      <c r="B39" s="160" t="s">
        <v>3813</v>
      </c>
      <c r="C39" s="161" t="s">
        <v>2145</v>
      </c>
      <c r="D39" s="162" t="s">
        <v>3815</v>
      </c>
      <c r="E39" s="163" t="s">
        <v>3813</v>
      </c>
      <c r="F39" s="164">
        <v>37</v>
      </c>
      <c r="G39" s="165">
        <v>58877263</v>
      </c>
      <c r="H39" s="166">
        <v>15</v>
      </c>
      <c r="I39" s="167">
        <v>14</v>
      </c>
      <c r="J39" s="168">
        <v>90450338</v>
      </c>
      <c r="K39" s="169">
        <v>142</v>
      </c>
      <c r="L39" s="170">
        <v>140</v>
      </c>
      <c r="M39" s="165">
        <v>12714376</v>
      </c>
      <c r="N39" s="166">
        <v>131</v>
      </c>
      <c r="O39" s="167">
        <v>126</v>
      </c>
      <c r="P39" s="168">
        <v>27933080</v>
      </c>
      <c r="Q39" s="169">
        <v>177</v>
      </c>
      <c r="R39" s="170">
        <v>172</v>
      </c>
      <c r="S39" s="165">
        <v>43374273</v>
      </c>
      <c r="T39" s="166">
        <v>106</v>
      </c>
      <c r="U39" s="167">
        <v>104</v>
      </c>
      <c r="V39" s="168">
        <v>3714415</v>
      </c>
      <c r="W39" s="169">
        <v>280</v>
      </c>
      <c r="X39" s="170">
        <v>278</v>
      </c>
      <c r="Y39" s="165">
        <v>5367</v>
      </c>
      <c r="Z39" s="166">
        <v>25</v>
      </c>
      <c r="AA39" s="167">
        <v>23</v>
      </c>
      <c r="AB39" s="168">
        <v>960</v>
      </c>
      <c r="AC39" s="171">
        <v>322</v>
      </c>
      <c r="AD39" s="163">
        <v>0</v>
      </c>
      <c r="AE39" s="172">
        <v>100</v>
      </c>
      <c r="AF39" s="173">
        <v>0</v>
      </c>
    </row>
    <row r="40" spans="1:32" s="3" customFormat="1" ht="18.75" customHeight="1">
      <c r="A40" s="29">
        <v>38</v>
      </c>
      <c r="B40" s="30">
        <v>227</v>
      </c>
      <c r="C40" s="31" t="s">
        <v>1229</v>
      </c>
      <c r="D40" s="32" t="s">
        <v>3374</v>
      </c>
      <c r="E40" s="42" t="s">
        <v>3813</v>
      </c>
      <c r="F40" s="44">
        <v>38</v>
      </c>
      <c r="G40" s="35">
        <v>58876827</v>
      </c>
      <c r="H40" s="36">
        <v>103</v>
      </c>
      <c r="I40" s="37">
        <v>101</v>
      </c>
      <c r="J40" s="38">
        <v>59154146</v>
      </c>
      <c r="K40" s="39">
        <v>381</v>
      </c>
      <c r="L40" s="40">
        <v>376</v>
      </c>
      <c r="M40" s="35">
        <v>4705116</v>
      </c>
      <c r="N40" s="36">
        <v>220</v>
      </c>
      <c r="O40" s="37">
        <v>214</v>
      </c>
      <c r="P40" s="38">
        <v>18278544</v>
      </c>
      <c r="Q40" s="39">
        <v>295</v>
      </c>
      <c r="R40" s="40">
        <v>287</v>
      </c>
      <c r="S40" s="35">
        <v>30010037</v>
      </c>
      <c r="T40" s="36">
        <v>340</v>
      </c>
      <c r="U40" s="37">
        <v>337</v>
      </c>
      <c r="V40" s="38">
        <v>416238</v>
      </c>
      <c r="W40" s="39">
        <v>437</v>
      </c>
      <c r="X40" s="40">
        <v>434</v>
      </c>
      <c r="Y40" s="35">
        <v>10</v>
      </c>
      <c r="Z40" s="36">
        <v>337</v>
      </c>
      <c r="AA40" s="37">
        <v>328</v>
      </c>
      <c r="AB40" s="38">
        <v>180</v>
      </c>
      <c r="AC40" s="94">
        <v>311</v>
      </c>
      <c r="AD40" s="42">
        <v>0</v>
      </c>
      <c r="AE40" s="34">
        <v>100</v>
      </c>
      <c r="AF40" s="43">
        <v>0</v>
      </c>
    </row>
    <row r="41" spans="1:32" s="3" customFormat="1" ht="18.75" customHeight="1">
      <c r="A41" s="159">
        <v>39</v>
      </c>
      <c r="B41" s="160" t="s">
        <v>3813</v>
      </c>
      <c r="C41" s="161" t="s">
        <v>450</v>
      </c>
      <c r="D41" s="162" t="s">
        <v>3815</v>
      </c>
      <c r="E41" s="163" t="s">
        <v>3813</v>
      </c>
      <c r="F41" s="164">
        <v>39</v>
      </c>
      <c r="G41" s="165">
        <v>58876571</v>
      </c>
      <c r="H41" s="166">
        <v>107</v>
      </c>
      <c r="I41" s="167">
        <v>105</v>
      </c>
      <c r="J41" s="168">
        <v>58977161</v>
      </c>
      <c r="K41" s="169">
        <v>80</v>
      </c>
      <c r="L41" s="170">
        <v>78</v>
      </c>
      <c r="M41" s="165">
        <v>16679802</v>
      </c>
      <c r="N41" s="166">
        <v>272</v>
      </c>
      <c r="O41" s="167">
        <v>265</v>
      </c>
      <c r="P41" s="168">
        <v>14723989</v>
      </c>
      <c r="Q41" s="169">
        <v>336</v>
      </c>
      <c r="R41" s="170">
        <v>328</v>
      </c>
      <c r="S41" s="165">
        <v>25078141</v>
      </c>
      <c r="T41" s="166">
        <v>366</v>
      </c>
      <c r="U41" s="167">
        <v>363</v>
      </c>
      <c r="V41" s="168">
        <v>247970</v>
      </c>
      <c r="W41" s="169">
        <v>12</v>
      </c>
      <c r="X41" s="170">
        <v>12</v>
      </c>
      <c r="Y41" s="165">
        <v>40315</v>
      </c>
      <c r="Z41" s="166">
        <v>12</v>
      </c>
      <c r="AA41" s="167">
        <v>10</v>
      </c>
      <c r="AB41" s="168">
        <v>1094</v>
      </c>
      <c r="AC41" s="171">
        <v>322</v>
      </c>
      <c r="AD41" s="163">
        <v>0</v>
      </c>
      <c r="AE41" s="172">
        <v>100</v>
      </c>
      <c r="AF41" s="173">
        <v>0</v>
      </c>
    </row>
    <row r="42" spans="1:32" s="3" customFormat="1" ht="18.75" customHeight="1">
      <c r="A42" s="142">
        <v>40</v>
      </c>
      <c r="B42" s="143" t="s">
        <v>3813</v>
      </c>
      <c r="C42" s="194" t="s">
        <v>3813</v>
      </c>
      <c r="D42" s="145" t="s">
        <v>3815</v>
      </c>
      <c r="E42" s="146" t="s">
        <v>3813</v>
      </c>
      <c r="F42" s="147">
        <v>40</v>
      </c>
      <c r="G42" s="154" t="s">
        <v>3813</v>
      </c>
      <c r="H42" s="149">
        <v>40</v>
      </c>
      <c r="I42" s="150">
        <v>39</v>
      </c>
      <c r="J42" s="155" t="s">
        <v>3813</v>
      </c>
      <c r="K42" s="152">
        <v>18</v>
      </c>
      <c r="L42" s="153">
        <v>16</v>
      </c>
      <c r="M42" s="154" t="s">
        <v>3813</v>
      </c>
      <c r="N42" s="149">
        <v>103</v>
      </c>
      <c r="O42" s="150">
        <v>99</v>
      </c>
      <c r="P42" s="155" t="s">
        <v>3813</v>
      </c>
      <c r="Q42" s="152">
        <v>167</v>
      </c>
      <c r="R42" s="153">
        <v>162</v>
      </c>
      <c r="S42" s="154" t="s">
        <v>3813</v>
      </c>
      <c r="T42" s="149">
        <v>23</v>
      </c>
      <c r="U42" s="150">
        <v>22</v>
      </c>
      <c r="V42" s="155" t="s">
        <v>3813</v>
      </c>
      <c r="W42" s="152">
        <v>307</v>
      </c>
      <c r="X42" s="153">
        <v>305</v>
      </c>
      <c r="Y42" s="154" t="s">
        <v>3813</v>
      </c>
      <c r="Z42" s="149">
        <v>355</v>
      </c>
      <c r="AA42" s="150">
        <v>346</v>
      </c>
      <c r="AB42" s="155" t="s">
        <v>3813</v>
      </c>
      <c r="AC42" s="156">
        <v>369</v>
      </c>
      <c r="AD42" s="146">
        <v>0</v>
      </c>
      <c r="AE42" s="157">
        <v>0</v>
      </c>
      <c r="AF42" s="158">
        <v>100</v>
      </c>
    </row>
    <row r="43" spans="1:32" s="3" customFormat="1" ht="18.75" customHeight="1">
      <c r="A43" s="174">
        <v>41</v>
      </c>
      <c r="B43" s="175" t="s">
        <v>3813</v>
      </c>
      <c r="C43" s="176" t="s">
        <v>317</v>
      </c>
      <c r="D43" s="177" t="s">
        <v>3815</v>
      </c>
      <c r="E43" s="178" t="s">
        <v>3813</v>
      </c>
      <c r="F43" s="179">
        <v>41</v>
      </c>
      <c r="G43" s="180">
        <v>58816648</v>
      </c>
      <c r="H43" s="181">
        <v>7</v>
      </c>
      <c r="I43" s="182">
        <v>7</v>
      </c>
      <c r="J43" s="183">
        <v>113907276</v>
      </c>
      <c r="K43" s="184">
        <v>361</v>
      </c>
      <c r="L43" s="185">
        <v>356</v>
      </c>
      <c r="M43" s="180">
        <v>5038858</v>
      </c>
      <c r="N43" s="181">
        <v>77</v>
      </c>
      <c r="O43" s="182">
        <v>75</v>
      </c>
      <c r="P43" s="183">
        <v>39710696</v>
      </c>
      <c r="Q43" s="184">
        <v>26</v>
      </c>
      <c r="R43" s="185">
        <v>24</v>
      </c>
      <c r="S43" s="180">
        <v>101679079</v>
      </c>
      <c r="T43" s="181">
        <v>390</v>
      </c>
      <c r="U43" s="182">
        <v>387</v>
      </c>
      <c r="V43" s="183">
        <v>127665</v>
      </c>
      <c r="W43" s="184">
        <v>1</v>
      </c>
      <c r="X43" s="185">
        <v>1</v>
      </c>
      <c r="Y43" s="180">
        <v>73174</v>
      </c>
      <c r="Z43" s="181">
        <v>87</v>
      </c>
      <c r="AA43" s="182">
        <v>83</v>
      </c>
      <c r="AB43" s="183">
        <v>593</v>
      </c>
      <c r="AC43" s="186">
        <v>321</v>
      </c>
      <c r="AD43" s="178">
        <v>0</v>
      </c>
      <c r="AE43" s="187">
        <v>100</v>
      </c>
      <c r="AF43" s="188">
        <v>0</v>
      </c>
    </row>
    <row r="44" spans="1:32" s="3" customFormat="1" ht="18.75" customHeight="1">
      <c r="A44" s="29">
        <v>42</v>
      </c>
      <c r="B44" s="30" t="s">
        <v>3813</v>
      </c>
      <c r="C44" s="64" t="s">
        <v>3813</v>
      </c>
      <c r="D44" s="32" t="s">
        <v>3812</v>
      </c>
      <c r="E44" s="42" t="s">
        <v>3813</v>
      </c>
      <c r="F44" s="44">
        <v>42</v>
      </c>
      <c r="G44" s="41" t="s">
        <v>3813</v>
      </c>
      <c r="H44" s="36">
        <v>58</v>
      </c>
      <c r="I44" s="37">
        <v>57</v>
      </c>
      <c r="J44" s="59" t="s">
        <v>3813</v>
      </c>
      <c r="K44" s="39">
        <v>42</v>
      </c>
      <c r="L44" s="40">
        <v>40</v>
      </c>
      <c r="M44" s="41" t="s">
        <v>3813</v>
      </c>
      <c r="N44" s="36">
        <v>118</v>
      </c>
      <c r="O44" s="37">
        <v>113</v>
      </c>
      <c r="P44" s="59" t="s">
        <v>3813</v>
      </c>
      <c r="Q44" s="39">
        <v>185</v>
      </c>
      <c r="R44" s="40">
        <v>180</v>
      </c>
      <c r="S44" s="41" t="s">
        <v>3813</v>
      </c>
      <c r="T44" s="36">
        <v>53</v>
      </c>
      <c r="U44" s="37">
        <v>51</v>
      </c>
      <c r="V44" s="59" t="s">
        <v>3813</v>
      </c>
      <c r="W44" s="39">
        <v>117</v>
      </c>
      <c r="X44" s="40">
        <v>116</v>
      </c>
      <c r="Y44" s="41" t="s">
        <v>3813</v>
      </c>
      <c r="Z44" s="36">
        <v>353</v>
      </c>
      <c r="AA44" s="37">
        <v>344</v>
      </c>
      <c r="AB44" s="59" t="s">
        <v>3813</v>
      </c>
      <c r="AC44" s="94">
        <v>356</v>
      </c>
      <c r="AD44" s="42">
        <v>0</v>
      </c>
      <c r="AE44" s="34">
        <v>0</v>
      </c>
      <c r="AF44" s="43">
        <v>100</v>
      </c>
    </row>
    <row r="45" spans="1:32" s="3" customFormat="1" ht="18.75" customHeight="1">
      <c r="A45" s="29">
        <v>43</v>
      </c>
      <c r="B45" s="30" t="s">
        <v>3813</v>
      </c>
      <c r="C45" s="31" t="s">
        <v>458</v>
      </c>
      <c r="D45" s="32" t="s">
        <v>2748</v>
      </c>
      <c r="E45" s="42" t="s">
        <v>3813</v>
      </c>
      <c r="F45" s="44">
        <v>43</v>
      </c>
      <c r="G45" s="35">
        <v>58766565</v>
      </c>
      <c r="H45" s="36">
        <v>101</v>
      </c>
      <c r="I45" s="37">
        <v>99</v>
      </c>
      <c r="J45" s="38">
        <v>59242325</v>
      </c>
      <c r="K45" s="39">
        <v>213</v>
      </c>
      <c r="L45" s="40">
        <v>210</v>
      </c>
      <c r="M45" s="35">
        <v>10060129</v>
      </c>
      <c r="N45" s="36">
        <v>20</v>
      </c>
      <c r="O45" s="37">
        <v>19</v>
      </c>
      <c r="P45" s="38">
        <v>79837004</v>
      </c>
      <c r="Q45" s="39">
        <v>28</v>
      </c>
      <c r="R45" s="40">
        <v>26</v>
      </c>
      <c r="S45" s="35">
        <v>99382452</v>
      </c>
      <c r="T45" s="36">
        <v>439</v>
      </c>
      <c r="U45" s="37">
        <v>436</v>
      </c>
      <c r="V45" s="38">
        <v>-1099375</v>
      </c>
      <c r="W45" s="39">
        <v>212</v>
      </c>
      <c r="X45" s="40">
        <v>210</v>
      </c>
      <c r="Y45" s="35">
        <v>9450</v>
      </c>
      <c r="Z45" s="36">
        <v>290</v>
      </c>
      <c r="AA45" s="37">
        <v>282</v>
      </c>
      <c r="AB45" s="38">
        <v>227</v>
      </c>
      <c r="AC45" s="94">
        <v>341</v>
      </c>
      <c r="AD45" s="42">
        <v>0</v>
      </c>
      <c r="AE45" s="34">
        <v>100</v>
      </c>
      <c r="AF45" s="43">
        <v>0</v>
      </c>
    </row>
    <row r="46" spans="1:32" s="3" customFormat="1" ht="18.75" customHeight="1">
      <c r="A46" s="29">
        <v>44</v>
      </c>
      <c r="B46" s="30" t="s">
        <v>3813</v>
      </c>
      <c r="C46" s="31" t="s">
        <v>3330</v>
      </c>
      <c r="D46" s="32" t="s">
        <v>2999</v>
      </c>
      <c r="E46" s="42" t="s">
        <v>3813</v>
      </c>
      <c r="F46" s="44">
        <v>44</v>
      </c>
      <c r="G46" s="35">
        <v>58677707</v>
      </c>
      <c r="H46" s="36">
        <v>52</v>
      </c>
      <c r="I46" s="37">
        <v>51</v>
      </c>
      <c r="J46" s="38">
        <v>64680891</v>
      </c>
      <c r="K46" s="39">
        <v>463</v>
      </c>
      <c r="L46" s="40">
        <v>457</v>
      </c>
      <c r="M46" s="35">
        <v>1885788</v>
      </c>
      <c r="N46" s="36">
        <v>125</v>
      </c>
      <c r="O46" s="37">
        <v>120</v>
      </c>
      <c r="P46" s="38">
        <v>29242829</v>
      </c>
      <c r="Q46" s="39">
        <v>54</v>
      </c>
      <c r="R46" s="40">
        <v>52</v>
      </c>
      <c r="S46" s="35">
        <v>77064954</v>
      </c>
      <c r="T46" s="36">
        <v>492</v>
      </c>
      <c r="U46" s="37">
        <v>487</v>
      </c>
      <c r="V46" s="38">
        <v>-19527638</v>
      </c>
      <c r="W46" s="39">
        <v>138</v>
      </c>
      <c r="X46" s="40">
        <v>137</v>
      </c>
      <c r="Y46" s="35">
        <v>16901</v>
      </c>
      <c r="Z46" s="36">
        <v>395</v>
      </c>
      <c r="AA46" s="37">
        <v>386</v>
      </c>
      <c r="AB46" s="38">
        <v>124</v>
      </c>
      <c r="AC46" s="94">
        <v>311</v>
      </c>
      <c r="AD46" s="42">
        <v>0</v>
      </c>
      <c r="AE46" s="34">
        <v>100</v>
      </c>
      <c r="AF46" s="43">
        <v>0</v>
      </c>
    </row>
    <row r="47" spans="1:32" s="3" customFormat="1" ht="18.75" customHeight="1">
      <c r="A47" s="142">
        <v>45</v>
      </c>
      <c r="B47" s="143" t="s">
        <v>3813</v>
      </c>
      <c r="C47" s="144" t="s">
        <v>1659</v>
      </c>
      <c r="D47" s="145" t="s">
        <v>3815</v>
      </c>
      <c r="E47" s="146" t="s">
        <v>3813</v>
      </c>
      <c r="F47" s="147">
        <v>45</v>
      </c>
      <c r="G47" s="148">
        <v>58663151</v>
      </c>
      <c r="H47" s="149">
        <v>57</v>
      </c>
      <c r="I47" s="150">
        <v>56</v>
      </c>
      <c r="J47" s="151">
        <v>64153375</v>
      </c>
      <c r="K47" s="152">
        <v>207</v>
      </c>
      <c r="L47" s="153">
        <v>204</v>
      </c>
      <c r="M47" s="148">
        <v>10182877</v>
      </c>
      <c r="N47" s="149">
        <v>432</v>
      </c>
      <c r="O47" s="150">
        <v>425</v>
      </c>
      <c r="P47" s="151">
        <v>5343214</v>
      </c>
      <c r="Q47" s="152">
        <v>342</v>
      </c>
      <c r="R47" s="153">
        <v>334</v>
      </c>
      <c r="S47" s="148">
        <v>24445872</v>
      </c>
      <c r="T47" s="149">
        <v>133</v>
      </c>
      <c r="U47" s="150">
        <v>131</v>
      </c>
      <c r="V47" s="151">
        <v>2959612</v>
      </c>
      <c r="W47" s="152">
        <v>11</v>
      </c>
      <c r="X47" s="153">
        <v>11</v>
      </c>
      <c r="Y47" s="148">
        <v>41500</v>
      </c>
      <c r="Z47" s="149">
        <v>103</v>
      </c>
      <c r="AA47" s="150">
        <v>98</v>
      </c>
      <c r="AB47" s="151">
        <v>521</v>
      </c>
      <c r="AC47" s="156">
        <v>322</v>
      </c>
      <c r="AD47" s="146">
        <v>0</v>
      </c>
      <c r="AE47" s="157">
        <v>100</v>
      </c>
      <c r="AF47" s="158">
        <v>0</v>
      </c>
    </row>
    <row r="48" spans="1:32" s="3" customFormat="1" ht="18.75" customHeight="1">
      <c r="A48" s="174">
        <v>46</v>
      </c>
      <c r="B48" s="175" t="s">
        <v>3813</v>
      </c>
      <c r="C48" s="176" t="s">
        <v>72</v>
      </c>
      <c r="D48" s="177" t="s">
        <v>3815</v>
      </c>
      <c r="E48" s="178" t="s">
        <v>3813</v>
      </c>
      <c r="F48" s="179">
        <v>46</v>
      </c>
      <c r="G48" s="180">
        <v>58523630</v>
      </c>
      <c r="H48" s="181">
        <v>108</v>
      </c>
      <c r="I48" s="182">
        <v>106</v>
      </c>
      <c r="J48" s="183">
        <v>58523630</v>
      </c>
      <c r="K48" s="184">
        <v>71</v>
      </c>
      <c r="L48" s="185">
        <v>69</v>
      </c>
      <c r="M48" s="180">
        <v>17543533</v>
      </c>
      <c r="N48" s="181">
        <v>129</v>
      </c>
      <c r="O48" s="182">
        <v>124</v>
      </c>
      <c r="P48" s="183">
        <v>28144167</v>
      </c>
      <c r="Q48" s="184">
        <v>204</v>
      </c>
      <c r="R48" s="185">
        <v>198</v>
      </c>
      <c r="S48" s="180">
        <v>40510455</v>
      </c>
      <c r="T48" s="181">
        <v>88</v>
      </c>
      <c r="U48" s="182">
        <v>86</v>
      </c>
      <c r="V48" s="183">
        <v>4824715</v>
      </c>
      <c r="W48" s="184">
        <v>13</v>
      </c>
      <c r="X48" s="185">
        <v>13</v>
      </c>
      <c r="Y48" s="180">
        <v>40264</v>
      </c>
      <c r="Z48" s="181">
        <v>59</v>
      </c>
      <c r="AA48" s="182">
        <v>57</v>
      </c>
      <c r="AB48" s="183">
        <v>700</v>
      </c>
      <c r="AC48" s="186">
        <v>322</v>
      </c>
      <c r="AD48" s="178">
        <v>0</v>
      </c>
      <c r="AE48" s="187">
        <v>100</v>
      </c>
      <c r="AF48" s="188">
        <v>0</v>
      </c>
    </row>
    <row r="49" spans="1:32" s="3" customFormat="1" ht="18.75" customHeight="1">
      <c r="A49" s="29">
        <v>47</v>
      </c>
      <c r="B49" s="30">
        <v>26</v>
      </c>
      <c r="C49" s="31" t="s">
        <v>2976</v>
      </c>
      <c r="D49" s="32" t="s">
        <v>2988</v>
      </c>
      <c r="E49" s="42" t="s">
        <v>3813</v>
      </c>
      <c r="F49" s="44">
        <v>47</v>
      </c>
      <c r="G49" s="35">
        <v>58522945</v>
      </c>
      <c r="H49" s="36">
        <v>50</v>
      </c>
      <c r="I49" s="37">
        <v>49</v>
      </c>
      <c r="J49" s="38">
        <v>64854036</v>
      </c>
      <c r="K49" s="39">
        <v>150</v>
      </c>
      <c r="L49" s="40">
        <v>148</v>
      </c>
      <c r="M49" s="35">
        <v>12439457</v>
      </c>
      <c r="N49" s="36">
        <v>165</v>
      </c>
      <c r="O49" s="37">
        <v>160</v>
      </c>
      <c r="P49" s="38">
        <v>22895296</v>
      </c>
      <c r="Q49" s="39">
        <v>273</v>
      </c>
      <c r="R49" s="40">
        <v>265</v>
      </c>
      <c r="S49" s="35">
        <v>32479903</v>
      </c>
      <c r="T49" s="36">
        <v>183</v>
      </c>
      <c r="U49" s="37">
        <v>181</v>
      </c>
      <c r="V49" s="38">
        <v>1925638</v>
      </c>
      <c r="W49" s="39">
        <v>194</v>
      </c>
      <c r="X49" s="40">
        <v>192</v>
      </c>
      <c r="Y49" s="35">
        <v>10674</v>
      </c>
      <c r="Z49" s="36">
        <v>433</v>
      </c>
      <c r="AA49" s="37">
        <v>424</v>
      </c>
      <c r="AB49" s="38">
        <v>90</v>
      </c>
      <c r="AC49" s="94">
        <v>210</v>
      </c>
      <c r="AD49" s="42">
        <v>0</v>
      </c>
      <c r="AE49" s="34">
        <v>100</v>
      </c>
      <c r="AF49" s="43">
        <v>0</v>
      </c>
    </row>
    <row r="50" spans="1:32" s="3" customFormat="1" ht="18.75" customHeight="1">
      <c r="A50" s="29">
        <v>48</v>
      </c>
      <c r="B50" s="30" t="s">
        <v>3813</v>
      </c>
      <c r="C50" s="31" t="s">
        <v>1698</v>
      </c>
      <c r="D50" s="32" t="s">
        <v>1734</v>
      </c>
      <c r="E50" s="42" t="s">
        <v>3813</v>
      </c>
      <c r="F50" s="44">
        <v>48</v>
      </c>
      <c r="G50" s="35">
        <v>58363888</v>
      </c>
      <c r="H50" s="36">
        <v>62</v>
      </c>
      <c r="I50" s="37">
        <v>61</v>
      </c>
      <c r="J50" s="38">
        <v>63515933</v>
      </c>
      <c r="K50" s="39">
        <v>21</v>
      </c>
      <c r="L50" s="40">
        <v>19</v>
      </c>
      <c r="M50" s="35">
        <v>26749378</v>
      </c>
      <c r="N50" s="36">
        <v>127</v>
      </c>
      <c r="O50" s="37">
        <v>122</v>
      </c>
      <c r="P50" s="38">
        <v>28389062</v>
      </c>
      <c r="Q50" s="39">
        <v>107</v>
      </c>
      <c r="R50" s="40">
        <v>104</v>
      </c>
      <c r="S50" s="35">
        <v>57178757</v>
      </c>
      <c r="T50" s="36">
        <v>13</v>
      </c>
      <c r="U50" s="37">
        <v>12</v>
      </c>
      <c r="V50" s="38">
        <v>13482137</v>
      </c>
      <c r="W50" s="39" t="s">
        <v>3813</v>
      </c>
      <c r="X50" s="40" t="s">
        <v>3813</v>
      </c>
      <c r="Y50" s="41" t="s">
        <v>3813</v>
      </c>
      <c r="Z50" s="36">
        <v>164</v>
      </c>
      <c r="AA50" s="37">
        <v>158</v>
      </c>
      <c r="AB50" s="38">
        <v>406</v>
      </c>
      <c r="AC50" s="94">
        <v>352</v>
      </c>
      <c r="AD50" s="42">
        <v>0</v>
      </c>
      <c r="AE50" s="34">
        <v>100</v>
      </c>
      <c r="AF50" s="43">
        <v>0</v>
      </c>
    </row>
    <row r="51" spans="1:32" s="3" customFormat="1" ht="18.75" customHeight="1">
      <c r="A51" s="159">
        <v>49</v>
      </c>
      <c r="B51" s="160" t="s">
        <v>3813</v>
      </c>
      <c r="C51" s="195" t="s">
        <v>3813</v>
      </c>
      <c r="D51" s="162" t="s">
        <v>3815</v>
      </c>
      <c r="E51" s="193" t="s">
        <v>3813</v>
      </c>
      <c r="F51" s="172">
        <v>49</v>
      </c>
      <c r="G51" s="189" t="s">
        <v>3813</v>
      </c>
      <c r="H51" s="166">
        <v>36</v>
      </c>
      <c r="I51" s="167">
        <v>35</v>
      </c>
      <c r="J51" s="196" t="s">
        <v>3813</v>
      </c>
      <c r="K51" s="169">
        <v>127</v>
      </c>
      <c r="L51" s="170">
        <v>125</v>
      </c>
      <c r="M51" s="189" t="s">
        <v>3813</v>
      </c>
      <c r="N51" s="166">
        <v>166</v>
      </c>
      <c r="O51" s="167">
        <v>161</v>
      </c>
      <c r="P51" s="196" t="s">
        <v>3813</v>
      </c>
      <c r="Q51" s="169">
        <v>61</v>
      </c>
      <c r="R51" s="170">
        <v>58</v>
      </c>
      <c r="S51" s="189" t="s">
        <v>3813</v>
      </c>
      <c r="T51" s="166">
        <v>226</v>
      </c>
      <c r="U51" s="167">
        <v>224</v>
      </c>
      <c r="V51" s="196" t="s">
        <v>3813</v>
      </c>
      <c r="W51" s="169">
        <v>316</v>
      </c>
      <c r="X51" s="170">
        <v>314</v>
      </c>
      <c r="Y51" s="189" t="s">
        <v>3813</v>
      </c>
      <c r="Z51" s="166">
        <v>417</v>
      </c>
      <c r="AA51" s="167">
        <v>408</v>
      </c>
      <c r="AB51" s="196" t="s">
        <v>3813</v>
      </c>
      <c r="AC51" s="171">
        <v>351</v>
      </c>
      <c r="AD51" s="163">
        <v>0</v>
      </c>
      <c r="AE51" s="172">
        <v>100</v>
      </c>
      <c r="AF51" s="173">
        <v>0</v>
      </c>
    </row>
    <row r="52" spans="1:32" s="3" customFormat="1" ht="18.75" customHeight="1">
      <c r="A52" s="142">
        <v>50</v>
      </c>
      <c r="B52" s="143">
        <v>50</v>
      </c>
      <c r="C52" s="144" t="s">
        <v>424</v>
      </c>
      <c r="D52" s="145" t="s">
        <v>3815</v>
      </c>
      <c r="E52" s="146" t="s">
        <v>3813</v>
      </c>
      <c r="F52" s="147">
        <v>50</v>
      </c>
      <c r="G52" s="148">
        <v>58264913</v>
      </c>
      <c r="H52" s="149">
        <v>98</v>
      </c>
      <c r="I52" s="150">
        <v>96</v>
      </c>
      <c r="J52" s="151">
        <v>59506669</v>
      </c>
      <c r="K52" s="152">
        <v>315</v>
      </c>
      <c r="L52" s="153">
        <v>310</v>
      </c>
      <c r="M52" s="148">
        <v>6549021</v>
      </c>
      <c r="N52" s="149">
        <v>325</v>
      </c>
      <c r="O52" s="150">
        <v>318</v>
      </c>
      <c r="P52" s="151">
        <v>11082874</v>
      </c>
      <c r="Q52" s="152">
        <v>350</v>
      </c>
      <c r="R52" s="153">
        <v>342</v>
      </c>
      <c r="S52" s="148">
        <v>23839143</v>
      </c>
      <c r="T52" s="149">
        <v>238</v>
      </c>
      <c r="U52" s="150">
        <v>236</v>
      </c>
      <c r="V52" s="151">
        <v>1213103</v>
      </c>
      <c r="W52" s="152">
        <v>27</v>
      </c>
      <c r="X52" s="153">
        <v>27</v>
      </c>
      <c r="Y52" s="148">
        <v>33258</v>
      </c>
      <c r="Z52" s="149">
        <v>63</v>
      </c>
      <c r="AA52" s="150">
        <v>61</v>
      </c>
      <c r="AB52" s="151">
        <v>691</v>
      </c>
      <c r="AC52" s="156">
        <v>322</v>
      </c>
      <c r="AD52" s="146">
        <v>0</v>
      </c>
      <c r="AE52" s="157">
        <v>100</v>
      </c>
      <c r="AF52" s="158">
        <v>0</v>
      </c>
    </row>
    <row r="53" spans="1:32" s="3" customFormat="1" ht="18.75" customHeight="1">
      <c r="A53" s="174">
        <v>51</v>
      </c>
      <c r="B53" s="175" t="s">
        <v>3813</v>
      </c>
      <c r="C53" s="176" t="s">
        <v>455</v>
      </c>
      <c r="D53" s="177" t="s">
        <v>3815</v>
      </c>
      <c r="E53" s="178" t="s">
        <v>3813</v>
      </c>
      <c r="F53" s="179">
        <v>51</v>
      </c>
      <c r="G53" s="180">
        <v>58015335</v>
      </c>
      <c r="H53" s="181">
        <v>44</v>
      </c>
      <c r="I53" s="182">
        <v>43</v>
      </c>
      <c r="J53" s="183">
        <v>66568431</v>
      </c>
      <c r="K53" s="184">
        <v>26</v>
      </c>
      <c r="L53" s="185">
        <v>24</v>
      </c>
      <c r="M53" s="180">
        <v>24078859</v>
      </c>
      <c r="N53" s="181">
        <v>21</v>
      </c>
      <c r="O53" s="182">
        <v>20</v>
      </c>
      <c r="P53" s="183">
        <v>77619171</v>
      </c>
      <c r="Q53" s="184">
        <v>24</v>
      </c>
      <c r="R53" s="185">
        <v>23</v>
      </c>
      <c r="S53" s="180">
        <v>104953692</v>
      </c>
      <c r="T53" s="181">
        <v>477</v>
      </c>
      <c r="U53" s="182">
        <v>473</v>
      </c>
      <c r="V53" s="183">
        <v>-6039413</v>
      </c>
      <c r="W53" s="184">
        <v>179</v>
      </c>
      <c r="X53" s="185">
        <v>178</v>
      </c>
      <c r="Y53" s="180">
        <v>12883</v>
      </c>
      <c r="Z53" s="181">
        <v>14</v>
      </c>
      <c r="AA53" s="182">
        <v>12</v>
      </c>
      <c r="AB53" s="183">
        <v>1063</v>
      </c>
      <c r="AC53" s="186">
        <v>321</v>
      </c>
      <c r="AD53" s="178">
        <v>0</v>
      </c>
      <c r="AE53" s="187">
        <v>100</v>
      </c>
      <c r="AF53" s="188">
        <v>0</v>
      </c>
    </row>
    <row r="54" spans="1:32" s="3" customFormat="1" ht="18.75" customHeight="1">
      <c r="A54" s="29">
        <v>52</v>
      </c>
      <c r="B54" s="30">
        <v>183</v>
      </c>
      <c r="C54" s="31" t="s">
        <v>50</v>
      </c>
      <c r="D54" s="32" t="s">
        <v>2748</v>
      </c>
      <c r="E54" s="42" t="s">
        <v>3813</v>
      </c>
      <c r="F54" s="44">
        <v>52</v>
      </c>
      <c r="G54" s="35">
        <v>57896923</v>
      </c>
      <c r="H54" s="36">
        <v>110</v>
      </c>
      <c r="I54" s="37">
        <v>108</v>
      </c>
      <c r="J54" s="38">
        <v>58204134</v>
      </c>
      <c r="K54" s="39">
        <v>2</v>
      </c>
      <c r="L54" s="40">
        <v>2</v>
      </c>
      <c r="M54" s="35">
        <v>44521303</v>
      </c>
      <c r="N54" s="36">
        <v>334</v>
      </c>
      <c r="O54" s="37">
        <v>327</v>
      </c>
      <c r="P54" s="38">
        <v>10622531</v>
      </c>
      <c r="Q54" s="39">
        <v>117</v>
      </c>
      <c r="R54" s="40">
        <v>114</v>
      </c>
      <c r="S54" s="35">
        <v>54855897</v>
      </c>
      <c r="T54" s="36">
        <v>461</v>
      </c>
      <c r="U54" s="37">
        <v>458</v>
      </c>
      <c r="V54" s="38">
        <v>-2957531</v>
      </c>
      <c r="W54" s="39">
        <v>5</v>
      </c>
      <c r="X54" s="40">
        <v>5</v>
      </c>
      <c r="Y54" s="35">
        <v>43326</v>
      </c>
      <c r="Z54" s="36">
        <v>2</v>
      </c>
      <c r="AA54" s="37">
        <v>1</v>
      </c>
      <c r="AB54" s="38">
        <v>2332</v>
      </c>
      <c r="AC54" s="94">
        <v>322</v>
      </c>
      <c r="AD54" s="42">
        <v>0</v>
      </c>
      <c r="AE54" s="34">
        <v>0</v>
      </c>
      <c r="AF54" s="43">
        <v>100</v>
      </c>
    </row>
    <row r="55" spans="1:32" s="3" customFormat="1" ht="18.75" customHeight="1">
      <c r="A55" s="29">
        <v>53</v>
      </c>
      <c r="B55" s="64" t="s">
        <v>3813</v>
      </c>
      <c r="C55" s="31" t="s">
        <v>462</v>
      </c>
      <c r="D55" s="32" t="s">
        <v>3376</v>
      </c>
      <c r="E55" s="42" t="s">
        <v>3813</v>
      </c>
      <c r="F55" s="44">
        <v>53</v>
      </c>
      <c r="G55" s="35">
        <v>57564756</v>
      </c>
      <c r="H55" s="36">
        <v>113</v>
      </c>
      <c r="I55" s="37">
        <v>111</v>
      </c>
      <c r="J55" s="38">
        <v>57911385</v>
      </c>
      <c r="K55" s="39">
        <v>40</v>
      </c>
      <c r="L55" s="40">
        <v>38</v>
      </c>
      <c r="M55" s="35">
        <v>21079995</v>
      </c>
      <c r="N55" s="36">
        <v>87</v>
      </c>
      <c r="O55" s="37">
        <v>85</v>
      </c>
      <c r="P55" s="38">
        <v>37958875</v>
      </c>
      <c r="Q55" s="39">
        <v>79</v>
      </c>
      <c r="R55" s="40">
        <v>76</v>
      </c>
      <c r="S55" s="35">
        <v>63911946</v>
      </c>
      <c r="T55" s="36">
        <v>416</v>
      </c>
      <c r="U55" s="37">
        <v>413</v>
      </c>
      <c r="V55" s="38">
        <v>-326060</v>
      </c>
      <c r="W55" s="39">
        <v>31</v>
      </c>
      <c r="X55" s="40">
        <v>31</v>
      </c>
      <c r="Y55" s="35">
        <v>32601</v>
      </c>
      <c r="Z55" s="36">
        <v>32</v>
      </c>
      <c r="AA55" s="37">
        <v>30</v>
      </c>
      <c r="AB55" s="38">
        <v>903</v>
      </c>
      <c r="AC55" s="94">
        <v>321</v>
      </c>
      <c r="AD55" s="42">
        <v>0</v>
      </c>
      <c r="AE55" s="34">
        <v>100</v>
      </c>
      <c r="AF55" s="43">
        <v>0</v>
      </c>
    </row>
    <row r="56" spans="1:32" s="3" customFormat="1" ht="18.75" customHeight="1">
      <c r="A56" s="29">
        <v>54</v>
      </c>
      <c r="B56" s="30">
        <v>121</v>
      </c>
      <c r="C56" s="31" t="s">
        <v>3075</v>
      </c>
      <c r="D56" s="32" t="s">
        <v>3369</v>
      </c>
      <c r="E56" s="42" t="s">
        <v>3813</v>
      </c>
      <c r="F56" s="44">
        <v>54</v>
      </c>
      <c r="G56" s="35">
        <v>57208543</v>
      </c>
      <c r="H56" s="36">
        <v>118</v>
      </c>
      <c r="I56" s="37">
        <v>116</v>
      </c>
      <c r="J56" s="38">
        <v>57385059</v>
      </c>
      <c r="K56" s="39">
        <v>141</v>
      </c>
      <c r="L56" s="40">
        <v>139</v>
      </c>
      <c r="M56" s="35">
        <v>12783555</v>
      </c>
      <c r="N56" s="36">
        <v>234</v>
      </c>
      <c r="O56" s="37">
        <v>228</v>
      </c>
      <c r="P56" s="38">
        <v>17180150</v>
      </c>
      <c r="Q56" s="39">
        <v>170</v>
      </c>
      <c r="R56" s="40">
        <v>165</v>
      </c>
      <c r="S56" s="35">
        <v>44231826</v>
      </c>
      <c r="T56" s="36">
        <v>114</v>
      </c>
      <c r="U56" s="37">
        <v>112</v>
      </c>
      <c r="V56" s="38">
        <v>3376735</v>
      </c>
      <c r="W56" s="39">
        <v>91</v>
      </c>
      <c r="X56" s="40">
        <v>90</v>
      </c>
      <c r="Y56" s="35">
        <v>20722</v>
      </c>
      <c r="Z56" s="36">
        <v>286</v>
      </c>
      <c r="AA56" s="37">
        <v>278</v>
      </c>
      <c r="AB56" s="38">
        <v>229</v>
      </c>
      <c r="AC56" s="94">
        <v>383</v>
      </c>
      <c r="AD56" s="42">
        <v>0</v>
      </c>
      <c r="AE56" s="34">
        <v>100</v>
      </c>
      <c r="AF56" s="43">
        <v>0</v>
      </c>
    </row>
    <row r="57" spans="1:32" s="3" customFormat="1" ht="18.75" customHeight="1">
      <c r="A57" s="142">
        <v>55</v>
      </c>
      <c r="B57" s="143" t="s">
        <v>3813</v>
      </c>
      <c r="C57" s="144" t="s">
        <v>2977</v>
      </c>
      <c r="D57" s="145" t="s">
        <v>3815</v>
      </c>
      <c r="E57" s="197" t="s">
        <v>3813</v>
      </c>
      <c r="F57" s="157">
        <v>55</v>
      </c>
      <c r="G57" s="148">
        <v>57082901</v>
      </c>
      <c r="H57" s="149">
        <v>59</v>
      </c>
      <c r="I57" s="150">
        <v>58</v>
      </c>
      <c r="J57" s="151">
        <v>63583384</v>
      </c>
      <c r="K57" s="152">
        <v>66</v>
      </c>
      <c r="L57" s="153">
        <v>64</v>
      </c>
      <c r="M57" s="148">
        <v>18115653</v>
      </c>
      <c r="N57" s="149">
        <v>8</v>
      </c>
      <c r="O57" s="150">
        <v>8</v>
      </c>
      <c r="P57" s="151">
        <v>137773941</v>
      </c>
      <c r="Q57" s="152">
        <v>11</v>
      </c>
      <c r="R57" s="153">
        <v>11</v>
      </c>
      <c r="S57" s="148">
        <v>150963326</v>
      </c>
      <c r="T57" s="149">
        <v>291</v>
      </c>
      <c r="U57" s="150">
        <v>288</v>
      </c>
      <c r="V57" s="151">
        <v>767519</v>
      </c>
      <c r="W57" s="152" t="s">
        <v>3813</v>
      </c>
      <c r="X57" s="153" t="s">
        <v>3813</v>
      </c>
      <c r="Y57" s="154" t="s">
        <v>3813</v>
      </c>
      <c r="Z57" s="149">
        <v>139</v>
      </c>
      <c r="AA57" s="150">
        <v>133</v>
      </c>
      <c r="AB57" s="151">
        <v>440</v>
      </c>
      <c r="AC57" s="156">
        <v>210</v>
      </c>
      <c r="AD57" s="146">
        <v>0</v>
      </c>
      <c r="AE57" s="157">
        <v>100</v>
      </c>
      <c r="AF57" s="158">
        <v>0</v>
      </c>
    </row>
    <row r="58" spans="1:32" s="3" customFormat="1" ht="18.75" customHeight="1">
      <c r="A58" s="15">
        <v>56</v>
      </c>
      <c r="B58" s="16">
        <v>49</v>
      </c>
      <c r="C58" s="17" t="s">
        <v>783</v>
      </c>
      <c r="D58" s="18" t="s">
        <v>3369</v>
      </c>
      <c r="E58" s="19" t="s">
        <v>3813</v>
      </c>
      <c r="F58" s="20">
        <v>56</v>
      </c>
      <c r="G58" s="21">
        <v>56912131</v>
      </c>
      <c r="H58" s="22">
        <v>18</v>
      </c>
      <c r="I58" s="23">
        <v>17</v>
      </c>
      <c r="J58" s="24">
        <v>89156084</v>
      </c>
      <c r="K58" s="25">
        <v>135</v>
      </c>
      <c r="L58" s="26">
        <v>133</v>
      </c>
      <c r="M58" s="21">
        <v>13396304</v>
      </c>
      <c r="N58" s="22">
        <v>16</v>
      </c>
      <c r="O58" s="23">
        <v>15</v>
      </c>
      <c r="P58" s="24">
        <v>86290105</v>
      </c>
      <c r="Q58" s="25">
        <v>10</v>
      </c>
      <c r="R58" s="26">
        <v>10</v>
      </c>
      <c r="S58" s="21">
        <v>152915018</v>
      </c>
      <c r="T58" s="22">
        <v>426</v>
      </c>
      <c r="U58" s="23">
        <v>423</v>
      </c>
      <c r="V58" s="24">
        <v>-595050</v>
      </c>
      <c r="W58" s="25">
        <v>119</v>
      </c>
      <c r="X58" s="26">
        <v>118</v>
      </c>
      <c r="Y58" s="21">
        <v>18577</v>
      </c>
      <c r="Z58" s="22">
        <v>22</v>
      </c>
      <c r="AA58" s="23">
        <v>20</v>
      </c>
      <c r="AB58" s="24">
        <v>985</v>
      </c>
      <c r="AC58" s="93">
        <v>321</v>
      </c>
      <c r="AD58" s="19">
        <v>0</v>
      </c>
      <c r="AE58" s="27">
        <v>100</v>
      </c>
      <c r="AF58" s="28">
        <v>0</v>
      </c>
    </row>
    <row r="59" spans="1:32" s="3" customFormat="1" ht="18.75" customHeight="1">
      <c r="A59" s="29">
        <v>57</v>
      </c>
      <c r="B59" s="30" t="s">
        <v>3813</v>
      </c>
      <c r="C59" s="31" t="s">
        <v>456</v>
      </c>
      <c r="D59" s="32" t="s">
        <v>1738</v>
      </c>
      <c r="E59" s="42" t="s">
        <v>3813</v>
      </c>
      <c r="F59" s="44">
        <v>57</v>
      </c>
      <c r="G59" s="35">
        <v>56896517</v>
      </c>
      <c r="H59" s="36">
        <v>48</v>
      </c>
      <c r="I59" s="37">
        <v>47</v>
      </c>
      <c r="J59" s="38">
        <v>65299084</v>
      </c>
      <c r="K59" s="39">
        <v>52</v>
      </c>
      <c r="L59" s="40">
        <v>50</v>
      </c>
      <c r="M59" s="35">
        <v>19226670</v>
      </c>
      <c r="N59" s="36">
        <v>123</v>
      </c>
      <c r="O59" s="37">
        <v>118</v>
      </c>
      <c r="P59" s="38">
        <v>29562906</v>
      </c>
      <c r="Q59" s="39">
        <v>234</v>
      </c>
      <c r="R59" s="40">
        <v>226</v>
      </c>
      <c r="S59" s="35">
        <v>36112857</v>
      </c>
      <c r="T59" s="36">
        <v>11</v>
      </c>
      <c r="U59" s="37">
        <v>11</v>
      </c>
      <c r="V59" s="38">
        <v>14884957</v>
      </c>
      <c r="W59" s="39" t="s">
        <v>3813</v>
      </c>
      <c r="X59" s="40" t="s">
        <v>3813</v>
      </c>
      <c r="Y59" s="41" t="s">
        <v>3813</v>
      </c>
      <c r="Z59" s="36">
        <v>384</v>
      </c>
      <c r="AA59" s="37">
        <v>375</v>
      </c>
      <c r="AB59" s="38">
        <v>138</v>
      </c>
      <c r="AC59" s="94">
        <v>311</v>
      </c>
      <c r="AD59" s="42">
        <v>0</v>
      </c>
      <c r="AE59" s="34">
        <v>100</v>
      </c>
      <c r="AF59" s="43">
        <v>0</v>
      </c>
    </row>
    <row r="60" spans="1:32" s="3" customFormat="1" ht="18.75" customHeight="1">
      <c r="A60" s="159">
        <v>58</v>
      </c>
      <c r="B60" s="160">
        <v>93</v>
      </c>
      <c r="C60" s="161" t="s">
        <v>45</v>
      </c>
      <c r="D60" s="162" t="s">
        <v>3815</v>
      </c>
      <c r="E60" s="163" t="s">
        <v>3813</v>
      </c>
      <c r="F60" s="164">
        <v>58</v>
      </c>
      <c r="G60" s="165">
        <v>56729455</v>
      </c>
      <c r="H60" s="166">
        <v>114</v>
      </c>
      <c r="I60" s="167">
        <v>112</v>
      </c>
      <c r="J60" s="168">
        <v>57838440</v>
      </c>
      <c r="K60" s="169">
        <v>149</v>
      </c>
      <c r="L60" s="170">
        <v>147</v>
      </c>
      <c r="M60" s="165">
        <v>12475932</v>
      </c>
      <c r="N60" s="166">
        <v>80</v>
      </c>
      <c r="O60" s="167">
        <v>78</v>
      </c>
      <c r="P60" s="168">
        <v>39548792</v>
      </c>
      <c r="Q60" s="169">
        <v>102</v>
      </c>
      <c r="R60" s="170">
        <v>99</v>
      </c>
      <c r="S60" s="165">
        <v>58235116</v>
      </c>
      <c r="T60" s="166">
        <v>124</v>
      </c>
      <c r="U60" s="167">
        <v>122</v>
      </c>
      <c r="V60" s="168">
        <v>3235309</v>
      </c>
      <c r="W60" s="169">
        <v>150</v>
      </c>
      <c r="X60" s="170">
        <v>149</v>
      </c>
      <c r="Y60" s="165">
        <v>16017</v>
      </c>
      <c r="Z60" s="166">
        <v>168</v>
      </c>
      <c r="AA60" s="167">
        <v>162</v>
      </c>
      <c r="AB60" s="168">
        <v>403</v>
      </c>
      <c r="AC60" s="171">
        <v>383</v>
      </c>
      <c r="AD60" s="163">
        <v>0</v>
      </c>
      <c r="AE60" s="172">
        <v>100</v>
      </c>
      <c r="AF60" s="173">
        <v>0</v>
      </c>
    </row>
    <row r="61" spans="1:32" s="3" customFormat="1" ht="18.75" customHeight="1">
      <c r="A61" s="29">
        <v>59</v>
      </c>
      <c r="B61" s="30" t="s">
        <v>3813</v>
      </c>
      <c r="C61" s="31" t="s">
        <v>3076</v>
      </c>
      <c r="D61" s="32" t="s">
        <v>1737</v>
      </c>
      <c r="E61" s="42" t="s">
        <v>3813</v>
      </c>
      <c r="F61" s="44">
        <v>59</v>
      </c>
      <c r="G61" s="35">
        <v>56382826</v>
      </c>
      <c r="H61" s="36">
        <v>126</v>
      </c>
      <c r="I61" s="37">
        <v>124</v>
      </c>
      <c r="J61" s="38">
        <v>56382826</v>
      </c>
      <c r="K61" s="39">
        <v>121</v>
      </c>
      <c r="L61" s="40">
        <v>119</v>
      </c>
      <c r="M61" s="35">
        <v>14118927</v>
      </c>
      <c r="N61" s="36">
        <v>90</v>
      </c>
      <c r="O61" s="37">
        <v>88</v>
      </c>
      <c r="P61" s="38">
        <v>36937089</v>
      </c>
      <c r="Q61" s="39">
        <v>84</v>
      </c>
      <c r="R61" s="40">
        <v>81</v>
      </c>
      <c r="S61" s="35">
        <v>62202323</v>
      </c>
      <c r="T61" s="36">
        <v>139</v>
      </c>
      <c r="U61" s="37">
        <v>137</v>
      </c>
      <c r="V61" s="38">
        <v>2839774</v>
      </c>
      <c r="W61" s="39">
        <v>128</v>
      </c>
      <c r="X61" s="40">
        <v>127</v>
      </c>
      <c r="Y61" s="35">
        <v>18224</v>
      </c>
      <c r="Z61" s="36">
        <v>335</v>
      </c>
      <c r="AA61" s="37">
        <v>326</v>
      </c>
      <c r="AB61" s="38">
        <v>182</v>
      </c>
      <c r="AC61" s="94">
        <v>381</v>
      </c>
      <c r="AD61" s="42">
        <v>0</v>
      </c>
      <c r="AE61" s="34">
        <v>100</v>
      </c>
      <c r="AF61" s="43">
        <v>0</v>
      </c>
    </row>
    <row r="62" spans="1:32" s="3" customFormat="1" ht="18.75" customHeight="1">
      <c r="A62" s="45">
        <v>60</v>
      </c>
      <c r="B62" s="46" t="s">
        <v>3813</v>
      </c>
      <c r="C62" s="47" t="s">
        <v>2079</v>
      </c>
      <c r="D62" s="48" t="s">
        <v>3369</v>
      </c>
      <c r="E62" s="49" t="s">
        <v>3813</v>
      </c>
      <c r="F62" s="50">
        <v>60</v>
      </c>
      <c r="G62" s="51">
        <v>56299926</v>
      </c>
      <c r="H62" s="52">
        <v>117</v>
      </c>
      <c r="I62" s="53">
        <v>115</v>
      </c>
      <c r="J62" s="54">
        <v>57387546</v>
      </c>
      <c r="K62" s="55">
        <v>95</v>
      </c>
      <c r="L62" s="56">
        <v>93</v>
      </c>
      <c r="M62" s="51">
        <v>15848523</v>
      </c>
      <c r="N62" s="52">
        <v>14</v>
      </c>
      <c r="O62" s="53">
        <v>13</v>
      </c>
      <c r="P62" s="54">
        <v>99990148</v>
      </c>
      <c r="Q62" s="55">
        <v>22</v>
      </c>
      <c r="R62" s="56">
        <v>22</v>
      </c>
      <c r="S62" s="51">
        <v>107998499</v>
      </c>
      <c r="T62" s="52">
        <v>351</v>
      </c>
      <c r="U62" s="53">
        <v>348</v>
      </c>
      <c r="V62" s="54">
        <v>329544</v>
      </c>
      <c r="W62" s="55">
        <v>364</v>
      </c>
      <c r="X62" s="56">
        <v>362</v>
      </c>
      <c r="Y62" s="51">
        <v>1940</v>
      </c>
      <c r="Z62" s="52">
        <v>72</v>
      </c>
      <c r="AA62" s="53">
        <v>70</v>
      </c>
      <c r="AB62" s="54">
        <v>650</v>
      </c>
      <c r="AC62" s="95">
        <v>321</v>
      </c>
      <c r="AD62" s="49">
        <v>0</v>
      </c>
      <c r="AE62" s="57">
        <v>100</v>
      </c>
      <c r="AF62" s="58">
        <v>0</v>
      </c>
    </row>
    <row r="63" spans="1:32" s="3" customFormat="1" ht="18.75" customHeight="1">
      <c r="A63" s="174">
        <v>61</v>
      </c>
      <c r="B63" s="175">
        <v>85</v>
      </c>
      <c r="C63" s="176" t="s">
        <v>58</v>
      </c>
      <c r="D63" s="177" t="s">
        <v>3815</v>
      </c>
      <c r="E63" s="178" t="s">
        <v>3813</v>
      </c>
      <c r="F63" s="179">
        <v>61</v>
      </c>
      <c r="G63" s="180">
        <v>56240115</v>
      </c>
      <c r="H63" s="181">
        <v>116</v>
      </c>
      <c r="I63" s="182">
        <v>114</v>
      </c>
      <c r="J63" s="183">
        <v>57748849</v>
      </c>
      <c r="K63" s="184">
        <v>218</v>
      </c>
      <c r="L63" s="185">
        <v>215</v>
      </c>
      <c r="M63" s="180">
        <v>9763100</v>
      </c>
      <c r="N63" s="181">
        <v>497</v>
      </c>
      <c r="O63" s="182">
        <v>489</v>
      </c>
      <c r="P63" s="183">
        <v>-34320244</v>
      </c>
      <c r="Q63" s="184">
        <v>96</v>
      </c>
      <c r="R63" s="185">
        <v>93</v>
      </c>
      <c r="S63" s="180">
        <v>59690884</v>
      </c>
      <c r="T63" s="181">
        <v>9</v>
      </c>
      <c r="U63" s="182">
        <v>9</v>
      </c>
      <c r="V63" s="183">
        <v>16477616</v>
      </c>
      <c r="W63" s="184">
        <v>266</v>
      </c>
      <c r="X63" s="185">
        <v>264</v>
      </c>
      <c r="Y63" s="180">
        <v>5881</v>
      </c>
      <c r="Z63" s="181">
        <v>147</v>
      </c>
      <c r="AA63" s="182">
        <v>141</v>
      </c>
      <c r="AB63" s="183">
        <v>429</v>
      </c>
      <c r="AC63" s="186">
        <v>311</v>
      </c>
      <c r="AD63" s="178">
        <v>0</v>
      </c>
      <c r="AE63" s="187">
        <v>74.83</v>
      </c>
      <c r="AF63" s="188">
        <v>25.17</v>
      </c>
    </row>
    <row r="64" spans="1:32" s="3" customFormat="1" ht="18.75" customHeight="1">
      <c r="A64" s="29">
        <v>62</v>
      </c>
      <c r="B64" s="30">
        <v>175</v>
      </c>
      <c r="C64" s="31" t="s">
        <v>3833</v>
      </c>
      <c r="D64" s="32" t="s">
        <v>3812</v>
      </c>
      <c r="E64" s="42" t="s">
        <v>3813</v>
      </c>
      <c r="F64" s="44">
        <v>62</v>
      </c>
      <c r="G64" s="35">
        <v>56099765</v>
      </c>
      <c r="H64" s="36">
        <v>119</v>
      </c>
      <c r="I64" s="37">
        <v>117</v>
      </c>
      <c r="J64" s="38">
        <v>57354795</v>
      </c>
      <c r="K64" s="39">
        <v>48</v>
      </c>
      <c r="L64" s="40">
        <v>46</v>
      </c>
      <c r="M64" s="35">
        <v>19766782</v>
      </c>
      <c r="N64" s="36">
        <v>92</v>
      </c>
      <c r="O64" s="37">
        <v>90</v>
      </c>
      <c r="P64" s="38">
        <v>36277050</v>
      </c>
      <c r="Q64" s="39">
        <v>69</v>
      </c>
      <c r="R64" s="40">
        <v>66</v>
      </c>
      <c r="S64" s="35">
        <v>68803109</v>
      </c>
      <c r="T64" s="36">
        <v>186</v>
      </c>
      <c r="U64" s="37">
        <v>184</v>
      </c>
      <c r="V64" s="38">
        <v>1866925</v>
      </c>
      <c r="W64" s="39">
        <v>66</v>
      </c>
      <c r="X64" s="40">
        <v>65</v>
      </c>
      <c r="Y64" s="35">
        <v>23391</v>
      </c>
      <c r="Z64" s="36">
        <v>214</v>
      </c>
      <c r="AA64" s="37">
        <v>207</v>
      </c>
      <c r="AB64" s="38">
        <v>325</v>
      </c>
      <c r="AC64" s="94">
        <v>371</v>
      </c>
      <c r="AD64" s="42">
        <v>0</v>
      </c>
      <c r="AE64" s="34">
        <v>100</v>
      </c>
      <c r="AF64" s="43">
        <v>0</v>
      </c>
    </row>
    <row r="65" spans="1:32" s="3" customFormat="1" ht="18.75" customHeight="1">
      <c r="A65" s="29">
        <v>63</v>
      </c>
      <c r="B65" s="30">
        <v>46</v>
      </c>
      <c r="C65" s="31" t="s">
        <v>702</v>
      </c>
      <c r="D65" s="32" t="s">
        <v>3376</v>
      </c>
      <c r="E65" s="42" t="s">
        <v>3813</v>
      </c>
      <c r="F65" s="44">
        <v>63</v>
      </c>
      <c r="G65" s="35">
        <v>55967546</v>
      </c>
      <c r="H65" s="36">
        <v>120</v>
      </c>
      <c r="I65" s="37">
        <v>118</v>
      </c>
      <c r="J65" s="38">
        <v>57143272</v>
      </c>
      <c r="K65" s="39">
        <v>264</v>
      </c>
      <c r="L65" s="40">
        <v>261</v>
      </c>
      <c r="M65" s="35">
        <v>8043451</v>
      </c>
      <c r="N65" s="36">
        <v>164</v>
      </c>
      <c r="O65" s="37">
        <v>159</v>
      </c>
      <c r="P65" s="38">
        <v>23054594</v>
      </c>
      <c r="Q65" s="39">
        <v>207</v>
      </c>
      <c r="R65" s="40">
        <v>201</v>
      </c>
      <c r="S65" s="35">
        <v>39876170</v>
      </c>
      <c r="T65" s="36">
        <v>299</v>
      </c>
      <c r="U65" s="37">
        <v>296</v>
      </c>
      <c r="V65" s="38">
        <v>712952</v>
      </c>
      <c r="W65" s="39">
        <v>253</v>
      </c>
      <c r="X65" s="40">
        <v>251</v>
      </c>
      <c r="Y65" s="35">
        <v>6685</v>
      </c>
      <c r="Z65" s="36">
        <v>154</v>
      </c>
      <c r="AA65" s="37">
        <v>148</v>
      </c>
      <c r="AB65" s="38">
        <v>417</v>
      </c>
      <c r="AC65" s="94">
        <v>369</v>
      </c>
      <c r="AD65" s="42">
        <v>0</v>
      </c>
      <c r="AE65" s="34">
        <v>100</v>
      </c>
      <c r="AF65" s="43">
        <v>0</v>
      </c>
    </row>
    <row r="66" spans="1:32" s="3" customFormat="1" ht="18.75" customHeight="1">
      <c r="A66" s="29">
        <v>64</v>
      </c>
      <c r="B66" s="30">
        <v>202</v>
      </c>
      <c r="C66" s="31" t="s">
        <v>1777</v>
      </c>
      <c r="D66" s="32" t="s">
        <v>2083</v>
      </c>
      <c r="E66" s="42" t="s">
        <v>3813</v>
      </c>
      <c r="F66" s="44">
        <v>64</v>
      </c>
      <c r="G66" s="35">
        <v>55923558</v>
      </c>
      <c r="H66" s="36">
        <v>124</v>
      </c>
      <c r="I66" s="37">
        <v>122</v>
      </c>
      <c r="J66" s="38">
        <v>56746470</v>
      </c>
      <c r="K66" s="39">
        <v>56</v>
      </c>
      <c r="L66" s="40">
        <v>54</v>
      </c>
      <c r="M66" s="35">
        <v>18704681</v>
      </c>
      <c r="N66" s="36">
        <v>138</v>
      </c>
      <c r="O66" s="37">
        <v>133</v>
      </c>
      <c r="P66" s="38">
        <v>26959747</v>
      </c>
      <c r="Q66" s="39">
        <v>210</v>
      </c>
      <c r="R66" s="40">
        <v>204</v>
      </c>
      <c r="S66" s="35">
        <v>39545150</v>
      </c>
      <c r="T66" s="36">
        <v>22</v>
      </c>
      <c r="U66" s="37">
        <v>21</v>
      </c>
      <c r="V66" s="38">
        <v>10336663</v>
      </c>
      <c r="W66" s="39">
        <v>213</v>
      </c>
      <c r="X66" s="40">
        <v>211</v>
      </c>
      <c r="Y66" s="35">
        <v>9449</v>
      </c>
      <c r="Z66" s="36">
        <v>474</v>
      </c>
      <c r="AA66" s="37">
        <v>465</v>
      </c>
      <c r="AB66" s="38">
        <v>48</v>
      </c>
      <c r="AC66" s="94">
        <v>331</v>
      </c>
      <c r="AD66" s="42">
        <v>0</v>
      </c>
      <c r="AE66" s="34">
        <v>100</v>
      </c>
      <c r="AF66" s="43">
        <v>0</v>
      </c>
    </row>
    <row r="67" spans="1:32" s="3" customFormat="1" ht="18.75" customHeight="1">
      <c r="A67" s="45">
        <v>65</v>
      </c>
      <c r="B67" s="46" t="s">
        <v>3813</v>
      </c>
      <c r="C67" s="47" t="s">
        <v>2712</v>
      </c>
      <c r="D67" s="48" t="s">
        <v>1738</v>
      </c>
      <c r="E67" s="49" t="s">
        <v>3813</v>
      </c>
      <c r="F67" s="50">
        <v>65</v>
      </c>
      <c r="G67" s="51">
        <v>55885799</v>
      </c>
      <c r="H67" s="52">
        <v>122</v>
      </c>
      <c r="I67" s="53">
        <v>120</v>
      </c>
      <c r="J67" s="54">
        <v>57036233</v>
      </c>
      <c r="K67" s="55">
        <v>480</v>
      </c>
      <c r="L67" s="56">
        <v>473</v>
      </c>
      <c r="M67" s="51">
        <v>889716</v>
      </c>
      <c r="N67" s="52">
        <v>487</v>
      </c>
      <c r="O67" s="53">
        <v>479</v>
      </c>
      <c r="P67" s="54">
        <v>529209</v>
      </c>
      <c r="Q67" s="55">
        <v>500</v>
      </c>
      <c r="R67" s="56">
        <v>491</v>
      </c>
      <c r="S67" s="51">
        <v>2017363</v>
      </c>
      <c r="T67" s="52">
        <v>375</v>
      </c>
      <c r="U67" s="53">
        <v>372</v>
      </c>
      <c r="V67" s="54">
        <v>202448</v>
      </c>
      <c r="W67" s="55">
        <v>298</v>
      </c>
      <c r="X67" s="56">
        <v>296</v>
      </c>
      <c r="Y67" s="51">
        <v>4470</v>
      </c>
      <c r="Z67" s="52">
        <v>412</v>
      </c>
      <c r="AA67" s="53">
        <v>403</v>
      </c>
      <c r="AB67" s="54">
        <v>113</v>
      </c>
      <c r="AC67" s="95">
        <v>312</v>
      </c>
      <c r="AD67" s="49">
        <v>0</v>
      </c>
      <c r="AE67" s="57">
        <v>100</v>
      </c>
      <c r="AF67" s="58">
        <v>0</v>
      </c>
    </row>
    <row r="68" spans="1:32" s="3" customFormat="1" ht="18.75" customHeight="1">
      <c r="A68" s="15">
        <v>66</v>
      </c>
      <c r="B68" s="16" t="s">
        <v>3813</v>
      </c>
      <c r="C68" s="17" t="s">
        <v>2310</v>
      </c>
      <c r="D68" s="18" t="s">
        <v>2748</v>
      </c>
      <c r="E68" s="19" t="s">
        <v>3813</v>
      </c>
      <c r="F68" s="20">
        <v>66</v>
      </c>
      <c r="G68" s="21">
        <v>55884877</v>
      </c>
      <c r="H68" s="22">
        <v>78</v>
      </c>
      <c r="I68" s="23">
        <v>77</v>
      </c>
      <c r="J68" s="24">
        <v>61088664</v>
      </c>
      <c r="K68" s="25">
        <v>331</v>
      </c>
      <c r="L68" s="26">
        <v>326</v>
      </c>
      <c r="M68" s="21">
        <v>6101197</v>
      </c>
      <c r="N68" s="22">
        <v>383</v>
      </c>
      <c r="O68" s="23">
        <v>376</v>
      </c>
      <c r="P68" s="24">
        <v>8009796</v>
      </c>
      <c r="Q68" s="25">
        <v>179</v>
      </c>
      <c r="R68" s="26">
        <v>174</v>
      </c>
      <c r="S68" s="21">
        <v>43290909</v>
      </c>
      <c r="T68" s="22">
        <v>308</v>
      </c>
      <c r="U68" s="23">
        <v>305</v>
      </c>
      <c r="V68" s="24">
        <v>641605</v>
      </c>
      <c r="W68" s="25">
        <v>10</v>
      </c>
      <c r="X68" s="26">
        <v>10</v>
      </c>
      <c r="Y68" s="21">
        <v>41941</v>
      </c>
      <c r="Z68" s="22">
        <v>51</v>
      </c>
      <c r="AA68" s="23">
        <v>49</v>
      </c>
      <c r="AB68" s="24">
        <v>740</v>
      </c>
      <c r="AC68" s="93">
        <v>322</v>
      </c>
      <c r="AD68" s="19">
        <v>0</v>
      </c>
      <c r="AE68" s="27">
        <v>100</v>
      </c>
      <c r="AF68" s="28">
        <v>0</v>
      </c>
    </row>
    <row r="69" spans="1:32" s="3" customFormat="1" ht="18.75" customHeight="1">
      <c r="A69" s="159">
        <v>67</v>
      </c>
      <c r="B69" s="160">
        <v>81</v>
      </c>
      <c r="C69" s="161" t="s">
        <v>1664</v>
      </c>
      <c r="D69" s="162" t="s">
        <v>3815</v>
      </c>
      <c r="E69" s="163" t="s">
        <v>3813</v>
      </c>
      <c r="F69" s="164">
        <v>67</v>
      </c>
      <c r="G69" s="165">
        <v>55861870</v>
      </c>
      <c r="H69" s="166">
        <v>100</v>
      </c>
      <c r="I69" s="167">
        <v>98</v>
      </c>
      <c r="J69" s="168">
        <v>59281065</v>
      </c>
      <c r="K69" s="169">
        <v>416</v>
      </c>
      <c r="L69" s="170">
        <v>410</v>
      </c>
      <c r="M69" s="165">
        <v>3524872</v>
      </c>
      <c r="N69" s="166">
        <v>453</v>
      </c>
      <c r="O69" s="167">
        <v>446</v>
      </c>
      <c r="P69" s="168">
        <v>3737877</v>
      </c>
      <c r="Q69" s="169">
        <v>334</v>
      </c>
      <c r="R69" s="170">
        <v>326</v>
      </c>
      <c r="S69" s="165">
        <v>25145640</v>
      </c>
      <c r="T69" s="166">
        <v>206</v>
      </c>
      <c r="U69" s="167">
        <v>204</v>
      </c>
      <c r="V69" s="168">
        <v>1603304</v>
      </c>
      <c r="W69" s="169">
        <v>15</v>
      </c>
      <c r="X69" s="170">
        <v>15</v>
      </c>
      <c r="Y69" s="165">
        <v>40049</v>
      </c>
      <c r="Z69" s="166">
        <v>256</v>
      </c>
      <c r="AA69" s="167">
        <v>248</v>
      </c>
      <c r="AB69" s="168">
        <v>261</v>
      </c>
      <c r="AC69" s="171">
        <v>322</v>
      </c>
      <c r="AD69" s="163">
        <v>0</v>
      </c>
      <c r="AE69" s="172">
        <v>100</v>
      </c>
      <c r="AF69" s="173">
        <v>0</v>
      </c>
    </row>
    <row r="70" spans="1:32" s="3" customFormat="1" ht="18.75" customHeight="1">
      <c r="A70" s="29">
        <v>68</v>
      </c>
      <c r="B70" s="30">
        <v>191</v>
      </c>
      <c r="C70" s="31" t="s">
        <v>2986</v>
      </c>
      <c r="D70" s="32" t="s">
        <v>3368</v>
      </c>
      <c r="E70" s="42" t="s">
        <v>3813</v>
      </c>
      <c r="F70" s="44">
        <v>68</v>
      </c>
      <c r="G70" s="35">
        <v>55722608</v>
      </c>
      <c r="H70" s="36">
        <v>123</v>
      </c>
      <c r="I70" s="37">
        <v>121</v>
      </c>
      <c r="J70" s="38">
        <v>56956981</v>
      </c>
      <c r="K70" s="39">
        <v>202</v>
      </c>
      <c r="L70" s="40">
        <v>199</v>
      </c>
      <c r="M70" s="35">
        <v>10388110</v>
      </c>
      <c r="N70" s="36">
        <v>494</v>
      </c>
      <c r="O70" s="37">
        <v>486</v>
      </c>
      <c r="P70" s="38">
        <v>-5496479</v>
      </c>
      <c r="Q70" s="39">
        <v>49</v>
      </c>
      <c r="R70" s="40">
        <v>47</v>
      </c>
      <c r="S70" s="35">
        <v>80002157</v>
      </c>
      <c r="T70" s="36">
        <v>56</v>
      </c>
      <c r="U70" s="37">
        <v>54</v>
      </c>
      <c r="V70" s="38">
        <v>6741612</v>
      </c>
      <c r="W70" s="39">
        <v>47</v>
      </c>
      <c r="X70" s="40">
        <v>47</v>
      </c>
      <c r="Y70" s="35">
        <v>28075</v>
      </c>
      <c r="Z70" s="36">
        <v>46</v>
      </c>
      <c r="AA70" s="37">
        <v>44</v>
      </c>
      <c r="AB70" s="38">
        <v>760</v>
      </c>
      <c r="AC70" s="94">
        <v>321</v>
      </c>
      <c r="AD70" s="42">
        <v>0</v>
      </c>
      <c r="AE70" s="34">
        <v>100</v>
      </c>
      <c r="AF70" s="43">
        <v>0</v>
      </c>
    </row>
    <row r="71" spans="1:32" s="3" customFormat="1" ht="18.75" customHeight="1">
      <c r="A71" s="29">
        <v>69</v>
      </c>
      <c r="B71" s="30" t="s">
        <v>3813</v>
      </c>
      <c r="C71" s="64" t="s">
        <v>3813</v>
      </c>
      <c r="D71" s="32" t="s">
        <v>1736</v>
      </c>
      <c r="E71" s="42" t="s">
        <v>3813</v>
      </c>
      <c r="F71" s="44">
        <v>69</v>
      </c>
      <c r="G71" s="41" t="s">
        <v>3813</v>
      </c>
      <c r="H71" s="36">
        <v>115</v>
      </c>
      <c r="I71" s="37">
        <v>113</v>
      </c>
      <c r="J71" s="59" t="s">
        <v>3813</v>
      </c>
      <c r="K71" s="39">
        <v>94</v>
      </c>
      <c r="L71" s="40">
        <v>92</v>
      </c>
      <c r="M71" s="41" t="s">
        <v>3813</v>
      </c>
      <c r="N71" s="36">
        <v>160</v>
      </c>
      <c r="O71" s="37">
        <v>155</v>
      </c>
      <c r="P71" s="59" t="s">
        <v>3813</v>
      </c>
      <c r="Q71" s="39">
        <v>224</v>
      </c>
      <c r="R71" s="40">
        <v>216</v>
      </c>
      <c r="S71" s="41" t="s">
        <v>3813</v>
      </c>
      <c r="T71" s="36">
        <v>95</v>
      </c>
      <c r="U71" s="37">
        <v>93</v>
      </c>
      <c r="V71" s="59" t="s">
        <v>3813</v>
      </c>
      <c r="W71" s="39">
        <v>168</v>
      </c>
      <c r="X71" s="40">
        <v>167</v>
      </c>
      <c r="Y71" s="41" t="s">
        <v>3813</v>
      </c>
      <c r="Z71" s="36">
        <v>21</v>
      </c>
      <c r="AA71" s="37">
        <v>19</v>
      </c>
      <c r="AB71" s="59" t="s">
        <v>3813</v>
      </c>
      <c r="AC71" s="94">
        <v>311</v>
      </c>
      <c r="AD71" s="42">
        <v>0</v>
      </c>
      <c r="AE71" s="34">
        <v>100</v>
      </c>
      <c r="AF71" s="43">
        <v>0</v>
      </c>
    </row>
    <row r="72" spans="1:32" s="3" customFormat="1" ht="18.75" customHeight="1">
      <c r="A72" s="45">
        <v>70</v>
      </c>
      <c r="B72" s="46">
        <v>110</v>
      </c>
      <c r="C72" s="47" t="s">
        <v>2117</v>
      </c>
      <c r="D72" s="48" t="s">
        <v>3815</v>
      </c>
      <c r="E72" s="49" t="s">
        <v>3813</v>
      </c>
      <c r="F72" s="50">
        <v>70</v>
      </c>
      <c r="G72" s="51">
        <v>55557025</v>
      </c>
      <c r="H72" s="52">
        <v>131</v>
      </c>
      <c r="I72" s="53">
        <v>129</v>
      </c>
      <c r="J72" s="54">
        <v>55861805</v>
      </c>
      <c r="K72" s="55">
        <v>102</v>
      </c>
      <c r="L72" s="56">
        <v>100</v>
      </c>
      <c r="M72" s="51">
        <v>15520738</v>
      </c>
      <c r="N72" s="52">
        <v>17</v>
      </c>
      <c r="O72" s="53">
        <v>16</v>
      </c>
      <c r="P72" s="54">
        <v>85850162</v>
      </c>
      <c r="Q72" s="55">
        <v>12</v>
      </c>
      <c r="R72" s="56">
        <v>12</v>
      </c>
      <c r="S72" s="51">
        <v>141200808</v>
      </c>
      <c r="T72" s="52">
        <v>326</v>
      </c>
      <c r="U72" s="53">
        <v>323</v>
      </c>
      <c r="V72" s="54">
        <v>515369</v>
      </c>
      <c r="W72" s="55">
        <v>174</v>
      </c>
      <c r="X72" s="56">
        <v>173</v>
      </c>
      <c r="Y72" s="51">
        <v>13237</v>
      </c>
      <c r="Z72" s="52">
        <v>19</v>
      </c>
      <c r="AA72" s="53">
        <v>17</v>
      </c>
      <c r="AB72" s="54">
        <v>1024</v>
      </c>
      <c r="AC72" s="95">
        <v>321</v>
      </c>
      <c r="AD72" s="49">
        <v>0</v>
      </c>
      <c r="AE72" s="57">
        <v>100</v>
      </c>
      <c r="AF72" s="58">
        <v>0</v>
      </c>
    </row>
    <row r="73" spans="1:32" s="3" customFormat="1" ht="18.75" customHeight="1">
      <c r="A73" s="174">
        <v>71</v>
      </c>
      <c r="B73" s="175" t="s">
        <v>3813</v>
      </c>
      <c r="C73" s="190" t="s">
        <v>3813</v>
      </c>
      <c r="D73" s="177" t="s">
        <v>3815</v>
      </c>
      <c r="E73" s="178" t="s">
        <v>3813</v>
      </c>
      <c r="F73" s="179">
        <v>71</v>
      </c>
      <c r="G73" s="191" t="s">
        <v>3813</v>
      </c>
      <c r="H73" s="181">
        <v>91</v>
      </c>
      <c r="I73" s="182">
        <v>89</v>
      </c>
      <c r="J73" s="192" t="s">
        <v>3813</v>
      </c>
      <c r="K73" s="184">
        <v>196</v>
      </c>
      <c r="L73" s="185">
        <v>193</v>
      </c>
      <c r="M73" s="191" t="s">
        <v>3813</v>
      </c>
      <c r="N73" s="181">
        <v>89</v>
      </c>
      <c r="O73" s="182">
        <v>87</v>
      </c>
      <c r="P73" s="192" t="s">
        <v>3813</v>
      </c>
      <c r="Q73" s="184">
        <v>109</v>
      </c>
      <c r="R73" s="185">
        <v>106</v>
      </c>
      <c r="S73" s="191" t="s">
        <v>3813</v>
      </c>
      <c r="T73" s="181">
        <v>457</v>
      </c>
      <c r="U73" s="182">
        <v>454</v>
      </c>
      <c r="V73" s="192" t="s">
        <v>3813</v>
      </c>
      <c r="W73" s="184">
        <v>18</v>
      </c>
      <c r="X73" s="185">
        <v>18</v>
      </c>
      <c r="Y73" s="191" t="s">
        <v>3813</v>
      </c>
      <c r="Z73" s="181">
        <v>23</v>
      </c>
      <c r="AA73" s="182">
        <v>21</v>
      </c>
      <c r="AB73" s="192" t="s">
        <v>3813</v>
      </c>
      <c r="AC73" s="186">
        <v>321</v>
      </c>
      <c r="AD73" s="178">
        <v>0</v>
      </c>
      <c r="AE73" s="187">
        <v>100</v>
      </c>
      <c r="AF73" s="188">
        <v>0</v>
      </c>
    </row>
    <row r="74" spans="1:32" s="3" customFormat="1" ht="18.75" customHeight="1">
      <c r="A74" s="29">
        <v>72</v>
      </c>
      <c r="B74" s="30">
        <v>424</v>
      </c>
      <c r="C74" s="31" t="s">
        <v>3077</v>
      </c>
      <c r="D74" s="32" t="s">
        <v>3376</v>
      </c>
      <c r="E74" s="42" t="s">
        <v>3813</v>
      </c>
      <c r="F74" s="44">
        <v>72</v>
      </c>
      <c r="G74" s="35">
        <v>55539040</v>
      </c>
      <c r="H74" s="36">
        <v>64</v>
      </c>
      <c r="I74" s="37">
        <v>63</v>
      </c>
      <c r="J74" s="38">
        <v>63480162</v>
      </c>
      <c r="K74" s="39">
        <v>210</v>
      </c>
      <c r="L74" s="40">
        <v>207</v>
      </c>
      <c r="M74" s="35">
        <v>10106637</v>
      </c>
      <c r="N74" s="36">
        <v>67</v>
      </c>
      <c r="O74" s="37">
        <v>66</v>
      </c>
      <c r="P74" s="38">
        <v>40923890</v>
      </c>
      <c r="Q74" s="39">
        <v>146</v>
      </c>
      <c r="R74" s="40">
        <v>142</v>
      </c>
      <c r="S74" s="35">
        <v>48348665</v>
      </c>
      <c r="T74" s="36">
        <v>151</v>
      </c>
      <c r="U74" s="37">
        <v>149</v>
      </c>
      <c r="V74" s="38">
        <v>2661752</v>
      </c>
      <c r="W74" s="39">
        <v>306</v>
      </c>
      <c r="X74" s="40">
        <v>304</v>
      </c>
      <c r="Y74" s="35">
        <v>4056</v>
      </c>
      <c r="Z74" s="36">
        <v>225</v>
      </c>
      <c r="AA74" s="37">
        <v>218</v>
      </c>
      <c r="AB74" s="38">
        <v>299</v>
      </c>
      <c r="AC74" s="94">
        <v>341</v>
      </c>
      <c r="AD74" s="42">
        <v>0</v>
      </c>
      <c r="AE74" s="34">
        <v>100</v>
      </c>
      <c r="AF74" s="43">
        <v>0</v>
      </c>
    </row>
    <row r="75" spans="1:32" s="3" customFormat="1" ht="18.75" customHeight="1">
      <c r="A75" s="159">
        <v>73</v>
      </c>
      <c r="B75" s="160">
        <v>70</v>
      </c>
      <c r="C75" s="161" t="s">
        <v>1325</v>
      </c>
      <c r="D75" s="162" t="s">
        <v>3815</v>
      </c>
      <c r="E75" s="163" t="s">
        <v>3813</v>
      </c>
      <c r="F75" s="164">
        <v>73</v>
      </c>
      <c r="G75" s="165">
        <v>55443346</v>
      </c>
      <c r="H75" s="166">
        <v>53</v>
      </c>
      <c r="I75" s="167">
        <v>52</v>
      </c>
      <c r="J75" s="168">
        <v>64371169</v>
      </c>
      <c r="K75" s="169">
        <v>317</v>
      </c>
      <c r="L75" s="170">
        <v>312</v>
      </c>
      <c r="M75" s="165">
        <v>6535784</v>
      </c>
      <c r="N75" s="166">
        <v>113</v>
      </c>
      <c r="O75" s="167">
        <v>109</v>
      </c>
      <c r="P75" s="168">
        <v>31058908</v>
      </c>
      <c r="Q75" s="169">
        <v>31</v>
      </c>
      <c r="R75" s="170">
        <v>29</v>
      </c>
      <c r="S75" s="165">
        <v>96583622</v>
      </c>
      <c r="T75" s="166">
        <v>321</v>
      </c>
      <c r="U75" s="167">
        <v>318</v>
      </c>
      <c r="V75" s="168">
        <v>555977</v>
      </c>
      <c r="W75" s="169">
        <v>44</v>
      </c>
      <c r="X75" s="170">
        <v>44</v>
      </c>
      <c r="Y75" s="165">
        <v>28884</v>
      </c>
      <c r="Z75" s="166">
        <v>137</v>
      </c>
      <c r="AA75" s="167">
        <v>131</v>
      </c>
      <c r="AB75" s="168">
        <v>446</v>
      </c>
      <c r="AC75" s="171">
        <v>311</v>
      </c>
      <c r="AD75" s="163">
        <v>0</v>
      </c>
      <c r="AE75" s="172">
        <v>100</v>
      </c>
      <c r="AF75" s="173">
        <v>0</v>
      </c>
    </row>
    <row r="76" spans="1:32" s="3" customFormat="1" ht="18.75" customHeight="1">
      <c r="A76" s="29">
        <v>74</v>
      </c>
      <c r="B76" s="30">
        <v>196</v>
      </c>
      <c r="C76" s="31" t="s">
        <v>3836</v>
      </c>
      <c r="D76" s="32" t="s">
        <v>3369</v>
      </c>
      <c r="E76" s="42" t="s">
        <v>3813</v>
      </c>
      <c r="F76" s="44">
        <v>74</v>
      </c>
      <c r="G76" s="35">
        <v>55422981</v>
      </c>
      <c r="H76" s="36">
        <v>111</v>
      </c>
      <c r="I76" s="37">
        <v>109</v>
      </c>
      <c r="J76" s="38">
        <v>58183785</v>
      </c>
      <c r="K76" s="39">
        <v>46</v>
      </c>
      <c r="L76" s="40">
        <v>44</v>
      </c>
      <c r="M76" s="35">
        <v>20013685</v>
      </c>
      <c r="N76" s="36">
        <v>59</v>
      </c>
      <c r="O76" s="37">
        <v>58</v>
      </c>
      <c r="P76" s="38">
        <v>45796501</v>
      </c>
      <c r="Q76" s="39">
        <v>29</v>
      </c>
      <c r="R76" s="40">
        <v>27</v>
      </c>
      <c r="S76" s="35">
        <v>99280750</v>
      </c>
      <c r="T76" s="36">
        <v>116</v>
      </c>
      <c r="U76" s="37">
        <v>114</v>
      </c>
      <c r="V76" s="38">
        <v>3322913</v>
      </c>
      <c r="W76" s="39">
        <v>115</v>
      </c>
      <c r="X76" s="40">
        <v>114</v>
      </c>
      <c r="Y76" s="35">
        <v>18933</v>
      </c>
      <c r="Z76" s="36">
        <v>54</v>
      </c>
      <c r="AA76" s="37">
        <v>52</v>
      </c>
      <c r="AB76" s="38">
        <v>732</v>
      </c>
      <c r="AC76" s="94">
        <v>321</v>
      </c>
      <c r="AD76" s="42">
        <v>0</v>
      </c>
      <c r="AE76" s="34">
        <v>100</v>
      </c>
      <c r="AF76" s="43">
        <v>0</v>
      </c>
    </row>
    <row r="77" spans="1:32" s="3" customFormat="1" ht="18.75" customHeight="1">
      <c r="A77" s="45">
        <v>75</v>
      </c>
      <c r="B77" s="46" t="s">
        <v>3813</v>
      </c>
      <c r="C77" s="47" t="s">
        <v>1958</v>
      </c>
      <c r="D77" s="48" t="s">
        <v>1756</v>
      </c>
      <c r="E77" s="49" t="s">
        <v>3813</v>
      </c>
      <c r="F77" s="50">
        <v>75</v>
      </c>
      <c r="G77" s="51">
        <v>55407657</v>
      </c>
      <c r="H77" s="52">
        <v>136</v>
      </c>
      <c r="I77" s="53">
        <v>134</v>
      </c>
      <c r="J77" s="54">
        <v>55407657</v>
      </c>
      <c r="K77" s="55">
        <v>15</v>
      </c>
      <c r="L77" s="56">
        <v>13</v>
      </c>
      <c r="M77" s="51">
        <v>29924714</v>
      </c>
      <c r="N77" s="52">
        <v>130</v>
      </c>
      <c r="O77" s="53">
        <v>125</v>
      </c>
      <c r="P77" s="54">
        <v>27984632</v>
      </c>
      <c r="Q77" s="55">
        <v>133</v>
      </c>
      <c r="R77" s="56">
        <v>129</v>
      </c>
      <c r="S77" s="51">
        <v>51430744</v>
      </c>
      <c r="T77" s="52">
        <v>10</v>
      </c>
      <c r="U77" s="53">
        <v>10</v>
      </c>
      <c r="V77" s="54">
        <v>15246470</v>
      </c>
      <c r="W77" s="55" t="s">
        <v>3813</v>
      </c>
      <c r="X77" s="56" t="s">
        <v>3813</v>
      </c>
      <c r="Y77" s="62" t="s">
        <v>3813</v>
      </c>
      <c r="Z77" s="52">
        <v>143</v>
      </c>
      <c r="AA77" s="53">
        <v>137</v>
      </c>
      <c r="AB77" s="54">
        <v>433</v>
      </c>
      <c r="AC77" s="95">
        <v>311</v>
      </c>
      <c r="AD77" s="49">
        <v>6.25</v>
      </c>
      <c r="AE77" s="57">
        <v>93.75</v>
      </c>
      <c r="AF77" s="58">
        <v>0</v>
      </c>
    </row>
    <row r="78" spans="1:32" s="3" customFormat="1" ht="18.75" customHeight="1">
      <c r="A78" s="15">
        <v>76</v>
      </c>
      <c r="B78" s="16">
        <v>142</v>
      </c>
      <c r="C78" s="17" t="s">
        <v>1234</v>
      </c>
      <c r="D78" s="18" t="s">
        <v>3812</v>
      </c>
      <c r="E78" s="19" t="s">
        <v>3813</v>
      </c>
      <c r="F78" s="20">
        <v>76</v>
      </c>
      <c r="G78" s="21">
        <v>55202940</v>
      </c>
      <c r="H78" s="22">
        <v>112</v>
      </c>
      <c r="I78" s="23">
        <v>110</v>
      </c>
      <c r="J78" s="24">
        <v>58050318</v>
      </c>
      <c r="K78" s="25">
        <v>146</v>
      </c>
      <c r="L78" s="26">
        <v>144</v>
      </c>
      <c r="M78" s="21">
        <v>12687949</v>
      </c>
      <c r="N78" s="22">
        <v>214</v>
      </c>
      <c r="O78" s="23">
        <v>208</v>
      </c>
      <c r="P78" s="24">
        <v>18514003</v>
      </c>
      <c r="Q78" s="25">
        <v>169</v>
      </c>
      <c r="R78" s="26">
        <v>164</v>
      </c>
      <c r="S78" s="21">
        <v>44583396</v>
      </c>
      <c r="T78" s="22">
        <v>122</v>
      </c>
      <c r="U78" s="23">
        <v>120</v>
      </c>
      <c r="V78" s="24">
        <v>3247713</v>
      </c>
      <c r="W78" s="25">
        <v>29</v>
      </c>
      <c r="X78" s="26">
        <v>29</v>
      </c>
      <c r="Y78" s="21">
        <v>33012</v>
      </c>
      <c r="Z78" s="22">
        <v>351</v>
      </c>
      <c r="AA78" s="23">
        <v>342</v>
      </c>
      <c r="AB78" s="24">
        <v>172</v>
      </c>
      <c r="AC78" s="93">
        <v>383</v>
      </c>
      <c r="AD78" s="19">
        <v>0</v>
      </c>
      <c r="AE78" s="27">
        <v>100</v>
      </c>
      <c r="AF78" s="28">
        <v>0</v>
      </c>
    </row>
    <row r="79" spans="1:32" s="3" customFormat="1" ht="18.75" customHeight="1">
      <c r="A79" s="159">
        <v>77</v>
      </c>
      <c r="B79" s="160">
        <v>181</v>
      </c>
      <c r="C79" s="161" t="s">
        <v>2521</v>
      </c>
      <c r="D79" s="162" t="s">
        <v>3815</v>
      </c>
      <c r="E79" s="163" t="s">
        <v>3813</v>
      </c>
      <c r="F79" s="164">
        <v>77</v>
      </c>
      <c r="G79" s="165">
        <v>54831400</v>
      </c>
      <c r="H79" s="166">
        <v>90</v>
      </c>
      <c r="I79" s="167">
        <v>88</v>
      </c>
      <c r="J79" s="168">
        <v>60127490</v>
      </c>
      <c r="K79" s="169">
        <v>65</v>
      </c>
      <c r="L79" s="170">
        <v>63</v>
      </c>
      <c r="M79" s="165">
        <v>18125749</v>
      </c>
      <c r="N79" s="166">
        <v>128</v>
      </c>
      <c r="O79" s="167">
        <v>123</v>
      </c>
      <c r="P79" s="168">
        <v>28374296</v>
      </c>
      <c r="Q79" s="169">
        <v>160</v>
      </c>
      <c r="R79" s="170">
        <v>155</v>
      </c>
      <c r="S79" s="165">
        <v>46290427</v>
      </c>
      <c r="T79" s="166">
        <v>42</v>
      </c>
      <c r="U79" s="167">
        <v>41</v>
      </c>
      <c r="V79" s="168">
        <v>7850139</v>
      </c>
      <c r="W79" s="169">
        <v>210</v>
      </c>
      <c r="X79" s="170">
        <v>208</v>
      </c>
      <c r="Y79" s="165">
        <v>9565</v>
      </c>
      <c r="Z79" s="166">
        <v>232</v>
      </c>
      <c r="AA79" s="167">
        <v>225</v>
      </c>
      <c r="AB79" s="168">
        <v>284</v>
      </c>
      <c r="AC79" s="171">
        <v>383</v>
      </c>
      <c r="AD79" s="163">
        <v>0</v>
      </c>
      <c r="AE79" s="172">
        <v>79.209999999999994</v>
      </c>
      <c r="AF79" s="173">
        <v>20.79</v>
      </c>
    </row>
    <row r="80" spans="1:32" s="3" customFormat="1" ht="18.75" customHeight="1">
      <c r="A80" s="29">
        <v>78</v>
      </c>
      <c r="B80" s="30">
        <v>16</v>
      </c>
      <c r="C80" s="31" t="s">
        <v>54</v>
      </c>
      <c r="D80" s="32" t="s">
        <v>3369</v>
      </c>
      <c r="E80" s="42" t="s">
        <v>3813</v>
      </c>
      <c r="F80" s="44">
        <v>78</v>
      </c>
      <c r="G80" s="35">
        <v>54656147</v>
      </c>
      <c r="H80" s="36">
        <v>42</v>
      </c>
      <c r="I80" s="37">
        <v>41</v>
      </c>
      <c r="J80" s="38">
        <v>67902882</v>
      </c>
      <c r="K80" s="39">
        <v>36</v>
      </c>
      <c r="L80" s="40">
        <v>34</v>
      </c>
      <c r="M80" s="35">
        <v>21598302</v>
      </c>
      <c r="N80" s="36">
        <v>15</v>
      </c>
      <c r="O80" s="37">
        <v>14</v>
      </c>
      <c r="P80" s="38">
        <v>89103137</v>
      </c>
      <c r="Q80" s="39">
        <v>15</v>
      </c>
      <c r="R80" s="40">
        <v>15</v>
      </c>
      <c r="S80" s="35">
        <v>126340436</v>
      </c>
      <c r="T80" s="36">
        <v>25</v>
      </c>
      <c r="U80" s="37">
        <v>24</v>
      </c>
      <c r="V80" s="38">
        <v>9431497</v>
      </c>
      <c r="W80" s="39" t="s">
        <v>3813</v>
      </c>
      <c r="X80" s="40" t="s">
        <v>3813</v>
      </c>
      <c r="Y80" s="41" t="s">
        <v>3813</v>
      </c>
      <c r="Z80" s="36">
        <v>487</v>
      </c>
      <c r="AA80" s="37">
        <v>478</v>
      </c>
      <c r="AB80" s="38">
        <v>40</v>
      </c>
      <c r="AC80" s="94">
        <v>400</v>
      </c>
      <c r="AD80" s="42">
        <v>0</v>
      </c>
      <c r="AE80" s="34">
        <v>100</v>
      </c>
      <c r="AF80" s="43">
        <v>0</v>
      </c>
    </row>
    <row r="81" spans="1:32" s="3" customFormat="1" ht="18.75" customHeight="1">
      <c r="A81" s="159">
        <v>79</v>
      </c>
      <c r="B81" s="160">
        <v>51</v>
      </c>
      <c r="C81" s="161" t="s">
        <v>3218</v>
      </c>
      <c r="D81" s="162" t="s">
        <v>3815</v>
      </c>
      <c r="E81" s="163" t="s">
        <v>3813</v>
      </c>
      <c r="F81" s="164">
        <v>79</v>
      </c>
      <c r="G81" s="165">
        <v>54536885</v>
      </c>
      <c r="H81" s="166">
        <v>94</v>
      </c>
      <c r="I81" s="167">
        <v>92</v>
      </c>
      <c r="J81" s="168">
        <v>59843807</v>
      </c>
      <c r="K81" s="169">
        <v>85</v>
      </c>
      <c r="L81" s="170">
        <v>83</v>
      </c>
      <c r="M81" s="165">
        <v>16405272</v>
      </c>
      <c r="N81" s="166">
        <v>119</v>
      </c>
      <c r="O81" s="167">
        <v>114</v>
      </c>
      <c r="P81" s="168">
        <v>30060994</v>
      </c>
      <c r="Q81" s="169">
        <v>184</v>
      </c>
      <c r="R81" s="170">
        <v>179</v>
      </c>
      <c r="S81" s="165">
        <v>42667956</v>
      </c>
      <c r="T81" s="166">
        <v>233</v>
      </c>
      <c r="U81" s="167">
        <v>231</v>
      </c>
      <c r="V81" s="168">
        <v>1272689</v>
      </c>
      <c r="W81" s="169">
        <v>413</v>
      </c>
      <c r="X81" s="170">
        <v>411</v>
      </c>
      <c r="Y81" s="165">
        <v>398</v>
      </c>
      <c r="Z81" s="166">
        <v>208</v>
      </c>
      <c r="AA81" s="167">
        <v>201</v>
      </c>
      <c r="AB81" s="168">
        <v>337</v>
      </c>
      <c r="AC81" s="171">
        <v>342</v>
      </c>
      <c r="AD81" s="163">
        <v>0</v>
      </c>
      <c r="AE81" s="172">
        <v>60</v>
      </c>
      <c r="AF81" s="173">
        <v>40</v>
      </c>
    </row>
    <row r="82" spans="1:32" s="3" customFormat="1" ht="18.75" customHeight="1">
      <c r="A82" s="142">
        <v>80</v>
      </c>
      <c r="B82" s="143">
        <v>117</v>
      </c>
      <c r="C82" s="144" t="s">
        <v>1331</v>
      </c>
      <c r="D82" s="145" t="s">
        <v>3815</v>
      </c>
      <c r="E82" s="197" t="s">
        <v>3813</v>
      </c>
      <c r="F82" s="157">
        <v>80</v>
      </c>
      <c r="G82" s="148">
        <v>54310745</v>
      </c>
      <c r="H82" s="149">
        <v>141</v>
      </c>
      <c r="I82" s="150">
        <v>139</v>
      </c>
      <c r="J82" s="151">
        <v>54310745</v>
      </c>
      <c r="K82" s="152">
        <v>131</v>
      </c>
      <c r="L82" s="153">
        <v>129</v>
      </c>
      <c r="M82" s="148">
        <v>13524738</v>
      </c>
      <c r="N82" s="149">
        <v>362</v>
      </c>
      <c r="O82" s="150">
        <v>355</v>
      </c>
      <c r="P82" s="151">
        <v>9253303</v>
      </c>
      <c r="Q82" s="152">
        <v>186</v>
      </c>
      <c r="R82" s="153">
        <v>181</v>
      </c>
      <c r="S82" s="148">
        <v>42616554</v>
      </c>
      <c r="T82" s="149">
        <v>190</v>
      </c>
      <c r="U82" s="150">
        <v>188</v>
      </c>
      <c r="V82" s="151">
        <v>1818831</v>
      </c>
      <c r="W82" s="152" t="s">
        <v>3813</v>
      </c>
      <c r="X82" s="153" t="s">
        <v>3813</v>
      </c>
      <c r="Y82" s="154" t="s">
        <v>3813</v>
      </c>
      <c r="Z82" s="149">
        <v>249</v>
      </c>
      <c r="AA82" s="150">
        <v>241</v>
      </c>
      <c r="AB82" s="151">
        <v>268</v>
      </c>
      <c r="AC82" s="156">
        <v>311</v>
      </c>
      <c r="AD82" s="146">
        <v>0</v>
      </c>
      <c r="AE82" s="157">
        <v>100</v>
      </c>
      <c r="AF82" s="158">
        <v>0</v>
      </c>
    </row>
    <row r="83" spans="1:32" s="3" customFormat="1" ht="18.75" customHeight="1">
      <c r="A83" s="15">
        <v>81</v>
      </c>
      <c r="B83" s="16" t="s">
        <v>3813</v>
      </c>
      <c r="C83" s="17" t="s">
        <v>1715</v>
      </c>
      <c r="D83" s="18" t="s">
        <v>216</v>
      </c>
      <c r="E83" s="19" t="s">
        <v>3813</v>
      </c>
      <c r="F83" s="20">
        <v>81</v>
      </c>
      <c r="G83" s="21">
        <v>54294001</v>
      </c>
      <c r="H83" s="22">
        <v>130</v>
      </c>
      <c r="I83" s="23">
        <v>128</v>
      </c>
      <c r="J83" s="24">
        <v>55918506</v>
      </c>
      <c r="K83" s="25">
        <v>321</v>
      </c>
      <c r="L83" s="26">
        <v>316</v>
      </c>
      <c r="M83" s="21">
        <v>6368539</v>
      </c>
      <c r="N83" s="22">
        <v>402</v>
      </c>
      <c r="O83" s="23">
        <v>395</v>
      </c>
      <c r="P83" s="24">
        <v>6915670</v>
      </c>
      <c r="Q83" s="25">
        <v>338</v>
      </c>
      <c r="R83" s="26">
        <v>330</v>
      </c>
      <c r="S83" s="21">
        <v>24791480</v>
      </c>
      <c r="T83" s="22">
        <v>386</v>
      </c>
      <c r="U83" s="23">
        <v>383</v>
      </c>
      <c r="V83" s="24">
        <v>139083</v>
      </c>
      <c r="W83" s="25" t="s">
        <v>3813</v>
      </c>
      <c r="X83" s="26" t="s">
        <v>3813</v>
      </c>
      <c r="Y83" s="61" t="s">
        <v>3813</v>
      </c>
      <c r="Z83" s="22">
        <v>280</v>
      </c>
      <c r="AA83" s="23">
        <v>272</v>
      </c>
      <c r="AB83" s="24">
        <v>234</v>
      </c>
      <c r="AC83" s="93">
        <v>311</v>
      </c>
      <c r="AD83" s="19">
        <v>0</v>
      </c>
      <c r="AE83" s="27">
        <v>100</v>
      </c>
      <c r="AF83" s="28">
        <v>0</v>
      </c>
    </row>
    <row r="84" spans="1:32" s="3" customFormat="1" ht="18.75" customHeight="1">
      <c r="A84" s="29">
        <v>82</v>
      </c>
      <c r="B84" s="30">
        <v>55</v>
      </c>
      <c r="C84" s="31" t="s">
        <v>2959</v>
      </c>
      <c r="D84" s="32" t="s">
        <v>3372</v>
      </c>
      <c r="E84" s="42" t="s">
        <v>3813</v>
      </c>
      <c r="F84" s="44">
        <v>82</v>
      </c>
      <c r="G84" s="35">
        <v>54194756</v>
      </c>
      <c r="H84" s="36">
        <v>32</v>
      </c>
      <c r="I84" s="37">
        <v>31</v>
      </c>
      <c r="J84" s="38">
        <v>72454401</v>
      </c>
      <c r="K84" s="39">
        <v>193</v>
      </c>
      <c r="L84" s="40">
        <v>190</v>
      </c>
      <c r="M84" s="35">
        <v>10705719</v>
      </c>
      <c r="N84" s="36">
        <v>368</v>
      </c>
      <c r="O84" s="37">
        <v>361</v>
      </c>
      <c r="P84" s="38">
        <v>8773160</v>
      </c>
      <c r="Q84" s="39">
        <v>293</v>
      </c>
      <c r="R84" s="40">
        <v>285</v>
      </c>
      <c r="S84" s="35">
        <v>30215924</v>
      </c>
      <c r="T84" s="36">
        <v>130</v>
      </c>
      <c r="U84" s="37">
        <v>128</v>
      </c>
      <c r="V84" s="38">
        <v>3046101</v>
      </c>
      <c r="W84" s="39">
        <v>429</v>
      </c>
      <c r="X84" s="40">
        <v>426</v>
      </c>
      <c r="Y84" s="35">
        <v>86</v>
      </c>
      <c r="Z84" s="36">
        <v>349</v>
      </c>
      <c r="AA84" s="37">
        <v>340</v>
      </c>
      <c r="AB84" s="38">
        <v>173</v>
      </c>
      <c r="AC84" s="94">
        <v>356</v>
      </c>
      <c r="AD84" s="42">
        <v>0</v>
      </c>
      <c r="AE84" s="34">
        <v>100</v>
      </c>
      <c r="AF84" s="43">
        <v>0</v>
      </c>
    </row>
    <row r="85" spans="1:32" s="3" customFormat="1" ht="18.75" customHeight="1">
      <c r="A85" s="29">
        <v>83</v>
      </c>
      <c r="B85" s="30">
        <v>20</v>
      </c>
      <c r="C85" s="31" t="s">
        <v>421</v>
      </c>
      <c r="D85" s="32" t="s">
        <v>1737</v>
      </c>
      <c r="E85" s="42" t="s">
        <v>3813</v>
      </c>
      <c r="F85" s="44">
        <v>83</v>
      </c>
      <c r="G85" s="35">
        <v>54066186</v>
      </c>
      <c r="H85" s="36">
        <v>140</v>
      </c>
      <c r="I85" s="37">
        <v>138</v>
      </c>
      <c r="J85" s="38">
        <v>54481195</v>
      </c>
      <c r="K85" s="39">
        <v>20</v>
      </c>
      <c r="L85" s="40">
        <v>18</v>
      </c>
      <c r="M85" s="35">
        <v>26879267</v>
      </c>
      <c r="N85" s="36">
        <v>163</v>
      </c>
      <c r="O85" s="37">
        <v>158</v>
      </c>
      <c r="P85" s="38">
        <v>23077622</v>
      </c>
      <c r="Q85" s="39">
        <v>208</v>
      </c>
      <c r="R85" s="40">
        <v>202</v>
      </c>
      <c r="S85" s="35">
        <v>39770140</v>
      </c>
      <c r="T85" s="36">
        <v>399</v>
      </c>
      <c r="U85" s="37">
        <v>396</v>
      </c>
      <c r="V85" s="38">
        <v>50948</v>
      </c>
      <c r="W85" s="39">
        <v>171</v>
      </c>
      <c r="X85" s="40">
        <v>170</v>
      </c>
      <c r="Y85" s="35">
        <v>13675</v>
      </c>
      <c r="Z85" s="36">
        <v>201</v>
      </c>
      <c r="AA85" s="37">
        <v>194</v>
      </c>
      <c r="AB85" s="38">
        <v>350</v>
      </c>
      <c r="AC85" s="94">
        <v>383</v>
      </c>
      <c r="AD85" s="42">
        <v>0</v>
      </c>
      <c r="AE85" s="34">
        <v>98</v>
      </c>
      <c r="AF85" s="43">
        <v>2</v>
      </c>
    </row>
    <row r="86" spans="1:32" s="3" customFormat="1" ht="18.75" customHeight="1">
      <c r="A86" s="29">
        <v>84</v>
      </c>
      <c r="B86" s="30">
        <v>74</v>
      </c>
      <c r="C86" s="31" t="s">
        <v>153</v>
      </c>
      <c r="D86" s="32" t="s">
        <v>3368</v>
      </c>
      <c r="E86" s="42" t="s">
        <v>3813</v>
      </c>
      <c r="F86" s="44">
        <v>84</v>
      </c>
      <c r="G86" s="35">
        <v>53964947</v>
      </c>
      <c r="H86" s="36">
        <v>127</v>
      </c>
      <c r="I86" s="37">
        <v>125</v>
      </c>
      <c r="J86" s="38">
        <v>56177629</v>
      </c>
      <c r="K86" s="39">
        <v>105</v>
      </c>
      <c r="L86" s="40">
        <v>103</v>
      </c>
      <c r="M86" s="35">
        <v>15224601</v>
      </c>
      <c r="N86" s="36">
        <v>270</v>
      </c>
      <c r="O86" s="37">
        <v>263</v>
      </c>
      <c r="P86" s="38">
        <v>14940235</v>
      </c>
      <c r="Q86" s="39">
        <v>268</v>
      </c>
      <c r="R86" s="40">
        <v>260</v>
      </c>
      <c r="S86" s="35">
        <v>32715327</v>
      </c>
      <c r="T86" s="36">
        <v>219</v>
      </c>
      <c r="U86" s="37">
        <v>217</v>
      </c>
      <c r="V86" s="38">
        <v>1504014</v>
      </c>
      <c r="W86" s="39">
        <v>40</v>
      </c>
      <c r="X86" s="40">
        <v>40</v>
      </c>
      <c r="Y86" s="35">
        <v>30184</v>
      </c>
      <c r="Z86" s="36">
        <v>66</v>
      </c>
      <c r="AA86" s="37">
        <v>64</v>
      </c>
      <c r="AB86" s="38">
        <v>670</v>
      </c>
      <c r="AC86" s="94">
        <v>321</v>
      </c>
      <c r="AD86" s="42">
        <v>0</v>
      </c>
      <c r="AE86" s="34">
        <v>100</v>
      </c>
      <c r="AF86" s="43">
        <v>0</v>
      </c>
    </row>
    <row r="87" spans="1:32" s="3" customFormat="1" ht="18.75" customHeight="1">
      <c r="A87" s="45">
        <v>85</v>
      </c>
      <c r="B87" s="46">
        <v>10</v>
      </c>
      <c r="C87" s="47" t="s">
        <v>3220</v>
      </c>
      <c r="D87" s="48" t="s">
        <v>2748</v>
      </c>
      <c r="E87" s="49" t="s">
        <v>3813</v>
      </c>
      <c r="F87" s="50">
        <v>85</v>
      </c>
      <c r="G87" s="51">
        <v>53936787</v>
      </c>
      <c r="H87" s="52">
        <v>55</v>
      </c>
      <c r="I87" s="53">
        <v>54</v>
      </c>
      <c r="J87" s="54">
        <v>64273944</v>
      </c>
      <c r="K87" s="55">
        <v>109</v>
      </c>
      <c r="L87" s="56">
        <v>107</v>
      </c>
      <c r="M87" s="51">
        <v>15036822</v>
      </c>
      <c r="N87" s="52">
        <v>26</v>
      </c>
      <c r="O87" s="53">
        <v>25</v>
      </c>
      <c r="P87" s="54">
        <v>70071057</v>
      </c>
      <c r="Q87" s="55">
        <v>17</v>
      </c>
      <c r="R87" s="56">
        <v>17</v>
      </c>
      <c r="S87" s="51">
        <v>118566237</v>
      </c>
      <c r="T87" s="52">
        <v>251</v>
      </c>
      <c r="U87" s="53">
        <v>249</v>
      </c>
      <c r="V87" s="54">
        <v>1065309</v>
      </c>
      <c r="W87" s="55">
        <v>345</v>
      </c>
      <c r="X87" s="56">
        <v>343</v>
      </c>
      <c r="Y87" s="51">
        <v>2637</v>
      </c>
      <c r="Z87" s="52">
        <v>212</v>
      </c>
      <c r="AA87" s="53">
        <v>205</v>
      </c>
      <c r="AB87" s="54">
        <v>332</v>
      </c>
      <c r="AC87" s="95">
        <v>352</v>
      </c>
      <c r="AD87" s="49">
        <v>0</v>
      </c>
      <c r="AE87" s="57">
        <v>100</v>
      </c>
      <c r="AF87" s="58">
        <v>0</v>
      </c>
    </row>
    <row r="88" spans="1:32" s="3" customFormat="1" ht="18.75" customHeight="1">
      <c r="A88" s="174">
        <v>86</v>
      </c>
      <c r="B88" s="175" t="s">
        <v>3813</v>
      </c>
      <c r="C88" s="176" t="s">
        <v>1700</v>
      </c>
      <c r="D88" s="177" t="s">
        <v>3815</v>
      </c>
      <c r="E88" s="178" t="s">
        <v>3813</v>
      </c>
      <c r="F88" s="179">
        <v>86</v>
      </c>
      <c r="G88" s="180">
        <v>53813402</v>
      </c>
      <c r="H88" s="181">
        <v>109</v>
      </c>
      <c r="I88" s="182">
        <v>107</v>
      </c>
      <c r="J88" s="183">
        <v>58495195</v>
      </c>
      <c r="K88" s="184">
        <v>62</v>
      </c>
      <c r="L88" s="185">
        <v>60</v>
      </c>
      <c r="M88" s="180">
        <v>18179596</v>
      </c>
      <c r="N88" s="181">
        <v>30</v>
      </c>
      <c r="O88" s="182">
        <v>29</v>
      </c>
      <c r="P88" s="183">
        <v>65505685</v>
      </c>
      <c r="Q88" s="184">
        <v>44</v>
      </c>
      <c r="R88" s="185">
        <v>42</v>
      </c>
      <c r="S88" s="180">
        <v>82828875</v>
      </c>
      <c r="T88" s="181">
        <v>62</v>
      </c>
      <c r="U88" s="182">
        <v>60</v>
      </c>
      <c r="V88" s="183">
        <v>6334821</v>
      </c>
      <c r="W88" s="184">
        <v>376</v>
      </c>
      <c r="X88" s="185">
        <v>374</v>
      </c>
      <c r="Y88" s="180">
        <v>1577</v>
      </c>
      <c r="Z88" s="181">
        <v>292</v>
      </c>
      <c r="AA88" s="182">
        <v>284</v>
      </c>
      <c r="AB88" s="183">
        <v>225</v>
      </c>
      <c r="AC88" s="186">
        <v>352</v>
      </c>
      <c r="AD88" s="178">
        <v>3.8</v>
      </c>
      <c r="AE88" s="187">
        <v>96.2</v>
      </c>
      <c r="AF88" s="188">
        <v>0</v>
      </c>
    </row>
    <row r="89" spans="1:32" s="3" customFormat="1" ht="18.75" customHeight="1">
      <c r="A89" s="29">
        <v>87</v>
      </c>
      <c r="B89" s="30">
        <v>189</v>
      </c>
      <c r="C89" s="31" t="s">
        <v>1334</v>
      </c>
      <c r="D89" s="32" t="s">
        <v>3369</v>
      </c>
      <c r="E89" s="42" t="s">
        <v>3813</v>
      </c>
      <c r="F89" s="44">
        <v>87</v>
      </c>
      <c r="G89" s="35">
        <v>53778454</v>
      </c>
      <c r="H89" s="36">
        <v>83</v>
      </c>
      <c r="I89" s="37">
        <v>82</v>
      </c>
      <c r="J89" s="38">
        <v>60527361</v>
      </c>
      <c r="K89" s="39">
        <v>228</v>
      </c>
      <c r="L89" s="40">
        <v>225</v>
      </c>
      <c r="M89" s="35">
        <v>9344780</v>
      </c>
      <c r="N89" s="36">
        <v>298</v>
      </c>
      <c r="O89" s="37">
        <v>291</v>
      </c>
      <c r="P89" s="38">
        <v>12849262</v>
      </c>
      <c r="Q89" s="39">
        <v>229</v>
      </c>
      <c r="R89" s="40">
        <v>221</v>
      </c>
      <c r="S89" s="35">
        <v>36504388</v>
      </c>
      <c r="T89" s="36">
        <v>222</v>
      </c>
      <c r="U89" s="37">
        <v>220</v>
      </c>
      <c r="V89" s="38">
        <v>1421095</v>
      </c>
      <c r="W89" s="39">
        <v>342</v>
      </c>
      <c r="X89" s="40">
        <v>340</v>
      </c>
      <c r="Y89" s="35">
        <v>2752</v>
      </c>
      <c r="Z89" s="36">
        <v>98</v>
      </c>
      <c r="AA89" s="37">
        <v>94</v>
      </c>
      <c r="AB89" s="38">
        <v>543</v>
      </c>
      <c r="AC89" s="94">
        <v>384</v>
      </c>
      <c r="AD89" s="42">
        <v>0</v>
      </c>
      <c r="AE89" s="34">
        <v>100</v>
      </c>
      <c r="AF89" s="43">
        <v>0</v>
      </c>
    </row>
    <row r="90" spans="1:32" s="3" customFormat="1" ht="18.75" customHeight="1">
      <c r="A90" s="159">
        <v>88</v>
      </c>
      <c r="B90" s="160">
        <v>107</v>
      </c>
      <c r="C90" s="161" t="s">
        <v>2751</v>
      </c>
      <c r="D90" s="162" t="s">
        <v>3815</v>
      </c>
      <c r="E90" s="163" t="s">
        <v>3813</v>
      </c>
      <c r="F90" s="164">
        <v>88</v>
      </c>
      <c r="G90" s="165">
        <v>53696706</v>
      </c>
      <c r="H90" s="166">
        <v>102</v>
      </c>
      <c r="I90" s="167">
        <v>100</v>
      </c>
      <c r="J90" s="168">
        <v>59203671</v>
      </c>
      <c r="K90" s="169">
        <v>221</v>
      </c>
      <c r="L90" s="170">
        <v>218</v>
      </c>
      <c r="M90" s="165">
        <v>9672741</v>
      </c>
      <c r="N90" s="166">
        <v>111</v>
      </c>
      <c r="O90" s="167">
        <v>107</v>
      </c>
      <c r="P90" s="168">
        <v>31218665</v>
      </c>
      <c r="Q90" s="169">
        <v>72</v>
      </c>
      <c r="R90" s="170">
        <v>69</v>
      </c>
      <c r="S90" s="165">
        <v>67502959</v>
      </c>
      <c r="T90" s="166">
        <v>47</v>
      </c>
      <c r="U90" s="167">
        <v>45</v>
      </c>
      <c r="V90" s="168">
        <v>7642064</v>
      </c>
      <c r="W90" s="169">
        <v>23</v>
      </c>
      <c r="X90" s="170">
        <v>23</v>
      </c>
      <c r="Y90" s="165">
        <v>34468</v>
      </c>
      <c r="Z90" s="166">
        <v>8</v>
      </c>
      <c r="AA90" s="167">
        <v>6</v>
      </c>
      <c r="AB90" s="168">
        <v>1297</v>
      </c>
      <c r="AC90" s="171">
        <v>322</v>
      </c>
      <c r="AD90" s="163">
        <v>0</v>
      </c>
      <c r="AE90" s="172">
        <v>100</v>
      </c>
      <c r="AF90" s="173">
        <v>0</v>
      </c>
    </row>
    <row r="91" spans="1:32" s="3" customFormat="1" ht="18.75" customHeight="1">
      <c r="A91" s="29">
        <v>89</v>
      </c>
      <c r="B91" s="30" t="s">
        <v>3813</v>
      </c>
      <c r="C91" s="31" t="s">
        <v>453</v>
      </c>
      <c r="D91" s="32" t="s">
        <v>3069</v>
      </c>
      <c r="E91" s="42" t="s">
        <v>3813</v>
      </c>
      <c r="F91" s="44">
        <v>89</v>
      </c>
      <c r="G91" s="35">
        <v>53439053</v>
      </c>
      <c r="H91" s="36">
        <v>134</v>
      </c>
      <c r="I91" s="37">
        <v>132</v>
      </c>
      <c r="J91" s="38">
        <v>55486194</v>
      </c>
      <c r="K91" s="39">
        <v>433</v>
      </c>
      <c r="L91" s="40">
        <v>427</v>
      </c>
      <c r="M91" s="35">
        <v>2975600</v>
      </c>
      <c r="N91" s="36">
        <v>411</v>
      </c>
      <c r="O91" s="37">
        <v>404</v>
      </c>
      <c r="P91" s="38">
        <v>6459560</v>
      </c>
      <c r="Q91" s="39">
        <v>484</v>
      </c>
      <c r="R91" s="40">
        <v>475</v>
      </c>
      <c r="S91" s="35">
        <v>11093139</v>
      </c>
      <c r="T91" s="36">
        <v>216</v>
      </c>
      <c r="U91" s="37">
        <v>214</v>
      </c>
      <c r="V91" s="38">
        <v>1517180</v>
      </c>
      <c r="W91" s="39">
        <v>282</v>
      </c>
      <c r="X91" s="40">
        <v>280</v>
      </c>
      <c r="Y91" s="35">
        <v>5317</v>
      </c>
      <c r="Z91" s="36">
        <v>471</v>
      </c>
      <c r="AA91" s="37">
        <v>462</v>
      </c>
      <c r="AB91" s="38">
        <v>49</v>
      </c>
      <c r="AC91" s="94">
        <v>371</v>
      </c>
      <c r="AD91" s="42">
        <v>0</v>
      </c>
      <c r="AE91" s="34">
        <v>100</v>
      </c>
      <c r="AF91" s="43">
        <v>0</v>
      </c>
    </row>
    <row r="92" spans="1:32" s="3" customFormat="1" ht="18.75" customHeight="1">
      <c r="A92" s="45">
        <v>90</v>
      </c>
      <c r="B92" s="67">
        <v>84</v>
      </c>
      <c r="C92" s="47" t="s">
        <v>2523</v>
      </c>
      <c r="D92" s="48" t="s">
        <v>2748</v>
      </c>
      <c r="E92" s="49" t="s">
        <v>3813</v>
      </c>
      <c r="F92" s="50">
        <v>90</v>
      </c>
      <c r="G92" s="51">
        <v>53225697</v>
      </c>
      <c r="H92" s="52">
        <v>85</v>
      </c>
      <c r="I92" s="53">
        <v>84</v>
      </c>
      <c r="J92" s="54">
        <v>60471700</v>
      </c>
      <c r="K92" s="55">
        <v>100</v>
      </c>
      <c r="L92" s="56">
        <v>98</v>
      </c>
      <c r="M92" s="51">
        <v>15527642</v>
      </c>
      <c r="N92" s="52">
        <v>277</v>
      </c>
      <c r="O92" s="53">
        <v>270</v>
      </c>
      <c r="P92" s="54">
        <v>14587159</v>
      </c>
      <c r="Q92" s="55">
        <v>284</v>
      </c>
      <c r="R92" s="56">
        <v>276</v>
      </c>
      <c r="S92" s="51">
        <v>31349124</v>
      </c>
      <c r="T92" s="52">
        <v>93</v>
      </c>
      <c r="U92" s="53">
        <v>91</v>
      </c>
      <c r="V92" s="54">
        <v>4544976</v>
      </c>
      <c r="W92" s="55">
        <v>69</v>
      </c>
      <c r="X92" s="56">
        <v>68</v>
      </c>
      <c r="Y92" s="51">
        <v>23148</v>
      </c>
      <c r="Z92" s="52">
        <v>257</v>
      </c>
      <c r="AA92" s="53">
        <v>249</v>
      </c>
      <c r="AB92" s="54">
        <v>257</v>
      </c>
      <c r="AC92" s="95">
        <v>384</v>
      </c>
      <c r="AD92" s="49">
        <v>0</v>
      </c>
      <c r="AE92" s="57">
        <v>51</v>
      </c>
      <c r="AF92" s="58">
        <v>49</v>
      </c>
    </row>
    <row r="93" spans="1:32" s="3" customFormat="1" ht="18.75" customHeight="1">
      <c r="A93" s="174">
        <v>91</v>
      </c>
      <c r="B93" s="175">
        <v>141</v>
      </c>
      <c r="C93" s="176" t="s">
        <v>2518</v>
      </c>
      <c r="D93" s="177" t="s">
        <v>3815</v>
      </c>
      <c r="E93" s="178" t="s">
        <v>3813</v>
      </c>
      <c r="F93" s="179">
        <v>91</v>
      </c>
      <c r="G93" s="180">
        <v>52952335</v>
      </c>
      <c r="H93" s="181">
        <v>82</v>
      </c>
      <c r="I93" s="182">
        <v>81</v>
      </c>
      <c r="J93" s="183">
        <v>60637007</v>
      </c>
      <c r="K93" s="184">
        <v>113</v>
      </c>
      <c r="L93" s="185">
        <v>111</v>
      </c>
      <c r="M93" s="180">
        <v>14731083</v>
      </c>
      <c r="N93" s="181">
        <v>141</v>
      </c>
      <c r="O93" s="182">
        <v>136</v>
      </c>
      <c r="P93" s="183">
        <v>26673100</v>
      </c>
      <c r="Q93" s="184">
        <v>122</v>
      </c>
      <c r="R93" s="185">
        <v>119</v>
      </c>
      <c r="S93" s="180">
        <v>53855261</v>
      </c>
      <c r="T93" s="181">
        <v>85</v>
      </c>
      <c r="U93" s="182">
        <v>83</v>
      </c>
      <c r="V93" s="183">
        <v>4875747</v>
      </c>
      <c r="W93" s="184">
        <v>170</v>
      </c>
      <c r="X93" s="185">
        <v>169</v>
      </c>
      <c r="Y93" s="180">
        <v>13797</v>
      </c>
      <c r="Z93" s="181">
        <v>89</v>
      </c>
      <c r="AA93" s="182">
        <v>85</v>
      </c>
      <c r="AB93" s="183">
        <v>590</v>
      </c>
      <c r="AC93" s="186">
        <v>381</v>
      </c>
      <c r="AD93" s="178">
        <v>0</v>
      </c>
      <c r="AE93" s="187">
        <v>100</v>
      </c>
      <c r="AF93" s="188">
        <v>0</v>
      </c>
    </row>
    <row r="94" spans="1:32" s="3" customFormat="1" ht="18.75" customHeight="1">
      <c r="A94" s="29">
        <v>92</v>
      </c>
      <c r="B94" s="30">
        <v>257</v>
      </c>
      <c r="C94" s="31" t="s">
        <v>321</v>
      </c>
      <c r="D94" s="32" t="s">
        <v>3369</v>
      </c>
      <c r="E94" s="42" t="s">
        <v>3813</v>
      </c>
      <c r="F94" s="44">
        <v>92</v>
      </c>
      <c r="G94" s="35">
        <v>52843478</v>
      </c>
      <c r="H94" s="36">
        <v>149</v>
      </c>
      <c r="I94" s="37">
        <v>147</v>
      </c>
      <c r="J94" s="38">
        <v>52994080</v>
      </c>
      <c r="K94" s="39">
        <v>178</v>
      </c>
      <c r="L94" s="40">
        <v>176</v>
      </c>
      <c r="M94" s="35">
        <v>11115175</v>
      </c>
      <c r="N94" s="36">
        <v>396</v>
      </c>
      <c r="O94" s="37">
        <v>389</v>
      </c>
      <c r="P94" s="38">
        <v>7592171</v>
      </c>
      <c r="Q94" s="39">
        <v>438</v>
      </c>
      <c r="R94" s="40">
        <v>429</v>
      </c>
      <c r="S94" s="35">
        <v>17311423</v>
      </c>
      <c r="T94" s="36">
        <v>80</v>
      </c>
      <c r="U94" s="37">
        <v>78</v>
      </c>
      <c r="V94" s="38">
        <v>5134590</v>
      </c>
      <c r="W94" s="39">
        <v>300</v>
      </c>
      <c r="X94" s="40">
        <v>298</v>
      </c>
      <c r="Y94" s="35">
        <v>4313</v>
      </c>
      <c r="Z94" s="36">
        <v>251</v>
      </c>
      <c r="AA94" s="37">
        <v>243</v>
      </c>
      <c r="AB94" s="38">
        <v>263</v>
      </c>
      <c r="AC94" s="94">
        <v>384</v>
      </c>
      <c r="AD94" s="42">
        <v>0</v>
      </c>
      <c r="AE94" s="34">
        <v>50</v>
      </c>
      <c r="AF94" s="43">
        <v>50</v>
      </c>
    </row>
    <row r="95" spans="1:32" s="3" customFormat="1" ht="18.75" customHeight="1">
      <c r="A95" s="159">
        <v>93</v>
      </c>
      <c r="B95" s="160" t="s">
        <v>3813</v>
      </c>
      <c r="C95" s="161" t="s">
        <v>3078</v>
      </c>
      <c r="D95" s="162" t="s">
        <v>3815</v>
      </c>
      <c r="E95" s="163" t="s">
        <v>3813</v>
      </c>
      <c r="F95" s="164">
        <v>93</v>
      </c>
      <c r="G95" s="165">
        <v>52726963</v>
      </c>
      <c r="H95" s="166">
        <v>150</v>
      </c>
      <c r="I95" s="167">
        <v>148</v>
      </c>
      <c r="J95" s="168">
        <v>52942237</v>
      </c>
      <c r="K95" s="169">
        <v>288</v>
      </c>
      <c r="L95" s="170">
        <v>285</v>
      </c>
      <c r="M95" s="165">
        <v>7418206</v>
      </c>
      <c r="N95" s="166">
        <v>244</v>
      </c>
      <c r="O95" s="167">
        <v>237</v>
      </c>
      <c r="P95" s="168">
        <v>16202011</v>
      </c>
      <c r="Q95" s="169">
        <v>266</v>
      </c>
      <c r="R95" s="170">
        <v>258</v>
      </c>
      <c r="S95" s="165">
        <v>33111903</v>
      </c>
      <c r="T95" s="166">
        <v>405</v>
      </c>
      <c r="U95" s="167">
        <v>402</v>
      </c>
      <c r="V95" s="168">
        <v>20909</v>
      </c>
      <c r="W95" s="169">
        <v>16</v>
      </c>
      <c r="X95" s="170">
        <v>16</v>
      </c>
      <c r="Y95" s="165">
        <v>38305</v>
      </c>
      <c r="Z95" s="166">
        <v>28</v>
      </c>
      <c r="AA95" s="167">
        <v>26</v>
      </c>
      <c r="AB95" s="168">
        <v>950</v>
      </c>
      <c r="AC95" s="171">
        <v>322</v>
      </c>
      <c r="AD95" s="163">
        <v>0</v>
      </c>
      <c r="AE95" s="172">
        <v>100</v>
      </c>
      <c r="AF95" s="173">
        <v>0</v>
      </c>
    </row>
    <row r="96" spans="1:32" s="3" customFormat="1" ht="18.75" customHeight="1">
      <c r="A96" s="159">
        <v>94</v>
      </c>
      <c r="B96" s="160">
        <v>283</v>
      </c>
      <c r="C96" s="161" t="s">
        <v>1233</v>
      </c>
      <c r="D96" s="162" t="s">
        <v>3815</v>
      </c>
      <c r="E96" s="163" t="s">
        <v>3813</v>
      </c>
      <c r="F96" s="164">
        <v>94</v>
      </c>
      <c r="G96" s="165">
        <v>52525426</v>
      </c>
      <c r="H96" s="166">
        <v>145</v>
      </c>
      <c r="I96" s="167">
        <v>143</v>
      </c>
      <c r="J96" s="168">
        <v>53245977</v>
      </c>
      <c r="K96" s="169">
        <v>312</v>
      </c>
      <c r="L96" s="170">
        <v>307</v>
      </c>
      <c r="M96" s="165">
        <v>6623658</v>
      </c>
      <c r="N96" s="166">
        <v>329</v>
      </c>
      <c r="O96" s="167">
        <v>322</v>
      </c>
      <c r="P96" s="168">
        <v>10853316</v>
      </c>
      <c r="Q96" s="169">
        <v>256</v>
      </c>
      <c r="R96" s="170">
        <v>248</v>
      </c>
      <c r="S96" s="165">
        <v>33840104</v>
      </c>
      <c r="T96" s="166">
        <v>424</v>
      </c>
      <c r="U96" s="167">
        <v>421</v>
      </c>
      <c r="V96" s="168">
        <v>-574295</v>
      </c>
      <c r="W96" s="169">
        <v>228</v>
      </c>
      <c r="X96" s="170">
        <v>226</v>
      </c>
      <c r="Y96" s="165">
        <v>8344</v>
      </c>
      <c r="Z96" s="166">
        <v>423</v>
      </c>
      <c r="AA96" s="167">
        <v>414</v>
      </c>
      <c r="AB96" s="168">
        <v>101</v>
      </c>
      <c r="AC96" s="171">
        <v>372</v>
      </c>
      <c r="AD96" s="163">
        <v>0</v>
      </c>
      <c r="AE96" s="172">
        <v>100</v>
      </c>
      <c r="AF96" s="173">
        <v>0</v>
      </c>
    </row>
    <row r="97" spans="1:32" s="3" customFormat="1" ht="18.75" customHeight="1">
      <c r="A97" s="142">
        <v>95</v>
      </c>
      <c r="B97" s="143">
        <v>160</v>
      </c>
      <c r="C97" s="144" t="s">
        <v>1775</v>
      </c>
      <c r="D97" s="145" t="s">
        <v>3815</v>
      </c>
      <c r="E97" s="146" t="s">
        <v>3813</v>
      </c>
      <c r="F97" s="147">
        <v>95</v>
      </c>
      <c r="G97" s="148">
        <v>52491823</v>
      </c>
      <c r="H97" s="149">
        <v>151</v>
      </c>
      <c r="I97" s="150">
        <v>149</v>
      </c>
      <c r="J97" s="151">
        <v>52760926</v>
      </c>
      <c r="K97" s="152" t="s">
        <v>3813</v>
      </c>
      <c r="L97" s="153" t="s">
        <v>3813</v>
      </c>
      <c r="M97" s="154" t="s">
        <v>3813</v>
      </c>
      <c r="N97" s="149" t="s">
        <v>3813</v>
      </c>
      <c r="O97" s="150" t="s">
        <v>3813</v>
      </c>
      <c r="P97" s="155" t="s">
        <v>3813</v>
      </c>
      <c r="Q97" s="152" t="s">
        <v>3813</v>
      </c>
      <c r="R97" s="153" t="s">
        <v>3813</v>
      </c>
      <c r="S97" s="154" t="s">
        <v>3813</v>
      </c>
      <c r="T97" s="149" t="s">
        <v>3813</v>
      </c>
      <c r="U97" s="150" t="s">
        <v>3813</v>
      </c>
      <c r="V97" s="155" t="s">
        <v>3813</v>
      </c>
      <c r="W97" s="152" t="s">
        <v>3813</v>
      </c>
      <c r="X97" s="153" t="s">
        <v>3813</v>
      </c>
      <c r="Y97" s="154" t="s">
        <v>3813</v>
      </c>
      <c r="Z97" s="149" t="s">
        <v>3813</v>
      </c>
      <c r="AA97" s="150" t="s">
        <v>3813</v>
      </c>
      <c r="AB97" s="155" t="s">
        <v>3813</v>
      </c>
      <c r="AC97" s="156">
        <v>372</v>
      </c>
      <c r="AD97" s="146">
        <v>0</v>
      </c>
      <c r="AE97" s="157">
        <v>100</v>
      </c>
      <c r="AF97" s="158">
        <v>0</v>
      </c>
    </row>
    <row r="98" spans="1:32" s="3" customFormat="1" ht="18.75" customHeight="1">
      <c r="A98" s="174">
        <v>96</v>
      </c>
      <c r="B98" s="175" t="s">
        <v>3813</v>
      </c>
      <c r="C98" s="176" t="s">
        <v>3079</v>
      </c>
      <c r="D98" s="177" t="s">
        <v>3815</v>
      </c>
      <c r="E98" s="178" t="s">
        <v>3813</v>
      </c>
      <c r="F98" s="179">
        <v>96</v>
      </c>
      <c r="G98" s="180">
        <v>52399178</v>
      </c>
      <c r="H98" s="181">
        <v>148</v>
      </c>
      <c r="I98" s="182">
        <v>146</v>
      </c>
      <c r="J98" s="183">
        <v>53025940</v>
      </c>
      <c r="K98" s="184">
        <v>453</v>
      </c>
      <c r="L98" s="185">
        <v>447</v>
      </c>
      <c r="M98" s="180">
        <v>2241452</v>
      </c>
      <c r="N98" s="181">
        <v>426</v>
      </c>
      <c r="O98" s="182">
        <v>419</v>
      </c>
      <c r="P98" s="183">
        <v>5524535</v>
      </c>
      <c r="Q98" s="184">
        <v>403</v>
      </c>
      <c r="R98" s="185">
        <v>395</v>
      </c>
      <c r="S98" s="180">
        <v>20296513</v>
      </c>
      <c r="T98" s="181">
        <v>385</v>
      </c>
      <c r="U98" s="182">
        <v>382</v>
      </c>
      <c r="V98" s="183">
        <v>142347</v>
      </c>
      <c r="W98" s="184" t="s">
        <v>3813</v>
      </c>
      <c r="X98" s="185" t="s">
        <v>3813</v>
      </c>
      <c r="Y98" s="191" t="s">
        <v>3813</v>
      </c>
      <c r="Z98" s="181">
        <v>422</v>
      </c>
      <c r="AA98" s="182">
        <v>413</v>
      </c>
      <c r="AB98" s="183">
        <v>102</v>
      </c>
      <c r="AC98" s="186">
        <v>210</v>
      </c>
      <c r="AD98" s="178">
        <v>0</v>
      </c>
      <c r="AE98" s="187">
        <v>100</v>
      </c>
      <c r="AF98" s="188">
        <v>0</v>
      </c>
    </row>
    <row r="99" spans="1:32" s="3" customFormat="1" ht="18.75" customHeight="1">
      <c r="A99" s="29">
        <v>97</v>
      </c>
      <c r="B99" s="30">
        <v>164</v>
      </c>
      <c r="C99" s="31" t="s">
        <v>2220</v>
      </c>
      <c r="D99" s="32" t="s">
        <v>1737</v>
      </c>
      <c r="E99" s="42" t="s">
        <v>3813</v>
      </c>
      <c r="F99" s="44">
        <v>97</v>
      </c>
      <c r="G99" s="35">
        <v>52217242</v>
      </c>
      <c r="H99" s="36">
        <v>152</v>
      </c>
      <c r="I99" s="37">
        <v>150</v>
      </c>
      <c r="J99" s="38">
        <v>52636681</v>
      </c>
      <c r="K99" s="39">
        <v>69</v>
      </c>
      <c r="L99" s="40">
        <v>67</v>
      </c>
      <c r="M99" s="35">
        <v>17582038</v>
      </c>
      <c r="N99" s="36">
        <v>153</v>
      </c>
      <c r="O99" s="37">
        <v>148</v>
      </c>
      <c r="P99" s="38">
        <v>25131465</v>
      </c>
      <c r="Q99" s="39">
        <v>259</v>
      </c>
      <c r="R99" s="40">
        <v>251</v>
      </c>
      <c r="S99" s="35">
        <v>33486991</v>
      </c>
      <c r="T99" s="36">
        <v>46</v>
      </c>
      <c r="U99" s="37">
        <v>44</v>
      </c>
      <c r="V99" s="38">
        <v>7644997</v>
      </c>
      <c r="W99" s="39">
        <v>89</v>
      </c>
      <c r="X99" s="40">
        <v>88</v>
      </c>
      <c r="Y99" s="35">
        <v>20943</v>
      </c>
      <c r="Z99" s="36">
        <v>276</v>
      </c>
      <c r="AA99" s="37">
        <v>268</v>
      </c>
      <c r="AB99" s="38">
        <v>240</v>
      </c>
      <c r="AC99" s="94">
        <v>384</v>
      </c>
      <c r="AD99" s="42">
        <v>0</v>
      </c>
      <c r="AE99" s="34">
        <v>40</v>
      </c>
      <c r="AF99" s="43">
        <v>60</v>
      </c>
    </row>
    <row r="100" spans="1:32" s="3" customFormat="1" ht="18.75" customHeight="1">
      <c r="A100" s="29">
        <v>98</v>
      </c>
      <c r="B100" s="30">
        <v>188</v>
      </c>
      <c r="C100" s="31" t="s">
        <v>1335</v>
      </c>
      <c r="D100" s="32" t="s">
        <v>2748</v>
      </c>
      <c r="E100" s="33" t="s">
        <v>3813</v>
      </c>
      <c r="F100" s="34">
        <v>98</v>
      </c>
      <c r="G100" s="35">
        <v>52132000</v>
      </c>
      <c r="H100" s="36">
        <v>146</v>
      </c>
      <c r="I100" s="37">
        <v>144</v>
      </c>
      <c r="J100" s="38">
        <v>53191088</v>
      </c>
      <c r="K100" s="39">
        <v>38</v>
      </c>
      <c r="L100" s="40">
        <v>36</v>
      </c>
      <c r="M100" s="35">
        <v>21489191</v>
      </c>
      <c r="N100" s="36">
        <v>184</v>
      </c>
      <c r="O100" s="37">
        <v>178</v>
      </c>
      <c r="P100" s="38">
        <v>20539138</v>
      </c>
      <c r="Q100" s="39">
        <v>214</v>
      </c>
      <c r="R100" s="40">
        <v>208</v>
      </c>
      <c r="S100" s="35">
        <v>38579132</v>
      </c>
      <c r="T100" s="36">
        <v>18</v>
      </c>
      <c r="U100" s="37">
        <v>17</v>
      </c>
      <c r="V100" s="38">
        <v>11796528</v>
      </c>
      <c r="W100" s="39">
        <v>186</v>
      </c>
      <c r="X100" s="40">
        <v>184</v>
      </c>
      <c r="Y100" s="35">
        <v>11858</v>
      </c>
      <c r="Z100" s="36">
        <v>273</v>
      </c>
      <c r="AA100" s="37">
        <v>265</v>
      </c>
      <c r="AB100" s="38">
        <v>243</v>
      </c>
      <c r="AC100" s="94">
        <v>381</v>
      </c>
      <c r="AD100" s="42">
        <v>0</v>
      </c>
      <c r="AE100" s="34">
        <v>100</v>
      </c>
      <c r="AF100" s="43">
        <v>0</v>
      </c>
    </row>
    <row r="101" spans="1:32" s="3" customFormat="1" ht="18.75" customHeight="1">
      <c r="A101" s="29">
        <v>99</v>
      </c>
      <c r="B101" s="64" t="s">
        <v>3813</v>
      </c>
      <c r="C101" s="31" t="s">
        <v>338</v>
      </c>
      <c r="D101" s="32" t="s">
        <v>3372</v>
      </c>
      <c r="E101" s="42" t="s">
        <v>3813</v>
      </c>
      <c r="F101" s="44">
        <v>99</v>
      </c>
      <c r="G101" s="35">
        <v>52082977</v>
      </c>
      <c r="H101" s="36">
        <v>156</v>
      </c>
      <c r="I101" s="37">
        <v>154</v>
      </c>
      <c r="J101" s="38">
        <v>52289459</v>
      </c>
      <c r="K101" s="39">
        <v>309</v>
      </c>
      <c r="L101" s="40">
        <v>304</v>
      </c>
      <c r="M101" s="35">
        <v>6642712</v>
      </c>
      <c r="N101" s="36">
        <v>250</v>
      </c>
      <c r="O101" s="37">
        <v>243</v>
      </c>
      <c r="P101" s="38">
        <v>15752447</v>
      </c>
      <c r="Q101" s="39">
        <v>168</v>
      </c>
      <c r="R101" s="40">
        <v>163</v>
      </c>
      <c r="S101" s="35">
        <v>44833500</v>
      </c>
      <c r="T101" s="36">
        <v>194</v>
      </c>
      <c r="U101" s="37">
        <v>192</v>
      </c>
      <c r="V101" s="38">
        <v>1763867</v>
      </c>
      <c r="W101" s="39">
        <v>277</v>
      </c>
      <c r="X101" s="40">
        <v>275</v>
      </c>
      <c r="Y101" s="35">
        <v>5500</v>
      </c>
      <c r="Z101" s="36">
        <v>48</v>
      </c>
      <c r="AA101" s="37">
        <v>46</v>
      </c>
      <c r="AB101" s="38">
        <v>750</v>
      </c>
      <c r="AC101" s="94">
        <v>332</v>
      </c>
      <c r="AD101" s="42">
        <v>0</v>
      </c>
      <c r="AE101" s="34">
        <v>100</v>
      </c>
      <c r="AF101" s="43">
        <v>0</v>
      </c>
    </row>
    <row r="102" spans="1:32" s="3" customFormat="1" ht="18.75" customHeight="1">
      <c r="A102" s="45">
        <v>100</v>
      </c>
      <c r="B102" s="46">
        <v>36</v>
      </c>
      <c r="C102" s="47" t="s">
        <v>1507</v>
      </c>
      <c r="D102" s="48" t="s">
        <v>3368</v>
      </c>
      <c r="E102" s="49" t="s">
        <v>3813</v>
      </c>
      <c r="F102" s="50">
        <v>100</v>
      </c>
      <c r="G102" s="51">
        <v>51877954</v>
      </c>
      <c r="H102" s="52">
        <v>142</v>
      </c>
      <c r="I102" s="53">
        <v>140</v>
      </c>
      <c r="J102" s="54">
        <v>54070220</v>
      </c>
      <c r="K102" s="55">
        <v>43</v>
      </c>
      <c r="L102" s="56">
        <v>41</v>
      </c>
      <c r="M102" s="51">
        <v>20258348</v>
      </c>
      <c r="N102" s="52">
        <v>40</v>
      </c>
      <c r="O102" s="53">
        <v>39</v>
      </c>
      <c r="P102" s="54">
        <v>55775910</v>
      </c>
      <c r="Q102" s="55">
        <v>65</v>
      </c>
      <c r="R102" s="56">
        <v>62</v>
      </c>
      <c r="S102" s="51">
        <v>70859850</v>
      </c>
      <c r="T102" s="52">
        <v>272</v>
      </c>
      <c r="U102" s="53">
        <v>270</v>
      </c>
      <c r="V102" s="54">
        <v>913809</v>
      </c>
      <c r="W102" s="55">
        <v>299</v>
      </c>
      <c r="X102" s="56">
        <v>297</v>
      </c>
      <c r="Y102" s="51">
        <v>4397</v>
      </c>
      <c r="Z102" s="52">
        <v>156</v>
      </c>
      <c r="AA102" s="53">
        <v>150</v>
      </c>
      <c r="AB102" s="54">
        <v>415</v>
      </c>
      <c r="AC102" s="95">
        <v>321</v>
      </c>
      <c r="AD102" s="49">
        <v>0</v>
      </c>
      <c r="AE102" s="57">
        <v>100</v>
      </c>
      <c r="AF102" s="58">
        <v>0</v>
      </c>
    </row>
    <row r="103" spans="1:32" s="3" customFormat="1" ht="18.75" customHeight="1">
      <c r="A103" s="15">
        <v>101</v>
      </c>
      <c r="B103" s="16" t="s">
        <v>3813</v>
      </c>
      <c r="C103" s="17" t="s">
        <v>3080</v>
      </c>
      <c r="D103" s="18" t="s">
        <v>3815</v>
      </c>
      <c r="E103" s="19" t="s">
        <v>3813</v>
      </c>
      <c r="F103" s="20">
        <v>101</v>
      </c>
      <c r="G103" s="21">
        <v>51837548</v>
      </c>
      <c r="H103" s="22">
        <v>27</v>
      </c>
      <c r="I103" s="23">
        <v>26</v>
      </c>
      <c r="J103" s="24">
        <v>75619271</v>
      </c>
      <c r="K103" s="25">
        <v>476</v>
      </c>
      <c r="L103" s="26">
        <v>470</v>
      </c>
      <c r="M103" s="21">
        <v>1105978</v>
      </c>
      <c r="N103" s="22">
        <v>135</v>
      </c>
      <c r="O103" s="23">
        <v>130</v>
      </c>
      <c r="P103" s="24">
        <v>27377657</v>
      </c>
      <c r="Q103" s="25">
        <v>32</v>
      </c>
      <c r="R103" s="26">
        <v>30</v>
      </c>
      <c r="S103" s="21">
        <v>94588364</v>
      </c>
      <c r="T103" s="22">
        <v>480</v>
      </c>
      <c r="U103" s="23">
        <v>475</v>
      </c>
      <c r="V103" s="24">
        <v>-6907605</v>
      </c>
      <c r="W103" s="25">
        <v>4</v>
      </c>
      <c r="X103" s="26">
        <v>4</v>
      </c>
      <c r="Y103" s="21">
        <v>46334</v>
      </c>
      <c r="Z103" s="22">
        <v>294</v>
      </c>
      <c r="AA103" s="23">
        <v>286</v>
      </c>
      <c r="AB103" s="24">
        <v>223</v>
      </c>
      <c r="AC103" s="93">
        <v>311</v>
      </c>
      <c r="AD103" s="19">
        <v>0</v>
      </c>
      <c r="AE103" s="27">
        <v>63.12</v>
      </c>
      <c r="AF103" s="28">
        <v>36.880000000000003</v>
      </c>
    </row>
    <row r="104" spans="1:32" s="3" customFormat="1" ht="18.75" customHeight="1">
      <c r="A104" s="159">
        <v>102</v>
      </c>
      <c r="B104" s="160">
        <v>240</v>
      </c>
      <c r="C104" s="161" t="s">
        <v>2578</v>
      </c>
      <c r="D104" s="162" t="s">
        <v>3815</v>
      </c>
      <c r="E104" s="163" t="s">
        <v>3813</v>
      </c>
      <c r="F104" s="164">
        <v>102</v>
      </c>
      <c r="G104" s="165">
        <v>51794304</v>
      </c>
      <c r="H104" s="166">
        <v>159</v>
      </c>
      <c r="I104" s="167">
        <v>157</v>
      </c>
      <c r="J104" s="168">
        <v>52035797</v>
      </c>
      <c r="K104" s="169">
        <v>143</v>
      </c>
      <c r="L104" s="170">
        <v>141</v>
      </c>
      <c r="M104" s="165">
        <v>12709868</v>
      </c>
      <c r="N104" s="166">
        <v>205</v>
      </c>
      <c r="O104" s="167">
        <v>199</v>
      </c>
      <c r="P104" s="168">
        <v>19255841</v>
      </c>
      <c r="Q104" s="169">
        <v>253</v>
      </c>
      <c r="R104" s="170">
        <v>245</v>
      </c>
      <c r="S104" s="165">
        <v>34090406</v>
      </c>
      <c r="T104" s="166">
        <v>372</v>
      </c>
      <c r="U104" s="167">
        <v>369</v>
      </c>
      <c r="V104" s="168">
        <v>214473</v>
      </c>
      <c r="W104" s="169">
        <v>20</v>
      </c>
      <c r="X104" s="170">
        <v>20</v>
      </c>
      <c r="Y104" s="165">
        <v>35485</v>
      </c>
      <c r="Z104" s="166">
        <v>33</v>
      </c>
      <c r="AA104" s="167">
        <v>31</v>
      </c>
      <c r="AB104" s="168">
        <v>892</v>
      </c>
      <c r="AC104" s="171">
        <v>321</v>
      </c>
      <c r="AD104" s="163">
        <v>0</v>
      </c>
      <c r="AE104" s="172">
        <v>100</v>
      </c>
      <c r="AF104" s="173">
        <v>0</v>
      </c>
    </row>
    <row r="105" spans="1:32" s="3" customFormat="1" ht="18.75" customHeight="1">
      <c r="A105" s="29">
        <v>103</v>
      </c>
      <c r="B105" s="64" t="s">
        <v>3813</v>
      </c>
      <c r="C105" s="31" t="s">
        <v>2978</v>
      </c>
      <c r="D105" s="32" t="s">
        <v>3814</v>
      </c>
      <c r="E105" s="42">
        <v>1</v>
      </c>
      <c r="F105" s="44" t="s">
        <v>3813</v>
      </c>
      <c r="G105" s="35">
        <v>51654990</v>
      </c>
      <c r="H105" s="36">
        <v>160</v>
      </c>
      <c r="I105" s="37">
        <v>3</v>
      </c>
      <c r="J105" s="38">
        <v>51654990</v>
      </c>
      <c r="K105" s="39">
        <v>384</v>
      </c>
      <c r="L105" s="40">
        <v>6</v>
      </c>
      <c r="M105" s="35">
        <v>4567358</v>
      </c>
      <c r="N105" s="36">
        <v>69</v>
      </c>
      <c r="O105" s="37">
        <v>2</v>
      </c>
      <c r="P105" s="38">
        <v>40770365</v>
      </c>
      <c r="Q105" s="39">
        <v>60</v>
      </c>
      <c r="R105" s="40">
        <v>3</v>
      </c>
      <c r="S105" s="35">
        <v>73928728</v>
      </c>
      <c r="T105" s="36">
        <v>494</v>
      </c>
      <c r="U105" s="37">
        <v>6</v>
      </c>
      <c r="V105" s="38">
        <v>-23551536</v>
      </c>
      <c r="W105" s="39">
        <v>184</v>
      </c>
      <c r="X105" s="40">
        <v>2</v>
      </c>
      <c r="Y105" s="35">
        <v>11991</v>
      </c>
      <c r="Z105" s="36">
        <v>99</v>
      </c>
      <c r="AA105" s="37">
        <v>5</v>
      </c>
      <c r="AB105" s="38">
        <v>531</v>
      </c>
      <c r="AC105" s="94">
        <v>372</v>
      </c>
      <c r="AD105" s="42">
        <v>99.99</v>
      </c>
      <c r="AE105" s="34">
        <v>0.01</v>
      </c>
      <c r="AF105" s="43">
        <v>0</v>
      </c>
    </row>
    <row r="106" spans="1:32" s="3" customFormat="1" ht="18.75" customHeight="1">
      <c r="A106" s="159">
        <v>104</v>
      </c>
      <c r="B106" s="160">
        <v>61</v>
      </c>
      <c r="C106" s="161" t="s">
        <v>156</v>
      </c>
      <c r="D106" s="162" t="s">
        <v>3815</v>
      </c>
      <c r="E106" s="163" t="s">
        <v>3813</v>
      </c>
      <c r="F106" s="164">
        <v>103</v>
      </c>
      <c r="G106" s="165">
        <v>51236594</v>
      </c>
      <c r="H106" s="166">
        <v>165</v>
      </c>
      <c r="I106" s="167">
        <v>162</v>
      </c>
      <c r="J106" s="168">
        <v>51342159</v>
      </c>
      <c r="K106" s="169">
        <v>123</v>
      </c>
      <c r="L106" s="170">
        <v>121</v>
      </c>
      <c r="M106" s="165">
        <v>14082217</v>
      </c>
      <c r="N106" s="166">
        <v>365</v>
      </c>
      <c r="O106" s="167">
        <v>358</v>
      </c>
      <c r="P106" s="168">
        <v>9022457</v>
      </c>
      <c r="Q106" s="169">
        <v>254</v>
      </c>
      <c r="R106" s="170">
        <v>246</v>
      </c>
      <c r="S106" s="165">
        <v>33930002</v>
      </c>
      <c r="T106" s="166">
        <v>450</v>
      </c>
      <c r="U106" s="167">
        <v>447</v>
      </c>
      <c r="V106" s="168">
        <v>-1850888</v>
      </c>
      <c r="W106" s="169">
        <v>141</v>
      </c>
      <c r="X106" s="170">
        <v>140</v>
      </c>
      <c r="Y106" s="165">
        <v>16683</v>
      </c>
      <c r="Z106" s="166">
        <v>80</v>
      </c>
      <c r="AA106" s="167">
        <v>78</v>
      </c>
      <c r="AB106" s="168">
        <v>621</v>
      </c>
      <c r="AC106" s="171">
        <v>321</v>
      </c>
      <c r="AD106" s="163">
        <v>0</v>
      </c>
      <c r="AE106" s="172">
        <v>100</v>
      </c>
      <c r="AF106" s="173">
        <v>0</v>
      </c>
    </row>
    <row r="107" spans="1:32" s="3" customFormat="1" ht="18.75" customHeight="1">
      <c r="A107" s="142">
        <v>105</v>
      </c>
      <c r="B107" s="143">
        <v>52</v>
      </c>
      <c r="C107" s="144" t="s">
        <v>3356</v>
      </c>
      <c r="D107" s="145" t="s">
        <v>3815</v>
      </c>
      <c r="E107" s="146" t="s">
        <v>3813</v>
      </c>
      <c r="F107" s="147">
        <v>104</v>
      </c>
      <c r="G107" s="148">
        <v>51194035</v>
      </c>
      <c r="H107" s="149">
        <v>167</v>
      </c>
      <c r="I107" s="150">
        <v>164</v>
      </c>
      <c r="J107" s="151">
        <v>51194035</v>
      </c>
      <c r="K107" s="152">
        <v>344</v>
      </c>
      <c r="L107" s="153">
        <v>339</v>
      </c>
      <c r="M107" s="148">
        <v>5563239</v>
      </c>
      <c r="N107" s="149">
        <v>318</v>
      </c>
      <c r="O107" s="150">
        <v>311</v>
      </c>
      <c r="P107" s="151">
        <v>11693441</v>
      </c>
      <c r="Q107" s="152">
        <v>379</v>
      </c>
      <c r="R107" s="153">
        <v>371</v>
      </c>
      <c r="S107" s="148">
        <v>21886772</v>
      </c>
      <c r="T107" s="149">
        <v>289</v>
      </c>
      <c r="U107" s="150">
        <v>286</v>
      </c>
      <c r="V107" s="151">
        <v>797732</v>
      </c>
      <c r="W107" s="152">
        <v>251</v>
      </c>
      <c r="X107" s="153">
        <v>249</v>
      </c>
      <c r="Y107" s="148">
        <v>6724</v>
      </c>
      <c r="Z107" s="149">
        <v>361</v>
      </c>
      <c r="AA107" s="150">
        <v>352</v>
      </c>
      <c r="AB107" s="151">
        <v>163</v>
      </c>
      <c r="AC107" s="156">
        <v>369</v>
      </c>
      <c r="AD107" s="146">
        <v>0</v>
      </c>
      <c r="AE107" s="157">
        <v>100</v>
      </c>
      <c r="AF107" s="158">
        <v>0</v>
      </c>
    </row>
    <row r="108" spans="1:32" s="3" customFormat="1" ht="18.75" customHeight="1">
      <c r="A108" s="174">
        <v>106</v>
      </c>
      <c r="B108" s="175">
        <v>194</v>
      </c>
      <c r="C108" s="176" t="s">
        <v>3835</v>
      </c>
      <c r="D108" s="177" t="s">
        <v>3815</v>
      </c>
      <c r="E108" s="178" t="s">
        <v>3813</v>
      </c>
      <c r="F108" s="179">
        <v>105</v>
      </c>
      <c r="G108" s="180">
        <v>51083288</v>
      </c>
      <c r="H108" s="181">
        <v>4</v>
      </c>
      <c r="I108" s="182">
        <v>4</v>
      </c>
      <c r="J108" s="183">
        <v>120150341</v>
      </c>
      <c r="K108" s="184">
        <v>310</v>
      </c>
      <c r="L108" s="185">
        <v>305</v>
      </c>
      <c r="M108" s="180">
        <v>6641412</v>
      </c>
      <c r="N108" s="181">
        <v>249</v>
      </c>
      <c r="O108" s="182">
        <v>242</v>
      </c>
      <c r="P108" s="183">
        <v>15778833</v>
      </c>
      <c r="Q108" s="184">
        <v>120</v>
      </c>
      <c r="R108" s="185">
        <v>117</v>
      </c>
      <c r="S108" s="180">
        <v>54435250</v>
      </c>
      <c r="T108" s="181">
        <v>185</v>
      </c>
      <c r="U108" s="182">
        <v>183</v>
      </c>
      <c r="V108" s="183">
        <v>1874203</v>
      </c>
      <c r="W108" s="184">
        <v>48</v>
      </c>
      <c r="X108" s="185">
        <v>48</v>
      </c>
      <c r="Y108" s="180">
        <v>27619</v>
      </c>
      <c r="Z108" s="181">
        <v>378</v>
      </c>
      <c r="AA108" s="182">
        <v>369</v>
      </c>
      <c r="AB108" s="183">
        <v>144</v>
      </c>
      <c r="AC108" s="186">
        <v>311</v>
      </c>
      <c r="AD108" s="178">
        <v>0</v>
      </c>
      <c r="AE108" s="187">
        <v>100</v>
      </c>
      <c r="AF108" s="188">
        <v>0</v>
      </c>
    </row>
    <row r="109" spans="1:32" s="3" customFormat="1" ht="18.75" customHeight="1">
      <c r="A109" s="159">
        <v>107</v>
      </c>
      <c r="B109" s="160">
        <v>79</v>
      </c>
      <c r="C109" s="161" t="s">
        <v>790</v>
      </c>
      <c r="D109" s="162" t="s">
        <v>3815</v>
      </c>
      <c r="E109" s="163" t="s">
        <v>3813</v>
      </c>
      <c r="F109" s="164">
        <v>106</v>
      </c>
      <c r="G109" s="165">
        <v>50998705</v>
      </c>
      <c r="H109" s="166">
        <v>170</v>
      </c>
      <c r="I109" s="167">
        <v>167</v>
      </c>
      <c r="J109" s="168">
        <v>50998705</v>
      </c>
      <c r="K109" s="169">
        <v>155</v>
      </c>
      <c r="L109" s="170">
        <v>153</v>
      </c>
      <c r="M109" s="165">
        <v>12108514</v>
      </c>
      <c r="N109" s="166">
        <v>108</v>
      </c>
      <c r="O109" s="167">
        <v>104</v>
      </c>
      <c r="P109" s="168">
        <v>31393254</v>
      </c>
      <c r="Q109" s="169">
        <v>112</v>
      </c>
      <c r="R109" s="170">
        <v>109</v>
      </c>
      <c r="S109" s="165">
        <v>55649164</v>
      </c>
      <c r="T109" s="166">
        <v>105</v>
      </c>
      <c r="U109" s="167">
        <v>103</v>
      </c>
      <c r="V109" s="168">
        <v>3742645</v>
      </c>
      <c r="W109" s="169">
        <v>382</v>
      </c>
      <c r="X109" s="170">
        <v>380</v>
      </c>
      <c r="Y109" s="165">
        <v>1126</v>
      </c>
      <c r="Z109" s="166">
        <v>342</v>
      </c>
      <c r="AA109" s="167">
        <v>333</v>
      </c>
      <c r="AB109" s="168">
        <v>179</v>
      </c>
      <c r="AC109" s="171">
        <v>352</v>
      </c>
      <c r="AD109" s="163">
        <v>0</v>
      </c>
      <c r="AE109" s="172">
        <v>100</v>
      </c>
      <c r="AF109" s="173">
        <v>0</v>
      </c>
    </row>
    <row r="110" spans="1:32" s="3" customFormat="1" ht="18.75" customHeight="1">
      <c r="A110" s="29">
        <v>108</v>
      </c>
      <c r="B110" s="30">
        <v>30</v>
      </c>
      <c r="C110" s="31" t="s">
        <v>3355</v>
      </c>
      <c r="D110" s="32" t="s">
        <v>3372</v>
      </c>
      <c r="E110" s="42" t="s">
        <v>3813</v>
      </c>
      <c r="F110" s="44">
        <v>107</v>
      </c>
      <c r="G110" s="35">
        <v>50976013</v>
      </c>
      <c r="H110" s="36">
        <v>171</v>
      </c>
      <c r="I110" s="37">
        <v>168</v>
      </c>
      <c r="J110" s="38">
        <v>50976013</v>
      </c>
      <c r="K110" s="39">
        <v>60</v>
      </c>
      <c r="L110" s="40">
        <v>58</v>
      </c>
      <c r="M110" s="35">
        <v>18461474</v>
      </c>
      <c r="N110" s="36">
        <v>78</v>
      </c>
      <c r="O110" s="37">
        <v>76</v>
      </c>
      <c r="P110" s="38">
        <v>39616070</v>
      </c>
      <c r="Q110" s="39">
        <v>171</v>
      </c>
      <c r="R110" s="40">
        <v>166</v>
      </c>
      <c r="S110" s="35">
        <v>44195125</v>
      </c>
      <c r="T110" s="36">
        <v>31</v>
      </c>
      <c r="U110" s="37">
        <v>30</v>
      </c>
      <c r="V110" s="38">
        <v>8766014</v>
      </c>
      <c r="W110" s="39" t="s">
        <v>3813</v>
      </c>
      <c r="X110" s="40" t="s">
        <v>3813</v>
      </c>
      <c r="Y110" s="41" t="s">
        <v>3813</v>
      </c>
      <c r="Z110" s="36">
        <v>151</v>
      </c>
      <c r="AA110" s="37">
        <v>145</v>
      </c>
      <c r="AB110" s="38">
        <v>420</v>
      </c>
      <c r="AC110" s="94">
        <v>210</v>
      </c>
      <c r="AD110" s="42">
        <v>0</v>
      </c>
      <c r="AE110" s="34">
        <v>100</v>
      </c>
      <c r="AF110" s="43">
        <v>0</v>
      </c>
    </row>
    <row r="111" spans="1:32" s="3" customFormat="1" ht="18.75" customHeight="1">
      <c r="A111" s="29">
        <v>109</v>
      </c>
      <c r="B111" s="30">
        <v>394</v>
      </c>
      <c r="C111" s="31" t="s">
        <v>2984</v>
      </c>
      <c r="D111" s="32" t="s">
        <v>3816</v>
      </c>
      <c r="E111" s="42" t="s">
        <v>3813</v>
      </c>
      <c r="F111" s="44">
        <v>108</v>
      </c>
      <c r="G111" s="35">
        <v>50883321</v>
      </c>
      <c r="H111" s="36">
        <v>166</v>
      </c>
      <c r="I111" s="37">
        <v>163</v>
      </c>
      <c r="J111" s="38">
        <v>51277193</v>
      </c>
      <c r="K111" s="39">
        <v>440</v>
      </c>
      <c r="L111" s="40">
        <v>434</v>
      </c>
      <c r="M111" s="35">
        <v>2771284</v>
      </c>
      <c r="N111" s="36">
        <v>43</v>
      </c>
      <c r="O111" s="37">
        <v>42</v>
      </c>
      <c r="P111" s="38">
        <v>54539103</v>
      </c>
      <c r="Q111" s="39">
        <v>80</v>
      </c>
      <c r="R111" s="40">
        <v>77</v>
      </c>
      <c r="S111" s="35">
        <v>63811737</v>
      </c>
      <c r="T111" s="36">
        <v>273</v>
      </c>
      <c r="U111" s="37">
        <v>271</v>
      </c>
      <c r="V111" s="38">
        <v>904681</v>
      </c>
      <c r="W111" s="39">
        <v>421</v>
      </c>
      <c r="X111" s="40">
        <v>419</v>
      </c>
      <c r="Y111" s="35">
        <v>171</v>
      </c>
      <c r="Z111" s="36">
        <v>209</v>
      </c>
      <c r="AA111" s="37">
        <v>202</v>
      </c>
      <c r="AB111" s="38">
        <v>336</v>
      </c>
      <c r="AC111" s="94">
        <v>383</v>
      </c>
      <c r="AD111" s="42">
        <v>0</v>
      </c>
      <c r="AE111" s="34">
        <v>100</v>
      </c>
      <c r="AF111" s="43">
        <v>0</v>
      </c>
    </row>
    <row r="112" spans="1:32" s="3" customFormat="1" ht="18.75" customHeight="1">
      <c r="A112" s="142">
        <v>110</v>
      </c>
      <c r="B112" s="143">
        <v>293</v>
      </c>
      <c r="C112" s="144" t="s">
        <v>323</v>
      </c>
      <c r="D112" s="145" t="s">
        <v>3815</v>
      </c>
      <c r="E112" s="146" t="s">
        <v>3813</v>
      </c>
      <c r="F112" s="147">
        <v>109</v>
      </c>
      <c r="G112" s="148">
        <v>50735879</v>
      </c>
      <c r="H112" s="149">
        <v>164</v>
      </c>
      <c r="I112" s="150">
        <v>161</v>
      </c>
      <c r="J112" s="151">
        <v>51428932</v>
      </c>
      <c r="K112" s="152">
        <v>53</v>
      </c>
      <c r="L112" s="153">
        <v>51</v>
      </c>
      <c r="M112" s="148">
        <v>19130488</v>
      </c>
      <c r="N112" s="149">
        <v>219</v>
      </c>
      <c r="O112" s="150">
        <v>213</v>
      </c>
      <c r="P112" s="151">
        <v>18344212</v>
      </c>
      <c r="Q112" s="152">
        <v>232</v>
      </c>
      <c r="R112" s="153">
        <v>224</v>
      </c>
      <c r="S112" s="148">
        <v>36178470</v>
      </c>
      <c r="T112" s="149">
        <v>49</v>
      </c>
      <c r="U112" s="150">
        <v>47</v>
      </c>
      <c r="V112" s="151">
        <v>7497315</v>
      </c>
      <c r="W112" s="152">
        <v>344</v>
      </c>
      <c r="X112" s="153">
        <v>342</v>
      </c>
      <c r="Y112" s="148">
        <v>2686</v>
      </c>
      <c r="Z112" s="149">
        <v>115</v>
      </c>
      <c r="AA112" s="150">
        <v>110</v>
      </c>
      <c r="AB112" s="151">
        <v>500</v>
      </c>
      <c r="AC112" s="156">
        <v>384</v>
      </c>
      <c r="AD112" s="146">
        <v>0</v>
      </c>
      <c r="AE112" s="157">
        <v>100</v>
      </c>
      <c r="AF112" s="158">
        <v>0</v>
      </c>
    </row>
    <row r="113" spans="1:32" s="3" customFormat="1" ht="18.75" customHeight="1">
      <c r="A113" s="174">
        <v>111</v>
      </c>
      <c r="B113" s="175">
        <v>258</v>
      </c>
      <c r="C113" s="176" t="s">
        <v>792</v>
      </c>
      <c r="D113" s="177" t="s">
        <v>3815</v>
      </c>
      <c r="E113" s="178" t="s">
        <v>3813</v>
      </c>
      <c r="F113" s="179">
        <v>110</v>
      </c>
      <c r="G113" s="180">
        <v>50703414</v>
      </c>
      <c r="H113" s="181">
        <v>135</v>
      </c>
      <c r="I113" s="182">
        <v>133</v>
      </c>
      <c r="J113" s="183">
        <v>55451659</v>
      </c>
      <c r="K113" s="184">
        <v>161</v>
      </c>
      <c r="L113" s="185">
        <v>159</v>
      </c>
      <c r="M113" s="180">
        <v>11953669</v>
      </c>
      <c r="N113" s="181">
        <v>371</v>
      </c>
      <c r="O113" s="182">
        <v>364</v>
      </c>
      <c r="P113" s="183">
        <v>8591613</v>
      </c>
      <c r="Q113" s="184">
        <v>205</v>
      </c>
      <c r="R113" s="185">
        <v>199</v>
      </c>
      <c r="S113" s="180">
        <v>40079388</v>
      </c>
      <c r="T113" s="181">
        <v>165</v>
      </c>
      <c r="U113" s="182">
        <v>163</v>
      </c>
      <c r="V113" s="183">
        <v>2326338</v>
      </c>
      <c r="W113" s="184">
        <v>257</v>
      </c>
      <c r="X113" s="185">
        <v>255</v>
      </c>
      <c r="Y113" s="180">
        <v>6500</v>
      </c>
      <c r="Z113" s="181">
        <v>17</v>
      </c>
      <c r="AA113" s="182">
        <v>15</v>
      </c>
      <c r="AB113" s="183">
        <v>1047</v>
      </c>
      <c r="AC113" s="186">
        <v>381</v>
      </c>
      <c r="AD113" s="178">
        <v>0</v>
      </c>
      <c r="AE113" s="187">
        <v>100</v>
      </c>
      <c r="AF113" s="188">
        <v>0</v>
      </c>
    </row>
    <row r="114" spans="1:32" s="3" customFormat="1" ht="18.75" customHeight="1">
      <c r="A114" s="29">
        <v>112</v>
      </c>
      <c r="B114" s="30">
        <v>155</v>
      </c>
      <c r="C114" s="31" t="s">
        <v>63</v>
      </c>
      <c r="D114" s="32" t="s">
        <v>3812</v>
      </c>
      <c r="E114" s="42" t="s">
        <v>3813</v>
      </c>
      <c r="F114" s="44">
        <v>111</v>
      </c>
      <c r="G114" s="35">
        <v>50640550</v>
      </c>
      <c r="H114" s="36">
        <v>172</v>
      </c>
      <c r="I114" s="37">
        <v>169</v>
      </c>
      <c r="J114" s="38">
        <v>50917340</v>
      </c>
      <c r="K114" s="39">
        <v>73</v>
      </c>
      <c r="L114" s="40">
        <v>71</v>
      </c>
      <c r="M114" s="35">
        <v>17527553</v>
      </c>
      <c r="N114" s="36">
        <v>222</v>
      </c>
      <c r="O114" s="37">
        <v>216</v>
      </c>
      <c r="P114" s="38">
        <v>18098703</v>
      </c>
      <c r="Q114" s="39">
        <v>75</v>
      </c>
      <c r="R114" s="40">
        <v>72</v>
      </c>
      <c r="S114" s="35">
        <v>66490310</v>
      </c>
      <c r="T114" s="36">
        <v>113</v>
      </c>
      <c r="U114" s="37">
        <v>111</v>
      </c>
      <c r="V114" s="38">
        <v>3409236</v>
      </c>
      <c r="W114" s="39">
        <v>100</v>
      </c>
      <c r="X114" s="40">
        <v>99</v>
      </c>
      <c r="Y114" s="35">
        <v>19473</v>
      </c>
      <c r="Z114" s="36">
        <v>167</v>
      </c>
      <c r="AA114" s="37">
        <v>161</v>
      </c>
      <c r="AB114" s="38">
        <v>404</v>
      </c>
      <c r="AC114" s="94">
        <v>372</v>
      </c>
      <c r="AD114" s="42">
        <v>0</v>
      </c>
      <c r="AE114" s="34">
        <v>100</v>
      </c>
      <c r="AF114" s="43">
        <v>0</v>
      </c>
    </row>
    <row r="115" spans="1:32" s="3" customFormat="1" ht="18.75" customHeight="1">
      <c r="A115" s="159">
        <v>113</v>
      </c>
      <c r="B115" s="160">
        <v>95</v>
      </c>
      <c r="C115" s="161" t="s">
        <v>3081</v>
      </c>
      <c r="D115" s="162" t="s">
        <v>3815</v>
      </c>
      <c r="E115" s="163" t="s">
        <v>3813</v>
      </c>
      <c r="F115" s="164">
        <v>112</v>
      </c>
      <c r="G115" s="165">
        <v>50603875</v>
      </c>
      <c r="H115" s="166">
        <v>33</v>
      </c>
      <c r="I115" s="167">
        <v>32</v>
      </c>
      <c r="J115" s="168">
        <v>72010607</v>
      </c>
      <c r="K115" s="169">
        <v>67</v>
      </c>
      <c r="L115" s="170">
        <v>65</v>
      </c>
      <c r="M115" s="165">
        <v>17842184</v>
      </c>
      <c r="N115" s="166">
        <v>102</v>
      </c>
      <c r="O115" s="167">
        <v>98</v>
      </c>
      <c r="P115" s="168">
        <v>32742096</v>
      </c>
      <c r="Q115" s="169">
        <v>156</v>
      </c>
      <c r="R115" s="170">
        <v>152</v>
      </c>
      <c r="S115" s="165">
        <v>46786933</v>
      </c>
      <c r="T115" s="166">
        <v>57</v>
      </c>
      <c r="U115" s="167">
        <v>55</v>
      </c>
      <c r="V115" s="168">
        <v>6734301</v>
      </c>
      <c r="W115" s="169" t="s">
        <v>3813</v>
      </c>
      <c r="X115" s="170" t="s">
        <v>3813</v>
      </c>
      <c r="Y115" s="189" t="s">
        <v>3813</v>
      </c>
      <c r="Z115" s="166">
        <v>274</v>
      </c>
      <c r="AA115" s="167">
        <v>266</v>
      </c>
      <c r="AB115" s="168">
        <v>241</v>
      </c>
      <c r="AC115" s="171">
        <v>312</v>
      </c>
      <c r="AD115" s="163">
        <v>0</v>
      </c>
      <c r="AE115" s="172">
        <v>7.29</v>
      </c>
      <c r="AF115" s="173">
        <v>92.71</v>
      </c>
    </row>
    <row r="116" spans="1:32" s="3" customFormat="1" ht="18.75" customHeight="1">
      <c r="A116" s="29">
        <v>114</v>
      </c>
      <c r="B116" s="30" t="s">
        <v>3813</v>
      </c>
      <c r="C116" s="31" t="s">
        <v>2964</v>
      </c>
      <c r="D116" s="32" t="s">
        <v>3815</v>
      </c>
      <c r="E116" s="42" t="s">
        <v>3813</v>
      </c>
      <c r="F116" s="44">
        <v>113</v>
      </c>
      <c r="G116" s="35">
        <v>50424629</v>
      </c>
      <c r="H116" s="36">
        <v>41</v>
      </c>
      <c r="I116" s="37">
        <v>40</v>
      </c>
      <c r="J116" s="38">
        <v>68386744</v>
      </c>
      <c r="K116" s="39">
        <v>359</v>
      </c>
      <c r="L116" s="40">
        <v>354</v>
      </c>
      <c r="M116" s="35">
        <v>5082457</v>
      </c>
      <c r="N116" s="36">
        <v>179</v>
      </c>
      <c r="O116" s="37">
        <v>174</v>
      </c>
      <c r="P116" s="38">
        <v>20843549</v>
      </c>
      <c r="Q116" s="39">
        <v>123</v>
      </c>
      <c r="R116" s="40">
        <v>120</v>
      </c>
      <c r="S116" s="35">
        <v>53845979</v>
      </c>
      <c r="T116" s="36">
        <v>242</v>
      </c>
      <c r="U116" s="37">
        <v>240</v>
      </c>
      <c r="V116" s="38">
        <v>1182331</v>
      </c>
      <c r="W116" s="39">
        <v>312</v>
      </c>
      <c r="X116" s="40">
        <v>310</v>
      </c>
      <c r="Y116" s="35">
        <v>3753</v>
      </c>
      <c r="Z116" s="36">
        <v>404</v>
      </c>
      <c r="AA116" s="37">
        <v>395</v>
      </c>
      <c r="AB116" s="38">
        <v>117</v>
      </c>
      <c r="AC116" s="94">
        <v>311</v>
      </c>
      <c r="AD116" s="42">
        <v>0</v>
      </c>
      <c r="AE116" s="34">
        <v>100</v>
      </c>
      <c r="AF116" s="43">
        <v>0</v>
      </c>
    </row>
    <row r="117" spans="1:32" s="3" customFormat="1" ht="18.75" customHeight="1">
      <c r="A117" s="45">
        <v>115</v>
      </c>
      <c r="B117" s="46">
        <v>113</v>
      </c>
      <c r="C117" s="47" t="s">
        <v>795</v>
      </c>
      <c r="D117" s="48" t="s">
        <v>3369</v>
      </c>
      <c r="E117" s="49" t="s">
        <v>3813</v>
      </c>
      <c r="F117" s="50">
        <v>114</v>
      </c>
      <c r="G117" s="51">
        <v>50415263</v>
      </c>
      <c r="H117" s="52">
        <v>168</v>
      </c>
      <c r="I117" s="53">
        <v>165</v>
      </c>
      <c r="J117" s="54">
        <v>51137763</v>
      </c>
      <c r="K117" s="55">
        <v>281</v>
      </c>
      <c r="L117" s="56">
        <v>278</v>
      </c>
      <c r="M117" s="51">
        <v>7497842</v>
      </c>
      <c r="N117" s="52">
        <v>379</v>
      </c>
      <c r="O117" s="53">
        <v>372</v>
      </c>
      <c r="P117" s="54">
        <v>8087054</v>
      </c>
      <c r="Q117" s="55">
        <v>392</v>
      </c>
      <c r="R117" s="56">
        <v>384</v>
      </c>
      <c r="S117" s="51">
        <v>21048844</v>
      </c>
      <c r="T117" s="52">
        <v>361</v>
      </c>
      <c r="U117" s="53">
        <v>358</v>
      </c>
      <c r="V117" s="54">
        <v>281484</v>
      </c>
      <c r="W117" s="55">
        <v>51</v>
      </c>
      <c r="X117" s="56">
        <v>51</v>
      </c>
      <c r="Y117" s="51">
        <v>26779</v>
      </c>
      <c r="Z117" s="52">
        <v>350</v>
      </c>
      <c r="AA117" s="53">
        <v>341</v>
      </c>
      <c r="AB117" s="54">
        <v>172</v>
      </c>
      <c r="AC117" s="95">
        <v>311</v>
      </c>
      <c r="AD117" s="49">
        <v>0</v>
      </c>
      <c r="AE117" s="57">
        <v>100</v>
      </c>
      <c r="AF117" s="58">
        <v>0</v>
      </c>
    </row>
    <row r="118" spans="1:32" s="3" customFormat="1" ht="18.75" customHeight="1">
      <c r="A118" s="15">
        <v>116</v>
      </c>
      <c r="B118" s="16" t="s">
        <v>3813</v>
      </c>
      <c r="C118" s="17" t="s">
        <v>457</v>
      </c>
      <c r="D118" s="18" t="s">
        <v>3816</v>
      </c>
      <c r="E118" s="19" t="s">
        <v>3813</v>
      </c>
      <c r="F118" s="20">
        <v>115</v>
      </c>
      <c r="G118" s="21">
        <v>50255810</v>
      </c>
      <c r="H118" s="22">
        <v>178</v>
      </c>
      <c r="I118" s="23">
        <v>175</v>
      </c>
      <c r="J118" s="24">
        <v>50255810</v>
      </c>
      <c r="K118" s="25">
        <v>7</v>
      </c>
      <c r="L118" s="26">
        <v>6</v>
      </c>
      <c r="M118" s="21">
        <v>40070662</v>
      </c>
      <c r="N118" s="22">
        <v>13</v>
      </c>
      <c r="O118" s="23">
        <v>12</v>
      </c>
      <c r="P118" s="24">
        <v>100107078</v>
      </c>
      <c r="Q118" s="25">
        <v>3</v>
      </c>
      <c r="R118" s="26">
        <v>3</v>
      </c>
      <c r="S118" s="21">
        <v>466511058</v>
      </c>
      <c r="T118" s="22">
        <v>4</v>
      </c>
      <c r="U118" s="23">
        <v>4</v>
      </c>
      <c r="V118" s="24">
        <v>27078335</v>
      </c>
      <c r="W118" s="25">
        <v>67</v>
      </c>
      <c r="X118" s="26">
        <v>66</v>
      </c>
      <c r="Y118" s="21">
        <v>23330</v>
      </c>
      <c r="Z118" s="22">
        <v>29</v>
      </c>
      <c r="AA118" s="23">
        <v>27</v>
      </c>
      <c r="AB118" s="24">
        <v>945</v>
      </c>
      <c r="AC118" s="93">
        <v>383</v>
      </c>
      <c r="AD118" s="19">
        <v>0</v>
      </c>
      <c r="AE118" s="27">
        <v>100</v>
      </c>
      <c r="AF118" s="28">
        <v>0</v>
      </c>
    </row>
    <row r="119" spans="1:32" s="3" customFormat="1" ht="18.75" customHeight="1">
      <c r="A119" s="29">
        <v>117</v>
      </c>
      <c r="B119" s="30">
        <v>138</v>
      </c>
      <c r="C119" s="31" t="s">
        <v>3834</v>
      </c>
      <c r="D119" s="32" t="s">
        <v>1737</v>
      </c>
      <c r="E119" s="42" t="s">
        <v>3813</v>
      </c>
      <c r="F119" s="44">
        <v>116</v>
      </c>
      <c r="G119" s="35">
        <v>50004401</v>
      </c>
      <c r="H119" s="36">
        <v>173</v>
      </c>
      <c r="I119" s="37">
        <v>170</v>
      </c>
      <c r="J119" s="38">
        <v>50870496</v>
      </c>
      <c r="K119" s="39">
        <v>107</v>
      </c>
      <c r="L119" s="40">
        <v>105</v>
      </c>
      <c r="M119" s="35">
        <v>15101878</v>
      </c>
      <c r="N119" s="36">
        <v>268</v>
      </c>
      <c r="O119" s="37">
        <v>261</v>
      </c>
      <c r="P119" s="38">
        <v>15011081</v>
      </c>
      <c r="Q119" s="39">
        <v>314</v>
      </c>
      <c r="R119" s="40">
        <v>306</v>
      </c>
      <c r="S119" s="35">
        <v>27844033</v>
      </c>
      <c r="T119" s="36">
        <v>164</v>
      </c>
      <c r="U119" s="37">
        <v>162</v>
      </c>
      <c r="V119" s="38">
        <v>2348821</v>
      </c>
      <c r="W119" s="39">
        <v>203</v>
      </c>
      <c r="X119" s="40">
        <v>201</v>
      </c>
      <c r="Y119" s="35">
        <v>9982</v>
      </c>
      <c r="Z119" s="36">
        <v>126</v>
      </c>
      <c r="AA119" s="37">
        <v>120</v>
      </c>
      <c r="AB119" s="38">
        <v>477</v>
      </c>
      <c r="AC119" s="94">
        <v>381</v>
      </c>
      <c r="AD119" s="42">
        <v>0</v>
      </c>
      <c r="AE119" s="34">
        <v>100</v>
      </c>
      <c r="AF119" s="43">
        <v>0</v>
      </c>
    </row>
    <row r="120" spans="1:32" s="3" customFormat="1" ht="18.75" customHeight="1">
      <c r="A120" s="159">
        <v>118</v>
      </c>
      <c r="B120" s="195" t="s">
        <v>3813</v>
      </c>
      <c r="C120" s="161" t="s">
        <v>1697</v>
      </c>
      <c r="D120" s="162" t="s">
        <v>3815</v>
      </c>
      <c r="E120" s="163" t="s">
        <v>3813</v>
      </c>
      <c r="F120" s="164">
        <v>117</v>
      </c>
      <c r="G120" s="165">
        <v>49817932</v>
      </c>
      <c r="H120" s="166">
        <v>17</v>
      </c>
      <c r="I120" s="167">
        <v>16</v>
      </c>
      <c r="J120" s="168">
        <v>89167271</v>
      </c>
      <c r="K120" s="169">
        <v>163</v>
      </c>
      <c r="L120" s="170">
        <v>161</v>
      </c>
      <c r="M120" s="165">
        <v>11765807</v>
      </c>
      <c r="N120" s="166">
        <v>117</v>
      </c>
      <c r="O120" s="167">
        <v>112</v>
      </c>
      <c r="P120" s="168">
        <v>30274363</v>
      </c>
      <c r="Q120" s="169">
        <v>67</v>
      </c>
      <c r="R120" s="170">
        <v>64</v>
      </c>
      <c r="S120" s="165">
        <v>69942767</v>
      </c>
      <c r="T120" s="166">
        <v>316</v>
      </c>
      <c r="U120" s="167">
        <v>313</v>
      </c>
      <c r="V120" s="168">
        <v>582333</v>
      </c>
      <c r="W120" s="169">
        <v>3</v>
      </c>
      <c r="X120" s="170">
        <v>3</v>
      </c>
      <c r="Y120" s="165">
        <v>51580</v>
      </c>
      <c r="Z120" s="166">
        <v>110</v>
      </c>
      <c r="AA120" s="167">
        <v>105</v>
      </c>
      <c r="AB120" s="168">
        <v>510</v>
      </c>
      <c r="AC120" s="171">
        <v>322</v>
      </c>
      <c r="AD120" s="163">
        <v>0</v>
      </c>
      <c r="AE120" s="172">
        <v>100</v>
      </c>
      <c r="AF120" s="173">
        <v>0</v>
      </c>
    </row>
    <row r="121" spans="1:32" s="3" customFormat="1" ht="18.75" customHeight="1">
      <c r="A121" s="159">
        <v>119</v>
      </c>
      <c r="B121" s="195">
        <v>393</v>
      </c>
      <c r="C121" s="161" t="s">
        <v>2588</v>
      </c>
      <c r="D121" s="162" t="s">
        <v>3815</v>
      </c>
      <c r="E121" s="163" t="s">
        <v>3813</v>
      </c>
      <c r="F121" s="164">
        <v>118</v>
      </c>
      <c r="G121" s="165">
        <v>49675117</v>
      </c>
      <c r="H121" s="166">
        <v>28</v>
      </c>
      <c r="I121" s="167">
        <v>27</v>
      </c>
      <c r="J121" s="168">
        <v>75574497</v>
      </c>
      <c r="K121" s="169">
        <v>225</v>
      </c>
      <c r="L121" s="170">
        <v>222</v>
      </c>
      <c r="M121" s="165">
        <v>9492175</v>
      </c>
      <c r="N121" s="166">
        <v>197</v>
      </c>
      <c r="O121" s="167">
        <v>191</v>
      </c>
      <c r="P121" s="168">
        <v>19720181</v>
      </c>
      <c r="Q121" s="169">
        <v>227</v>
      </c>
      <c r="R121" s="170">
        <v>219</v>
      </c>
      <c r="S121" s="165">
        <v>37010889</v>
      </c>
      <c r="T121" s="166">
        <v>66</v>
      </c>
      <c r="U121" s="167">
        <v>64</v>
      </c>
      <c r="V121" s="168">
        <v>6006740</v>
      </c>
      <c r="W121" s="169">
        <v>132</v>
      </c>
      <c r="X121" s="170">
        <v>131</v>
      </c>
      <c r="Y121" s="165">
        <v>17984</v>
      </c>
      <c r="Z121" s="166">
        <v>253</v>
      </c>
      <c r="AA121" s="167">
        <v>245</v>
      </c>
      <c r="AB121" s="168">
        <v>263</v>
      </c>
      <c r="AC121" s="171">
        <v>371</v>
      </c>
      <c r="AD121" s="163">
        <v>0</v>
      </c>
      <c r="AE121" s="172">
        <v>100</v>
      </c>
      <c r="AF121" s="173">
        <v>0</v>
      </c>
    </row>
    <row r="122" spans="1:32" s="3" customFormat="1" ht="18.75" customHeight="1">
      <c r="A122" s="142">
        <v>120</v>
      </c>
      <c r="B122" s="143">
        <v>91</v>
      </c>
      <c r="C122" s="144" t="s">
        <v>3792</v>
      </c>
      <c r="D122" s="145" t="s">
        <v>3815</v>
      </c>
      <c r="E122" s="146" t="s">
        <v>3813</v>
      </c>
      <c r="F122" s="147">
        <v>119</v>
      </c>
      <c r="G122" s="148">
        <v>49655094</v>
      </c>
      <c r="H122" s="149">
        <v>99</v>
      </c>
      <c r="I122" s="150">
        <v>97</v>
      </c>
      <c r="J122" s="151">
        <v>59401007</v>
      </c>
      <c r="K122" s="152">
        <v>133</v>
      </c>
      <c r="L122" s="153">
        <v>131</v>
      </c>
      <c r="M122" s="148">
        <v>13444448</v>
      </c>
      <c r="N122" s="149">
        <v>280</v>
      </c>
      <c r="O122" s="150">
        <v>273</v>
      </c>
      <c r="P122" s="151">
        <v>14475485</v>
      </c>
      <c r="Q122" s="152">
        <v>89</v>
      </c>
      <c r="R122" s="153">
        <v>86</v>
      </c>
      <c r="S122" s="148">
        <v>61450150</v>
      </c>
      <c r="T122" s="149">
        <v>437</v>
      </c>
      <c r="U122" s="150">
        <v>434</v>
      </c>
      <c r="V122" s="151">
        <v>-1011193</v>
      </c>
      <c r="W122" s="152">
        <v>22</v>
      </c>
      <c r="X122" s="153">
        <v>22</v>
      </c>
      <c r="Y122" s="148">
        <v>34472</v>
      </c>
      <c r="Z122" s="149">
        <v>15</v>
      </c>
      <c r="AA122" s="150">
        <v>13</v>
      </c>
      <c r="AB122" s="151">
        <v>1060</v>
      </c>
      <c r="AC122" s="156">
        <v>356</v>
      </c>
      <c r="AD122" s="146">
        <v>0</v>
      </c>
      <c r="AE122" s="157">
        <v>100</v>
      </c>
      <c r="AF122" s="158">
        <v>0</v>
      </c>
    </row>
    <row r="123" spans="1:32" s="3" customFormat="1" ht="18.75" customHeight="1">
      <c r="A123" s="174">
        <v>121</v>
      </c>
      <c r="B123" s="175">
        <v>360</v>
      </c>
      <c r="C123" s="176" t="s">
        <v>2646</v>
      </c>
      <c r="D123" s="177" t="s">
        <v>3815</v>
      </c>
      <c r="E123" s="178" t="s">
        <v>3813</v>
      </c>
      <c r="F123" s="179">
        <v>120</v>
      </c>
      <c r="G123" s="180">
        <v>49622741</v>
      </c>
      <c r="H123" s="181">
        <v>182</v>
      </c>
      <c r="I123" s="182">
        <v>179</v>
      </c>
      <c r="J123" s="183">
        <v>49738474</v>
      </c>
      <c r="K123" s="184">
        <v>219</v>
      </c>
      <c r="L123" s="185">
        <v>216</v>
      </c>
      <c r="M123" s="180">
        <v>9677838</v>
      </c>
      <c r="N123" s="181">
        <v>414</v>
      </c>
      <c r="O123" s="182">
        <v>407</v>
      </c>
      <c r="P123" s="183">
        <v>6393838</v>
      </c>
      <c r="Q123" s="184">
        <v>353</v>
      </c>
      <c r="R123" s="185">
        <v>345</v>
      </c>
      <c r="S123" s="180">
        <v>23599290</v>
      </c>
      <c r="T123" s="181">
        <v>163</v>
      </c>
      <c r="U123" s="182">
        <v>161</v>
      </c>
      <c r="V123" s="183">
        <v>2349534</v>
      </c>
      <c r="W123" s="184">
        <v>232</v>
      </c>
      <c r="X123" s="185">
        <v>230</v>
      </c>
      <c r="Y123" s="180">
        <v>8082</v>
      </c>
      <c r="Z123" s="181">
        <v>231</v>
      </c>
      <c r="AA123" s="182">
        <v>224</v>
      </c>
      <c r="AB123" s="183">
        <v>287</v>
      </c>
      <c r="AC123" s="186">
        <v>384</v>
      </c>
      <c r="AD123" s="178">
        <v>0</v>
      </c>
      <c r="AE123" s="187">
        <v>27.5</v>
      </c>
      <c r="AF123" s="188">
        <v>72.5</v>
      </c>
    </row>
    <row r="124" spans="1:32" s="3" customFormat="1" ht="18.75" customHeight="1">
      <c r="A124" s="29">
        <v>122</v>
      </c>
      <c r="B124" s="30">
        <v>139</v>
      </c>
      <c r="C124" s="31" t="s">
        <v>2973</v>
      </c>
      <c r="D124" s="32" t="s">
        <v>98</v>
      </c>
      <c r="E124" s="42" t="s">
        <v>3813</v>
      </c>
      <c r="F124" s="44">
        <v>121</v>
      </c>
      <c r="G124" s="35">
        <v>49524843</v>
      </c>
      <c r="H124" s="36">
        <v>185</v>
      </c>
      <c r="I124" s="37">
        <v>182</v>
      </c>
      <c r="J124" s="38">
        <v>49524843</v>
      </c>
      <c r="K124" s="39">
        <v>33</v>
      </c>
      <c r="L124" s="40">
        <v>31</v>
      </c>
      <c r="M124" s="35">
        <v>22288914</v>
      </c>
      <c r="N124" s="36">
        <v>45</v>
      </c>
      <c r="O124" s="37">
        <v>44</v>
      </c>
      <c r="P124" s="38">
        <v>53491039</v>
      </c>
      <c r="Q124" s="39">
        <v>41</v>
      </c>
      <c r="R124" s="40">
        <v>39</v>
      </c>
      <c r="S124" s="35">
        <v>85233995</v>
      </c>
      <c r="T124" s="36">
        <v>74</v>
      </c>
      <c r="U124" s="37">
        <v>72</v>
      </c>
      <c r="V124" s="38">
        <v>5574737</v>
      </c>
      <c r="W124" s="39">
        <v>224</v>
      </c>
      <c r="X124" s="40">
        <v>222</v>
      </c>
      <c r="Y124" s="35">
        <v>8463</v>
      </c>
      <c r="Z124" s="36">
        <v>366</v>
      </c>
      <c r="AA124" s="37">
        <v>357</v>
      </c>
      <c r="AB124" s="38">
        <v>159</v>
      </c>
      <c r="AC124" s="94">
        <v>369</v>
      </c>
      <c r="AD124" s="42">
        <v>0</v>
      </c>
      <c r="AE124" s="34">
        <v>100</v>
      </c>
      <c r="AF124" s="43">
        <v>0</v>
      </c>
    </row>
    <row r="125" spans="1:32" s="3" customFormat="1" ht="18.75" customHeight="1">
      <c r="A125" s="159">
        <v>123</v>
      </c>
      <c r="B125" s="160">
        <v>123</v>
      </c>
      <c r="C125" s="161" t="s">
        <v>154</v>
      </c>
      <c r="D125" s="162" t="s">
        <v>3815</v>
      </c>
      <c r="E125" s="163" t="s">
        <v>3813</v>
      </c>
      <c r="F125" s="164">
        <v>122</v>
      </c>
      <c r="G125" s="165">
        <v>49243714</v>
      </c>
      <c r="H125" s="166">
        <v>188</v>
      </c>
      <c r="I125" s="167">
        <v>185</v>
      </c>
      <c r="J125" s="168">
        <v>49243714</v>
      </c>
      <c r="K125" s="169">
        <v>118</v>
      </c>
      <c r="L125" s="170">
        <v>116</v>
      </c>
      <c r="M125" s="165">
        <v>14534831</v>
      </c>
      <c r="N125" s="166">
        <v>142</v>
      </c>
      <c r="O125" s="167">
        <v>137</v>
      </c>
      <c r="P125" s="168">
        <v>26553273</v>
      </c>
      <c r="Q125" s="169">
        <v>212</v>
      </c>
      <c r="R125" s="170">
        <v>206</v>
      </c>
      <c r="S125" s="165">
        <v>39060808</v>
      </c>
      <c r="T125" s="166">
        <v>91</v>
      </c>
      <c r="U125" s="167">
        <v>89</v>
      </c>
      <c r="V125" s="168">
        <v>4581299</v>
      </c>
      <c r="W125" s="169">
        <v>43</v>
      </c>
      <c r="X125" s="170">
        <v>43</v>
      </c>
      <c r="Y125" s="165">
        <v>29887</v>
      </c>
      <c r="Z125" s="166">
        <v>334</v>
      </c>
      <c r="AA125" s="167">
        <v>325</v>
      </c>
      <c r="AB125" s="168">
        <v>182</v>
      </c>
      <c r="AC125" s="171">
        <v>210</v>
      </c>
      <c r="AD125" s="163">
        <v>0</v>
      </c>
      <c r="AE125" s="172">
        <v>0</v>
      </c>
      <c r="AF125" s="173">
        <v>100</v>
      </c>
    </row>
    <row r="126" spans="1:32" s="3" customFormat="1" ht="18.75" customHeight="1">
      <c r="A126" s="159">
        <v>124</v>
      </c>
      <c r="B126" s="160">
        <v>12</v>
      </c>
      <c r="C126" s="161" t="s">
        <v>420</v>
      </c>
      <c r="D126" s="162" t="s">
        <v>3814</v>
      </c>
      <c r="E126" s="163">
        <v>2</v>
      </c>
      <c r="F126" s="164" t="s">
        <v>3813</v>
      </c>
      <c r="G126" s="165">
        <v>48951241</v>
      </c>
      <c r="H126" s="166">
        <v>8</v>
      </c>
      <c r="I126" s="167">
        <v>1</v>
      </c>
      <c r="J126" s="168">
        <v>108992849</v>
      </c>
      <c r="K126" s="169">
        <v>3</v>
      </c>
      <c r="L126" s="170">
        <v>1</v>
      </c>
      <c r="M126" s="165">
        <v>43727615</v>
      </c>
      <c r="N126" s="166">
        <v>95</v>
      </c>
      <c r="O126" s="167">
        <v>4</v>
      </c>
      <c r="P126" s="168">
        <v>35851520</v>
      </c>
      <c r="Q126" s="169">
        <v>25</v>
      </c>
      <c r="R126" s="170">
        <v>2</v>
      </c>
      <c r="S126" s="165">
        <v>102827933</v>
      </c>
      <c r="T126" s="166">
        <v>45</v>
      </c>
      <c r="U126" s="167">
        <v>2</v>
      </c>
      <c r="V126" s="168">
        <v>7729012</v>
      </c>
      <c r="W126" s="169">
        <v>422</v>
      </c>
      <c r="X126" s="170">
        <v>3</v>
      </c>
      <c r="Y126" s="165">
        <v>170</v>
      </c>
      <c r="Z126" s="166">
        <v>86</v>
      </c>
      <c r="AA126" s="167">
        <v>4</v>
      </c>
      <c r="AB126" s="168">
        <v>598</v>
      </c>
      <c r="AC126" s="171">
        <v>369</v>
      </c>
      <c r="AD126" s="163">
        <v>100</v>
      </c>
      <c r="AE126" s="172">
        <v>0</v>
      </c>
      <c r="AF126" s="173">
        <v>0</v>
      </c>
    </row>
    <row r="127" spans="1:32" s="3" customFormat="1" ht="18.75" customHeight="1">
      <c r="A127" s="200">
        <v>125</v>
      </c>
      <c r="B127" s="201">
        <v>276</v>
      </c>
      <c r="C127" s="202" t="s">
        <v>2585</v>
      </c>
      <c r="D127" s="203" t="s">
        <v>3815</v>
      </c>
      <c r="E127" s="204" t="s">
        <v>3813</v>
      </c>
      <c r="F127" s="205">
        <v>123</v>
      </c>
      <c r="G127" s="206">
        <v>48700983</v>
      </c>
      <c r="H127" s="207">
        <v>51</v>
      </c>
      <c r="I127" s="208">
        <v>50</v>
      </c>
      <c r="J127" s="209">
        <v>64750536</v>
      </c>
      <c r="K127" s="210">
        <v>63</v>
      </c>
      <c r="L127" s="211">
        <v>61</v>
      </c>
      <c r="M127" s="206">
        <v>18151051</v>
      </c>
      <c r="N127" s="207">
        <v>231</v>
      </c>
      <c r="O127" s="208">
        <v>225</v>
      </c>
      <c r="P127" s="209">
        <v>17447729</v>
      </c>
      <c r="Q127" s="210">
        <v>155</v>
      </c>
      <c r="R127" s="211">
        <v>151</v>
      </c>
      <c r="S127" s="206">
        <v>46864517</v>
      </c>
      <c r="T127" s="207">
        <v>61</v>
      </c>
      <c r="U127" s="208">
        <v>59</v>
      </c>
      <c r="V127" s="209">
        <v>6360276</v>
      </c>
      <c r="W127" s="210">
        <v>163</v>
      </c>
      <c r="X127" s="211">
        <v>162</v>
      </c>
      <c r="Y127" s="206">
        <v>14488</v>
      </c>
      <c r="Z127" s="207">
        <v>270</v>
      </c>
      <c r="AA127" s="208">
        <v>262</v>
      </c>
      <c r="AB127" s="209">
        <v>245</v>
      </c>
      <c r="AC127" s="212">
        <v>383</v>
      </c>
      <c r="AD127" s="204">
        <v>0</v>
      </c>
      <c r="AE127" s="213">
        <v>50</v>
      </c>
      <c r="AF127" s="214">
        <v>50</v>
      </c>
    </row>
    <row r="128" spans="1:32" s="3" customFormat="1" ht="18.75" customHeight="1">
      <c r="A128" s="15">
        <v>126</v>
      </c>
      <c r="B128" s="16">
        <v>76</v>
      </c>
      <c r="C128" s="17" t="s">
        <v>3082</v>
      </c>
      <c r="D128" s="18" t="s">
        <v>3816</v>
      </c>
      <c r="E128" s="19" t="s">
        <v>3813</v>
      </c>
      <c r="F128" s="20">
        <v>124</v>
      </c>
      <c r="G128" s="21">
        <v>48694725</v>
      </c>
      <c r="H128" s="22">
        <v>138</v>
      </c>
      <c r="I128" s="23">
        <v>136</v>
      </c>
      <c r="J128" s="24">
        <v>54763064</v>
      </c>
      <c r="K128" s="25">
        <v>57</v>
      </c>
      <c r="L128" s="26">
        <v>55</v>
      </c>
      <c r="M128" s="21">
        <v>18499678</v>
      </c>
      <c r="N128" s="22">
        <v>71</v>
      </c>
      <c r="O128" s="23">
        <v>69</v>
      </c>
      <c r="P128" s="24">
        <v>40604733</v>
      </c>
      <c r="Q128" s="25">
        <v>145</v>
      </c>
      <c r="R128" s="26">
        <v>141</v>
      </c>
      <c r="S128" s="21">
        <v>48374065</v>
      </c>
      <c r="T128" s="22">
        <v>16</v>
      </c>
      <c r="U128" s="23">
        <v>15</v>
      </c>
      <c r="V128" s="24">
        <v>12306064</v>
      </c>
      <c r="W128" s="25">
        <v>88</v>
      </c>
      <c r="X128" s="26">
        <v>87</v>
      </c>
      <c r="Y128" s="21">
        <v>20950</v>
      </c>
      <c r="Z128" s="22">
        <v>287</v>
      </c>
      <c r="AA128" s="23">
        <v>279</v>
      </c>
      <c r="AB128" s="24">
        <v>228</v>
      </c>
      <c r="AC128" s="93">
        <v>381</v>
      </c>
      <c r="AD128" s="19">
        <v>0</v>
      </c>
      <c r="AE128" s="27">
        <v>100</v>
      </c>
      <c r="AF128" s="28">
        <v>0</v>
      </c>
    </row>
    <row r="129" spans="1:32" s="3" customFormat="1" ht="18.75" customHeight="1">
      <c r="A129" s="159">
        <v>127</v>
      </c>
      <c r="B129" s="160">
        <v>130</v>
      </c>
      <c r="C129" s="161" t="s">
        <v>328</v>
      </c>
      <c r="D129" s="162" t="s">
        <v>3815</v>
      </c>
      <c r="E129" s="193" t="s">
        <v>3813</v>
      </c>
      <c r="F129" s="172">
        <v>125</v>
      </c>
      <c r="G129" s="165">
        <v>48645843</v>
      </c>
      <c r="H129" s="166">
        <v>87</v>
      </c>
      <c r="I129" s="167">
        <v>86</v>
      </c>
      <c r="J129" s="168">
        <v>60415244</v>
      </c>
      <c r="K129" s="169">
        <v>342</v>
      </c>
      <c r="L129" s="170">
        <v>337</v>
      </c>
      <c r="M129" s="165">
        <v>5810404</v>
      </c>
      <c r="N129" s="166">
        <v>105</v>
      </c>
      <c r="O129" s="167">
        <v>101</v>
      </c>
      <c r="P129" s="168">
        <v>31841303</v>
      </c>
      <c r="Q129" s="169">
        <v>68</v>
      </c>
      <c r="R129" s="170">
        <v>65</v>
      </c>
      <c r="S129" s="165">
        <v>69147915</v>
      </c>
      <c r="T129" s="166">
        <v>67</v>
      </c>
      <c r="U129" s="167">
        <v>65</v>
      </c>
      <c r="V129" s="168">
        <v>5957858</v>
      </c>
      <c r="W129" s="169">
        <v>400</v>
      </c>
      <c r="X129" s="170">
        <v>398</v>
      </c>
      <c r="Y129" s="165">
        <v>585</v>
      </c>
      <c r="Z129" s="166">
        <v>264</v>
      </c>
      <c r="AA129" s="167">
        <v>256</v>
      </c>
      <c r="AB129" s="168">
        <v>250</v>
      </c>
      <c r="AC129" s="171">
        <v>342</v>
      </c>
      <c r="AD129" s="163">
        <v>0</v>
      </c>
      <c r="AE129" s="172">
        <v>100</v>
      </c>
      <c r="AF129" s="173">
        <v>0</v>
      </c>
    </row>
    <row r="130" spans="1:32" s="3" customFormat="1" ht="18.75" customHeight="1">
      <c r="A130" s="29">
        <v>128</v>
      </c>
      <c r="B130" s="30">
        <v>88</v>
      </c>
      <c r="C130" s="31" t="s">
        <v>3083</v>
      </c>
      <c r="D130" s="32" t="s">
        <v>1750</v>
      </c>
      <c r="E130" s="42" t="s">
        <v>3813</v>
      </c>
      <c r="F130" s="44">
        <v>126</v>
      </c>
      <c r="G130" s="35">
        <v>48589067</v>
      </c>
      <c r="H130" s="36">
        <v>193</v>
      </c>
      <c r="I130" s="37">
        <v>190</v>
      </c>
      <c r="J130" s="38">
        <v>48589067</v>
      </c>
      <c r="K130" s="39">
        <v>165</v>
      </c>
      <c r="L130" s="40">
        <v>163</v>
      </c>
      <c r="M130" s="35">
        <v>11691974</v>
      </c>
      <c r="N130" s="36">
        <v>199</v>
      </c>
      <c r="O130" s="37">
        <v>193</v>
      </c>
      <c r="P130" s="38">
        <v>19656492</v>
      </c>
      <c r="Q130" s="39">
        <v>263</v>
      </c>
      <c r="R130" s="40">
        <v>255</v>
      </c>
      <c r="S130" s="35">
        <v>33229299</v>
      </c>
      <c r="T130" s="36">
        <v>126</v>
      </c>
      <c r="U130" s="37">
        <v>124</v>
      </c>
      <c r="V130" s="38">
        <v>3182547</v>
      </c>
      <c r="W130" s="39" t="s">
        <v>3813</v>
      </c>
      <c r="X130" s="40" t="s">
        <v>3813</v>
      </c>
      <c r="Y130" s="41" t="s">
        <v>3813</v>
      </c>
      <c r="Z130" s="36">
        <v>494</v>
      </c>
      <c r="AA130" s="37">
        <v>485</v>
      </c>
      <c r="AB130" s="38">
        <v>30</v>
      </c>
      <c r="AC130" s="94">
        <v>400</v>
      </c>
      <c r="AD130" s="42">
        <v>0</v>
      </c>
      <c r="AE130" s="34">
        <v>100</v>
      </c>
      <c r="AF130" s="43">
        <v>0</v>
      </c>
    </row>
    <row r="131" spans="1:32" s="3" customFormat="1" ht="18.75" customHeight="1">
      <c r="A131" s="159">
        <v>129</v>
      </c>
      <c r="B131" s="160">
        <v>151</v>
      </c>
      <c r="C131" s="161" t="s">
        <v>1455</v>
      </c>
      <c r="D131" s="162" t="s">
        <v>3815</v>
      </c>
      <c r="E131" s="163" t="s">
        <v>3813</v>
      </c>
      <c r="F131" s="164">
        <v>127</v>
      </c>
      <c r="G131" s="165">
        <v>48588667</v>
      </c>
      <c r="H131" s="166">
        <v>181</v>
      </c>
      <c r="I131" s="167">
        <v>178</v>
      </c>
      <c r="J131" s="168">
        <v>49853546</v>
      </c>
      <c r="K131" s="169">
        <v>101</v>
      </c>
      <c r="L131" s="170">
        <v>99</v>
      </c>
      <c r="M131" s="165">
        <v>15525979</v>
      </c>
      <c r="N131" s="166">
        <v>207</v>
      </c>
      <c r="O131" s="167">
        <v>201</v>
      </c>
      <c r="P131" s="168">
        <v>19145077</v>
      </c>
      <c r="Q131" s="169">
        <v>164</v>
      </c>
      <c r="R131" s="170">
        <v>159</v>
      </c>
      <c r="S131" s="165">
        <v>45715024</v>
      </c>
      <c r="T131" s="166">
        <v>408</v>
      </c>
      <c r="U131" s="167">
        <v>405</v>
      </c>
      <c r="V131" s="168">
        <v>-30388</v>
      </c>
      <c r="W131" s="169">
        <v>343</v>
      </c>
      <c r="X131" s="170">
        <v>341</v>
      </c>
      <c r="Y131" s="165">
        <v>2737</v>
      </c>
      <c r="Z131" s="166">
        <v>183</v>
      </c>
      <c r="AA131" s="167">
        <v>177</v>
      </c>
      <c r="AB131" s="168">
        <v>371</v>
      </c>
      <c r="AC131" s="171">
        <v>342</v>
      </c>
      <c r="AD131" s="163">
        <v>0</v>
      </c>
      <c r="AE131" s="172">
        <v>100</v>
      </c>
      <c r="AF131" s="173">
        <v>0</v>
      </c>
    </row>
    <row r="132" spans="1:32" s="3" customFormat="1" ht="18.75" customHeight="1">
      <c r="A132" s="45">
        <v>130</v>
      </c>
      <c r="B132" s="46">
        <v>115</v>
      </c>
      <c r="C132" s="47" t="s">
        <v>1476</v>
      </c>
      <c r="D132" s="48" t="s">
        <v>3369</v>
      </c>
      <c r="E132" s="49" t="s">
        <v>3813</v>
      </c>
      <c r="F132" s="50">
        <v>128</v>
      </c>
      <c r="G132" s="51">
        <v>48539637</v>
      </c>
      <c r="H132" s="52">
        <v>179</v>
      </c>
      <c r="I132" s="53">
        <v>176</v>
      </c>
      <c r="J132" s="54">
        <v>50050271</v>
      </c>
      <c r="K132" s="55">
        <v>411</v>
      </c>
      <c r="L132" s="56">
        <v>405</v>
      </c>
      <c r="M132" s="51">
        <v>3821686</v>
      </c>
      <c r="N132" s="52">
        <v>355</v>
      </c>
      <c r="O132" s="53">
        <v>348</v>
      </c>
      <c r="P132" s="54">
        <v>9748909</v>
      </c>
      <c r="Q132" s="55">
        <v>460</v>
      </c>
      <c r="R132" s="56">
        <v>451</v>
      </c>
      <c r="S132" s="51">
        <v>14612018</v>
      </c>
      <c r="T132" s="52">
        <v>404</v>
      </c>
      <c r="U132" s="53">
        <v>401</v>
      </c>
      <c r="V132" s="54">
        <v>21339</v>
      </c>
      <c r="W132" s="55" t="s">
        <v>3813</v>
      </c>
      <c r="X132" s="56" t="s">
        <v>3813</v>
      </c>
      <c r="Y132" s="62" t="s">
        <v>3813</v>
      </c>
      <c r="Z132" s="52">
        <v>478</v>
      </c>
      <c r="AA132" s="53">
        <v>469</v>
      </c>
      <c r="AB132" s="54">
        <v>47</v>
      </c>
      <c r="AC132" s="95">
        <v>311</v>
      </c>
      <c r="AD132" s="49">
        <v>0</v>
      </c>
      <c r="AE132" s="57">
        <v>100</v>
      </c>
      <c r="AF132" s="58">
        <v>0</v>
      </c>
    </row>
    <row r="133" spans="1:32" s="3" customFormat="1" ht="18.75" customHeight="1">
      <c r="A133" s="174">
        <v>131</v>
      </c>
      <c r="B133" s="175">
        <v>136</v>
      </c>
      <c r="C133" s="176" t="s">
        <v>145</v>
      </c>
      <c r="D133" s="177" t="s">
        <v>3815</v>
      </c>
      <c r="E133" s="178" t="s">
        <v>3813</v>
      </c>
      <c r="F133" s="179">
        <v>129</v>
      </c>
      <c r="G133" s="180">
        <v>48396996</v>
      </c>
      <c r="H133" s="181">
        <v>194</v>
      </c>
      <c r="I133" s="182">
        <v>191</v>
      </c>
      <c r="J133" s="183">
        <v>48522489</v>
      </c>
      <c r="K133" s="184">
        <v>350</v>
      </c>
      <c r="L133" s="185">
        <v>345</v>
      </c>
      <c r="M133" s="180">
        <v>5387260</v>
      </c>
      <c r="N133" s="181">
        <v>344</v>
      </c>
      <c r="O133" s="182">
        <v>337</v>
      </c>
      <c r="P133" s="183">
        <v>10145191</v>
      </c>
      <c r="Q133" s="184">
        <v>471</v>
      </c>
      <c r="R133" s="185">
        <v>462</v>
      </c>
      <c r="S133" s="180">
        <v>13100882</v>
      </c>
      <c r="T133" s="181">
        <v>412</v>
      </c>
      <c r="U133" s="182">
        <v>409</v>
      </c>
      <c r="V133" s="183">
        <v>-133369</v>
      </c>
      <c r="W133" s="184">
        <v>373</v>
      </c>
      <c r="X133" s="185">
        <v>371</v>
      </c>
      <c r="Y133" s="180">
        <v>1634</v>
      </c>
      <c r="Z133" s="181">
        <v>152</v>
      </c>
      <c r="AA133" s="182">
        <v>146</v>
      </c>
      <c r="AB133" s="183">
        <v>420</v>
      </c>
      <c r="AC133" s="186">
        <v>322</v>
      </c>
      <c r="AD133" s="178">
        <v>0</v>
      </c>
      <c r="AE133" s="187">
        <v>100</v>
      </c>
      <c r="AF133" s="188">
        <v>0</v>
      </c>
    </row>
    <row r="134" spans="1:32" s="3" customFormat="1" ht="18.75" customHeight="1">
      <c r="A134" s="29">
        <v>132</v>
      </c>
      <c r="B134" s="30" t="s">
        <v>3813</v>
      </c>
      <c r="C134" s="31" t="s">
        <v>1687</v>
      </c>
      <c r="D134" s="32" t="s">
        <v>3369</v>
      </c>
      <c r="E134" s="42" t="s">
        <v>3813</v>
      </c>
      <c r="F134" s="44">
        <v>130</v>
      </c>
      <c r="G134" s="35">
        <v>48383633</v>
      </c>
      <c r="H134" s="36">
        <v>161</v>
      </c>
      <c r="I134" s="37">
        <v>158</v>
      </c>
      <c r="J134" s="38">
        <v>51606400</v>
      </c>
      <c r="K134" s="39">
        <v>47</v>
      </c>
      <c r="L134" s="40">
        <v>45</v>
      </c>
      <c r="M134" s="35">
        <v>19847371</v>
      </c>
      <c r="N134" s="36">
        <v>27</v>
      </c>
      <c r="O134" s="37">
        <v>26</v>
      </c>
      <c r="P134" s="38">
        <v>69754121</v>
      </c>
      <c r="Q134" s="39">
        <v>42</v>
      </c>
      <c r="R134" s="40">
        <v>40</v>
      </c>
      <c r="S134" s="35">
        <v>84417841</v>
      </c>
      <c r="T134" s="36">
        <v>449</v>
      </c>
      <c r="U134" s="37">
        <v>446</v>
      </c>
      <c r="V134" s="38">
        <v>-1787434</v>
      </c>
      <c r="W134" s="39">
        <v>173</v>
      </c>
      <c r="X134" s="40">
        <v>172</v>
      </c>
      <c r="Y134" s="35">
        <v>13278</v>
      </c>
      <c r="Z134" s="36">
        <v>40</v>
      </c>
      <c r="AA134" s="37">
        <v>38</v>
      </c>
      <c r="AB134" s="38">
        <v>815</v>
      </c>
      <c r="AC134" s="94">
        <v>321</v>
      </c>
      <c r="AD134" s="42">
        <v>0</v>
      </c>
      <c r="AE134" s="34">
        <v>100</v>
      </c>
      <c r="AF134" s="43">
        <v>0</v>
      </c>
    </row>
    <row r="135" spans="1:32" s="3" customFormat="1" ht="18.75" customHeight="1">
      <c r="A135" s="29">
        <v>133</v>
      </c>
      <c r="B135" s="30">
        <v>428</v>
      </c>
      <c r="C135" s="31" t="s">
        <v>3084</v>
      </c>
      <c r="D135" s="32" t="s">
        <v>3815</v>
      </c>
      <c r="E135" s="42" t="s">
        <v>3813</v>
      </c>
      <c r="F135" s="44">
        <v>131</v>
      </c>
      <c r="G135" s="35">
        <v>48321851</v>
      </c>
      <c r="H135" s="36">
        <v>192</v>
      </c>
      <c r="I135" s="37">
        <v>189</v>
      </c>
      <c r="J135" s="38">
        <v>48756691</v>
      </c>
      <c r="K135" s="39">
        <v>30</v>
      </c>
      <c r="L135" s="40">
        <v>28</v>
      </c>
      <c r="M135" s="35">
        <v>23365536</v>
      </c>
      <c r="N135" s="36">
        <v>182</v>
      </c>
      <c r="O135" s="37">
        <v>176</v>
      </c>
      <c r="P135" s="38">
        <v>20578786</v>
      </c>
      <c r="Q135" s="39">
        <v>124</v>
      </c>
      <c r="R135" s="40">
        <v>121</v>
      </c>
      <c r="S135" s="35">
        <v>53665706</v>
      </c>
      <c r="T135" s="36">
        <v>32</v>
      </c>
      <c r="U135" s="37">
        <v>31</v>
      </c>
      <c r="V135" s="38">
        <v>8735158</v>
      </c>
      <c r="W135" s="39">
        <v>424</v>
      </c>
      <c r="X135" s="40">
        <v>421</v>
      </c>
      <c r="Y135" s="35">
        <v>111</v>
      </c>
      <c r="Z135" s="36">
        <v>204</v>
      </c>
      <c r="AA135" s="37">
        <v>197</v>
      </c>
      <c r="AB135" s="38">
        <v>343</v>
      </c>
      <c r="AC135" s="94">
        <v>342</v>
      </c>
      <c r="AD135" s="42">
        <v>0</v>
      </c>
      <c r="AE135" s="34">
        <v>100</v>
      </c>
      <c r="AF135" s="43">
        <v>0</v>
      </c>
    </row>
    <row r="136" spans="1:32" s="3" customFormat="1" ht="18.75" customHeight="1">
      <c r="A136" s="159">
        <v>134</v>
      </c>
      <c r="B136" s="160" t="s">
        <v>3813</v>
      </c>
      <c r="C136" s="161" t="s">
        <v>443</v>
      </c>
      <c r="D136" s="162" t="s">
        <v>3815</v>
      </c>
      <c r="E136" s="163" t="s">
        <v>3813</v>
      </c>
      <c r="F136" s="164">
        <v>132</v>
      </c>
      <c r="G136" s="165">
        <v>48315669</v>
      </c>
      <c r="H136" s="166">
        <v>191</v>
      </c>
      <c r="I136" s="167">
        <v>188</v>
      </c>
      <c r="J136" s="168">
        <v>48864369</v>
      </c>
      <c r="K136" s="169">
        <v>103</v>
      </c>
      <c r="L136" s="170">
        <v>101</v>
      </c>
      <c r="M136" s="165">
        <v>15506953</v>
      </c>
      <c r="N136" s="166">
        <v>28</v>
      </c>
      <c r="O136" s="167">
        <v>27</v>
      </c>
      <c r="P136" s="168">
        <v>68826227</v>
      </c>
      <c r="Q136" s="169">
        <v>48</v>
      </c>
      <c r="R136" s="170">
        <v>46</v>
      </c>
      <c r="S136" s="165">
        <v>80996441</v>
      </c>
      <c r="T136" s="166">
        <v>359</v>
      </c>
      <c r="U136" s="167">
        <v>356</v>
      </c>
      <c r="V136" s="168">
        <v>288850</v>
      </c>
      <c r="W136" s="169">
        <v>76</v>
      </c>
      <c r="X136" s="170">
        <v>75</v>
      </c>
      <c r="Y136" s="165">
        <v>22299</v>
      </c>
      <c r="Z136" s="166">
        <v>10</v>
      </c>
      <c r="AA136" s="167">
        <v>8</v>
      </c>
      <c r="AB136" s="168">
        <v>1124</v>
      </c>
      <c r="AC136" s="171">
        <v>321</v>
      </c>
      <c r="AD136" s="163">
        <v>0</v>
      </c>
      <c r="AE136" s="172">
        <v>100</v>
      </c>
      <c r="AF136" s="173">
        <v>0</v>
      </c>
    </row>
    <row r="137" spans="1:32" s="3" customFormat="1" ht="18.75" customHeight="1">
      <c r="A137" s="142">
        <v>135</v>
      </c>
      <c r="B137" s="143">
        <v>289</v>
      </c>
      <c r="C137" s="144" t="s">
        <v>3523</v>
      </c>
      <c r="D137" s="145" t="s">
        <v>3815</v>
      </c>
      <c r="E137" s="146" t="s">
        <v>3813</v>
      </c>
      <c r="F137" s="147">
        <v>133</v>
      </c>
      <c r="G137" s="148">
        <v>48205371</v>
      </c>
      <c r="H137" s="149">
        <v>197</v>
      </c>
      <c r="I137" s="150">
        <v>194</v>
      </c>
      <c r="J137" s="151">
        <v>48205371</v>
      </c>
      <c r="K137" s="152">
        <v>323</v>
      </c>
      <c r="L137" s="153">
        <v>318</v>
      </c>
      <c r="M137" s="148">
        <v>6325533</v>
      </c>
      <c r="N137" s="149">
        <v>384</v>
      </c>
      <c r="O137" s="150">
        <v>377</v>
      </c>
      <c r="P137" s="151">
        <v>7930614</v>
      </c>
      <c r="Q137" s="152">
        <v>358</v>
      </c>
      <c r="R137" s="153">
        <v>350</v>
      </c>
      <c r="S137" s="148">
        <v>23272141</v>
      </c>
      <c r="T137" s="149">
        <v>150</v>
      </c>
      <c r="U137" s="150">
        <v>148</v>
      </c>
      <c r="V137" s="151">
        <v>2681546</v>
      </c>
      <c r="W137" s="152">
        <v>30</v>
      </c>
      <c r="X137" s="153">
        <v>30</v>
      </c>
      <c r="Y137" s="148">
        <v>33000</v>
      </c>
      <c r="Z137" s="149">
        <v>291</v>
      </c>
      <c r="AA137" s="150">
        <v>283</v>
      </c>
      <c r="AB137" s="151">
        <v>225</v>
      </c>
      <c r="AC137" s="156">
        <v>322</v>
      </c>
      <c r="AD137" s="146">
        <v>0</v>
      </c>
      <c r="AE137" s="157">
        <v>100</v>
      </c>
      <c r="AF137" s="158">
        <v>0</v>
      </c>
    </row>
    <row r="138" spans="1:32" s="3" customFormat="1" ht="18.75" customHeight="1">
      <c r="A138" s="15">
        <v>136</v>
      </c>
      <c r="B138" s="16">
        <v>251</v>
      </c>
      <c r="C138" s="17" t="s">
        <v>1329</v>
      </c>
      <c r="D138" s="18" t="s">
        <v>2748</v>
      </c>
      <c r="E138" s="19" t="s">
        <v>3813</v>
      </c>
      <c r="F138" s="20">
        <v>134</v>
      </c>
      <c r="G138" s="21">
        <v>48194236</v>
      </c>
      <c r="H138" s="22">
        <v>125</v>
      </c>
      <c r="I138" s="23">
        <v>123</v>
      </c>
      <c r="J138" s="24">
        <v>56486789</v>
      </c>
      <c r="K138" s="25">
        <v>352</v>
      </c>
      <c r="L138" s="26">
        <v>347</v>
      </c>
      <c r="M138" s="21">
        <v>5316766</v>
      </c>
      <c r="N138" s="22">
        <v>233</v>
      </c>
      <c r="O138" s="23">
        <v>227</v>
      </c>
      <c r="P138" s="24">
        <v>17195304</v>
      </c>
      <c r="Q138" s="25">
        <v>174</v>
      </c>
      <c r="R138" s="26">
        <v>169</v>
      </c>
      <c r="S138" s="21">
        <v>43843299</v>
      </c>
      <c r="T138" s="22">
        <v>228</v>
      </c>
      <c r="U138" s="23">
        <v>226</v>
      </c>
      <c r="V138" s="24">
        <v>1380004</v>
      </c>
      <c r="W138" s="25">
        <v>236</v>
      </c>
      <c r="X138" s="26">
        <v>234</v>
      </c>
      <c r="Y138" s="21">
        <v>7910</v>
      </c>
      <c r="Z138" s="22">
        <v>305</v>
      </c>
      <c r="AA138" s="23">
        <v>297</v>
      </c>
      <c r="AB138" s="24">
        <v>213</v>
      </c>
      <c r="AC138" s="93">
        <v>356</v>
      </c>
      <c r="AD138" s="19">
        <v>0</v>
      </c>
      <c r="AE138" s="27">
        <v>100</v>
      </c>
      <c r="AF138" s="28">
        <v>0</v>
      </c>
    </row>
    <row r="139" spans="1:32" s="3" customFormat="1" ht="18.75" customHeight="1">
      <c r="A139" s="29">
        <v>137</v>
      </c>
      <c r="B139" s="30" t="s">
        <v>3813</v>
      </c>
      <c r="C139" s="31" t="s">
        <v>3862</v>
      </c>
      <c r="D139" s="32" t="s">
        <v>3816</v>
      </c>
      <c r="E139" s="42" t="s">
        <v>3813</v>
      </c>
      <c r="F139" s="44">
        <v>135</v>
      </c>
      <c r="G139" s="35">
        <v>47915009</v>
      </c>
      <c r="H139" s="36">
        <v>29</v>
      </c>
      <c r="I139" s="37">
        <v>28</v>
      </c>
      <c r="J139" s="38">
        <v>74974734</v>
      </c>
      <c r="K139" s="39">
        <v>491</v>
      </c>
      <c r="L139" s="40">
        <v>483</v>
      </c>
      <c r="M139" s="35">
        <v>-1521705</v>
      </c>
      <c r="N139" s="36">
        <v>178</v>
      </c>
      <c r="O139" s="37">
        <v>173</v>
      </c>
      <c r="P139" s="38">
        <v>21020875</v>
      </c>
      <c r="Q139" s="39">
        <v>110</v>
      </c>
      <c r="R139" s="40">
        <v>107</v>
      </c>
      <c r="S139" s="35">
        <v>57020143</v>
      </c>
      <c r="T139" s="36">
        <v>97</v>
      </c>
      <c r="U139" s="37">
        <v>95</v>
      </c>
      <c r="V139" s="38">
        <v>4218979</v>
      </c>
      <c r="W139" s="39">
        <v>250</v>
      </c>
      <c r="X139" s="40">
        <v>248</v>
      </c>
      <c r="Y139" s="35">
        <v>6749</v>
      </c>
      <c r="Z139" s="36">
        <v>446</v>
      </c>
      <c r="AA139" s="37">
        <v>437</v>
      </c>
      <c r="AB139" s="38">
        <v>82</v>
      </c>
      <c r="AC139" s="94">
        <v>311</v>
      </c>
      <c r="AD139" s="42">
        <v>0</v>
      </c>
      <c r="AE139" s="34">
        <v>100</v>
      </c>
      <c r="AF139" s="43">
        <v>0</v>
      </c>
    </row>
    <row r="140" spans="1:32" s="3" customFormat="1" ht="18.75" customHeight="1">
      <c r="A140" s="159">
        <v>138</v>
      </c>
      <c r="B140" s="160">
        <v>56</v>
      </c>
      <c r="C140" s="161" t="s">
        <v>1627</v>
      </c>
      <c r="D140" s="162" t="s">
        <v>3815</v>
      </c>
      <c r="E140" s="163" t="s">
        <v>3813</v>
      </c>
      <c r="F140" s="164">
        <v>136</v>
      </c>
      <c r="G140" s="165">
        <v>47894828</v>
      </c>
      <c r="H140" s="166">
        <v>195</v>
      </c>
      <c r="I140" s="167">
        <v>192</v>
      </c>
      <c r="J140" s="168">
        <v>48224895</v>
      </c>
      <c r="K140" s="169">
        <v>41</v>
      </c>
      <c r="L140" s="170">
        <v>39</v>
      </c>
      <c r="M140" s="165">
        <v>20629774</v>
      </c>
      <c r="N140" s="166">
        <v>46</v>
      </c>
      <c r="O140" s="167">
        <v>45</v>
      </c>
      <c r="P140" s="168">
        <v>52516865</v>
      </c>
      <c r="Q140" s="169">
        <v>82</v>
      </c>
      <c r="R140" s="170">
        <v>79</v>
      </c>
      <c r="S140" s="165">
        <v>63320666</v>
      </c>
      <c r="T140" s="166">
        <v>378</v>
      </c>
      <c r="U140" s="167">
        <v>375</v>
      </c>
      <c r="V140" s="168">
        <v>185909</v>
      </c>
      <c r="W140" s="169">
        <v>130</v>
      </c>
      <c r="X140" s="170">
        <v>129</v>
      </c>
      <c r="Y140" s="165">
        <v>18014</v>
      </c>
      <c r="Z140" s="166">
        <v>26</v>
      </c>
      <c r="AA140" s="167">
        <v>24</v>
      </c>
      <c r="AB140" s="168">
        <v>954</v>
      </c>
      <c r="AC140" s="171">
        <v>321</v>
      </c>
      <c r="AD140" s="163">
        <v>0</v>
      </c>
      <c r="AE140" s="172">
        <v>100</v>
      </c>
      <c r="AF140" s="173">
        <v>0</v>
      </c>
    </row>
    <row r="141" spans="1:32" s="3" customFormat="1" ht="18.75" customHeight="1">
      <c r="A141" s="159">
        <v>139</v>
      </c>
      <c r="B141" s="160">
        <v>426</v>
      </c>
      <c r="C141" s="161" t="s">
        <v>2598</v>
      </c>
      <c r="D141" s="162" t="s">
        <v>3815</v>
      </c>
      <c r="E141" s="163" t="s">
        <v>3813</v>
      </c>
      <c r="F141" s="164">
        <v>137</v>
      </c>
      <c r="G141" s="165">
        <v>47648873</v>
      </c>
      <c r="H141" s="166">
        <v>92</v>
      </c>
      <c r="I141" s="167">
        <v>90</v>
      </c>
      <c r="J141" s="168">
        <v>59869718</v>
      </c>
      <c r="K141" s="169">
        <v>120</v>
      </c>
      <c r="L141" s="170">
        <v>118</v>
      </c>
      <c r="M141" s="165">
        <v>14271039</v>
      </c>
      <c r="N141" s="166">
        <v>109</v>
      </c>
      <c r="O141" s="167">
        <v>105</v>
      </c>
      <c r="P141" s="168">
        <v>31251843</v>
      </c>
      <c r="Q141" s="169">
        <v>73</v>
      </c>
      <c r="R141" s="170">
        <v>70</v>
      </c>
      <c r="S141" s="165">
        <v>66608250</v>
      </c>
      <c r="T141" s="166">
        <v>159</v>
      </c>
      <c r="U141" s="167">
        <v>157</v>
      </c>
      <c r="V141" s="168">
        <v>2451750</v>
      </c>
      <c r="W141" s="169">
        <v>346</v>
      </c>
      <c r="X141" s="170">
        <v>344</v>
      </c>
      <c r="Y141" s="165">
        <v>2617</v>
      </c>
      <c r="Z141" s="166">
        <v>217</v>
      </c>
      <c r="AA141" s="167">
        <v>210</v>
      </c>
      <c r="AB141" s="168">
        <v>319</v>
      </c>
      <c r="AC141" s="171">
        <v>382</v>
      </c>
      <c r="AD141" s="163">
        <v>0</v>
      </c>
      <c r="AE141" s="172">
        <v>100</v>
      </c>
      <c r="AF141" s="173">
        <v>0</v>
      </c>
    </row>
    <row r="142" spans="1:32" s="3" customFormat="1" ht="18.75" customHeight="1">
      <c r="A142" s="142">
        <v>140</v>
      </c>
      <c r="B142" s="143">
        <v>158</v>
      </c>
      <c r="C142" s="144" t="s">
        <v>2752</v>
      </c>
      <c r="D142" s="145" t="s">
        <v>3815</v>
      </c>
      <c r="E142" s="146" t="s">
        <v>3813</v>
      </c>
      <c r="F142" s="147">
        <v>138</v>
      </c>
      <c r="G142" s="148">
        <v>47571026</v>
      </c>
      <c r="H142" s="149">
        <v>183</v>
      </c>
      <c r="I142" s="150">
        <v>180</v>
      </c>
      <c r="J142" s="151">
        <v>49689562</v>
      </c>
      <c r="K142" s="152">
        <v>129</v>
      </c>
      <c r="L142" s="153">
        <v>127</v>
      </c>
      <c r="M142" s="148">
        <v>13657121</v>
      </c>
      <c r="N142" s="149">
        <v>360</v>
      </c>
      <c r="O142" s="150">
        <v>353</v>
      </c>
      <c r="P142" s="151">
        <v>9288289</v>
      </c>
      <c r="Q142" s="152">
        <v>250</v>
      </c>
      <c r="R142" s="153">
        <v>242</v>
      </c>
      <c r="S142" s="148">
        <v>34232477</v>
      </c>
      <c r="T142" s="149">
        <v>307</v>
      </c>
      <c r="U142" s="150">
        <v>304</v>
      </c>
      <c r="V142" s="151">
        <v>646375</v>
      </c>
      <c r="W142" s="152">
        <v>37</v>
      </c>
      <c r="X142" s="153">
        <v>37</v>
      </c>
      <c r="Y142" s="148">
        <v>30557</v>
      </c>
      <c r="Z142" s="149">
        <v>11</v>
      </c>
      <c r="AA142" s="150">
        <v>9</v>
      </c>
      <c r="AB142" s="151">
        <v>1097</v>
      </c>
      <c r="AC142" s="156">
        <v>322</v>
      </c>
      <c r="AD142" s="146">
        <v>0</v>
      </c>
      <c r="AE142" s="157">
        <v>100</v>
      </c>
      <c r="AF142" s="158">
        <v>0</v>
      </c>
    </row>
    <row r="143" spans="1:32" s="3" customFormat="1" ht="18.75" customHeight="1">
      <c r="A143" s="15">
        <v>141</v>
      </c>
      <c r="B143" s="16">
        <v>22</v>
      </c>
      <c r="C143" s="17" t="s">
        <v>2517</v>
      </c>
      <c r="D143" s="18" t="s">
        <v>2748</v>
      </c>
      <c r="E143" s="60" t="s">
        <v>3813</v>
      </c>
      <c r="F143" s="27">
        <v>139</v>
      </c>
      <c r="G143" s="21">
        <v>47452487</v>
      </c>
      <c r="H143" s="22">
        <v>202</v>
      </c>
      <c r="I143" s="23">
        <v>199</v>
      </c>
      <c r="J143" s="24">
        <v>47467429</v>
      </c>
      <c r="K143" s="25">
        <v>340</v>
      </c>
      <c r="L143" s="26">
        <v>335</v>
      </c>
      <c r="M143" s="21">
        <v>5891997</v>
      </c>
      <c r="N143" s="22">
        <v>351</v>
      </c>
      <c r="O143" s="23">
        <v>344</v>
      </c>
      <c r="P143" s="24">
        <v>9903617</v>
      </c>
      <c r="Q143" s="25">
        <v>479</v>
      </c>
      <c r="R143" s="26">
        <v>470</v>
      </c>
      <c r="S143" s="21">
        <v>11502908</v>
      </c>
      <c r="T143" s="22">
        <v>123</v>
      </c>
      <c r="U143" s="23">
        <v>121</v>
      </c>
      <c r="V143" s="24">
        <v>3236605</v>
      </c>
      <c r="W143" s="25">
        <v>416</v>
      </c>
      <c r="X143" s="26">
        <v>414</v>
      </c>
      <c r="Y143" s="21">
        <v>329</v>
      </c>
      <c r="Z143" s="22">
        <v>331</v>
      </c>
      <c r="AA143" s="23">
        <v>322</v>
      </c>
      <c r="AB143" s="24">
        <v>184</v>
      </c>
      <c r="AC143" s="93">
        <v>311</v>
      </c>
      <c r="AD143" s="19">
        <v>0</v>
      </c>
      <c r="AE143" s="27">
        <v>100</v>
      </c>
      <c r="AF143" s="28">
        <v>0</v>
      </c>
    </row>
    <row r="144" spans="1:32" s="3" customFormat="1" ht="18.75" customHeight="1">
      <c r="A144" s="29">
        <v>142</v>
      </c>
      <c r="B144" s="30">
        <v>157</v>
      </c>
      <c r="C144" s="31" t="s">
        <v>2126</v>
      </c>
      <c r="D144" s="32" t="s">
        <v>3816</v>
      </c>
      <c r="E144" s="42" t="s">
        <v>3813</v>
      </c>
      <c r="F144" s="44">
        <v>140</v>
      </c>
      <c r="G144" s="35">
        <v>47416941</v>
      </c>
      <c r="H144" s="36">
        <v>203</v>
      </c>
      <c r="I144" s="37">
        <v>200</v>
      </c>
      <c r="J144" s="38">
        <v>47446142</v>
      </c>
      <c r="K144" s="39">
        <v>110</v>
      </c>
      <c r="L144" s="40">
        <v>108</v>
      </c>
      <c r="M144" s="35">
        <v>14994756</v>
      </c>
      <c r="N144" s="36">
        <v>23</v>
      </c>
      <c r="O144" s="37">
        <v>22</v>
      </c>
      <c r="P144" s="38">
        <v>74510771</v>
      </c>
      <c r="Q144" s="39">
        <v>35</v>
      </c>
      <c r="R144" s="40">
        <v>33</v>
      </c>
      <c r="S144" s="35">
        <v>92747959</v>
      </c>
      <c r="T144" s="36">
        <v>411</v>
      </c>
      <c r="U144" s="37">
        <v>408</v>
      </c>
      <c r="V144" s="38">
        <v>-83120</v>
      </c>
      <c r="W144" s="39">
        <v>370</v>
      </c>
      <c r="X144" s="40">
        <v>368</v>
      </c>
      <c r="Y144" s="35">
        <v>1828</v>
      </c>
      <c r="Z144" s="36">
        <v>195</v>
      </c>
      <c r="AA144" s="37">
        <v>188</v>
      </c>
      <c r="AB144" s="38">
        <v>352</v>
      </c>
      <c r="AC144" s="94">
        <v>321</v>
      </c>
      <c r="AD144" s="42">
        <v>0</v>
      </c>
      <c r="AE144" s="34">
        <v>100</v>
      </c>
      <c r="AF144" s="43">
        <v>0</v>
      </c>
    </row>
    <row r="145" spans="1:32" s="3" customFormat="1" ht="18.75" customHeight="1">
      <c r="A145" s="29">
        <v>143</v>
      </c>
      <c r="B145" s="30">
        <v>186</v>
      </c>
      <c r="C145" s="31" t="s">
        <v>2596</v>
      </c>
      <c r="D145" s="32" t="s">
        <v>3368</v>
      </c>
      <c r="E145" s="42" t="s">
        <v>3813</v>
      </c>
      <c r="F145" s="44">
        <v>141</v>
      </c>
      <c r="G145" s="35">
        <v>47370353</v>
      </c>
      <c r="H145" s="36">
        <v>199</v>
      </c>
      <c r="I145" s="37">
        <v>196</v>
      </c>
      <c r="J145" s="38">
        <v>47978438</v>
      </c>
      <c r="K145" s="39">
        <v>223</v>
      </c>
      <c r="L145" s="40">
        <v>220</v>
      </c>
      <c r="M145" s="35">
        <v>9580958</v>
      </c>
      <c r="N145" s="36">
        <v>267</v>
      </c>
      <c r="O145" s="37">
        <v>260</v>
      </c>
      <c r="P145" s="38">
        <v>15043192</v>
      </c>
      <c r="Q145" s="39">
        <v>245</v>
      </c>
      <c r="R145" s="40">
        <v>237</v>
      </c>
      <c r="S145" s="35">
        <v>34980780</v>
      </c>
      <c r="T145" s="36">
        <v>330</v>
      </c>
      <c r="U145" s="37">
        <v>327</v>
      </c>
      <c r="V145" s="38">
        <v>485474</v>
      </c>
      <c r="W145" s="39">
        <v>39</v>
      </c>
      <c r="X145" s="40">
        <v>39</v>
      </c>
      <c r="Y145" s="35">
        <v>30379</v>
      </c>
      <c r="Z145" s="36">
        <v>49</v>
      </c>
      <c r="AA145" s="37">
        <v>47</v>
      </c>
      <c r="AB145" s="38">
        <v>745</v>
      </c>
      <c r="AC145" s="94">
        <v>321</v>
      </c>
      <c r="AD145" s="42">
        <v>0</v>
      </c>
      <c r="AE145" s="34">
        <v>100</v>
      </c>
      <c r="AF145" s="43">
        <v>0</v>
      </c>
    </row>
    <row r="146" spans="1:32" s="3" customFormat="1" ht="18.75" customHeight="1">
      <c r="A146" s="29">
        <v>144</v>
      </c>
      <c r="B146" s="30">
        <v>284</v>
      </c>
      <c r="C146" s="31" t="s">
        <v>2597</v>
      </c>
      <c r="D146" s="32" t="s">
        <v>1737</v>
      </c>
      <c r="E146" s="33" t="s">
        <v>3813</v>
      </c>
      <c r="F146" s="34">
        <v>142</v>
      </c>
      <c r="G146" s="35">
        <v>47219866</v>
      </c>
      <c r="H146" s="36">
        <v>204</v>
      </c>
      <c r="I146" s="37">
        <v>201</v>
      </c>
      <c r="J146" s="38">
        <v>47388370</v>
      </c>
      <c r="K146" s="39">
        <v>75</v>
      </c>
      <c r="L146" s="40">
        <v>73</v>
      </c>
      <c r="M146" s="35">
        <v>17389068</v>
      </c>
      <c r="N146" s="36">
        <v>238</v>
      </c>
      <c r="O146" s="37">
        <v>231</v>
      </c>
      <c r="P146" s="38">
        <v>16548926</v>
      </c>
      <c r="Q146" s="39">
        <v>328</v>
      </c>
      <c r="R146" s="40">
        <v>320</v>
      </c>
      <c r="S146" s="35">
        <v>26068615</v>
      </c>
      <c r="T146" s="36">
        <v>50</v>
      </c>
      <c r="U146" s="37">
        <v>48</v>
      </c>
      <c r="V146" s="38">
        <v>7375482</v>
      </c>
      <c r="W146" s="39">
        <v>187</v>
      </c>
      <c r="X146" s="40">
        <v>185</v>
      </c>
      <c r="Y146" s="35">
        <v>11578</v>
      </c>
      <c r="Z146" s="36">
        <v>177</v>
      </c>
      <c r="AA146" s="37">
        <v>171</v>
      </c>
      <c r="AB146" s="38">
        <v>380</v>
      </c>
      <c r="AC146" s="94">
        <v>384</v>
      </c>
      <c r="AD146" s="42">
        <v>0</v>
      </c>
      <c r="AE146" s="34">
        <v>100</v>
      </c>
      <c r="AF146" s="43">
        <v>0</v>
      </c>
    </row>
    <row r="147" spans="1:32" s="3" customFormat="1" ht="18.75" customHeight="1">
      <c r="A147" s="45">
        <v>145</v>
      </c>
      <c r="B147" s="46" t="s">
        <v>3813</v>
      </c>
      <c r="C147" s="67" t="s">
        <v>3813</v>
      </c>
      <c r="D147" s="48" t="s">
        <v>3816</v>
      </c>
      <c r="E147" s="49" t="s">
        <v>3813</v>
      </c>
      <c r="F147" s="50">
        <v>143</v>
      </c>
      <c r="G147" s="62" t="s">
        <v>3813</v>
      </c>
      <c r="H147" s="52">
        <v>97</v>
      </c>
      <c r="I147" s="53">
        <v>95</v>
      </c>
      <c r="J147" s="63" t="s">
        <v>3813</v>
      </c>
      <c r="K147" s="55">
        <v>6</v>
      </c>
      <c r="L147" s="56">
        <v>5</v>
      </c>
      <c r="M147" s="62" t="s">
        <v>3813</v>
      </c>
      <c r="N147" s="52">
        <v>6</v>
      </c>
      <c r="O147" s="53">
        <v>6</v>
      </c>
      <c r="P147" s="63" t="s">
        <v>3813</v>
      </c>
      <c r="Q147" s="55">
        <v>6</v>
      </c>
      <c r="R147" s="56">
        <v>6</v>
      </c>
      <c r="S147" s="62" t="s">
        <v>3813</v>
      </c>
      <c r="T147" s="52">
        <v>112</v>
      </c>
      <c r="U147" s="53">
        <v>110</v>
      </c>
      <c r="V147" s="63" t="s">
        <v>3813</v>
      </c>
      <c r="W147" s="55">
        <v>296</v>
      </c>
      <c r="X147" s="56">
        <v>294</v>
      </c>
      <c r="Y147" s="62" t="s">
        <v>3813</v>
      </c>
      <c r="Z147" s="52">
        <v>67</v>
      </c>
      <c r="AA147" s="53">
        <v>65</v>
      </c>
      <c r="AB147" s="63" t="s">
        <v>3813</v>
      </c>
      <c r="AC147" s="95">
        <v>382</v>
      </c>
      <c r="AD147" s="49">
        <v>15</v>
      </c>
      <c r="AE147" s="57">
        <v>85</v>
      </c>
      <c r="AF147" s="58">
        <v>0</v>
      </c>
    </row>
    <row r="148" spans="1:32" s="3" customFormat="1" ht="18.75" customHeight="1">
      <c r="A148" s="15">
        <v>146</v>
      </c>
      <c r="B148" s="16">
        <v>27</v>
      </c>
      <c r="C148" s="17" t="s">
        <v>1463</v>
      </c>
      <c r="D148" s="18" t="s">
        <v>3814</v>
      </c>
      <c r="E148" s="19">
        <v>3</v>
      </c>
      <c r="F148" s="20" t="s">
        <v>3813</v>
      </c>
      <c r="G148" s="21">
        <v>46872633</v>
      </c>
      <c r="H148" s="22">
        <v>207</v>
      </c>
      <c r="I148" s="23">
        <v>4</v>
      </c>
      <c r="J148" s="24">
        <v>47234511</v>
      </c>
      <c r="K148" s="25">
        <v>189</v>
      </c>
      <c r="L148" s="26">
        <v>3</v>
      </c>
      <c r="M148" s="21">
        <v>10724018</v>
      </c>
      <c r="N148" s="22">
        <v>236</v>
      </c>
      <c r="O148" s="23">
        <v>7</v>
      </c>
      <c r="P148" s="24">
        <v>16842827</v>
      </c>
      <c r="Q148" s="25">
        <v>421</v>
      </c>
      <c r="R148" s="26">
        <v>9</v>
      </c>
      <c r="S148" s="21">
        <v>18525911</v>
      </c>
      <c r="T148" s="22">
        <v>279</v>
      </c>
      <c r="U148" s="23">
        <v>3</v>
      </c>
      <c r="V148" s="24">
        <v>860822</v>
      </c>
      <c r="W148" s="25" t="s">
        <v>3813</v>
      </c>
      <c r="X148" s="26" t="s">
        <v>3813</v>
      </c>
      <c r="Y148" s="61" t="s">
        <v>3813</v>
      </c>
      <c r="Z148" s="22">
        <v>246</v>
      </c>
      <c r="AA148" s="23">
        <v>8</v>
      </c>
      <c r="AB148" s="24">
        <v>270</v>
      </c>
      <c r="AC148" s="93">
        <v>311</v>
      </c>
      <c r="AD148" s="19">
        <v>97.11</v>
      </c>
      <c r="AE148" s="27">
        <v>2.89</v>
      </c>
      <c r="AF148" s="28">
        <v>0</v>
      </c>
    </row>
    <row r="149" spans="1:32" s="3" customFormat="1" ht="18.75" customHeight="1">
      <c r="A149" s="29">
        <v>147</v>
      </c>
      <c r="B149" s="30">
        <v>266</v>
      </c>
      <c r="C149" s="31" t="s">
        <v>2589</v>
      </c>
      <c r="D149" s="32" t="s">
        <v>3812</v>
      </c>
      <c r="E149" s="42" t="s">
        <v>3813</v>
      </c>
      <c r="F149" s="44">
        <v>144</v>
      </c>
      <c r="G149" s="35">
        <v>46867822</v>
      </c>
      <c r="H149" s="36">
        <v>186</v>
      </c>
      <c r="I149" s="37">
        <v>183</v>
      </c>
      <c r="J149" s="38">
        <v>49444553</v>
      </c>
      <c r="K149" s="39">
        <v>217</v>
      </c>
      <c r="L149" s="40">
        <v>214</v>
      </c>
      <c r="M149" s="35">
        <v>9820506</v>
      </c>
      <c r="N149" s="36">
        <v>226</v>
      </c>
      <c r="O149" s="37">
        <v>220</v>
      </c>
      <c r="P149" s="38">
        <v>17848613</v>
      </c>
      <c r="Q149" s="39">
        <v>303</v>
      </c>
      <c r="R149" s="40">
        <v>295</v>
      </c>
      <c r="S149" s="35">
        <v>29037550</v>
      </c>
      <c r="T149" s="36">
        <v>208</v>
      </c>
      <c r="U149" s="37">
        <v>206</v>
      </c>
      <c r="V149" s="38">
        <v>1596478</v>
      </c>
      <c r="W149" s="39">
        <v>221</v>
      </c>
      <c r="X149" s="40">
        <v>219</v>
      </c>
      <c r="Y149" s="35">
        <v>8698</v>
      </c>
      <c r="Z149" s="36">
        <v>181</v>
      </c>
      <c r="AA149" s="37">
        <v>175</v>
      </c>
      <c r="AB149" s="38">
        <v>373</v>
      </c>
      <c r="AC149" s="94">
        <v>384</v>
      </c>
      <c r="AD149" s="42">
        <v>0</v>
      </c>
      <c r="AE149" s="34">
        <v>100</v>
      </c>
      <c r="AF149" s="43">
        <v>0</v>
      </c>
    </row>
    <row r="150" spans="1:32" s="3" customFormat="1" ht="18.75" customHeight="1">
      <c r="A150" s="159">
        <v>148</v>
      </c>
      <c r="B150" s="160">
        <v>101</v>
      </c>
      <c r="C150" s="161" t="s">
        <v>1747</v>
      </c>
      <c r="D150" s="162" t="s">
        <v>3815</v>
      </c>
      <c r="E150" s="163" t="s">
        <v>3813</v>
      </c>
      <c r="F150" s="164">
        <v>145</v>
      </c>
      <c r="G150" s="165">
        <v>46578770</v>
      </c>
      <c r="H150" s="166">
        <v>176</v>
      </c>
      <c r="I150" s="167">
        <v>173</v>
      </c>
      <c r="J150" s="168">
        <v>50638614</v>
      </c>
      <c r="K150" s="169">
        <v>126</v>
      </c>
      <c r="L150" s="170">
        <v>124</v>
      </c>
      <c r="M150" s="165">
        <v>13736047</v>
      </c>
      <c r="N150" s="166">
        <v>304</v>
      </c>
      <c r="O150" s="167">
        <v>297</v>
      </c>
      <c r="P150" s="168">
        <v>12597410</v>
      </c>
      <c r="Q150" s="169">
        <v>320</v>
      </c>
      <c r="R150" s="170">
        <v>312</v>
      </c>
      <c r="S150" s="165">
        <v>27116910</v>
      </c>
      <c r="T150" s="166">
        <v>125</v>
      </c>
      <c r="U150" s="167">
        <v>123</v>
      </c>
      <c r="V150" s="168">
        <v>3217207</v>
      </c>
      <c r="W150" s="169">
        <v>262</v>
      </c>
      <c r="X150" s="170">
        <v>260</v>
      </c>
      <c r="Y150" s="165">
        <v>6289</v>
      </c>
      <c r="Z150" s="166">
        <v>125</v>
      </c>
      <c r="AA150" s="167">
        <v>119</v>
      </c>
      <c r="AB150" s="168">
        <v>477</v>
      </c>
      <c r="AC150" s="171">
        <v>332</v>
      </c>
      <c r="AD150" s="163">
        <v>0</v>
      </c>
      <c r="AE150" s="172">
        <v>100</v>
      </c>
      <c r="AF150" s="173">
        <v>0</v>
      </c>
    </row>
    <row r="151" spans="1:32" s="3" customFormat="1" ht="18.75" customHeight="1">
      <c r="A151" s="29">
        <v>149</v>
      </c>
      <c r="B151" s="30">
        <v>78</v>
      </c>
      <c r="C151" s="31" t="s">
        <v>1628</v>
      </c>
      <c r="D151" s="32" t="s">
        <v>2991</v>
      </c>
      <c r="E151" s="42" t="s">
        <v>3813</v>
      </c>
      <c r="F151" s="44">
        <v>146</v>
      </c>
      <c r="G151" s="35">
        <v>46478026</v>
      </c>
      <c r="H151" s="36">
        <v>163</v>
      </c>
      <c r="I151" s="37">
        <v>160</v>
      </c>
      <c r="J151" s="38">
        <v>51525689</v>
      </c>
      <c r="K151" s="39">
        <v>369</v>
      </c>
      <c r="L151" s="40">
        <v>364</v>
      </c>
      <c r="M151" s="35">
        <v>4955349</v>
      </c>
      <c r="N151" s="36">
        <v>330</v>
      </c>
      <c r="O151" s="37">
        <v>323</v>
      </c>
      <c r="P151" s="38">
        <v>10750146</v>
      </c>
      <c r="Q151" s="39">
        <v>158</v>
      </c>
      <c r="R151" s="40">
        <v>154</v>
      </c>
      <c r="S151" s="35">
        <v>46562071</v>
      </c>
      <c r="T151" s="36">
        <v>486</v>
      </c>
      <c r="U151" s="37">
        <v>481</v>
      </c>
      <c r="V151" s="38">
        <v>-9505088</v>
      </c>
      <c r="W151" s="39">
        <v>126</v>
      </c>
      <c r="X151" s="40">
        <v>125</v>
      </c>
      <c r="Y151" s="35">
        <v>18350</v>
      </c>
      <c r="Z151" s="36">
        <v>203</v>
      </c>
      <c r="AA151" s="37">
        <v>196</v>
      </c>
      <c r="AB151" s="38">
        <v>346</v>
      </c>
      <c r="AC151" s="94">
        <v>322</v>
      </c>
      <c r="AD151" s="42">
        <v>0</v>
      </c>
      <c r="AE151" s="34">
        <v>100</v>
      </c>
      <c r="AF151" s="43">
        <v>0</v>
      </c>
    </row>
    <row r="152" spans="1:32" s="3" customFormat="1" ht="18.75" customHeight="1">
      <c r="A152" s="45">
        <v>150</v>
      </c>
      <c r="B152" s="46">
        <v>94</v>
      </c>
      <c r="C152" s="47" t="s">
        <v>2577</v>
      </c>
      <c r="D152" s="48" t="s">
        <v>3815</v>
      </c>
      <c r="E152" s="49" t="s">
        <v>3813</v>
      </c>
      <c r="F152" s="50">
        <v>147</v>
      </c>
      <c r="G152" s="51">
        <v>46448494</v>
      </c>
      <c r="H152" s="52">
        <v>209</v>
      </c>
      <c r="I152" s="53">
        <v>205</v>
      </c>
      <c r="J152" s="54">
        <v>47133818</v>
      </c>
      <c r="K152" s="55">
        <v>337</v>
      </c>
      <c r="L152" s="56">
        <v>332</v>
      </c>
      <c r="M152" s="51">
        <v>5983550</v>
      </c>
      <c r="N152" s="52">
        <v>210</v>
      </c>
      <c r="O152" s="53">
        <v>204</v>
      </c>
      <c r="P152" s="54">
        <v>18704779</v>
      </c>
      <c r="Q152" s="55">
        <v>302</v>
      </c>
      <c r="R152" s="56">
        <v>294</v>
      </c>
      <c r="S152" s="51">
        <v>29340507</v>
      </c>
      <c r="T152" s="52">
        <v>100</v>
      </c>
      <c r="U152" s="53">
        <v>98</v>
      </c>
      <c r="V152" s="54">
        <v>3892852</v>
      </c>
      <c r="W152" s="55" t="s">
        <v>3813</v>
      </c>
      <c r="X152" s="56" t="s">
        <v>3813</v>
      </c>
      <c r="Y152" s="62" t="s">
        <v>3813</v>
      </c>
      <c r="Z152" s="52" t="s">
        <v>3813</v>
      </c>
      <c r="AA152" s="53" t="s">
        <v>3813</v>
      </c>
      <c r="AB152" s="63" t="s">
        <v>3813</v>
      </c>
      <c r="AC152" s="95">
        <v>352</v>
      </c>
      <c r="AD152" s="49">
        <v>0</v>
      </c>
      <c r="AE152" s="57">
        <v>100</v>
      </c>
      <c r="AF152" s="58">
        <v>0</v>
      </c>
    </row>
    <row r="153" spans="1:32" s="3" customFormat="1" ht="18.75" customHeight="1">
      <c r="A153" s="15">
        <v>151</v>
      </c>
      <c r="B153" s="16">
        <v>124</v>
      </c>
      <c r="C153" s="17" t="s">
        <v>2307</v>
      </c>
      <c r="D153" s="18" t="s">
        <v>3470</v>
      </c>
      <c r="E153" s="19" t="s">
        <v>3813</v>
      </c>
      <c r="F153" s="20">
        <v>148</v>
      </c>
      <c r="G153" s="21">
        <v>46394338</v>
      </c>
      <c r="H153" s="22">
        <v>213</v>
      </c>
      <c r="I153" s="23">
        <v>209</v>
      </c>
      <c r="J153" s="24">
        <v>46856488</v>
      </c>
      <c r="K153" s="25">
        <v>99</v>
      </c>
      <c r="L153" s="26">
        <v>97</v>
      </c>
      <c r="M153" s="21">
        <v>15580258</v>
      </c>
      <c r="N153" s="22">
        <v>156</v>
      </c>
      <c r="O153" s="23">
        <v>151</v>
      </c>
      <c r="P153" s="24">
        <v>24584808</v>
      </c>
      <c r="Q153" s="25">
        <v>309</v>
      </c>
      <c r="R153" s="26">
        <v>301</v>
      </c>
      <c r="S153" s="21">
        <v>28285269</v>
      </c>
      <c r="T153" s="22">
        <v>466</v>
      </c>
      <c r="U153" s="23">
        <v>463</v>
      </c>
      <c r="V153" s="24">
        <v>-3297867</v>
      </c>
      <c r="W153" s="25">
        <v>34</v>
      </c>
      <c r="X153" s="26">
        <v>34</v>
      </c>
      <c r="Y153" s="21">
        <v>31500</v>
      </c>
      <c r="Z153" s="22">
        <v>62</v>
      </c>
      <c r="AA153" s="23">
        <v>60</v>
      </c>
      <c r="AB153" s="24">
        <v>692</v>
      </c>
      <c r="AC153" s="93">
        <v>322</v>
      </c>
      <c r="AD153" s="19">
        <v>0</v>
      </c>
      <c r="AE153" s="27">
        <v>67</v>
      </c>
      <c r="AF153" s="28">
        <v>33</v>
      </c>
    </row>
    <row r="154" spans="1:32" s="3" customFormat="1" ht="18.75" customHeight="1">
      <c r="A154" s="29">
        <v>152</v>
      </c>
      <c r="B154" s="30" t="s">
        <v>3813</v>
      </c>
      <c r="C154" s="31" t="s">
        <v>70</v>
      </c>
      <c r="D154" s="32" t="s">
        <v>3376</v>
      </c>
      <c r="E154" s="42" t="s">
        <v>3813</v>
      </c>
      <c r="F154" s="44">
        <v>149</v>
      </c>
      <c r="G154" s="35">
        <v>46276467</v>
      </c>
      <c r="H154" s="36">
        <v>20</v>
      </c>
      <c r="I154" s="37">
        <v>19</v>
      </c>
      <c r="J154" s="38">
        <v>87990333</v>
      </c>
      <c r="K154" s="39">
        <v>261</v>
      </c>
      <c r="L154" s="40">
        <v>258</v>
      </c>
      <c r="M154" s="35">
        <v>8079339</v>
      </c>
      <c r="N154" s="36">
        <v>262</v>
      </c>
      <c r="O154" s="37">
        <v>255</v>
      </c>
      <c r="P154" s="38">
        <v>15256272</v>
      </c>
      <c r="Q154" s="39">
        <v>98</v>
      </c>
      <c r="R154" s="40">
        <v>95</v>
      </c>
      <c r="S154" s="35">
        <v>59309498</v>
      </c>
      <c r="T154" s="36">
        <v>479</v>
      </c>
      <c r="U154" s="37">
        <v>474</v>
      </c>
      <c r="V154" s="38">
        <v>-6850173</v>
      </c>
      <c r="W154" s="39" t="s">
        <v>3813</v>
      </c>
      <c r="X154" s="40" t="s">
        <v>3813</v>
      </c>
      <c r="Y154" s="41" t="s">
        <v>3813</v>
      </c>
      <c r="Z154" s="36">
        <v>175</v>
      </c>
      <c r="AA154" s="37">
        <v>169</v>
      </c>
      <c r="AB154" s="38">
        <v>381</v>
      </c>
      <c r="AC154" s="94">
        <v>321</v>
      </c>
      <c r="AD154" s="42">
        <v>0</v>
      </c>
      <c r="AE154" s="34">
        <v>100</v>
      </c>
      <c r="AF154" s="43">
        <v>0</v>
      </c>
    </row>
    <row r="155" spans="1:32" s="3" customFormat="1" ht="18.75" customHeight="1">
      <c r="A155" s="29">
        <v>153</v>
      </c>
      <c r="B155" s="30" t="s">
        <v>3813</v>
      </c>
      <c r="C155" s="31" t="s">
        <v>3545</v>
      </c>
      <c r="D155" s="32" t="s">
        <v>3815</v>
      </c>
      <c r="E155" s="42" t="s">
        <v>3813</v>
      </c>
      <c r="F155" s="44">
        <v>150</v>
      </c>
      <c r="G155" s="35">
        <v>46196453</v>
      </c>
      <c r="H155" s="36">
        <v>26</v>
      </c>
      <c r="I155" s="37">
        <v>25</v>
      </c>
      <c r="J155" s="38">
        <v>78892775</v>
      </c>
      <c r="K155" s="39">
        <v>458</v>
      </c>
      <c r="L155" s="40">
        <v>452</v>
      </c>
      <c r="M155" s="35">
        <v>2146727</v>
      </c>
      <c r="N155" s="36">
        <v>412</v>
      </c>
      <c r="O155" s="37">
        <v>405</v>
      </c>
      <c r="P155" s="38">
        <v>6409442</v>
      </c>
      <c r="Q155" s="39">
        <v>100</v>
      </c>
      <c r="R155" s="40">
        <v>97</v>
      </c>
      <c r="S155" s="35">
        <v>58772971</v>
      </c>
      <c r="T155" s="36">
        <v>403</v>
      </c>
      <c r="U155" s="37">
        <v>400</v>
      </c>
      <c r="V155" s="38">
        <v>29967</v>
      </c>
      <c r="W155" s="39">
        <v>258</v>
      </c>
      <c r="X155" s="40">
        <v>256</v>
      </c>
      <c r="Y155" s="35">
        <v>6496</v>
      </c>
      <c r="Z155" s="36">
        <v>6</v>
      </c>
      <c r="AA155" s="37">
        <v>4</v>
      </c>
      <c r="AB155" s="38">
        <v>1575</v>
      </c>
      <c r="AC155" s="94">
        <v>321</v>
      </c>
      <c r="AD155" s="42">
        <v>0</v>
      </c>
      <c r="AE155" s="34">
        <v>100</v>
      </c>
      <c r="AF155" s="43">
        <v>0</v>
      </c>
    </row>
    <row r="156" spans="1:32" s="3" customFormat="1" ht="18.75" customHeight="1">
      <c r="A156" s="29">
        <v>154</v>
      </c>
      <c r="B156" s="30">
        <v>244</v>
      </c>
      <c r="C156" s="31" t="s">
        <v>2960</v>
      </c>
      <c r="D156" s="32" t="s">
        <v>2748</v>
      </c>
      <c r="E156" s="42" t="s">
        <v>3813</v>
      </c>
      <c r="F156" s="44">
        <v>151</v>
      </c>
      <c r="G156" s="35">
        <v>46180558</v>
      </c>
      <c r="H156" s="36">
        <v>162</v>
      </c>
      <c r="I156" s="37">
        <v>159</v>
      </c>
      <c r="J156" s="38">
        <v>51573292</v>
      </c>
      <c r="K156" s="39">
        <v>190</v>
      </c>
      <c r="L156" s="40">
        <v>187</v>
      </c>
      <c r="M156" s="35">
        <v>10723651</v>
      </c>
      <c r="N156" s="36">
        <v>203</v>
      </c>
      <c r="O156" s="37">
        <v>197</v>
      </c>
      <c r="P156" s="38">
        <v>19493032</v>
      </c>
      <c r="Q156" s="39">
        <v>182</v>
      </c>
      <c r="R156" s="40">
        <v>177</v>
      </c>
      <c r="S156" s="35">
        <v>42795589</v>
      </c>
      <c r="T156" s="36">
        <v>170</v>
      </c>
      <c r="U156" s="37">
        <v>168</v>
      </c>
      <c r="V156" s="38">
        <v>2233787</v>
      </c>
      <c r="W156" s="39">
        <v>341</v>
      </c>
      <c r="X156" s="40">
        <v>339</v>
      </c>
      <c r="Y156" s="35">
        <v>2809</v>
      </c>
      <c r="Z156" s="36">
        <v>328</v>
      </c>
      <c r="AA156" s="37">
        <v>319</v>
      </c>
      <c r="AB156" s="38">
        <v>190</v>
      </c>
      <c r="AC156" s="94">
        <v>369</v>
      </c>
      <c r="AD156" s="42">
        <v>0</v>
      </c>
      <c r="AE156" s="34">
        <v>100</v>
      </c>
      <c r="AF156" s="43">
        <v>0</v>
      </c>
    </row>
    <row r="157" spans="1:32" s="3" customFormat="1" ht="18.75" customHeight="1">
      <c r="A157" s="45">
        <v>155</v>
      </c>
      <c r="B157" s="46">
        <v>33</v>
      </c>
      <c r="C157" s="47" t="s">
        <v>3224</v>
      </c>
      <c r="D157" s="48" t="s">
        <v>2748</v>
      </c>
      <c r="E157" s="49" t="s">
        <v>3813</v>
      </c>
      <c r="F157" s="50">
        <v>152</v>
      </c>
      <c r="G157" s="51">
        <v>45966680</v>
      </c>
      <c r="H157" s="52">
        <v>218</v>
      </c>
      <c r="I157" s="53">
        <v>214</v>
      </c>
      <c r="J157" s="54">
        <v>46575037</v>
      </c>
      <c r="K157" s="55" t="s">
        <v>3813</v>
      </c>
      <c r="L157" s="56" t="s">
        <v>3813</v>
      </c>
      <c r="M157" s="62" t="s">
        <v>3813</v>
      </c>
      <c r="N157" s="52">
        <v>295</v>
      </c>
      <c r="O157" s="53">
        <v>288</v>
      </c>
      <c r="P157" s="54">
        <v>13274246</v>
      </c>
      <c r="Q157" s="55">
        <v>439</v>
      </c>
      <c r="R157" s="56">
        <v>430</v>
      </c>
      <c r="S157" s="51">
        <v>17262822</v>
      </c>
      <c r="T157" s="52" t="s">
        <v>3813</v>
      </c>
      <c r="U157" s="53" t="s">
        <v>3813</v>
      </c>
      <c r="V157" s="63" t="s">
        <v>3813</v>
      </c>
      <c r="W157" s="55" t="s">
        <v>3813</v>
      </c>
      <c r="X157" s="56" t="s">
        <v>3813</v>
      </c>
      <c r="Y157" s="62" t="s">
        <v>3813</v>
      </c>
      <c r="Z157" s="52">
        <v>373</v>
      </c>
      <c r="AA157" s="53">
        <v>364</v>
      </c>
      <c r="AB157" s="54">
        <v>148</v>
      </c>
      <c r="AC157" s="95">
        <v>311</v>
      </c>
      <c r="AD157" s="49">
        <v>0</v>
      </c>
      <c r="AE157" s="57">
        <v>100</v>
      </c>
      <c r="AF157" s="58">
        <v>0</v>
      </c>
    </row>
    <row r="158" spans="1:32" s="3" customFormat="1" ht="18.75" customHeight="1">
      <c r="A158" s="174">
        <v>156</v>
      </c>
      <c r="B158" s="175">
        <v>218</v>
      </c>
      <c r="C158" s="176" t="s">
        <v>800</v>
      </c>
      <c r="D158" s="177" t="s">
        <v>3815</v>
      </c>
      <c r="E158" s="178" t="s">
        <v>3813</v>
      </c>
      <c r="F158" s="179">
        <v>153</v>
      </c>
      <c r="G158" s="180">
        <v>45954305</v>
      </c>
      <c r="H158" s="181">
        <v>95</v>
      </c>
      <c r="I158" s="182">
        <v>93</v>
      </c>
      <c r="J158" s="183">
        <v>59701060</v>
      </c>
      <c r="K158" s="184">
        <v>19</v>
      </c>
      <c r="L158" s="185">
        <v>17</v>
      </c>
      <c r="M158" s="180">
        <v>27270535</v>
      </c>
      <c r="N158" s="181">
        <v>187</v>
      </c>
      <c r="O158" s="182">
        <v>181</v>
      </c>
      <c r="P158" s="183">
        <v>20231240</v>
      </c>
      <c r="Q158" s="184">
        <v>215</v>
      </c>
      <c r="R158" s="185">
        <v>209</v>
      </c>
      <c r="S158" s="180">
        <v>38547582</v>
      </c>
      <c r="T158" s="181">
        <v>27</v>
      </c>
      <c r="U158" s="182">
        <v>26</v>
      </c>
      <c r="V158" s="183">
        <v>9184576</v>
      </c>
      <c r="W158" s="184">
        <v>321</v>
      </c>
      <c r="X158" s="185">
        <v>319</v>
      </c>
      <c r="Y158" s="180">
        <v>3493</v>
      </c>
      <c r="Z158" s="181">
        <v>406</v>
      </c>
      <c r="AA158" s="182">
        <v>397</v>
      </c>
      <c r="AB158" s="183">
        <v>116</v>
      </c>
      <c r="AC158" s="186">
        <v>351</v>
      </c>
      <c r="AD158" s="178">
        <v>0</v>
      </c>
      <c r="AE158" s="187">
        <v>0.01</v>
      </c>
      <c r="AF158" s="188">
        <v>99.99</v>
      </c>
    </row>
    <row r="159" spans="1:32" s="3" customFormat="1" ht="18.75" customHeight="1">
      <c r="A159" s="29">
        <v>157</v>
      </c>
      <c r="B159" s="30" t="s">
        <v>3813</v>
      </c>
      <c r="C159" s="31" t="s">
        <v>3348</v>
      </c>
      <c r="D159" s="32" t="s">
        <v>2748</v>
      </c>
      <c r="E159" s="33" t="s">
        <v>3813</v>
      </c>
      <c r="F159" s="34">
        <v>154</v>
      </c>
      <c r="G159" s="35">
        <v>45796380</v>
      </c>
      <c r="H159" s="36">
        <v>169</v>
      </c>
      <c r="I159" s="37">
        <v>166</v>
      </c>
      <c r="J159" s="38">
        <v>51031697</v>
      </c>
      <c r="K159" s="39">
        <v>231</v>
      </c>
      <c r="L159" s="40">
        <v>228</v>
      </c>
      <c r="M159" s="35">
        <v>9239799</v>
      </c>
      <c r="N159" s="36" t="s">
        <v>3813</v>
      </c>
      <c r="O159" s="37" t="s">
        <v>3813</v>
      </c>
      <c r="P159" s="59" t="s">
        <v>3813</v>
      </c>
      <c r="Q159" s="39" t="s">
        <v>3813</v>
      </c>
      <c r="R159" s="40" t="s">
        <v>3813</v>
      </c>
      <c r="S159" s="41" t="s">
        <v>3813</v>
      </c>
      <c r="T159" s="36">
        <v>230</v>
      </c>
      <c r="U159" s="37">
        <v>228</v>
      </c>
      <c r="V159" s="38">
        <v>1374960</v>
      </c>
      <c r="W159" s="39">
        <v>309</v>
      </c>
      <c r="X159" s="40">
        <v>307</v>
      </c>
      <c r="Y159" s="35">
        <v>3898</v>
      </c>
      <c r="Z159" s="36">
        <v>211</v>
      </c>
      <c r="AA159" s="37">
        <v>204</v>
      </c>
      <c r="AB159" s="38">
        <v>334</v>
      </c>
      <c r="AC159" s="94">
        <v>321</v>
      </c>
      <c r="AD159" s="42">
        <v>0</v>
      </c>
      <c r="AE159" s="34">
        <v>100</v>
      </c>
      <c r="AF159" s="43">
        <v>0</v>
      </c>
    </row>
    <row r="160" spans="1:32" s="3" customFormat="1" ht="18.75" customHeight="1">
      <c r="A160" s="159">
        <v>158</v>
      </c>
      <c r="B160" s="160">
        <v>122</v>
      </c>
      <c r="C160" s="161" t="s">
        <v>1663</v>
      </c>
      <c r="D160" s="162" t="s">
        <v>3815</v>
      </c>
      <c r="E160" s="163" t="s">
        <v>3813</v>
      </c>
      <c r="F160" s="164">
        <v>155</v>
      </c>
      <c r="G160" s="165">
        <v>45757670</v>
      </c>
      <c r="H160" s="166">
        <v>190</v>
      </c>
      <c r="I160" s="167">
        <v>187</v>
      </c>
      <c r="J160" s="168">
        <v>49212922</v>
      </c>
      <c r="K160" s="169">
        <v>329</v>
      </c>
      <c r="L160" s="170">
        <v>324</v>
      </c>
      <c r="M160" s="165">
        <v>6151867</v>
      </c>
      <c r="N160" s="166">
        <v>158</v>
      </c>
      <c r="O160" s="167">
        <v>153</v>
      </c>
      <c r="P160" s="168">
        <v>24074944</v>
      </c>
      <c r="Q160" s="169">
        <v>125</v>
      </c>
      <c r="R160" s="170">
        <v>122</v>
      </c>
      <c r="S160" s="165">
        <v>53140068</v>
      </c>
      <c r="T160" s="166">
        <v>332</v>
      </c>
      <c r="U160" s="167">
        <v>329</v>
      </c>
      <c r="V160" s="168">
        <v>459810</v>
      </c>
      <c r="W160" s="169">
        <v>188</v>
      </c>
      <c r="X160" s="170">
        <v>186</v>
      </c>
      <c r="Y160" s="165">
        <v>11572</v>
      </c>
      <c r="Z160" s="166">
        <v>409</v>
      </c>
      <c r="AA160" s="167">
        <v>400</v>
      </c>
      <c r="AB160" s="168">
        <v>115</v>
      </c>
      <c r="AC160" s="171">
        <v>356</v>
      </c>
      <c r="AD160" s="163">
        <v>0</v>
      </c>
      <c r="AE160" s="172">
        <v>100</v>
      </c>
      <c r="AF160" s="173">
        <v>0</v>
      </c>
    </row>
    <row r="161" spans="1:32" s="3" customFormat="1" ht="18.75" customHeight="1">
      <c r="A161" s="29">
        <v>159</v>
      </c>
      <c r="B161" s="30">
        <v>132</v>
      </c>
      <c r="C161" s="31" t="s">
        <v>2757</v>
      </c>
      <c r="D161" s="32" t="s">
        <v>3369</v>
      </c>
      <c r="E161" s="42" t="s">
        <v>3813</v>
      </c>
      <c r="F161" s="44">
        <v>156</v>
      </c>
      <c r="G161" s="35">
        <v>45748624</v>
      </c>
      <c r="H161" s="36">
        <v>222</v>
      </c>
      <c r="I161" s="37">
        <v>218</v>
      </c>
      <c r="J161" s="38">
        <v>45754624</v>
      </c>
      <c r="K161" s="39">
        <v>177</v>
      </c>
      <c r="L161" s="40">
        <v>175</v>
      </c>
      <c r="M161" s="35">
        <v>11153417</v>
      </c>
      <c r="N161" s="36">
        <v>300</v>
      </c>
      <c r="O161" s="37">
        <v>293</v>
      </c>
      <c r="P161" s="38">
        <v>12803919</v>
      </c>
      <c r="Q161" s="39">
        <v>373</v>
      </c>
      <c r="R161" s="40">
        <v>365</v>
      </c>
      <c r="S161" s="35">
        <v>22280230</v>
      </c>
      <c r="T161" s="36">
        <v>357</v>
      </c>
      <c r="U161" s="37">
        <v>354</v>
      </c>
      <c r="V161" s="38">
        <v>296435</v>
      </c>
      <c r="W161" s="39">
        <v>52</v>
      </c>
      <c r="X161" s="40">
        <v>52</v>
      </c>
      <c r="Y161" s="35">
        <v>26558</v>
      </c>
      <c r="Z161" s="36">
        <v>160</v>
      </c>
      <c r="AA161" s="37">
        <v>154</v>
      </c>
      <c r="AB161" s="38">
        <v>411</v>
      </c>
      <c r="AC161" s="94">
        <v>384</v>
      </c>
      <c r="AD161" s="42">
        <v>0</v>
      </c>
      <c r="AE161" s="34">
        <v>50</v>
      </c>
      <c r="AF161" s="43">
        <v>50</v>
      </c>
    </row>
    <row r="162" spans="1:32" s="3" customFormat="1" ht="18.75" customHeight="1">
      <c r="A162" s="142">
        <v>160</v>
      </c>
      <c r="B162" s="143">
        <v>162</v>
      </c>
      <c r="C162" s="144" t="s">
        <v>1457</v>
      </c>
      <c r="D162" s="145" t="s">
        <v>3815</v>
      </c>
      <c r="E162" s="146" t="s">
        <v>3813</v>
      </c>
      <c r="F162" s="147">
        <v>157</v>
      </c>
      <c r="G162" s="148">
        <v>45697739</v>
      </c>
      <c r="H162" s="149">
        <v>153</v>
      </c>
      <c r="I162" s="150">
        <v>151</v>
      </c>
      <c r="J162" s="151">
        <v>52483990</v>
      </c>
      <c r="K162" s="152" t="s">
        <v>3813</v>
      </c>
      <c r="L162" s="153" t="s">
        <v>3813</v>
      </c>
      <c r="M162" s="154" t="s">
        <v>3813</v>
      </c>
      <c r="N162" s="149" t="s">
        <v>3813</v>
      </c>
      <c r="O162" s="150" t="s">
        <v>3813</v>
      </c>
      <c r="P162" s="155" t="s">
        <v>3813</v>
      </c>
      <c r="Q162" s="152" t="s">
        <v>3813</v>
      </c>
      <c r="R162" s="153" t="s">
        <v>3813</v>
      </c>
      <c r="S162" s="154" t="s">
        <v>3813</v>
      </c>
      <c r="T162" s="149" t="s">
        <v>3813</v>
      </c>
      <c r="U162" s="150" t="s">
        <v>3813</v>
      </c>
      <c r="V162" s="155" t="s">
        <v>3813</v>
      </c>
      <c r="W162" s="152" t="s">
        <v>3813</v>
      </c>
      <c r="X162" s="153" t="s">
        <v>3813</v>
      </c>
      <c r="Y162" s="154" t="s">
        <v>3813</v>
      </c>
      <c r="Z162" s="149" t="s">
        <v>3813</v>
      </c>
      <c r="AA162" s="150" t="s">
        <v>3813</v>
      </c>
      <c r="AB162" s="155" t="s">
        <v>3813</v>
      </c>
      <c r="AC162" s="156">
        <v>356</v>
      </c>
      <c r="AD162" s="146">
        <v>0</v>
      </c>
      <c r="AE162" s="157">
        <v>0</v>
      </c>
      <c r="AF162" s="158">
        <v>100</v>
      </c>
    </row>
    <row r="163" spans="1:32" s="3" customFormat="1" ht="18.75" customHeight="1">
      <c r="A163" s="174">
        <v>161</v>
      </c>
      <c r="B163" s="175">
        <v>128</v>
      </c>
      <c r="C163" s="176" t="s">
        <v>3863</v>
      </c>
      <c r="D163" s="177" t="s">
        <v>3815</v>
      </c>
      <c r="E163" s="178" t="s">
        <v>3813</v>
      </c>
      <c r="F163" s="179">
        <v>158</v>
      </c>
      <c r="G163" s="180">
        <v>45635725</v>
      </c>
      <c r="H163" s="181">
        <v>221</v>
      </c>
      <c r="I163" s="182">
        <v>217</v>
      </c>
      <c r="J163" s="183">
        <v>45759531</v>
      </c>
      <c r="K163" s="184">
        <v>116</v>
      </c>
      <c r="L163" s="185">
        <v>114</v>
      </c>
      <c r="M163" s="180">
        <v>14633913</v>
      </c>
      <c r="N163" s="181">
        <v>302</v>
      </c>
      <c r="O163" s="182">
        <v>295</v>
      </c>
      <c r="P163" s="183">
        <v>12736646</v>
      </c>
      <c r="Q163" s="184">
        <v>323</v>
      </c>
      <c r="R163" s="185">
        <v>315</v>
      </c>
      <c r="S163" s="180">
        <v>26896461</v>
      </c>
      <c r="T163" s="181">
        <v>235</v>
      </c>
      <c r="U163" s="182">
        <v>233</v>
      </c>
      <c r="V163" s="183">
        <v>1260830</v>
      </c>
      <c r="W163" s="184">
        <v>404</v>
      </c>
      <c r="X163" s="185">
        <v>402</v>
      </c>
      <c r="Y163" s="180">
        <v>524</v>
      </c>
      <c r="Z163" s="181">
        <v>401</v>
      </c>
      <c r="AA163" s="182">
        <v>392</v>
      </c>
      <c r="AB163" s="183">
        <v>120</v>
      </c>
      <c r="AC163" s="186">
        <v>341</v>
      </c>
      <c r="AD163" s="178">
        <v>0</v>
      </c>
      <c r="AE163" s="187">
        <v>100</v>
      </c>
      <c r="AF163" s="188">
        <v>0</v>
      </c>
    </row>
    <row r="164" spans="1:32" s="3" customFormat="1" ht="18.75" customHeight="1">
      <c r="A164" s="159">
        <v>162</v>
      </c>
      <c r="B164" s="160">
        <v>239</v>
      </c>
      <c r="C164" s="161" t="s">
        <v>1328</v>
      </c>
      <c r="D164" s="162" t="s">
        <v>3815</v>
      </c>
      <c r="E164" s="163" t="s">
        <v>3813</v>
      </c>
      <c r="F164" s="164">
        <v>159</v>
      </c>
      <c r="G164" s="165">
        <v>45568971</v>
      </c>
      <c r="H164" s="166">
        <v>224</v>
      </c>
      <c r="I164" s="167">
        <v>220</v>
      </c>
      <c r="J164" s="168">
        <v>45568971</v>
      </c>
      <c r="K164" s="169">
        <v>34</v>
      </c>
      <c r="L164" s="170">
        <v>32</v>
      </c>
      <c r="M164" s="165">
        <v>22187139</v>
      </c>
      <c r="N164" s="166">
        <v>331</v>
      </c>
      <c r="O164" s="167">
        <v>324</v>
      </c>
      <c r="P164" s="168">
        <v>10745315</v>
      </c>
      <c r="Q164" s="169">
        <v>297</v>
      </c>
      <c r="R164" s="170">
        <v>289</v>
      </c>
      <c r="S164" s="165">
        <v>29859955</v>
      </c>
      <c r="T164" s="166">
        <v>430</v>
      </c>
      <c r="U164" s="167">
        <v>427</v>
      </c>
      <c r="V164" s="168">
        <v>-710283</v>
      </c>
      <c r="W164" s="169">
        <v>61</v>
      </c>
      <c r="X164" s="170">
        <v>60</v>
      </c>
      <c r="Y164" s="165">
        <v>24800</v>
      </c>
      <c r="Z164" s="166">
        <v>146</v>
      </c>
      <c r="AA164" s="167">
        <v>140</v>
      </c>
      <c r="AB164" s="168">
        <v>430</v>
      </c>
      <c r="AC164" s="171">
        <v>372</v>
      </c>
      <c r="AD164" s="163">
        <v>0</v>
      </c>
      <c r="AE164" s="172">
        <v>100</v>
      </c>
      <c r="AF164" s="173">
        <v>0</v>
      </c>
    </row>
    <row r="165" spans="1:32" s="3" customFormat="1" ht="18.75" customHeight="1">
      <c r="A165" s="29">
        <v>163</v>
      </c>
      <c r="B165" s="30">
        <v>96</v>
      </c>
      <c r="C165" s="31" t="s">
        <v>1624</v>
      </c>
      <c r="D165" s="32" t="s">
        <v>2086</v>
      </c>
      <c r="E165" s="42" t="s">
        <v>3813</v>
      </c>
      <c r="F165" s="44">
        <v>160</v>
      </c>
      <c r="G165" s="35">
        <v>45567135</v>
      </c>
      <c r="H165" s="36">
        <v>210</v>
      </c>
      <c r="I165" s="37">
        <v>206</v>
      </c>
      <c r="J165" s="38">
        <v>47099758</v>
      </c>
      <c r="K165" s="39">
        <v>285</v>
      </c>
      <c r="L165" s="40">
        <v>282</v>
      </c>
      <c r="M165" s="35">
        <v>7441461</v>
      </c>
      <c r="N165" s="36">
        <v>229</v>
      </c>
      <c r="O165" s="37">
        <v>223</v>
      </c>
      <c r="P165" s="38">
        <v>17538423</v>
      </c>
      <c r="Q165" s="39">
        <v>143</v>
      </c>
      <c r="R165" s="40">
        <v>139</v>
      </c>
      <c r="S165" s="35">
        <v>48451257</v>
      </c>
      <c r="T165" s="36">
        <v>465</v>
      </c>
      <c r="U165" s="37">
        <v>462</v>
      </c>
      <c r="V165" s="38">
        <v>-3200745</v>
      </c>
      <c r="W165" s="39">
        <v>254</v>
      </c>
      <c r="X165" s="40">
        <v>252</v>
      </c>
      <c r="Y165" s="35">
        <v>6639</v>
      </c>
      <c r="Z165" s="36">
        <v>100</v>
      </c>
      <c r="AA165" s="37">
        <v>95</v>
      </c>
      <c r="AB165" s="38">
        <v>527</v>
      </c>
      <c r="AC165" s="94">
        <v>321</v>
      </c>
      <c r="AD165" s="42">
        <v>0</v>
      </c>
      <c r="AE165" s="34">
        <v>100</v>
      </c>
      <c r="AF165" s="43">
        <v>0</v>
      </c>
    </row>
    <row r="166" spans="1:32" s="3" customFormat="1" ht="18.75" customHeight="1">
      <c r="A166" s="29">
        <v>164</v>
      </c>
      <c r="B166" s="30" t="s">
        <v>3813</v>
      </c>
      <c r="C166" s="64" t="s">
        <v>3813</v>
      </c>
      <c r="D166" s="32" t="s">
        <v>3369</v>
      </c>
      <c r="E166" s="42" t="s">
        <v>3813</v>
      </c>
      <c r="F166" s="44">
        <v>161</v>
      </c>
      <c r="G166" s="41" t="s">
        <v>3813</v>
      </c>
      <c r="H166" s="36">
        <v>200</v>
      </c>
      <c r="I166" s="37">
        <v>197</v>
      </c>
      <c r="J166" s="59" t="s">
        <v>3813</v>
      </c>
      <c r="K166" s="39">
        <v>128</v>
      </c>
      <c r="L166" s="40">
        <v>126</v>
      </c>
      <c r="M166" s="41" t="s">
        <v>3813</v>
      </c>
      <c r="N166" s="36">
        <v>76</v>
      </c>
      <c r="O166" s="37">
        <v>74</v>
      </c>
      <c r="P166" s="59" t="s">
        <v>3813</v>
      </c>
      <c r="Q166" s="39">
        <v>144</v>
      </c>
      <c r="R166" s="40">
        <v>140</v>
      </c>
      <c r="S166" s="41" t="s">
        <v>3813</v>
      </c>
      <c r="T166" s="36">
        <v>187</v>
      </c>
      <c r="U166" s="37">
        <v>185</v>
      </c>
      <c r="V166" s="59" t="s">
        <v>3813</v>
      </c>
      <c r="W166" s="39">
        <v>217</v>
      </c>
      <c r="X166" s="40">
        <v>215</v>
      </c>
      <c r="Y166" s="41" t="s">
        <v>3813</v>
      </c>
      <c r="Z166" s="36">
        <v>118</v>
      </c>
      <c r="AA166" s="37">
        <v>113</v>
      </c>
      <c r="AB166" s="59" t="s">
        <v>3813</v>
      </c>
      <c r="AC166" s="94">
        <v>321</v>
      </c>
      <c r="AD166" s="42">
        <v>0</v>
      </c>
      <c r="AE166" s="34">
        <v>100</v>
      </c>
      <c r="AF166" s="43">
        <v>0</v>
      </c>
    </row>
    <row r="167" spans="1:32" s="3" customFormat="1" ht="18.75" customHeight="1">
      <c r="A167" s="142">
        <v>165</v>
      </c>
      <c r="B167" s="143">
        <v>31</v>
      </c>
      <c r="C167" s="144" t="s">
        <v>3864</v>
      </c>
      <c r="D167" s="145" t="s">
        <v>3815</v>
      </c>
      <c r="E167" s="146" t="s">
        <v>3813</v>
      </c>
      <c r="F167" s="147">
        <v>162</v>
      </c>
      <c r="G167" s="148">
        <v>45346139</v>
      </c>
      <c r="H167" s="149">
        <v>47</v>
      </c>
      <c r="I167" s="150">
        <v>46</v>
      </c>
      <c r="J167" s="151">
        <v>65580757</v>
      </c>
      <c r="K167" s="152">
        <v>144</v>
      </c>
      <c r="L167" s="153">
        <v>142</v>
      </c>
      <c r="M167" s="148">
        <v>12707420</v>
      </c>
      <c r="N167" s="149">
        <v>196</v>
      </c>
      <c r="O167" s="150">
        <v>190</v>
      </c>
      <c r="P167" s="151">
        <v>19724716</v>
      </c>
      <c r="Q167" s="152">
        <v>86</v>
      </c>
      <c r="R167" s="153">
        <v>83</v>
      </c>
      <c r="S167" s="148">
        <v>61655017</v>
      </c>
      <c r="T167" s="149">
        <v>107</v>
      </c>
      <c r="U167" s="150">
        <v>105</v>
      </c>
      <c r="V167" s="151">
        <v>3711668</v>
      </c>
      <c r="W167" s="152">
        <v>270</v>
      </c>
      <c r="X167" s="153">
        <v>268</v>
      </c>
      <c r="Y167" s="148">
        <v>5783</v>
      </c>
      <c r="Z167" s="149">
        <v>244</v>
      </c>
      <c r="AA167" s="150">
        <v>237</v>
      </c>
      <c r="AB167" s="151">
        <v>271</v>
      </c>
      <c r="AC167" s="156">
        <v>324</v>
      </c>
      <c r="AD167" s="146">
        <v>0</v>
      </c>
      <c r="AE167" s="157">
        <v>100</v>
      </c>
      <c r="AF167" s="158">
        <v>0</v>
      </c>
    </row>
    <row r="168" spans="1:32" s="3" customFormat="1" ht="18.75" customHeight="1">
      <c r="A168" s="15">
        <v>166</v>
      </c>
      <c r="B168" s="16">
        <v>241</v>
      </c>
      <c r="C168" s="17" t="s">
        <v>69</v>
      </c>
      <c r="D168" s="18" t="s">
        <v>3812</v>
      </c>
      <c r="E168" s="19" t="s">
        <v>3813</v>
      </c>
      <c r="F168" s="20">
        <v>163</v>
      </c>
      <c r="G168" s="21">
        <v>45280587</v>
      </c>
      <c r="H168" s="22">
        <v>230</v>
      </c>
      <c r="I168" s="23">
        <v>226</v>
      </c>
      <c r="J168" s="24">
        <v>45280587</v>
      </c>
      <c r="K168" s="25">
        <v>136</v>
      </c>
      <c r="L168" s="26">
        <v>134</v>
      </c>
      <c r="M168" s="21">
        <v>13271983</v>
      </c>
      <c r="N168" s="22">
        <v>336</v>
      </c>
      <c r="O168" s="23">
        <v>329</v>
      </c>
      <c r="P168" s="24">
        <v>10613341</v>
      </c>
      <c r="Q168" s="25">
        <v>285</v>
      </c>
      <c r="R168" s="26">
        <v>277</v>
      </c>
      <c r="S168" s="21">
        <v>31059709</v>
      </c>
      <c r="T168" s="22">
        <v>415</v>
      </c>
      <c r="U168" s="23">
        <v>412</v>
      </c>
      <c r="V168" s="24">
        <v>-176786</v>
      </c>
      <c r="W168" s="25">
        <v>234</v>
      </c>
      <c r="X168" s="26">
        <v>232</v>
      </c>
      <c r="Y168" s="21">
        <v>8002</v>
      </c>
      <c r="Z168" s="22">
        <v>191</v>
      </c>
      <c r="AA168" s="23">
        <v>185</v>
      </c>
      <c r="AB168" s="24">
        <v>360</v>
      </c>
      <c r="AC168" s="93">
        <v>384</v>
      </c>
      <c r="AD168" s="19">
        <v>0</v>
      </c>
      <c r="AE168" s="27">
        <v>0</v>
      </c>
      <c r="AF168" s="28">
        <v>100</v>
      </c>
    </row>
    <row r="169" spans="1:32" s="3" customFormat="1" ht="18.75" customHeight="1">
      <c r="A169" s="159">
        <v>167</v>
      </c>
      <c r="B169" s="160" t="s">
        <v>3813</v>
      </c>
      <c r="C169" s="195" t="s">
        <v>3813</v>
      </c>
      <c r="D169" s="162" t="s">
        <v>3815</v>
      </c>
      <c r="E169" s="163" t="s">
        <v>3813</v>
      </c>
      <c r="F169" s="164">
        <v>164</v>
      </c>
      <c r="G169" s="189" t="s">
        <v>3813</v>
      </c>
      <c r="H169" s="166">
        <v>3</v>
      </c>
      <c r="I169" s="167">
        <v>3</v>
      </c>
      <c r="J169" s="196" t="s">
        <v>3813</v>
      </c>
      <c r="K169" s="169">
        <v>12</v>
      </c>
      <c r="L169" s="170">
        <v>11</v>
      </c>
      <c r="M169" s="189" t="s">
        <v>3813</v>
      </c>
      <c r="N169" s="166">
        <v>39</v>
      </c>
      <c r="O169" s="167">
        <v>38</v>
      </c>
      <c r="P169" s="196" t="s">
        <v>3813</v>
      </c>
      <c r="Q169" s="169">
        <v>39</v>
      </c>
      <c r="R169" s="170">
        <v>37</v>
      </c>
      <c r="S169" s="189" t="s">
        <v>3813</v>
      </c>
      <c r="T169" s="166">
        <v>44</v>
      </c>
      <c r="U169" s="167">
        <v>43</v>
      </c>
      <c r="V169" s="196" t="s">
        <v>3813</v>
      </c>
      <c r="W169" s="169">
        <v>75</v>
      </c>
      <c r="X169" s="170">
        <v>74</v>
      </c>
      <c r="Y169" s="189" t="s">
        <v>3813</v>
      </c>
      <c r="Z169" s="166">
        <v>312</v>
      </c>
      <c r="AA169" s="167">
        <v>304</v>
      </c>
      <c r="AB169" s="196" t="s">
        <v>3813</v>
      </c>
      <c r="AC169" s="171">
        <v>352</v>
      </c>
      <c r="AD169" s="163">
        <v>0</v>
      </c>
      <c r="AE169" s="172">
        <v>0</v>
      </c>
      <c r="AF169" s="173">
        <v>100</v>
      </c>
    </row>
    <row r="170" spans="1:32" s="3" customFormat="1" ht="18.75" customHeight="1">
      <c r="A170" s="159">
        <v>168</v>
      </c>
      <c r="B170" s="160">
        <v>66</v>
      </c>
      <c r="C170" s="161" t="s">
        <v>3995</v>
      </c>
      <c r="D170" s="162" t="s">
        <v>3815</v>
      </c>
      <c r="E170" s="163" t="s">
        <v>3813</v>
      </c>
      <c r="F170" s="164">
        <v>165</v>
      </c>
      <c r="G170" s="165">
        <v>45231127</v>
      </c>
      <c r="H170" s="166">
        <v>233</v>
      </c>
      <c r="I170" s="167">
        <v>229</v>
      </c>
      <c r="J170" s="168">
        <v>45231127</v>
      </c>
      <c r="K170" s="169">
        <v>388</v>
      </c>
      <c r="L170" s="170">
        <v>382</v>
      </c>
      <c r="M170" s="165">
        <v>4494863</v>
      </c>
      <c r="N170" s="166">
        <v>346</v>
      </c>
      <c r="O170" s="167">
        <v>339</v>
      </c>
      <c r="P170" s="168">
        <v>10003441</v>
      </c>
      <c r="Q170" s="169">
        <v>411</v>
      </c>
      <c r="R170" s="170">
        <v>403</v>
      </c>
      <c r="S170" s="165">
        <v>19696824</v>
      </c>
      <c r="T170" s="166">
        <v>175</v>
      </c>
      <c r="U170" s="167">
        <v>173</v>
      </c>
      <c r="V170" s="168">
        <v>2070125</v>
      </c>
      <c r="W170" s="169">
        <v>32</v>
      </c>
      <c r="X170" s="170">
        <v>32</v>
      </c>
      <c r="Y170" s="165">
        <v>31852</v>
      </c>
      <c r="Z170" s="166">
        <v>27</v>
      </c>
      <c r="AA170" s="167">
        <v>25</v>
      </c>
      <c r="AB170" s="168">
        <v>950</v>
      </c>
      <c r="AC170" s="171">
        <v>321</v>
      </c>
      <c r="AD170" s="163">
        <v>0</v>
      </c>
      <c r="AE170" s="172">
        <v>100</v>
      </c>
      <c r="AF170" s="173">
        <v>0</v>
      </c>
    </row>
    <row r="171" spans="1:32" s="3" customFormat="1" ht="18.75" customHeight="1">
      <c r="A171" s="29">
        <v>169</v>
      </c>
      <c r="B171" s="30">
        <v>332</v>
      </c>
      <c r="C171" s="31" t="s">
        <v>2525</v>
      </c>
      <c r="D171" s="32" t="s">
        <v>3372</v>
      </c>
      <c r="E171" s="42" t="s">
        <v>3813</v>
      </c>
      <c r="F171" s="44">
        <v>166</v>
      </c>
      <c r="G171" s="35">
        <v>45134067</v>
      </c>
      <c r="H171" s="36">
        <v>229</v>
      </c>
      <c r="I171" s="37">
        <v>225</v>
      </c>
      <c r="J171" s="38">
        <v>45289014</v>
      </c>
      <c r="K171" s="39">
        <v>253</v>
      </c>
      <c r="L171" s="40">
        <v>250</v>
      </c>
      <c r="M171" s="35">
        <v>8370642</v>
      </c>
      <c r="N171" s="36">
        <v>212</v>
      </c>
      <c r="O171" s="37">
        <v>206</v>
      </c>
      <c r="P171" s="38">
        <v>18598722</v>
      </c>
      <c r="Q171" s="39">
        <v>188</v>
      </c>
      <c r="R171" s="40">
        <v>183</v>
      </c>
      <c r="S171" s="35">
        <v>42143967</v>
      </c>
      <c r="T171" s="36">
        <v>270</v>
      </c>
      <c r="U171" s="37">
        <v>268</v>
      </c>
      <c r="V171" s="38">
        <v>923318</v>
      </c>
      <c r="W171" s="39">
        <v>283</v>
      </c>
      <c r="X171" s="40">
        <v>281</v>
      </c>
      <c r="Y171" s="35">
        <v>5263</v>
      </c>
      <c r="Z171" s="36">
        <v>92</v>
      </c>
      <c r="AA171" s="37">
        <v>88</v>
      </c>
      <c r="AB171" s="38">
        <v>580</v>
      </c>
      <c r="AC171" s="94">
        <v>332</v>
      </c>
      <c r="AD171" s="42">
        <v>0</v>
      </c>
      <c r="AE171" s="34">
        <v>100</v>
      </c>
      <c r="AF171" s="43">
        <v>0</v>
      </c>
    </row>
    <row r="172" spans="1:32" s="3" customFormat="1" ht="18.75" customHeight="1">
      <c r="A172" s="142">
        <v>170</v>
      </c>
      <c r="B172" s="143" t="s">
        <v>3813</v>
      </c>
      <c r="C172" s="144" t="s">
        <v>3865</v>
      </c>
      <c r="D172" s="145" t="s">
        <v>3815</v>
      </c>
      <c r="E172" s="146" t="s">
        <v>3813</v>
      </c>
      <c r="F172" s="147">
        <v>167</v>
      </c>
      <c r="G172" s="148">
        <v>45122829</v>
      </c>
      <c r="H172" s="149">
        <v>23</v>
      </c>
      <c r="I172" s="150">
        <v>22</v>
      </c>
      <c r="J172" s="151">
        <v>81488449</v>
      </c>
      <c r="K172" s="152">
        <v>449</v>
      </c>
      <c r="L172" s="153">
        <v>443</v>
      </c>
      <c r="M172" s="148">
        <v>2403216</v>
      </c>
      <c r="N172" s="149">
        <v>255</v>
      </c>
      <c r="O172" s="150">
        <v>248</v>
      </c>
      <c r="P172" s="151">
        <v>15577405</v>
      </c>
      <c r="Q172" s="152">
        <v>364</v>
      </c>
      <c r="R172" s="153">
        <v>356</v>
      </c>
      <c r="S172" s="148">
        <v>22858481</v>
      </c>
      <c r="T172" s="149">
        <v>309</v>
      </c>
      <c r="U172" s="150">
        <v>306</v>
      </c>
      <c r="V172" s="151">
        <v>637116</v>
      </c>
      <c r="W172" s="152">
        <v>225</v>
      </c>
      <c r="X172" s="153">
        <v>223</v>
      </c>
      <c r="Y172" s="148">
        <v>8418</v>
      </c>
      <c r="Z172" s="149">
        <v>393</v>
      </c>
      <c r="AA172" s="150">
        <v>384</v>
      </c>
      <c r="AB172" s="151">
        <v>127</v>
      </c>
      <c r="AC172" s="156">
        <v>371</v>
      </c>
      <c r="AD172" s="146">
        <v>0</v>
      </c>
      <c r="AE172" s="157">
        <v>100</v>
      </c>
      <c r="AF172" s="158">
        <v>0</v>
      </c>
    </row>
    <row r="173" spans="1:32" s="3" customFormat="1" ht="18.75" customHeight="1">
      <c r="A173" s="174">
        <v>171</v>
      </c>
      <c r="B173" s="175">
        <v>216</v>
      </c>
      <c r="C173" s="176" t="s">
        <v>3526</v>
      </c>
      <c r="D173" s="177" t="s">
        <v>3815</v>
      </c>
      <c r="E173" s="178" t="s">
        <v>3813</v>
      </c>
      <c r="F173" s="179">
        <v>168</v>
      </c>
      <c r="G173" s="180">
        <v>45086701</v>
      </c>
      <c r="H173" s="181">
        <v>93</v>
      </c>
      <c r="I173" s="182">
        <v>91</v>
      </c>
      <c r="J173" s="183">
        <v>59845189</v>
      </c>
      <c r="K173" s="184">
        <v>37</v>
      </c>
      <c r="L173" s="185">
        <v>35</v>
      </c>
      <c r="M173" s="180">
        <v>21548109</v>
      </c>
      <c r="N173" s="181">
        <v>198</v>
      </c>
      <c r="O173" s="182">
        <v>192</v>
      </c>
      <c r="P173" s="183">
        <v>19659889</v>
      </c>
      <c r="Q173" s="184">
        <v>291</v>
      </c>
      <c r="R173" s="185">
        <v>283</v>
      </c>
      <c r="S173" s="180">
        <v>30701137</v>
      </c>
      <c r="T173" s="181">
        <v>60</v>
      </c>
      <c r="U173" s="182">
        <v>58</v>
      </c>
      <c r="V173" s="183">
        <v>6438089</v>
      </c>
      <c r="W173" s="184">
        <v>256</v>
      </c>
      <c r="X173" s="185">
        <v>254</v>
      </c>
      <c r="Y173" s="180">
        <v>6542</v>
      </c>
      <c r="Z173" s="181">
        <v>117</v>
      </c>
      <c r="AA173" s="182">
        <v>112</v>
      </c>
      <c r="AB173" s="183">
        <v>500</v>
      </c>
      <c r="AC173" s="186">
        <v>383</v>
      </c>
      <c r="AD173" s="178">
        <v>0</v>
      </c>
      <c r="AE173" s="187">
        <v>100</v>
      </c>
      <c r="AF173" s="188">
        <v>0</v>
      </c>
    </row>
    <row r="174" spans="1:32" s="3" customFormat="1" ht="18.75" customHeight="1">
      <c r="A174" s="159">
        <v>172</v>
      </c>
      <c r="B174" s="160">
        <v>370</v>
      </c>
      <c r="C174" s="161" t="s">
        <v>2754</v>
      </c>
      <c r="D174" s="162" t="s">
        <v>3815</v>
      </c>
      <c r="E174" s="163" t="s">
        <v>3813</v>
      </c>
      <c r="F174" s="164">
        <v>169</v>
      </c>
      <c r="G174" s="165">
        <v>44989281</v>
      </c>
      <c r="H174" s="166">
        <v>132</v>
      </c>
      <c r="I174" s="167">
        <v>130</v>
      </c>
      <c r="J174" s="168">
        <v>55698132</v>
      </c>
      <c r="K174" s="169">
        <v>64</v>
      </c>
      <c r="L174" s="170">
        <v>62</v>
      </c>
      <c r="M174" s="165">
        <v>18137705</v>
      </c>
      <c r="N174" s="166">
        <v>149</v>
      </c>
      <c r="O174" s="167">
        <v>144</v>
      </c>
      <c r="P174" s="168">
        <v>25705618</v>
      </c>
      <c r="Q174" s="169">
        <v>209</v>
      </c>
      <c r="R174" s="170">
        <v>203</v>
      </c>
      <c r="S174" s="165">
        <v>39569426</v>
      </c>
      <c r="T174" s="166">
        <v>96</v>
      </c>
      <c r="U174" s="167">
        <v>94</v>
      </c>
      <c r="V174" s="168">
        <v>4262947</v>
      </c>
      <c r="W174" s="169">
        <v>330</v>
      </c>
      <c r="X174" s="170">
        <v>328</v>
      </c>
      <c r="Y174" s="165">
        <v>3073</v>
      </c>
      <c r="Z174" s="166">
        <v>419</v>
      </c>
      <c r="AA174" s="167">
        <v>410</v>
      </c>
      <c r="AB174" s="168">
        <v>105</v>
      </c>
      <c r="AC174" s="171">
        <v>352</v>
      </c>
      <c r="AD174" s="163">
        <v>0</v>
      </c>
      <c r="AE174" s="172">
        <v>0</v>
      </c>
      <c r="AF174" s="173">
        <v>100</v>
      </c>
    </row>
    <row r="175" spans="1:32" s="3" customFormat="1" ht="18.75" customHeight="1">
      <c r="A175" s="29">
        <v>173</v>
      </c>
      <c r="B175" s="30">
        <v>365</v>
      </c>
      <c r="C175" s="31" t="s">
        <v>802</v>
      </c>
      <c r="D175" s="32" t="s">
        <v>2086</v>
      </c>
      <c r="E175" s="42" t="s">
        <v>3813</v>
      </c>
      <c r="F175" s="44">
        <v>170</v>
      </c>
      <c r="G175" s="35">
        <v>44862960</v>
      </c>
      <c r="H175" s="36">
        <v>236</v>
      </c>
      <c r="I175" s="37">
        <v>232</v>
      </c>
      <c r="J175" s="38">
        <v>44862960</v>
      </c>
      <c r="K175" s="39">
        <v>28</v>
      </c>
      <c r="L175" s="40">
        <v>26</v>
      </c>
      <c r="M175" s="35">
        <v>23958836</v>
      </c>
      <c r="N175" s="36">
        <v>200</v>
      </c>
      <c r="O175" s="37">
        <v>194</v>
      </c>
      <c r="P175" s="38">
        <v>19604645</v>
      </c>
      <c r="Q175" s="39">
        <v>226</v>
      </c>
      <c r="R175" s="40">
        <v>218</v>
      </c>
      <c r="S175" s="35">
        <v>37087660</v>
      </c>
      <c r="T175" s="36">
        <v>92</v>
      </c>
      <c r="U175" s="37">
        <v>90</v>
      </c>
      <c r="V175" s="38">
        <v>4546965</v>
      </c>
      <c r="W175" s="39">
        <v>399</v>
      </c>
      <c r="X175" s="40">
        <v>397</v>
      </c>
      <c r="Y175" s="35">
        <v>593</v>
      </c>
      <c r="Z175" s="36">
        <v>186</v>
      </c>
      <c r="AA175" s="37">
        <v>180</v>
      </c>
      <c r="AB175" s="38">
        <v>370</v>
      </c>
      <c r="AC175" s="94">
        <v>321</v>
      </c>
      <c r="AD175" s="42">
        <v>0</v>
      </c>
      <c r="AE175" s="34">
        <v>100</v>
      </c>
      <c r="AF175" s="43">
        <v>0</v>
      </c>
    </row>
    <row r="176" spans="1:32" s="3" customFormat="1" ht="18.75" customHeight="1">
      <c r="A176" s="29">
        <v>174</v>
      </c>
      <c r="B176" s="30">
        <v>246</v>
      </c>
      <c r="C176" s="31" t="s">
        <v>3529</v>
      </c>
      <c r="D176" s="32" t="s">
        <v>3812</v>
      </c>
      <c r="E176" s="33" t="s">
        <v>3813</v>
      </c>
      <c r="F176" s="34">
        <v>171</v>
      </c>
      <c r="G176" s="35">
        <v>44790949</v>
      </c>
      <c r="H176" s="36">
        <v>238</v>
      </c>
      <c r="I176" s="37">
        <v>234</v>
      </c>
      <c r="J176" s="38">
        <v>44790949</v>
      </c>
      <c r="K176" s="39">
        <v>187</v>
      </c>
      <c r="L176" s="40">
        <v>185</v>
      </c>
      <c r="M176" s="35">
        <v>10752665</v>
      </c>
      <c r="N176" s="36">
        <v>185</v>
      </c>
      <c r="O176" s="37">
        <v>179</v>
      </c>
      <c r="P176" s="38">
        <v>20497444</v>
      </c>
      <c r="Q176" s="39">
        <v>371</v>
      </c>
      <c r="R176" s="40">
        <v>363</v>
      </c>
      <c r="S176" s="35">
        <v>22511777</v>
      </c>
      <c r="T176" s="36">
        <v>29</v>
      </c>
      <c r="U176" s="37">
        <v>28</v>
      </c>
      <c r="V176" s="38">
        <v>8977928</v>
      </c>
      <c r="W176" s="39">
        <v>272</v>
      </c>
      <c r="X176" s="40">
        <v>270</v>
      </c>
      <c r="Y176" s="35">
        <v>5760</v>
      </c>
      <c r="Z176" s="36">
        <v>496</v>
      </c>
      <c r="AA176" s="37">
        <v>487</v>
      </c>
      <c r="AB176" s="38">
        <v>24</v>
      </c>
      <c r="AC176" s="94">
        <v>384</v>
      </c>
      <c r="AD176" s="42">
        <v>0</v>
      </c>
      <c r="AE176" s="34">
        <v>100</v>
      </c>
      <c r="AF176" s="43">
        <v>0</v>
      </c>
    </row>
    <row r="177" spans="1:32" s="3" customFormat="1" ht="18.75" customHeight="1">
      <c r="A177" s="142">
        <v>175</v>
      </c>
      <c r="B177" s="143" t="s">
        <v>3813</v>
      </c>
      <c r="C177" s="194" t="s">
        <v>3813</v>
      </c>
      <c r="D177" s="145" t="s">
        <v>3815</v>
      </c>
      <c r="E177" s="146" t="s">
        <v>3813</v>
      </c>
      <c r="F177" s="147">
        <v>172</v>
      </c>
      <c r="G177" s="154" t="s">
        <v>3813</v>
      </c>
      <c r="H177" s="149">
        <v>214</v>
      </c>
      <c r="I177" s="150">
        <v>210</v>
      </c>
      <c r="J177" s="155" t="s">
        <v>3813</v>
      </c>
      <c r="K177" s="152">
        <v>308</v>
      </c>
      <c r="L177" s="153">
        <v>303</v>
      </c>
      <c r="M177" s="154" t="s">
        <v>3813</v>
      </c>
      <c r="N177" s="149">
        <v>326</v>
      </c>
      <c r="O177" s="150">
        <v>319</v>
      </c>
      <c r="P177" s="155" t="s">
        <v>3813</v>
      </c>
      <c r="Q177" s="152">
        <v>329</v>
      </c>
      <c r="R177" s="153">
        <v>321</v>
      </c>
      <c r="S177" s="154" t="s">
        <v>3813</v>
      </c>
      <c r="T177" s="149">
        <v>318</v>
      </c>
      <c r="U177" s="150">
        <v>315</v>
      </c>
      <c r="V177" s="155" t="s">
        <v>3813</v>
      </c>
      <c r="W177" s="152">
        <v>106</v>
      </c>
      <c r="X177" s="153">
        <v>105</v>
      </c>
      <c r="Y177" s="154" t="s">
        <v>3813</v>
      </c>
      <c r="Z177" s="149">
        <v>169</v>
      </c>
      <c r="AA177" s="150">
        <v>163</v>
      </c>
      <c r="AB177" s="155" t="s">
        <v>3813</v>
      </c>
      <c r="AC177" s="156">
        <v>311</v>
      </c>
      <c r="AD177" s="146">
        <v>0</v>
      </c>
      <c r="AE177" s="157">
        <v>100</v>
      </c>
      <c r="AF177" s="158">
        <v>0</v>
      </c>
    </row>
    <row r="178" spans="1:32" s="3" customFormat="1" ht="18.75" customHeight="1">
      <c r="A178" s="15">
        <v>176</v>
      </c>
      <c r="B178" s="16">
        <v>103</v>
      </c>
      <c r="C178" s="17" t="s">
        <v>2753</v>
      </c>
      <c r="D178" s="18" t="s">
        <v>3368</v>
      </c>
      <c r="E178" s="19" t="s">
        <v>3813</v>
      </c>
      <c r="F178" s="20">
        <v>173</v>
      </c>
      <c r="G178" s="21">
        <v>44518909</v>
      </c>
      <c r="H178" s="22">
        <v>241</v>
      </c>
      <c r="I178" s="23">
        <v>237</v>
      </c>
      <c r="J178" s="24">
        <v>44603188</v>
      </c>
      <c r="K178" s="25">
        <v>164</v>
      </c>
      <c r="L178" s="26">
        <v>162</v>
      </c>
      <c r="M178" s="21">
        <v>11764398</v>
      </c>
      <c r="N178" s="22">
        <v>364</v>
      </c>
      <c r="O178" s="23">
        <v>357</v>
      </c>
      <c r="P178" s="24">
        <v>9023793</v>
      </c>
      <c r="Q178" s="25">
        <v>274</v>
      </c>
      <c r="R178" s="26">
        <v>266</v>
      </c>
      <c r="S178" s="21">
        <v>32448721</v>
      </c>
      <c r="T178" s="22">
        <v>275</v>
      </c>
      <c r="U178" s="23">
        <v>273</v>
      </c>
      <c r="V178" s="24">
        <v>892033</v>
      </c>
      <c r="W178" s="25">
        <v>35</v>
      </c>
      <c r="X178" s="26">
        <v>35</v>
      </c>
      <c r="Y178" s="21">
        <v>30912</v>
      </c>
      <c r="Z178" s="22">
        <v>37</v>
      </c>
      <c r="AA178" s="23">
        <v>35</v>
      </c>
      <c r="AB178" s="24">
        <v>845</v>
      </c>
      <c r="AC178" s="93">
        <v>321</v>
      </c>
      <c r="AD178" s="19">
        <v>0</v>
      </c>
      <c r="AE178" s="27">
        <v>100</v>
      </c>
      <c r="AF178" s="28">
        <v>0</v>
      </c>
    </row>
    <row r="179" spans="1:32" s="3" customFormat="1" ht="18.75" customHeight="1">
      <c r="A179" s="159">
        <v>177</v>
      </c>
      <c r="B179" s="160">
        <v>225</v>
      </c>
      <c r="C179" s="161" t="s">
        <v>501</v>
      </c>
      <c r="D179" s="162" t="s">
        <v>3815</v>
      </c>
      <c r="E179" s="163" t="s">
        <v>3813</v>
      </c>
      <c r="F179" s="164">
        <v>174</v>
      </c>
      <c r="G179" s="165">
        <v>44339644</v>
      </c>
      <c r="H179" s="166">
        <v>128</v>
      </c>
      <c r="I179" s="167">
        <v>126</v>
      </c>
      <c r="J179" s="168">
        <v>56105628</v>
      </c>
      <c r="K179" s="169">
        <v>119</v>
      </c>
      <c r="L179" s="170">
        <v>117</v>
      </c>
      <c r="M179" s="165">
        <v>14515097</v>
      </c>
      <c r="N179" s="166">
        <v>289</v>
      </c>
      <c r="O179" s="167">
        <v>282</v>
      </c>
      <c r="P179" s="168">
        <v>14071970</v>
      </c>
      <c r="Q179" s="169">
        <v>113</v>
      </c>
      <c r="R179" s="170">
        <v>110</v>
      </c>
      <c r="S179" s="165">
        <v>55348771</v>
      </c>
      <c r="T179" s="166">
        <v>343</v>
      </c>
      <c r="U179" s="167">
        <v>340</v>
      </c>
      <c r="V179" s="168">
        <v>413870</v>
      </c>
      <c r="W179" s="169">
        <v>284</v>
      </c>
      <c r="X179" s="170">
        <v>282</v>
      </c>
      <c r="Y179" s="165">
        <v>5217</v>
      </c>
      <c r="Z179" s="166">
        <v>42</v>
      </c>
      <c r="AA179" s="167">
        <v>40</v>
      </c>
      <c r="AB179" s="168">
        <v>806</v>
      </c>
      <c r="AC179" s="171">
        <v>382</v>
      </c>
      <c r="AD179" s="163">
        <v>0</v>
      </c>
      <c r="AE179" s="172">
        <v>100</v>
      </c>
      <c r="AF179" s="173">
        <v>0</v>
      </c>
    </row>
    <row r="180" spans="1:32" s="3" customFormat="1" ht="18.75" customHeight="1">
      <c r="A180" s="29">
        <v>178</v>
      </c>
      <c r="B180" s="64">
        <v>211</v>
      </c>
      <c r="C180" s="31" t="s">
        <v>3751</v>
      </c>
      <c r="D180" s="32" t="s">
        <v>3815</v>
      </c>
      <c r="E180" s="42" t="s">
        <v>3813</v>
      </c>
      <c r="F180" s="44">
        <v>175</v>
      </c>
      <c r="G180" s="35">
        <v>44311059</v>
      </c>
      <c r="H180" s="36">
        <v>189</v>
      </c>
      <c r="I180" s="37">
        <v>186</v>
      </c>
      <c r="J180" s="38">
        <v>49234510</v>
      </c>
      <c r="K180" s="39">
        <v>137</v>
      </c>
      <c r="L180" s="40">
        <v>135</v>
      </c>
      <c r="M180" s="35">
        <v>13200712</v>
      </c>
      <c r="N180" s="36">
        <v>319</v>
      </c>
      <c r="O180" s="37">
        <v>312</v>
      </c>
      <c r="P180" s="38">
        <v>11687718</v>
      </c>
      <c r="Q180" s="39">
        <v>237</v>
      </c>
      <c r="R180" s="40">
        <v>229</v>
      </c>
      <c r="S180" s="35">
        <v>35945908</v>
      </c>
      <c r="T180" s="36">
        <v>171</v>
      </c>
      <c r="U180" s="37">
        <v>169</v>
      </c>
      <c r="V180" s="38">
        <v>2229488</v>
      </c>
      <c r="W180" s="39">
        <v>331</v>
      </c>
      <c r="X180" s="40">
        <v>329</v>
      </c>
      <c r="Y180" s="35">
        <v>3040</v>
      </c>
      <c r="Z180" s="36">
        <v>297</v>
      </c>
      <c r="AA180" s="37">
        <v>289</v>
      </c>
      <c r="AB180" s="38">
        <v>220</v>
      </c>
      <c r="AC180" s="94">
        <v>352</v>
      </c>
      <c r="AD180" s="42">
        <v>0</v>
      </c>
      <c r="AE180" s="34">
        <v>100</v>
      </c>
      <c r="AF180" s="43">
        <v>0</v>
      </c>
    </row>
    <row r="181" spans="1:32" s="3" customFormat="1" ht="18.75" customHeight="1">
      <c r="A181" s="159">
        <v>179</v>
      </c>
      <c r="B181" s="160">
        <v>126</v>
      </c>
      <c r="C181" s="161" t="s">
        <v>339</v>
      </c>
      <c r="D181" s="162" t="s">
        <v>3815</v>
      </c>
      <c r="E181" s="163" t="s">
        <v>3813</v>
      </c>
      <c r="F181" s="164">
        <v>176</v>
      </c>
      <c r="G181" s="165">
        <v>44241971</v>
      </c>
      <c r="H181" s="166">
        <v>231</v>
      </c>
      <c r="I181" s="167">
        <v>227</v>
      </c>
      <c r="J181" s="168">
        <v>45245977</v>
      </c>
      <c r="K181" s="169">
        <v>333</v>
      </c>
      <c r="L181" s="170">
        <v>328</v>
      </c>
      <c r="M181" s="165">
        <v>6082288</v>
      </c>
      <c r="N181" s="166">
        <v>374</v>
      </c>
      <c r="O181" s="167">
        <v>367</v>
      </c>
      <c r="P181" s="168">
        <v>8384204</v>
      </c>
      <c r="Q181" s="169">
        <v>470</v>
      </c>
      <c r="R181" s="170">
        <v>461</v>
      </c>
      <c r="S181" s="165">
        <v>13138471</v>
      </c>
      <c r="T181" s="166">
        <v>297</v>
      </c>
      <c r="U181" s="167">
        <v>294</v>
      </c>
      <c r="V181" s="168">
        <v>734509</v>
      </c>
      <c r="W181" s="169">
        <v>238</v>
      </c>
      <c r="X181" s="170">
        <v>236</v>
      </c>
      <c r="Y181" s="165">
        <v>7767</v>
      </c>
      <c r="Z181" s="166">
        <v>174</v>
      </c>
      <c r="AA181" s="167">
        <v>168</v>
      </c>
      <c r="AB181" s="168">
        <v>384</v>
      </c>
      <c r="AC181" s="171">
        <v>321</v>
      </c>
      <c r="AD181" s="163">
        <v>0</v>
      </c>
      <c r="AE181" s="172">
        <v>100</v>
      </c>
      <c r="AF181" s="173">
        <v>0</v>
      </c>
    </row>
    <row r="182" spans="1:32" s="3" customFormat="1" ht="18.75" customHeight="1">
      <c r="A182" s="142">
        <v>180</v>
      </c>
      <c r="B182" s="143">
        <v>184</v>
      </c>
      <c r="C182" s="144" t="s">
        <v>3866</v>
      </c>
      <c r="D182" s="145" t="s">
        <v>3815</v>
      </c>
      <c r="E182" s="197" t="s">
        <v>3813</v>
      </c>
      <c r="F182" s="157">
        <v>177</v>
      </c>
      <c r="G182" s="148">
        <v>44230068</v>
      </c>
      <c r="H182" s="149">
        <v>242</v>
      </c>
      <c r="I182" s="150">
        <v>238</v>
      </c>
      <c r="J182" s="151">
        <v>44602637</v>
      </c>
      <c r="K182" s="152">
        <v>248</v>
      </c>
      <c r="L182" s="153">
        <v>245</v>
      </c>
      <c r="M182" s="148">
        <v>8527241</v>
      </c>
      <c r="N182" s="149">
        <v>191</v>
      </c>
      <c r="O182" s="150">
        <v>185</v>
      </c>
      <c r="P182" s="151">
        <v>19941082</v>
      </c>
      <c r="Q182" s="152">
        <v>319</v>
      </c>
      <c r="R182" s="153">
        <v>311</v>
      </c>
      <c r="S182" s="148">
        <v>27287712</v>
      </c>
      <c r="T182" s="149">
        <v>401</v>
      </c>
      <c r="U182" s="150">
        <v>398</v>
      </c>
      <c r="V182" s="151">
        <v>39155</v>
      </c>
      <c r="W182" s="152">
        <v>241</v>
      </c>
      <c r="X182" s="153">
        <v>239</v>
      </c>
      <c r="Y182" s="148">
        <v>7454</v>
      </c>
      <c r="Z182" s="149">
        <v>374</v>
      </c>
      <c r="AA182" s="150">
        <v>365</v>
      </c>
      <c r="AB182" s="151">
        <v>147</v>
      </c>
      <c r="AC182" s="156">
        <v>341</v>
      </c>
      <c r="AD182" s="146">
        <v>0</v>
      </c>
      <c r="AE182" s="157">
        <v>100</v>
      </c>
      <c r="AF182" s="158">
        <v>0</v>
      </c>
    </row>
    <row r="183" spans="1:32" s="3" customFormat="1" ht="18.75" customHeight="1">
      <c r="A183" s="15">
        <v>181</v>
      </c>
      <c r="B183" s="16">
        <v>288</v>
      </c>
      <c r="C183" s="17" t="s">
        <v>1497</v>
      </c>
      <c r="D183" s="18" t="s">
        <v>3816</v>
      </c>
      <c r="E183" s="19" t="s">
        <v>3813</v>
      </c>
      <c r="F183" s="20">
        <v>178</v>
      </c>
      <c r="G183" s="21">
        <v>44198377</v>
      </c>
      <c r="H183" s="22">
        <v>198</v>
      </c>
      <c r="I183" s="23">
        <v>195</v>
      </c>
      <c r="J183" s="24">
        <v>48126955</v>
      </c>
      <c r="K183" s="25">
        <v>428</v>
      </c>
      <c r="L183" s="26">
        <v>422</v>
      </c>
      <c r="M183" s="21">
        <v>3140906</v>
      </c>
      <c r="N183" s="22">
        <v>349</v>
      </c>
      <c r="O183" s="23">
        <v>342</v>
      </c>
      <c r="P183" s="24">
        <v>9907332</v>
      </c>
      <c r="Q183" s="25">
        <v>412</v>
      </c>
      <c r="R183" s="26">
        <v>404</v>
      </c>
      <c r="S183" s="21">
        <v>19692408</v>
      </c>
      <c r="T183" s="22">
        <v>197</v>
      </c>
      <c r="U183" s="23">
        <v>195</v>
      </c>
      <c r="V183" s="24">
        <v>1686444</v>
      </c>
      <c r="W183" s="25">
        <v>25</v>
      </c>
      <c r="X183" s="26">
        <v>25</v>
      </c>
      <c r="Y183" s="21">
        <v>33865</v>
      </c>
      <c r="Z183" s="22">
        <v>261</v>
      </c>
      <c r="AA183" s="23">
        <v>253</v>
      </c>
      <c r="AB183" s="24">
        <v>251</v>
      </c>
      <c r="AC183" s="93">
        <v>381</v>
      </c>
      <c r="AD183" s="19">
        <v>0</v>
      </c>
      <c r="AE183" s="27">
        <v>100</v>
      </c>
      <c r="AF183" s="28">
        <v>0</v>
      </c>
    </row>
    <row r="184" spans="1:32" s="3" customFormat="1" ht="18.75" customHeight="1">
      <c r="A184" s="159">
        <v>182</v>
      </c>
      <c r="B184" s="160">
        <v>230</v>
      </c>
      <c r="C184" s="161" t="s">
        <v>784</v>
      </c>
      <c r="D184" s="162" t="s">
        <v>3815</v>
      </c>
      <c r="E184" s="163" t="s">
        <v>3813</v>
      </c>
      <c r="F184" s="164">
        <v>179</v>
      </c>
      <c r="G184" s="165">
        <v>44184095</v>
      </c>
      <c r="H184" s="166">
        <v>201</v>
      </c>
      <c r="I184" s="167">
        <v>198</v>
      </c>
      <c r="J184" s="168">
        <v>47546798</v>
      </c>
      <c r="K184" s="169">
        <v>159</v>
      </c>
      <c r="L184" s="170">
        <v>157</v>
      </c>
      <c r="M184" s="165">
        <v>12026658</v>
      </c>
      <c r="N184" s="166">
        <v>240</v>
      </c>
      <c r="O184" s="167">
        <v>233</v>
      </c>
      <c r="P184" s="168">
        <v>16375746</v>
      </c>
      <c r="Q184" s="169">
        <v>218</v>
      </c>
      <c r="R184" s="170">
        <v>211</v>
      </c>
      <c r="S184" s="165">
        <v>38225378</v>
      </c>
      <c r="T184" s="166">
        <v>264</v>
      </c>
      <c r="U184" s="167">
        <v>262</v>
      </c>
      <c r="V184" s="168">
        <v>961534</v>
      </c>
      <c r="W184" s="169">
        <v>114</v>
      </c>
      <c r="X184" s="170">
        <v>113</v>
      </c>
      <c r="Y184" s="165">
        <v>18953</v>
      </c>
      <c r="Z184" s="166">
        <v>18</v>
      </c>
      <c r="AA184" s="167">
        <v>16</v>
      </c>
      <c r="AB184" s="168">
        <v>1045</v>
      </c>
      <c r="AC184" s="171">
        <v>322</v>
      </c>
      <c r="AD184" s="163">
        <v>0</v>
      </c>
      <c r="AE184" s="172">
        <v>100</v>
      </c>
      <c r="AF184" s="173">
        <v>0</v>
      </c>
    </row>
    <row r="185" spans="1:32" s="3" customFormat="1" ht="18.75" customHeight="1">
      <c r="A185" s="159">
        <v>183</v>
      </c>
      <c r="B185" s="160">
        <v>54</v>
      </c>
      <c r="C185" s="161" t="s">
        <v>2759</v>
      </c>
      <c r="D185" s="162" t="s">
        <v>3815</v>
      </c>
      <c r="E185" s="163" t="s">
        <v>3813</v>
      </c>
      <c r="F185" s="164">
        <v>180</v>
      </c>
      <c r="G185" s="165">
        <v>44166235</v>
      </c>
      <c r="H185" s="166">
        <v>137</v>
      </c>
      <c r="I185" s="167">
        <v>135</v>
      </c>
      <c r="J185" s="168">
        <v>54808437</v>
      </c>
      <c r="K185" s="169">
        <v>247</v>
      </c>
      <c r="L185" s="170">
        <v>244</v>
      </c>
      <c r="M185" s="165">
        <v>8570728</v>
      </c>
      <c r="N185" s="166">
        <v>175</v>
      </c>
      <c r="O185" s="167">
        <v>170</v>
      </c>
      <c r="P185" s="168">
        <v>21484877</v>
      </c>
      <c r="Q185" s="169">
        <v>103</v>
      </c>
      <c r="R185" s="170">
        <v>100</v>
      </c>
      <c r="S185" s="165">
        <v>58183962</v>
      </c>
      <c r="T185" s="166">
        <v>462</v>
      </c>
      <c r="U185" s="167">
        <v>459</v>
      </c>
      <c r="V185" s="168">
        <v>-2973287</v>
      </c>
      <c r="W185" s="169">
        <v>285</v>
      </c>
      <c r="X185" s="170">
        <v>283</v>
      </c>
      <c r="Y185" s="165">
        <v>5210</v>
      </c>
      <c r="Z185" s="166">
        <v>230</v>
      </c>
      <c r="AA185" s="167">
        <v>223</v>
      </c>
      <c r="AB185" s="168">
        <v>290</v>
      </c>
      <c r="AC185" s="171">
        <v>321</v>
      </c>
      <c r="AD185" s="163">
        <v>0</v>
      </c>
      <c r="AE185" s="172">
        <v>100</v>
      </c>
      <c r="AF185" s="173">
        <v>0</v>
      </c>
    </row>
    <row r="186" spans="1:32" s="3" customFormat="1" ht="18.75" customHeight="1">
      <c r="A186" s="29">
        <v>184</v>
      </c>
      <c r="B186" s="30">
        <v>401</v>
      </c>
      <c r="C186" s="31" t="s">
        <v>1508</v>
      </c>
      <c r="D186" s="32" t="s">
        <v>3812</v>
      </c>
      <c r="E186" s="42" t="s">
        <v>3813</v>
      </c>
      <c r="F186" s="44">
        <v>181</v>
      </c>
      <c r="G186" s="35">
        <v>44129148</v>
      </c>
      <c r="H186" s="36">
        <v>196</v>
      </c>
      <c r="I186" s="37">
        <v>193</v>
      </c>
      <c r="J186" s="38">
        <v>48218335</v>
      </c>
      <c r="K186" s="39">
        <v>174</v>
      </c>
      <c r="L186" s="40">
        <v>172</v>
      </c>
      <c r="M186" s="35">
        <v>11410095</v>
      </c>
      <c r="N186" s="36">
        <v>406</v>
      </c>
      <c r="O186" s="37">
        <v>399</v>
      </c>
      <c r="P186" s="38">
        <v>6738899</v>
      </c>
      <c r="Q186" s="39">
        <v>308</v>
      </c>
      <c r="R186" s="40">
        <v>300</v>
      </c>
      <c r="S186" s="35">
        <v>28434554</v>
      </c>
      <c r="T186" s="36">
        <v>173</v>
      </c>
      <c r="U186" s="37">
        <v>171</v>
      </c>
      <c r="V186" s="38">
        <v>2161802</v>
      </c>
      <c r="W186" s="39">
        <v>350</v>
      </c>
      <c r="X186" s="40">
        <v>348</v>
      </c>
      <c r="Y186" s="35">
        <v>2450</v>
      </c>
      <c r="Z186" s="36">
        <v>187</v>
      </c>
      <c r="AA186" s="37">
        <v>181</v>
      </c>
      <c r="AB186" s="38">
        <v>368</v>
      </c>
      <c r="AC186" s="94">
        <v>384</v>
      </c>
      <c r="AD186" s="42">
        <v>0</v>
      </c>
      <c r="AE186" s="34">
        <v>49.33</v>
      </c>
      <c r="AF186" s="43">
        <v>50.67</v>
      </c>
    </row>
    <row r="187" spans="1:32" s="3" customFormat="1" ht="18.75" customHeight="1">
      <c r="A187" s="45">
        <v>185</v>
      </c>
      <c r="B187" s="46">
        <v>42</v>
      </c>
      <c r="C187" s="47" t="s">
        <v>2121</v>
      </c>
      <c r="D187" s="48" t="s">
        <v>2748</v>
      </c>
      <c r="E187" s="49" t="s">
        <v>3813</v>
      </c>
      <c r="F187" s="50">
        <v>182</v>
      </c>
      <c r="G187" s="51">
        <v>43992626</v>
      </c>
      <c r="H187" s="52">
        <v>243</v>
      </c>
      <c r="I187" s="53">
        <v>239</v>
      </c>
      <c r="J187" s="54">
        <v>44254901</v>
      </c>
      <c r="K187" s="55">
        <v>467</v>
      </c>
      <c r="L187" s="56">
        <v>461</v>
      </c>
      <c r="M187" s="51">
        <v>1728729</v>
      </c>
      <c r="N187" s="52">
        <v>496</v>
      </c>
      <c r="O187" s="53">
        <v>488</v>
      </c>
      <c r="P187" s="54">
        <v>-12286788</v>
      </c>
      <c r="Q187" s="55">
        <v>279</v>
      </c>
      <c r="R187" s="56">
        <v>271</v>
      </c>
      <c r="S187" s="51">
        <v>31911009</v>
      </c>
      <c r="T187" s="52">
        <v>444</v>
      </c>
      <c r="U187" s="53">
        <v>441</v>
      </c>
      <c r="V187" s="54">
        <v>-1315637</v>
      </c>
      <c r="W187" s="55">
        <v>90</v>
      </c>
      <c r="X187" s="56">
        <v>89</v>
      </c>
      <c r="Y187" s="51">
        <v>20942</v>
      </c>
      <c r="Z187" s="52">
        <v>241</v>
      </c>
      <c r="AA187" s="53">
        <v>234</v>
      </c>
      <c r="AB187" s="54">
        <v>274</v>
      </c>
      <c r="AC187" s="95">
        <v>321</v>
      </c>
      <c r="AD187" s="49">
        <v>0</v>
      </c>
      <c r="AE187" s="57">
        <v>100</v>
      </c>
      <c r="AF187" s="58">
        <v>0</v>
      </c>
    </row>
    <row r="188" spans="1:32" s="3" customFormat="1" ht="18.75" customHeight="1">
      <c r="A188" s="15">
        <v>186</v>
      </c>
      <c r="B188" s="16">
        <v>245</v>
      </c>
      <c r="C188" s="17" t="s">
        <v>326</v>
      </c>
      <c r="D188" s="18" t="s">
        <v>3368</v>
      </c>
      <c r="E188" s="19" t="s">
        <v>3813</v>
      </c>
      <c r="F188" s="20">
        <v>183</v>
      </c>
      <c r="G188" s="21">
        <v>43970590</v>
      </c>
      <c r="H188" s="22">
        <v>246</v>
      </c>
      <c r="I188" s="23">
        <v>242</v>
      </c>
      <c r="J188" s="24">
        <v>43980769</v>
      </c>
      <c r="K188" s="25">
        <v>291</v>
      </c>
      <c r="L188" s="26">
        <v>288</v>
      </c>
      <c r="M188" s="21">
        <v>7380900</v>
      </c>
      <c r="N188" s="22">
        <v>271</v>
      </c>
      <c r="O188" s="23">
        <v>264</v>
      </c>
      <c r="P188" s="24">
        <v>14784434</v>
      </c>
      <c r="Q188" s="25">
        <v>311</v>
      </c>
      <c r="R188" s="26">
        <v>303</v>
      </c>
      <c r="S188" s="21">
        <v>27937551</v>
      </c>
      <c r="T188" s="22">
        <v>220</v>
      </c>
      <c r="U188" s="23">
        <v>218</v>
      </c>
      <c r="V188" s="24">
        <v>1476248</v>
      </c>
      <c r="W188" s="25">
        <v>64</v>
      </c>
      <c r="X188" s="26">
        <v>63</v>
      </c>
      <c r="Y188" s="21">
        <v>24500</v>
      </c>
      <c r="Z188" s="22">
        <v>74</v>
      </c>
      <c r="AA188" s="23">
        <v>72</v>
      </c>
      <c r="AB188" s="24">
        <v>650</v>
      </c>
      <c r="AC188" s="93">
        <v>321</v>
      </c>
      <c r="AD188" s="19">
        <v>0</v>
      </c>
      <c r="AE188" s="27">
        <v>100</v>
      </c>
      <c r="AF188" s="28">
        <v>0</v>
      </c>
    </row>
    <row r="189" spans="1:32" s="3" customFormat="1" ht="18.75" customHeight="1">
      <c r="A189" s="159">
        <v>187</v>
      </c>
      <c r="B189" s="160">
        <v>170</v>
      </c>
      <c r="C189" s="161" t="s">
        <v>797</v>
      </c>
      <c r="D189" s="162" t="s">
        <v>3815</v>
      </c>
      <c r="E189" s="163" t="s">
        <v>3813</v>
      </c>
      <c r="F189" s="164">
        <v>184</v>
      </c>
      <c r="G189" s="165">
        <v>43765783</v>
      </c>
      <c r="H189" s="166">
        <v>14</v>
      </c>
      <c r="I189" s="167">
        <v>13</v>
      </c>
      <c r="J189" s="168">
        <v>92130121</v>
      </c>
      <c r="K189" s="169">
        <v>31</v>
      </c>
      <c r="L189" s="170">
        <v>29</v>
      </c>
      <c r="M189" s="165">
        <v>23122887</v>
      </c>
      <c r="N189" s="166">
        <v>73</v>
      </c>
      <c r="O189" s="167">
        <v>71</v>
      </c>
      <c r="P189" s="168">
        <v>40293139</v>
      </c>
      <c r="Q189" s="169">
        <v>71</v>
      </c>
      <c r="R189" s="170">
        <v>68</v>
      </c>
      <c r="S189" s="165">
        <v>68140459</v>
      </c>
      <c r="T189" s="166">
        <v>172</v>
      </c>
      <c r="U189" s="167">
        <v>170</v>
      </c>
      <c r="V189" s="168">
        <v>2185508</v>
      </c>
      <c r="W189" s="169">
        <v>432</v>
      </c>
      <c r="X189" s="170">
        <v>429</v>
      </c>
      <c r="Y189" s="165">
        <v>45</v>
      </c>
      <c r="Z189" s="166">
        <v>165</v>
      </c>
      <c r="AA189" s="167">
        <v>159</v>
      </c>
      <c r="AB189" s="168">
        <v>406</v>
      </c>
      <c r="AC189" s="171">
        <v>352</v>
      </c>
      <c r="AD189" s="163">
        <v>0</v>
      </c>
      <c r="AE189" s="172">
        <v>100</v>
      </c>
      <c r="AF189" s="173">
        <v>0</v>
      </c>
    </row>
    <row r="190" spans="1:32" s="3" customFormat="1" ht="18.75" customHeight="1">
      <c r="A190" s="29">
        <v>188</v>
      </c>
      <c r="B190" s="30" t="s">
        <v>3813</v>
      </c>
      <c r="C190" s="31" t="s">
        <v>1232</v>
      </c>
      <c r="D190" s="32" t="s">
        <v>3816</v>
      </c>
      <c r="E190" s="42" t="s">
        <v>3813</v>
      </c>
      <c r="F190" s="44">
        <v>185</v>
      </c>
      <c r="G190" s="35">
        <v>43759110</v>
      </c>
      <c r="H190" s="36">
        <v>35</v>
      </c>
      <c r="I190" s="37">
        <v>34</v>
      </c>
      <c r="J190" s="38">
        <v>71852395</v>
      </c>
      <c r="K190" s="39">
        <v>148</v>
      </c>
      <c r="L190" s="40">
        <v>146</v>
      </c>
      <c r="M190" s="35">
        <v>12524769</v>
      </c>
      <c r="N190" s="36">
        <v>3</v>
      </c>
      <c r="O190" s="37">
        <v>3</v>
      </c>
      <c r="P190" s="38">
        <v>287894003</v>
      </c>
      <c r="Q190" s="39">
        <v>2</v>
      </c>
      <c r="R190" s="40">
        <v>2</v>
      </c>
      <c r="S190" s="35">
        <v>504024187</v>
      </c>
      <c r="T190" s="36">
        <v>90</v>
      </c>
      <c r="U190" s="37">
        <v>88</v>
      </c>
      <c r="V190" s="38">
        <v>4693171</v>
      </c>
      <c r="W190" s="39">
        <v>398</v>
      </c>
      <c r="X190" s="40">
        <v>396</v>
      </c>
      <c r="Y190" s="35">
        <v>606</v>
      </c>
      <c r="Z190" s="36">
        <v>107</v>
      </c>
      <c r="AA190" s="37">
        <v>102</v>
      </c>
      <c r="AB190" s="38">
        <v>513</v>
      </c>
      <c r="AC190" s="94">
        <v>369</v>
      </c>
      <c r="AD190" s="42">
        <v>0</v>
      </c>
      <c r="AE190" s="34">
        <v>100</v>
      </c>
      <c r="AF190" s="43">
        <v>0</v>
      </c>
    </row>
    <row r="191" spans="1:32" s="3" customFormat="1" ht="18.75" customHeight="1">
      <c r="A191" s="29">
        <v>189</v>
      </c>
      <c r="B191" s="30">
        <v>199</v>
      </c>
      <c r="C191" s="31" t="s">
        <v>791</v>
      </c>
      <c r="D191" s="32" t="s">
        <v>3815</v>
      </c>
      <c r="E191" s="42" t="s">
        <v>3813</v>
      </c>
      <c r="F191" s="44">
        <v>186</v>
      </c>
      <c r="G191" s="35">
        <v>43754359</v>
      </c>
      <c r="H191" s="36">
        <v>244</v>
      </c>
      <c r="I191" s="37">
        <v>240</v>
      </c>
      <c r="J191" s="38">
        <v>44054345</v>
      </c>
      <c r="K191" s="39">
        <v>138</v>
      </c>
      <c r="L191" s="40">
        <v>136</v>
      </c>
      <c r="M191" s="35">
        <v>13165067</v>
      </c>
      <c r="N191" s="36">
        <v>106</v>
      </c>
      <c r="O191" s="37">
        <v>102</v>
      </c>
      <c r="P191" s="38">
        <v>31659985</v>
      </c>
      <c r="Q191" s="39">
        <v>219</v>
      </c>
      <c r="R191" s="40">
        <v>212</v>
      </c>
      <c r="S191" s="35">
        <v>38078993</v>
      </c>
      <c r="T191" s="36">
        <v>115</v>
      </c>
      <c r="U191" s="37">
        <v>113</v>
      </c>
      <c r="V191" s="38">
        <v>3327321</v>
      </c>
      <c r="W191" s="39">
        <v>431</v>
      </c>
      <c r="X191" s="40">
        <v>428</v>
      </c>
      <c r="Y191" s="35">
        <v>63</v>
      </c>
      <c r="Z191" s="36">
        <v>410</v>
      </c>
      <c r="AA191" s="37">
        <v>401</v>
      </c>
      <c r="AB191" s="38">
        <v>115</v>
      </c>
      <c r="AC191" s="94">
        <v>341</v>
      </c>
      <c r="AD191" s="42">
        <v>0</v>
      </c>
      <c r="AE191" s="34">
        <v>100</v>
      </c>
      <c r="AF191" s="43">
        <v>0</v>
      </c>
    </row>
    <row r="192" spans="1:32" s="3" customFormat="1" ht="18.75" customHeight="1">
      <c r="A192" s="45">
        <v>190</v>
      </c>
      <c r="B192" s="46">
        <v>176</v>
      </c>
      <c r="C192" s="47" t="s">
        <v>1270</v>
      </c>
      <c r="D192" s="48" t="s">
        <v>3812</v>
      </c>
      <c r="E192" s="49" t="s">
        <v>3813</v>
      </c>
      <c r="F192" s="50">
        <v>187</v>
      </c>
      <c r="G192" s="51">
        <v>43742171</v>
      </c>
      <c r="H192" s="52">
        <v>225</v>
      </c>
      <c r="I192" s="53">
        <v>221</v>
      </c>
      <c r="J192" s="54">
        <v>45534885</v>
      </c>
      <c r="K192" s="55">
        <v>320</v>
      </c>
      <c r="L192" s="56">
        <v>315</v>
      </c>
      <c r="M192" s="51">
        <v>6385186</v>
      </c>
      <c r="N192" s="52">
        <v>382</v>
      </c>
      <c r="O192" s="53">
        <v>375</v>
      </c>
      <c r="P192" s="54">
        <v>8012143</v>
      </c>
      <c r="Q192" s="55">
        <v>443</v>
      </c>
      <c r="R192" s="56">
        <v>434</v>
      </c>
      <c r="S192" s="51">
        <v>16868821</v>
      </c>
      <c r="T192" s="52">
        <v>213</v>
      </c>
      <c r="U192" s="53">
        <v>211</v>
      </c>
      <c r="V192" s="54">
        <v>1528988</v>
      </c>
      <c r="W192" s="55">
        <v>108</v>
      </c>
      <c r="X192" s="56">
        <v>107</v>
      </c>
      <c r="Y192" s="51">
        <v>19150</v>
      </c>
      <c r="Z192" s="52">
        <v>324</v>
      </c>
      <c r="AA192" s="53">
        <v>315</v>
      </c>
      <c r="AB192" s="54">
        <v>199</v>
      </c>
      <c r="AC192" s="95">
        <v>382</v>
      </c>
      <c r="AD192" s="49">
        <v>0</v>
      </c>
      <c r="AE192" s="57">
        <v>100</v>
      </c>
      <c r="AF192" s="58">
        <v>0</v>
      </c>
    </row>
    <row r="193" spans="1:32" s="3" customFormat="1" ht="18.75" customHeight="1">
      <c r="A193" s="15">
        <v>191</v>
      </c>
      <c r="B193" s="16">
        <v>131</v>
      </c>
      <c r="C193" s="17" t="s">
        <v>2599</v>
      </c>
      <c r="D193" s="18" t="s">
        <v>2748</v>
      </c>
      <c r="E193" s="19" t="s">
        <v>3813</v>
      </c>
      <c r="F193" s="20">
        <v>188</v>
      </c>
      <c r="G193" s="21">
        <v>43728768</v>
      </c>
      <c r="H193" s="22">
        <v>45</v>
      </c>
      <c r="I193" s="23">
        <v>44</v>
      </c>
      <c r="J193" s="24">
        <v>66535410</v>
      </c>
      <c r="K193" s="25">
        <v>200</v>
      </c>
      <c r="L193" s="26">
        <v>197</v>
      </c>
      <c r="M193" s="21">
        <v>10414395</v>
      </c>
      <c r="N193" s="22">
        <v>204</v>
      </c>
      <c r="O193" s="23">
        <v>198</v>
      </c>
      <c r="P193" s="24">
        <v>19408938</v>
      </c>
      <c r="Q193" s="25">
        <v>187</v>
      </c>
      <c r="R193" s="26">
        <v>182</v>
      </c>
      <c r="S193" s="21">
        <v>42573191</v>
      </c>
      <c r="T193" s="22">
        <v>99</v>
      </c>
      <c r="U193" s="23">
        <v>97</v>
      </c>
      <c r="V193" s="24">
        <v>4052822</v>
      </c>
      <c r="W193" s="25">
        <v>77</v>
      </c>
      <c r="X193" s="26">
        <v>76</v>
      </c>
      <c r="Y193" s="21">
        <v>22090</v>
      </c>
      <c r="Z193" s="22">
        <v>196</v>
      </c>
      <c r="AA193" s="23">
        <v>189</v>
      </c>
      <c r="AB193" s="24">
        <v>350</v>
      </c>
      <c r="AC193" s="93">
        <v>210</v>
      </c>
      <c r="AD193" s="19">
        <v>0</v>
      </c>
      <c r="AE193" s="27">
        <v>100</v>
      </c>
      <c r="AF193" s="28">
        <v>0</v>
      </c>
    </row>
    <row r="194" spans="1:32" s="3" customFormat="1" ht="18.75" customHeight="1">
      <c r="A194" s="159">
        <v>192</v>
      </c>
      <c r="B194" s="160">
        <v>326</v>
      </c>
      <c r="C194" s="161" t="s">
        <v>3988</v>
      </c>
      <c r="D194" s="162" t="s">
        <v>3815</v>
      </c>
      <c r="E194" s="163" t="s">
        <v>3813</v>
      </c>
      <c r="F194" s="164">
        <v>189</v>
      </c>
      <c r="G194" s="165">
        <v>43690889</v>
      </c>
      <c r="H194" s="166">
        <v>215</v>
      </c>
      <c r="I194" s="167">
        <v>211</v>
      </c>
      <c r="J194" s="168">
        <v>46775189</v>
      </c>
      <c r="K194" s="169">
        <v>237</v>
      </c>
      <c r="L194" s="170">
        <v>234</v>
      </c>
      <c r="M194" s="165">
        <v>8941863</v>
      </c>
      <c r="N194" s="166">
        <v>269</v>
      </c>
      <c r="O194" s="167">
        <v>262</v>
      </c>
      <c r="P194" s="168">
        <v>14968687</v>
      </c>
      <c r="Q194" s="169">
        <v>252</v>
      </c>
      <c r="R194" s="170">
        <v>244</v>
      </c>
      <c r="S194" s="165">
        <v>34120832</v>
      </c>
      <c r="T194" s="166">
        <v>145</v>
      </c>
      <c r="U194" s="167">
        <v>143</v>
      </c>
      <c r="V194" s="168">
        <v>2736696</v>
      </c>
      <c r="W194" s="169">
        <v>38</v>
      </c>
      <c r="X194" s="170">
        <v>38</v>
      </c>
      <c r="Y194" s="165">
        <v>30503</v>
      </c>
      <c r="Z194" s="166">
        <v>38</v>
      </c>
      <c r="AA194" s="167">
        <v>36</v>
      </c>
      <c r="AB194" s="168">
        <v>844</v>
      </c>
      <c r="AC194" s="171">
        <v>322</v>
      </c>
      <c r="AD194" s="163">
        <v>0</v>
      </c>
      <c r="AE194" s="172">
        <v>100</v>
      </c>
      <c r="AF194" s="173">
        <v>0</v>
      </c>
    </row>
    <row r="195" spans="1:32" s="3" customFormat="1" ht="18.75" customHeight="1">
      <c r="A195" s="159">
        <v>193</v>
      </c>
      <c r="B195" s="160">
        <v>39</v>
      </c>
      <c r="C195" s="161" t="s">
        <v>3801</v>
      </c>
      <c r="D195" s="162" t="s">
        <v>3815</v>
      </c>
      <c r="E195" s="163" t="s">
        <v>3813</v>
      </c>
      <c r="F195" s="164">
        <v>190</v>
      </c>
      <c r="G195" s="165">
        <v>43612990</v>
      </c>
      <c r="H195" s="166">
        <v>234</v>
      </c>
      <c r="I195" s="167">
        <v>230</v>
      </c>
      <c r="J195" s="168">
        <v>45027866</v>
      </c>
      <c r="K195" s="169">
        <v>76</v>
      </c>
      <c r="L195" s="170">
        <v>74</v>
      </c>
      <c r="M195" s="165">
        <v>17153347</v>
      </c>
      <c r="N195" s="166">
        <v>37</v>
      </c>
      <c r="O195" s="167">
        <v>36</v>
      </c>
      <c r="P195" s="168">
        <v>58571942</v>
      </c>
      <c r="Q195" s="169">
        <v>30</v>
      </c>
      <c r="R195" s="170">
        <v>28</v>
      </c>
      <c r="S195" s="165">
        <v>97755691</v>
      </c>
      <c r="T195" s="166">
        <v>41</v>
      </c>
      <c r="U195" s="167">
        <v>40</v>
      </c>
      <c r="V195" s="168">
        <v>7870949</v>
      </c>
      <c r="W195" s="169">
        <v>54</v>
      </c>
      <c r="X195" s="170">
        <v>54</v>
      </c>
      <c r="Y195" s="165">
        <v>26320</v>
      </c>
      <c r="Z195" s="166">
        <v>345</v>
      </c>
      <c r="AA195" s="167">
        <v>336</v>
      </c>
      <c r="AB195" s="168">
        <v>176</v>
      </c>
      <c r="AC195" s="171">
        <v>384</v>
      </c>
      <c r="AD195" s="163">
        <v>0</v>
      </c>
      <c r="AE195" s="172">
        <v>100</v>
      </c>
      <c r="AF195" s="173">
        <v>0</v>
      </c>
    </row>
    <row r="196" spans="1:32" s="3" customFormat="1" ht="18.75" customHeight="1">
      <c r="A196" s="159">
        <v>194</v>
      </c>
      <c r="B196" s="160">
        <v>119</v>
      </c>
      <c r="C196" s="161" t="s">
        <v>149</v>
      </c>
      <c r="D196" s="162" t="s">
        <v>3815</v>
      </c>
      <c r="E196" s="163" t="s">
        <v>3813</v>
      </c>
      <c r="F196" s="164">
        <v>191</v>
      </c>
      <c r="G196" s="165">
        <v>43458537</v>
      </c>
      <c r="H196" s="166">
        <v>251</v>
      </c>
      <c r="I196" s="167">
        <v>247</v>
      </c>
      <c r="J196" s="168">
        <v>43619705</v>
      </c>
      <c r="K196" s="169">
        <v>276</v>
      </c>
      <c r="L196" s="170">
        <v>273</v>
      </c>
      <c r="M196" s="165">
        <v>7612063</v>
      </c>
      <c r="N196" s="166">
        <v>209</v>
      </c>
      <c r="O196" s="167">
        <v>203</v>
      </c>
      <c r="P196" s="168">
        <v>18772638</v>
      </c>
      <c r="Q196" s="169">
        <v>203</v>
      </c>
      <c r="R196" s="170">
        <v>197</v>
      </c>
      <c r="S196" s="165">
        <v>40770146</v>
      </c>
      <c r="T196" s="166">
        <v>248</v>
      </c>
      <c r="U196" s="167">
        <v>246</v>
      </c>
      <c r="V196" s="168">
        <v>1083530</v>
      </c>
      <c r="W196" s="169">
        <v>279</v>
      </c>
      <c r="X196" s="170">
        <v>277</v>
      </c>
      <c r="Y196" s="165">
        <v>5384</v>
      </c>
      <c r="Z196" s="166">
        <v>7</v>
      </c>
      <c r="AA196" s="167">
        <v>5</v>
      </c>
      <c r="AB196" s="168">
        <v>1300</v>
      </c>
      <c r="AC196" s="171">
        <v>321</v>
      </c>
      <c r="AD196" s="163">
        <v>0</v>
      </c>
      <c r="AE196" s="172">
        <v>100</v>
      </c>
      <c r="AF196" s="173">
        <v>0</v>
      </c>
    </row>
    <row r="197" spans="1:32" s="3" customFormat="1" ht="18.75" customHeight="1">
      <c r="A197" s="142">
        <v>195</v>
      </c>
      <c r="B197" s="143">
        <v>338</v>
      </c>
      <c r="C197" s="144" t="s">
        <v>1238</v>
      </c>
      <c r="D197" s="145" t="s">
        <v>3815</v>
      </c>
      <c r="E197" s="146" t="s">
        <v>3813</v>
      </c>
      <c r="F197" s="147">
        <v>192</v>
      </c>
      <c r="G197" s="148">
        <v>43396673</v>
      </c>
      <c r="H197" s="149">
        <v>227</v>
      </c>
      <c r="I197" s="150">
        <v>223</v>
      </c>
      <c r="J197" s="151">
        <v>45304199</v>
      </c>
      <c r="K197" s="152">
        <v>391</v>
      </c>
      <c r="L197" s="153">
        <v>385</v>
      </c>
      <c r="M197" s="148">
        <v>4413278</v>
      </c>
      <c r="N197" s="149">
        <v>431</v>
      </c>
      <c r="O197" s="150">
        <v>424</v>
      </c>
      <c r="P197" s="151">
        <v>5410646</v>
      </c>
      <c r="Q197" s="152">
        <v>414</v>
      </c>
      <c r="R197" s="153">
        <v>406</v>
      </c>
      <c r="S197" s="148">
        <v>19260030</v>
      </c>
      <c r="T197" s="149">
        <v>333</v>
      </c>
      <c r="U197" s="150">
        <v>330</v>
      </c>
      <c r="V197" s="151">
        <v>456813</v>
      </c>
      <c r="W197" s="152">
        <v>104</v>
      </c>
      <c r="X197" s="153">
        <v>103</v>
      </c>
      <c r="Y197" s="148">
        <v>19310</v>
      </c>
      <c r="Z197" s="149">
        <v>392</v>
      </c>
      <c r="AA197" s="150">
        <v>383</v>
      </c>
      <c r="AB197" s="151">
        <v>130</v>
      </c>
      <c r="AC197" s="156">
        <v>383</v>
      </c>
      <c r="AD197" s="146">
        <v>0</v>
      </c>
      <c r="AE197" s="157">
        <v>100</v>
      </c>
      <c r="AF197" s="158">
        <v>0</v>
      </c>
    </row>
    <row r="198" spans="1:32" s="3" customFormat="1" ht="18.75" customHeight="1">
      <c r="A198" s="174">
        <v>196</v>
      </c>
      <c r="B198" s="175">
        <v>145</v>
      </c>
      <c r="C198" s="176" t="s">
        <v>404</v>
      </c>
      <c r="D198" s="177" t="s">
        <v>3815</v>
      </c>
      <c r="E198" s="178" t="s">
        <v>3813</v>
      </c>
      <c r="F198" s="179">
        <v>193</v>
      </c>
      <c r="G198" s="180">
        <v>43264630</v>
      </c>
      <c r="H198" s="181">
        <v>255</v>
      </c>
      <c r="I198" s="182">
        <v>251</v>
      </c>
      <c r="J198" s="183">
        <v>43264630</v>
      </c>
      <c r="K198" s="184">
        <v>17</v>
      </c>
      <c r="L198" s="185">
        <v>15</v>
      </c>
      <c r="M198" s="180">
        <v>28590279</v>
      </c>
      <c r="N198" s="181">
        <v>101</v>
      </c>
      <c r="O198" s="182">
        <v>97</v>
      </c>
      <c r="P198" s="183">
        <v>32791757</v>
      </c>
      <c r="Q198" s="184">
        <v>202</v>
      </c>
      <c r="R198" s="185">
        <v>196</v>
      </c>
      <c r="S198" s="180">
        <v>40812182</v>
      </c>
      <c r="T198" s="181">
        <v>120</v>
      </c>
      <c r="U198" s="182">
        <v>118</v>
      </c>
      <c r="V198" s="183">
        <v>3256130</v>
      </c>
      <c r="W198" s="184" t="s">
        <v>3813</v>
      </c>
      <c r="X198" s="185" t="s">
        <v>3813</v>
      </c>
      <c r="Y198" s="191" t="s">
        <v>3813</v>
      </c>
      <c r="Z198" s="181">
        <v>229</v>
      </c>
      <c r="AA198" s="182">
        <v>222</v>
      </c>
      <c r="AB198" s="183">
        <v>293</v>
      </c>
      <c r="AC198" s="186">
        <v>352</v>
      </c>
      <c r="AD198" s="178">
        <v>0</v>
      </c>
      <c r="AE198" s="187">
        <v>0</v>
      </c>
      <c r="AF198" s="188">
        <v>100</v>
      </c>
    </row>
    <row r="199" spans="1:32" s="3" customFormat="1" ht="18.75" customHeight="1">
      <c r="A199" s="159">
        <v>197</v>
      </c>
      <c r="B199" s="160">
        <v>14</v>
      </c>
      <c r="C199" s="161" t="s">
        <v>158</v>
      </c>
      <c r="D199" s="162" t="s">
        <v>3815</v>
      </c>
      <c r="E199" s="163" t="s">
        <v>3813</v>
      </c>
      <c r="F199" s="164">
        <v>194</v>
      </c>
      <c r="G199" s="165">
        <v>43243187</v>
      </c>
      <c r="H199" s="166">
        <v>175</v>
      </c>
      <c r="I199" s="167">
        <v>172</v>
      </c>
      <c r="J199" s="168">
        <v>50708419</v>
      </c>
      <c r="K199" s="169">
        <v>111</v>
      </c>
      <c r="L199" s="170">
        <v>109</v>
      </c>
      <c r="M199" s="165">
        <v>14983417</v>
      </c>
      <c r="N199" s="166">
        <v>29</v>
      </c>
      <c r="O199" s="167">
        <v>28</v>
      </c>
      <c r="P199" s="168">
        <v>67163978</v>
      </c>
      <c r="Q199" s="169">
        <v>58</v>
      </c>
      <c r="R199" s="170">
        <v>56</v>
      </c>
      <c r="S199" s="165">
        <v>74667422</v>
      </c>
      <c r="T199" s="166">
        <v>87</v>
      </c>
      <c r="U199" s="167">
        <v>85</v>
      </c>
      <c r="V199" s="168">
        <v>4868554</v>
      </c>
      <c r="W199" s="169" t="s">
        <v>3813</v>
      </c>
      <c r="X199" s="170" t="s">
        <v>3813</v>
      </c>
      <c r="Y199" s="189" t="s">
        <v>3813</v>
      </c>
      <c r="Z199" s="166">
        <v>473</v>
      </c>
      <c r="AA199" s="167">
        <v>464</v>
      </c>
      <c r="AB199" s="168">
        <v>49</v>
      </c>
      <c r="AC199" s="171">
        <v>400</v>
      </c>
      <c r="AD199" s="163">
        <v>0</v>
      </c>
      <c r="AE199" s="172">
        <v>100</v>
      </c>
      <c r="AF199" s="173">
        <v>0</v>
      </c>
    </row>
    <row r="200" spans="1:32" s="3" customFormat="1" ht="18.75" customHeight="1">
      <c r="A200" s="29">
        <v>198</v>
      </c>
      <c r="B200" s="30">
        <v>165</v>
      </c>
      <c r="C200" s="31" t="s">
        <v>2592</v>
      </c>
      <c r="D200" s="32" t="s">
        <v>3374</v>
      </c>
      <c r="E200" s="42" t="s">
        <v>3813</v>
      </c>
      <c r="F200" s="44">
        <v>195</v>
      </c>
      <c r="G200" s="35">
        <v>43215530</v>
      </c>
      <c r="H200" s="36">
        <v>216</v>
      </c>
      <c r="I200" s="37">
        <v>212</v>
      </c>
      <c r="J200" s="38">
        <v>46653215</v>
      </c>
      <c r="K200" s="39">
        <v>345</v>
      </c>
      <c r="L200" s="40">
        <v>340</v>
      </c>
      <c r="M200" s="35">
        <v>5554937</v>
      </c>
      <c r="N200" s="36">
        <v>239</v>
      </c>
      <c r="O200" s="37">
        <v>232</v>
      </c>
      <c r="P200" s="38">
        <v>16482279</v>
      </c>
      <c r="Q200" s="39">
        <v>359</v>
      </c>
      <c r="R200" s="40">
        <v>351</v>
      </c>
      <c r="S200" s="35">
        <v>23193354</v>
      </c>
      <c r="T200" s="36">
        <v>276</v>
      </c>
      <c r="U200" s="37">
        <v>274</v>
      </c>
      <c r="V200" s="38">
        <v>876074</v>
      </c>
      <c r="W200" s="39">
        <v>415</v>
      </c>
      <c r="X200" s="40">
        <v>413</v>
      </c>
      <c r="Y200" s="35">
        <v>339</v>
      </c>
      <c r="Z200" s="36">
        <v>383</v>
      </c>
      <c r="AA200" s="37">
        <v>374</v>
      </c>
      <c r="AB200" s="38">
        <v>139</v>
      </c>
      <c r="AC200" s="94">
        <v>311</v>
      </c>
      <c r="AD200" s="42">
        <v>0</v>
      </c>
      <c r="AE200" s="34">
        <v>100</v>
      </c>
      <c r="AF200" s="43">
        <v>0</v>
      </c>
    </row>
    <row r="201" spans="1:32" s="3" customFormat="1" ht="18.75" customHeight="1">
      <c r="A201" s="159">
        <v>199</v>
      </c>
      <c r="B201" s="160">
        <v>220</v>
      </c>
      <c r="C201" s="161" t="s">
        <v>170</v>
      </c>
      <c r="D201" s="162" t="s">
        <v>3815</v>
      </c>
      <c r="E201" s="163" t="s">
        <v>3813</v>
      </c>
      <c r="F201" s="164">
        <v>196</v>
      </c>
      <c r="G201" s="165">
        <v>42976676</v>
      </c>
      <c r="H201" s="166">
        <v>256</v>
      </c>
      <c r="I201" s="167">
        <v>252</v>
      </c>
      <c r="J201" s="168">
        <v>43195334</v>
      </c>
      <c r="K201" s="169">
        <v>77</v>
      </c>
      <c r="L201" s="170">
        <v>75</v>
      </c>
      <c r="M201" s="165">
        <v>17149620</v>
      </c>
      <c r="N201" s="166">
        <v>189</v>
      </c>
      <c r="O201" s="167">
        <v>183</v>
      </c>
      <c r="P201" s="168">
        <v>20141763</v>
      </c>
      <c r="Q201" s="169">
        <v>211</v>
      </c>
      <c r="R201" s="170">
        <v>205</v>
      </c>
      <c r="S201" s="165">
        <v>39166500</v>
      </c>
      <c r="T201" s="166">
        <v>191</v>
      </c>
      <c r="U201" s="167">
        <v>189</v>
      </c>
      <c r="V201" s="168">
        <v>1813225</v>
      </c>
      <c r="W201" s="169" t="s">
        <v>3813</v>
      </c>
      <c r="X201" s="170" t="s">
        <v>3813</v>
      </c>
      <c r="Y201" s="189" t="s">
        <v>3813</v>
      </c>
      <c r="Z201" s="166">
        <v>83</v>
      </c>
      <c r="AA201" s="167">
        <v>80</v>
      </c>
      <c r="AB201" s="168">
        <v>603</v>
      </c>
      <c r="AC201" s="171">
        <v>321</v>
      </c>
      <c r="AD201" s="163">
        <v>0</v>
      </c>
      <c r="AE201" s="172">
        <v>100</v>
      </c>
      <c r="AF201" s="173">
        <v>0</v>
      </c>
    </row>
    <row r="202" spans="1:32" s="3" customFormat="1" ht="18.75" customHeight="1">
      <c r="A202" s="142">
        <v>200</v>
      </c>
      <c r="B202" s="143">
        <v>174</v>
      </c>
      <c r="C202" s="144" t="s">
        <v>1630</v>
      </c>
      <c r="D202" s="145" t="s">
        <v>3815</v>
      </c>
      <c r="E202" s="146" t="s">
        <v>3813</v>
      </c>
      <c r="F202" s="147">
        <v>197</v>
      </c>
      <c r="G202" s="148">
        <v>42972377</v>
      </c>
      <c r="H202" s="149">
        <v>254</v>
      </c>
      <c r="I202" s="150">
        <v>250</v>
      </c>
      <c r="J202" s="151">
        <v>43460111</v>
      </c>
      <c r="K202" s="152">
        <v>70</v>
      </c>
      <c r="L202" s="153">
        <v>68</v>
      </c>
      <c r="M202" s="148">
        <v>17551593</v>
      </c>
      <c r="N202" s="149">
        <v>97</v>
      </c>
      <c r="O202" s="150">
        <v>93</v>
      </c>
      <c r="P202" s="151">
        <v>35278560</v>
      </c>
      <c r="Q202" s="152">
        <v>52</v>
      </c>
      <c r="R202" s="153">
        <v>50</v>
      </c>
      <c r="S202" s="148">
        <v>77914724</v>
      </c>
      <c r="T202" s="149">
        <v>168</v>
      </c>
      <c r="U202" s="150">
        <v>166</v>
      </c>
      <c r="V202" s="151">
        <v>2276605</v>
      </c>
      <c r="W202" s="152">
        <v>195</v>
      </c>
      <c r="X202" s="153">
        <v>193</v>
      </c>
      <c r="Y202" s="148">
        <v>10639</v>
      </c>
      <c r="Z202" s="149">
        <v>9</v>
      </c>
      <c r="AA202" s="150">
        <v>7</v>
      </c>
      <c r="AB202" s="151">
        <v>1218</v>
      </c>
      <c r="AC202" s="156">
        <v>321</v>
      </c>
      <c r="AD202" s="146">
        <v>0</v>
      </c>
      <c r="AE202" s="157">
        <v>100</v>
      </c>
      <c r="AF202" s="158">
        <v>0</v>
      </c>
    </row>
    <row r="203" spans="1:32" s="3" customFormat="1" ht="18.75" customHeight="1">
      <c r="A203" s="15">
        <v>201</v>
      </c>
      <c r="B203" s="16">
        <v>86</v>
      </c>
      <c r="C203" s="17" t="s">
        <v>417</v>
      </c>
      <c r="D203" s="18" t="s">
        <v>2748</v>
      </c>
      <c r="E203" s="19" t="s">
        <v>3813</v>
      </c>
      <c r="F203" s="20">
        <v>198</v>
      </c>
      <c r="G203" s="21">
        <v>42917718</v>
      </c>
      <c r="H203" s="22">
        <v>155</v>
      </c>
      <c r="I203" s="23">
        <v>153</v>
      </c>
      <c r="J203" s="24">
        <v>52290699</v>
      </c>
      <c r="K203" s="25">
        <v>283</v>
      </c>
      <c r="L203" s="26">
        <v>280</v>
      </c>
      <c r="M203" s="21">
        <v>7490133</v>
      </c>
      <c r="N203" s="22">
        <v>394</v>
      </c>
      <c r="O203" s="23">
        <v>387</v>
      </c>
      <c r="P203" s="24">
        <v>7625515</v>
      </c>
      <c r="Q203" s="25">
        <v>321</v>
      </c>
      <c r="R203" s="26">
        <v>313</v>
      </c>
      <c r="S203" s="21">
        <v>26963512</v>
      </c>
      <c r="T203" s="22">
        <v>358</v>
      </c>
      <c r="U203" s="23">
        <v>355</v>
      </c>
      <c r="V203" s="24">
        <v>294808</v>
      </c>
      <c r="W203" s="25">
        <v>267</v>
      </c>
      <c r="X203" s="26">
        <v>265</v>
      </c>
      <c r="Y203" s="21">
        <v>5869</v>
      </c>
      <c r="Z203" s="22">
        <v>318</v>
      </c>
      <c r="AA203" s="23">
        <v>309</v>
      </c>
      <c r="AB203" s="24">
        <v>200</v>
      </c>
      <c r="AC203" s="93">
        <v>311</v>
      </c>
      <c r="AD203" s="19">
        <v>0</v>
      </c>
      <c r="AE203" s="27">
        <v>100</v>
      </c>
      <c r="AF203" s="28">
        <v>0</v>
      </c>
    </row>
    <row r="204" spans="1:32" s="3" customFormat="1" ht="18.75" customHeight="1">
      <c r="A204" s="29">
        <v>202</v>
      </c>
      <c r="B204" s="30">
        <v>41</v>
      </c>
      <c r="C204" s="31" t="s">
        <v>406</v>
      </c>
      <c r="D204" s="32" t="s">
        <v>3816</v>
      </c>
      <c r="E204" s="42" t="s">
        <v>3813</v>
      </c>
      <c r="F204" s="44">
        <v>199</v>
      </c>
      <c r="G204" s="35">
        <v>42905432</v>
      </c>
      <c r="H204" s="36">
        <v>245</v>
      </c>
      <c r="I204" s="37">
        <v>241</v>
      </c>
      <c r="J204" s="38">
        <v>44021236</v>
      </c>
      <c r="K204" s="39">
        <v>405</v>
      </c>
      <c r="L204" s="40">
        <v>399</v>
      </c>
      <c r="M204" s="35">
        <v>4072181</v>
      </c>
      <c r="N204" s="36">
        <v>225</v>
      </c>
      <c r="O204" s="37">
        <v>219</v>
      </c>
      <c r="P204" s="38">
        <v>18041022</v>
      </c>
      <c r="Q204" s="39">
        <v>83</v>
      </c>
      <c r="R204" s="40">
        <v>80</v>
      </c>
      <c r="S204" s="35">
        <v>62675331</v>
      </c>
      <c r="T204" s="36">
        <v>131</v>
      </c>
      <c r="U204" s="37">
        <v>129</v>
      </c>
      <c r="V204" s="38">
        <v>3011025</v>
      </c>
      <c r="W204" s="39">
        <v>142</v>
      </c>
      <c r="X204" s="40">
        <v>141</v>
      </c>
      <c r="Y204" s="35">
        <v>16680</v>
      </c>
      <c r="Z204" s="36">
        <v>390</v>
      </c>
      <c r="AA204" s="37">
        <v>381</v>
      </c>
      <c r="AB204" s="38">
        <v>132</v>
      </c>
      <c r="AC204" s="94">
        <v>371</v>
      </c>
      <c r="AD204" s="42">
        <v>0</v>
      </c>
      <c r="AE204" s="34">
        <v>100</v>
      </c>
      <c r="AF204" s="43">
        <v>0</v>
      </c>
    </row>
    <row r="205" spans="1:32" s="3" customFormat="1" ht="18.75" customHeight="1">
      <c r="A205" s="159">
        <v>203</v>
      </c>
      <c r="B205" s="160">
        <v>330</v>
      </c>
      <c r="C205" s="161" t="s">
        <v>2131</v>
      </c>
      <c r="D205" s="162" t="s">
        <v>3815</v>
      </c>
      <c r="E205" s="163" t="s">
        <v>3813</v>
      </c>
      <c r="F205" s="164">
        <v>200</v>
      </c>
      <c r="G205" s="165">
        <v>42781008</v>
      </c>
      <c r="H205" s="166">
        <v>205</v>
      </c>
      <c r="I205" s="167">
        <v>202</v>
      </c>
      <c r="J205" s="168">
        <v>47360367</v>
      </c>
      <c r="K205" s="169">
        <v>199</v>
      </c>
      <c r="L205" s="170">
        <v>196</v>
      </c>
      <c r="M205" s="165">
        <v>10416286</v>
      </c>
      <c r="N205" s="166">
        <v>18</v>
      </c>
      <c r="O205" s="167">
        <v>17</v>
      </c>
      <c r="P205" s="168">
        <v>82206063</v>
      </c>
      <c r="Q205" s="169">
        <v>16</v>
      </c>
      <c r="R205" s="170">
        <v>16</v>
      </c>
      <c r="S205" s="165">
        <v>126201861</v>
      </c>
      <c r="T205" s="166">
        <v>495</v>
      </c>
      <c r="U205" s="167">
        <v>489</v>
      </c>
      <c r="V205" s="168">
        <v>-24555318</v>
      </c>
      <c r="W205" s="169">
        <v>409</v>
      </c>
      <c r="X205" s="170">
        <v>407</v>
      </c>
      <c r="Y205" s="165">
        <v>414</v>
      </c>
      <c r="Z205" s="166">
        <v>176</v>
      </c>
      <c r="AA205" s="167">
        <v>170</v>
      </c>
      <c r="AB205" s="168">
        <v>381</v>
      </c>
      <c r="AC205" s="171">
        <v>342</v>
      </c>
      <c r="AD205" s="163">
        <v>0</v>
      </c>
      <c r="AE205" s="172">
        <v>100</v>
      </c>
      <c r="AF205" s="173">
        <v>0</v>
      </c>
    </row>
    <row r="206" spans="1:32" s="3" customFormat="1" ht="18.75" customHeight="1">
      <c r="A206" s="159">
        <v>204</v>
      </c>
      <c r="B206" s="160">
        <v>427</v>
      </c>
      <c r="C206" s="161" t="s">
        <v>1271</v>
      </c>
      <c r="D206" s="162" t="s">
        <v>3815</v>
      </c>
      <c r="E206" s="163" t="s">
        <v>3813</v>
      </c>
      <c r="F206" s="164">
        <v>201</v>
      </c>
      <c r="G206" s="165">
        <v>42670667</v>
      </c>
      <c r="H206" s="166">
        <v>249</v>
      </c>
      <c r="I206" s="167">
        <v>245</v>
      </c>
      <c r="J206" s="168">
        <v>43782656</v>
      </c>
      <c r="K206" s="169">
        <v>112</v>
      </c>
      <c r="L206" s="170">
        <v>110</v>
      </c>
      <c r="M206" s="165">
        <v>14792093</v>
      </c>
      <c r="N206" s="166">
        <v>435</v>
      </c>
      <c r="O206" s="167">
        <v>428</v>
      </c>
      <c r="P206" s="168">
        <v>5221202</v>
      </c>
      <c r="Q206" s="169">
        <v>370</v>
      </c>
      <c r="R206" s="170">
        <v>362</v>
      </c>
      <c r="S206" s="165">
        <v>22519062</v>
      </c>
      <c r="T206" s="166">
        <v>94</v>
      </c>
      <c r="U206" s="167">
        <v>92</v>
      </c>
      <c r="V206" s="168">
        <v>4376479</v>
      </c>
      <c r="W206" s="169" t="s">
        <v>3813</v>
      </c>
      <c r="X206" s="170" t="s">
        <v>3813</v>
      </c>
      <c r="Y206" s="189" t="s">
        <v>3813</v>
      </c>
      <c r="Z206" s="166">
        <v>20</v>
      </c>
      <c r="AA206" s="167">
        <v>18</v>
      </c>
      <c r="AB206" s="168">
        <v>1013</v>
      </c>
      <c r="AC206" s="171">
        <v>321</v>
      </c>
      <c r="AD206" s="163">
        <v>0</v>
      </c>
      <c r="AE206" s="172">
        <v>100</v>
      </c>
      <c r="AF206" s="173">
        <v>0</v>
      </c>
    </row>
    <row r="207" spans="1:32" s="3" customFormat="1" ht="18.75" customHeight="1">
      <c r="A207" s="142">
        <v>205</v>
      </c>
      <c r="B207" s="143">
        <v>436</v>
      </c>
      <c r="C207" s="144" t="s">
        <v>1272</v>
      </c>
      <c r="D207" s="145" t="s">
        <v>3815</v>
      </c>
      <c r="E207" s="197" t="s">
        <v>3813</v>
      </c>
      <c r="F207" s="157">
        <v>202</v>
      </c>
      <c r="G207" s="148">
        <v>42508012</v>
      </c>
      <c r="H207" s="149">
        <v>266</v>
      </c>
      <c r="I207" s="150">
        <v>262</v>
      </c>
      <c r="J207" s="151">
        <v>42508012</v>
      </c>
      <c r="K207" s="152">
        <v>437</v>
      </c>
      <c r="L207" s="153">
        <v>431</v>
      </c>
      <c r="M207" s="148">
        <v>2794199</v>
      </c>
      <c r="N207" s="149">
        <v>461</v>
      </c>
      <c r="O207" s="150">
        <v>454</v>
      </c>
      <c r="P207" s="151">
        <v>3294111</v>
      </c>
      <c r="Q207" s="152">
        <v>455</v>
      </c>
      <c r="R207" s="153">
        <v>446</v>
      </c>
      <c r="S207" s="148">
        <v>15307010</v>
      </c>
      <c r="T207" s="149">
        <v>283</v>
      </c>
      <c r="U207" s="150">
        <v>280</v>
      </c>
      <c r="V207" s="151">
        <v>835787</v>
      </c>
      <c r="W207" s="152">
        <v>46</v>
      </c>
      <c r="X207" s="153">
        <v>46</v>
      </c>
      <c r="Y207" s="148">
        <v>28503</v>
      </c>
      <c r="Z207" s="149">
        <v>352</v>
      </c>
      <c r="AA207" s="150">
        <v>343</v>
      </c>
      <c r="AB207" s="151">
        <v>172</v>
      </c>
      <c r="AC207" s="156">
        <v>322</v>
      </c>
      <c r="AD207" s="146">
        <v>0</v>
      </c>
      <c r="AE207" s="157">
        <v>100</v>
      </c>
      <c r="AF207" s="158">
        <v>0</v>
      </c>
    </row>
    <row r="208" spans="1:32" s="3" customFormat="1" ht="18.75" customHeight="1">
      <c r="A208" s="15">
        <v>206</v>
      </c>
      <c r="B208" s="16">
        <v>187</v>
      </c>
      <c r="C208" s="17" t="s">
        <v>59</v>
      </c>
      <c r="D208" s="18" t="s">
        <v>3369</v>
      </c>
      <c r="E208" s="19" t="s">
        <v>3813</v>
      </c>
      <c r="F208" s="20">
        <v>203</v>
      </c>
      <c r="G208" s="21">
        <v>42467469</v>
      </c>
      <c r="H208" s="22">
        <v>154</v>
      </c>
      <c r="I208" s="23">
        <v>152</v>
      </c>
      <c r="J208" s="24">
        <v>52461329</v>
      </c>
      <c r="K208" s="25">
        <v>343</v>
      </c>
      <c r="L208" s="26">
        <v>338</v>
      </c>
      <c r="M208" s="21">
        <v>5565644</v>
      </c>
      <c r="N208" s="22">
        <v>70</v>
      </c>
      <c r="O208" s="23">
        <v>68</v>
      </c>
      <c r="P208" s="24">
        <v>40762196</v>
      </c>
      <c r="Q208" s="25">
        <v>97</v>
      </c>
      <c r="R208" s="26">
        <v>94</v>
      </c>
      <c r="S208" s="21">
        <v>59626726</v>
      </c>
      <c r="T208" s="22">
        <v>323</v>
      </c>
      <c r="U208" s="23">
        <v>320</v>
      </c>
      <c r="V208" s="24">
        <v>550430</v>
      </c>
      <c r="W208" s="25">
        <v>233</v>
      </c>
      <c r="X208" s="26">
        <v>231</v>
      </c>
      <c r="Y208" s="21">
        <v>8049</v>
      </c>
      <c r="Z208" s="22">
        <v>161</v>
      </c>
      <c r="AA208" s="23">
        <v>155</v>
      </c>
      <c r="AB208" s="24">
        <v>410</v>
      </c>
      <c r="AC208" s="93">
        <v>321</v>
      </c>
      <c r="AD208" s="19">
        <v>0</v>
      </c>
      <c r="AE208" s="27">
        <v>100</v>
      </c>
      <c r="AF208" s="28">
        <v>0</v>
      </c>
    </row>
    <row r="209" spans="1:32" s="3" customFormat="1" ht="18.75" customHeight="1">
      <c r="A209" s="159">
        <v>207</v>
      </c>
      <c r="B209" s="160">
        <v>166</v>
      </c>
      <c r="C209" s="161" t="s">
        <v>2526</v>
      </c>
      <c r="D209" s="162" t="s">
        <v>3815</v>
      </c>
      <c r="E209" s="163" t="s">
        <v>3813</v>
      </c>
      <c r="F209" s="164">
        <v>204</v>
      </c>
      <c r="G209" s="165">
        <v>42321360</v>
      </c>
      <c r="H209" s="166">
        <v>259</v>
      </c>
      <c r="I209" s="167">
        <v>255</v>
      </c>
      <c r="J209" s="168">
        <v>43008289</v>
      </c>
      <c r="K209" s="169">
        <v>243</v>
      </c>
      <c r="L209" s="170">
        <v>240</v>
      </c>
      <c r="M209" s="165">
        <v>8695327</v>
      </c>
      <c r="N209" s="166">
        <v>206</v>
      </c>
      <c r="O209" s="167">
        <v>200</v>
      </c>
      <c r="P209" s="168">
        <v>19147867</v>
      </c>
      <c r="Q209" s="169">
        <v>244</v>
      </c>
      <c r="R209" s="170">
        <v>236</v>
      </c>
      <c r="S209" s="165">
        <v>35180078</v>
      </c>
      <c r="T209" s="166">
        <v>221</v>
      </c>
      <c r="U209" s="167">
        <v>219</v>
      </c>
      <c r="V209" s="168">
        <v>1438668</v>
      </c>
      <c r="W209" s="169">
        <v>222</v>
      </c>
      <c r="X209" s="170">
        <v>220</v>
      </c>
      <c r="Y209" s="165">
        <v>8670</v>
      </c>
      <c r="Z209" s="166">
        <v>148</v>
      </c>
      <c r="AA209" s="167">
        <v>142</v>
      </c>
      <c r="AB209" s="168">
        <v>428</v>
      </c>
      <c r="AC209" s="171">
        <v>321</v>
      </c>
      <c r="AD209" s="163">
        <v>0</v>
      </c>
      <c r="AE209" s="172">
        <v>100</v>
      </c>
      <c r="AF209" s="173">
        <v>0</v>
      </c>
    </row>
    <row r="210" spans="1:32" s="3" customFormat="1" ht="18.75" customHeight="1">
      <c r="A210" s="29">
        <v>208</v>
      </c>
      <c r="B210" s="30">
        <v>438</v>
      </c>
      <c r="C210" s="31" t="s">
        <v>1779</v>
      </c>
      <c r="D210" s="32" t="s">
        <v>3069</v>
      </c>
      <c r="E210" s="42" t="s">
        <v>3813</v>
      </c>
      <c r="F210" s="44">
        <v>205</v>
      </c>
      <c r="G210" s="35">
        <v>42192908</v>
      </c>
      <c r="H210" s="36">
        <v>143</v>
      </c>
      <c r="I210" s="37">
        <v>141</v>
      </c>
      <c r="J210" s="38">
        <v>53347453</v>
      </c>
      <c r="K210" s="39">
        <v>475</v>
      </c>
      <c r="L210" s="40">
        <v>469</v>
      </c>
      <c r="M210" s="35">
        <v>1128364</v>
      </c>
      <c r="N210" s="36">
        <v>479</v>
      </c>
      <c r="O210" s="37">
        <v>471</v>
      </c>
      <c r="P210" s="38">
        <v>1994846</v>
      </c>
      <c r="Q210" s="39">
        <v>490</v>
      </c>
      <c r="R210" s="40">
        <v>481</v>
      </c>
      <c r="S210" s="35">
        <v>10599896</v>
      </c>
      <c r="T210" s="36">
        <v>407</v>
      </c>
      <c r="U210" s="37">
        <v>404</v>
      </c>
      <c r="V210" s="38">
        <v>-28298</v>
      </c>
      <c r="W210" s="39">
        <v>216</v>
      </c>
      <c r="X210" s="40">
        <v>214</v>
      </c>
      <c r="Y210" s="35">
        <v>8991</v>
      </c>
      <c r="Z210" s="36">
        <v>489</v>
      </c>
      <c r="AA210" s="37">
        <v>480</v>
      </c>
      <c r="AB210" s="38">
        <v>38</v>
      </c>
      <c r="AC210" s="94">
        <v>371</v>
      </c>
      <c r="AD210" s="42">
        <v>0</v>
      </c>
      <c r="AE210" s="34">
        <v>100</v>
      </c>
      <c r="AF210" s="43">
        <v>0</v>
      </c>
    </row>
    <row r="211" spans="1:32" s="3" customFormat="1" ht="18.75" customHeight="1">
      <c r="A211" s="29">
        <v>209</v>
      </c>
      <c r="B211" s="30">
        <v>269</v>
      </c>
      <c r="C211" s="31" t="s">
        <v>1454</v>
      </c>
      <c r="D211" s="32" t="s">
        <v>3371</v>
      </c>
      <c r="E211" s="42" t="s">
        <v>3813</v>
      </c>
      <c r="F211" s="44">
        <v>206</v>
      </c>
      <c r="G211" s="35">
        <v>42149158</v>
      </c>
      <c r="H211" s="36">
        <v>121</v>
      </c>
      <c r="I211" s="37">
        <v>119</v>
      </c>
      <c r="J211" s="38">
        <v>57062685</v>
      </c>
      <c r="K211" s="39">
        <v>418</v>
      </c>
      <c r="L211" s="40">
        <v>412</v>
      </c>
      <c r="M211" s="35">
        <v>3435492</v>
      </c>
      <c r="N211" s="36">
        <v>256</v>
      </c>
      <c r="O211" s="37">
        <v>249</v>
      </c>
      <c r="P211" s="38">
        <v>15568850</v>
      </c>
      <c r="Q211" s="39">
        <v>198</v>
      </c>
      <c r="R211" s="40">
        <v>193</v>
      </c>
      <c r="S211" s="35">
        <v>41103913</v>
      </c>
      <c r="T211" s="36">
        <v>458</v>
      </c>
      <c r="U211" s="37">
        <v>455</v>
      </c>
      <c r="V211" s="38">
        <v>-2764825</v>
      </c>
      <c r="W211" s="39">
        <v>209</v>
      </c>
      <c r="X211" s="40">
        <v>207</v>
      </c>
      <c r="Y211" s="35">
        <v>9691</v>
      </c>
      <c r="Z211" s="36">
        <v>182</v>
      </c>
      <c r="AA211" s="37">
        <v>176</v>
      </c>
      <c r="AB211" s="38">
        <v>372</v>
      </c>
      <c r="AC211" s="94">
        <v>356</v>
      </c>
      <c r="AD211" s="42">
        <v>0</v>
      </c>
      <c r="AE211" s="34">
        <v>100</v>
      </c>
      <c r="AF211" s="43">
        <v>0</v>
      </c>
    </row>
    <row r="212" spans="1:32" s="3" customFormat="1" ht="18.75" customHeight="1">
      <c r="A212" s="142">
        <v>210</v>
      </c>
      <c r="B212" s="143">
        <v>264</v>
      </c>
      <c r="C212" s="144" t="s">
        <v>1330</v>
      </c>
      <c r="D212" s="145" t="s">
        <v>3815</v>
      </c>
      <c r="E212" s="146" t="s">
        <v>3813</v>
      </c>
      <c r="F212" s="147">
        <v>207</v>
      </c>
      <c r="G212" s="148">
        <v>42138100</v>
      </c>
      <c r="H212" s="149">
        <v>212</v>
      </c>
      <c r="I212" s="150">
        <v>208</v>
      </c>
      <c r="J212" s="151">
        <v>46880387</v>
      </c>
      <c r="K212" s="152">
        <v>252</v>
      </c>
      <c r="L212" s="153">
        <v>249</v>
      </c>
      <c r="M212" s="148">
        <v>8395582</v>
      </c>
      <c r="N212" s="149">
        <v>217</v>
      </c>
      <c r="O212" s="150">
        <v>211</v>
      </c>
      <c r="P212" s="151">
        <v>18374420</v>
      </c>
      <c r="Q212" s="152">
        <v>271</v>
      </c>
      <c r="R212" s="153">
        <v>263</v>
      </c>
      <c r="S212" s="148">
        <v>32594104</v>
      </c>
      <c r="T212" s="149">
        <v>63</v>
      </c>
      <c r="U212" s="150">
        <v>61</v>
      </c>
      <c r="V212" s="151">
        <v>6307047</v>
      </c>
      <c r="W212" s="152">
        <v>189</v>
      </c>
      <c r="X212" s="153">
        <v>187</v>
      </c>
      <c r="Y212" s="148">
        <v>11511</v>
      </c>
      <c r="Z212" s="149">
        <v>425</v>
      </c>
      <c r="AA212" s="150">
        <v>416</v>
      </c>
      <c r="AB212" s="151">
        <v>100</v>
      </c>
      <c r="AC212" s="156">
        <v>352</v>
      </c>
      <c r="AD212" s="146">
        <v>0</v>
      </c>
      <c r="AE212" s="157">
        <v>0</v>
      </c>
      <c r="AF212" s="158">
        <v>100</v>
      </c>
    </row>
    <row r="213" spans="1:32" s="3" customFormat="1" ht="18.75" customHeight="1">
      <c r="A213" s="174">
        <v>211</v>
      </c>
      <c r="B213" s="175">
        <v>177</v>
      </c>
      <c r="C213" s="176" t="s">
        <v>4030</v>
      </c>
      <c r="D213" s="177" t="s">
        <v>3815</v>
      </c>
      <c r="E213" s="178" t="s">
        <v>3813</v>
      </c>
      <c r="F213" s="179">
        <v>208</v>
      </c>
      <c r="G213" s="180">
        <v>42062157</v>
      </c>
      <c r="H213" s="181">
        <v>247</v>
      </c>
      <c r="I213" s="182">
        <v>243</v>
      </c>
      <c r="J213" s="183">
        <v>43938168</v>
      </c>
      <c r="K213" s="184">
        <v>330</v>
      </c>
      <c r="L213" s="185">
        <v>325</v>
      </c>
      <c r="M213" s="180">
        <v>6137639</v>
      </c>
      <c r="N213" s="181">
        <v>472</v>
      </c>
      <c r="O213" s="182">
        <v>464</v>
      </c>
      <c r="P213" s="183">
        <v>2786125</v>
      </c>
      <c r="Q213" s="184">
        <v>429</v>
      </c>
      <c r="R213" s="185">
        <v>420</v>
      </c>
      <c r="S213" s="180">
        <v>17864908</v>
      </c>
      <c r="T213" s="181">
        <v>425</v>
      </c>
      <c r="U213" s="182">
        <v>422</v>
      </c>
      <c r="V213" s="183">
        <v>-589429</v>
      </c>
      <c r="W213" s="184">
        <v>176</v>
      </c>
      <c r="X213" s="185">
        <v>175</v>
      </c>
      <c r="Y213" s="180">
        <v>13134</v>
      </c>
      <c r="Z213" s="181">
        <v>396</v>
      </c>
      <c r="AA213" s="182">
        <v>387</v>
      </c>
      <c r="AB213" s="183">
        <v>124</v>
      </c>
      <c r="AC213" s="186">
        <v>356</v>
      </c>
      <c r="AD213" s="178">
        <v>0</v>
      </c>
      <c r="AE213" s="187">
        <v>0.1</v>
      </c>
      <c r="AF213" s="188">
        <v>99.9</v>
      </c>
    </row>
    <row r="214" spans="1:32" s="3" customFormat="1" ht="18.75" customHeight="1">
      <c r="A214" s="159">
        <v>212</v>
      </c>
      <c r="B214" s="160">
        <v>273</v>
      </c>
      <c r="C214" s="161" t="s">
        <v>1629</v>
      </c>
      <c r="D214" s="162" t="s">
        <v>3815</v>
      </c>
      <c r="E214" s="163" t="s">
        <v>3813</v>
      </c>
      <c r="F214" s="164">
        <v>209</v>
      </c>
      <c r="G214" s="165">
        <v>41648895</v>
      </c>
      <c r="H214" s="166">
        <v>258</v>
      </c>
      <c r="I214" s="167">
        <v>254</v>
      </c>
      <c r="J214" s="168">
        <v>43020674</v>
      </c>
      <c r="K214" s="169">
        <v>29</v>
      </c>
      <c r="L214" s="170">
        <v>27</v>
      </c>
      <c r="M214" s="165">
        <v>23411128</v>
      </c>
      <c r="N214" s="166">
        <v>161</v>
      </c>
      <c r="O214" s="167">
        <v>156</v>
      </c>
      <c r="P214" s="168">
        <v>23591144</v>
      </c>
      <c r="Q214" s="169">
        <v>154</v>
      </c>
      <c r="R214" s="170">
        <v>150</v>
      </c>
      <c r="S214" s="165">
        <v>46890053</v>
      </c>
      <c r="T214" s="166">
        <v>43</v>
      </c>
      <c r="U214" s="167">
        <v>42</v>
      </c>
      <c r="V214" s="168">
        <v>7830028</v>
      </c>
      <c r="W214" s="169">
        <v>310</v>
      </c>
      <c r="X214" s="170">
        <v>308</v>
      </c>
      <c r="Y214" s="165">
        <v>3876</v>
      </c>
      <c r="Z214" s="166">
        <v>173</v>
      </c>
      <c r="AA214" s="167">
        <v>167</v>
      </c>
      <c r="AB214" s="168">
        <v>389</v>
      </c>
      <c r="AC214" s="171">
        <v>369</v>
      </c>
      <c r="AD214" s="163">
        <v>0</v>
      </c>
      <c r="AE214" s="172">
        <v>100</v>
      </c>
      <c r="AF214" s="173">
        <v>0</v>
      </c>
    </row>
    <row r="215" spans="1:32" s="3" customFormat="1" ht="18.75" customHeight="1">
      <c r="A215" s="29">
        <v>213</v>
      </c>
      <c r="B215" s="30" t="s">
        <v>3813</v>
      </c>
      <c r="C215" s="64" t="s">
        <v>3813</v>
      </c>
      <c r="D215" s="32" t="s">
        <v>3812</v>
      </c>
      <c r="E215" s="42" t="s">
        <v>3813</v>
      </c>
      <c r="F215" s="44">
        <v>210</v>
      </c>
      <c r="G215" s="41" t="s">
        <v>3813</v>
      </c>
      <c r="H215" s="36">
        <v>6</v>
      </c>
      <c r="I215" s="37">
        <v>6</v>
      </c>
      <c r="J215" s="59" t="s">
        <v>3813</v>
      </c>
      <c r="K215" s="39">
        <v>8</v>
      </c>
      <c r="L215" s="40">
        <v>7</v>
      </c>
      <c r="M215" s="41" t="s">
        <v>3813</v>
      </c>
      <c r="N215" s="36">
        <v>22</v>
      </c>
      <c r="O215" s="37">
        <v>21</v>
      </c>
      <c r="P215" s="59" t="s">
        <v>3813</v>
      </c>
      <c r="Q215" s="39">
        <v>38</v>
      </c>
      <c r="R215" s="40">
        <v>36</v>
      </c>
      <c r="S215" s="41" t="s">
        <v>3813</v>
      </c>
      <c r="T215" s="36">
        <v>15</v>
      </c>
      <c r="U215" s="37">
        <v>14</v>
      </c>
      <c r="V215" s="59" t="s">
        <v>3813</v>
      </c>
      <c r="W215" s="39">
        <v>303</v>
      </c>
      <c r="X215" s="40">
        <v>301</v>
      </c>
      <c r="Y215" s="41" t="s">
        <v>3813</v>
      </c>
      <c r="Z215" s="36">
        <v>398</v>
      </c>
      <c r="AA215" s="37">
        <v>389</v>
      </c>
      <c r="AB215" s="59" t="s">
        <v>3813</v>
      </c>
      <c r="AC215" s="94">
        <v>351</v>
      </c>
      <c r="AD215" s="42">
        <v>0</v>
      </c>
      <c r="AE215" s="34">
        <v>0</v>
      </c>
      <c r="AF215" s="43">
        <v>100</v>
      </c>
    </row>
    <row r="216" spans="1:32" s="3" customFormat="1" ht="18.75" customHeight="1">
      <c r="A216" s="159">
        <v>214</v>
      </c>
      <c r="B216" s="160" t="s">
        <v>3813</v>
      </c>
      <c r="C216" s="195" t="s">
        <v>3813</v>
      </c>
      <c r="D216" s="162" t="s">
        <v>3815</v>
      </c>
      <c r="E216" s="163" t="s">
        <v>3813</v>
      </c>
      <c r="F216" s="164">
        <v>211</v>
      </c>
      <c r="G216" s="189" t="s">
        <v>3813</v>
      </c>
      <c r="H216" s="166">
        <v>273</v>
      </c>
      <c r="I216" s="167">
        <v>269</v>
      </c>
      <c r="J216" s="196" t="s">
        <v>3813</v>
      </c>
      <c r="K216" s="169">
        <v>89</v>
      </c>
      <c r="L216" s="170">
        <v>87</v>
      </c>
      <c r="M216" s="189" t="s">
        <v>3813</v>
      </c>
      <c r="N216" s="166">
        <v>55</v>
      </c>
      <c r="O216" s="167">
        <v>54</v>
      </c>
      <c r="P216" s="196" t="s">
        <v>3813</v>
      </c>
      <c r="Q216" s="169">
        <v>115</v>
      </c>
      <c r="R216" s="170">
        <v>112</v>
      </c>
      <c r="S216" s="189" t="s">
        <v>3813</v>
      </c>
      <c r="T216" s="166">
        <v>40</v>
      </c>
      <c r="U216" s="167">
        <v>39</v>
      </c>
      <c r="V216" s="196" t="s">
        <v>3813</v>
      </c>
      <c r="W216" s="169">
        <v>33</v>
      </c>
      <c r="X216" s="170">
        <v>33</v>
      </c>
      <c r="Y216" s="189" t="s">
        <v>3813</v>
      </c>
      <c r="Z216" s="166">
        <v>45</v>
      </c>
      <c r="AA216" s="167">
        <v>43</v>
      </c>
      <c r="AB216" s="196" t="s">
        <v>3813</v>
      </c>
      <c r="AC216" s="171">
        <v>321</v>
      </c>
      <c r="AD216" s="163">
        <v>0</v>
      </c>
      <c r="AE216" s="172">
        <v>100</v>
      </c>
      <c r="AF216" s="173">
        <v>0</v>
      </c>
    </row>
    <row r="217" spans="1:32" s="3" customFormat="1" ht="18.75" customHeight="1">
      <c r="A217" s="45">
        <v>215</v>
      </c>
      <c r="B217" s="67">
        <v>238</v>
      </c>
      <c r="C217" s="47" t="s">
        <v>4025</v>
      </c>
      <c r="D217" s="48" t="s">
        <v>3816</v>
      </c>
      <c r="E217" s="49" t="s">
        <v>3813</v>
      </c>
      <c r="F217" s="50">
        <v>212</v>
      </c>
      <c r="G217" s="51">
        <v>41245210</v>
      </c>
      <c r="H217" s="52">
        <v>208</v>
      </c>
      <c r="I217" s="53">
        <v>204</v>
      </c>
      <c r="J217" s="54">
        <v>47151036</v>
      </c>
      <c r="K217" s="55">
        <v>222</v>
      </c>
      <c r="L217" s="56">
        <v>219</v>
      </c>
      <c r="M217" s="51">
        <v>9633251</v>
      </c>
      <c r="N217" s="52">
        <v>147</v>
      </c>
      <c r="O217" s="53">
        <v>142</v>
      </c>
      <c r="P217" s="54">
        <v>25863085</v>
      </c>
      <c r="Q217" s="55">
        <v>296</v>
      </c>
      <c r="R217" s="56">
        <v>288</v>
      </c>
      <c r="S217" s="51">
        <v>29944506</v>
      </c>
      <c r="T217" s="52">
        <v>143</v>
      </c>
      <c r="U217" s="53">
        <v>141</v>
      </c>
      <c r="V217" s="54">
        <v>2771579</v>
      </c>
      <c r="W217" s="55">
        <v>288</v>
      </c>
      <c r="X217" s="56">
        <v>286</v>
      </c>
      <c r="Y217" s="51">
        <v>5118</v>
      </c>
      <c r="Z217" s="52">
        <v>364</v>
      </c>
      <c r="AA217" s="53">
        <v>355</v>
      </c>
      <c r="AB217" s="54">
        <v>160</v>
      </c>
      <c r="AC217" s="95">
        <v>352</v>
      </c>
      <c r="AD217" s="49">
        <v>0</v>
      </c>
      <c r="AE217" s="57">
        <v>100</v>
      </c>
      <c r="AF217" s="58">
        <v>0</v>
      </c>
    </row>
    <row r="218" spans="1:32" s="3" customFormat="1" ht="18.75" customHeight="1">
      <c r="A218" s="174">
        <v>216</v>
      </c>
      <c r="B218" s="175" t="s">
        <v>3813</v>
      </c>
      <c r="C218" s="176" t="s">
        <v>1273</v>
      </c>
      <c r="D218" s="177" t="s">
        <v>3815</v>
      </c>
      <c r="E218" s="178" t="s">
        <v>3813</v>
      </c>
      <c r="F218" s="179">
        <v>213</v>
      </c>
      <c r="G218" s="180">
        <v>41167766</v>
      </c>
      <c r="H218" s="181">
        <v>139</v>
      </c>
      <c r="I218" s="182">
        <v>137</v>
      </c>
      <c r="J218" s="183">
        <v>54550023</v>
      </c>
      <c r="K218" s="184">
        <v>183</v>
      </c>
      <c r="L218" s="185">
        <v>181</v>
      </c>
      <c r="M218" s="180">
        <v>10881758</v>
      </c>
      <c r="N218" s="181">
        <v>391</v>
      </c>
      <c r="O218" s="182">
        <v>384</v>
      </c>
      <c r="P218" s="183">
        <v>7673947</v>
      </c>
      <c r="Q218" s="184">
        <v>221</v>
      </c>
      <c r="R218" s="185">
        <v>214</v>
      </c>
      <c r="S218" s="180">
        <v>37785987</v>
      </c>
      <c r="T218" s="181">
        <v>167</v>
      </c>
      <c r="U218" s="182">
        <v>165</v>
      </c>
      <c r="V218" s="183">
        <v>2289006</v>
      </c>
      <c r="W218" s="184">
        <v>322</v>
      </c>
      <c r="X218" s="185">
        <v>320</v>
      </c>
      <c r="Y218" s="180">
        <v>3481</v>
      </c>
      <c r="Z218" s="181">
        <v>397</v>
      </c>
      <c r="AA218" s="182">
        <v>388</v>
      </c>
      <c r="AB218" s="183">
        <v>123</v>
      </c>
      <c r="AC218" s="186">
        <v>382</v>
      </c>
      <c r="AD218" s="178">
        <v>0</v>
      </c>
      <c r="AE218" s="187">
        <v>50</v>
      </c>
      <c r="AF218" s="188">
        <v>50</v>
      </c>
    </row>
    <row r="219" spans="1:32" s="3" customFormat="1" ht="18.75" customHeight="1">
      <c r="A219" s="159">
        <v>217</v>
      </c>
      <c r="B219" s="160">
        <v>185</v>
      </c>
      <c r="C219" s="161" t="s">
        <v>65</v>
      </c>
      <c r="D219" s="162" t="s">
        <v>3815</v>
      </c>
      <c r="E219" s="163" t="s">
        <v>3813</v>
      </c>
      <c r="F219" s="164">
        <v>214</v>
      </c>
      <c r="G219" s="165">
        <v>41036457</v>
      </c>
      <c r="H219" s="166">
        <v>279</v>
      </c>
      <c r="I219" s="167">
        <v>275</v>
      </c>
      <c r="J219" s="168">
        <v>41113369</v>
      </c>
      <c r="K219" s="169" t="s">
        <v>3813</v>
      </c>
      <c r="L219" s="170" t="s">
        <v>3813</v>
      </c>
      <c r="M219" s="189" t="s">
        <v>3813</v>
      </c>
      <c r="N219" s="166">
        <v>132</v>
      </c>
      <c r="O219" s="167">
        <v>127</v>
      </c>
      <c r="P219" s="168">
        <v>27932028</v>
      </c>
      <c r="Q219" s="169">
        <v>193</v>
      </c>
      <c r="R219" s="170">
        <v>188</v>
      </c>
      <c r="S219" s="165">
        <v>41532549</v>
      </c>
      <c r="T219" s="166" t="s">
        <v>3813</v>
      </c>
      <c r="U219" s="167" t="s">
        <v>3813</v>
      </c>
      <c r="V219" s="196" t="s">
        <v>3813</v>
      </c>
      <c r="W219" s="169">
        <v>326</v>
      </c>
      <c r="X219" s="170">
        <v>324</v>
      </c>
      <c r="Y219" s="165">
        <v>3420</v>
      </c>
      <c r="Z219" s="166">
        <v>220</v>
      </c>
      <c r="AA219" s="167">
        <v>213</v>
      </c>
      <c r="AB219" s="168">
        <v>308</v>
      </c>
      <c r="AC219" s="171">
        <v>341</v>
      </c>
      <c r="AD219" s="163">
        <v>0</v>
      </c>
      <c r="AE219" s="172">
        <v>100</v>
      </c>
      <c r="AF219" s="173">
        <v>0</v>
      </c>
    </row>
    <row r="220" spans="1:32" s="3" customFormat="1" ht="18.75" customHeight="1">
      <c r="A220" s="159">
        <v>218</v>
      </c>
      <c r="B220" s="160">
        <v>106</v>
      </c>
      <c r="C220" s="161" t="s">
        <v>1274</v>
      </c>
      <c r="D220" s="162" t="s">
        <v>3815</v>
      </c>
      <c r="E220" s="163" t="s">
        <v>3813</v>
      </c>
      <c r="F220" s="164">
        <v>215</v>
      </c>
      <c r="G220" s="165">
        <v>40995406</v>
      </c>
      <c r="H220" s="166">
        <v>226</v>
      </c>
      <c r="I220" s="167">
        <v>222</v>
      </c>
      <c r="J220" s="168">
        <v>45452791</v>
      </c>
      <c r="K220" s="169">
        <v>235</v>
      </c>
      <c r="L220" s="170">
        <v>232</v>
      </c>
      <c r="M220" s="165">
        <v>9034736</v>
      </c>
      <c r="N220" s="166">
        <v>308</v>
      </c>
      <c r="O220" s="167">
        <v>301</v>
      </c>
      <c r="P220" s="168">
        <v>12425715</v>
      </c>
      <c r="Q220" s="169">
        <v>240</v>
      </c>
      <c r="R220" s="170">
        <v>232</v>
      </c>
      <c r="S220" s="165">
        <v>35621921</v>
      </c>
      <c r="T220" s="166">
        <v>454</v>
      </c>
      <c r="U220" s="167">
        <v>451</v>
      </c>
      <c r="V220" s="168">
        <v>-2327549</v>
      </c>
      <c r="W220" s="169">
        <v>192</v>
      </c>
      <c r="X220" s="170">
        <v>190</v>
      </c>
      <c r="Y220" s="165">
        <v>10816</v>
      </c>
      <c r="Z220" s="166">
        <v>43</v>
      </c>
      <c r="AA220" s="167">
        <v>41</v>
      </c>
      <c r="AB220" s="168">
        <v>800</v>
      </c>
      <c r="AC220" s="171">
        <v>321</v>
      </c>
      <c r="AD220" s="163">
        <v>0</v>
      </c>
      <c r="AE220" s="172">
        <v>100</v>
      </c>
      <c r="AF220" s="173">
        <v>0</v>
      </c>
    </row>
    <row r="221" spans="1:32" s="3" customFormat="1" ht="18.75" customHeight="1">
      <c r="A221" s="159">
        <v>219</v>
      </c>
      <c r="B221" s="160" t="s">
        <v>3813</v>
      </c>
      <c r="C221" s="161" t="s">
        <v>1275</v>
      </c>
      <c r="D221" s="162" t="s">
        <v>3815</v>
      </c>
      <c r="E221" s="163" t="s">
        <v>3813</v>
      </c>
      <c r="F221" s="164">
        <v>216</v>
      </c>
      <c r="G221" s="165">
        <v>40703320</v>
      </c>
      <c r="H221" s="166">
        <v>184</v>
      </c>
      <c r="I221" s="167">
        <v>181</v>
      </c>
      <c r="J221" s="168">
        <v>49638194</v>
      </c>
      <c r="K221" s="169">
        <v>443</v>
      </c>
      <c r="L221" s="170">
        <v>437</v>
      </c>
      <c r="M221" s="165">
        <v>2625317</v>
      </c>
      <c r="N221" s="166">
        <v>335</v>
      </c>
      <c r="O221" s="167">
        <v>328</v>
      </c>
      <c r="P221" s="168">
        <v>10617910</v>
      </c>
      <c r="Q221" s="169">
        <v>473</v>
      </c>
      <c r="R221" s="170">
        <v>464</v>
      </c>
      <c r="S221" s="165">
        <v>12843462</v>
      </c>
      <c r="T221" s="166">
        <v>244</v>
      </c>
      <c r="U221" s="167">
        <v>242</v>
      </c>
      <c r="V221" s="168">
        <v>1139176</v>
      </c>
      <c r="W221" s="169">
        <v>426</v>
      </c>
      <c r="X221" s="170">
        <v>423</v>
      </c>
      <c r="Y221" s="165">
        <v>100</v>
      </c>
      <c r="Z221" s="166">
        <v>456</v>
      </c>
      <c r="AA221" s="167">
        <v>447</v>
      </c>
      <c r="AB221" s="168">
        <v>71</v>
      </c>
      <c r="AC221" s="171">
        <v>341</v>
      </c>
      <c r="AD221" s="163">
        <v>0</v>
      </c>
      <c r="AE221" s="172">
        <v>100</v>
      </c>
      <c r="AF221" s="173">
        <v>0</v>
      </c>
    </row>
    <row r="222" spans="1:32" s="3" customFormat="1" ht="18.75" customHeight="1">
      <c r="A222" s="45">
        <v>220</v>
      </c>
      <c r="B222" s="46">
        <v>268</v>
      </c>
      <c r="C222" s="47" t="s">
        <v>4029</v>
      </c>
      <c r="D222" s="48" t="s">
        <v>2748</v>
      </c>
      <c r="E222" s="49" t="s">
        <v>3813</v>
      </c>
      <c r="F222" s="50">
        <v>217</v>
      </c>
      <c r="G222" s="51">
        <v>40639218</v>
      </c>
      <c r="H222" s="52">
        <v>220</v>
      </c>
      <c r="I222" s="53">
        <v>216</v>
      </c>
      <c r="J222" s="54">
        <v>46068115</v>
      </c>
      <c r="K222" s="55">
        <v>68</v>
      </c>
      <c r="L222" s="56">
        <v>66</v>
      </c>
      <c r="M222" s="51">
        <v>17777048</v>
      </c>
      <c r="N222" s="52">
        <v>96</v>
      </c>
      <c r="O222" s="53">
        <v>92</v>
      </c>
      <c r="P222" s="54">
        <v>35765520</v>
      </c>
      <c r="Q222" s="55">
        <v>118</v>
      </c>
      <c r="R222" s="56">
        <v>115</v>
      </c>
      <c r="S222" s="51">
        <v>54702312</v>
      </c>
      <c r="T222" s="52">
        <v>64</v>
      </c>
      <c r="U222" s="53">
        <v>62</v>
      </c>
      <c r="V222" s="54">
        <v>6182651</v>
      </c>
      <c r="W222" s="55" t="s">
        <v>3813</v>
      </c>
      <c r="X222" s="56" t="s">
        <v>3813</v>
      </c>
      <c r="Y222" s="62" t="s">
        <v>3813</v>
      </c>
      <c r="Z222" s="52">
        <v>492</v>
      </c>
      <c r="AA222" s="53">
        <v>483</v>
      </c>
      <c r="AB222" s="54">
        <v>35</v>
      </c>
      <c r="AC222" s="95">
        <v>400</v>
      </c>
      <c r="AD222" s="49">
        <v>0</v>
      </c>
      <c r="AE222" s="57">
        <v>100</v>
      </c>
      <c r="AF222" s="58">
        <v>0</v>
      </c>
    </row>
    <row r="223" spans="1:32" s="3" customFormat="1" ht="18.75" customHeight="1">
      <c r="A223" s="15">
        <v>221</v>
      </c>
      <c r="B223" s="16">
        <v>271</v>
      </c>
      <c r="C223" s="17" t="s">
        <v>1276</v>
      </c>
      <c r="D223" s="18" t="s">
        <v>2083</v>
      </c>
      <c r="E223" s="19" t="s">
        <v>3813</v>
      </c>
      <c r="F223" s="20">
        <v>218</v>
      </c>
      <c r="G223" s="21">
        <v>40533664</v>
      </c>
      <c r="H223" s="22">
        <v>211</v>
      </c>
      <c r="I223" s="23">
        <v>207</v>
      </c>
      <c r="J223" s="24">
        <v>46899440</v>
      </c>
      <c r="K223" s="25">
        <v>284</v>
      </c>
      <c r="L223" s="26">
        <v>281</v>
      </c>
      <c r="M223" s="21">
        <v>7456027</v>
      </c>
      <c r="N223" s="22">
        <v>389</v>
      </c>
      <c r="O223" s="23">
        <v>382</v>
      </c>
      <c r="P223" s="24">
        <v>7741804</v>
      </c>
      <c r="Q223" s="25">
        <v>367</v>
      </c>
      <c r="R223" s="26">
        <v>359</v>
      </c>
      <c r="S223" s="21">
        <v>22760170</v>
      </c>
      <c r="T223" s="22">
        <v>196</v>
      </c>
      <c r="U223" s="23">
        <v>194</v>
      </c>
      <c r="V223" s="24">
        <v>1707936</v>
      </c>
      <c r="W223" s="25" t="s">
        <v>3813</v>
      </c>
      <c r="X223" s="26" t="s">
        <v>3813</v>
      </c>
      <c r="Y223" s="61" t="s">
        <v>3813</v>
      </c>
      <c r="Z223" s="22">
        <v>321</v>
      </c>
      <c r="AA223" s="23">
        <v>312</v>
      </c>
      <c r="AB223" s="24">
        <v>200</v>
      </c>
      <c r="AC223" s="93">
        <v>311</v>
      </c>
      <c r="AD223" s="19">
        <v>0</v>
      </c>
      <c r="AE223" s="27">
        <v>100</v>
      </c>
      <c r="AF223" s="28">
        <v>0</v>
      </c>
    </row>
    <row r="224" spans="1:32" s="3" customFormat="1" ht="18.75" customHeight="1">
      <c r="A224" s="29">
        <v>222</v>
      </c>
      <c r="B224" s="30">
        <v>217</v>
      </c>
      <c r="C224" s="31" t="s">
        <v>2524</v>
      </c>
      <c r="D224" s="32" t="s">
        <v>3816</v>
      </c>
      <c r="E224" s="42" t="s">
        <v>3813</v>
      </c>
      <c r="F224" s="44">
        <v>219</v>
      </c>
      <c r="G224" s="35">
        <v>40487081</v>
      </c>
      <c r="H224" s="36">
        <v>276</v>
      </c>
      <c r="I224" s="37">
        <v>272</v>
      </c>
      <c r="J224" s="38">
        <v>41297012</v>
      </c>
      <c r="K224" s="39">
        <v>255</v>
      </c>
      <c r="L224" s="40">
        <v>252</v>
      </c>
      <c r="M224" s="35">
        <v>8341489</v>
      </c>
      <c r="N224" s="36">
        <v>257</v>
      </c>
      <c r="O224" s="37">
        <v>250</v>
      </c>
      <c r="P224" s="38">
        <v>15548140</v>
      </c>
      <c r="Q224" s="39">
        <v>281</v>
      </c>
      <c r="R224" s="40">
        <v>273</v>
      </c>
      <c r="S224" s="35">
        <v>31745823</v>
      </c>
      <c r="T224" s="36">
        <v>118</v>
      </c>
      <c r="U224" s="37">
        <v>116</v>
      </c>
      <c r="V224" s="38">
        <v>3294393</v>
      </c>
      <c r="W224" s="39">
        <v>378</v>
      </c>
      <c r="X224" s="40">
        <v>376</v>
      </c>
      <c r="Y224" s="35">
        <v>1418</v>
      </c>
      <c r="Z224" s="36">
        <v>320</v>
      </c>
      <c r="AA224" s="37">
        <v>311</v>
      </c>
      <c r="AB224" s="38">
        <v>200</v>
      </c>
      <c r="AC224" s="94">
        <v>356</v>
      </c>
      <c r="AD224" s="42">
        <v>0</v>
      </c>
      <c r="AE224" s="34">
        <v>100</v>
      </c>
      <c r="AF224" s="43">
        <v>0</v>
      </c>
    </row>
    <row r="225" spans="1:32" s="3" customFormat="1" ht="18.75" customHeight="1">
      <c r="A225" s="159">
        <v>223</v>
      </c>
      <c r="B225" s="160">
        <v>356</v>
      </c>
      <c r="C225" s="161" t="s">
        <v>1500</v>
      </c>
      <c r="D225" s="162" t="s">
        <v>3815</v>
      </c>
      <c r="E225" s="193" t="s">
        <v>3813</v>
      </c>
      <c r="F225" s="172">
        <v>220</v>
      </c>
      <c r="G225" s="165">
        <v>40304326</v>
      </c>
      <c r="H225" s="166">
        <v>274</v>
      </c>
      <c r="I225" s="167">
        <v>270</v>
      </c>
      <c r="J225" s="168">
        <v>41369653</v>
      </c>
      <c r="K225" s="169">
        <v>451</v>
      </c>
      <c r="L225" s="170">
        <v>445</v>
      </c>
      <c r="M225" s="165">
        <v>2298610</v>
      </c>
      <c r="N225" s="166">
        <v>369</v>
      </c>
      <c r="O225" s="167">
        <v>362</v>
      </c>
      <c r="P225" s="168">
        <v>8767708</v>
      </c>
      <c r="Q225" s="169">
        <v>418</v>
      </c>
      <c r="R225" s="170">
        <v>410</v>
      </c>
      <c r="S225" s="165">
        <v>18967495</v>
      </c>
      <c r="T225" s="166">
        <v>325</v>
      </c>
      <c r="U225" s="167">
        <v>322</v>
      </c>
      <c r="V225" s="168">
        <v>528966</v>
      </c>
      <c r="W225" s="169">
        <v>245</v>
      </c>
      <c r="X225" s="170">
        <v>243</v>
      </c>
      <c r="Y225" s="165">
        <v>7050</v>
      </c>
      <c r="Z225" s="166">
        <v>490</v>
      </c>
      <c r="AA225" s="167">
        <v>481</v>
      </c>
      <c r="AB225" s="168">
        <v>37</v>
      </c>
      <c r="AC225" s="171">
        <v>351</v>
      </c>
      <c r="AD225" s="163">
        <v>0</v>
      </c>
      <c r="AE225" s="172">
        <v>100</v>
      </c>
      <c r="AF225" s="173">
        <v>0</v>
      </c>
    </row>
    <row r="226" spans="1:32" s="3" customFormat="1" ht="18.75" customHeight="1">
      <c r="A226" s="29">
        <v>224</v>
      </c>
      <c r="B226" s="64">
        <v>127</v>
      </c>
      <c r="C226" s="31" t="s">
        <v>2587</v>
      </c>
      <c r="D226" s="32" t="s">
        <v>2748</v>
      </c>
      <c r="E226" s="42" t="s">
        <v>3813</v>
      </c>
      <c r="F226" s="44">
        <v>221</v>
      </c>
      <c r="G226" s="35">
        <v>40249882</v>
      </c>
      <c r="H226" s="36">
        <v>239</v>
      </c>
      <c r="I226" s="37">
        <v>235</v>
      </c>
      <c r="J226" s="38">
        <v>44746977</v>
      </c>
      <c r="K226" s="39" t="s">
        <v>3813</v>
      </c>
      <c r="L226" s="40" t="s">
        <v>3813</v>
      </c>
      <c r="M226" s="41" t="s">
        <v>3813</v>
      </c>
      <c r="N226" s="36">
        <v>314</v>
      </c>
      <c r="O226" s="37">
        <v>307</v>
      </c>
      <c r="P226" s="38">
        <v>12064602</v>
      </c>
      <c r="Q226" s="39">
        <v>348</v>
      </c>
      <c r="R226" s="40">
        <v>340</v>
      </c>
      <c r="S226" s="35">
        <v>24116268</v>
      </c>
      <c r="T226" s="36" t="s">
        <v>3813</v>
      </c>
      <c r="U226" s="37" t="s">
        <v>3813</v>
      </c>
      <c r="V226" s="59" t="s">
        <v>3813</v>
      </c>
      <c r="W226" s="39">
        <v>327</v>
      </c>
      <c r="X226" s="40">
        <v>325</v>
      </c>
      <c r="Y226" s="35">
        <v>3370</v>
      </c>
      <c r="Z226" s="36">
        <v>438</v>
      </c>
      <c r="AA226" s="37">
        <v>429</v>
      </c>
      <c r="AB226" s="38">
        <v>89</v>
      </c>
      <c r="AC226" s="94">
        <v>321</v>
      </c>
      <c r="AD226" s="42">
        <v>0</v>
      </c>
      <c r="AE226" s="34">
        <v>100</v>
      </c>
      <c r="AF226" s="43">
        <v>0</v>
      </c>
    </row>
    <row r="227" spans="1:32" s="3" customFormat="1" ht="18.75" customHeight="1">
      <c r="A227" s="45">
        <v>225</v>
      </c>
      <c r="B227" s="46" t="s">
        <v>3813</v>
      </c>
      <c r="C227" s="47" t="s">
        <v>1717</v>
      </c>
      <c r="D227" s="48" t="s">
        <v>3369</v>
      </c>
      <c r="E227" s="49" t="s">
        <v>3813</v>
      </c>
      <c r="F227" s="50">
        <v>222</v>
      </c>
      <c r="G227" s="51">
        <v>40089816</v>
      </c>
      <c r="H227" s="52">
        <v>285</v>
      </c>
      <c r="I227" s="53">
        <v>281</v>
      </c>
      <c r="J227" s="54">
        <v>40089816</v>
      </c>
      <c r="K227" s="55">
        <v>59</v>
      </c>
      <c r="L227" s="56">
        <v>57</v>
      </c>
      <c r="M227" s="51">
        <v>18461570</v>
      </c>
      <c r="N227" s="52">
        <v>44</v>
      </c>
      <c r="O227" s="53">
        <v>43</v>
      </c>
      <c r="P227" s="54">
        <v>53708355</v>
      </c>
      <c r="Q227" s="55">
        <v>88</v>
      </c>
      <c r="R227" s="56">
        <v>85</v>
      </c>
      <c r="S227" s="51">
        <v>61573906</v>
      </c>
      <c r="T227" s="52">
        <v>34</v>
      </c>
      <c r="U227" s="53">
        <v>33</v>
      </c>
      <c r="V227" s="54">
        <v>8514605</v>
      </c>
      <c r="W227" s="55">
        <v>391</v>
      </c>
      <c r="X227" s="56">
        <v>389</v>
      </c>
      <c r="Y227" s="51">
        <v>808</v>
      </c>
      <c r="Z227" s="52">
        <v>123</v>
      </c>
      <c r="AA227" s="53">
        <v>117</v>
      </c>
      <c r="AB227" s="54">
        <v>480</v>
      </c>
      <c r="AC227" s="95">
        <v>321</v>
      </c>
      <c r="AD227" s="49">
        <v>0</v>
      </c>
      <c r="AE227" s="57">
        <v>100</v>
      </c>
      <c r="AF227" s="58">
        <v>0</v>
      </c>
    </row>
    <row r="228" spans="1:32" s="3" customFormat="1" ht="18.75" customHeight="1">
      <c r="A228" s="174">
        <v>226</v>
      </c>
      <c r="B228" s="175" t="s">
        <v>3813</v>
      </c>
      <c r="C228" s="176" t="s">
        <v>3536</v>
      </c>
      <c r="D228" s="177" t="s">
        <v>3815</v>
      </c>
      <c r="E228" s="178" t="s">
        <v>3813</v>
      </c>
      <c r="F228" s="179">
        <v>223</v>
      </c>
      <c r="G228" s="180">
        <v>40086330</v>
      </c>
      <c r="H228" s="181">
        <v>286</v>
      </c>
      <c r="I228" s="182">
        <v>282</v>
      </c>
      <c r="J228" s="183">
        <v>40086330</v>
      </c>
      <c r="K228" s="184">
        <v>88</v>
      </c>
      <c r="L228" s="185">
        <v>86</v>
      </c>
      <c r="M228" s="180">
        <v>16299872</v>
      </c>
      <c r="N228" s="181">
        <v>190</v>
      </c>
      <c r="O228" s="182">
        <v>184</v>
      </c>
      <c r="P228" s="183">
        <v>20017658</v>
      </c>
      <c r="Q228" s="184">
        <v>280</v>
      </c>
      <c r="R228" s="185">
        <v>272</v>
      </c>
      <c r="S228" s="180">
        <v>31858434</v>
      </c>
      <c r="T228" s="181">
        <v>26</v>
      </c>
      <c r="U228" s="182">
        <v>25</v>
      </c>
      <c r="V228" s="183">
        <v>9340353</v>
      </c>
      <c r="W228" s="184">
        <v>287</v>
      </c>
      <c r="X228" s="185">
        <v>285</v>
      </c>
      <c r="Y228" s="180">
        <v>5127</v>
      </c>
      <c r="Z228" s="181">
        <v>234</v>
      </c>
      <c r="AA228" s="182">
        <v>227</v>
      </c>
      <c r="AB228" s="183">
        <v>280</v>
      </c>
      <c r="AC228" s="186">
        <v>371</v>
      </c>
      <c r="AD228" s="178">
        <v>0</v>
      </c>
      <c r="AE228" s="187">
        <v>100</v>
      </c>
      <c r="AF228" s="188">
        <v>0</v>
      </c>
    </row>
    <row r="229" spans="1:32" s="3" customFormat="1" ht="18.75" customHeight="1">
      <c r="A229" s="29">
        <v>227</v>
      </c>
      <c r="B229" s="30">
        <v>399</v>
      </c>
      <c r="C229" s="31" t="s">
        <v>48</v>
      </c>
      <c r="D229" s="32" t="s">
        <v>2748</v>
      </c>
      <c r="E229" s="42" t="s">
        <v>3813</v>
      </c>
      <c r="F229" s="44">
        <v>224</v>
      </c>
      <c r="G229" s="35">
        <v>40010653</v>
      </c>
      <c r="H229" s="36">
        <v>268</v>
      </c>
      <c r="I229" s="37">
        <v>264</v>
      </c>
      <c r="J229" s="38">
        <v>42258044</v>
      </c>
      <c r="K229" s="39">
        <v>168</v>
      </c>
      <c r="L229" s="40">
        <v>166</v>
      </c>
      <c r="M229" s="35">
        <v>11633547</v>
      </c>
      <c r="N229" s="36">
        <v>301</v>
      </c>
      <c r="O229" s="37">
        <v>294</v>
      </c>
      <c r="P229" s="38">
        <v>12755971</v>
      </c>
      <c r="Q229" s="39">
        <v>223</v>
      </c>
      <c r="R229" s="40">
        <v>215</v>
      </c>
      <c r="S229" s="35">
        <v>37636649</v>
      </c>
      <c r="T229" s="36">
        <v>127</v>
      </c>
      <c r="U229" s="37">
        <v>125</v>
      </c>
      <c r="V229" s="38">
        <v>3121467</v>
      </c>
      <c r="W229" s="39">
        <v>111</v>
      </c>
      <c r="X229" s="40">
        <v>110</v>
      </c>
      <c r="Y229" s="35">
        <v>19068</v>
      </c>
      <c r="Z229" s="36">
        <v>198</v>
      </c>
      <c r="AA229" s="37">
        <v>191</v>
      </c>
      <c r="AB229" s="38">
        <v>350</v>
      </c>
      <c r="AC229" s="94">
        <v>384</v>
      </c>
      <c r="AD229" s="42">
        <v>0</v>
      </c>
      <c r="AE229" s="34">
        <v>100</v>
      </c>
      <c r="AF229" s="43">
        <v>0</v>
      </c>
    </row>
    <row r="230" spans="1:32" s="3" customFormat="1" ht="18.75" customHeight="1">
      <c r="A230" s="29">
        <v>228</v>
      </c>
      <c r="B230" s="64" t="s">
        <v>3813</v>
      </c>
      <c r="C230" s="31" t="s">
        <v>1277</v>
      </c>
      <c r="D230" s="32" t="s">
        <v>211</v>
      </c>
      <c r="E230" s="42" t="s">
        <v>3813</v>
      </c>
      <c r="F230" s="44">
        <v>225</v>
      </c>
      <c r="G230" s="35">
        <v>39988257</v>
      </c>
      <c r="H230" s="36">
        <v>22</v>
      </c>
      <c r="I230" s="37">
        <v>21</v>
      </c>
      <c r="J230" s="38">
        <v>83283962</v>
      </c>
      <c r="K230" s="39">
        <v>460</v>
      </c>
      <c r="L230" s="40">
        <v>454</v>
      </c>
      <c r="M230" s="35">
        <v>1961343</v>
      </c>
      <c r="N230" s="36">
        <v>443</v>
      </c>
      <c r="O230" s="37">
        <v>436</v>
      </c>
      <c r="P230" s="38">
        <v>4753312</v>
      </c>
      <c r="Q230" s="39">
        <v>197</v>
      </c>
      <c r="R230" s="40">
        <v>192</v>
      </c>
      <c r="S230" s="35">
        <v>41203410</v>
      </c>
      <c r="T230" s="36">
        <v>198</v>
      </c>
      <c r="U230" s="37">
        <v>196</v>
      </c>
      <c r="V230" s="38">
        <v>1674125</v>
      </c>
      <c r="W230" s="39">
        <v>36</v>
      </c>
      <c r="X230" s="40">
        <v>36</v>
      </c>
      <c r="Y230" s="35">
        <v>30790</v>
      </c>
      <c r="Z230" s="36">
        <v>498</v>
      </c>
      <c r="AA230" s="37">
        <v>489</v>
      </c>
      <c r="AB230" s="38">
        <v>21</v>
      </c>
      <c r="AC230" s="94">
        <v>311</v>
      </c>
      <c r="AD230" s="42">
        <v>0</v>
      </c>
      <c r="AE230" s="34">
        <v>100</v>
      </c>
      <c r="AF230" s="43">
        <v>0</v>
      </c>
    </row>
    <row r="231" spans="1:32" s="3" customFormat="1" ht="18.75" customHeight="1">
      <c r="A231" s="29">
        <v>229</v>
      </c>
      <c r="B231" s="30">
        <v>304</v>
      </c>
      <c r="C231" s="31" t="s">
        <v>1462</v>
      </c>
      <c r="D231" s="32" t="s">
        <v>83</v>
      </c>
      <c r="E231" s="42" t="s">
        <v>3813</v>
      </c>
      <c r="F231" s="44">
        <v>226</v>
      </c>
      <c r="G231" s="35">
        <v>39965234</v>
      </c>
      <c r="H231" s="36">
        <v>237</v>
      </c>
      <c r="I231" s="37">
        <v>233</v>
      </c>
      <c r="J231" s="38">
        <v>44793175</v>
      </c>
      <c r="K231" s="39">
        <v>169</v>
      </c>
      <c r="L231" s="40">
        <v>167</v>
      </c>
      <c r="M231" s="35">
        <v>11618431</v>
      </c>
      <c r="N231" s="36">
        <v>42</v>
      </c>
      <c r="O231" s="37">
        <v>41</v>
      </c>
      <c r="P231" s="38">
        <v>54913955</v>
      </c>
      <c r="Q231" s="39">
        <v>90</v>
      </c>
      <c r="R231" s="40">
        <v>87</v>
      </c>
      <c r="S231" s="35">
        <v>61400112</v>
      </c>
      <c r="T231" s="36">
        <v>39</v>
      </c>
      <c r="U231" s="37">
        <v>38</v>
      </c>
      <c r="V231" s="38">
        <v>7969779</v>
      </c>
      <c r="W231" s="39">
        <v>317</v>
      </c>
      <c r="X231" s="40">
        <v>315</v>
      </c>
      <c r="Y231" s="35">
        <v>3702</v>
      </c>
      <c r="Z231" s="36">
        <v>242</v>
      </c>
      <c r="AA231" s="37">
        <v>235</v>
      </c>
      <c r="AB231" s="38">
        <v>274</v>
      </c>
      <c r="AC231" s="94">
        <v>356</v>
      </c>
      <c r="AD231" s="42">
        <v>0</v>
      </c>
      <c r="AE231" s="34">
        <v>100</v>
      </c>
      <c r="AF231" s="43">
        <v>0</v>
      </c>
    </row>
    <row r="232" spans="1:32" s="3" customFormat="1" ht="18.75" customHeight="1">
      <c r="A232" s="45">
        <v>230</v>
      </c>
      <c r="B232" s="46">
        <v>120</v>
      </c>
      <c r="C232" s="47" t="s">
        <v>717</v>
      </c>
      <c r="D232" s="48" t="s">
        <v>3812</v>
      </c>
      <c r="E232" s="49" t="s">
        <v>3813</v>
      </c>
      <c r="F232" s="50">
        <v>227</v>
      </c>
      <c r="G232" s="51">
        <v>39726200</v>
      </c>
      <c r="H232" s="52">
        <v>2</v>
      </c>
      <c r="I232" s="53">
        <v>2</v>
      </c>
      <c r="J232" s="54">
        <v>156402365</v>
      </c>
      <c r="K232" s="55">
        <v>5</v>
      </c>
      <c r="L232" s="56">
        <v>4</v>
      </c>
      <c r="M232" s="51">
        <v>41661309</v>
      </c>
      <c r="N232" s="52">
        <v>19</v>
      </c>
      <c r="O232" s="53">
        <v>18</v>
      </c>
      <c r="P232" s="54">
        <v>81783999</v>
      </c>
      <c r="Q232" s="55">
        <v>37</v>
      </c>
      <c r="R232" s="56">
        <v>35</v>
      </c>
      <c r="S232" s="51">
        <v>91534417</v>
      </c>
      <c r="T232" s="52">
        <v>1</v>
      </c>
      <c r="U232" s="53">
        <v>1</v>
      </c>
      <c r="V232" s="54">
        <v>39414559</v>
      </c>
      <c r="W232" s="55">
        <v>334</v>
      </c>
      <c r="X232" s="56">
        <v>332</v>
      </c>
      <c r="Y232" s="51">
        <v>2976</v>
      </c>
      <c r="Z232" s="52">
        <v>458</v>
      </c>
      <c r="AA232" s="53">
        <v>449</v>
      </c>
      <c r="AB232" s="54">
        <v>68</v>
      </c>
      <c r="AC232" s="95">
        <v>356</v>
      </c>
      <c r="AD232" s="49">
        <v>0</v>
      </c>
      <c r="AE232" s="57">
        <v>0</v>
      </c>
      <c r="AF232" s="58">
        <v>100</v>
      </c>
    </row>
    <row r="233" spans="1:32" s="3" customFormat="1" ht="18.75" customHeight="1">
      <c r="A233" s="174">
        <v>231</v>
      </c>
      <c r="B233" s="175">
        <v>254</v>
      </c>
      <c r="C233" s="176" t="s">
        <v>3544</v>
      </c>
      <c r="D233" s="177" t="s">
        <v>3815</v>
      </c>
      <c r="E233" s="178" t="s">
        <v>3813</v>
      </c>
      <c r="F233" s="179">
        <v>228</v>
      </c>
      <c r="G233" s="180">
        <v>39647765</v>
      </c>
      <c r="H233" s="181">
        <v>290</v>
      </c>
      <c r="I233" s="182">
        <v>286</v>
      </c>
      <c r="J233" s="183">
        <v>39733354</v>
      </c>
      <c r="K233" s="184" t="s">
        <v>3813</v>
      </c>
      <c r="L233" s="185" t="s">
        <v>3813</v>
      </c>
      <c r="M233" s="191" t="s">
        <v>3813</v>
      </c>
      <c r="N233" s="181">
        <v>428</v>
      </c>
      <c r="O233" s="182">
        <v>421</v>
      </c>
      <c r="P233" s="183">
        <v>5516787</v>
      </c>
      <c r="Q233" s="184">
        <v>345</v>
      </c>
      <c r="R233" s="185">
        <v>337</v>
      </c>
      <c r="S233" s="180">
        <v>24351698</v>
      </c>
      <c r="T233" s="181" t="s">
        <v>3813</v>
      </c>
      <c r="U233" s="182" t="s">
        <v>3813</v>
      </c>
      <c r="V233" s="192" t="s">
        <v>3813</v>
      </c>
      <c r="W233" s="184">
        <v>49</v>
      </c>
      <c r="X233" s="185">
        <v>49</v>
      </c>
      <c r="Y233" s="180">
        <v>26993</v>
      </c>
      <c r="Z233" s="181">
        <v>50</v>
      </c>
      <c r="AA233" s="182">
        <v>48</v>
      </c>
      <c r="AB233" s="183">
        <v>744</v>
      </c>
      <c r="AC233" s="186">
        <v>322</v>
      </c>
      <c r="AD233" s="178">
        <v>0</v>
      </c>
      <c r="AE233" s="187">
        <v>100</v>
      </c>
      <c r="AF233" s="188">
        <v>0</v>
      </c>
    </row>
    <row r="234" spans="1:32" s="3" customFormat="1" ht="18.75" customHeight="1">
      <c r="A234" s="159">
        <v>232</v>
      </c>
      <c r="B234" s="160" t="s">
        <v>3813</v>
      </c>
      <c r="C234" s="161" t="s">
        <v>1278</v>
      </c>
      <c r="D234" s="162" t="s">
        <v>3815</v>
      </c>
      <c r="E234" s="163" t="s">
        <v>3813</v>
      </c>
      <c r="F234" s="164">
        <v>229</v>
      </c>
      <c r="G234" s="165">
        <v>39568209</v>
      </c>
      <c r="H234" s="166">
        <v>271</v>
      </c>
      <c r="I234" s="167">
        <v>267</v>
      </c>
      <c r="J234" s="168">
        <v>41710553</v>
      </c>
      <c r="K234" s="169">
        <v>434</v>
      </c>
      <c r="L234" s="170">
        <v>428</v>
      </c>
      <c r="M234" s="165">
        <v>2882465</v>
      </c>
      <c r="N234" s="166">
        <v>493</v>
      </c>
      <c r="O234" s="167">
        <v>485</v>
      </c>
      <c r="P234" s="168">
        <v>-3251266</v>
      </c>
      <c r="Q234" s="169">
        <v>217</v>
      </c>
      <c r="R234" s="170">
        <v>210</v>
      </c>
      <c r="S234" s="165">
        <v>38274307</v>
      </c>
      <c r="T234" s="166">
        <v>217</v>
      </c>
      <c r="U234" s="167">
        <v>215</v>
      </c>
      <c r="V234" s="168">
        <v>1514120</v>
      </c>
      <c r="W234" s="169" t="s">
        <v>3813</v>
      </c>
      <c r="X234" s="170" t="s">
        <v>3813</v>
      </c>
      <c r="Y234" s="189" t="s">
        <v>3813</v>
      </c>
      <c r="Z234" s="166">
        <v>460</v>
      </c>
      <c r="AA234" s="167">
        <v>451</v>
      </c>
      <c r="AB234" s="168">
        <v>64</v>
      </c>
      <c r="AC234" s="171">
        <v>372</v>
      </c>
      <c r="AD234" s="163">
        <v>0</v>
      </c>
      <c r="AE234" s="172">
        <v>100</v>
      </c>
      <c r="AF234" s="173">
        <v>0</v>
      </c>
    </row>
    <row r="235" spans="1:32" s="3" customFormat="1" ht="18.75" customHeight="1">
      <c r="A235" s="29">
        <v>233</v>
      </c>
      <c r="B235" s="30" t="s">
        <v>3813</v>
      </c>
      <c r="C235" s="31" t="s">
        <v>834</v>
      </c>
      <c r="D235" s="32" t="s">
        <v>551</v>
      </c>
      <c r="E235" s="42" t="s">
        <v>3813</v>
      </c>
      <c r="F235" s="44">
        <v>230</v>
      </c>
      <c r="G235" s="35">
        <v>39510397</v>
      </c>
      <c r="H235" s="36">
        <v>177</v>
      </c>
      <c r="I235" s="37">
        <v>174</v>
      </c>
      <c r="J235" s="38">
        <v>50595481</v>
      </c>
      <c r="K235" s="39">
        <v>14</v>
      </c>
      <c r="L235" s="40">
        <v>12</v>
      </c>
      <c r="M235" s="35">
        <v>31060848</v>
      </c>
      <c r="N235" s="36">
        <v>31</v>
      </c>
      <c r="O235" s="37">
        <v>30</v>
      </c>
      <c r="P235" s="38">
        <v>64952784</v>
      </c>
      <c r="Q235" s="39">
        <v>47</v>
      </c>
      <c r="R235" s="40">
        <v>45</v>
      </c>
      <c r="S235" s="35">
        <v>81088528</v>
      </c>
      <c r="T235" s="36">
        <v>71</v>
      </c>
      <c r="U235" s="37">
        <v>69</v>
      </c>
      <c r="V235" s="38">
        <v>5847061</v>
      </c>
      <c r="W235" s="39">
        <v>311</v>
      </c>
      <c r="X235" s="40">
        <v>309</v>
      </c>
      <c r="Y235" s="35">
        <v>3828</v>
      </c>
      <c r="Z235" s="36">
        <v>129</v>
      </c>
      <c r="AA235" s="37">
        <v>123</v>
      </c>
      <c r="AB235" s="38">
        <v>468</v>
      </c>
      <c r="AC235" s="94">
        <v>321</v>
      </c>
      <c r="AD235" s="42">
        <v>0</v>
      </c>
      <c r="AE235" s="34">
        <v>100</v>
      </c>
      <c r="AF235" s="43">
        <v>0</v>
      </c>
    </row>
    <row r="236" spans="1:32" s="3" customFormat="1" ht="18.75" customHeight="1">
      <c r="A236" s="29">
        <v>234</v>
      </c>
      <c r="B236" s="30">
        <v>210</v>
      </c>
      <c r="C236" s="31" t="s">
        <v>1623</v>
      </c>
      <c r="D236" s="32" t="s">
        <v>2748</v>
      </c>
      <c r="E236" s="42" t="s">
        <v>3813</v>
      </c>
      <c r="F236" s="44">
        <v>231</v>
      </c>
      <c r="G236" s="35">
        <v>39468639</v>
      </c>
      <c r="H236" s="36">
        <v>1</v>
      </c>
      <c r="I236" s="37">
        <v>1</v>
      </c>
      <c r="J236" s="38">
        <v>385033753</v>
      </c>
      <c r="K236" s="39">
        <v>1</v>
      </c>
      <c r="L236" s="40">
        <v>1</v>
      </c>
      <c r="M236" s="35">
        <v>50566193</v>
      </c>
      <c r="N236" s="36">
        <v>9</v>
      </c>
      <c r="O236" s="37">
        <v>9</v>
      </c>
      <c r="P236" s="38">
        <v>136419348</v>
      </c>
      <c r="Q236" s="39">
        <v>8</v>
      </c>
      <c r="R236" s="40">
        <v>8</v>
      </c>
      <c r="S236" s="35">
        <v>198538291</v>
      </c>
      <c r="T236" s="36">
        <v>21</v>
      </c>
      <c r="U236" s="37">
        <v>20</v>
      </c>
      <c r="V236" s="38">
        <v>10809514</v>
      </c>
      <c r="W236" s="39" t="s">
        <v>3813</v>
      </c>
      <c r="X236" s="40" t="s">
        <v>3813</v>
      </c>
      <c r="Y236" s="41" t="s">
        <v>3813</v>
      </c>
      <c r="Z236" s="36">
        <v>4</v>
      </c>
      <c r="AA236" s="37">
        <v>2</v>
      </c>
      <c r="AB236" s="38">
        <v>1831</v>
      </c>
      <c r="AC236" s="94">
        <v>311</v>
      </c>
      <c r="AD236" s="42">
        <v>0</v>
      </c>
      <c r="AE236" s="34">
        <v>7.15</v>
      </c>
      <c r="AF236" s="43">
        <v>92.85</v>
      </c>
    </row>
    <row r="237" spans="1:32" s="3" customFormat="1" ht="18.75" customHeight="1">
      <c r="A237" s="45">
        <v>235</v>
      </c>
      <c r="B237" s="46">
        <v>350</v>
      </c>
      <c r="C237" s="47" t="s">
        <v>4017</v>
      </c>
      <c r="D237" s="48" t="s">
        <v>3812</v>
      </c>
      <c r="E237" s="49" t="s">
        <v>3813</v>
      </c>
      <c r="F237" s="50">
        <v>232</v>
      </c>
      <c r="G237" s="51">
        <v>39460240</v>
      </c>
      <c r="H237" s="52">
        <v>252</v>
      </c>
      <c r="I237" s="53">
        <v>248</v>
      </c>
      <c r="J237" s="54">
        <v>43521208</v>
      </c>
      <c r="K237" s="55">
        <v>233</v>
      </c>
      <c r="L237" s="56">
        <v>230</v>
      </c>
      <c r="M237" s="51">
        <v>9167696</v>
      </c>
      <c r="N237" s="52">
        <v>373</v>
      </c>
      <c r="O237" s="53">
        <v>366</v>
      </c>
      <c r="P237" s="54">
        <v>8507160</v>
      </c>
      <c r="Q237" s="55">
        <v>416</v>
      </c>
      <c r="R237" s="56">
        <v>408</v>
      </c>
      <c r="S237" s="51">
        <v>19206404</v>
      </c>
      <c r="T237" s="52">
        <v>414</v>
      </c>
      <c r="U237" s="53">
        <v>411</v>
      </c>
      <c r="V237" s="54">
        <v>-157594</v>
      </c>
      <c r="W237" s="55">
        <v>112</v>
      </c>
      <c r="X237" s="56">
        <v>111</v>
      </c>
      <c r="Y237" s="51">
        <v>19021</v>
      </c>
      <c r="Z237" s="52">
        <v>283</v>
      </c>
      <c r="AA237" s="53">
        <v>275</v>
      </c>
      <c r="AB237" s="54">
        <v>232</v>
      </c>
      <c r="AC237" s="95">
        <v>384</v>
      </c>
      <c r="AD237" s="49">
        <v>0</v>
      </c>
      <c r="AE237" s="57">
        <v>100</v>
      </c>
      <c r="AF237" s="58">
        <v>0</v>
      </c>
    </row>
    <row r="238" spans="1:32" s="3" customFormat="1" ht="18.75" customHeight="1">
      <c r="A238" s="174">
        <v>236</v>
      </c>
      <c r="B238" s="175">
        <v>104</v>
      </c>
      <c r="C238" s="176" t="s">
        <v>409</v>
      </c>
      <c r="D238" s="177" t="s">
        <v>3815</v>
      </c>
      <c r="E238" s="178" t="s">
        <v>3813</v>
      </c>
      <c r="F238" s="179">
        <v>233</v>
      </c>
      <c r="G238" s="180">
        <v>39458136</v>
      </c>
      <c r="H238" s="181">
        <v>219</v>
      </c>
      <c r="I238" s="182">
        <v>215</v>
      </c>
      <c r="J238" s="183">
        <v>46445594</v>
      </c>
      <c r="K238" s="184">
        <v>450</v>
      </c>
      <c r="L238" s="185">
        <v>444</v>
      </c>
      <c r="M238" s="180">
        <v>2354930</v>
      </c>
      <c r="N238" s="181">
        <v>350</v>
      </c>
      <c r="O238" s="182">
        <v>343</v>
      </c>
      <c r="P238" s="183">
        <v>9906283</v>
      </c>
      <c r="Q238" s="184">
        <v>369</v>
      </c>
      <c r="R238" s="185">
        <v>361</v>
      </c>
      <c r="S238" s="180">
        <v>22590386</v>
      </c>
      <c r="T238" s="181">
        <v>294</v>
      </c>
      <c r="U238" s="182">
        <v>291</v>
      </c>
      <c r="V238" s="183">
        <v>762088</v>
      </c>
      <c r="W238" s="184">
        <v>72</v>
      </c>
      <c r="X238" s="185">
        <v>71</v>
      </c>
      <c r="Y238" s="180">
        <v>22626</v>
      </c>
      <c r="Z238" s="181">
        <v>411</v>
      </c>
      <c r="AA238" s="182">
        <v>402</v>
      </c>
      <c r="AB238" s="183">
        <v>115</v>
      </c>
      <c r="AC238" s="186">
        <v>322</v>
      </c>
      <c r="AD238" s="178">
        <v>0</v>
      </c>
      <c r="AE238" s="187">
        <v>100</v>
      </c>
      <c r="AF238" s="188">
        <v>0</v>
      </c>
    </row>
    <row r="239" spans="1:32" s="3" customFormat="1" ht="18.75" customHeight="1">
      <c r="A239" s="159">
        <v>237</v>
      </c>
      <c r="B239" s="160">
        <v>137</v>
      </c>
      <c r="C239" s="161" t="s">
        <v>3561</v>
      </c>
      <c r="D239" s="162" t="s">
        <v>3815</v>
      </c>
      <c r="E239" s="163" t="s">
        <v>3813</v>
      </c>
      <c r="F239" s="164">
        <v>234</v>
      </c>
      <c r="G239" s="165">
        <v>39401779</v>
      </c>
      <c r="H239" s="166">
        <v>248</v>
      </c>
      <c r="I239" s="167">
        <v>244</v>
      </c>
      <c r="J239" s="168">
        <v>43783555</v>
      </c>
      <c r="K239" s="169">
        <v>348</v>
      </c>
      <c r="L239" s="170">
        <v>343</v>
      </c>
      <c r="M239" s="165">
        <v>5446115</v>
      </c>
      <c r="N239" s="166">
        <v>469</v>
      </c>
      <c r="O239" s="167">
        <v>461</v>
      </c>
      <c r="P239" s="168">
        <v>3007654</v>
      </c>
      <c r="Q239" s="169">
        <v>450</v>
      </c>
      <c r="R239" s="170">
        <v>441</v>
      </c>
      <c r="S239" s="165">
        <v>15684048</v>
      </c>
      <c r="T239" s="166">
        <v>327</v>
      </c>
      <c r="U239" s="167">
        <v>324</v>
      </c>
      <c r="V239" s="168">
        <v>512555</v>
      </c>
      <c r="W239" s="169">
        <v>42</v>
      </c>
      <c r="X239" s="170">
        <v>42</v>
      </c>
      <c r="Y239" s="165">
        <v>30000</v>
      </c>
      <c r="Z239" s="166">
        <v>222</v>
      </c>
      <c r="AA239" s="167">
        <v>215</v>
      </c>
      <c r="AB239" s="168">
        <v>305</v>
      </c>
      <c r="AC239" s="171">
        <v>322</v>
      </c>
      <c r="AD239" s="163">
        <v>0</v>
      </c>
      <c r="AE239" s="172">
        <v>100</v>
      </c>
      <c r="AF239" s="173">
        <v>0</v>
      </c>
    </row>
    <row r="240" spans="1:32" s="3" customFormat="1" ht="18.75" customHeight="1">
      <c r="A240" s="29">
        <v>238</v>
      </c>
      <c r="B240" s="30">
        <v>249</v>
      </c>
      <c r="C240" s="31" t="s">
        <v>494</v>
      </c>
      <c r="D240" s="32" t="s">
        <v>3369</v>
      </c>
      <c r="E240" s="42" t="s">
        <v>3813</v>
      </c>
      <c r="F240" s="44">
        <v>235</v>
      </c>
      <c r="G240" s="35">
        <v>39338845</v>
      </c>
      <c r="H240" s="36">
        <v>263</v>
      </c>
      <c r="I240" s="37">
        <v>259</v>
      </c>
      <c r="J240" s="38">
        <v>42567836</v>
      </c>
      <c r="K240" s="39">
        <v>114</v>
      </c>
      <c r="L240" s="40">
        <v>112</v>
      </c>
      <c r="M240" s="35">
        <v>14726403</v>
      </c>
      <c r="N240" s="36">
        <v>154</v>
      </c>
      <c r="O240" s="37">
        <v>149</v>
      </c>
      <c r="P240" s="38">
        <v>24891871</v>
      </c>
      <c r="Q240" s="39">
        <v>70</v>
      </c>
      <c r="R240" s="40">
        <v>67</v>
      </c>
      <c r="S240" s="35">
        <v>68583560</v>
      </c>
      <c r="T240" s="36">
        <v>51</v>
      </c>
      <c r="U240" s="37">
        <v>49</v>
      </c>
      <c r="V240" s="38">
        <v>7350191</v>
      </c>
      <c r="W240" s="39">
        <v>84</v>
      </c>
      <c r="X240" s="40">
        <v>83</v>
      </c>
      <c r="Y240" s="35">
        <v>21097</v>
      </c>
      <c r="Z240" s="36">
        <v>192</v>
      </c>
      <c r="AA240" s="37">
        <v>186</v>
      </c>
      <c r="AB240" s="38">
        <v>355</v>
      </c>
      <c r="AC240" s="94">
        <v>382</v>
      </c>
      <c r="AD240" s="42">
        <v>0</v>
      </c>
      <c r="AE240" s="34">
        <v>100</v>
      </c>
      <c r="AF240" s="43">
        <v>0</v>
      </c>
    </row>
    <row r="241" spans="1:32" s="3" customFormat="1" ht="18.75" customHeight="1">
      <c r="A241" s="159">
        <v>239</v>
      </c>
      <c r="B241" s="160">
        <v>331</v>
      </c>
      <c r="C241" s="161" t="s">
        <v>1625</v>
      </c>
      <c r="D241" s="162" t="s">
        <v>3815</v>
      </c>
      <c r="E241" s="163" t="s">
        <v>3813</v>
      </c>
      <c r="F241" s="164">
        <v>236</v>
      </c>
      <c r="G241" s="165">
        <v>39250939</v>
      </c>
      <c r="H241" s="166">
        <v>293</v>
      </c>
      <c r="I241" s="167">
        <v>289</v>
      </c>
      <c r="J241" s="168">
        <v>39468366</v>
      </c>
      <c r="K241" s="169">
        <v>185</v>
      </c>
      <c r="L241" s="170">
        <v>183</v>
      </c>
      <c r="M241" s="165">
        <v>10818222</v>
      </c>
      <c r="N241" s="166">
        <v>258</v>
      </c>
      <c r="O241" s="167">
        <v>251</v>
      </c>
      <c r="P241" s="168">
        <v>15468836</v>
      </c>
      <c r="Q241" s="169">
        <v>397</v>
      </c>
      <c r="R241" s="170">
        <v>389</v>
      </c>
      <c r="S241" s="165">
        <v>20804401</v>
      </c>
      <c r="T241" s="166">
        <v>129</v>
      </c>
      <c r="U241" s="167">
        <v>127</v>
      </c>
      <c r="V241" s="168">
        <v>3060727</v>
      </c>
      <c r="W241" s="169">
        <v>227</v>
      </c>
      <c r="X241" s="170">
        <v>225</v>
      </c>
      <c r="Y241" s="165">
        <v>8412</v>
      </c>
      <c r="Z241" s="166">
        <v>224</v>
      </c>
      <c r="AA241" s="167">
        <v>217</v>
      </c>
      <c r="AB241" s="168">
        <v>300</v>
      </c>
      <c r="AC241" s="171">
        <v>383</v>
      </c>
      <c r="AD241" s="163">
        <v>0</v>
      </c>
      <c r="AE241" s="172">
        <v>100</v>
      </c>
      <c r="AF241" s="173">
        <v>0</v>
      </c>
    </row>
    <row r="242" spans="1:32" s="3" customFormat="1" ht="18.75" customHeight="1">
      <c r="A242" s="45">
        <v>240</v>
      </c>
      <c r="B242" s="46">
        <v>203</v>
      </c>
      <c r="C242" s="47" t="s">
        <v>776</v>
      </c>
      <c r="D242" s="48" t="s">
        <v>1750</v>
      </c>
      <c r="E242" s="49" t="s">
        <v>3813</v>
      </c>
      <c r="F242" s="50">
        <v>237</v>
      </c>
      <c r="G242" s="51">
        <v>39238058</v>
      </c>
      <c r="H242" s="52">
        <v>174</v>
      </c>
      <c r="I242" s="53">
        <v>171</v>
      </c>
      <c r="J242" s="54">
        <v>50841462</v>
      </c>
      <c r="K242" s="55">
        <v>212</v>
      </c>
      <c r="L242" s="56">
        <v>209</v>
      </c>
      <c r="M242" s="51">
        <v>10069508</v>
      </c>
      <c r="N242" s="52">
        <v>152</v>
      </c>
      <c r="O242" s="53">
        <v>147</v>
      </c>
      <c r="P242" s="54">
        <v>25228319</v>
      </c>
      <c r="Q242" s="55">
        <v>228</v>
      </c>
      <c r="R242" s="56">
        <v>220</v>
      </c>
      <c r="S242" s="51">
        <v>36992561</v>
      </c>
      <c r="T242" s="52">
        <v>103</v>
      </c>
      <c r="U242" s="53">
        <v>101</v>
      </c>
      <c r="V242" s="54">
        <v>3776490</v>
      </c>
      <c r="W242" s="55">
        <v>158</v>
      </c>
      <c r="X242" s="56">
        <v>157</v>
      </c>
      <c r="Y242" s="51">
        <v>15350</v>
      </c>
      <c r="Z242" s="52">
        <v>134</v>
      </c>
      <c r="AA242" s="53">
        <v>128</v>
      </c>
      <c r="AB242" s="54">
        <v>455</v>
      </c>
      <c r="AC242" s="95">
        <v>382</v>
      </c>
      <c r="AD242" s="49">
        <v>0</v>
      </c>
      <c r="AE242" s="57">
        <v>100</v>
      </c>
      <c r="AF242" s="58">
        <v>0</v>
      </c>
    </row>
    <row r="243" spans="1:32" s="3" customFormat="1" ht="18.75" customHeight="1">
      <c r="A243" s="15">
        <v>241</v>
      </c>
      <c r="B243" s="16" t="s">
        <v>3813</v>
      </c>
      <c r="C243" s="17" t="s">
        <v>2395</v>
      </c>
      <c r="D243" s="18" t="s">
        <v>3369</v>
      </c>
      <c r="E243" s="19" t="s">
        <v>3813</v>
      </c>
      <c r="F243" s="20">
        <v>238</v>
      </c>
      <c r="G243" s="21">
        <v>39197587</v>
      </c>
      <c r="H243" s="22">
        <v>281</v>
      </c>
      <c r="I243" s="23">
        <v>277</v>
      </c>
      <c r="J243" s="24">
        <v>40893418</v>
      </c>
      <c r="K243" s="25">
        <v>270</v>
      </c>
      <c r="L243" s="26">
        <v>267</v>
      </c>
      <c r="M243" s="21">
        <v>7896602</v>
      </c>
      <c r="N243" s="22">
        <v>53</v>
      </c>
      <c r="O243" s="23">
        <v>52</v>
      </c>
      <c r="P243" s="24">
        <v>49154214</v>
      </c>
      <c r="Q243" s="25">
        <v>63</v>
      </c>
      <c r="R243" s="26">
        <v>60</v>
      </c>
      <c r="S243" s="21">
        <v>71723420</v>
      </c>
      <c r="T243" s="22">
        <v>6</v>
      </c>
      <c r="U243" s="23">
        <v>6</v>
      </c>
      <c r="V243" s="24">
        <v>20686663</v>
      </c>
      <c r="W243" s="25">
        <v>124</v>
      </c>
      <c r="X243" s="26">
        <v>123</v>
      </c>
      <c r="Y243" s="21">
        <v>18433</v>
      </c>
      <c r="Z243" s="22">
        <v>250</v>
      </c>
      <c r="AA243" s="23">
        <v>242</v>
      </c>
      <c r="AB243" s="24">
        <v>268</v>
      </c>
      <c r="AC243" s="93">
        <v>321</v>
      </c>
      <c r="AD243" s="19">
        <v>0</v>
      </c>
      <c r="AE243" s="27">
        <v>50</v>
      </c>
      <c r="AF243" s="28">
        <v>50</v>
      </c>
    </row>
    <row r="244" spans="1:32" s="3" customFormat="1" ht="18.75" customHeight="1">
      <c r="A244" s="29">
        <v>242</v>
      </c>
      <c r="B244" s="30">
        <v>275</v>
      </c>
      <c r="C244" s="31" t="s">
        <v>1512</v>
      </c>
      <c r="D244" s="32" t="s">
        <v>3371</v>
      </c>
      <c r="E244" s="42" t="s">
        <v>3813</v>
      </c>
      <c r="F244" s="44">
        <v>239</v>
      </c>
      <c r="G244" s="35">
        <v>39143370</v>
      </c>
      <c r="H244" s="36">
        <v>267</v>
      </c>
      <c r="I244" s="37">
        <v>263</v>
      </c>
      <c r="J244" s="38">
        <v>42348288</v>
      </c>
      <c r="K244" s="39">
        <v>407</v>
      </c>
      <c r="L244" s="40">
        <v>401</v>
      </c>
      <c r="M244" s="35">
        <v>4051040</v>
      </c>
      <c r="N244" s="36">
        <v>342</v>
      </c>
      <c r="O244" s="37">
        <v>335</v>
      </c>
      <c r="P244" s="38">
        <v>10240694</v>
      </c>
      <c r="Q244" s="39">
        <v>425</v>
      </c>
      <c r="R244" s="40">
        <v>416</v>
      </c>
      <c r="S244" s="35">
        <v>18057626</v>
      </c>
      <c r="T244" s="36">
        <v>287</v>
      </c>
      <c r="U244" s="37">
        <v>284</v>
      </c>
      <c r="V244" s="38">
        <v>824583</v>
      </c>
      <c r="W244" s="39">
        <v>249</v>
      </c>
      <c r="X244" s="40">
        <v>247</v>
      </c>
      <c r="Y244" s="35">
        <v>6815</v>
      </c>
      <c r="Z244" s="36">
        <v>284</v>
      </c>
      <c r="AA244" s="37">
        <v>276</v>
      </c>
      <c r="AB244" s="38">
        <v>232</v>
      </c>
      <c r="AC244" s="94">
        <v>311</v>
      </c>
      <c r="AD244" s="42">
        <v>0</v>
      </c>
      <c r="AE244" s="34">
        <v>100</v>
      </c>
      <c r="AF244" s="43">
        <v>0</v>
      </c>
    </row>
    <row r="245" spans="1:32" s="3" customFormat="1" ht="18.75" customHeight="1">
      <c r="A245" s="159">
        <v>243</v>
      </c>
      <c r="B245" s="195">
        <v>205</v>
      </c>
      <c r="C245" s="161" t="s">
        <v>2694</v>
      </c>
      <c r="D245" s="162" t="s">
        <v>3815</v>
      </c>
      <c r="E245" s="163" t="s">
        <v>3813</v>
      </c>
      <c r="F245" s="164">
        <v>240</v>
      </c>
      <c r="G245" s="165">
        <v>39005553</v>
      </c>
      <c r="H245" s="166">
        <v>270</v>
      </c>
      <c r="I245" s="167">
        <v>266</v>
      </c>
      <c r="J245" s="168">
        <v>41888468</v>
      </c>
      <c r="K245" s="169">
        <v>374</v>
      </c>
      <c r="L245" s="170">
        <v>369</v>
      </c>
      <c r="M245" s="165">
        <v>4863480</v>
      </c>
      <c r="N245" s="166">
        <v>242</v>
      </c>
      <c r="O245" s="167">
        <v>235</v>
      </c>
      <c r="P245" s="168">
        <v>16258284</v>
      </c>
      <c r="Q245" s="169">
        <v>246</v>
      </c>
      <c r="R245" s="170">
        <v>238</v>
      </c>
      <c r="S245" s="165">
        <v>34752531</v>
      </c>
      <c r="T245" s="166">
        <v>344</v>
      </c>
      <c r="U245" s="167">
        <v>341</v>
      </c>
      <c r="V245" s="168">
        <v>410239</v>
      </c>
      <c r="W245" s="169">
        <v>366</v>
      </c>
      <c r="X245" s="170">
        <v>364</v>
      </c>
      <c r="Y245" s="165">
        <v>1885</v>
      </c>
      <c r="Z245" s="166">
        <v>338</v>
      </c>
      <c r="AA245" s="167">
        <v>329</v>
      </c>
      <c r="AB245" s="168">
        <v>180</v>
      </c>
      <c r="AC245" s="171">
        <v>331</v>
      </c>
      <c r="AD245" s="163">
        <v>0</v>
      </c>
      <c r="AE245" s="172">
        <v>100</v>
      </c>
      <c r="AF245" s="173">
        <v>0</v>
      </c>
    </row>
    <row r="246" spans="1:32" s="3" customFormat="1" ht="18.75" customHeight="1">
      <c r="A246" s="29">
        <v>244</v>
      </c>
      <c r="B246" s="64">
        <v>279</v>
      </c>
      <c r="C246" s="31" t="s">
        <v>489</v>
      </c>
      <c r="D246" s="32" t="s">
        <v>3111</v>
      </c>
      <c r="E246" s="42" t="s">
        <v>3813</v>
      </c>
      <c r="F246" s="44">
        <v>241</v>
      </c>
      <c r="G246" s="35">
        <v>38974804</v>
      </c>
      <c r="H246" s="36">
        <v>292</v>
      </c>
      <c r="I246" s="37">
        <v>288</v>
      </c>
      <c r="J246" s="38">
        <v>39469534</v>
      </c>
      <c r="K246" s="39">
        <v>51</v>
      </c>
      <c r="L246" s="40">
        <v>49</v>
      </c>
      <c r="M246" s="35">
        <v>19332581</v>
      </c>
      <c r="N246" s="36">
        <v>94</v>
      </c>
      <c r="O246" s="37">
        <v>91</v>
      </c>
      <c r="P246" s="38">
        <v>35879340</v>
      </c>
      <c r="Q246" s="39">
        <v>157</v>
      </c>
      <c r="R246" s="40">
        <v>153</v>
      </c>
      <c r="S246" s="35">
        <v>46750045</v>
      </c>
      <c r="T246" s="36">
        <v>24</v>
      </c>
      <c r="U246" s="37">
        <v>23</v>
      </c>
      <c r="V246" s="38">
        <v>9477318</v>
      </c>
      <c r="W246" s="39" t="s">
        <v>3813</v>
      </c>
      <c r="X246" s="40" t="s">
        <v>3813</v>
      </c>
      <c r="Y246" s="41" t="s">
        <v>3813</v>
      </c>
      <c r="Z246" s="36">
        <v>389</v>
      </c>
      <c r="AA246" s="37">
        <v>380</v>
      </c>
      <c r="AB246" s="38">
        <v>133</v>
      </c>
      <c r="AC246" s="94">
        <v>369</v>
      </c>
      <c r="AD246" s="42">
        <v>0</v>
      </c>
      <c r="AE246" s="34">
        <v>100</v>
      </c>
      <c r="AF246" s="43">
        <v>0</v>
      </c>
    </row>
    <row r="247" spans="1:32" s="3" customFormat="1" ht="18.75" customHeight="1">
      <c r="A247" s="142">
        <v>245</v>
      </c>
      <c r="B247" s="143">
        <v>361</v>
      </c>
      <c r="C247" s="144" t="s">
        <v>786</v>
      </c>
      <c r="D247" s="145" t="s">
        <v>3815</v>
      </c>
      <c r="E247" s="146" t="s">
        <v>3813</v>
      </c>
      <c r="F247" s="147">
        <v>242</v>
      </c>
      <c r="G247" s="148">
        <v>38967136</v>
      </c>
      <c r="H247" s="149">
        <v>297</v>
      </c>
      <c r="I247" s="150">
        <v>293</v>
      </c>
      <c r="J247" s="151">
        <v>38967136</v>
      </c>
      <c r="K247" s="152">
        <v>154</v>
      </c>
      <c r="L247" s="153">
        <v>152</v>
      </c>
      <c r="M247" s="148">
        <v>12178971</v>
      </c>
      <c r="N247" s="149">
        <v>312</v>
      </c>
      <c r="O247" s="150">
        <v>305</v>
      </c>
      <c r="P247" s="151">
        <v>12164960</v>
      </c>
      <c r="Q247" s="152">
        <v>277</v>
      </c>
      <c r="R247" s="153">
        <v>269</v>
      </c>
      <c r="S247" s="148">
        <v>32173120</v>
      </c>
      <c r="T247" s="149">
        <v>134</v>
      </c>
      <c r="U247" s="150">
        <v>132</v>
      </c>
      <c r="V247" s="151">
        <v>2923946</v>
      </c>
      <c r="W247" s="152" t="s">
        <v>3813</v>
      </c>
      <c r="X247" s="153" t="s">
        <v>3813</v>
      </c>
      <c r="Y247" s="154" t="s">
        <v>3813</v>
      </c>
      <c r="Z247" s="149">
        <v>216</v>
      </c>
      <c r="AA247" s="150">
        <v>209</v>
      </c>
      <c r="AB247" s="151">
        <v>320</v>
      </c>
      <c r="AC247" s="156">
        <v>311</v>
      </c>
      <c r="AD247" s="146">
        <v>0</v>
      </c>
      <c r="AE247" s="157">
        <v>0.04</v>
      </c>
      <c r="AF247" s="158">
        <v>99.96</v>
      </c>
    </row>
    <row r="248" spans="1:32" s="3" customFormat="1" ht="18.75" customHeight="1">
      <c r="A248" s="15">
        <v>246</v>
      </c>
      <c r="B248" s="16">
        <v>112</v>
      </c>
      <c r="C248" s="17" t="s">
        <v>3542</v>
      </c>
      <c r="D248" s="18" t="s">
        <v>3371</v>
      </c>
      <c r="E248" s="19" t="s">
        <v>3813</v>
      </c>
      <c r="F248" s="20">
        <v>243</v>
      </c>
      <c r="G248" s="21">
        <v>38896954</v>
      </c>
      <c r="H248" s="22">
        <v>298</v>
      </c>
      <c r="I248" s="23">
        <v>294</v>
      </c>
      <c r="J248" s="24">
        <v>38896954</v>
      </c>
      <c r="K248" s="25">
        <v>363</v>
      </c>
      <c r="L248" s="26">
        <v>358</v>
      </c>
      <c r="M248" s="21">
        <v>5004656</v>
      </c>
      <c r="N248" s="22">
        <v>208</v>
      </c>
      <c r="O248" s="23">
        <v>202</v>
      </c>
      <c r="P248" s="24">
        <v>18946581</v>
      </c>
      <c r="Q248" s="25">
        <v>386</v>
      </c>
      <c r="R248" s="26">
        <v>378</v>
      </c>
      <c r="S248" s="21">
        <v>21492818</v>
      </c>
      <c r="T248" s="22">
        <v>188</v>
      </c>
      <c r="U248" s="23">
        <v>186</v>
      </c>
      <c r="V248" s="24">
        <v>1861646</v>
      </c>
      <c r="W248" s="25" t="s">
        <v>3813</v>
      </c>
      <c r="X248" s="26" t="s">
        <v>3813</v>
      </c>
      <c r="Y248" s="61" t="s">
        <v>3813</v>
      </c>
      <c r="Z248" s="22">
        <v>447</v>
      </c>
      <c r="AA248" s="23">
        <v>438</v>
      </c>
      <c r="AB248" s="24">
        <v>81</v>
      </c>
      <c r="AC248" s="93">
        <v>311</v>
      </c>
      <c r="AD248" s="19">
        <v>0</v>
      </c>
      <c r="AE248" s="27">
        <v>100</v>
      </c>
      <c r="AF248" s="28">
        <v>0</v>
      </c>
    </row>
    <row r="249" spans="1:32" s="3" customFormat="1" ht="18.75" customHeight="1">
      <c r="A249" s="159">
        <v>247</v>
      </c>
      <c r="B249" s="160">
        <v>299</v>
      </c>
      <c r="C249" s="161" t="s">
        <v>1503</v>
      </c>
      <c r="D249" s="162" t="s">
        <v>3815</v>
      </c>
      <c r="E249" s="163" t="s">
        <v>3813</v>
      </c>
      <c r="F249" s="164">
        <v>244</v>
      </c>
      <c r="G249" s="165">
        <v>38865933</v>
      </c>
      <c r="H249" s="166">
        <v>287</v>
      </c>
      <c r="I249" s="167">
        <v>283</v>
      </c>
      <c r="J249" s="168">
        <v>40083551</v>
      </c>
      <c r="K249" s="169">
        <v>182</v>
      </c>
      <c r="L249" s="170">
        <v>180</v>
      </c>
      <c r="M249" s="165">
        <v>10948805</v>
      </c>
      <c r="N249" s="166">
        <v>415</v>
      </c>
      <c r="O249" s="167">
        <v>408</v>
      </c>
      <c r="P249" s="168">
        <v>6374595</v>
      </c>
      <c r="Q249" s="169">
        <v>441</v>
      </c>
      <c r="R249" s="170">
        <v>432</v>
      </c>
      <c r="S249" s="165">
        <v>17056199</v>
      </c>
      <c r="T249" s="166">
        <v>162</v>
      </c>
      <c r="U249" s="167">
        <v>160</v>
      </c>
      <c r="V249" s="168">
        <v>2393910</v>
      </c>
      <c r="W249" s="169">
        <v>62</v>
      </c>
      <c r="X249" s="170">
        <v>61</v>
      </c>
      <c r="Y249" s="165">
        <v>24750</v>
      </c>
      <c r="Z249" s="166">
        <v>30</v>
      </c>
      <c r="AA249" s="167">
        <v>28</v>
      </c>
      <c r="AB249" s="168">
        <v>921</v>
      </c>
      <c r="AC249" s="171">
        <v>322</v>
      </c>
      <c r="AD249" s="163">
        <v>0</v>
      </c>
      <c r="AE249" s="172">
        <v>100</v>
      </c>
      <c r="AF249" s="173">
        <v>0</v>
      </c>
    </row>
    <row r="250" spans="1:32" s="3" customFormat="1" ht="18.75" customHeight="1">
      <c r="A250" s="29">
        <v>248</v>
      </c>
      <c r="B250" s="30">
        <v>195</v>
      </c>
      <c r="C250" s="31" t="s">
        <v>2710</v>
      </c>
      <c r="D250" s="32" t="s">
        <v>2748</v>
      </c>
      <c r="E250" s="42" t="s">
        <v>3813</v>
      </c>
      <c r="F250" s="44">
        <v>245</v>
      </c>
      <c r="G250" s="35">
        <v>38853608</v>
      </c>
      <c r="H250" s="36">
        <v>278</v>
      </c>
      <c r="I250" s="37">
        <v>274</v>
      </c>
      <c r="J250" s="38">
        <v>41183108</v>
      </c>
      <c r="K250" s="39">
        <v>365</v>
      </c>
      <c r="L250" s="40">
        <v>360</v>
      </c>
      <c r="M250" s="35">
        <v>4993401</v>
      </c>
      <c r="N250" s="36">
        <v>66</v>
      </c>
      <c r="O250" s="37">
        <v>65</v>
      </c>
      <c r="P250" s="38">
        <v>42117667</v>
      </c>
      <c r="Q250" s="39">
        <v>36</v>
      </c>
      <c r="R250" s="40">
        <v>34</v>
      </c>
      <c r="S250" s="35">
        <v>92698668</v>
      </c>
      <c r="T250" s="36">
        <v>269</v>
      </c>
      <c r="U250" s="37">
        <v>267</v>
      </c>
      <c r="V250" s="38">
        <v>925794</v>
      </c>
      <c r="W250" s="39">
        <v>53</v>
      </c>
      <c r="X250" s="40">
        <v>53</v>
      </c>
      <c r="Y250" s="35">
        <v>26430</v>
      </c>
      <c r="Z250" s="36">
        <v>159</v>
      </c>
      <c r="AA250" s="37">
        <v>153</v>
      </c>
      <c r="AB250" s="38">
        <v>411</v>
      </c>
      <c r="AC250" s="94">
        <v>314</v>
      </c>
      <c r="AD250" s="42">
        <v>0</v>
      </c>
      <c r="AE250" s="34">
        <v>100</v>
      </c>
      <c r="AF250" s="43">
        <v>0</v>
      </c>
    </row>
    <row r="251" spans="1:32" s="3" customFormat="1" ht="18.75" customHeight="1">
      <c r="A251" s="29">
        <v>249</v>
      </c>
      <c r="B251" s="30">
        <v>237</v>
      </c>
      <c r="C251" s="31" t="s">
        <v>3550</v>
      </c>
      <c r="D251" s="32" t="s">
        <v>3815</v>
      </c>
      <c r="E251" s="42" t="s">
        <v>3813</v>
      </c>
      <c r="F251" s="44">
        <v>246</v>
      </c>
      <c r="G251" s="35">
        <v>38840148</v>
      </c>
      <c r="H251" s="36">
        <v>283</v>
      </c>
      <c r="I251" s="37">
        <v>279</v>
      </c>
      <c r="J251" s="38">
        <v>40554690</v>
      </c>
      <c r="K251" s="39">
        <v>265</v>
      </c>
      <c r="L251" s="40">
        <v>262</v>
      </c>
      <c r="M251" s="35">
        <v>8014391</v>
      </c>
      <c r="N251" s="36">
        <v>34</v>
      </c>
      <c r="O251" s="37">
        <v>33</v>
      </c>
      <c r="P251" s="38">
        <v>62036987</v>
      </c>
      <c r="Q251" s="39">
        <v>18</v>
      </c>
      <c r="R251" s="40">
        <v>18</v>
      </c>
      <c r="S251" s="35">
        <v>116937554</v>
      </c>
      <c r="T251" s="36">
        <v>284</v>
      </c>
      <c r="U251" s="37">
        <v>281</v>
      </c>
      <c r="V251" s="38">
        <v>834519</v>
      </c>
      <c r="W251" s="39">
        <v>374</v>
      </c>
      <c r="X251" s="40">
        <v>372</v>
      </c>
      <c r="Y251" s="35">
        <v>1601</v>
      </c>
      <c r="Z251" s="36">
        <v>432</v>
      </c>
      <c r="AA251" s="37">
        <v>423</v>
      </c>
      <c r="AB251" s="38">
        <v>90</v>
      </c>
      <c r="AC251" s="94">
        <v>321</v>
      </c>
      <c r="AD251" s="42">
        <v>0</v>
      </c>
      <c r="AE251" s="34">
        <v>100</v>
      </c>
      <c r="AF251" s="43">
        <v>0</v>
      </c>
    </row>
    <row r="252" spans="1:32" s="3" customFormat="1" ht="18.75" customHeight="1">
      <c r="A252" s="68">
        <v>250</v>
      </c>
      <c r="B252" s="69">
        <v>179</v>
      </c>
      <c r="C252" s="70" t="s">
        <v>3534</v>
      </c>
      <c r="D252" s="71" t="s">
        <v>3367</v>
      </c>
      <c r="E252" s="72" t="s">
        <v>3813</v>
      </c>
      <c r="F252" s="73">
        <v>247</v>
      </c>
      <c r="G252" s="74">
        <v>38570034</v>
      </c>
      <c r="H252" s="75">
        <v>180</v>
      </c>
      <c r="I252" s="76">
        <v>177</v>
      </c>
      <c r="J252" s="77">
        <v>49999733</v>
      </c>
      <c r="K252" s="78">
        <v>96</v>
      </c>
      <c r="L252" s="79">
        <v>94</v>
      </c>
      <c r="M252" s="74">
        <v>15720126</v>
      </c>
      <c r="N252" s="75">
        <v>136</v>
      </c>
      <c r="O252" s="76">
        <v>131</v>
      </c>
      <c r="P252" s="77">
        <v>27346677</v>
      </c>
      <c r="Q252" s="78">
        <v>181</v>
      </c>
      <c r="R252" s="79">
        <v>176</v>
      </c>
      <c r="S252" s="74">
        <v>43092482</v>
      </c>
      <c r="T252" s="75">
        <v>423</v>
      </c>
      <c r="U252" s="76">
        <v>420</v>
      </c>
      <c r="V252" s="77">
        <v>-521076</v>
      </c>
      <c r="W252" s="78">
        <v>151</v>
      </c>
      <c r="X252" s="79">
        <v>150</v>
      </c>
      <c r="Y252" s="74">
        <v>15777</v>
      </c>
      <c r="Z252" s="75">
        <v>113</v>
      </c>
      <c r="AA252" s="76">
        <v>108</v>
      </c>
      <c r="AB252" s="77">
        <v>501</v>
      </c>
      <c r="AC252" s="96">
        <v>383</v>
      </c>
      <c r="AD252" s="72">
        <v>0</v>
      </c>
      <c r="AE252" s="80">
        <v>0</v>
      </c>
      <c r="AF252" s="81">
        <v>100</v>
      </c>
    </row>
    <row r="253" spans="1:32" s="3" customFormat="1" ht="18.75" customHeight="1">
      <c r="A253" s="15">
        <v>251</v>
      </c>
      <c r="B253" s="16" t="s">
        <v>3813</v>
      </c>
      <c r="C253" s="17" t="s">
        <v>1501</v>
      </c>
      <c r="D253" s="18" t="s">
        <v>2991</v>
      </c>
      <c r="E253" s="19" t="s">
        <v>3813</v>
      </c>
      <c r="F253" s="20">
        <v>248</v>
      </c>
      <c r="G253" s="21">
        <v>38330360</v>
      </c>
      <c r="H253" s="22">
        <v>303</v>
      </c>
      <c r="I253" s="23">
        <v>298</v>
      </c>
      <c r="J253" s="24">
        <v>38330360</v>
      </c>
      <c r="K253" s="25">
        <v>249</v>
      </c>
      <c r="L253" s="26">
        <v>246</v>
      </c>
      <c r="M253" s="21">
        <v>8473322</v>
      </c>
      <c r="N253" s="22">
        <v>363</v>
      </c>
      <c r="O253" s="23">
        <v>356</v>
      </c>
      <c r="P253" s="24">
        <v>9036656</v>
      </c>
      <c r="Q253" s="25">
        <v>402</v>
      </c>
      <c r="R253" s="26">
        <v>394</v>
      </c>
      <c r="S253" s="21">
        <v>20337361</v>
      </c>
      <c r="T253" s="22">
        <v>166</v>
      </c>
      <c r="U253" s="23">
        <v>164</v>
      </c>
      <c r="V253" s="24">
        <v>2304316</v>
      </c>
      <c r="W253" s="25">
        <v>289</v>
      </c>
      <c r="X253" s="26">
        <v>287</v>
      </c>
      <c r="Y253" s="21">
        <v>5050</v>
      </c>
      <c r="Z253" s="22">
        <v>440</v>
      </c>
      <c r="AA253" s="23">
        <v>431</v>
      </c>
      <c r="AB253" s="24">
        <v>87</v>
      </c>
      <c r="AC253" s="93">
        <v>352</v>
      </c>
      <c r="AD253" s="19">
        <v>0</v>
      </c>
      <c r="AE253" s="27">
        <v>0</v>
      </c>
      <c r="AF253" s="28">
        <v>100</v>
      </c>
    </row>
    <row r="254" spans="1:32" s="3" customFormat="1" ht="18.75" customHeight="1">
      <c r="A254" s="159">
        <v>252</v>
      </c>
      <c r="B254" s="160" t="s">
        <v>3813</v>
      </c>
      <c r="C254" s="161" t="s">
        <v>1633</v>
      </c>
      <c r="D254" s="162" t="s">
        <v>3815</v>
      </c>
      <c r="E254" s="193" t="s">
        <v>3813</v>
      </c>
      <c r="F254" s="172">
        <v>249</v>
      </c>
      <c r="G254" s="165">
        <v>38189196</v>
      </c>
      <c r="H254" s="166">
        <v>295</v>
      </c>
      <c r="I254" s="167">
        <v>291</v>
      </c>
      <c r="J254" s="168">
        <v>39029712</v>
      </c>
      <c r="K254" s="169">
        <v>236</v>
      </c>
      <c r="L254" s="170">
        <v>233</v>
      </c>
      <c r="M254" s="165">
        <v>9028365</v>
      </c>
      <c r="N254" s="166">
        <v>439</v>
      </c>
      <c r="O254" s="167">
        <v>432</v>
      </c>
      <c r="P254" s="168">
        <v>4974943</v>
      </c>
      <c r="Q254" s="169">
        <v>375</v>
      </c>
      <c r="R254" s="170">
        <v>367</v>
      </c>
      <c r="S254" s="165">
        <v>22141087</v>
      </c>
      <c r="T254" s="166">
        <v>250</v>
      </c>
      <c r="U254" s="167">
        <v>248</v>
      </c>
      <c r="V254" s="168">
        <v>1069929</v>
      </c>
      <c r="W254" s="169">
        <v>215</v>
      </c>
      <c r="X254" s="170">
        <v>213</v>
      </c>
      <c r="Y254" s="165">
        <v>9102</v>
      </c>
      <c r="Z254" s="166">
        <v>132</v>
      </c>
      <c r="AA254" s="167">
        <v>126</v>
      </c>
      <c r="AB254" s="168">
        <v>460</v>
      </c>
      <c r="AC254" s="171">
        <v>383</v>
      </c>
      <c r="AD254" s="163">
        <v>0</v>
      </c>
      <c r="AE254" s="172">
        <v>100</v>
      </c>
      <c r="AF254" s="173">
        <v>0</v>
      </c>
    </row>
    <row r="255" spans="1:32" s="3" customFormat="1" ht="18.75" customHeight="1">
      <c r="A255" s="159">
        <v>253</v>
      </c>
      <c r="B255" s="160">
        <v>261</v>
      </c>
      <c r="C255" s="161" t="s">
        <v>3646</v>
      </c>
      <c r="D255" s="162" t="s">
        <v>3815</v>
      </c>
      <c r="E255" s="163" t="s">
        <v>3813</v>
      </c>
      <c r="F255" s="164">
        <v>250</v>
      </c>
      <c r="G255" s="165">
        <v>38170009</v>
      </c>
      <c r="H255" s="166">
        <v>294</v>
      </c>
      <c r="I255" s="167">
        <v>290</v>
      </c>
      <c r="J255" s="168">
        <v>39366060</v>
      </c>
      <c r="K255" s="169">
        <v>166</v>
      </c>
      <c r="L255" s="170">
        <v>164</v>
      </c>
      <c r="M255" s="165">
        <v>11678434</v>
      </c>
      <c r="N255" s="166">
        <v>309</v>
      </c>
      <c r="O255" s="167">
        <v>302</v>
      </c>
      <c r="P255" s="168">
        <v>12286328</v>
      </c>
      <c r="Q255" s="169">
        <v>318</v>
      </c>
      <c r="R255" s="170">
        <v>310</v>
      </c>
      <c r="S255" s="165">
        <v>27360524</v>
      </c>
      <c r="T255" s="166">
        <v>352</v>
      </c>
      <c r="U255" s="167">
        <v>349</v>
      </c>
      <c r="V255" s="168">
        <v>326040</v>
      </c>
      <c r="W255" s="169">
        <v>315</v>
      </c>
      <c r="X255" s="170">
        <v>313</v>
      </c>
      <c r="Y255" s="165">
        <v>3737</v>
      </c>
      <c r="Z255" s="166">
        <v>114</v>
      </c>
      <c r="AA255" s="167">
        <v>109</v>
      </c>
      <c r="AB255" s="168">
        <v>500</v>
      </c>
      <c r="AC255" s="171">
        <v>352</v>
      </c>
      <c r="AD255" s="163">
        <v>0</v>
      </c>
      <c r="AE255" s="172">
        <v>100</v>
      </c>
      <c r="AF255" s="173">
        <v>0</v>
      </c>
    </row>
    <row r="256" spans="1:32" s="3" customFormat="1" ht="18.75" customHeight="1">
      <c r="A256" s="29">
        <v>254</v>
      </c>
      <c r="B256" s="30">
        <v>290</v>
      </c>
      <c r="C256" s="31" t="s">
        <v>2593</v>
      </c>
      <c r="D256" s="32" t="s">
        <v>3372</v>
      </c>
      <c r="E256" s="42" t="s">
        <v>3813</v>
      </c>
      <c r="F256" s="44">
        <v>251</v>
      </c>
      <c r="G256" s="35">
        <v>38131217</v>
      </c>
      <c r="H256" s="36">
        <v>307</v>
      </c>
      <c r="I256" s="37">
        <v>302</v>
      </c>
      <c r="J256" s="38">
        <v>38267125</v>
      </c>
      <c r="K256" s="39">
        <v>176</v>
      </c>
      <c r="L256" s="40">
        <v>174</v>
      </c>
      <c r="M256" s="35">
        <v>11283605</v>
      </c>
      <c r="N256" s="36">
        <v>337</v>
      </c>
      <c r="O256" s="37">
        <v>330</v>
      </c>
      <c r="P256" s="38">
        <v>10559156</v>
      </c>
      <c r="Q256" s="39">
        <v>322</v>
      </c>
      <c r="R256" s="40">
        <v>314</v>
      </c>
      <c r="S256" s="35">
        <v>26949736</v>
      </c>
      <c r="T256" s="36">
        <v>160</v>
      </c>
      <c r="U256" s="37">
        <v>158</v>
      </c>
      <c r="V256" s="38">
        <v>2451726</v>
      </c>
      <c r="W256" s="39">
        <v>57</v>
      </c>
      <c r="X256" s="40">
        <v>57</v>
      </c>
      <c r="Y256" s="35">
        <v>25762</v>
      </c>
      <c r="Z256" s="36">
        <v>61</v>
      </c>
      <c r="AA256" s="37">
        <v>59</v>
      </c>
      <c r="AB256" s="38">
        <v>693</v>
      </c>
      <c r="AC256" s="94">
        <v>381</v>
      </c>
      <c r="AD256" s="42">
        <v>0</v>
      </c>
      <c r="AE256" s="34">
        <v>75</v>
      </c>
      <c r="AF256" s="43">
        <v>25</v>
      </c>
    </row>
    <row r="257" spans="1:32" s="3" customFormat="1" ht="18.75" customHeight="1">
      <c r="A257" s="142">
        <v>255</v>
      </c>
      <c r="B257" s="143">
        <v>315</v>
      </c>
      <c r="C257" s="144" t="s">
        <v>2528</v>
      </c>
      <c r="D257" s="145" t="s">
        <v>3815</v>
      </c>
      <c r="E257" s="146" t="s">
        <v>3813</v>
      </c>
      <c r="F257" s="147">
        <v>252</v>
      </c>
      <c r="G257" s="148">
        <v>37811996</v>
      </c>
      <c r="H257" s="149">
        <v>144</v>
      </c>
      <c r="I257" s="150">
        <v>142</v>
      </c>
      <c r="J257" s="151">
        <v>53332094</v>
      </c>
      <c r="K257" s="152">
        <v>364</v>
      </c>
      <c r="L257" s="153">
        <v>359</v>
      </c>
      <c r="M257" s="148">
        <v>4994974</v>
      </c>
      <c r="N257" s="149">
        <v>282</v>
      </c>
      <c r="O257" s="150">
        <v>275</v>
      </c>
      <c r="P257" s="151">
        <v>14364934</v>
      </c>
      <c r="Q257" s="152">
        <v>238</v>
      </c>
      <c r="R257" s="153">
        <v>230</v>
      </c>
      <c r="S257" s="148">
        <v>35924238</v>
      </c>
      <c r="T257" s="149">
        <v>102</v>
      </c>
      <c r="U257" s="150">
        <v>100</v>
      </c>
      <c r="V257" s="151">
        <v>3789370</v>
      </c>
      <c r="W257" s="152">
        <v>369</v>
      </c>
      <c r="X257" s="153">
        <v>367</v>
      </c>
      <c r="Y257" s="148">
        <v>1831</v>
      </c>
      <c r="Z257" s="149">
        <v>387</v>
      </c>
      <c r="AA257" s="150">
        <v>378</v>
      </c>
      <c r="AB257" s="151">
        <v>135</v>
      </c>
      <c r="AC257" s="156">
        <v>352</v>
      </c>
      <c r="AD257" s="146">
        <v>0</v>
      </c>
      <c r="AE257" s="157">
        <v>100</v>
      </c>
      <c r="AF257" s="158">
        <v>0</v>
      </c>
    </row>
    <row r="258" spans="1:32" s="3" customFormat="1" ht="18.75" customHeight="1">
      <c r="A258" s="174">
        <v>256</v>
      </c>
      <c r="B258" s="175">
        <v>224</v>
      </c>
      <c r="C258" s="176" t="s">
        <v>3749</v>
      </c>
      <c r="D258" s="177" t="s">
        <v>3815</v>
      </c>
      <c r="E258" s="178" t="s">
        <v>3813</v>
      </c>
      <c r="F258" s="179">
        <v>253</v>
      </c>
      <c r="G258" s="180">
        <v>37792293</v>
      </c>
      <c r="H258" s="181">
        <v>312</v>
      </c>
      <c r="I258" s="182">
        <v>307</v>
      </c>
      <c r="J258" s="183">
        <v>37850915</v>
      </c>
      <c r="K258" s="184">
        <v>406</v>
      </c>
      <c r="L258" s="185">
        <v>400</v>
      </c>
      <c r="M258" s="180">
        <v>4065775</v>
      </c>
      <c r="N258" s="181">
        <v>266</v>
      </c>
      <c r="O258" s="182">
        <v>259</v>
      </c>
      <c r="P258" s="183">
        <v>15098019</v>
      </c>
      <c r="Q258" s="184">
        <v>57</v>
      </c>
      <c r="R258" s="185">
        <v>55</v>
      </c>
      <c r="S258" s="180">
        <v>75321518</v>
      </c>
      <c r="T258" s="181">
        <v>312</v>
      </c>
      <c r="U258" s="182">
        <v>309</v>
      </c>
      <c r="V258" s="183">
        <v>605188</v>
      </c>
      <c r="W258" s="184">
        <v>414</v>
      </c>
      <c r="X258" s="185">
        <v>412</v>
      </c>
      <c r="Y258" s="180">
        <v>351</v>
      </c>
      <c r="Z258" s="181">
        <v>449</v>
      </c>
      <c r="AA258" s="182">
        <v>440</v>
      </c>
      <c r="AB258" s="183">
        <v>80</v>
      </c>
      <c r="AC258" s="186">
        <v>331</v>
      </c>
      <c r="AD258" s="178">
        <v>0</v>
      </c>
      <c r="AE258" s="187">
        <v>100</v>
      </c>
      <c r="AF258" s="188">
        <v>0</v>
      </c>
    </row>
    <row r="259" spans="1:32" s="3" customFormat="1" ht="18.75" customHeight="1">
      <c r="A259" s="159">
        <v>257</v>
      </c>
      <c r="B259" s="160">
        <v>498</v>
      </c>
      <c r="C259" s="161" t="s">
        <v>169</v>
      </c>
      <c r="D259" s="162" t="s">
        <v>3815</v>
      </c>
      <c r="E259" s="163" t="s">
        <v>3813</v>
      </c>
      <c r="F259" s="164">
        <v>254</v>
      </c>
      <c r="G259" s="165">
        <v>37773636</v>
      </c>
      <c r="H259" s="166">
        <v>264</v>
      </c>
      <c r="I259" s="167">
        <v>260</v>
      </c>
      <c r="J259" s="168">
        <v>42563843</v>
      </c>
      <c r="K259" s="169">
        <v>269</v>
      </c>
      <c r="L259" s="170">
        <v>266</v>
      </c>
      <c r="M259" s="165">
        <v>7911561</v>
      </c>
      <c r="N259" s="166">
        <v>445</v>
      </c>
      <c r="O259" s="167">
        <v>438</v>
      </c>
      <c r="P259" s="168">
        <v>4560745</v>
      </c>
      <c r="Q259" s="169">
        <v>376</v>
      </c>
      <c r="R259" s="170">
        <v>368</v>
      </c>
      <c r="S259" s="165">
        <v>22121175</v>
      </c>
      <c r="T259" s="166">
        <v>280</v>
      </c>
      <c r="U259" s="167">
        <v>277</v>
      </c>
      <c r="V259" s="168">
        <v>858897</v>
      </c>
      <c r="W259" s="169">
        <v>351</v>
      </c>
      <c r="X259" s="170">
        <v>349</v>
      </c>
      <c r="Y259" s="165">
        <v>2416</v>
      </c>
      <c r="Z259" s="166">
        <v>259</v>
      </c>
      <c r="AA259" s="167">
        <v>251</v>
      </c>
      <c r="AB259" s="168">
        <v>256</v>
      </c>
      <c r="AC259" s="171">
        <v>384</v>
      </c>
      <c r="AD259" s="163">
        <v>0</v>
      </c>
      <c r="AE259" s="172">
        <v>100</v>
      </c>
      <c r="AF259" s="173">
        <v>0</v>
      </c>
    </row>
    <row r="260" spans="1:32" s="3" customFormat="1" ht="18.75" customHeight="1">
      <c r="A260" s="29">
        <v>258</v>
      </c>
      <c r="B260" s="30">
        <v>229</v>
      </c>
      <c r="C260" s="31" t="s">
        <v>3976</v>
      </c>
      <c r="D260" s="32" t="s">
        <v>2748</v>
      </c>
      <c r="E260" s="42" t="s">
        <v>3813</v>
      </c>
      <c r="F260" s="44">
        <v>255</v>
      </c>
      <c r="G260" s="35">
        <v>37703337</v>
      </c>
      <c r="H260" s="36">
        <v>296</v>
      </c>
      <c r="I260" s="37">
        <v>292</v>
      </c>
      <c r="J260" s="38">
        <v>39017621</v>
      </c>
      <c r="K260" s="39">
        <v>286</v>
      </c>
      <c r="L260" s="40">
        <v>283</v>
      </c>
      <c r="M260" s="35">
        <v>7429570</v>
      </c>
      <c r="N260" s="36">
        <v>169</v>
      </c>
      <c r="O260" s="37">
        <v>164</v>
      </c>
      <c r="P260" s="38">
        <v>22097880</v>
      </c>
      <c r="Q260" s="39">
        <v>288</v>
      </c>
      <c r="R260" s="40">
        <v>280</v>
      </c>
      <c r="S260" s="35">
        <v>30889843</v>
      </c>
      <c r="T260" s="36">
        <v>349</v>
      </c>
      <c r="U260" s="37">
        <v>346</v>
      </c>
      <c r="V260" s="38">
        <v>344322</v>
      </c>
      <c r="W260" s="39">
        <v>361</v>
      </c>
      <c r="X260" s="40">
        <v>359</v>
      </c>
      <c r="Y260" s="35">
        <v>2010</v>
      </c>
      <c r="Z260" s="36">
        <v>399</v>
      </c>
      <c r="AA260" s="37">
        <v>390</v>
      </c>
      <c r="AB260" s="38">
        <v>121</v>
      </c>
      <c r="AC260" s="94">
        <v>341</v>
      </c>
      <c r="AD260" s="42">
        <v>0</v>
      </c>
      <c r="AE260" s="34">
        <v>70.83</v>
      </c>
      <c r="AF260" s="43">
        <v>29.17</v>
      </c>
    </row>
    <row r="261" spans="1:32" s="3" customFormat="1" ht="18.75" customHeight="1">
      <c r="A261" s="29">
        <v>259</v>
      </c>
      <c r="B261" s="30">
        <v>265</v>
      </c>
      <c r="C261" s="31" t="s">
        <v>1279</v>
      </c>
      <c r="D261" s="32" t="s">
        <v>2748</v>
      </c>
      <c r="E261" s="42" t="s">
        <v>3813</v>
      </c>
      <c r="F261" s="44">
        <v>256</v>
      </c>
      <c r="G261" s="35">
        <v>37681745</v>
      </c>
      <c r="H261" s="36">
        <v>187</v>
      </c>
      <c r="I261" s="37">
        <v>184</v>
      </c>
      <c r="J261" s="38">
        <v>49254448</v>
      </c>
      <c r="K261" s="39">
        <v>301</v>
      </c>
      <c r="L261" s="40">
        <v>296</v>
      </c>
      <c r="M261" s="35">
        <v>6929904</v>
      </c>
      <c r="N261" s="36">
        <v>143</v>
      </c>
      <c r="O261" s="37">
        <v>138</v>
      </c>
      <c r="P261" s="38">
        <v>26465425</v>
      </c>
      <c r="Q261" s="39">
        <v>151</v>
      </c>
      <c r="R261" s="40">
        <v>147</v>
      </c>
      <c r="S261" s="35">
        <v>47233735</v>
      </c>
      <c r="T261" s="36">
        <v>334</v>
      </c>
      <c r="U261" s="37">
        <v>331</v>
      </c>
      <c r="V261" s="38">
        <v>450926</v>
      </c>
      <c r="W261" s="39">
        <v>41</v>
      </c>
      <c r="X261" s="40">
        <v>41</v>
      </c>
      <c r="Y261" s="35">
        <v>30064</v>
      </c>
      <c r="Z261" s="36">
        <v>128</v>
      </c>
      <c r="AA261" s="37">
        <v>122</v>
      </c>
      <c r="AB261" s="38">
        <v>477</v>
      </c>
      <c r="AC261" s="94">
        <v>321</v>
      </c>
      <c r="AD261" s="42">
        <v>0</v>
      </c>
      <c r="AE261" s="34">
        <v>100</v>
      </c>
      <c r="AF261" s="43">
        <v>0</v>
      </c>
    </row>
    <row r="262" spans="1:32" s="3" customFormat="1" ht="18.75" customHeight="1">
      <c r="A262" s="142">
        <v>260</v>
      </c>
      <c r="B262" s="143">
        <v>270</v>
      </c>
      <c r="C262" s="144" t="s">
        <v>893</v>
      </c>
      <c r="D262" s="145" t="s">
        <v>3815</v>
      </c>
      <c r="E262" s="146" t="s">
        <v>3813</v>
      </c>
      <c r="F262" s="147">
        <v>257</v>
      </c>
      <c r="G262" s="148">
        <v>37646034</v>
      </c>
      <c r="H262" s="149">
        <v>302</v>
      </c>
      <c r="I262" s="150">
        <v>297</v>
      </c>
      <c r="J262" s="151">
        <v>38526684</v>
      </c>
      <c r="K262" s="152">
        <v>326</v>
      </c>
      <c r="L262" s="153">
        <v>321</v>
      </c>
      <c r="M262" s="148">
        <v>6278707</v>
      </c>
      <c r="N262" s="149">
        <v>170</v>
      </c>
      <c r="O262" s="150">
        <v>165</v>
      </c>
      <c r="P262" s="151">
        <v>22045586</v>
      </c>
      <c r="Q262" s="152">
        <v>335</v>
      </c>
      <c r="R262" s="153">
        <v>327</v>
      </c>
      <c r="S262" s="148">
        <v>25079065</v>
      </c>
      <c r="T262" s="149">
        <v>338</v>
      </c>
      <c r="U262" s="150">
        <v>335</v>
      </c>
      <c r="V262" s="151">
        <v>424068</v>
      </c>
      <c r="W262" s="152">
        <v>60</v>
      </c>
      <c r="X262" s="153">
        <v>59</v>
      </c>
      <c r="Y262" s="148">
        <v>24874</v>
      </c>
      <c r="Z262" s="149">
        <v>155</v>
      </c>
      <c r="AA262" s="150">
        <v>149</v>
      </c>
      <c r="AB262" s="151">
        <v>415</v>
      </c>
      <c r="AC262" s="156">
        <v>322</v>
      </c>
      <c r="AD262" s="146">
        <v>0</v>
      </c>
      <c r="AE262" s="157">
        <v>100</v>
      </c>
      <c r="AF262" s="158">
        <v>0</v>
      </c>
    </row>
    <row r="263" spans="1:32" s="3" customFormat="1" ht="18.75" customHeight="1">
      <c r="A263" s="15">
        <v>261</v>
      </c>
      <c r="B263" s="16">
        <v>206</v>
      </c>
      <c r="C263" s="17" t="s">
        <v>701</v>
      </c>
      <c r="D263" s="18" t="s">
        <v>2748</v>
      </c>
      <c r="E263" s="19" t="s">
        <v>3813</v>
      </c>
      <c r="F263" s="20">
        <v>258</v>
      </c>
      <c r="G263" s="21">
        <v>37556776</v>
      </c>
      <c r="H263" s="22">
        <v>301</v>
      </c>
      <c r="I263" s="23">
        <v>296</v>
      </c>
      <c r="J263" s="24">
        <v>38574085</v>
      </c>
      <c r="K263" s="25">
        <v>23</v>
      </c>
      <c r="L263" s="26">
        <v>21</v>
      </c>
      <c r="M263" s="21">
        <v>24674169</v>
      </c>
      <c r="N263" s="22">
        <v>11</v>
      </c>
      <c r="O263" s="23">
        <v>11</v>
      </c>
      <c r="P263" s="24">
        <v>109722178</v>
      </c>
      <c r="Q263" s="25">
        <v>20</v>
      </c>
      <c r="R263" s="26">
        <v>20</v>
      </c>
      <c r="S263" s="21">
        <v>115510454</v>
      </c>
      <c r="T263" s="22">
        <v>8</v>
      </c>
      <c r="U263" s="23">
        <v>8</v>
      </c>
      <c r="V263" s="24">
        <v>16632368</v>
      </c>
      <c r="W263" s="25">
        <v>274</v>
      </c>
      <c r="X263" s="26">
        <v>272</v>
      </c>
      <c r="Y263" s="21">
        <v>5598</v>
      </c>
      <c r="Z263" s="22">
        <v>386</v>
      </c>
      <c r="AA263" s="23">
        <v>377</v>
      </c>
      <c r="AB263" s="24">
        <v>135</v>
      </c>
      <c r="AC263" s="93">
        <v>351</v>
      </c>
      <c r="AD263" s="19">
        <v>0</v>
      </c>
      <c r="AE263" s="27">
        <v>100</v>
      </c>
      <c r="AF263" s="28">
        <v>0</v>
      </c>
    </row>
    <row r="264" spans="1:32" s="3" customFormat="1" ht="18.75" customHeight="1">
      <c r="A264" s="29">
        <v>262</v>
      </c>
      <c r="B264" s="30">
        <v>287</v>
      </c>
      <c r="C264" s="31" t="s">
        <v>3662</v>
      </c>
      <c r="D264" s="32" t="s">
        <v>2748</v>
      </c>
      <c r="E264" s="42" t="s">
        <v>3813</v>
      </c>
      <c r="F264" s="44">
        <v>259</v>
      </c>
      <c r="G264" s="35">
        <v>37529728</v>
      </c>
      <c r="H264" s="36">
        <v>304</v>
      </c>
      <c r="I264" s="37">
        <v>299</v>
      </c>
      <c r="J264" s="38">
        <v>38329519</v>
      </c>
      <c r="K264" s="39">
        <v>338</v>
      </c>
      <c r="L264" s="40">
        <v>333</v>
      </c>
      <c r="M264" s="35">
        <v>5980061</v>
      </c>
      <c r="N264" s="36">
        <v>380</v>
      </c>
      <c r="O264" s="37">
        <v>373</v>
      </c>
      <c r="P264" s="38">
        <v>8069880</v>
      </c>
      <c r="Q264" s="39">
        <v>467</v>
      </c>
      <c r="R264" s="40">
        <v>458</v>
      </c>
      <c r="S264" s="35">
        <v>14131411</v>
      </c>
      <c r="T264" s="36">
        <v>156</v>
      </c>
      <c r="U264" s="37">
        <v>154</v>
      </c>
      <c r="V264" s="38">
        <v>2517496</v>
      </c>
      <c r="W264" s="39">
        <v>55</v>
      </c>
      <c r="X264" s="40">
        <v>55</v>
      </c>
      <c r="Y264" s="35">
        <v>25995</v>
      </c>
      <c r="Z264" s="36">
        <v>180</v>
      </c>
      <c r="AA264" s="37">
        <v>174</v>
      </c>
      <c r="AB264" s="38">
        <v>373</v>
      </c>
      <c r="AC264" s="94">
        <v>322</v>
      </c>
      <c r="AD264" s="42">
        <v>0</v>
      </c>
      <c r="AE264" s="34">
        <v>100</v>
      </c>
      <c r="AF264" s="43">
        <v>0</v>
      </c>
    </row>
    <row r="265" spans="1:32" s="3" customFormat="1" ht="18.75" customHeight="1">
      <c r="A265" s="159">
        <v>263</v>
      </c>
      <c r="B265" s="160">
        <v>280</v>
      </c>
      <c r="C265" s="161" t="s">
        <v>3750</v>
      </c>
      <c r="D265" s="162" t="s">
        <v>3815</v>
      </c>
      <c r="E265" s="163" t="s">
        <v>3813</v>
      </c>
      <c r="F265" s="164">
        <v>260</v>
      </c>
      <c r="G265" s="165">
        <v>37517227</v>
      </c>
      <c r="H265" s="166">
        <v>299</v>
      </c>
      <c r="I265" s="167">
        <v>295</v>
      </c>
      <c r="J265" s="168">
        <v>38848670</v>
      </c>
      <c r="K265" s="169" t="s">
        <v>3813</v>
      </c>
      <c r="L265" s="170" t="s">
        <v>3813</v>
      </c>
      <c r="M265" s="189" t="s">
        <v>3813</v>
      </c>
      <c r="N265" s="166" t="s">
        <v>3813</v>
      </c>
      <c r="O265" s="167" t="s">
        <v>3813</v>
      </c>
      <c r="P265" s="196" t="s">
        <v>3813</v>
      </c>
      <c r="Q265" s="169" t="s">
        <v>3813</v>
      </c>
      <c r="R265" s="170" t="s">
        <v>3813</v>
      </c>
      <c r="S265" s="189" t="s">
        <v>3813</v>
      </c>
      <c r="T265" s="166" t="s">
        <v>3813</v>
      </c>
      <c r="U265" s="167" t="s">
        <v>3813</v>
      </c>
      <c r="V265" s="196" t="s">
        <v>3813</v>
      </c>
      <c r="W265" s="169" t="s">
        <v>3813</v>
      </c>
      <c r="X265" s="170" t="s">
        <v>3813</v>
      </c>
      <c r="Y265" s="189" t="s">
        <v>3813</v>
      </c>
      <c r="Z265" s="166" t="s">
        <v>3813</v>
      </c>
      <c r="AA265" s="167" t="s">
        <v>3813</v>
      </c>
      <c r="AB265" s="196" t="s">
        <v>3813</v>
      </c>
      <c r="AC265" s="171">
        <v>332</v>
      </c>
      <c r="AD265" s="163">
        <v>0</v>
      </c>
      <c r="AE265" s="172">
        <v>100</v>
      </c>
      <c r="AF265" s="173">
        <v>0</v>
      </c>
    </row>
    <row r="266" spans="1:32" s="3" customFormat="1" ht="18.75" customHeight="1">
      <c r="A266" s="29">
        <v>264</v>
      </c>
      <c r="B266" s="30" t="s">
        <v>3813</v>
      </c>
      <c r="C266" s="31" t="s">
        <v>2172</v>
      </c>
      <c r="D266" s="32" t="s">
        <v>2081</v>
      </c>
      <c r="E266" s="42" t="s">
        <v>3813</v>
      </c>
      <c r="F266" s="44">
        <v>261</v>
      </c>
      <c r="G266" s="35">
        <v>37112453</v>
      </c>
      <c r="H266" s="36">
        <v>24</v>
      </c>
      <c r="I266" s="37">
        <v>23</v>
      </c>
      <c r="J266" s="38">
        <v>80988803</v>
      </c>
      <c r="K266" s="39">
        <v>485</v>
      </c>
      <c r="L266" s="40">
        <v>478</v>
      </c>
      <c r="M266" s="35">
        <v>530617</v>
      </c>
      <c r="N266" s="36">
        <v>468</v>
      </c>
      <c r="O266" s="37">
        <v>460</v>
      </c>
      <c r="P266" s="38">
        <v>3011315</v>
      </c>
      <c r="Q266" s="39">
        <v>480</v>
      </c>
      <c r="R266" s="40">
        <v>471</v>
      </c>
      <c r="S266" s="35">
        <v>11339790</v>
      </c>
      <c r="T266" s="36">
        <v>409</v>
      </c>
      <c r="U266" s="37">
        <v>406</v>
      </c>
      <c r="V266" s="38">
        <v>-43172</v>
      </c>
      <c r="W266" s="39">
        <v>381</v>
      </c>
      <c r="X266" s="40">
        <v>379</v>
      </c>
      <c r="Y266" s="35">
        <v>1141</v>
      </c>
      <c r="Z266" s="36">
        <v>469</v>
      </c>
      <c r="AA266" s="37">
        <v>460</v>
      </c>
      <c r="AB266" s="38">
        <v>50</v>
      </c>
      <c r="AC266" s="94">
        <v>312</v>
      </c>
      <c r="AD266" s="42">
        <v>0</v>
      </c>
      <c r="AE266" s="34">
        <v>100</v>
      </c>
      <c r="AF266" s="43">
        <v>0</v>
      </c>
    </row>
    <row r="267" spans="1:32" s="3" customFormat="1" ht="18.75" customHeight="1">
      <c r="A267" s="142">
        <v>265</v>
      </c>
      <c r="B267" s="143">
        <v>234</v>
      </c>
      <c r="C267" s="144" t="s">
        <v>3543</v>
      </c>
      <c r="D267" s="145" t="s">
        <v>3815</v>
      </c>
      <c r="E267" s="146" t="s">
        <v>3813</v>
      </c>
      <c r="F267" s="147">
        <v>262</v>
      </c>
      <c r="G267" s="148">
        <v>37072353</v>
      </c>
      <c r="H267" s="149">
        <v>317</v>
      </c>
      <c r="I267" s="150">
        <v>312</v>
      </c>
      <c r="J267" s="151">
        <v>37566267</v>
      </c>
      <c r="K267" s="152">
        <v>230</v>
      </c>
      <c r="L267" s="153">
        <v>227</v>
      </c>
      <c r="M267" s="148">
        <v>9256505</v>
      </c>
      <c r="N267" s="149">
        <v>381</v>
      </c>
      <c r="O267" s="150">
        <v>374</v>
      </c>
      <c r="P267" s="151">
        <v>8062418</v>
      </c>
      <c r="Q267" s="152">
        <v>333</v>
      </c>
      <c r="R267" s="153">
        <v>325</v>
      </c>
      <c r="S267" s="148">
        <v>25283438</v>
      </c>
      <c r="T267" s="149">
        <v>209</v>
      </c>
      <c r="U267" s="150">
        <v>207</v>
      </c>
      <c r="V267" s="151">
        <v>1570642</v>
      </c>
      <c r="W267" s="152">
        <v>160</v>
      </c>
      <c r="X267" s="153">
        <v>159</v>
      </c>
      <c r="Y267" s="148">
        <v>14594</v>
      </c>
      <c r="Z267" s="149" t="s">
        <v>3813</v>
      </c>
      <c r="AA267" s="150" t="s">
        <v>3813</v>
      </c>
      <c r="AB267" s="155" t="s">
        <v>3813</v>
      </c>
      <c r="AC267" s="156">
        <v>322</v>
      </c>
      <c r="AD267" s="146">
        <v>0</v>
      </c>
      <c r="AE267" s="157">
        <v>100</v>
      </c>
      <c r="AF267" s="158">
        <v>0</v>
      </c>
    </row>
    <row r="268" spans="1:32" s="3" customFormat="1" ht="18.75" customHeight="1">
      <c r="A268" s="15">
        <v>266</v>
      </c>
      <c r="B268" s="16">
        <v>403</v>
      </c>
      <c r="C268" s="17" t="s">
        <v>2173</v>
      </c>
      <c r="D268" s="18" t="s">
        <v>2748</v>
      </c>
      <c r="E268" s="60" t="s">
        <v>3813</v>
      </c>
      <c r="F268" s="27">
        <v>263</v>
      </c>
      <c r="G268" s="21">
        <v>37014255</v>
      </c>
      <c r="H268" s="22">
        <v>313</v>
      </c>
      <c r="I268" s="23">
        <v>308</v>
      </c>
      <c r="J268" s="24">
        <v>37822232</v>
      </c>
      <c r="K268" s="25">
        <v>274</v>
      </c>
      <c r="L268" s="26">
        <v>271</v>
      </c>
      <c r="M268" s="21">
        <v>7677308</v>
      </c>
      <c r="N268" s="22">
        <v>423</v>
      </c>
      <c r="O268" s="23">
        <v>416</v>
      </c>
      <c r="P268" s="24">
        <v>5938327</v>
      </c>
      <c r="Q268" s="25">
        <v>312</v>
      </c>
      <c r="R268" s="26">
        <v>304</v>
      </c>
      <c r="S268" s="21">
        <v>27930795</v>
      </c>
      <c r="T268" s="22">
        <v>306</v>
      </c>
      <c r="U268" s="23">
        <v>303</v>
      </c>
      <c r="V268" s="24">
        <v>660667</v>
      </c>
      <c r="W268" s="25">
        <v>354</v>
      </c>
      <c r="X268" s="26">
        <v>352</v>
      </c>
      <c r="Y268" s="21">
        <v>2285</v>
      </c>
      <c r="Z268" s="22">
        <v>221</v>
      </c>
      <c r="AA268" s="23">
        <v>214</v>
      </c>
      <c r="AB268" s="24">
        <v>308</v>
      </c>
      <c r="AC268" s="93">
        <v>210</v>
      </c>
      <c r="AD268" s="19">
        <v>0</v>
      </c>
      <c r="AE268" s="27">
        <v>100</v>
      </c>
      <c r="AF268" s="28">
        <v>0</v>
      </c>
    </row>
    <row r="269" spans="1:32" s="3" customFormat="1" ht="18.75" customHeight="1">
      <c r="A269" s="159">
        <v>267</v>
      </c>
      <c r="B269" s="160">
        <v>418</v>
      </c>
      <c r="C269" s="161" t="s">
        <v>3990</v>
      </c>
      <c r="D269" s="162" t="s">
        <v>3815</v>
      </c>
      <c r="E269" s="163" t="s">
        <v>3813</v>
      </c>
      <c r="F269" s="164">
        <v>264</v>
      </c>
      <c r="G269" s="165">
        <v>36995894</v>
      </c>
      <c r="H269" s="166">
        <v>275</v>
      </c>
      <c r="I269" s="167">
        <v>271</v>
      </c>
      <c r="J269" s="168">
        <v>41315033</v>
      </c>
      <c r="K269" s="169">
        <v>139</v>
      </c>
      <c r="L269" s="170">
        <v>137</v>
      </c>
      <c r="M269" s="165">
        <v>13104908</v>
      </c>
      <c r="N269" s="166">
        <v>188</v>
      </c>
      <c r="O269" s="167">
        <v>182</v>
      </c>
      <c r="P269" s="168">
        <v>20164522</v>
      </c>
      <c r="Q269" s="169">
        <v>165</v>
      </c>
      <c r="R269" s="170">
        <v>160</v>
      </c>
      <c r="S269" s="165">
        <v>45368589</v>
      </c>
      <c r="T269" s="166">
        <v>161</v>
      </c>
      <c r="U269" s="167">
        <v>159</v>
      </c>
      <c r="V269" s="168">
        <v>2413509</v>
      </c>
      <c r="W269" s="169">
        <v>162</v>
      </c>
      <c r="X269" s="170">
        <v>161</v>
      </c>
      <c r="Y269" s="165">
        <v>14500</v>
      </c>
      <c r="Z269" s="166">
        <v>145</v>
      </c>
      <c r="AA269" s="167">
        <v>139</v>
      </c>
      <c r="AB269" s="168">
        <v>430</v>
      </c>
      <c r="AC269" s="171">
        <v>361</v>
      </c>
      <c r="AD269" s="163">
        <v>0</v>
      </c>
      <c r="AE269" s="172">
        <v>100</v>
      </c>
      <c r="AF269" s="173">
        <v>0</v>
      </c>
    </row>
    <row r="270" spans="1:32" s="3" customFormat="1" ht="18.75" customHeight="1">
      <c r="A270" s="159">
        <v>268</v>
      </c>
      <c r="B270" s="160">
        <v>143</v>
      </c>
      <c r="C270" s="161" t="s">
        <v>2116</v>
      </c>
      <c r="D270" s="162" t="s">
        <v>3815</v>
      </c>
      <c r="E270" s="163" t="s">
        <v>3813</v>
      </c>
      <c r="F270" s="164">
        <v>265</v>
      </c>
      <c r="G270" s="165">
        <v>36971205</v>
      </c>
      <c r="H270" s="166">
        <v>158</v>
      </c>
      <c r="I270" s="167">
        <v>156</v>
      </c>
      <c r="J270" s="168">
        <v>52197101</v>
      </c>
      <c r="K270" s="169">
        <v>254</v>
      </c>
      <c r="L270" s="170">
        <v>251</v>
      </c>
      <c r="M270" s="165">
        <v>8366753</v>
      </c>
      <c r="N270" s="166">
        <v>88</v>
      </c>
      <c r="O270" s="167">
        <v>86</v>
      </c>
      <c r="P270" s="168">
        <v>37613214</v>
      </c>
      <c r="Q270" s="169">
        <v>106</v>
      </c>
      <c r="R270" s="170">
        <v>103</v>
      </c>
      <c r="S270" s="165">
        <v>57486932</v>
      </c>
      <c r="T270" s="166">
        <v>432</v>
      </c>
      <c r="U270" s="167">
        <v>429</v>
      </c>
      <c r="V270" s="168">
        <v>-784146</v>
      </c>
      <c r="W270" s="169">
        <v>183</v>
      </c>
      <c r="X270" s="170">
        <v>182</v>
      </c>
      <c r="Y270" s="165">
        <v>12082</v>
      </c>
      <c r="Z270" s="166">
        <v>69</v>
      </c>
      <c r="AA270" s="167">
        <v>67</v>
      </c>
      <c r="AB270" s="168">
        <v>664</v>
      </c>
      <c r="AC270" s="171">
        <v>321</v>
      </c>
      <c r="AD270" s="163">
        <v>0</v>
      </c>
      <c r="AE270" s="172">
        <v>100</v>
      </c>
      <c r="AF270" s="173">
        <v>0</v>
      </c>
    </row>
    <row r="271" spans="1:32" s="3" customFormat="1" ht="18.75" customHeight="1">
      <c r="A271" s="29">
        <v>269</v>
      </c>
      <c r="B271" s="30" t="s">
        <v>3813</v>
      </c>
      <c r="C271" s="31" t="s">
        <v>2996</v>
      </c>
      <c r="D271" s="32" t="s">
        <v>1132</v>
      </c>
      <c r="E271" s="33" t="s">
        <v>3813</v>
      </c>
      <c r="F271" s="34">
        <v>266</v>
      </c>
      <c r="G271" s="35">
        <v>36763852</v>
      </c>
      <c r="H271" s="36">
        <v>327</v>
      </c>
      <c r="I271" s="37">
        <v>321</v>
      </c>
      <c r="J271" s="38">
        <v>36779454</v>
      </c>
      <c r="K271" s="39">
        <v>487</v>
      </c>
      <c r="L271" s="40">
        <v>480</v>
      </c>
      <c r="M271" s="35">
        <v>91076</v>
      </c>
      <c r="N271" s="36">
        <v>410</v>
      </c>
      <c r="O271" s="37">
        <v>403</v>
      </c>
      <c r="P271" s="38">
        <v>6474383</v>
      </c>
      <c r="Q271" s="39">
        <v>469</v>
      </c>
      <c r="R271" s="40">
        <v>460</v>
      </c>
      <c r="S271" s="35">
        <v>13263576</v>
      </c>
      <c r="T271" s="36">
        <v>396</v>
      </c>
      <c r="U271" s="37">
        <v>393</v>
      </c>
      <c r="V271" s="38">
        <v>72275</v>
      </c>
      <c r="W271" s="39">
        <v>50</v>
      </c>
      <c r="X271" s="40">
        <v>50</v>
      </c>
      <c r="Y271" s="35">
        <v>26851</v>
      </c>
      <c r="Z271" s="36">
        <v>402</v>
      </c>
      <c r="AA271" s="37">
        <v>393</v>
      </c>
      <c r="AB271" s="38">
        <v>119</v>
      </c>
      <c r="AC271" s="94">
        <v>312</v>
      </c>
      <c r="AD271" s="42">
        <v>0</v>
      </c>
      <c r="AE271" s="34">
        <v>100</v>
      </c>
      <c r="AF271" s="43">
        <v>0</v>
      </c>
    </row>
    <row r="272" spans="1:32" s="3" customFormat="1" ht="18.75" customHeight="1">
      <c r="A272" s="45">
        <v>270</v>
      </c>
      <c r="B272" s="46">
        <v>247</v>
      </c>
      <c r="C272" s="47" t="s">
        <v>896</v>
      </c>
      <c r="D272" s="48" t="s">
        <v>2748</v>
      </c>
      <c r="E272" s="49" t="s">
        <v>3813</v>
      </c>
      <c r="F272" s="50">
        <v>267</v>
      </c>
      <c r="G272" s="51">
        <v>36525993</v>
      </c>
      <c r="H272" s="52">
        <v>316</v>
      </c>
      <c r="I272" s="53">
        <v>311</v>
      </c>
      <c r="J272" s="54">
        <v>37594043</v>
      </c>
      <c r="K272" s="55">
        <v>191</v>
      </c>
      <c r="L272" s="56">
        <v>188</v>
      </c>
      <c r="M272" s="51">
        <v>10714277</v>
      </c>
      <c r="N272" s="52">
        <v>278</v>
      </c>
      <c r="O272" s="53">
        <v>271</v>
      </c>
      <c r="P272" s="54">
        <v>14549060</v>
      </c>
      <c r="Q272" s="55">
        <v>313</v>
      </c>
      <c r="R272" s="56">
        <v>305</v>
      </c>
      <c r="S272" s="51">
        <v>27904286</v>
      </c>
      <c r="T272" s="52">
        <v>262</v>
      </c>
      <c r="U272" s="53">
        <v>260</v>
      </c>
      <c r="V272" s="54">
        <v>972505</v>
      </c>
      <c r="W272" s="55">
        <v>388</v>
      </c>
      <c r="X272" s="56">
        <v>386</v>
      </c>
      <c r="Y272" s="51">
        <v>899</v>
      </c>
      <c r="Z272" s="52">
        <v>233</v>
      </c>
      <c r="AA272" s="53">
        <v>226</v>
      </c>
      <c r="AB272" s="54">
        <v>282</v>
      </c>
      <c r="AC272" s="95">
        <v>369</v>
      </c>
      <c r="AD272" s="49">
        <v>0</v>
      </c>
      <c r="AE272" s="57">
        <v>100</v>
      </c>
      <c r="AF272" s="58">
        <v>0</v>
      </c>
    </row>
    <row r="273" spans="1:32" s="3" customFormat="1" ht="18.75" customHeight="1">
      <c r="A273" s="174">
        <v>271</v>
      </c>
      <c r="B273" s="175">
        <v>197</v>
      </c>
      <c r="C273" s="176" t="s">
        <v>2735</v>
      </c>
      <c r="D273" s="177" t="s">
        <v>3815</v>
      </c>
      <c r="E273" s="178" t="s">
        <v>3813</v>
      </c>
      <c r="F273" s="179">
        <v>268</v>
      </c>
      <c r="G273" s="180">
        <v>36500033</v>
      </c>
      <c r="H273" s="181">
        <v>331</v>
      </c>
      <c r="I273" s="182">
        <v>325</v>
      </c>
      <c r="J273" s="183">
        <v>36500033</v>
      </c>
      <c r="K273" s="184">
        <v>318</v>
      </c>
      <c r="L273" s="185">
        <v>313</v>
      </c>
      <c r="M273" s="180">
        <v>6468065</v>
      </c>
      <c r="N273" s="181">
        <v>452</v>
      </c>
      <c r="O273" s="182">
        <v>445</v>
      </c>
      <c r="P273" s="183">
        <v>3961020</v>
      </c>
      <c r="Q273" s="184">
        <v>327</v>
      </c>
      <c r="R273" s="185">
        <v>319</v>
      </c>
      <c r="S273" s="180">
        <v>26191581</v>
      </c>
      <c r="T273" s="181">
        <v>455</v>
      </c>
      <c r="U273" s="182">
        <v>452</v>
      </c>
      <c r="V273" s="183">
        <v>-2515865</v>
      </c>
      <c r="W273" s="184">
        <v>271</v>
      </c>
      <c r="X273" s="185">
        <v>269</v>
      </c>
      <c r="Y273" s="180">
        <v>5766</v>
      </c>
      <c r="Z273" s="181">
        <v>311</v>
      </c>
      <c r="AA273" s="182">
        <v>303</v>
      </c>
      <c r="AB273" s="183">
        <v>208</v>
      </c>
      <c r="AC273" s="186">
        <v>383</v>
      </c>
      <c r="AD273" s="178">
        <v>0</v>
      </c>
      <c r="AE273" s="187">
        <v>0</v>
      </c>
      <c r="AF273" s="188">
        <v>100</v>
      </c>
    </row>
    <row r="274" spans="1:32" s="3" customFormat="1" ht="18.75" customHeight="1">
      <c r="A274" s="159">
        <v>272</v>
      </c>
      <c r="B274" s="160">
        <v>343</v>
      </c>
      <c r="C274" s="161" t="s">
        <v>2580</v>
      </c>
      <c r="D274" s="162" t="s">
        <v>3815</v>
      </c>
      <c r="E274" s="163" t="s">
        <v>3813</v>
      </c>
      <c r="F274" s="164">
        <v>269</v>
      </c>
      <c r="G274" s="165">
        <v>36481425</v>
      </c>
      <c r="H274" s="166">
        <v>309</v>
      </c>
      <c r="I274" s="167">
        <v>304</v>
      </c>
      <c r="J274" s="168">
        <v>38031054</v>
      </c>
      <c r="K274" s="169">
        <v>245</v>
      </c>
      <c r="L274" s="170">
        <v>242</v>
      </c>
      <c r="M274" s="165">
        <v>8670474</v>
      </c>
      <c r="N274" s="166">
        <v>323</v>
      </c>
      <c r="O274" s="167">
        <v>316</v>
      </c>
      <c r="P274" s="168">
        <v>11350982</v>
      </c>
      <c r="Q274" s="169">
        <v>339</v>
      </c>
      <c r="R274" s="170">
        <v>331</v>
      </c>
      <c r="S274" s="165">
        <v>24659525</v>
      </c>
      <c r="T274" s="166">
        <v>322</v>
      </c>
      <c r="U274" s="167">
        <v>319</v>
      </c>
      <c r="V274" s="168">
        <v>551064</v>
      </c>
      <c r="W274" s="169">
        <v>367</v>
      </c>
      <c r="X274" s="170">
        <v>365</v>
      </c>
      <c r="Y274" s="165">
        <v>1874</v>
      </c>
      <c r="Z274" s="166">
        <v>210</v>
      </c>
      <c r="AA274" s="167">
        <v>203</v>
      </c>
      <c r="AB274" s="168">
        <v>335</v>
      </c>
      <c r="AC274" s="171">
        <v>311</v>
      </c>
      <c r="AD274" s="163">
        <v>0</v>
      </c>
      <c r="AE274" s="172">
        <v>100</v>
      </c>
      <c r="AF274" s="173">
        <v>0</v>
      </c>
    </row>
    <row r="275" spans="1:32" s="3" customFormat="1" ht="18.75" customHeight="1">
      <c r="A275" s="159">
        <v>273</v>
      </c>
      <c r="B275" s="160">
        <v>345</v>
      </c>
      <c r="C275" s="161" t="s">
        <v>1621</v>
      </c>
      <c r="D275" s="162" t="s">
        <v>3815</v>
      </c>
      <c r="E275" s="163" t="s">
        <v>3813</v>
      </c>
      <c r="F275" s="164">
        <v>270</v>
      </c>
      <c r="G275" s="165">
        <v>36452381</v>
      </c>
      <c r="H275" s="166">
        <v>269</v>
      </c>
      <c r="I275" s="167">
        <v>265</v>
      </c>
      <c r="J275" s="168">
        <v>41945085</v>
      </c>
      <c r="K275" s="169">
        <v>379</v>
      </c>
      <c r="L275" s="170">
        <v>374</v>
      </c>
      <c r="M275" s="165">
        <v>4743595</v>
      </c>
      <c r="N275" s="166">
        <v>408</v>
      </c>
      <c r="O275" s="167">
        <v>401</v>
      </c>
      <c r="P275" s="168">
        <v>6534195</v>
      </c>
      <c r="Q275" s="169">
        <v>463</v>
      </c>
      <c r="R275" s="170">
        <v>454</v>
      </c>
      <c r="S275" s="165">
        <v>14300348</v>
      </c>
      <c r="T275" s="166">
        <v>212</v>
      </c>
      <c r="U275" s="167">
        <v>210</v>
      </c>
      <c r="V275" s="168">
        <v>1555219</v>
      </c>
      <c r="W275" s="169">
        <v>393</v>
      </c>
      <c r="X275" s="170">
        <v>391</v>
      </c>
      <c r="Y275" s="165">
        <v>746</v>
      </c>
      <c r="Z275" s="166">
        <v>370</v>
      </c>
      <c r="AA275" s="167">
        <v>361</v>
      </c>
      <c r="AB275" s="168">
        <v>150</v>
      </c>
      <c r="AC275" s="171">
        <v>311</v>
      </c>
      <c r="AD275" s="163">
        <v>0</v>
      </c>
      <c r="AE275" s="172">
        <v>100</v>
      </c>
      <c r="AF275" s="173">
        <v>0</v>
      </c>
    </row>
    <row r="276" spans="1:32" s="3" customFormat="1" ht="18.75" customHeight="1">
      <c r="A276" s="29">
        <v>274</v>
      </c>
      <c r="B276" s="30" t="s">
        <v>3813</v>
      </c>
      <c r="C276" s="31" t="s">
        <v>1686</v>
      </c>
      <c r="D276" s="32" t="s">
        <v>3814</v>
      </c>
      <c r="E276" s="42">
        <v>4</v>
      </c>
      <c r="F276" s="44" t="s">
        <v>3813</v>
      </c>
      <c r="G276" s="35">
        <v>36369617</v>
      </c>
      <c r="H276" s="36">
        <v>333</v>
      </c>
      <c r="I276" s="37">
        <v>7</v>
      </c>
      <c r="J276" s="38">
        <v>36369617</v>
      </c>
      <c r="K276" s="39">
        <v>494</v>
      </c>
      <c r="L276" s="40">
        <v>9</v>
      </c>
      <c r="M276" s="35">
        <v>-2508069</v>
      </c>
      <c r="N276" s="36">
        <v>12</v>
      </c>
      <c r="O276" s="37">
        <v>1</v>
      </c>
      <c r="P276" s="38">
        <v>103310168</v>
      </c>
      <c r="Q276" s="39">
        <v>23</v>
      </c>
      <c r="R276" s="40">
        <v>1</v>
      </c>
      <c r="S276" s="35">
        <v>105151849</v>
      </c>
      <c r="T276" s="36">
        <v>478</v>
      </c>
      <c r="U276" s="37">
        <v>5</v>
      </c>
      <c r="V276" s="38">
        <v>-6686274</v>
      </c>
      <c r="W276" s="39">
        <v>58</v>
      </c>
      <c r="X276" s="40">
        <v>1</v>
      </c>
      <c r="Y276" s="35">
        <v>25626</v>
      </c>
      <c r="Z276" s="36">
        <v>194</v>
      </c>
      <c r="AA276" s="37">
        <v>7</v>
      </c>
      <c r="AB276" s="38">
        <v>353</v>
      </c>
      <c r="AC276" s="94">
        <v>352</v>
      </c>
      <c r="AD276" s="42">
        <v>100</v>
      </c>
      <c r="AE276" s="34">
        <v>0</v>
      </c>
      <c r="AF276" s="43">
        <v>0</v>
      </c>
    </row>
    <row r="277" spans="1:32" s="3" customFormat="1" ht="18.75" customHeight="1">
      <c r="A277" s="45">
        <v>275</v>
      </c>
      <c r="B277" s="46">
        <v>209</v>
      </c>
      <c r="C277" s="47" t="s">
        <v>3666</v>
      </c>
      <c r="D277" s="48" t="s">
        <v>3814</v>
      </c>
      <c r="E277" s="49">
        <v>5</v>
      </c>
      <c r="F277" s="50" t="s">
        <v>3813</v>
      </c>
      <c r="G277" s="51">
        <v>36333042</v>
      </c>
      <c r="H277" s="52">
        <v>318</v>
      </c>
      <c r="I277" s="53">
        <v>6</v>
      </c>
      <c r="J277" s="54">
        <v>37550869</v>
      </c>
      <c r="K277" s="55">
        <v>299</v>
      </c>
      <c r="L277" s="56">
        <v>5</v>
      </c>
      <c r="M277" s="51">
        <v>6977656</v>
      </c>
      <c r="N277" s="52">
        <v>500</v>
      </c>
      <c r="O277" s="53">
        <v>9</v>
      </c>
      <c r="P277" s="54">
        <v>-112870638</v>
      </c>
      <c r="Q277" s="55">
        <v>216</v>
      </c>
      <c r="R277" s="56">
        <v>7</v>
      </c>
      <c r="S277" s="51">
        <v>38284909</v>
      </c>
      <c r="T277" s="52">
        <v>499</v>
      </c>
      <c r="U277" s="53">
        <v>9</v>
      </c>
      <c r="V277" s="54">
        <v>-83642180</v>
      </c>
      <c r="W277" s="55" t="s">
        <v>3813</v>
      </c>
      <c r="X277" s="56" t="s">
        <v>3813</v>
      </c>
      <c r="Y277" s="62" t="s">
        <v>3813</v>
      </c>
      <c r="Z277" s="52">
        <v>1</v>
      </c>
      <c r="AA277" s="53">
        <v>1</v>
      </c>
      <c r="AB277" s="54">
        <v>3154</v>
      </c>
      <c r="AC277" s="95">
        <v>210</v>
      </c>
      <c r="AD277" s="49">
        <v>100</v>
      </c>
      <c r="AE277" s="57">
        <v>0</v>
      </c>
      <c r="AF277" s="58">
        <v>0</v>
      </c>
    </row>
    <row r="278" spans="1:32" s="3" customFormat="1" ht="18.75" customHeight="1">
      <c r="A278" s="174">
        <v>276</v>
      </c>
      <c r="B278" s="175">
        <v>38</v>
      </c>
      <c r="C278" s="176" t="s">
        <v>152</v>
      </c>
      <c r="D278" s="177" t="s">
        <v>3815</v>
      </c>
      <c r="E278" s="178" t="s">
        <v>3813</v>
      </c>
      <c r="F278" s="179">
        <v>271</v>
      </c>
      <c r="G278" s="180">
        <v>36287980</v>
      </c>
      <c r="H278" s="181">
        <v>305</v>
      </c>
      <c r="I278" s="182">
        <v>300</v>
      </c>
      <c r="J278" s="183">
        <v>38300764</v>
      </c>
      <c r="K278" s="184">
        <v>277</v>
      </c>
      <c r="L278" s="185">
        <v>274</v>
      </c>
      <c r="M278" s="180">
        <v>7610758</v>
      </c>
      <c r="N278" s="181">
        <v>116</v>
      </c>
      <c r="O278" s="182">
        <v>111</v>
      </c>
      <c r="P278" s="183">
        <v>30518190</v>
      </c>
      <c r="Q278" s="184">
        <v>92</v>
      </c>
      <c r="R278" s="185">
        <v>89</v>
      </c>
      <c r="S278" s="180">
        <v>60831715</v>
      </c>
      <c r="T278" s="181">
        <v>383</v>
      </c>
      <c r="U278" s="182">
        <v>380</v>
      </c>
      <c r="V278" s="183">
        <v>153846</v>
      </c>
      <c r="W278" s="184">
        <v>281</v>
      </c>
      <c r="X278" s="185">
        <v>279</v>
      </c>
      <c r="Y278" s="180">
        <v>5347</v>
      </c>
      <c r="Z278" s="181">
        <v>142</v>
      </c>
      <c r="AA278" s="182">
        <v>136</v>
      </c>
      <c r="AB278" s="183">
        <v>435</v>
      </c>
      <c r="AC278" s="186">
        <v>321</v>
      </c>
      <c r="AD278" s="178">
        <v>0</v>
      </c>
      <c r="AE278" s="187">
        <v>100</v>
      </c>
      <c r="AF278" s="188">
        <v>0</v>
      </c>
    </row>
    <row r="279" spans="1:32" s="3" customFormat="1" ht="18.75" customHeight="1">
      <c r="A279" s="29">
        <v>277</v>
      </c>
      <c r="B279" s="30">
        <v>407</v>
      </c>
      <c r="C279" s="31" t="s">
        <v>1488</v>
      </c>
      <c r="D279" s="32" t="s">
        <v>3369</v>
      </c>
      <c r="E279" s="42" t="s">
        <v>3813</v>
      </c>
      <c r="F279" s="44">
        <v>272</v>
      </c>
      <c r="G279" s="35">
        <v>36139280</v>
      </c>
      <c r="H279" s="36">
        <v>332</v>
      </c>
      <c r="I279" s="37">
        <v>326</v>
      </c>
      <c r="J279" s="38">
        <v>36388616</v>
      </c>
      <c r="K279" s="39">
        <v>204</v>
      </c>
      <c r="L279" s="40">
        <v>201</v>
      </c>
      <c r="M279" s="35">
        <v>10247402</v>
      </c>
      <c r="N279" s="36">
        <v>82</v>
      </c>
      <c r="O279" s="37">
        <v>80</v>
      </c>
      <c r="P279" s="38">
        <v>39066289</v>
      </c>
      <c r="Q279" s="39">
        <v>76</v>
      </c>
      <c r="R279" s="40">
        <v>73</v>
      </c>
      <c r="S279" s="35">
        <v>65431564</v>
      </c>
      <c r="T279" s="36">
        <v>231</v>
      </c>
      <c r="U279" s="37">
        <v>229</v>
      </c>
      <c r="V279" s="38">
        <v>1315149</v>
      </c>
      <c r="W279" s="39">
        <v>425</v>
      </c>
      <c r="X279" s="40">
        <v>422</v>
      </c>
      <c r="Y279" s="35">
        <v>105</v>
      </c>
      <c r="Z279" s="36">
        <v>227</v>
      </c>
      <c r="AA279" s="37">
        <v>220</v>
      </c>
      <c r="AB279" s="38">
        <v>295</v>
      </c>
      <c r="AC279" s="94">
        <v>321</v>
      </c>
      <c r="AD279" s="42">
        <v>0</v>
      </c>
      <c r="AE279" s="34">
        <v>100</v>
      </c>
      <c r="AF279" s="43">
        <v>0</v>
      </c>
    </row>
    <row r="280" spans="1:32" s="3" customFormat="1" ht="18.75" customHeight="1">
      <c r="A280" s="159">
        <v>278</v>
      </c>
      <c r="B280" s="160">
        <v>228</v>
      </c>
      <c r="C280" s="161" t="s">
        <v>3059</v>
      </c>
      <c r="D280" s="162" t="s">
        <v>3815</v>
      </c>
      <c r="E280" s="163" t="s">
        <v>3813</v>
      </c>
      <c r="F280" s="164">
        <v>273</v>
      </c>
      <c r="G280" s="165">
        <v>36094000</v>
      </c>
      <c r="H280" s="166">
        <v>308</v>
      </c>
      <c r="I280" s="167">
        <v>303</v>
      </c>
      <c r="J280" s="168">
        <v>38162757</v>
      </c>
      <c r="K280" s="169">
        <v>117</v>
      </c>
      <c r="L280" s="170">
        <v>115</v>
      </c>
      <c r="M280" s="165">
        <v>14602136</v>
      </c>
      <c r="N280" s="166">
        <v>235</v>
      </c>
      <c r="O280" s="167">
        <v>229</v>
      </c>
      <c r="P280" s="168">
        <v>17089573</v>
      </c>
      <c r="Q280" s="169">
        <v>372</v>
      </c>
      <c r="R280" s="170">
        <v>364</v>
      </c>
      <c r="S280" s="165">
        <v>22398216</v>
      </c>
      <c r="T280" s="166">
        <v>464</v>
      </c>
      <c r="U280" s="167">
        <v>461</v>
      </c>
      <c r="V280" s="168">
        <v>-3038768</v>
      </c>
      <c r="W280" s="169">
        <v>147</v>
      </c>
      <c r="X280" s="170">
        <v>146</v>
      </c>
      <c r="Y280" s="165">
        <v>16288</v>
      </c>
      <c r="Z280" s="166">
        <v>60</v>
      </c>
      <c r="AA280" s="167">
        <v>58</v>
      </c>
      <c r="AB280" s="168">
        <v>698</v>
      </c>
      <c r="AC280" s="171">
        <v>322</v>
      </c>
      <c r="AD280" s="163">
        <v>0</v>
      </c>
      <c r="AE280" s="172">
        <v>100</v>
      </c>
      <c r="AF280" s="173">
        <v>0</v>
      </c>
    </row>
    <row r="281" spans="1:32" s="3" customFormat="1" ht="18.75" customHeight="1">
      <c r="A281" s="159">
        <v>279</v>
      </c>
      <c r="B281" s="160">
        <v>65</v>
      </c>
      <c r="C281" s="161" t="s">
        <v>2308</v>
      </c>
      <c r="D281" s="162" t="s">
        <v>3815</v>
      </c>
      <c r="E281" s="163" t="s">
        <v>3813</v>
      </c>
      <c r="F281" s="164">
        <v>274</v>
      </c>
      <c r="G281" s="165">
        <v>36050155</v>
      </c>
      <c r="H281" s="166">
        <v>265</v>
      </c>
      <c r="I281" s="167">
        <v>261</v>
      </c>
      <c r="J281" s="168">
        <v>42533825</v>
      </c>
      <c r="K281" s="169">
        <v>444</v>
      </c>
      <c r="L281" s="170">
        <v>438</v>
      </c>
      <c r="M281" s="165">
        <v>2594049</v>
      </c>
      <c r="N281" s="166">
        <v>25</v>
      </c>
      <c r="O281" s="167">
        <v>24</v>
      </c>
      <c r="P281" s="168">
        <v>73703692</v>
      </c>
      <c r="Q281" s="169">
        <v>13</v>
      </c>
      <c r="R281" s="170">
        <v>13</v>
      </c>
      <c r="S281" s="165">
        <v>136900846</v>
      </c>
      <c r="T281" s="166">
        <v>483</v>
      </c>
      <c r="U281" s="167">
        <v>478</v>
      </c>
      <c r="V281" s="168">
        <v>-7222255</v>
      </c>
      <c r="W281" s="169">
        <v>107</v>
      </c>
      <c r="X281" s="170">
        <v>106</v>
      </c>
      <c r="Y281" s="165">
        <v>19160</v>
      </c>
      <c r="Z281" s="166">
        <v>133</v>
      </c>
      <c r="AA281" s="167">
        <v>127</v>
      </c>
      <c r="AB281" s="168">
        <v>460</v>
      </c>
      <c r="AC281" s="171">
        <v>321</v>
      </c>
      <c r="AD281" s="163">
        <v>0</v>
      </c>
      <c r="AE281" s="172">
        <v>100</v>
      </c>
      <c r="AF281" s="173">
        <v>0</v>
      </c>
    </row>
    <row r="282" spans="1:32" s="3" customFormat="1" ht="18.75" customHeight="1">
      <c r="A282" s="142">
        <v>280</v>
      </c>
      <c r="B282" s="143">
        <v>354</v>
      </c>
      <c r="C282" s="144" t="s">
        <v>1483</v>
      </c>
      <c r="D282" s="145" t="s">
        <v>3815</v>
      </c>
      <c r="E282" s="146" t="s">
        <v>3813</v>
      </c>
      <c r="F282" s="147">
        <v>275</v>
      </c>
      <c r="G282" s="148">
        <v>35986379</v>
      </c>
      <c r="H282" s="149">
        <v>324</v>
      </c>
      <c r="I282" s="150">
        <v>318</v>
      </c>
      <c r="J282" s="151">
        <v>37118161</v>
      </c>
      <c r="K282" s="152">
        <v>341</v>
      </c>
      <c r="L282" s="153">
        <v>336</v>
      </c>
      <c r="M282" s="148">
        <v>5880853</v>
      </c>
      <c r="N282" s="149">
        <v>245</v>
      </c>
      <c r="O282" s="150">
        <v>238</v>
      </c>
      <c r="P282" s="151">
        <v>16154599</v>
      </c>
      <c r="Q282" s="152">
        <v>236</v>
      </c>
      <c r="R282" s="153">
        <v>228</v>
      </c>
      <c r="S282" s="148">
        <v>36055877</v>
      </c>
      <c r="T282" s="149">
        <v>278</v>
      </c>
      <c r="U282" s="150">
        <v>276</v>
      </c>
      <c r="V282" s="151">
        <v>868429</v>
      </c>
      <c r="W282" s="152">
        <v>355</v>
      </c>
      <c r="X282" s="153">
        <v>353</v>
      </c>
      <c r="Y282" s="148">
        <v>2258</v>
      </c>
      <c r="Z282" s="149">
        <v>304</v>
      </c>
      <c r="AA282" s="150">
        <v>296</v>
      </c>
      <c r="AB282" s="151">
        <v>213</v>
      </c>
      <c r="AC282" s="156">
        <v>356</v>
      </c>
      <c r="AD282" s="146">
        <v>0</v>
      </c>
      <c r="AE282" s="157">
        <v>100</v>
      </c>
      <c r="AF282" s="158">
        <v>0</v>
      </c>
    </row>
    <row r="283" spans="1:32" s="3" customFormat="1" ht="18.75" customHeight="1">
      <c r="A283" s="15">
        <v>281</v>
      </c>
      <c r="B283" s="16">
        <v>373</v>
      </c>
      <c r="C283" s="17" t="s">
        <v>1452</v>
      </c>
      <c r="D283" s="18" t="s">
        <v>3371</v>
      </c>
      <c r="E283" s="19" t="s">
        <v>3813</v>
      </c>
      <c r="F283" s="20">
        <v>276</v>
      </c>
      <c r="G283" s="21">
        <v>35896764</v>
      </c>
      <c r="H283" s="22">
        <v>280</v>
      </c>
      <c r="I283" s="23">
        <v>276</v>
      </c>
      <c r="J283" s="24">
        <v>40907214</v>
      </c>
      <c r="K283" s="25">
        <v>172</v>
      </c>
      <c r="L283" s="26">
        <v>170</v>
      </c>
      <c r="M283" s="21">
        <v>11451275</v>
      </c>
      <c r="N283" s="22">
        <v>348</v>
      </c>
      <c r="O283" s="23">
        <v>341</v>
      </c>
      <c r="P283" s="24">
        <v>9978102</v>
      </c>
      <c r="Q283" s="25">
        <v>466</v>
      </c>
      <c r="R283" s="26">
        <v>457</v>
      </c>
      <c r="S283" s="21">
        <v>14159264</v>
      </c>
      <c r="T283" s="22">
        <v>387</v>
      </c>
      <c r="U283" s="23">
        <v>384</v>
      </c>
      <c r="V283" s="24">
        <v>137851</v>
      </c>
      <c r="W283" s="25">
        <v>427</v>
      </c>
      <c r="X283" s="26">
        <v>424</v>
      </c>
      <c r="Y283" s="21">
        <v>100</v>
      </c>
      <c r="Z283" s="22">
        <v>327</v>
      </c>
      <c r="AA283" s="23">
        <v>318</v>
      </c>
      <c r="AB283" s="24">
        <v>190</v>
      </c>
      <c r="AC283" s="93">
        <v>311</v>
      </c>
      <c r="AD283" s="19">
        <v>0</v>
      </c>
      <c r="AE283" s="27">
        <v>100</v>
      </c>
      <c r="AF283" s="28">
        <v>0</v>
      </c>
    </row>
    <row r="284" spans="1:32" s="3" customFormat="1" ht="18.75" customHeight="1">
      <c r="A284" s="29">
        <v>282</v>
      </c>
      <c r="B284" s="30">
        <v>461</v>
      </c>
      <c r="C284" s="31" t="s">
        <v>2581</v>
      </c>
      <c r="D284" s="32" t="s">
        <v>3369</v>
      </c>
      <c r="E284" s="33" t="s">
        <v>3813</v>
      </c>
      <c r="F284" s="34">
        <v>277</v>
      </c>
      <c r="G284" s="35">
        <v>35490400</v>
      </c>
      <c r="H284" s="36">
        <v>330</v>
      </c>
      <c r="I284" s="37">
        <v>324</v>
      </c>
      <c r="J284" s="38">
        <v>36558137</v>
      </c>
      <c r="K284" s="39" t="s">
        <v>3813</v>
      </c>
      <c r="L284" s="40" t="s">
        <v>3813</v>
      </c>
      <c r="M284" s="41" t="s">
        <v>3813</v>
      </c>
      <c r="N284" s="36">
        <v>230</v>
      </c>
      <c r="O284" s="37">
        <v>224</v>
      </c>
      <c r="P284" s="38">
        <v>17447834</v>
      </c>
      <c r="Q284" s="39">
        <v>382</v>
      </c>
      <c r="R284" s="40">
        <v>374</v>
      </c>
      <c r="S284" s="35">
        <v>21609493</v>
      </c>
      <c r="T284" s="36" t="s">
        <v>3813</v>
      </c>
      <c r="U284" s="37" t="s">
        <v>3813</v>
      </c>
      <c r="V284" s="59" t="s">
        <v>3813</v>
      </c>
      <c r="W284" s="39">
        <v>80</v>
      </c>
      <c r="X284" s="40">
        <v>79</v>
      </c>
      <c r="Y284" s="35">
        <v>21655</v>
      </c>
      <c r="Z284" s="36">
        <v>380</v>
      </c>
      <c r="AA284" s="37">
        <v>371</v>
      </c>
      <c r="AB284" s="38">
        <v>140</v>
      </c>
      <c r="AC284" s="94">
        <v>384</v>
      </c>
      <c r="AD284" s="42">
        <v>0</v>
      </c>
      <c r="AE284" s="34">
        <v>0</v>
      </c>
      <c r="AF284" s="43">
        <v>100</v>
      </c>
    </row>
    <row r="285" spans="1:32" s="3" customFormat="1" ht="18.75" customHeight="1">
      <c r="A285" s="29">
        <v>283</v>
      </c>
      <c r="B285" s="30">
        <v>87</v>
      </c>
      <c r="C285" s="31" t="s">
        <v>1727</v>
      </c>
      <c r="D285" s="32" t="s">
        <v>3816</v>
      </c>
      <c r="E285" s="42" t="s">
        <v>3813</v>
      </c>
      <c r="F285" s="44">
        <v>278</v>
      </c>
      <c r="G285" s="35">
        <v>35482627</v>
      </c>
      <c r="H285" s="36">
        <v>339</v>
      </c>
      <c r="I285" s="37">
        <v>332</v>
      </c>
      <c r="J285" s="38">
        <v>35482627</v>
      </c>
      <c r="K285" s="39">
        <v>16</v>
      </c>
      <c r="L285" s="40">
        <v>14</v>
      </c>
      <c r="M285" s="35">
        <v>29217042</v>
      </c>
      <c r="N285" s="36">
        <v>7</v>
      </c>
      <c r="O285" s="37">
        <v>7</v>
      </c>
      <c r="P285" s="38">
        <v>158330885</v>
      </c>
      <c r="Q285" s="39">
        <v>7</v>
      </c>
      <c r="R285" s="40">
        <v>7</v>
      </c>
      <c r="S285" s="35">
        <v>231851478</v>
      </c>
      <c r="T285" s="36">
        <v>2</v>
      </c>
      <c r="U285" s="37">
        <v>2</v>
      </c>
      <c r="V285" s="38">
        <v>29943733</v>
      </c>
      <c r="W285" s="39" t="s">
        <v>3813</v>
      </c>
      <c r="X285" s="40" t="s">
        <v>3813</v>
      </c>
      <c r="Y285" s="41" t="s">
        <v>3813</v>
      </c>
      <c r="Z285" s="36">
        <v>457</v>
      </c>
      <c r="AA285" s="37">
        <v>448</v>
      </c>
      <c r="AB285" s="38">
        <v>70</v>
      </c>
      <c r="AC285" s="94">
        <v>400</v>
      </c>
      <c r="AD285" s="42">
        <v>0</v>
      </c>
      <c r="AE285" s="34">
        <v>100</v>
      </c>
      <c r="AF285" s="43">
        <v>0</v>
      </c>
    </row>
    <row r="286" spans="1:32" s="3" customFormat="1" ht="18.75" customHeight="1">
      <c r="A286" s="159">
        <v>284</v>
      </c>
      <c r="B286" s="160">
        <v>324</v>
      </c>
      <c r="C286" s="161" t="s">
        <v>3992</v>
      </c>
      <c r="D286" s="162" t="s">
        <v>3815</v>
      </c>
      <c r="E286" s="163" t="s">
        <v>3813</v>
      </c>
      <c r="F286" s="164">
        <v>279</v>
      </c>
      <c r="G286" s="165">
        <v>35440367</v>
      </c>
      <c r="H286" s="166">
        <v>306</v>
      </c>
      <c r="I286" s="167">
        <v>301</v>
      </c>
      <c r="J286" s="168">
        <v>38277630</v>
      </c>
      <c r="K286" s="169">
        <v>435</v>
      </c>
      <c r="L286" s="170">
        <v>429</v>
      </c>
      <c r="M286" s="165">
        <v>2862804</v>
      </c>
      <c r="N286" s="166">
        <v>375</v>
      </c>
      <c r="O286" s="167">
        <v>368</v>
      </c>
      <c r="P286" s="168">
        <v>8329219</v>
      </c>
      <c r="Q286" s="169">
        <v>374</v>
      </c>
      <c r="R286" s="170">
        <v>366</v>
      </c>
      <c r="S286" s="165">
        <v>22181334</v>
      </c>
      <c r="T286" s="166">
        <v>243</v>
      </c>
      <c r="U286" s="167">
        <v>241</v>
      </c>
      <c r="V286" s="168">
        <v>1151632</v>
      </c>
      <c r="W286" s="169">
        <v>308</v>
      </c>
      <c r="X286" s="170">
        <v>306</v>
      </c>
      <c r="Y286" s="165">
        <v>3904</v>
      </c>
      <c r="Z286" s="166">
        <v>322</v>
      </c>
      <c r="AA286" s="167">
        <v>313</v>
      </c>
      <c r="AB286" s="168">
        <v>200</v>
      </c>
      <c r="AC286" s="171">
        <v>321</v>
      </c>
      <c r="AD286" s="163">
        <v>0</v>
      </c>
      <c r="AE286" s="172">
        <v>100</v>
      </c>
      <c r="AF286" s="173">
        <v>0</v>
      </c>
    </row>
    <row r="287" spans="1:32" s="3" customFormat="1" ht="18.75" customHeight="1">
      <c r="A287" s="45">
        <v>285</v>
      </c>
      <c r="B287" s="46">
        <v>309</v>
      </c>
      <c r="C287" s="47" t="s">
        <v>3969</v>
      </c>
      <c r="D287" s="48" t="s">
        <v>216</v>
      </c>
      <c r="E287" s="49" t="s">
        <v>3813</v>
      </c>
      <c r="F287" s="50">
        <v>280</v>
      </c>
      <c r="G287" s="51">
        <v>35115499</v>
      </c>
      <c r="H287" s="52">
        <v>322</v>
      </c>
      <c r="I287" s="53">
        <v>316</v>
      </c>
      <c r="J287" s="54">
        <v>37184696</v>
      </c>
      <c r="K287" s="55">
        <v>481</v>
      </c>
      <c r="L287" s="56">
        <v>474</v>
      </c>
      <c r="M287" s="51">
        <v>875710</v>
      </c>
      <c r="N287" s="52">
        <v>400</v>
      </c>
      <c r="O287" s="53">
        <v>393</v>
      </c>
      <c r="P287" s="54">
        <v>7132189</v>
      </c>
      <c r="Q287" s="55">
        <v>422</v>
      </c>
      <c r="R287" s="56">
        <v>413</v>
      </c>
      <c r="S287" s="51">
        <v>18314180</v>
      </c>
      <c r="T287" s="52">
        <v>391</v>
      </c>
      <c r="U287" s="53">
        <v>388</v>
      </c>
      <c r="V287" s="54">
        <v>120493</v>
      </c>
      <c r="W287" s="55">
        <v>419</v>
      </c>
      <c r="X287" s="56">
        <v>417</v>
      </c>
      <c r="Y287" s="51">
        <v>256</v>
      </c>
      <c r="Z287" s="52">
        <v>497</v>
      </c>
      <c r="AA287" s="53">
        <v>488</v>
      </c>
      <c r="AB287" s="54">
        <v>24</v>
      </c>
      <c r="AC287" s="95">
        <v>311</v>
      </c>
      <c r="AD287" s="49">
        <v>0</v>
      </c>
      <c r="AE287" s="57">
        <v>100</v>
      </c>
      <c r="AF287" s="58">
        <v>0</v>
      </c>
    </row>
    <row r="288" spans="1:32" s="3" customFormat="1" ht="18.75" customHeight="1">
      <c r="A288" s="15">
        <v>286</v>
      </c>
      <c r="B288" s="16">
        <v>8</v>
      </c>
      <c r="C288" s="17" t="s">
        <v>3552</v>
      </c>
      <c r="D288" s="18" t="s">
        <v>3376</v>
      </c>
      <c r="E288" s="19" t="s">
        <v>3813</v>
      </c>
      <c r="F288" s="20">
        <v>281</v>
      </c>
      <c r="G288" s="21">
        <v>34984374</v>
      </c>
      <c r="H288" s="22">
        <v>334</v>
      </c>
      <c r="I288" s="23">
        <v>327</v>
      </c>
      <c r="J288" s="24">
        <v>36334937</v>
      </c>
      <c r="K288" s="25">
        <v>493</v>
      </c>
      <c r="L288" s="26">
        <v>485</v>
      </c>
      <c r="M288" s="21">
        <v>-1671696</v>
      </c>
      <c r="N288" s="22">
        <v>491</v>
      </c>
      <c r="O288" s="23">
        <v>483</v>
      </c>
      <c r="P288" s="24">
        <v>-266334</v>
      </c>
      <c r="Q288" s="25">
        <v>394</v>
      </c>
      <c r="R288" s="26">
        <v>386</v>
      </c>
      <c r="S288" s="21">
        <v>20918943</v>
      </c>
      <c r="T288" s="22">
        <v>468</v>
      </c>
      <c r="U288" s="23">
        <v>465</v>
      </c>
      <c r="V288" s="24">
        <v>-3724341</v>
      </c>
      <c r="W288" s="25">
        <v>320</v>
      </c>
      <c r="X288" s="26">
        <v>318</v>
      </c>
      <c r="Y288" s="21">
        <v>3523</v>
      </c>
      <c r="Z288" s="22">
        <v>495</v>
      </c>
      <c r="AA288" s="23">
        <v>486</v>
      </c>
      <c r="AB288" s="24">
        <v>29</v>
      </c>
      <c r="AC288" s="93">
        <v>311</v>
      </c>
      <c r="AD288" s="19">
        <v>0</v>
      </c>
      <c r="AE288" s="27">
        <v>100</v>
      </c>
      <c r="AF288" s="28">
        <v>0</v>
      </c>
    </row>
    <row r="289" spans="1:32" s="3" customFormat="1" ht="18.75" customHeight="1">
      <c r="A289" s="29">
        <v>287</v>
      </c>
      <c r="B289" s="30">
        <v>305</v>
      </c>
      <c r="C289" s="31" t="s">
        <v>3978</v>
      </c>
      <c r="D289" s="32" t="s">
        <v>3373</v>
      </c>
      <c r="E289" s="42" t="s">
        <v>3813</v>
      </c>
      <c r="F289" s="44">
        <v>282</v>
      </c>
      <c r="G289" s="35">
        <v>34946570</v>
      </c>
      <c r="H289" s="36">
        <v>348</v>
      </c>
      <c r="I289" s="37">
        <v>341</v>
      </c>
      <c r="J289" s="38">
        <v>34946570</v>
      </c>
      <c r="K289" s="39">
        <v>192</v>
      </c>
      <c r="L289" s="40">
        <v>189</v>
      </c>
      <c r="M289" s="35">
        <v>10714017</v>
      </c>
      <c r="N289" s="36">
        <v>162</v>
      </c>
      <c r="O289" s="37">
        <v>157</v>
      </c>
      <c r="P289" s="38">
        <v>23425703</v>
      </c>
      <c r="Q289" s="39">
        <v>149</v>
      </c>
      <c r="R289" s="40">
        <v>145</v>
      </c>
      <c r="S289" s="35">
        <v>47555139</v>
      </c>
      <c r="T289" s="36">
        <v>296</v>
      </c>
      <c r="U289" s="37">
        <v>293</v>
      </c>
      <c r="V289" s="38">
        <v>745688</v>
      </c>
      <c r="W289" s="39">
        <v>92</v>
      </c>
      <c r="X289" s="40">
        <v>91</v>
      </c>
      <c r="Y289" s="35">
        <v>20583</v>
      </c>
      <c r="Z289" s="36">
        <v>24</v>
      </c>
      <c r="AA289" s="37">
        <v>22</v>
      </c>
      <c r="AB289" s="38">
        <v>977</v>
      </c>
      <c r="AC289" s="94">
        <v>321</v>
      </c>
      <c r="AD289" s="42">
        <v>0</v>
      </c>
      <c r="AE289" s="34">
        <v>100</v>
      </c>
      <c r="AF289" s="43">
        <v>0</v>
      </c>
    </row>
    <row r="290" spans="1:32" s="3" customFormat="1" ht="18.75" customHeight="1">
      <c r="A290" s="159">
        <v>288</v>
      </c>
      <c r="B290" s="160">
        <v>256</v>
      </c>
      <c r="C290" s="161" t="s">
        <v>3557</v>
      </c>
      <c r="D290" s="162" t="s">
        <v>3815</v>
      </c>
      <c r="E290" s="163" t="s">
        <v>3813</v>
      </c>
      <c r="F290" s="164">
        <v>283</v>
      </c>
      <c r="G290" s="165">
        <v>34845076</v>
      </c>
      <c r="H290" s="166">
        <v>12</v>
      </c>
      <c r="I290" s="167">
        <v>11</v>
      </c>
      <c r="J290" s="168">
        <v>96228743</v>
      </c>
      <c r="K290" s="169">
        <v>447</v>
      </c>
      <c r="L290" s="170">
        <v>441</v>
      </c>
      <c r="M290" s="165">
        <v>2487686</v>
      </c>
      <c r="N290" s="166">
        <v>459</v>
      </c>
      <c r="O290" s="167">
        <v>452</v>
      </c>
      <c r="P290" s="168">
        <v>3504736</v>
      </c>
      <c r="Q290" s="169">
        <v>200</v>
      </c>
      <c r="R290" s="170">
        <v>194</v>
      </c>
      <c r="S290" s="165">
        <v>41049288</v>
      </c>
      <c r="T290" s="166">
        <v>331</v>
      </c>
      <c r="U290" s="167">
        <v>328</v>
      </c>
      <c r="V290" s="168">
        <v>484535</v>
      </c>
      <c r="W290" s="169">
        <v>6</v>
      </c>
      <c r="X290" s="170">
        <v>6</v>
      </c>
      <c r="Y290" s="165">
        <v>43008</v>
      </c>
      <c r="Z290" s="166">
        <v>468</v>
      </c>
      <c r="AA290" s="167">
        <v>459</v>
      </c>
      <c r="AB290" s="168">
        <v>50</v>
      </c>
      <c r="AC290" s="171">
        <v>372</v>
      </c>
      <c r="AD290" s="163">
        <v>0</v>
      </c>
      <c r="AE290" s="172">
        <v>100</v>
      </c>
      <c r="AF290" s="173">
        <v>0</v>
      </c>
    </row>
    <row r="291" spans="1:32" s="3" customFormat="1" ht="18.75" customHeight="1">
      <c r="A291" s="159">
        <v>289</v>
      </c>
      <c r="B291" s="160">
        <v>437</v>
      </c>
      <c r="C291" s="161" t="s">
        <v>2174</v>
      </c>
      <c r="D291" s="162" t="s">
        <v>3815</v>
      </c>
      <c r="E291" s="163" t="s">
        <v>3813</v>
      </c>
      <c r="F291" s="164">
        <v>284</v>
      </c>
      <c r="G291" s="165">
        <v>34780251</v>
      </c>
      <c r="H291" s="166">
        <v>341</v>
      </c>
      <c r="I291" s="167">
        <v>334</v>
      </c>
      <c r="J291" s="168">
        <v>35383781</v>
      </c>
      <c r="K291" s="169">
        <v>54</v>
      </c>
      <c r="L291" s="170">
        <v>52</v>
      </c>
      <c r="M291" s="165">
        <v>18997761</v>
      </c>
      <c r="N291" s="166">
        <v>146</v>
      </c>
      <c r="O291" s="167">
        <v>141</v>
      </c>
      <c r="P291" s="168">
        <v>25915559</v>
      </c>
      <c r="Q291" s="169">
        <v>275</v>
      </c>
      <c r="R291" s="170">
        <v>267</v>
      </c>
      <c r="S291" s="165">
        <v>32240452</v>
      </c>
      <c r="T291" s="166">
        <v>19</v>
      </c>
      <c r="U291" s="167">
        <v>18</v>
      </c>
      <c r="V291" s="168">
        <v>11538446</v>
      </c>
      <c r="W291" s="169">
        <v>263</v>
      </c>
      <c r="X291" s="170">
        <v>261</v>
      </c>
      <c r="Y291" s="165">
        <v>6230</v>
      </c>
      <c r="Z291" s="166">
        <v>427</v>
      </c>
      <c r="AA291" s="167">
        <v>418</v>
      </c>
      <c r="AB291" s="168">
        <v>96</v>
      </c>
      <c r="AC291" s="171">
        <v>352</v>
      </c>
      <c r="AD291" s="163">
        <v>0</v>
      </c>
      <c r="AE291" s="172">
        <v>10.56</v>
      </c>
      <c r="AF291" s="173">
        <v>89.44</v>
      </c>
    </row>
    <row r="292" spans="1:32" s="3" customFormat="1" ht="18.75" customHeight="1">
      <c r="A292" s="142">
        <v>290</v>
      </c>
      <c r="B292" s="143">
        <v>291</v>
      </c>
      <c r="C292" s="144" t="s">
        <v>3770</v>
      </c>
      <c r="D292" s="145" t="s">
        <v>3815</v>
      </c>
      <c r="E292" s="146" t="s">
        <v>3813</v>
      </c>
      <c r="F292" s="147">
        <v>285</v>
      </c>
      <c r="G292" s="148">
        <v>34770719</v>
      </c>
      <c r="H292" s="149">
        <v>342</v>
      </c>
      <c r="I292" s="150">
        <v>335</v>
      </c>
      <c r="J292" s="151">
        <v>35360017</v>
      </c>
      <c r="K292" s="152">
        <v>395</v>
      </c>
      <c r="L292" s="153">
        <v>389</v>
      </c>
      <c r="M292" s="148">
        <v>4337113</v>
      </c>
      <c r="N292" s="149">
        <v>457</v>
      </c>
      <c r="O292" s="150">
        <v>450</v>
      </c>
      <c r="P292" s="151">
        <v>3545485</v>
      </c>
      <c r="Q292" s="152">
        <v>423</v>
      </c>
      <c r="R292" s="153">
        <v>414</v>
      </c>
      <c r="S292" s="148">
        <v>18265612</v>
      </c>
      <c r="T292" s="149">
        <v>274</v>
      </c>
      <c r="U292" s="150">
        <v>272</v>
      </c>
      <c r="V292" s="151">
        <v>901090</v>
      </c>
      <c r="W292" s="152">
        <v>63</v>
      </c>
      <c r="X292" s="153">
        <v>62</v>
      </c>
      <c r="Y292" s="148">
        <v>24635</v>
      </c>
      <c r="Z292" s="149">
        <v>140</v>
      </c>
      <c r="AA292" s="150">
        <v>134</v>
      </c>
      <c r="AB292" s="151">
        <v>439</v>
      </c>
      <c r="AC292" s="156">
        <v>322</v>
      </c>
      <c r="AD292" s="146">
        <v>0</v>
      </c>
      <c r="AE292" s="157">
        <v>50</v>
      </c>
      <c r="AF292" s="158">
        <v>50</v>
      </c>
    </row>
    <row r="293" spans="1:32" s="3" customFormat="1" ht="18.75" customHeight="1">
      <c r="A293" s="174">
        <v>291</v>
      </c>
      <c r="B293" s="175">
        <v>171</v>
      </c>
      <c r="C293" s="176" t="s">
        <v>2723</v>
      </c>
      <c r="D293" s="177" t="s">
        <v>3815</v>
      </c>
      <c r="E293" s="178" t="s">
        <v>3813</v>
      </c>
      <c r="F293" s="179">
        <v>286</v>
      </c>
      <c r="G293" s="180">
        <v>34758879</v>
      </c>
      <c r="H293" s="181">
        <v>235</v>
      </c>
      <c r="I293" s="182">
        <v>231</v>
      </c>
      <c r="J293" s="183">
        <v>44916590</v>
      </c>
      <c r="K293" s="184">
        <v>290</v>
      </c>
      <c r="L293" s="185">
        <v>287</v>
      </c>
      <c r="M293" s="180">
        <v>7406647</v>
      </c>
      <c r="N293" s="181">
        <v>254</v>
      </c>
      <c r="O293" s="182">
        <v>247</v>
      </c>
      <c r="P293" s="183">
        <v>15635022</v>
      </c>
      <c r="Q293" s="184">
        <v>398</v>
      </c>
      <c r="R293" s="185">
        <v>390</v>
      </c>
      <c r="S293" s="180">
        <v>20719213</v>
      </c>
      <c r="T293" s="181">
        <v>152</v>
      </c>
      <c r="U293" s="182">
        <v>150</v>
      </c>
      <c r="V293" s="183">
        <v>2650272</v>
      </c>
      <c r="W293" s="184">
        <v>56</v>
      </c>
      <c r="X293" s="185">
        <v>56</v>
      </c>
      <c r="Y293" s="180">
        <v>25980</v>
      </c>
      <c r="Z293" s="181">
        <v>193</v>
      </c>
      <c r="AA293" s="182">
        <v>187</v>
      </c>
      <c r="AB293" s="183">
        <v>354</v>
      </c>
      <c r="AC293" s="186">
        <v>322</v>
      </c>
      <c r="AD293" s="178">
        <v>0</v>
      </c>
      <c r="AE293" s="187">
        <v>100</v>
      </c>
      <c r="AF293" s="188">
        <v>0</v>
      </c>
    </row>
    <row r="294" spans="1:32" s="3" customFormat="1" ht="18.75" customHeight="1">
      <c r="A294" s="29">
        <v>292</v>
      </c>
      <c r="B294" s="30" t="s">
        <v>3813</v>
      </c>
      <c r="C294" s="31" t="s">
        <v>3531</v>
      </c>
      <c r="D294" s="32" t="s">
        <v>83</v>
      </c>
      <c r="E294" s="42" t="s">
        <v>3813</v>
      </c>
      <c r="F294" s="44">
        <v>287</v>
      </c>
      <c r="G294" s="35">
        <v>34560165</v>
      </c>
      <c r="H294" s="36">
        <v>344</v>
      </c>
      <c r="I294" s="37">
        <v>337</v>
      </c>
      <c r="J294" s="38">
        <v>35131669</v>
      </c>
      <c r="K294" s="39" t="s">
        <v>3813</v>
      </c>
      <c r="L294" s="40" t="s">
        <v>3813</v>
      </c>
      <c r="M294" s="41" t="s">
        <v>3813</v>
      </c>
      <c r="N294" s="36" t="s">
        <v>3813</v>
      </c>
      <c r="O294" s="37" t="s">
        <v>3813</v>
      </c>
      <c r="P294" s="59" t="s">
        <v>3813</v>
      </c>
      <c r="Q294" s="39" t="s">
        <v>3813</v>
      </c>
      <c r="R294" s="40" t="s">
        <v>3813</v>
      </c>
      <c r="S294" s="41" t="s">
        <v>3813</v>
      </c>
      <c r="T294" s="36" t="s">
        <v>3813</v>
      </c>
      <c r="U294" s="37" t="s">
        <v>3813</v>
      </c>
      <c r="V294" s="59" t="s">
        <v>3813</v>
      </c>
      <c r="W294" s="39" t="s">
        <v>3813</v>
      </c>
      <c r="X294" s="40" t="s">
        <v>3813</v>
      </c>
      <c r="Y294" s="41" t="s">
        <v>3813</v>
      </c>
      <c r="Z294" s="36" t="s">
        <v>3813</v>
      </c>
      <c r="AA294" s="37" t="s">
        <v>3813</v>
      </c>
      <c r="AB294" s="59" t="s">
        <v>3813</v>
      </c>
      <c r="AC294" s="94">
        <v>369</v>
      </c>
      <c r="AD294" s="42">
        <v>0</v>
      </c>
      <c r="AE294" s="34">
        <v>100</v>
      </c>
      <c r="AF294" s="43">
        <v>0</v>
      </c>
    </row>
    <row r="295" spans="1:32" s="3" customFormat="1" ht="18.75" customHeight="1">
      <c r="A295" s="29">
        <v>293</v>
      </c>
      <c r="B295" s="30" t="s">
        <v>3813</v>
      </c>
      <c r="C295" s="31" t="s">
        <v>2175</v>
      </c>
      <c r="D295" s="32" t="s">
        <v>2748</v>
      </c>
      <c r="E295" s="42" t="s">
        <v>3813</v>
      </c>
      <c r="F295" s="44">
        <v>288</v>
      </c>
      <c r="G295" s="35">
        <v>34522252</v>
      </c>
      <c r="H295" s="36">
        <v>351</v>
      </c>
      <c r="I295" s="37">
        <v>344</v>
      </c>
      <c r="J295" s="38">
        <v>34553362</v>
      </c>
      <c r="K295" s="39">
        <v>289</v>
      </c>
      <c r="L295" s="40">
        <v>286</v>
      </c>
      <c r="M295" s="35">
        <v>7412929</v>
      </c>
      <c r="N295" s="36">
        <v>473</v>
      </c>
      <c r="O295" s="37">
        <v>465</v>
      </c>
      <c r="P295" s="38">
        <v>2569162</v>
      </c>
      <c r="Q295" s="39">
        <v>481</v>
      </c>
      <c r="R295" s="40">
        <v>472</v>
      </c>
      <c r="S295" s="35">
        <v>11301821</v>
      </c>
      <c r="T295" s="36">
        <v>229</v>
      </c>
      <c r="U295" s="37">
        <v>227</v>
      </c>
      <c r="V295" s="38">
        <v>1378200</v>
      </c>
      <c r="W295" s="39">
        <v>94</v>
      </c>
      <c r="X295" s="40">
        <v>93</v>
      </c>
      <c r="Y295" s="35">
        <v>20518</v>
      </c>
      <c r="Z295" s="36">
        <v>76</v>
      </c>
      <c r="AA295" s="37">
        <v>74</v>
      </c>
      <c r="AB295" s="38">
        <v>646</v>
      </c>
      <c r="AC295" s="94">
        <v>382</v>
      </c>
      <c r="AD295" s="42">
        <v>0</v>
      </c>
      <c r="AE295" s="34">
        <v>100</v>
      </c>
      <c r="AF295" s="43">
        <v>0</v>
      </c>
    </row>
    <row r="296" spans="1:32" s="3" customFormat="1" ht="18.75" customHeight="1">
      <c r="A296" s="29">
        <v>294</v>
      </c>
      <c r="B296" s="30">
        <v>321</v>
      </c>
      <c r="C296" s="31" t="s">
        <v>53</v>
      </c>
      <c r="D296" s="32" t="s">
        <v>1756</v>
      </c>
      <c r="E296" s="42" t="s">
        <v>3813</v>
      </c>
      <c r="F296" s="44">
        <v>289</v>
      </c>
      <c r="G296" s="35">
        <v>34512041</v>
      </c>
      <c r="H296" s="36">
        <v>354</v>
      </c>
      <c r="I296" s="37">
        <v>347</v>
      </c>
      <c r="J296" s="38">
        <v>34512041</v>
      </c>
      <c r="K296" s="39">
        <v>162</v>
      </c>
      <c r="L296" s="40">
        <v>160</v>
      </c>
      <c r="M296" s="35">
        <v>11768629</v>
      </c>
      <c r="N296" s="36">
        <v>47</v>
      </c>
      <c r="O296" s="37">
        <v>46</v>
      </c>
      <c r="P296" s="38">
        <v>50701587</v>
      </c>
      <c r="Q296" s="39">
        <v>126</v>
      </c>
      <c r="R296" s="40">
        <v>123</v>
      </c>
      <c r="S296" s="35">
        <v>53017658</v>
      </c>
      <c r="T296" s="36">
        <v>482</v>
      </c>
      <c r="U296" s="37">
        <v>477</v>
      </c>
      <c r="V296" s="38">
        <v>-6971191</v>
      </c>
      <c r="W296" s="39" t="s">
        <v>3813</v>
      </c>
      <c r="X296" s="40" t="s">
        <v>3813</v>
      </c>
      <c r="Y296" s="41" t="s">
        <v>3813</v>
      </c>
      <c r="Z296" s="36">
        <v>254</v>
      </c>
      <c r="AA296" s="37">
        <v>246</v>
      </c>
      <c r="AB296" s="38">
        <v>263</v>
      </c>
      <c r="AC296" s="94">
        <v>210</v>
      </c>
      <c r="AD296" s="42">
        <v>0</v>
      </c>
      <c r="AE296" s="34">
        <v>100</v>
      </c>
      <c r="AF296" s="43">
        <v>0</v>
      </c>
    </row>
    <row r="297" spans="1:32" s="3" customFormat="1" ht="18.75" customHeight="1">
      <c r="A297" s="45">
        <v>295</v>
      </c>
      <c r="B297" s="46">
        <v>358</v>
      </c>
      <c r="C297" s="47" t="s">
        <v>1477</v>
      </c>
      <c r="D297" s="48" t="s">
        <v>3369</v>
      </c>
      <c r="E297" s="49" t="s">
        <v>3813</v>
      </c>
      <c r="F297" s="50">
        <v>290</v>
      </c>
      <c r="G297" s="51">
        <v>34502017</v>
      </c>
      <c r="H297" s="52">
        <v>355</v>
      </c>
      <c r="I297" s="53">
        <v>348</v>
      </c>
      <c r="J297" s="54">
        <v>34504017</v>
      </c>
      <c r="K297" s="55">
        <v>372</v>
      </c>
      <c r="L297" s="56">
        <v>367</v>
      </c>
      <c r="M297" s="51">
        <v>4916513</v>
      </c>
      <c r="N297" s="52">
        <v>294</v>
      </c>
      <c r="O297" s="53">
        <v>287</v>
      </c>
      <c r="P297" s="54">
        <v>13401517</v>
      </c>
      <c r="Q297" s="55">
        <v>301</v>
      </c>
      <c r="R297" s="56">
        <v>293</v>
      </c>
      <c r="S297" s="51">
        <v>29461094</v>
      </c>
      <c r="T297" s="52">
        <v>281</v>
      </c>
      <c r="U297" s="53">
        <v>278</v>
      </c>
      <c r="V297" s="54">
        <v>849468</v>
      </c>
      <c r="W297" s="55">
        <v>134</v>
      </c>
      <c r="X297" s="56">
        <v>133</v>
      </c>
      <c r="Y297" s="51">
        <v>17339</v>
      </c>
      <c r="Z297" s="52">
        <v>185</v>
      </c>
      <c r="AA297" s="53">
        <v>179</v>
      </c>
      <c r="AB297" s="54">
        <v>370</v>
      </c>
      <c r="AC297" s="95">
        <v>321</v>
      </c>
      <c r="AD297" s="49">
        <v>0</v>
      </c>
      <c r="AE297" s="57">
        <v>100</v>
      </c>
      <c r="AF297" s="58">
        <v>0</v>
      </c>
    </row>
    <row r="298" spans="1:32" s="3" customFormat="1" ht="18.75" customHeight="1">
      <c r="A298" s="174">
        <v>296</v>
      </c>
      <c r="B298" s="175">
        <v>255</v>
      </c>
      <c r="C298" s="176" t="s">
        <v>4060</v>
      </c>
      <c r="D298" s="177" t="s">
        <v>3815</v>
      </c>
      <c r="E298" s="178" t="s">
        <v>3813</v>
      </c>
      <c r="F298" s="179">
        <v>291</v>
      </c>
      <c r="G298" s="180">
        <v>34467201</v>
      </c>
      <c r="H298" s="181">
        <v>356</v>
      </c>
      <c r="I298" s="182">
        <v>349</v>
      </c>
      <c r="J298" s="183">
        <v>34467201</v>
      </c>
      <c r="K298" s="184">
        <v>45</v>
      </c>
      <c r="L298" s="185">
        <v>43</v>
      </c>
      <c r="M298" s="180">
        <v>20017303</v>
      </c>
      <c r="N298" s="181">
        <v>151</v>
      </c>
      <c r="O298" s="182">
        <v>146</v>
      </c>
      <c r="P298" s="183">
        <v>25494630</v>
      </c>
      <c r="Q298" s="184">
        <v>257</v>
      </c>
      <c r="R298" s="185">
        <v>249</v>
      </c>
      <c r="S298" s="180">
        <v>33556597</v>
      </c>
      <c r="T298" s="181">
        <v>28</v>
      </c>
      <c r="U298" s="182">
        <v>27</v>
      </c>
      <c r="V298" s="183">
        <v>9097507</v>
      </c>
      <c r="W298" s="184">
        <v>357</v>
      </c>
      <c r="X298" s="185">
        <v>355</v>
      </c>
      <c r="Y298" s="180">
        <v>2100</v>
      </c>
      <c r="Z298" s="181">
        <v>461</v>
      </c>
      <c r="AA298" s="182">
        <v>452</v>
      </c>
      <c r="AB298" s="183">
        <v>64</v>
      </c>
      <c r="AC298" s="186">
        <v>352</v>
      </c>
      <c r="AD298" s="178">
        <v>0</v>
      </c>
      <c r="AE298" s="187">
        <v>100</v>
      </c>
      <c r="AF298" s="188">
        <v>0</v>
      </c>
    </row>
    <row r="299" spans="1:32" s="3" customFormat="1" ht="18.75" customHeight="1">
      <c r="A299" s="29">
        <v>297</v>
      </c>
      <c r="B299" s="30">
        <v>322</v>
      </c>
      <c r="C299" s="31" t="s">
        <v>2696</v>
      </c>
      <c r="D299" s="32" t="s">
        <v>3374</v>
      </c>
      <c r="E299" s="42" t="s">
        <v>3813</v>
      </c>
      <c r="F299" s="44">
        <v>292</v>
      </c>
      <c r="G299" s="35">
        <v>34427134</v>
      </c>
      <c r="H299" s="36">
        <v>357</v>
      </c>
      <c r="I299" s="37">
        <v>350</v>
      </c>
      <c r="J299" s="38">
        <v>34427134</v>
      </c>
      <c r="K299" s="39">
        <v>472</v>
      </c>
      <c r="L299" s="40">
        <v>466</v>
      </c>
      <c r="M299" s="35">
        <v>1254123</v>
      </c>
      <c r="N299" s="36">
        <v>307</v>
      </c>
      <c r="O299" s="37">
        <v>300</v>
      </c>
      <c r="P299" s="38">
        <v>12520796</v>
      </c>
      <c r="Q299" s="39">
        <v>472</v>
      </c>
      <c r="R299" s="40">
        <v>463</v>
      </c>
      <c r="S299" s="35">
        <v>12932549</v>
      </c>
      <c r="T299" s="36">
        <v>380</v>
      </c>
      <c r="U299" s="37">
        <v>377</v>
      </c>
      <c r="V299" s="38">
        <v>170644</v>
      </c>
      <c r="W299" s="39">
        <v>428</v>
      </c>
      <c r="X299" s="40">
        <v>425</v>
      </c>
      <c r="Y299" s="35">
        <v>86</v>
      </c>
      <c r="Z299" s="36">
        <v>477</v>
      </c>
      <c r="AA299" s="37">
        <v>468</v>
      </c>
      <c r="AB299" s="38">
        <v>48</v>
      </c>
      <c r="AC299" s="94">
        <v>312</v>
      </c>
      <c r="AD299" s="42">
        <v>0</v>
      </c>
      <c r="AE299" s="34">
        <v>100</v>
      </c>
      <c r="AF299" s="43">
        <v>0</v>
      </c>
    </row>
    <row r="300" spans="1:32" s="3" customFormat="1" ht="18.75" customHeight="1">
      <c r="A300" s="159">
        <v>298</v>
      </c>
      <c r="B300" s="160">
        <v>349</v>
      </c>
      <c r="C300" s="161" t="s">
        <v>2176</v>
      </c>
      <c r="D300" s="162" t="s">
        <v>3815</v>
      </c>
      <c r="E300" s="163" t="s">
        <v>3813</v>
      </c>
      <c r="F300" s="164">
        <v>293</v>
      </c>
      <c r="G300" s="165">
        <v>34423507</v>
      </c>
      <c r="H300" s="166">
        <v>232</v>
      </c>
      <c r="I300" s="167">
        <v>228</v>
      </c>
      <c r="J300" s="168">
        <v>45242053</v>
      </c>
      <c r="K300" s="169">
        <v>446</v>
      </c>
      <c r="L300" s="170">
        <v>440</v>
      </c>
      <c r="M300" s="165">
        <v>2532428</v>
      </c>
      <c r="N300" s="166">
        <v>216</v>
      </c>
      <c r="O300" s="167">
        <v>210</v>
      </c>
      <c r="P300" s="168">
        <v>18480448</v>
      </c>
      <c r="Q300" s="169">
        <v>101</v>
      </c>
      <c r="R300" s="170">
        <v>98</v>
      </c>
      <c r="S300" s="165">
        <v>58764266</v>
      </c>
      <c r="T300" s="166">
        <v>147</v>
      </c>
      <c r="U300" s="167">
        <v>145</v>
      </c>
      <c r="V300" s="168">
        <v>2721143</v>
      </c>
      <c r="W300" s="169">
        <v>328</v>
      </c>
      <c r="X300" s="170">
        <v>326</v>
      </c>
      <c r="Y300" s="165">
        <v>3321</v>
      </c>
      <c r="Z300" s="166">
        <v>491</v>
      </c>
      <c r="AA300" s="167">
        <v>482</v>
      </c>
      <c r="AB300" s="168">
        <v>36</v>
      </c>
      <c r="AC300" s="171">
        <v>341</v>
      </c>
      <c r="AD300" s="163">
        <v>0</v>
      </c>
      <c r="AE300" s="172">
        <v>100</v>
      </c>
      <c r="AF300" s="173">
        <v>0</v>
      </c>
    </row>
    <row r="301" spans="1:32" s="3" customFormat="1" ht="18.75" customHeight="1">
      <c r="A301" s="159">
        <v>299</v>
      </c>
      <c r="B301" s="160">
        <v>359</v>
      </c>
      <c r="C301" s="161" t="s">
        <v>3535</v>
      </c>
      <c r="D301" s="162" t="s">
        <v>3815</v>
      </c>
      <c r="E301" s="193" t="s">
        <v>3813</v>
      </c>
      <c r="F301" s="172">
        <v>294</v>
      </c>
      <c r="G301" s="165">
        <v>34350091</v>
      </c>
      <c r="H301" s="166">
        <v>277</v>
      </c>
      <c r="I301" s="167">
        <v>273</v>
      </c>
      <c r="J301" s="168">
        <v>41193697</v>
      </c>
      <c r="K301" s="169">
        <v>424</v>
      </c>
      <c r="L301" s="170">
        <v>418</v>
      </c>
      <c r="M301" s="165">
        <v>3265097</v>
      </c>
      <c r="N301" s="166">
        <v>495</v>
      </c>
      <c r="O301" s="167">
        <v>487</v>
      </c>
      <c r="P301" s="168">
        <v>-5930186</v>
      </c>
      <c r="Q301" s="169">
        <v>300</v>
      </c>
      <c r="R301" s="170">
        <v>292</v>
      </c>
      <c r="S301" s="165">
        <v>29485506</v>
      </c>
      <c r="T301" s="166">
        <v>470</v>
      </c>
      <c r="U301" s="167">
        <v>467</v>
      </c>
      <c r="V301" s="168">
        <v>-3933889</v>
      </c>
      <c r="W301" s="169">
        <v>293</v>
      </c>
      <c r="X301" s="170">
        <v>291</v>
      </c>
      <c r="Y301" s="165">
        <v>4682</v>
      </c>
      <c r="Z301" s="166">
        <v>269</v>
      </c>
      <c r="AA301" s="167">
        <v>261</v>
      </c>
      <c r="AB301" s="168">
        <v>247</v>
      </c>
      <c r="AC301" s="171">
        <v>332</v>
      </c>
      <c r="AD301" s="163">
        <v>0</v>
      </c>
      <c r="AE301" s="172">
        <v>100</v>
      </c>
      <c r="AF301" s="173">
        <v>0</v>
      </c>
    </row>
    <row r="302" spans="1:32" s="3" customFormat="1" ht="18.75" customHeight="1">
      <c r="A302" s="142">
        <v>300</v>
      </c>
      <c r="B302" s="143">
        <v>173</v>
      </c>
      <c r="C302" s="144" t="s">
        <v>3546</v>
      </c>
      <c r="D302" s="145" t="s">
        <v>3815</v>
      </c>
      <c r="E302" s="146" t="s">
        <v>3813</v>
      </c>
      <c r="F302" s="147">
        <v>295</v>
      </c>
      <c r="G302" s="148">
        <v>34333410</v>
      </c>
      <c r="H302" s="149">
        <v>345</v>
      </c>
      <c r="I302" s="150">
        <v>338</v>
      </c>
      <c r="J302" s="151">
        <v>35102329</v>
      </c>
      <c r="K302" s="152">
        <v>415</v>
      </c>
      <c r="L302" s="153">
        <v>409</v>
      </c>
      <c r="M302" s="148">
        <v>3566840</v>
      </c>
      <c r="N302" s="149">
        <v>378</v>
      </c>
      <c r="O302" s="150">
        <v>371</v>
      </c>
      <c r="P302" s="151">
        <v>8098973</v>
      </c>
      <c r="Q302" s="152">
        <v>410</v>
      </c>
      <c r="R302" s="153">
        <v>402</v>
      </c>
      <c r="S302" s="148">
        <v>19702722</v>
      </c>
      <c r="T302" s="149">
        <v>406</v>
      </c>
      <c r="U302" s="150">
        <v>403</v>
      </c>
      <c r="V302" s="151">
        <v>15159</v>
      </c>
      <c r="W302" s="152">
        <v>433</v>
      </c>
      <c r="X302" s="153">
        <v>430</v>
      </c>
      <c r="Y302" s="148">
        <v>42</v>
      </c>
      <c r="Z302" s="149">
        <v>163</v>
      </c>
      <c r="AA302" s="150">
        <v>157</v>
      </c>
      <c r="AB302" s="151">
        <v>409</v>
      </c>
      <c r="AC302" s="156">
        <v>321</v>
      </c>
      <c r="AD302" s="146">
        <v>0</v>
      </c>
      <c r="AE302" s="157">
        <v>100</v>
      </c>
      <c r="AF302" s="158">
        <v>0</v>
      </c>
    </row>
    <row r="303" spans="1:32" s="3" customFormat="1" ht="18.75" customHeight="1">
      <c r="A303" s="174">
        <v>301</v>
      </c>
      <c r="B303" s="175">
        <v>294</v>
      </c>
      <c r="C303" s="176" t="s">
        <v>3685</v>
      </c>
      <c r="D303" s="177" t="s">
        <v>3815</v>
      </c>
      <c r="E303" s="178" t="s">
        <v>3813</v>
      </c>
      <c r="F303" s="179">
        <v>296</v>
      </c>
      <c r="G303" s="180">
        <v>34284672</v>
      </c>
      <c r="H303" s="181">
        <v>21</v>
      </c>
      <c r="I303" s="182">
        <v>20</v>
      </c>
      <c r="J303" s="183">
        <v>85616852</v>
      </c>
      <c r="K303" s="184">
        <v>373</v>
      </c>
      <c r="L303" s="185">
        <v>368</v>
      </c>
      <c r="M303" s="180">
        <v>4867162</v>
      </c>
      <c r="N303" s="181">
        <v>157</v>
      </c>
      <c r="O303" s="182">
        <v>152</v>
      </c>
      <c r="P303" s="183">
        <v>24435424</v>
      </c>
      <c r="Q303" s="184">
        <v>175</v>
      </c>
      <c r="R303" s="185">
        <v>170</v>
      </c>
      <c r="S303" s="180">
        <v>43587355</v>
      </c>
      <c r="T303" s="181">
        <v>319</v>
      </c>
      <c r="U303" s="182">
        <v>316</v>
      </c>
      <c r="V303" s="183">
        <v>559108</v>
      </c>
      <c r="W303" s="184">
        <v>434</v>
      </c>
      <c r="X303" s="185">
        <v>431</v>
      </c>
      <c r="Y303" s="180">
        <v>30</v>
      </c>
      <c r="Z303" s="181">
        <v>416</v>
      </c>
      <c r="AA303" s="182">
        <v>407</v>
      </c>
      <c r="AB303" s="183">
        <v>110</v>
      </c>
      <c r="AC303" s="186">
        <v>341</v>
      </c>
      <c r="AD303" s="178">
        <v>0</v>
      </c>
      <c r="AE303" s="187">
        <v>100</v>
      </c>
      <c r="AF303" s="188">
        <v>0</v>
      </c>
    </row>
    <row r="304" spans="1:32" s="3" customFormat="1" ht="18.75" customHeight="1">
      <c r="A304" s="159">
        <v>302</v>
      </c>
      <c r="B304" s="160">
        <v>348</v>
      </c>
      <c r="C304" s="161" t="s">
        <v>1626</v>
      </c>
      <c r="D304" s="162" t="s">
        <v>3815</v>
      </c>
      <c r="E304" s="163" t="s">
        <v>3813</v>
      </c>
      <c r="F304" s="164">
        <v>297</v>
      </c>
      <c r="G304" s="165">
        <v>34217004</v>
      </c>
      <c r="H304" s="166">
        <v>240</v>
      </c>
      <c r="I304" s="167">
        <v>236</v>
      </c>
      <c r="J304" s="168">
        <v>44609625</v>
      </c>
      <c r="K304" s="169">
        <v>353</v>
      </c>
      <c r="L304" s="170">
        <v>348</v>
      </c>
      <c r="M304" s="165">
        <v>5251721</v>
      </c>
      <c r="N304" s="166">
        <v>180</v>
      </c>
      <c r="O304" s="167">
        <v>175</v>
      </c>
      <c r="P304" s="168">
        <v>20677676</v>
      </c>
      <c r="Q304" s="169">
        <v>78</v>
      </c>
      <c r="R304" s="170">
        <v>75</v>
      </c>
      <c r="S304" s="165">
        <v>64154603</v>
      </c>
      <c r="T304" s="166">
        <v>453</v>
      </c>
      <c r="U304" s="167">
        <v>450</v>
      </c>
      <c r="V304" s="168">
        <v>-2178201</v>
      </c>
      <c r="W304" s="169">
        <v>390</v>
      </c>
      <c r="X304" s="170">
        <v>388</v>
      </c>
      <c r="Y304" s="165">
        <v>821</v>
      </c>
      <c r="Z304" s="166">
        <v>365</v>
      </c>
      <c r="AA304" s="167">
        <v>356</v>
      </c>
      <c r="AB304" s="168">
        <v>160</v>
      </c>
      <c r="AC304" s="171">
        <v>356</v>
      </c>
      <c r="AD304" s="163">
        <v>0</v>
      </c>
      <c r="AE304" s="172">
        <v>100</v>
      </c>
      <c r="AF304" s="173">
        <v>0</v>
      </c>
    </row>
    <row r="305" spans="1:32" s="3" customFormat="1" ht="18.75" customHeight="1">
      <c r="A305" s="159">
        <v>303</v>
      </c>
      <c r="B305" s="195">
        <v>108</v>
      </c>
      <c r="C305" s="161" t="s">
        <v>155</v>
      </c>
      <c r="D305" s="162" t="s">
        <v>3815</v>
      </c>
      <c r="E305" s="163" t="s">
        <v>3813</v>
      </c>
      <c r="F305" s="164">
        <v>298</v>
      </c>
      <c r="G305" s="165">
        <v>34166321</v>
      </c>
      <c r="H305" s="166">
        <v>360</v>
      </c>
      <c r="I305" s="167">
        <v>353</v>
      </c>
      <c r="J305" s="168">
        <v>34168871</v>
      </c>
      <c r="K305" s="169">
        <v>339</v>
      </c>
      <c r="L305" s="170">
        <v>334</v>
      </c>
      <c r="M305" s="165">
        <v>5934753</v>
      </c>
      <c r="N305" s="166">
        <v>305</v>
      </c>
      <c r="O305" s="167">
        <v>298</v>
      </c>
      <c r="P305" s="168">
        <v>12580472</v>
      </c>
      <c r="Q305" s="169">
        <v>389</v>
      </c>
      <c r="R305" s="170">
        <v>381</v>
      </c>
      <c r="S305" s="165">
        <v>21353447</v>
      </c>
      <c r="T305" s="166">
        <v>421</v>
      </c>
      <c r="U305" s="167">
        <v>418</v>
      </c>
      <c r="V305" s="168">
        <v>-506864</v>
      </c>
      <c r="W305" s="169">
        <v>59</v>
      </c>
      <c r="X305" s="170">
        <v>58</v>
      </c>
      <c r="Y305" s="165">
        <v>25028</v>
      </c>
      <c r="Z305" s="166">
        <v>267</v>
      </c>
      <c r="AA305" s="167">
        <v>259</v>
      </c>
      <c r="AB305" s="168">
        <v>248</v>
      </c>
      <c r="AC305" s="171">
        <v>321</v>
      </c>
      <c r="AD305" s="163">
        <v>0</v>
      </c>
      <c r="AE305" s="172">
        <v>100</v>
      </c>
      <c r="AF305" s="173">
        <v>0</v>
      </c>
    </row>
    <row r="306" spans="1:32" s="3" customFormat="1" ht="18.75" customHeight="1">
      <c r="A306" s="29">
        <v>304</v>
      </c>
      <c r="B306" s="30">
        <v>406</v>
      </c>
      <c r="C306" s="31" t="s">
        <v>4021</v>
      </c>
      <c r="D306" s="32" t="s">
        <v>2083</v>
      </c>
      <c r="E306" s="42" t="s">
        <v>3813</v>
      </c>
      <c r="F306" s="44">
        <v>299</v>
      </c>
      <c r="G306" s="35">
        <v>34130564</v>
      </c>
      <c r="H306" s="36">
        <v>361</v>
      </c>
      <c r="I306" s="37">
        <v>354</v>
      </c>
      <c r="J306" s="38">
        <v>34130564</v>
      </c>
      <c r="K306" s="39">
        <v>332</v>
      </c>
      <c r="L306" s="40">
        <v>327</v>
      </c>
      <c r="M306" s="35">
        <v>6090393</v>
      </c>
      <c r="N306" s="36">
        <v>48</v>
      </c>
      <c r="O306" s="37">
        <v>47</v>
      </c>
      <c r="P306" s="38">
        <v>50328172</v>
      </c>
      <c r="Q306" s="39">
        <v>119</v>
      </c>
      <c r="R306" s="40">
        <v>116</v>
      </c>
      <c r="S306" s="35">
        <v>54580576</v>
      </c>
      <c r="T306" s="36">
        <v>491</v>
      </c>
      <c r="U306" s="37">
        <v>486</v>
      </c>
      <c r="V306" s="38">
        <v>-11233307</v>
      </c>
      <c r="W306" s="39">
        <v>181</v>
      </c>
      <c r="X306" s="40">
        <v>180</v>
      </c>
      <c r="Y306" s="35">
        <v>12644</v>
      </c>
      <c r="Z306" s="36">
        <v>199</v>
      </c>
      <c r="AA306" s="37">
        <v>192</v>
      </c>
      <c r="AB306" s="38">
        <v>350</v>
      </c>
      <c r="AC306" s="94">
        <v>371</v>
      </c>
      <c r="AD306" s="42">
        <v>0</v>
      </c>
      <c r="AE306" s="34">
        <v>100</v>
      </c>
      <c r="AF306" s="43">
        <v>0</v>
      </c>
    </row>
    <row r="307" spans="1:32" s="3" customFormat="1" ht="18.75" customHeight="1">
      <c r="A307" s="45">
        <v>305</v>
      </c>
      <c r="B307" s="46">
        <v>153</v>
      </c>
      <c r="C307" s="47" t="s">
        <v>777</v>
      </c>
      <c r="D307" s="48" t="s">
        <v>2086</v>
      </c>
      <c r="E307" s="65" t="s">
        <v>3813</v>
      </c>
      <c r="F307" s="57">
        <v>300</v>
      </c>
      <c r="G307" s="51">
        <v>34123165</v>
      </c>
      <c r="H307" s="52">
        <v>284</v>
      </c>
      <c r="I307" s="53">
        <v>280</v>
      </c>
      <c r="J307" s="54">
        <v>40309645</v>
      </c>
      <c r="K307" s="55">
        <v>175</v>
      </c>
      <c r="L307" s="56">
        <v>173</v>
      </c>
      <c r="M307" s="51">
        <v>11394532</v>
      </c>
      <c r="N307" s="52">
        <v>38</v>
      </c>
      <c r="O307" s="53">
        <v>37</v>
      </c>
      <c r="P307" s="54">
        <v>56119527</v>
      </c>
      <c r="Q307" s="55">
        <v>19</v>
      </c>
      <c r="R307" s="56">
        <v>19</v>
      </c>
      <c r="S307" s="51">
        <v>115545794</v>
      </c>
      <c r="T307" s="52">
        <v>469</v>
      </c>
      <c r="U307" s="53">
        <v>466</v>
      </c>
      <c r="V307" s="54">
        <v>-3864749</v>
      </c>
      <c r="W307" s="55">
        <v>339</v>
      </c>
      <c r="X307" s="56">
        <v>337</v>
      </c>
      <c r="Y307" s="51">
        <v>2847</v>
      </c>
      <c r="Z307" s="52">
        <v>200</v>
      </c>
      <c r="AA307" s="53">
        <v>193</v>
      </c>
      <c r="AB307" s="54">
        <v>350</v>
      </c>
      <c r="AC307" s="95">
        <v>321</v>
      </c>
      <c r="AD307" s="49">
        <v>0</v>
      </c>
      <c r="AE307" s="57">
        <v>100</v>
      </c>
      <c r="AF307" s="58">
        <v>0</v>
      </c>
    </row>
    <row r="308" spans="1:32" s="3" customFormat="1" ht="18.75" customHeight="1">
      <c r="A308" s="15">
        <v>306</v>
      </c>
      <c r="B308" s="16">
        <v>319</v>
      </c>
      <c r="C308" s="17" t="s">
        <v>796</v>
      </c>
      <c r="D308" s="18" t="s">
        <v>1737</v>
      </c>
      <c r="E308" s="19" t="s">
        <v>3813</v>
      </c>
      <c r="F308" s="20">
        <v>301</v>
      </c>
      <c r="G308" s="21">
        <v>34107422</v>
      </c>
      <c r="H308" s="22">
        <v>352</v>
      </c>
      <c r="I308" s="23">
        <v>345</v>
      </c>
      <c r="J308" s="24">
        <v>34550366</v>
      </c>
      <c r="K308" s="25">
        <v>188</v>
      </c>
      <c r="L308" s="26">
        <v>186</v>
      </c>
      <c r="M308" s="21">
        <v>10742553</v>
      </c>
      <c r="N308" s="22">
        <v>261</v>
      </c>
      <c r="O308" s="23">
        <v>254</v>
      </c>
      <c r="P308" s="24">
        <v>15315081</v>
      </c>
      <c r="Q308" s="25">
        <v>305</v>
      </c>
      <c r="R308" s="26">
        <v>297</v>
      </c>
      <c r="S308" s="21">
        <v>28847161</v>
      </c>
      <c r="T308" s="22">
        <v>110</v>
      </c>
      <c r="U308" s="23">
        <v>108</v>
      </c>
      <c r="V308" s="24">
        <v>3510180</v>
      </c>
      <c r="W308" s="25">
        <v>276</v>
      </c>
      <c r="X308" s="26">
        <v>274</v>
      </c>
      <c r="Y308" s="21">
        <v>5558</v>
      </c>
      <c r="Z308" s="22">
        <v>275</v>
      </c>
      <c r="AA308" s="23">
        <v>267</v>
      </c>
      <c r="AB308" s="24">
        <v>240</v>
      </c>
      <c r="AC308" s="93">
        <v>356</v>
      </c>
      <c r="AD308" s="19">
        <v>0</v>
      </c>
      <c r="AE308" s="27">
        <v>100</v>
      </c>
      <c r="AF308" s="28">
        <v>0</v>
      </c>
    </row>
    <row r="309" spans="1:32" s="3" customFormat="1" ht="18.75" customHeight="1">
      <c r="A309" s="159">
        <v>307</v>
      </c>
      <c r="B309" s="160">
        <v>272</v>
      </c>
      <c r="C309" s="161" t="s">
        <v>3547</v>
      </c>
      <c r="D309" s="162" t="s">
        <v>3815</v>
      </c>
      <c r="E309" s="163" t="s">
        <v>3813</v>
      </c>
      <c r="F309" s="164">
        <v>302</v>
      </c>
      <c r="G309" s="165">
        <v>34096520</v>
      </c>
      <c r="H309" s="166">
        <v>282</v>
      </c>
      <c r="I309" s="167">
        <v>278</v>
      </c>
      <c r="J309" s="168">
        <v>40662887</v>
      </c>
      <c r="K309" s="169">
        <v>91</v>
      </c>
      <c r="L309" s="170">
        <v>89</v>
      </c>
      <c r="M309" s="165">
        <v>15986968</v>
      </c>
      <c r="N309" s="166">
        <v>176</v>
      </c>
      <c r="O309" s="167">
        <v>171</v>
      </c>
      <c r="P309" s="168">
        <v>21430271</v>
      </c>
      <c r="Q309" s="169">
        <v>270</v>
      </c>
      <c r="R309" s="170">
        <v>262</v>
      </c>
      <c r="S309" s="165">
        <v>32640274</v>
      </c>
      <c r="T309" s="166">
        <v>174</v>
      </c>
      <c r="U309" s="167">
        <v>172</v>
      </c>
      <c r="V309" s="168">
        <v>2118544</v>
      </c>
      <c r="W309" s="169">
        <v>336</v>
      </c>
      <c r="X309" s="170">
        <v>334</v>
      </c>
      <c r="Y309" s="165">
        <v>2963</v>
      </c>
      <c r="Z309" s="166">
        <v>95</v>
      </c>
      <c r="AA309" s="167">
        <v>91</v>
      </c>
      <c r="AB309" s="168">
        <v>567</v>
      </c>
      <c r="AC309" s="171">
        <v>321</v>
      </c>
      <c r="AD309" s="163">
        <v>0</v>
      </c>
      <c r="AE309" s="172">
        <v>0</v>
      </c>
      <c r="AF309" s="173">
        <v>100</v>
      </c>
    </row>
    <row r="310" spans="1:32" s="3" customFormat="1" ht="18.75" customHeight="1">
      <c r="A310" s="159">
        <v>308</v>
      </c>
      <c r="B310" s="160">
        <v>296</v>
      </c>
      <c r="C310" s="161" t="s">
        <v>2711</v>
      </c>
      <c r="D310" s="162" t="s">
        <v>3815</v>
      </c>
      <c r="E310" s="163" t="s">
        <v>3813</v>
      </c>
      <c r="F310" s="164">
        <v>303</v>
      </c>
      <c r="G310" s="165">
        <v>34017628</v>
      </c>
      <c r="H310" s="166">
        <v>105</v>
      </c>
      <c r="I310" s="167">
        <v>103</v>
      </c>
      <c r="J310" s="168">
        <v>59068538</v>
      </c>
      <c r="K310" s="169">
        <v>61</v>
      </c>
      <c r="L310" s="170">
        <v>59</v>
      </c>
      <c r="M310" s="165">
        <v>18339042</v>
      </c>
      <c r="N310" s="166">
        <v>84</v>
      </c>
      <c r="O310" s="167">
        <v>82</v>
      </c>
      <c r="P310" s="168">
        <v>38709146</v>
      </c>
      <c r="Q310" s="169">
        <v>132</v>
      </c>
      <c r="R310" s="170">
        <v>128</v>
      </c>
      <c r="S310" s="165">
        <v>51916709</v>
      </c>
      <c r="T310" s="166">
        <v>157</v>
      </c>
      <c r="U310" s="167">
        <v>155</v>
      </c>
      <c r="V310" s="168">
        <v>2515018</v>
      </c>
      <c r="W310" s="169">
        <v>211</v>
      </c>
      <c r="X310" s="170">
        <v>209</v>
      </c>
      <c r="Y310" s="165">
        <v>9458</v>
      </c>
      <c r="Z310" s="166">
        <v>101</v>
      </c>
      <c r="AA310" s="167">
        <v>96</v>
      </c>
      <c r="AB310" s="168">
        <v>524</v>
      </c>
      <c r="AC310" s="171">
        <v>385</v>
      </c>
      <c r="AD310" s="163">
        <v>0</v>
      </c>
      <c r="AE310" s="172">
        <v>100</v>
      </c>
      <c r="AF310" s="173">
        <v>0</v>
      </c>
    </row>
    <row r="311" spans="1:32" s="3" customFormat="1" ht="18.75" customHeight="1">
      <c r="A311" s="159">
        <v>309</v>
      </c>
      <c r="B311" s="160">
        <v>99</v>
      </c>
      <c r="C311" s="161" t="s">
        <v>2594</v>
      </c>
      <c r="D311" s="162" t="s">
        <v>3815</v>
      </c>
      <c r="E311" s="163" t="s">
        <v>3813</v>
      </c>
      <c r="F311" s="164">
        <v>304</v>
      </c>
      <c r="G311" s="165">
        <v>34016558</v>
      </c>
      <c r="H311" s="166">
        <v>30</v>
      </c>
      <c r="I311" s="167">
        <v>29</v>
      </c>
      <c r="J311" s="168">
        <v>74456407</v>
      </c>
      <c r="K311" s="169">
        <v>259</v>
      </c>
      <c r="L311" s="170">
        <v>256</v>
      </c>
      <c r="M311" s="165">
        <v>8235279</v>
      </c>
      <c r="N311" s="166">
        <v>148</v>
      </c>
      <c r="O311" s="167">
        <v>143</v>
      </c>
      <c r="P311" s="168">
        <v>25773673</v>
      </c>
      <c r="Q311" s="169">
        <v>87</v>
      </c>
      <c r="R311" s="170">
        <v>84</v>
      </c>
      <c r="S311" s="165">
        <v>61609984</v>
      </c>
      <c r="T311" s="166">
        <v>255</v>
      </c>
      <c r="U311" s="167">
        <v>253</v>
      </c>
      <c r="V311" s="168">
        <v>1052507</v>
      </c>
      <c r="W311" s="169">
        <v>78</v>
      </c>
      <c r="X311" s="170">
        <v>77</v>
      </c>
      <c r="Y311" s="165">
        <v>21735</v>
      </c>
      <c r="Z311" s="166">
        <v>190</v>
      </c>
      <c r="AA311" s="167">
        <v>184</v>
      </c>
      <c r="AB311" s="168">
        <v>362</v>
      </c>
      <c r="AC311" s="171">
        <v>381</v>
      </c>
      <c r="AD311" s="163">
        <v>0</v>
      </c>
      <c r="AE311" s="172">
        <v>100</v>
      </c>
      <c r="AF311" s="173">
        <v>0</v>
      </c>
    </row>
    <row r="312" spans="1:32" s="3" customFormat="1" ht="18.75" customHeight="1">
      <c r="A312" s="45">
        <v>310</v>
      </c>
      <c r="B312" s="46">
        <v>458</v>
      </c>
      <c r="C312" s="47" t="s">
        <v>2659</v>
      </c>
      <c r="D312" s="48" t="s">
        <v>3812</v>
      </c>
      <c r="E312" s="49" t="s">
        <v>3813</v>
      </c>
      <c r="F312" s="50">
        <v>305</v>
      </c>
      <c r="G312" s="51">
        <v>33994284</v>
      </c>
      <c r="H312" s="52">
        <v>346</v>
      </c>
      <c r="I312" s="53">
        <v>339</v>
      </c>
      <c r="J312" s="54">
        <v>35084287</v>
      </c>
      <c r="K312" s="55">
        <v>278</v>
      </c>
      <c r="L312" s="56">
        <v>275</v>
      </c>
      <c r="M312" s="51">
        <v>7571242</v>
      </c>
      <c r="N312" s="52">
        <v>403</v>
      </c>
      <c r="O312" s="53">
        <v>396</v>
      </c>
      <c r="P312" s="54">
        <v>6870211</v>
      </c>
      <c r="Q312" s="55">
        <v>393</v>
      </c>
      <c r="R312" s="56">
        <v>385</v>
      </c>
      <c r="S312" s="51">
        <v>20984751</v>
      </c>
      <c r="T312" s="52">
        <v>363</v>
      </c>
      <c r="U312" s="53">
        <v>360</v>
      </c>
      <c r="V312" s="54">
        <v>270245</v>
      </c>
      <c r="W312" s="55" t="s">
        <v>3813</v>
      </c>
      <c r="X312" s="56" t="s">
        <v>3813</v>
      </c>
      <c r="Y312" s="62" t="s">
        <v>3813</v>
      </c>
      <c r="Z312" s="52">
        <v>347</v>
      </c>
      <c r="AA312" s="53">
        <v>338</v>
      </c>
      <c r="AB312" s="54">
        <v>175</v>
      </c>
      <c r="AC312" s="95">
        <v>356</v>
      </c>
      <c r="AD312" s="49">
        <v>0</v>
      </c>
      <c r="AE312" s="57">
        <v>100</v>
      </c>
      <c r="AF312" s="58">
        <v>0</v>
      </c>
    </row>
    <row r="313" spans="1:32" s="3" customFormat="1" ht="18.75" customHeight="1">
      <c r="A313" s="174">
        <v>311</v>
      </c>
      <c r="B313" s="175">
        <v>144</v>
      </c>
      <c r="C313" s="176" t="s">
        <v>2177</v>
      </c>
      <c r="D313" s="177" t="s">
        <v>3815</v>
      </c>
      <c r="E313" s="178" t="s">
        <v>3813</v>
      </c>
      <c r="F313" s="179">
        <v>306</v>
      </c>
      <c r="G313" s="180">
        <v>33895191</v>
      </c>
      <c r="H313" s="181">
        <v>358</v>
      </c>
      <c r="I313" s="182">
        <v>351</v>
      </c>
      <c r="J313" s="183">
        <v>34415613</v>
      </c>
      <c r="K313" s="184">
        <v>498</v>
      </c>
      <c r="L313" s="185">
        <v>489</v>
      </c>
      <c r="M313" s="180">
        <v>-4216750</v>
      </c>
      <c r="N313" s="181">
        <v>51</v>
      </c>
      <c r="O313" s="182">
        <v>50</v>
      </c>
      <c r="P313" s="183">
        <v>49457906</v>
      </c>
      <c r="Q313" s="184">
        <v>43</v>
      </c>
      <c r="R313" s="185">
        <v>41</v>
      </c>
      <c r="S313" s="180">
        <v>83215357</v>
      </c>
      <c r="T313" s="181">
        <v>475</v>
      </c>
      <c r="U313" s="182">
        <v>472</v>
      </c>
      <c r="V313" s="183">
        <v>-5591376</v>
      </c>
      <c r="W313" s="184">
        <v>166</v>
      </c>
      <c r="X313" s="185">
        <v>165</v>
      </c>
      <c r="Y313" s="180">
        <v>14237</v>
      </c>
      <c r="Z313" s="181">
        <v>252</v>
      </c>
      <c r="AA313" s="182">
        <v>244</v>
      </c>
      <c r="AB313" s="183">
        <v>263</v>
      </c>
      <c r="AC313" s="186">
        <v>322</v>
      </c>
      <c r="AD313" s="178">
        <v>0</v>
      </c>
      <c r="AE313" s="187">
        <v>100</v>
      </c>
      <c r="AF313" s="188">
        <v>0</v>
      </c>
    </row>
    <row r="314" spans="1:32" s="3" customFormat="1" ht="18.75" customHeight="1">
      <c r="A314" s="159">
        <v>312</v>
      </c>
      <c r="B314" s="160" t="s">
        <v>3813</v>
      </c>
      <c r="C314" s="161" t="s">
        <v>2722</v>
      </c>
      <c r="D314" s="162" t="s">
        <v>3815</v>
      </c>
      <c r="E314" s="163" t="s">
        <v>3813</v>
      </c>
      <c r="F314" s="164">
        <v>307</v>
      </c>
      <c r="G314" s="165">
        <v>33821856</v>
      </c>
      <c r="H314" s="166">
        <v>321</v>
      </c>
      <c r="I314" s="167">
        <v>315</v>
      </c>
      <c r="J314" s="168">
        <v>37243003</v>
      </c>
      <c r="K314" s="169">
        <v>417</v>
      </c>
      <c r="L314" s="170">
        <v>411</v>
      </c>
      <c r="M314" s="165">
        <v>3504413</v>
      </c>
      <c r="N314" s="166">
        <v>476</v>
      </c>
      <c r="O314" s="167">
        <v>468</v>
      </c>
      <c r="P314" s="168">
        <v>2271869</v>
      </c>
      <c r="Q314" s="169">
        <v>399</v>
      </c>
      <c r="R314" s="170">
        <v>391</v>
      </c>
      <c r="S314" s="165">
        <v>20682263</v>
      </c>
      <c r="T314" s="166">
        <v>345</v>
      </c>
      <c r="U314" s="167">
        <v>342</v>
      </c>
      <c r="V314" s="168">
        <v>402832</v>
      </c>
      <c r="W314" s="169">
        <v>65</v>
      </c>
      <c r="X314" s="170">
        <v>64</v>
      </c>
      <c r="Y314" s="165">
        <v>23450</v>
      </c>
      <c r="Z314" s="166">
        <v>344</v>
      </c>
      <c r="AA314" s="167">
        <v>335</v>
      </c>
      <c r="AB314" s="168">
        <v>178</v>
      </c>
      <c r="AC314" s="171">
        <v>322</v>
      </c>
      <c r="AD314" s="163">
        <v>0</v>
      </c>
      <c r="AE314" s="172">
        <v>100</v>
      </c>
      <c r="AF314" s="173">
        <v>0</v>
      </c>
    </row>
    <row r="315" spans="1:32" s="3" customFormat="1" ht="18.75" customHeight="1">
      <c r="A315" s="159">
        <v>313</v>
      </c>
      <c r="B315" s="160">
        <v>391</v>
      </c>
      <c r="C315" s="161" t="s">
        <v>2688</v>
      </c>
      <c r="D315" s="162" t="s">
        <v>3815</v>
      </c>
      <c r="E315" s="163" t="s">
        <v>3813</v>
      </c>
      <c r="F315" s="164">
        <v>308</v>
      </c>
      <c r="G315" s="165">
        <v>33814902</v>
      </c>
      <c r="H315" s="166">
        <v>363</v>
      </c>
      <c r="I315" s="167">
        <v>356</v>
      </c>
      <c r="J315" s="168">
        <v>34051184</v>
      </c>
      <c r="K315" s="169" t="s">
        <v>3813</v>
      </c>
      <c r="L315" s="170" t="s">
        <v>3813</v>
      </c>
      <c r="M315" s="189" t="s">
        <v>3813</v>
      </c>
      <c r="N315" s="166" t="s">
        <v>3813</v>
      </c>
      <c r="O315" s="167" t="s">
        <v>3813</v>
      </c>
      <c r="P315" s="196" t="s">
        <v>3813</v>
      </c>
      <c r="Q315" s="169" t="s">
        <v>3813</v>
      </c>
      <c r="R315" s="170" t="s">
        <v>3813</v>
      </c>
      <c r="S315" s="189" t="s">
        <v>3813</v>
      </c>
      <c r="T315" s="166" t="s">
        <v>3813</v>
      </c>
      <c r="U315" s="167" t="s">
        <v>3813</v>
      </c>
      <c r="V315" s="196" t="s">
        <v>3813</v>
      </c>
      <c r="W315" s="169">
        <v>199</v>
      </c>
      <c r="X315" s="170">
        <v>197</v>
      </c>
      <c r="Y315" s="165">
        <v>10261</v>
      </c>
      <c r="Z315" s="166">
        <v>106</v>
      </c>
      <c r="AA315" s="167">
        <v>101</v>
      </c>
      <c r="AB315" s="168">
        <v>514</v>
      </c>
      <c r="AC315" s="171">
        <v>381</v>
      </c>
      <c r="AD315" s="163">
        <v>0</v>
      </c>
      <c r="AE315" s="172">
        <v>0</v>
      </c>
      <c r="AF315" s="173">
        <v>100</v>
      </c>
    </row>
    <row r="316" spans="1:32" s="3" customFormat="1" ht="18.75" customHeight="1">
      <c r="A316" s="29">
        <v>314</v>
      </c>
      <c r="B316" s="30">
        <v>267</v>
      </c>
      <c r="C316" s="31" t="s">
        <v>2178</v>
      </c>
      <c r="D316" s="32" t="s">
        <v>1737</v>
      </c>
      <c r="E316" s="42" t="s">
        <v>3813</v>
      </c>
      <c r="F316" s="44">
        <v>309</v>
      </c>
      <c r="G316" s="35">
        <v>33564056</v>
      </c>
      <c r="H316" s="36">
        <v>366</v>
      </c>
      <c r="I316" s="37">
        <v>359</v>
      </c>
      <c r="J316" s="38">
        <v>33922006</v>
      </c>
      <c r="K316" s="39">
        <v>158</v>
      </c>
      <c r="L316" s="40">
        <v>156</v>
      </c>
      <c r="M316" s="35">
        <v>12036726</v>
      </c>
      <c r="N316" s="36">
        <v>49</v>
      </c>
      <c r="O316" s="37">
        <v>48</v>
      </c>
      <c r="P316" s="38">
        <v>49917367</v>
      </c>
      <c r="Q316" s="39">
        <v>104</v>
      </c>
      <c r="R316" s="40">
        <v>101</v>
      </c>
      <c r="S316" s="35">
        <v>57985155</v>
      </c>
      <c r="T316" s="36">
        <v>184</v>
      </c>
      <c r="U316" s="37">
        <v>182</v>
      </c>
      <c r="V316" s="38">
        <v>1919762</v>
      </c>
      <c r="W316" s="39">
        <v>394</v>
      </c>
      <c r="X316" s="40">
        <v>392</v>
      </c>
      <c r="Y316" s="35">
        <v>731</v>
      </c>
      <c r="Z316" s="36">
        <v>434</v>
      </c>
      <c r="AA316" s="37">
        <v>425</v>
      </c>
      <c r="AB316" s="38">
        <v>90</v>
      </c>
      <c r="AC316" s="94">
        <v>341</v>
      </c>
      <c r="AD316" s="42">
        <v>0</v>
      </c>
      <c r="AE316" s="34">
        <v>67.739999999999995</v>
      </c>
      <c r="AF316" s="43">
        <v>32.26</v>
      </c>
    </row>
    <row r="317" spans="1:32" s="3" customFormat="1" ht="18.75" customHeight="1">
      <c r="A317" s="45">
        <v>315</v>
      </c>
      <c r="B317" s="46">
        <v>303</v>
      </c>
      <c r="C317" s="47" t="s">
        <v>4000</v>
      </c>
      <c r="D317" s="48" t="s">
        <v>2748</v>
      </c>
      <c r="E317" s="49" t="s">
        <v>3813</v>
      </c>
      <c r="F317" s="50">
        <v>310</v>
      </c>
      <c r="G317" s="51">
        <v>33531243</v>
      </c>
      <c r="H317" s="52">
        <v>374</v>
      </c>
      <c r="I317" s="53">
        <v>367</v>
      </c>
      <c r="J317" s="54">
        <v>33531243</v>
      </c>
      <c r="K317" s="55" t="s">
        <v>3813</v>
      </c>
      <c r="L317" s="56" t="s">
        <v>3813</v>
      </c>
      <c r="M317" s="62" t="s">
        <v>3813</v>
      </c>
      <c r="N317" s="52">
        <v>91</v>
      </c>
      <c r="O317" s="53">
        <v>89</v>
      </c>
      <c r="P317" s="54">
        <v>36476772</v>
      </c>
      <c r="Q317" s="55">
        <v>141</v>
      </c>
      <c r="R317" s="56">
        <v>137</v>
      </c>
      <c r="S317" s="51">
        <v>48921998</v>
      </c>
      <c r="T317" s="52" t="s">
        <v>3813</v>
      </c>
      <c r="U317" s="53" t="s">
        <v>3813</v>
      </c>
      <c r="V317" s="63" t="s">
        <v>3813</v>
      </c>
      <c r="W317" s="55">
        <v>323</v>
      </c>
      <c r="X317" s="56">
        <v>321</v>
      </c>
      <c r="Y317" s="51">
        <v>3453</v>
      </c>
      <c r="Z317" s="52">
        <v>271</v>
      </c>
      <c r="AA317" s="53">
        <v>263</v>
      </c>
      <c r="AB317" s="54">
        <v>245</v>
      </c>
      <c r="AC317" s="95">
        <v>356</v>
      </c>
      <c r="AD317" s="49">
        <v>0</v>
      </c>
      <c r="AE317" s="57">
        <v>0.01</v>
      </c>
      <c r="AF317" s="58">
        <v>99.99</v>
      </c>
    </row>
    <row r="318" spans="1:32" s="3" customFormat="1" ht="18.75" customHeight="1">
      <c r="A318" s="15">
        <v>316</v>
      </c>
      <c r="B318" s="16">
        <v>222</v>
      </c>
      <c r="C318" s="17" t="s">
        <v>3556</v>
      </c>
      <c r="D318" s="18" t="s">
        <v>464</v>
      </c>
      <c r="E318" s="19" t="s">
        <v>3813</v>
      </c>
      <c r="F318" s="20">
        <v>311</v>
      </c>
      <c r="G318" s="21">
        <v>33509166</v>
      </c>
      <c r="H318" s="22">
        <v>350</v>
      </c>
      <c r="I318" s="23">
        <v>343</v>
      </c>
      <c r="J318" s="24">
        <v>34628890</v>
      </c>
      <c r="K318" s="25">
        <v>482</v>
      </c>
      <c r="L318" s="26">
        <v>475</v>
      </c>
      <c r="M318" s="21">
        <v>821651</v>
      </c>
      <c r="N318" s="22">
        <v>490</v>
      </c>
      <c r="O318" s="23">
        <v>482</v>
      </c>
      <c r="P318" s="24">
        <v>-193212</v>
      </c>
      <c r="Q318" s="25">
        <v>499</v>
      </c>
      <c r="R318" s="26">
        <v>490</v>
      </c>
      <c r="S318" s="21">
        <v>4814787</v>
      </c>
      <c r="T318" s="22">
        <v>427</v>
      </c>
      <c r="U318" s="23">
        <v>424</v>
      </c>
      <c r="V318" s="24">
        <v>-623233</v>
      </c>
      <c r="W318" s="25" t="s">
        <v>3813</v>
      </c>
      <c r="X318" s="26" t="s">
        <v>3813</v>
      </c>
      <c r="Y318" s="61" t="s">
        <v>3813</v>
      </c>
      <c r="Z318" s="22">
        <v>382</v>
      </c>
      <c r="AA318" s="23">
        <v>373</v>
      </c>
      <c r="AB318" s="24">
        <v>140</v>
      </c>
      <c r="AC318" s="93">
        <v>311</v>
      </c>
      <c r="AD318" s="19">
        <v>0</v>
      </c>
      <c r="AE318" s="27">
        <v>100</v>
      </c>
      <c r="AF318" s="28">
        <v>0</v>
      </c>
    </row>
    <row r="319" spans="1:32" s="3" customFormat="1" ht="18.75" customHeight="1">
      <c r="A319" s="29">
        <v>317</v>
      </c>
      <c r="B319" s="30">
        <v>414</v>
      </c>
      <c r="C319" s="31" t="s">
        <v>322</v>
      </c>
      <c r="D319" s="32" t="s">
        <v>1737</v>
      </c>
      <c r="E319" s="42" t="s">
        <v>3813</v>
      </c>
      <c r="F319" s="44">
        <v>312</v>
      </c>
      <c r="G319" s="35">
        <v>33497909</v>
      </c>
      <c r="H319" s="36">
        <v>370</v>
      </c>
      <c r="I319" s="37">
        <v>363</v>
      </c>
      <c r="J319" s="38">
        <v>33684996</v>
      </c>
      <c r="K319" s="39">
        <v>258</v>
      </c>
      <c r="L319" s="40">
        <v>255</v>
      </c>
      <c r="M319" s="35">
        <v>8249119</v>
      </c>
      <c r="N319" s="36">
        <v>407</v>
      </c>
      <c r="O319" s="37">
        <v>400</v>
      </c>
      <c r="P319" s="38">
        <v>6629423</v>
      </c>
      <c r="Q319" s="39">
        <v>494</v>
      </c>
      <c r="R319" s="40">
        <v>485</v>
      </c>
      <c r="S319" s="35">
        <v>9220059</v>
      </c>
      <c r="T319" s="36">
        <v>253</v>
      </c>
      <c r="U319" s="37">
        <v>251</v>
      </c>
      <c r="V319" s="38">
        <v>1057666</v>
      </c>
      <c r="W319" s="39">
        <v>383</v>
      </c>
      <c r="X319" s="40">
        <v>381</v>
      </c>
      <c r="Y319" s="35">
        <v>1106</v>
      </c>
      <c r="Z319" s="36">
        <v>453</v>
      </c>
      <c r="AA319" s="37">
        <v>444</v>
      </c>
      <c r="AB319" s="38">
        <v>74</v>
      </c>
      <c r="AC319" s="94">
        <v>372</v>
      </c>
      <c r="AD319" s="42">
        <v>0</v>
      </c>
      <c r="AE319" s="34">
        <v>100</v>
      </c>
      <c r="AF319" s="43">
        <v>0</v>
      </c>
    </row>
    <row r="320" spans="1:32" s="3" customFormat="1" ht="18.75" customHeight="1">
      <c r="A320" s="29">
        <v>318</v>
      </c>
      <c r="B320" s="30">
        <v>178</v>
      </c>
      <c r="C320" s="31" t="s">
        <v>3677</v>
      </c>
      <c r="D320" s="32" t="s">
        <v>3367</v>
      </c>
      <c r="E320" s="42" t="s">
        <v>3813</v>
      </c>
      <c r="F320" s="44">
        <v>313</v>
      </c>
      <c r="G320" s="35">
        <v>33438809</v>
      </c>
      <c r="H320" s="36">
        <v>217</v>
      </c>
      <c r="I320" s="37">
        <v>213</v>
      </c>
      <c r="J320" s="38">
        <v>46600814</v>
      </c>
      <c r="K320" s="39">
        <v>227</v>
      </c>
      <c r="L320" s="40">
        <v>224</v>
      </c>
      <c r="M320" s="35">
        <v>9379749</v>
      </c>
      <c r="N320" s="36">
        <v>60</v>
      </c>
      <c r="O320" s="37">
        <v>59</v>
      </c>
      <c r="P320" s="38">
        <v>45788805</v>
      </c>
      <c r="Q320" s="39">
        <v>81</v>
      </c>
      <c r="R320" s="40">
        <v>78</v>
      </c>
      <c r="S320" s="35">
        <v>63476379</v>
      </c>
      <c r="T320" s="36">
        <v>121</v>
      </c>
      <c r="U320" s="37">
        <v>119</v>
      </c>
      <c r="V320" s="38">
        <v>3251185</v>
      </c>
      <c r="W320" s="39">
        <v>260</v>
      </c>
      <c r="X320" s="40">
        <v>258</v>
      </c>
      <c r="Y320" s="35">
        <v>6458</v>
      </c>
      <c r="Z320" s="36">
        <v>162</v>
      </c>
      <c r="AA320" s="37">
        <v>156</v>
      </c>
      <c r="AB320" s="38">
        <v>410</v>
      </c>
      <c r="AC320" s="94">
        <v>321</v>
      </c>
      <c r="AD320" s="42">
        <v>0</v>
      </c>
      <c r="AE320" s="34">
        <v>100</v>
      </c>
      <c r="AF320" s="43">
        <v>0</v>
      </c>
    </row>
    <row r="321" spans="1:32" s="3" customFormat="1" ht="18.75" customHeight="1">
      <c r="A321" s="159">
        <v>319</v>
      </c>
      <c r="B321" s="160">
        <v>168</v>
      </c>
      <c r="C321" s="161" t="s">
        <v>2655</v>
      </c>
      <c r="D321" s="162" t="s">
        <v>3815</v>
      </c>
      <c r="E321" s="163" t="s">
        <v>3813</v>
      </c>
      <c r="F321" s="164">
        <v>314</v>
      </c>
      <c r="G321" s="165">
        <v>33438462</v>
      </c>
      <c r="H321" s="166">
        <v>375</v>
      </c>
      <c r="I321" s="167">
        <v>368</v>
      </c>
      <c r="J321" s="168">
        <v>33438462</v>
      </c>
      <c r="K321" s="169">
        <v>356</v>
      </c>
      <c r="L321" s="170">
        <v>351</v>
      </c>
      <c r="M321" s="165">
        <v>5158274</v>
      </c>
      <c r="N321" s="166">
        <v>192</v>
      </c>
      <c r="O321" s="167">
        <v>186</v>
      </c>
      <c r="P321" s="168">
        <v>19912370</v>
      </c>
      <c r="Q321" s="169">
        <v>178</v>
      </c>
      <c r="R321" s="170">
        <v>173</v>
      </c>
      <c r="S321" s="165">
        <v>43314586</v>
      </c>
      <c r="T321" s="166">
        <v>200</v>
      </c>
      <c r="U321" s="167">
        <v>198</v>
      </c>
      <c r="V321" s="168">
        <v>1660918</v>
      </c>
      <c r="W321" s="169">
        <v>127</v>
      </c>
      <c r="X321" s="170">
        <v>126</v>
      </c>
      <c r="Y321" s="165">
        <v>18270</v>
      </c>
      <c r="Z321" s="166">
        <v>102</v>
      </c>
      <c r="AA321" s="167">
        <v>97</v>
      </c>
      <c r="AB321" s="168">
        <v>522</v>
      </c>
      <c r="AC321" s="171">
        <v>322</v>
      </c>
      <c r="AD321" s="163">
        <v>0</v>
      </c>
      <c r="AE321" s="172">
        <v>100</v>
      </c>
      <c r="AF321" s="173">
        <v>0</v>
      </c>
    </row>
    <row r="322" spans="1:32" s="3" customFormat="1" ht="18.75" customHeight="1">
      <c r="A322" s="45">
        <v>320</v>
      </c>
      <c r="B322" s="46">
        <v>320</v>
      </c>
      <c r="C322" s="47" t="s">
        <v>4056</v>
      </c>
      <c r="D322" s="48" t="s">
        <v>3368</v>
      </c>
      <c r="E322" s="49" t="s">
        <v>3813</v>
      </c>
      <c r="F322" s="50">
        <v>315</v>
      </c>
      <c r="G322" s="51">
        <v>33365579</v>
      </c>
      <c r="H322" s="52">
        <v>367</v>
      </c>
      <c r="I322" s="53">
        <v>360</v>
      </c>
      <c r="J322" s="54">
        <v>33861880</v>
      </c>
      <c r="K322" s="55">
        <v>293</v>
      </c>
      <c r="L322" s="56">
        <v>289</v>
      </c>
      <c r="M322" s="51">
        <v>7283926</v>
      </c>
      <c r="N322" s="52">
        <v>359</v>
      </c>
      <c r="O322" s="53">
        <v>352</v>
      </c>
      <c r="P322" s="54">
        <v>9354661</v>
      </c>
      <c r="Q322" s="55">
        <v>332</v>
      </c>
      <c r="R322" s="56">
        <v>324</v>
      </c>
      <c r="S322" s="51">
        <v>25306217</v>
      </c>
      <c r="T322" s="52">
        <v>310</v>
      </c>
      <c r="U322" s="53">
        <v>307</v>
      </c>
      <c r="V322" s="54">
        <v>637085</v>
      </c>
      <c r="W322" s="55">
        <v>71</v>
      </c>
      <c r="X322" s="56">
        <v>70</v>
      </c>
      <c r="Y322" s="51">
        <v>23035</v>
      </c>
      <c r="Z322" s="52">
        <v>57</v>
      </c>
      <c r="AA322" s="53">
        <v>55</v>
      </c>
      <c r="AB322" s="54">
        <v>713</v>
      </c>
      <c r="AC322" s="95">
        <v>321</v>
      </c>
      <c r="AD322" s="49">
        <v>0</v>
      </c>
      <c r="AE322" s="57">
        <v>100</v>
      </c>
      <c r="AF322" s="58">
        <v>0</v>
      </c>
    </row>
    <row r="323" spans="1:32" s="3" customFormat="1" ht="18.75" customHeight="1">
      <c r="A323" s="174">
        <v>321</v>
      </c>
      <c r="B323" s="175" t="s">
        <v>3813</v>
      </c>
      <c r="C323" s="176" t="s">
        <v>1459</v>
      </c>
      <c r="D323" s="177" t="s">
        <v>3815</v>
      </c>
      <c r="E323" s="178" t="s">
        <v>3813</v>
      </c>
      <c r="F323" s="179">
        <v>316</v>
      </c>
      <c r="G323" s="180">
        <v>33185066</v>
      </c>
      <c r="H323" s="181">
        <v>343</v>
      </c>
      <c r="I323" s="182">
        <v>336</v>
      </c>
      <c r="J323" s="183">
        <v>35227314</v>
      </c>
      <c r="K323" s="184">
        <v>314</v>
      </c>
      <c r="L323" s="185">
        <v>309</v>
      </c>
      <c r="M323" s="180">
        <v>6598091</v>
      </c>
      <c r="N323" s="181">
        <v>488</v>
      </c>
      <c r="O323" s="182">
        <v>480</v>
      </c>
      <c r="P323" s="183">
        <v>69944</v>
      </c>
      <c r="Q323" s="184">
        <v>474</v>
      </c>
      <c r="R323" s="185">
        <v>465</v>
      </c>
      <c r="S323" s="180">
        <v>12618864</v>
      </c>
      <c r="T323" s="181">
        <v>202</v>
      </c>
      <c r="U323" s="182">
        <v>200</v>
      </c>
      <c r="V323" s="183">
        <v>1645027</v>
      </c>
      <c r="W323" s="184" t="s">
        <v>3813</v>
      </c>
      <c r="X323" s="185" t="s">
        <v>3813</v>
      </c>
      <c r="Y323" s="191" t="s">
        <v>3813</v>
      </c>
      <c r="Z323" s="181">
        <v>303</v>
      </c>
      <c r="AA323" s="182">
        <v>295</v>
      </c>
      <c r="AB323" s="183">
        <v>214</v>
      </c>
      <c r="AC323" s="186">
        <v>369</v>
      </c>
      <c r="AD323" s="178">
        <v>0</v>
      </c>
      <c r="AE323" s="187">
        <v>100</v>
      </c>
      <c r="AF323" s="188">
        <v>0</v>
      </c>
    </row>
    <row r="324" spans="1:32" s="3" customFormat="1" ht="18.75" customHeight="1">
      <c r="A324" s="29">
        <v>322</v>
      </c>
      <c r="B324" s="30">
        <v>440</v>
      </c>
      <c r="C324" s="31" t="s">
        <v>3541</v>
      </c>
      <c r="D324" s="32" t="s">
        <v>3371</v>
      </c>
      <c r="E324" s="42" t="s">
        <v>3813</v>
      </c>
      <c r="F324" s="44">
        <v>317</v>
      </c>
      <c r="G324" s="35">
        <v>33102376</v>
      </c>
      <c r="H324" s="36">
        <v>326</v>
      </c>
      <c r="I324" s="37">
        <v>320</v>
      </c>
      <c r="J324" s="38">
        <v>36935506</v>
      </c>
      <c r="K324" s="39">
        <v>357</v>
      </c>
      <c r="L324" s="40">
        <v>352</v>
      </c>
      <c r="M324" s="35">
        <v>5116719</v>
      </c>
      <c r="N324" s="36">
        <v>417</v>
      </c>
      <c r="O324" s="37">
        <v>410</v>
      </c>
      <c r="P324" s="38">
        <v>6194060</v>
      </c>
      <c r="Q324" s="39">
        <v>440</v>
      </c>
      <c r="R324" s="40">
        <v>431</v>
      </c>
      <c r="S324" s="35">
        <v>17076638</v>
      </c>
      <c r="T324" s="36">
        <v>339</v>
      </c>
      <c r="U324" s="37">
        <v>336</v>
      </c>
      <c r="V324" s="38">
        <v>416592</v>
      </c>
      <c r="W324" s="39">
        <v>379</v>
      </c>
      <c r="X324" s="40">
        <v>377</v>
      </c>
      <c r="Y324" s="35">
        <v>1410</v>
      </c>
      <c r="Z324" s="36">
        <v>299</v>
      </c>
      <c r="AA324" s="37">
        <v>291</v>
      </c>
      <c r="AB324" s="38">
        <v>219</v>
      </c>
      <c r="AC324" s="94">
        <v>311</v>
      </c>
      <c r="AD324" s="42">
        <v>0</v>
      </c>
      <c r="AE324" s="34">
        <v>100</v>
      </c>
      <c r="AF324" s="43">
        <v>0</v>
      </c>
    </row>
    <row r="325" spans="1:32" s="3" customFormat="1" ht="18.75" customHeight="1">
      <c r="A325" s="29">
        <v>323</v>
      </c>
      <c r="B325" s="30">
        <v>333</v>
      </c>
      <c r="C325" s="31" t="s">
        <v>2734</v>
      </c>
      <c r="D325" s="32" t="s">
        <v>2748</v>
      </c>
      <c r="E325" s="42" t="s">
        <v>3813</v>
      </c>
      <c r="F325" s="44">
        <v>318</v>
      </c>
      <c r="G325" s="35">
        <v>33093916</v>
      </c>
      <c r="H325" s="36">
        <v>383</v>
      </c>
      <c r="I325" s="37">
        <v>376</v>
      </c>
      <c r="J325" s="38">
        <v>33093916</v>
      </c>
      <c r="K325" s="39">
        <v>203</v>
      </c>
      <c r="L325" s="40">
        <v>200</v>
      </c>
      <c r="M325" s="35">
        <v>10317598</v>
      </c>
      <c r="N325" s="36">
        <v>72</v>
      </c>
      <c r="O325" s="37">
        <v>70</v>
      </c>
      <c r="P325" s="38">
        <v>40561867</v>
      </c>
      <c r="Q325" s="39">
        <v>27</v>
      </c>
      <c r="R325" s="40">
        <v>25</v>
      </c>
      <c r="S325" s="35">
        <v>100005084</v>
      </c>
      <c r="T325" s="36">
        <v>227</v>
      </c>
      <c r="U325" s="37">
        <v>225</v>
      </c>
      <c r="V325" s="38">
        <v>1384694</v>
      </c>
      <c r="W325" s="39">
        <v>252</v>
      </c>
      <c r="X325" s="40">
        <v>250</v>
      </c>
      <c r="Y325" s="35">
        <v>6695</v>
      </c>
      <c r="Z325" s="36">
        <v>171</v>
      </c>
      <c r="AA325" s="37">
        <v>165</v>
      </c>
      <c r="AB325" s="38">
        <v>392</v>
      </c>
      <c r="AC325" s="94">
        <v>321</v>
      </c>
      <c r="AD325" s="42">
        <v>0</v>
      </c>
      <c r="AE325" s="34">
        <v>100</v>
      </c>
      <c r="AF325" s="43">
        <v>0</v>
      </c>
    </row>
    <row r="326" spans="1:32" s="3" customFormat="1" ht="18.75" customHeight="1">
      <c r="A326" s="29">
        <v>324</v>
      </c>
      <c r="B326" s="30">
        <v>465</v>
      </c>
      <c r="C326" s="31" t="s">
        <v>168</v>
      </c>
      <c r="D326" s="32" t="s">
        <v>3376</v>
      </c>
      <c r="E326" s="42" t="s">
        <v>3813</v>
      </c>
      <c r="F326" s="44">
        <v>319</v>
      </c>
      <c r="G326" s="35">
        <v>33088642</v>
      </c>
      <c r="H326" s="36">
        <v>291</v>
      </c>
      <c r="I326" s="37">
        <v>287</v>
      </c>
      <c r="J326" s="38">
        <v>39552943</v>
      </c>
      <c r="K326" s="39">
        <v>220</v>
      </c>
      <c r="L326" s="40">
        <v>217</v>
      </c>
      <c r="M326" s="35">
        <v>9675943</v>
      </c>
      <c r="N326" s="36">
        <v>100</v>
      </c>
      <c r="O326" s="37">
        <v>96</v>
      </c>
      <c r="P326" s="38">
        <v>32814020</v>
      </c>
      <c r="Q326" s="39">
        <v>95</v>
      </c>
      <c r="R326" s="40">
        <v>92</v>
      </c>
      <c r="S326" s="35">
        <v>59744680</v>
      </c>
      <c r="T326" s="36">
        <v>381</v>
      </c>
      <c r="U326" s="37">
        <v>378</v>
      </c>
      <c r="V326" s="38">
        <v>160364</v>
      </c>
      <c r="W326" s="39">
        <v>295</v>
      </c>
      <c r="X326" s="40">
        <v>293</v>
      </c>
      <c r="Y326" s="35">
        <v>4595</v>
      </c>
      <c r="Z326" s="36">
        <v>73</v>
      </c>
      <c r="AA326" s="37">
        <v>71</v>
      </c>
      <c r="AB326" s="38">
        <v>650</v>
      </c>
      <c r="AC326" s="94">
        <v>321</v>
      </c>
      <c r="AD326" s="42">
        <v>0</v>
      </c>
      <c r="AE326" s="34">
        <v>100</v>
      </c>
      <c r="AF326" s="43">
        <v>0</v>
      </c>
    </row>
    <row r="327" spans="1:32" s="3" customFormat="1" ht="18.75" customHeight="1">
      <c r="A327" s="45">
        <v>325</v>
      </c>
      <c r="B327" s="46">
        <v>441</v>
      </c>
      <c r="C327" s="47" t="s">
        <v>2179</v>
      </c>
      <c r="D327" s="48" t="s">
        <v>3471</v>
      </c>
      <c r="E327" s="49" t="s">
        <v>3813</v>
      </c>
      <c r="F327" s="50">
        <v>320</v>
      </c>
      <c r="G327" s="51">
        <v>33070174</v>
      </c>
      <c r="H327" s="52">
        <v>380</v>
      </c>
      <c r="I327" s="53">
        <v>373</v>
      </c>
      <c r="J327" s="54">
        <v>33247417</v>
      </c>
      <c r="K327" s="55">
        <v>382</v>
      </c>
      <c r="L327" s="56">
        <v>377</v>
      </c>
      <c r="M327" s="51">
        <v>4679734</v>
      </c>
      <c r="N327" s="52">
        <v>194</v>
      </c>
      <c r="O327" s="53">
        <v>188</v>
      </c>
      <c r="P327" s="54">
        <v>19821635</v>
      </c>
      <c r="Q327" s="55">
        <v>260</v>
      </c>
      <c r="R327" s="56">
        <v>252</v>
      </c>
      <c r="S327" s="51">
        <v>33414228</v>
      </c>
      <c r="T327" s="52">
        <v>292</v>
      </c>
      <c r="U327" s="53">
        <v>289</v>
      </c>
      <c r="V327" s="54">
        <v>764348</v>
      </c>
      <c r="W327" s="55">
        <v>101</v>
      </c>
      <c r="X327" s="56">
        <v>100</v>
      </c>
      <c r="Y327" s="51">
        <v>19408</v>
      </c>
      <c r="Z327" s="52">
        <v>464</v>
      </c>
      <c r="AA327" s="53">
        <v>455</v>
      </c>
      <c r="AB327" s="54">
        <v>60</v>
      </c>
      <c r="AC327" s="95">
        <v>321</v>
      </c>
      <c r="AD327" s="49">
        <v>0</v>
      </c>
      <c r="AE327" s="57">
        <v>100</v>
      </c>
      <c r="AF327" s="58">
        <v>0</v>
      </c>
    </row>
    <row r="328" spans="1:32" s="3" customFormat="1" ht="18.75" customHeight="1">
      <c r="A328" s="174">
        <v>326</v>
      </c>
      <c r="B328" s="175" t="s">
        <v>3813</v>
      </c>
      <c r="C328" s="190" t="s">
        <v>3813</v>
      </c>
      <c r="D328" s="177" t="s">
        <v>3815</v>
      </c>
      <c r="E328" s="178" t="s">
        <v>3813</v>
      </c>
      <c r="F328" s="179">
        <v>321</v>
      </c>
      <c r="G328" s="191" t="s">
        <v>3813</v>
      </c>
      <c r="H328" s="181">
        <v>385</v>
      </c>
      <c r="I328" s="182">
        <v>377</v>
      </c>
      <c r="J328" s="192" t="s">
        <v>3813</v>
      </c>
      <c r="K328" s="184">
        <v>84</v>
      </c>
      <c r="L328" s="185">
        <v>82</v>
      </c>
      <c r="M328" s="191" t="s">
        <v>3813</v>
      </c>
      <c r="N328" s="181">
        <v>213</v>
      </c>
      <c r="O328" s="182">
        <v>207</v>
      </c>
      <c r="P328" s="192" t="s">
        <v>3813</v>
      </c>
      <c r="Q328" s="184">
        <v>380</v>
      </c>
      <c r="R328" s="185">
        <v>372</v>
      </c>
      <c r="S328" s="191" t="s">
        <v>3813</v>
      </c>
      <c r="T328" s="181">
        <v>58</v>
      </c>
      <c r="U328" s="182">
        <v>56</v>
      </c>
      <c r="V328" s="192" t="s">
        <v>3813</v>
      </c>
      <c r="W328" s="184">
        <v>337</v>
      </c>
      <c r="X328" s="185">
        <v>335</v>
      </c>
      <c r="Y328" s="191" t="s">
        <v>3813</v>
      </c>
      <c r="Z328" s="181">
        <v>372</v>
      </c>
      <c r="AA328" s="182">
        <v>363</v>
      </c>
      <c r="AB328" s="192" t="s">
        <v>3813</v>
      </c>
      <c r="AC328" s="186">
        <v>313</v>
      </c>
      <c r="AD328" s="178">
        <v>0</v>
      </c>
      <c r="AE328" s="187">
        <v>100</v>
      </c>
      <c r="AF328" s="188">
        <v>0</v>
      </c>
    </row>
    <row r="329" spans="1:32" s="3" customFormat="1" ht="18.75" customHeight="1">
      <c r="A329" s="159">
        <v>327</v>
      </c>
      <c r="B329" s="160" t="s">
        <v>3813</v>
      </c>
      <c r="C329" s="161" t="s">
        <v>3539</v>
      </c>
      <c r="D329" s="162" t="s">
        <v>3815</v>
      </c>
      <c r="E329" s="163" t="s">
        <v>3813</v>
      </c>
      <c r="F329" s="164">
        <v>322</v>
      </c>
      <c r="G329" s="165">
        <v>33052982</v>
      </c>
      <c r="H329" s="166">
        <v>329</v>
      </c>
      <c r="I329" s="167">
        <v>323</v>
      </c>
      <c r="J329" s="168">
        <v>36560307</v>
      </c>
      <c r="K329" s="169">
        <v>90</v>
      </c>
      <c r="L329" s="170">
        <v>88</v>
      </c>
      <c r="M329" s="165">
        <v>16016890</v>
      </c>
      <c r="N329" s="166">
        <v>33</v>
      </c>
      <c r="O329" s="167">
        <v>32</v>
      </c>
      <c r="P329" s="168">
        <v>62310930</v>
      </c>
      <c r="Q329" s="169">
        <v>74</v>
      </c>
      <c r="R329" s="170">
        <v>71</v>
      </c>
      <c r="S329" s="165">
        <v>66575976</v>
      </c>
      <c r="T329" s="166">
        <v>79</v>
      </c>
      <c r="U329" s="167">
        <v>77</v>
      </c>
      <c r="V329" s="168">
        <v>5142923</v>
      </c>
      <c r="W329" s="169">
        <v>403</v>
      </c>
      <c r="X329" s="170">
        <v>401</v>
      </c>
      <c r="Y329" s="165">
        <v>548</v>
      </c>
      <c r="Z329" s="166">
        <v>437</v>
      </c>
      <c r="AA329" s="167">
        <v>428</v>
      </c>
      <c r="AB329" s="168">
        <v>89</v>
      </c>
      <c r="AC329" s="171">
        <v>351</v>
      </c>
      <c r="AD329" s="163">
        <v>0</v>
      </c>
      <c r="AE329" s="172">
        <v>51</v>
      </c>
      <c r="AF329" s="173">
        <v>49</v>
      </c>
    </row>
    <row r="330" spans="1:32" s="3" customFormat="1" ht="18.75" customHeight="1">
      <c r="A330" s="29">
        <v>328</v>
      </c>
      <c r="B330" s="30" t="s">
        <v>3813</v>
      </c>
      <c r="C330" s="31" t="s">
        <v>2970</v>
      </c>
      <c r="D330" s="32" t="s">
        <v>2745</v>
      </c>
      <c r="E330" s="42" t="s">
        <v>3813</v>
      </c>
      <c r="F330" s="44">
        <v>323</v>
      </c>
      <c r="G330" s="35">
        <v>33051166</v>
      </c>
      <c r="H330" s="36">
        <v>359</v>
      </c>
      <c r="I330" s="37">
        <v>352</v>
      </c>
      <c r="J330" s="38">
        <v>34297495</v>
      </c>
      <c r="K330" s="39">
        <v>484</v>
      </c>
      <c r="L330" s="40">
        <v>477</v>
      </c>
      <c r="M330" s="35">
        <v>597332</v>
      </c>
      <c r="N330" s="36">
        <v>484</v>
      </c>
      <c r="O330" s="37">
        <v>476</v>
      </c>
      <c r="P330" s="38">
        <v>1253714</v>
      </c>
      <c r="Q330" s="39">
        <v>496</v>
      </c>
      <c r="R330" s="40">
        <v>487</v>
      </c>
      <c r="S330" s="35">
        <v>8482117</v>
      </c>
      <c r="T330" s="36">
        <v>346</v>
      </c>
      <c r="U330" s="37">
        <v>343</v>
      </c>
      <c r="V330" s="38">
        <v>380093</v>
      </c>
      <c r="W330" s="39" t="s">
        <v>3813</v>
      </c>
      <c r="X330" s="40" t="s">
        <v>3813</v>
      </c>
      <c r="Y330" s="41" t="s">
        <v>3813</v>
      </c>
      <c r="Z330" s="36">
        <v>499</v>
      </c>
      <c r="AA330" s="37">
        <v>490</v>
      </c>
      <c r="AB330" s="38">
        <v>20</v>
      </c>
      <c r="AC330" s="94">
        <v>312</v>
      </c>
      <c r="AD330" s="42">
        <v>0</v>
      </c>
      <c r="AE330" s="34">
        <v>100</v>
      </c>
      <c r="AF330" s="43">
        <v>0</v>
      </c>
    </row>
    <row r="331" spans="1:32" s="3" customFormat="1" ht="18.75" customHeight="1">
      <c r="A331" s="159">
        <v>329</v>
      </c>
      <c r="B331" s="160">
        <v>250</v>
      </c>
      <c r="C331" s="161" t="s">
        <v>4043</v>
      </c>
      <c r="D331" s="162" t="s">
        <v>3815</v>
      </c>
      <c r="E331" s="163" t="s">
        <v>3813</v>
      </c>
      <c r="F331" s="164">
        <v>324</v>
      </c>
      <c r="G331" s="165">
        <v>33043098</v>
      </c>
      <c r="H331" s="166">
        <v>289</v>
      </c>
      <c r="I331" s="167">
        <v>285</v>
      </c>
      <c r="J331" s="168">
        <v>39844584</v>
      </c>
      <c r="K331" s="169">
        <v>442</v>
      </c>
      <c r="L331" s="170">
        <v>436</v>
      </c>
      <c r="M331" s="165">
        <v>2671688</v>
      </c>
      <c r="N331" s="166">
        <v>395</v>
      </c>
      <c r="O331" s="167">
        <v>388</v>
      </c>
      <c r="P331" s="168">
        <v>7595232</v>
      </c>
      <c r="Q331" s="169">
        <v>408</v>
      </c>
      <c r="R331" s="170">
        <v>400</v>
      </c>
      <c r="S331" s="165">
        <v>19871212</v>
      </c>
      <c r="T331" s="166">
        <v>341</v>
      </c>
      <c r="U331" s="167">
        <v>338</v>
      </c>
      <c r="V331" s="168">
        <v>415904</v>
      </c>
      <c r="W331" s="169">
        <v>83</v>
      </c>
      <c r="X331" s="170">
        <v>82</v>
      </c>
      <c r="Y331" s="165">
        <v>21409</v>
      </c>
      <c r="Z331" s="166">
        <v>157</v>
      </c>
      <c r="AA331" s="167">
        <v>151</v>
      </c>
      <c r="AB331" s="168">
        <v>413</v>
      </c>
      <c r="AC331" s="171">
        <v>322</v>
      </c>
      <c r="AD331" s="163">
        <v>0</v>
      </c>
      <c r="AE331" s="172">
        <v>100</v>
      </c>
      <c r="AF331" s="173">
        <v>0</v>
      </c>
    </row>
    <row r="332" spans="1:32" s="3" customFormat="1" ht="18.75" customHeight="1">
      <c r="A332" s="142">
        <v>330</v>
      </c>
      <c r="B332" s="143">
        <v>274</v>
      </c>
      <c r="C332" s="144" t="s">
        <v>2180</v>
      </c>
      <c r="D332" s="145" t="s">
        <v>3815</v>
      </c>
      <c r="E332" s="197" t="s">
        <v>3813</v>
      </c>
      <c r="F332" s="157">
        <v>325</v>
      </c>
      <c r="G332" s="148">
        <v>32935357</v>
      </c>
      <c r="H332" s="149">
        <v>353</v>
      </c>
      <c r="I332" s="150">
        <v>346</v>
      </c>
      <c r="J332" s="151">
        <v>34526744</v>
      </c>
      <c r="K332" s="152">
        <v>383</v>
      </c>
      <c r="L332" s="153">
        <v>378</v>
      </c>
      <c r="M332" s="148">
        <v>4574673</v>
      </c>
      <c r="N332" s="149">
        <v>248</v>
      </c>
      <c r="O332" s="150">
        <v>241</v>
      </c>
      <c r="P332" s="151">
        <v>16073495</v>
      </c>
      <c r="Q332" s="152">
        <v>53</v>
      </c>
      <c r="R332" s="153">
        <v>51</v>
      </c>
      <c r="S332" s="148">
        <v>77789460</v>
      </c>
      <c r="T332" s="149">
        <v>72</v>
      </c>
      <c r="U332" s="150">
        <v>70</v>
      </c>
      <c r="V332" s="151">
        <v>5830058</v>
      </c>
      <c r="W332" s="152">
        <v>133</v>
      </c>
      <c r="X332" s="153">
        <v>132</v>
      </c>
      <c r="Y332" s="148">
        <v>17354</v>
      </c>
      <c r="Z332" s="149">
        <v>52</v>
      </c>
      <c r="AA332" s="150">
        <v>50</v>
      </c>
      <c r="AB332" s="151">
        <v>737</v>
      </c>
      <c r="AC332" s="156">
        <v>321</v>
      </c>
      <c r="AD332" s="146">
        <v>0</v>
      </c>
      <c r="AE332" s="157">
        <v>84</v>
      </c>
      <c r="AF332" s="158">
        <v>16</v>
      </c>
    </row>
    <row r="333" spans="1:32" s="3" customFormat="1" ht="18.75" customHeight="1">
      <c r="A333" s="15">
        <v>331</v>
      </c>
      <c r="B333" s="16">
        <v>377</v>
      </c>
      <c r="C333" s="17" t="s">
        <v>3684</v>
      </c>
      <c r="D333" s="18" t="s">
        <v>3117</v>
      </c>
      <c r="E333" s="19" t="s">
        <v>3813</v>
      </c>
      <c r="F333" s="20">
        <v>326</v>
      </c>
      <c r="G333" s="21">
        <v>32927374</v>
      </c>
      <c r="H333" s="22">
        <v>387</v>
      </c>
      <c r="I333" s="23">
        <v>379</v>
      </c>
      <c r="J333" s="24">
        <v>32947096</v>
      </c>
      <c r="K333" s="25">
        <v>115</v>
      </c>
      <c r="L333" s="26">
        <v>113</v>
      </c>
      <c r="M333" s="21">
        <v>14686228</v>
      </c>
      <c r="N333" s="22">
        <v>137</v>
      </c>
      <c r="O333" s="23">
        <v>132</v>
      </c>
      <c r="P333" s="24">
        <v>27217196</v>
      </c>
      <c r="Q333" s="25">
        <v>191</v>
      </c>
      <c r="R333" s="26">
        <v>186</v>
      </c>
      <c r="S333" s="21">
        <v>41874878</v>
      </c>
      <c r="T333" s="22">
        <v>141</v>
      </c>
      <c r="U333" s="23">
        <v>139</v>
      </c>
      <c r="V333" s="24">
        <v>2791895</v>
      </c>
      <c r="W333" s="25">
        <v>332</v>
      </c>
      <c r="X333" s="26">
        <v>330</v>
      </c>
      <c r="Y333" s="21">
        <v>3038</v>
      </c>
      <c r="Z333" s="22">
        <v>149</v>
      </c>
      <c r="AA333" s="23">
        <v>143</v>
      </c>
      <c r="AB333" s="24">
        <v>420</v>
      </c>
      <c r="AC333" s="93">
        <v>321</v>
      </c>
      <c r="AD333" s="19">
        <v>0</v>
      </c>
      <c r="AE333" s="27">
        <v>100</v>
      </c>
      <c r="AF333" s="28">
        <v>0</v>
      </c>
    </row>
    <row r="334" spans="1:32" s="3" customFormat="1" ht="18.75" customHeight="1">
      <c r="A334" s="29">
        <v>332</v>
      </c>
      <c r="B334" s="30" t="s">
        <v>3813</v>
      </c>
      <c r="C334" s="31" t="s">
        <v>1725</v>
      </c>
      <c r="D334" s="32" t="s">
        <v>3372</v>
      </c>
      <c r="E334" s="42" t="s">
        <v>3813</v>
      </c>
      <c r="F334" s="44">
        <v>327</v>
      </c>
      <c r="G334" s="35">
        <v>32909640</v>
      </c>
      <c r="H334" s="36">
        <v>253</v>
      </c>
      <c r="I334" s="37">
        <v>249</v>
      </c>
      <c r="J334" s="38">
        <v>43474055</v>
      </c>
      <c r="K334" s="39">
        <v>410</v>
      </c>
      <c r="L334" s="40">
        <v>404</v>
      </c>
      <c r="M334" s="35">
        <v>3951831</v>
      </c>
      <c r="N334" s="36">
        <v>64</v>
      </c>
      <c r="O334" s="37">
        <v>63</v>
      </c>
      <c r="P334" s="38">
        <v>43125395</v>
      </c>
      <c r="Q334" s="39">
        <v>21</v>
      </c>
      <c r="R334" s="40">
        <v>21</v>
      </c>
      <c r="S334" s="35">
        <v>110285950</v>
      </c>
      <c r="T334" s="36">
        <v>261</v>
      </c>
      <c r="U334" s="37">
        <v>259</v>
      </c>
      <c r="V334" s="38">
        <v>976182</v>
      </c>
      <c r="W334" s="39">
        <v>82</v>
      </c>
      <c r="X334" s="40">
        <v>81</v>
      </c>
      <c r="Y334" s="35">
        <v>21492</v>
      </c>
      <c r="Z334" s="36">
        <v>228</v>
      </c>
      <c r="AA334" s="37">
        <v>221</v>
      </c>
      <c r="AB334" s="38">
        <v>294</v>
      </c>
      <c r="AC334" s="94">
        <v>383</v>
      </c>
      <c r="AD334" s="42">
        <v>0</v>
      </c>
      <c r="AE334" s="34">
        <v>100</v>
      </c>
      <c r="AF334" s="43">
        <v>0</v>
      </c>
    </row>
    <row r="335" spans="1:32" s="3" customFormat="1" ht="18.75" customHeight="1">
      <c r="A335" s="159">
        <v>333</v>
      </c>
      <c r="B335" s="160">
        <v>382</v>
      </c>
      <c r="C335" s="161" t="s">
        <v>2181</v>
      </c>
      <c r="D335" s="162" t="s">
        <v>3815</v>
      </c>
      <c r="E335" s="163" t="s">
        <v>3813</v>
      </c>
      <c r="F335" s="164">
        <v>328</v>
      </c>
      <c r="G335" s="165">
        <v>32735032</v>
      </c>
      <c r="H335" s="166">
        <v>369</v>
      </c>
      <c r="I335" s="167">
        <v>362</v>
      </c>
      <c r="J335" s="168">
        <v>33728211</v>
      </c>
      <c r="K335" s="169">
        <v>390</v>
      </c>
      <c r="L335" s="170">
        <v>384</v>
      </c>
      <c r="M335" s="165">
        <v>4419660</v>
      </c>
      <c r="N335" s="166">
        <v>419</v>
      </c>
      <c r="O335" s="167">
        <v>412</v>
      </c>
      <c r="P335" s="168">
        <v>6079250</v>
      </c>
      <c r="Q335" s="169">
        <v>366</v>
      </c>
      <c r="R335" s="170">
        <v>358</v>
      </c>
      <c r="S335" s="165">
        <v>22788582</v>
      </c>
      <c r="T335" s="166">
        <v>268</v>
      </c>
      <c r="U335" s="167">
        <v>266</v>
      </c>
      <c r="V335" s="168">
        <v>940409</v>
      </c>
      <c r="W335" s="169">
        <v>265</v>
      </c>
      <c r="X335" s="170">
        <v>263</v>
      </c>
      <c r="Y335" s="165">
        <v>5964</v>
      </c>
      <c r="Z335" s="166">
        <v>400</v>
      </c>
      <c r="AA335" s="167">
        <v>391</v>
      </c>
      <c r="AB335" s="168">
        <v>120</v>
      </c>
      <c r="AC335" s="171">
        <v>352</v>
      </c>
      <c r="AD335" s="163">
        <v>0</v>
      </c>
      <c r="AE335" s="172">
        <v>100</v>
      </c>
      <c r="AF335" s="173">
        <v>0</v>
      </c>
    </row>
    <row r="336" spans="1:32" s="3" customFormat="1" ht="18.75" customHeight="1">
      <c r="A336" s="29">
        <v>334</v>
      </c>
      <c r="B336" s="30" t="s">
        <v>3813</v>
      </c>
      <c r="C336" s="31" t="s">
        <v>4004</v>
      </c>
      <c r="D336" s="32" t="s">
        <v>1282</v>
      </c>
      <c r="E336" s="42" t="s">
        <v>3813</v>
      </c>
      <c r="F336" s="44">
        <v>329</v>
      </c>
      <c r="G336" s="35">
        <v>32684390</v>
      </c>
      <c r="H336" s="36">
        <v>390</v>
      </c>
      <c r="I336" s="37">
        <v>382</v>
      </c>
      <c r="J336" s="38">
        <v>32684390</v>
      </c>
      <c r="K336" s="39">
        <v>157</v>
      </c>
      <c r="L336" s="40">
        <v>155</v>
      </c>
      <c r="M336" s="35">
        <v>12054199</v>
      </c>
      <c r="N336" s="36">
        <v>422</v>
      </c>
      <c r="O336" s="37">
        <v>415</v>
      </c>
      <c r="P336" s="38">
        <v>5939409</v>
      </c>
      <c r="Q336" s="39">
        <v>360</v>
      </c>
      <c r="R336" s="40">
        <v>352</v>
      </c>
      <c r="S336" s="35">
        <v>23105673</v>
      </c>
      <c r="T336" s="36">
        <v>443</v>
      </c>
      <c r="U336" s="37">
        <v>440</v>
      </c>
      <c r="V336" s="38">
        <v>-1274411</v>
      </c>
      <c r="W336" s="39" t="s">
        <v>3813</v>
      </c>
      <c r="X336" s="40" t="s">
        <v>3813</v>
      </c>
      <c r="Y336" s="41" t="s">
        <v>3813</v>
      </c>
      <c r="Z336" s="36">
        <v>356</v>
      </c>
      <c r="AA336" s="37">
        <v>347</v>
      </c>
      <c r="AB336" s="38">
        <v>168</v>
      </c>
      <c r="AC336" s="94">
        <v>321</v>
      </c>
      <c r="AD336" s="42">
        <v>0</v>
      </c>
      <c r="AE336" s="34">
        <v>100</v>
      </c>
      <c r="AF336" s="43">
        <v>0</v>
      </c>
    </row>
    <row r="337" spans="1:32" s="3" customFormat="1" ht="18.75" customHeight="1">
      <c r="A337" s="45">
        <v>335</v>
      </c>
      <c r="B337" s="46" t="s">
        <v>3813</v>
      </c>
      <c r="C337" s="47" t="s">
        <v>2182</v>
      </c>
      <c r="D337" s="48" t="s">
        <v>2083</v>
      </c>
      <c r="E337" s="49" t="s">
        <v>3813</v>
      </c>
      <c r="F337" s="50">
        <v>330</v>
      </c>
      <c r="G337" s="51">
        <v>32670311</v>
      </c>
      <c r="H337" s="52">
        <v>314</v>
      </c>
      <c r="I337" s="53">
        <v>309</v>
      </c>
      <c r="J337" s="54">
        <v>37757746</v>
      </c>
      <c r="K337" s="55">
        <v>425</v>
      </c>
      <c r="L337" s="56">
        <v>419</v>
      </c>
      <c r="M337" s="51">
        <v>3252625</v>
      </c>
      <c r="N337" s="52">
        <v>347</v>
      </c>
      <c r="O337" s="53">
        <v>340</v>
      </c>
      <c r="P337" s="54">
        <v>9994664</v>
      </c>
      <c r="Q337" s="55">
        <v>387</v>
      </c>
      <c r="R337" s="56">
        <v>379</v>
      </c>
      <c r="S337" s="51">
        <v>21485624</v>
      </c>
      <c r="T337" s="52">
        <v>189</v>
      </c>
      <c r="U337" s="53">
        <v>187</v>
      </c>
      <c r="V337" s="54">
        <v>1827689</v>
      </c>
      <c r="W337" s="55">
        <v>244</v>
      </c>
      <c r="X337" s="56">
        <v>242</v>
      </c>
      <c r="Y337" s="51">
        <v>7195</v>
      </c>
      <c r="Z337" s="52">
        <v>463</v>
      </c>
      <c r="AA337" s="53">
        <v>454</v>
      </c>
      <c r="AB337" s="54">
        <v>61</v>
      </c>
      <c r="AC337" s="95">
        <v>210</v>
      </c>
      <c r="AD337" s="49">
        <v>0</v>
      </c>
      <c r="AE337" s="57">
        <v>100</v>
      </c>
      <c r="AF337" s="58">
        <v>0</v>
      </c>
    </row>
    <row r="338" spans="1:32" s="3" customFormat="1" ht="18.75" customHeight="1">
      <c r="A338" s="15">
        <v>336</v>
      </c>
      <c r="B338" s="16">
        <v>221</v>
      </c>
      <c r="C338" s="17" t="s">
        <v>3661</v>
      </c>
      <c r="D338" s="18" t="s">
        <v>3368</v>
      </c>
      <c r="E338" s="19" t="s">
        <v>3813</v>
      </c>
      <c r="F338" s="20">
        <v>331</v>
      </c>
      <c r="G338" s="21">
        <v>32642143</v>
      </c>
      <c r="H338" s="22">
        <v>391</v>
      </c>
      <c r="I338" s="23">
        <v>383</v>
      </c>
      <c r="J338" s="24">
        <v>32642143</v>
      </c>
      <c r="K338" s="25">
        <v>160</v>
      </c>
      <c r="L338" s="26">
        <v>158</v>
      </c>
      <c r="M338" s="21">
        <v>11973769</v>
      </c>
      <c r="N338" s="22">
        <v>232</v>
      </c>
      <c r="O338" s="23">
        <v>226</v>
      </c>
      <c r="P338" s="24">
        <v>17241358</v>
      </c>
      <c r="Q338" s="25">
        <v>272</v>
      </c>
      <c r="R338" s="26">
        <v>264</v>
      </c>
      <c r="S338" s="21">
        <v>32502314</v>
      </c>
      <c r="T338" s="22">
        <v>435</v>
      </c>
      <c r="U338" s="23">
        <v>432</v>
      </c>
      <c r="V338" s="24">
        <v>-895205</v>
      </c>
      <c r="W338" s="25">
        <v>152</v>
      </c>
      <c r="X338" s="26">
        <v>151</v>
      </c>
      <c r="Y338" s="21">
        <v>15743</v>
      </c>
      <c r="Z338" s="22">
        <v>44</v>
      </c>
      <c r="AA338" s="23">
        <v>42</v>
      </c>
      <c r="AB338" s="24">
        <v>784</v>
      </c>
      <c r="AC338" s="93">
        <v>362</v>
      </c>
      <c r="AD338" s="19">
        <v>10.94</v>
      </c>
      <c r="AE338" s="27">
        <v>89.06</v>
      </c>
      <c r="AF338" s="28">
        <v>0</v>
      </c>
    </row>
    <row r="339" spans="1:32" s="3" customFormat="1" ht="18.75" customHeight="1">
      <c r="A339" s="159">
        <v>337</v>
      </c>
      <c r="B339" s="160">
        <v>182</v>
      </c>
      <c r="C339" s="161" t="s">
        <v>3676</v>
      </c>
      <c r="D339" s="162" t="s">
        <v>3815</v>
      </c>
      <c r="E339" s="163" t="s">
        <v>3813</v>
      </c>
      <c r="F339" s="164">
        <v>332</v>
      </c>
      <c r="G339" s="165">
        <v>32509892</v>
      </c>
      <c r="H339" s="166">
        <v>347</v>
      </c>
      <c r="I339" s="167">
        <v>340</v>
      </c>
      <c r="J339" s="168">
        <v>34990454</v>
      </c>
      <c r="K339" s="169">
        <v>296</v>
      </c>
      <c r="L339" s="170">
        <v>292</v>
      </c>
      <c r="M339" s="165">
        <v>7186458</v>
      </c>
      <c r="N339" s="166">
        <v>241</v>
      </c>
      <c r="O339" s="167">
        <v>234</v>
      </c>
      <c r="P339" s="168">
        <v>16273791</v>
      </c>
      <c r="Q339" s="169">
        <v>304</v>
      </c>
      <c r="R339" s="170">
        <v>296</v>
      </c>
      <c r="S339" s="165">
        <v>28901235</v>
      </c>
      <c r="T339" s="166">
        <v>402</v>
      </c>
      <c r="U339" s="167">
        <v>399</v>
      </c>
      <c r="V339" s="168">
        <v>30073</v>
      </c>
      <c r="W339" s="169">
        <v>85</v>
      </c>
      <c r="X339" s="170">
        <v>84</v>
      </c>
      <c r="Y339" s="165">
        <v>21083</v>
      </c>
      <c r="Z339" s="166">
        <v>206</v>
      </c>
      <c r="AA339" s="167">
        <v>199</v>
      </c>
      <c r="AB339" s="168">
        <v>340</v>
      </c>
      <c r="AC339" s="171">
        <v>322</v>
      </c>
      <c r="AD339" s="163">
        <v>0</v>
      </c>
      <c r="AE339" s="172">
        <v>100</v>
      </c>
      <c r="AF339" s="173">
        <v>0</v>
      </c>
    </row>
    <row r="340" spans="1:32" s="3" customFormat="1" ht="18.75" customHeight="1">
      <c r="A340" s="29">
        <v>338</v>
      </c>
      <c r="B340" s="30">
        <v>300</v>
      </c>
      <c r="C340" s="31" t="s">
        <v>3674</v>
      </c>
      <c r="D340" s="32" t="s">
        <v>2748</v>
      </c>
      <c r="E340" s="42" t="s">
        <v>3813</v>
      </c>
      <c r="F340" s="44">
        <v>333</v>
      </c>
      <c r="G340" s="35">
        <v>32496296</v>
      </c>
      <c r="H340" s="36">
        <v>337</v>
      </c>
      <c r="I340" s="37">
        <v>330</v>
      </c>
      <c r="J340" s="38">
        <v>35552991</v>
      </c>
      <c r="K340" s="39">
        <v>335</v>
      </c>
      <c r="L340" s="40">
        <v>330</v>
      </c>
      <c r="M340" s="35">
        <v>6061914</v>
      </c>
      <c r="N340" s="36">
        <v>327</v>
      </c>
      <c r="O340" s="37">
        <v>320</v>
      </c>
      <c r="P340" s="38">
        <v>11016300</v>
      </c>
      <c r="Q340" s="39">
        <v>299</v>
      </c>
      <c r="R340" s="40">
        <v>291</v>
      </c>
      <c r="S340" s="35">
        <v>29495990</v>
      </c>
      <c r="T340" s="36">
        <v>259</v>
      </c>
      <c r="U340" s="37">
        <v>257</v>
      </c>
      <c r="V340" s="38">
        <v>988517</v>
      </c>
      <c r="W340" s="39">
        <v>68</v>
      </c>
      <c r="X340" s="40">
        <v>67</v>
      </c>
      <c r="Y340" s="35">
        <v>23224</v>
      </c>
      <c r="Z340" s="36">
        <v>68</v>
      </c>
      <c r="AA340" s="37">
        <v>66</v>
      </c>
      <c r="AB340" s="38">
        <v>667</v>
      </c>
      <c r="AC340" s="94">
        <v>311</v>
      </c>
      <c r="AD340" s="42">
        <v>0</v>
      </c>
      <c r="AE340" s="34">
        <v>98</v>
      </c>
      <c r="AF340" s="43">
        <v>2</v>
      </c>
    </row>
    <row r="341" spans="1:32" s="3" customFormat="1" ht="18.75" customHeight="1">
      <c r="A341" s="159">
        <v>339</v>
      </c>
      <c r="B341" s="160">
        <v>405</v>
      </c>
      <c r="C341" s="161" t="s">
        <v>3681</v>
      </c>
      <c r="D341" s="162" t="s">
        <v>3815</v>
      </c>
      <c r="E341" s="163" t="s">
        <v>3813</v>
      </c>
      <c r="F341" s="164">
        <v>334</v>
      </c>
      <c r="G341" s="165">
        <v>32439793</v>
      </c>
      <c r="H341" s="166">
        <v>395</v>
      </c>
      <c r="I341" s="167">
        <v>387</v>
      </c>
      <c r="J341" s="168">
        <v>32439793</v>
      </c>
      <c r="K341" s="169">
        <v>147</v>
      </c>
      <c r="L341" s="170">
        <v>145</v>
      </c>
      <c r="M341" s="165">
        <v>12609834</v>
      </c>
      <c r="N341" s="166">
        <v>155</v>
      </c>
      <c r="O341" s="167">
        <v>150</v>
      </c>
      <c r="P341" s="168">
        <v>24609911</v>
      </c>
      <c r="Q341" s="169">
        <v>316</v>
      </c>
      <c r="R341" s="170">
        <v>308</v>
      </c>
      <c r="S341" s="165">
        <v>27455999</v>
      </c>
      <c r="T341" s="166">
        <v>81</v>
      </c>
      <c r="U341" s="167">
        <v>79</v>
      </c>
      <c r="V341" s="168">
        <v>4980009</v>
      </c>
      <c r="W341" s="169">
        <v>411</v>
      </c>
      <c r="X341" s="170">
        <v>409</v>
      </c>
      <c r="Y341" s="165">
        <v>406</v>
      </c>
      <c r="Z341" s="166">
        <v>84</v>
      </c>
      <c r="AA341" s="167">
        <v>81</v>
      </c>
      <c r="AB341" s="168">
        <v>600</v>
      </c>
      <c r="AC341" s="171">
        <v>321</v>
      </c>
      <c r="AD341" s="163">
        <v>0</v>
      </c>
      <c r="AE341" s="172">
        <v>100</v>
      </c>
      <c r="AF341" s="173">
        <v>0</v>
      </c>
    </row>
    <row r="342" spans="1:32" s="3" customFormat="1" ht="18.75" customHeight="1">
      <c r="A342" s="142">
        <v>340</v>
      </c>
      <c r="B342" s="194">
        <v>149</v>
      </c>
      <c r="C342" s="144" t="s">
        <v>2582</v>
      </c>
      <c r="D342" s="145" t="s">
        <v>3815</v>
      </c>
      <c r="E342" s="146" t="s">
        <v>3813</v>
      </c>
      <c r="F342" s="147">
        <v>335</v>
      </c>
      <c r="G342" s="148">
        <v>32428436</v>
      </c>
      <c r="H342" s="149">
        <v>320</v>
      </c>
      <c r="I342" s="150">
        <v>314</v>
      </c>
      <c r="J342" s="151">
        <v>37321663</v>
      </c>
      <c r="K342" s="152">
        <v>349</v>
      </c>
      <c r="L342" s="153">
        <v>344</v>
      </c>
      <c r="M342" s="148">
        <v>5395984</v>
      </c>
      <c r="N342" s="149">
        <v>398</v>
      </c>
      <c r="O342" s="150">
        <v>391</v>
      </c>
      <c r="P342" s="151">
        <v>7418736</v>
      </c>
      <c r="Q342" s="152">
        <v>201</v>
      </c>
      <c r="R342" s="153">
        <v>195</v>
      </c>
      <c r="S342" s="148">
        <v>41008699</v>
      </c>
      <c r="T342" s="149">
        <v>304</v>
      </c>
      <c r="U342" s="150">
        <v>301</v>
      </c>
      <c r="V342" s="151">
        <v>671148</v>
      </c>
      <c r="W342" s="152">
        <v>87</v>
      </c>
      <c r="X342" s="153">
        <v>86</v>
      </c>
      <c r="Y342" s="148">
        <v>20984</v>
      </c>
      <c r="Z342" s="149">
        <v>121</v>
      </c>
      <c r="AA342" s="150">
        <v>115</v>
      </c>
      <c r="AB342" s="151">
        <v>486</v>
      </c>
      <c r="AC342" s="156">
        <v>321</v>
      </c>
      <c r="AD342" s="146">
        <v>0</v>
      </c>
      <c r="AE342" s="157">
        <v>100</v>
      </c>
      <c r="AF342" s="158">
        <v>0</v>
      </c>
    </row>
    <row r="343" spans="1:32" s="3" customFormat="1" ht="18.75" customHeight="1">
      <c r="A343" s="174">
        <v>341</v>
      </c>
      <c r="B343" s="175">
        <v>1</v>
      </c>
      <c r="C343" s="176" t="s">
        <v>2183</v>
      </c>
      <c r="D343" s="177" t="s">
        <v>3815</v>
      </c>
      <c r="E343" s="178" t="s">
        <v>3813</v>
      </c>
      <c r="F343" s="179">
        <v>336</v>
      </c>
      <c r="G343" s="180">
        <v>32391174</v>
      </c>
      <c r="H343" s="181">
        <v>386</v>
      </c>
      <c r="I343" s="182">
        <v>378</v>
      </c>
      <c r="J343" s="183">
        <v>33024392</v>
      </c>
      <c r="K343" s="184">
        <v>272</v>
      </c>
      <c r="L343" s="185">
        <v>269</v>
      </c>
      <c r="M343" s="180">
        <v>7794975</v>
      </c>
      <c r="N343" s="181">
        <v>218</v>
      </c>
      <c r="O343" s="182">
        <v>212</v>
      </c>
      <c r="P343" s="183">
        <v>18363465</v>
      </c>
      <c r="Q343" s="184">
        <v>230</v>
      </c>
      <c r="R343" s="185">
        <v>222</v>
      </c>
      <c r="S343" s="180">
        <v>36387838</v>
      </c>
      <c r="T343" s="181">
        <v>471</v>
      </c>
      <c r="U343" s="182">
        <v>468</v>
      </c>
      <c r="V343" s="183">
        <v>-4189737</v>
      </c>
      <c r="W343" s="184">
        <v>153</v>
      </c>
      <c r="X343" s="185">
        <v>152</v>
      </c>
      <c r="Y343" s="180">
        <v>15675</v>
      </c>
      <c r="Z343" s="181">
        <v>39</v>
      </c>
      <c r="AA343" s="182">
        <v>37</v>
      </c>
      <c r="AB343" s="183">
        <v>820</v>
      </c>
      <c r="AC343" s="186">
        <v>321</v>
      </c>
      <c r="AD343" s="178">
        <v>0</v>
      </c>
      <c r="AE343" s="187">
        <v>100</v>
      </c>
      <c r="AF343" s="188">
        <v>0</v>
      </c>
    </row>
    <row r="344" spans="1:32" s="3" customFormat="1" ht="18.75" customHeight="1">
      <c r="A344" s="29">
        <v>342</v>
      </c>
      <c r="B344" s="30" t="s">
        <v>3813</v>
      </c>
      <c r="C344" s="31" t="s">
        <v>60</v>
      </c>
      <c r="D344" s="32" t="s">
        <v>2743</v>
      </c>
      <c r="E344" s="42" t="s">
        <v>3813</v>
      </c>
      <c r="F344" s="44">
        <v>337</v>
      </c>
      <c r="G344" s="35">
        <v>32384726</v>
      </c>
      <c r="H344" s="36">
        <v>86</v>
      </c>
      <c r="I344" s="37">
        <v>85</v>
      </c>
      <c r="J344" s="38">
        <v>60470986</v>
      </c>
      <c r="K344" s="39">
        <v>400</v>
      </c>
      <c r="L344" s="40">
        <v>394</v>
      </c>
      <c r="M344" s="35">
        <v>4241842</v>
      </c>
      <c r="N344" s="36">
        <v>358</v>
      </c>
      <c r="O344" s="37">
        <v>351</v>
      </c>
      <c r="P344" s="38">
        <v>9449678</v>
      </c>
      <c r="Q344" s="39">
        <v>428</v>
      </c>
      <c r="R344" s="40">
        <v>419</v>
      </c>
      <c r="S344" s="35">
        <v>17876540</v>
      </c>
      <c r="T344" s="36">
        <v>155</v>
      </c>
      <c r="U344" s="37">
        <v>153</v>
      </c>
      <c r="V344" s="38">
        <v>2549422</v>
      </c>
      <c r="W344" s="39">
        <v>408</v>
      </c>
      <c r="X344" s="40">
        <v>406</v>
      </c>
      <c r="Y344" s="35">
        <v>432</v>
      </c>
      <c r="Z344" s="36">
        <v>444</v>
      </c>
      <c r="AA344" s="37">
        <v>435</v>
      </c>
      <c r="AB344" s="38">
        <v>84</v>
      </c>
      <c r="AC344" s="94">
        <v>312</v>
      </c>
      <c r="AD344" s="42">
        <v>0</v>
      </c>
      <c r="AE344" s="34">
        <v>100</v>
      </c>
      <c r="AF344" s="43">
        <v>0</v>
      </c>
    </row>
    <row r="345" spans="1:32" s="3" customFormat="1" ht="18.75" customHeight="1">
      <c r="A345" s="29">
        <v>343</v>
      </c>
      <c r="B345" s="30">
        <v>190</v>
      </c>
      <c r="C345" s="31" t="s">
        <v>2184</v>
      </c>
      <c r="D345" s="32" t="s">
        <v>2086</v>
      </c>
      <c r="E345" s="42" t="s">
        <v>3813</v>
      </c>
      <c r="F345" s="44">
        <v>338</v>
      </c>
      <c r="G345" s="35">
        <v>32295572</v>
      </c>
      <c r="H345" s="36">
        <v>397</v>
      </c>
      <c r="I345" s="37">
        <v>389</v>
      </c>
      <c r="J345" s="38">
        <v>32317351</v>
      </c>
      <c r="K345" s="39">
        <v>173</v>
      </c>
      <c r="L345" s="40">
        <v>171</v>
      </c>
      <c r="M345" s="35">
        <v>11423241</v>
      </c>
      <c r="N345" s="36">
        <v>86</v>
      </c>
      <c r="O345" s="37">
        <v>84</v>
      </c>
      <c r="P345" s="38">
        <v>38123105</v>
      </c>
      <c r="Q345" s="39">
        <v>190</v>
      </c>
      <c r="R345" s="40">
        <v>185</v>
      </c>
      <c r="S345" s="35">
        <v>42033111</v>
      </c>
      <c r="T345" s="36">
        <v>448</v>
      </c>
      <c r="U345" s="37">
        <v>445</v>
      </c>
      <c r="V345" s="38">
        <v>-1677422</v>
      </c>
      <c r="W345" s="39">
        <v>420</v>
      </c>
      <c r="X345" s="40">
        <v>418</v>
      </c>
      <c r="Y345" s="35">
        <v>248</v>
      </c>
      <c r="Z345" s="36">
        <v>94</v>
      </c>
      <c r="AA345" s="37">
        <v>90</v>
      </c>
      <c r="AB345" s="38">
        <v>575</v>
      </c>
      <c r="AC345" s="94">
        <v>321</v>
      </c>
      <c r="AD345" s="42">
        <v>0</v>
      </c>
      <c r="AE345" s="34">
        <v>100</v>
      </c>
      <c r="AF345" s="43">
        <v>0</v>
      </c>
    </row>
    <row r="346" spans="1:32" s="3" customFormat="1" ht="18.75" customHeight="1">
      <c r="A346" s="159">
        <v>344</v>
      </c>
      <c r="B346" s="160">
        <v>147</v>
      </c>
      <c r="C346" s="161" t="s">
        <v>2185</v>
      </c>
      <c r="D346" s="162" t="s">
        <v>3815</v>
      </c>
      <c r="E346" s="163" t="s">
        <v>3813</v>
      </c>
      <c r="F346" s="164">
        <v>339</v>
      </c>
      <c r="G346" s="165">
        <v>32220113</v>
      </c>
      <c r="H346" s="166">
        <v>147</v>
      </c>
      <c r="I346" s="167">
        <v>145</v>
      </c>
      <c r="J346" s="168">
        <v>53091627</v>
      </c>
      <c r="K346" s="169">
        <v>473</v>
      </c>
      <c r="L346" s="170">
        <v>467</v>
      </c>
      <c r="M346" s="165">
        <v>1248490</v>
      </c>
      <c r="N346" s="166">
        <v>418</v>
      </c>
      <c r="O346" s="167">
        <v>411</v>
      </c>
      <c r="P346" s="168">
        <v>6168328</v>
      </c>
      <c r="Q346" s="169">
        <v>448</v>
      </c>
      <c r="R346" s="170">
        <v>439</v>
      </c>
      <c r="S346" s="165">
        <v>15860048</v>
      </c>
      <c r="T346" s="166">
        <v>367</v>
      </c>
      <c r="U346" s="167">
        <v>364</v>
      </c>
      <c r="V346" s="168">
        <v>246130</v>
      </c>
      <c r="W346" s="169">
        <v>155</v>
      </c>
      <c r="X346" s="170">
        <v>154</v>
      </c>
      <c r="Y346" s="165">
        <v>15581</v>
      </c>
      <c r="Z346" s="166">
        <v>431</v>
      </c>
      <c r="AA346" s="167">
        <v>422</v>
      </c>
      <c r="AB346" s="168">
        <v>92</v>
      </c>
      <c r="AC346" s="171">
        <v>390</v>
      </c>
      <c r="AD346" s="163">
        <v>0</v>
      </c>
      <c r="AE346" s="172">
        <v>100</v>
      </c>
      <c r="AF346" s="173">
        <v>0</v>
      </c>
    </row>
    <row r="347" spans="1:32" s="3" customFormat="1" ht="18.75" customHeight="1">
      <c r="A347" s="142">
        <v>345</v>
      </c>
      <c r="B347" s="143">
        <v>310</v>
      </c>
      <c r="C347" s="144" t="s">
        <v>803</v>
      </c>
      <c r="D347" s="145" t="s">
        <v>3815</v>
      </c>
      <c r="E347" s="146" t="s">
        <v>3813</v>
      </c>
      <c r="F347" s="147">
        <v>340</v>
      </c>
      <c r="G347" s="148">
        <v>32160792</v>
      </c>
      <c r="H347" s="149">
        <v>396</v>
      </c>
      <c r="I347" s="150">
        <v>388</v>
      </c>
      <c r="J347" s="151">
        <v>32370057</v>
      </c>
      <c r="K347" s="152">
        <v>86</v>
      </c>
      <c r="L347" s="153">
        <v>84</v>
      </c>
      <c r="M347" s="148">
        <v>16352833</v>
      </c>
      <c r="N347" s="149">
        <v>386</v>
      </c>
      <c r="O347" s="150">
        <v>379</v>
      </c>
      <c r="P347" s="151">
        <v>7896177</v>
      </c>
      <c r="Q347" s="152">
        <v>243</v>
      </c>
      <c r="R347" s="153">
        <v>235</v>
      </c>
      <c r="S347" s="148">
        <v>35185595</v>
      </c>
      <c r="T347" s="149">
        <v>180</v>
      </c>
      <c r="U347" s="150">
        <v>178</v>
      </c>
      <c r="V347" s="151">
        <v>1967832</v>
      </c>
      <c r="W347" s="152">
        <v>365</v>
      </c>
      <c r="X347" s="153">
        <v>363</v>
      </c>
      <c r="Y347" s="148">
        <v>1933</v>
      </c>
      <c r="Z347" s="149">
        <v>178</v>
      </c>
      <c r="AA347" s="150">
        <v>172</v>
      </c>
      <c r="AB347" s="151">
        <v>379</v>
      </c>
      <c r="AC347" s="156">
        <v>382</v>
      </c>
      <c r="AD347" s="146">
        <v>0</v>
      </c>
      <c r="AE347" s="157">
        <v>50</v>
      </c>
      <c r="AF347" s="158">
        <v>50</v>
      </c>
    </row>
    <row r="348" spans="1:32" s="3" customFormat="1" ht="18.75" customHeight="1">
      <c r="A348" s="15">
        <v>346</v>
      </c>
      <c r="B348" s="16">
        <v>400</v>
      </c>
      <c r="C348" s="17" t="s">
        <v>2186</v>
      </c>
      <c r="D348" s="18" t="s">
        <v>3471</v>
      </c>
      <c r="E348" s="19" t="s">
        <v>3813</v>
      </c>
      <c r="F348" s="20">
        <v>341</v>
      </c>
      <c r="G348" s="21">
        <v>32142974</v>
      </c>
      <c r="H348" s="22">
        <v>319</v>
      </c>
      <c r="I348" s="23">
        <v>313</v>
      </c>
      <c r="J348" s="24">
        <v>37386528</v>
      </c>
      <c r="K348" s="25">
        <v>420</v>
      </c>
      <c r="L348" s="26">
        <v>414</v>
      </c>
      <c r="M348" s="21">
        <v>3400206</v>
      </c>
      <c r="N348" s="22">
        <v>366</v>
      </c>
      <c r="O348" s="23">
        <v>359</v>
      </c>
      <c r="P348" s="24">
        <v>8860143</v>
      </c>
      <c r="Q348" s="25">
        <v>282</v>
      </c>
      <c r="R348" s="26">
        <v>274</v>
      </c>
      <c r="S348" s="21">
        <v>31723769</v>
      </c>
      <c r="T348" s="22">
        <v>368</v>
      </c>
      <c r="U348" s="23">
        <v>365</v>
      </c>
      <c r="V348" s="24">
        <v>245575</v>
      </c>
      <c r="W348" s="25">
        <v>86</v>
      </c>
      <c r="X348" s="26">
        <v>85</v>
      </c>
      <c r="Y348" s="21">
        <v>21037</v>
      </c>
      <c r="Z348" s="22">
        <v>371</v>
      </c>
      <c r="AA348" s="23">
        <v>362</v>
      </c>
      <c r="AB348" s="24">
        <v>150</v>
      </c>
      <c r="AC348" s="93">
        <v>311</v>
      </c>
      <c r="AD348" s="19">
        <v>0</v>
      </c>
      <c r="AE348" s="27">
        <v>100</v>
      </c>
      <c r="AF348" s="28">
        <v>0</v>
      </c>
    </row>
    <row r="349" spans="1:32" s="3" customFormat="1" ht="18.75" customHeight="1">
      <c r="A349" s="159">
        <v>347</v>
      </c>
      <c r="B349" s="160">
        <v>235</v>
      </c>
      <c r="C349" s="161" t="s">
        <v>828</v>
      </c>
      <c r="D349" s="162" t="s">
        <v>3815</v>
      </c>
      <c r="E349" s="163" t="s">
        <v>3813</v>
      </c>
      <c r="F349" s="164">
        <v>342</v>
      </c>
      <c r="G349" s="165">
        <v>32107957</v>
      </c>
      <c r="H349" s="166">
        <v>16</v>
      </c>
      <c r="I349" s="167">
        <v>15</v>
      </c>
      <c r="J349" s="168">
        <v>89904182</v>
      </c>
      <c r="K349" s="169">
        <v>9</v>
      </c>
      <c r="L349" s="170">
        <v>8</v>
      </c>
      <c r="M349" s="165">
        <v>34913764</v>
      </c>
      <c r="N349" s="166">
        <v>62</v>
      </c>
      <c r="O349" s="167">
        <v>61</v>
      </c>
      <c r="P349" s="168">
        <v>44840919</v>
      </c>
      <c r="Q349" s="169">
        <v>64</v>
      </c>
      <c r="R349" s="170">
        <v>61</v>
      </c>
      <c r="S349" s="165">
        <v>71532796</v>
      </c>
      <c r="T349" s="166">
        <v>59</v>
      </c>
      <c r="U349" s="167">
        <v>57</v>
      </c>
      <c r="V349" s="168">
        <v>6570346</v>
      </c>
      <c r="W349" s="169">
        <v>368</v>
      </c>
      <c r="X349" s="170">
        <v>366</v>
      </c>
      <c r="Y349" s="165">
        <v>1862</v>
      </c>
      <c r="Z349" s="166">
        <v>65</v>
      </c>
      <c r="AA349" s="167">
        <v>63</v>
      </c>
      <c r="AB349" s="168">
        <v>674</v>
      </c>
      <c r="AC349" s="171">
        <v>322</v>
      </c>
      <c r="AD349" s="163">
        <v>0</v>
      </c>
      <c r="AE349" s="172">
        <v>100</v>
      </c>
      <c r="AF349" s="173">
        <v>0</v>
      </c>
    </row>
    <row r="350" spans="1:32" s="3" customFormat="1" ht="18.75" customHeight="1">
      <c r="A350" s="29">
        <v>348</v>
      </c>
      <c r="B350" s="30" t="s">
        <v>3813</v>
      </c>
      <c r="C350" s="31" t="s">
        <v>4028</v>
      </c>
      <c r="D350" s="32" t="s">
        <v>3374</v>
      </c>
      <c r="E350" s="33" t="s">
        <v>3813</v>
      </c>
      <c r="F350" s="34">
        <v>343</v>
      </c>
      <c r="G350" s="35">
        <v>32094329</v>
      </c>
      <c r="H350" s="36">
        <v>371</v>
      </c>
      <c r="I350" s="37">
        <v>364</v>
      </c>
      <c r="J350" s="38">
        <v>33650849</v>
      </c>
      <c r="K350" s="39">
        <v>366</v>
      </c>
      <c r="L350" s="40">
        <v>361</v>
      </c>
      <c r="M350" s="35">
        <v>4967074</v>
      </c>
      <c r="N350" s="36">
        <v>447</v>
      </c>
      <c r="O350" s="37">
        <v>440</v>
      </c>
      <c r="P350" s="38">
        <v>4380983</v>
      </c>
      <c r="Q350" s="39">
        <v>468</v>
      </c>
      <c r="R350" s="40">
        <v>459</v>
      </c>
      <c r="S350" s="35">
        <v>13984072</v>
      </c>
      <c r="T350" s="36">
        <v>182</v>
      </c>
      <c r="U350" s="37">
        <v>180</v>
      </c>
      <c r="V350" s="38">
        <v>1927917</v>
      </c>
      <c r="W350" s="39">
        <v>273</v>
      </c>
      <c r="X350" s="40">
        <v>271</v>
      </c>
      <c r="Y350" s="35">
        <v>5637</v>
      </c>
      <c r="Z350" s="36">
        <v>300</v>
      </c>
      <c r="AA350" s="37">
        <v>292</v>
      </c>
      <c r="AB350" s="38">
        <v>218</v>
      </c>
      <c r="AC350" s="94">
        <v>382</v>
      </c>
      <c r="AD350" s="42">
        <v>0</v>
      </c>
      <c r="AE350" s="34">
        <v>100</v>
      </c>
      <c r="AF350" s="43">
        <v>0</v>
      </c>
    </row>
    <row r="351" spans="1:32" s="3" customFormat="1" ht="18.75" customHeight="1">
      <c r="A351" s="159">
        <v>349</v>
      </c>
      <c r="B351" s="195">
        <v>390</v>
      </c>
      <c r="C351" s="161" t="s">
        <v>2187</v>
      </c>
      <c r="D351" s="162" t="s">
        <v>3815</v>
      </c>
      <c r="E351" s="163" t="s">
        <v>3813</v>
      </c>
      <c r="F351" s="164">
        <v>344</v>
      </c>
      <c r="G351" s="165">
        <v>32046277</v>
      </c>
      <c r="H351" s="166">
        <v>382</v>
      </c>
      <c r="I351" s="167">
        <v>375</v>
      </c>
      <c r="J351" s="168">
        <v>33152930</v>
      </c>
      <c r="K351" s="169">
        <v>371</v>
      </c>
      <c r="L351" s="170">
        <v>366</v>
      </c>
      <c r="M351" s="165">
        <v>4943000</v>
      </c>
      <c r="N351" s="166">
        <v>462</v>
      </c>
      <c r="O351" s="167">
        <v>455</v>
      </c>
      <c r="P351" s="168">
        <v>3289628</v>
      </c>
      <c r="Q351" s="169">
        <v>475</v>
      </c>
      <c r="R351" s="170">
        <v>466</v>
      </c>
      <c r="S351" s="165">
        <v>12440961</v>
      </c>
      <c r="T351" s="166">
        <v>290</v>
      </c>
      <c r="U351" s="167">
        <v>287</v>
      </c>
      <c r="V351" s="168">
        <v>770251</v>
      </c>
      <c r="W351" s="169">
        <v>79</v>
      </c>
      <c r="X351" s="170">
        <v>78</v>
      </c>
      <c r="Y351" s="165">
        <v>21700</v>
      </c>
      <c r="Z351" s="166">
        <v>172</v>
      </c>
      <c r="AA351" s="167">
        <v>166</v>
      </c>
      <c r="AB351" s="168">
        <v>391</v>
      </c>
      <c r="AC351" s="171">
        <v>321</v>
      </c>
      <c r="AD351" s="163">
        <v>0</v>
      </c>
      <c r="AE351" s="172">
        <v>100</v>
      </c>
      <c r="AF351" s="173">
        <v>0</v>
      </c>
    </row>
    <row r="352" spans="1:32" s="3" customFormat="1" ht="18.75" customHeight="1">
      <c r="A352" s="142">
        <v>350</v>
      </c>
      <c r="B352" s="143">
        <v>397</v>
      </c>
      <c r="C352" s="144" t="s">
        <v>3645</v>
      </c>
      <c r="D352" s="145" t="s">
        <v>3815</v>
      </c>
      <c r="E352" s="146" t="s">
        <v>3813</v>
      </c>
      <c r="F352" s="147">
        <v>345</v>
      </c>
      <c r="G352" s="148">
        <v>31879646</v>
      </c>
      <c r="H352" s="149">
        <v>392</v>
      </c>
      <c r="I352" s="150">
        <v>384</v>
      </c>
      <c r="J352" s="151">
        <v>32581662</v>
      </c>
      <c r="K352" s="152">
        <v>392</v>
      </c>
      <c r="L352" s="153">
        <v>386</v>
      </c>
      <c r="M352" s="148">
        <v>4376487</v>
      </c>
      <c r="N352" s="149">
        <v>424</v>
      </c>
      <c r="O352" s="150">
        <v>417</v>
      </c>
      <c r="P352" s="151">
        <v>5845654</v>
      </c>
      <c r="Q352" s="152">
        <v>383</v>
      </c>
      <c r="R352" s="153">
        <v>375</v>
      </c>
      <c r="S352" s="148">
        <v>21552965</v>
      </c>
      <c r="T352" s="149">
        <v>337</v>
      </c>
      <c r="U352" s="150">
        <v>334</v>
      </c>
      <c r="V352" s="151">
        <v>440191</v>
      </c>
      <c r="W352" s="152">
        <v>123</v>
      </c>
      <c r="X352" s="153">
        <v>122</v>
      </c>
      <c r="Y352" s="148">
        <v>18462</v>
      </c>
      <c r="Z352" s="149">
        <v>307</v>
      </c>
      <c r="AA352" s="150">
        <v>299</v>
      </c>
      <c r="AB352" s="151">
        <v>212</v>
      </c>
      <c r="AC352" s="156">
        <v>356</v>
      </c>
      <c r="AD352" s="146">
        <v>0</v>
      </c>
      <c r="AE352" s="157">
        <v>100</v>
      </c>
      <c r="AF352" s="158">
        <v>0</v>
      </c>
    </row>
    <row r="353" spans="1:32" s="3" customFormat="1" ht="18.75" customHeight="1">
      <c r="A353" s="15">
        <v>351</v>
      </c>
      <c r="B353" s="16">
        <v>372</v>
      </c>
      <c r="C353" s="17" t="s">
        <v>2188</v>
      </c>
      <c r="D353" s="18" t="s">
        <v>3368</v>
      </c>
      <c r="E353" s="19" t="s">
        <v>3813</v>
      </c>
      <c r="F353" s="20">
        <v>346</v>
      </c>
      <c r="G353" s="21">
        <v>31788271</v>
      </c>
      <c r="H353" s="22">
        <v>393</v>
      </c>
      <c r="I353" s="23">
        <v>385</v>
      </c>
      <c r="J353" s="24">
        <v>32558978</v>
      </c>
      <c r="K353" s="25">
        <v>419</v>
      </c>
      <c r="L353" s="26">
        <v>413</v>
      </c>
      <c r="M353" s="21">
        <v>3412138</v>
      </c>
      <c r="N353" s="22">
        <v>451</v>
      </c>
      <c r="O353" s="23">
        <v>444</v>
      </c>
      <c r="P353" s="24">
        <v>3967564</v>
      </c>
      <c r="Q353" s="25">
        <v>368</v>
      </c>
      <c r="R353" s="26">
        <v>360</v>
      </c>
      <c r="S353" s="21">
        <v>22724373</v>
      </c>
      <c r="T353" s="22">
        <v>431</v>
      </c>
      <c r="U353" s="23">
        <v>428</v>
      </c>
      <c r="V353" s="24">
        <v>-764272</v>
      </c>
      <c r="W353" s="25">
        <v>105</v>
      </c>
      <c r="X353" s="26">
        <v>104</v>
      </c>
      <c r="Y353" s="21">
        <v>19263</v>
      </c>
      <c r="Z353" s="22">
        <v>109</v>
      </c>
      <c r="AA353" s="23">
        <v>104</v>
      </c>
      <c r="AB353" s="24">
        <v>510</v>
      </c>
      <c r="AC353" s="93">
        <v>321</v>
      </c>
      <c r="AD353" s="19">
        <v>0</v>
      </c>
      <c r="AE353" s="27">
        <v>100</v>
      </c>
      <c r="AF353" s="28">
        <v>0</v>
      </c>
    </row>
    <row r="354" spans="1:32" s="3" customFormat="1" ht="18.75" customHeight="1">
      <c r="A354" s="29">
        <v>352</v>
      </c>
      <c r="B354" s="30">
        <v>493</v>
      </c>
      <c r="C354" s="31" t="s">
        <v>2657</v>
      </c>
      <c r="D354" s="32" t="s">
        <v>3369</v>
      </c>
      <c r="E354" s="42" t="s">
        <v>3813</v>
      </c>
      <c r="F354" s="44">
        <v>347</v>
      </c>
      <c r="G354" s="35">
        <v>31781150</v>
      </c>
      <c r="H354" s="36">
        <v>372</v>
      </c>
      <c r="I354" s="37">
        <v>365</v>
      </c>
      <c r="J354" s="38">
        <v>33638860</v>
      </c>
      <c r="K354" s="39">
        <v>394</v>
      </c>
      <c r="L354" s="40">
        <v>388</v>
      </c>
      <c r="M354" s="35">
        <v>4337284</v>
      </c>
      <c r="N354" s="36">
        <v>471</v>
      </c>
      <c r="O354" s="37">
        <v>463</v>
      </c>
      <c r="P354" s="38">
        <v>2830717</v>
      </c>
      <c r="Q354" s="39">
        <v>491</v>
      </c>
      <c r="R354" s="40">
        <v>482</v>
      </c>
      <c r="S354" s="35">
        <v>10469868</v>
      </c>
      <c r="T354" s="36">
        <v>376</v>
      </c>
      <c r="U354" s="37">
        <v>373</v>
      </c>
      <c r="V354" s="38">
        <v>197576</v>
      </c>
      <c r="W354" s="39" t="s">
        <v>3813</v>
      </c>
      <c r="X354" s="40" t="s">
        <v>3813</v>
      </c>
      <c r="Y354" s="41" t="s">
        <v>3813</v>
      </c>
      <c r="Z354" s="36">
        <v>205</v>
      </c>
      <c r="AA354" s="37">
        <v>198</v>
      </c>
      <c r="AB354" s="38">
        <v>340</v>
      </c>
      <c r="AC354" s="94">
        <v>311</v>
      </c>
      <c r="AD354" s="42">
        <v>0</v>
      </c>
      <c r="AE354" s="34">
        <v>100</v>
      </c>
      <c r="AF354" s="43">
        <v>0</v>
      </c>
    </row>
    <row r="355" spans="1:32" s="3" customFormat="1" ht="18.75" customHeight="1">
      <c r="A355" s="159">
        <v>353</v>
      </c>
      <c r="B355" s="195">
        <v>198</v>
      </c>
      <c r="C355" s="161" t="s">
        <v>2118</v>
      </c>
      <c r="D355" s="162" t="s">
        <v>3815</v>
      </c>
      <c r="E355" s="163" t="s">
        <v>3813</v>
      </c>
      <c r="F355" s="164">
        <v>348</v>
      </c>
      <c r="G355" s="165">
        <v>31670232</v>
      </c>
      <c r="H355" s="166">
        <v>381</v>
      </c>
      <c r="I355" s="167">
        <v>374</v>
      </c>
      <c r="J355" s="168">
        <v>33212394</v>
      </c>
      <c r="K355" s="169">
        <v>198</v>
      </c>
      <c r="L355" s="170">
        <v>195</v>
      </c>
      <c r="M355" s="165">
        <v>10522102</v>
      </c>
      <c r="N355" s="166">
        <v>145</v>
      </c>
      <c r="O355" s="167">
        <v>140</v>
      </c>
      <c r="P355" s="168">
        <v>26234493</v>
      </c>
      <c r="Q355" s="169">
        <v>225</v>
      </c>
      <c r="R355" s="170">
        <v>217</v>
      </c>
      <c r="S355" s="165">
        <v>37224281</v>
      </c>
      <c r="T355" s="166">
        <v>463</v>
      </c>
      <c r="U355" s="167">
        <v>460</v>
      </c>
      <c r="V355" s="168">
        <v>-2997628</v>
      </c>
      <c r="W355" s="169">
        <v>353</v>
      </c>
      <c r="X355" s="170">
        <v>351</v>
      </c>
      <c r="Y355" s="165">
        <v>2350</v>
      </c>
      <c r="Z355" s="166">
        <v>184</v>
      </c>
      <c r="AA355" s="167">
        <v>178</v>
      </c>
      <c r="AB355" s="168">
        <v>370</v>
      </c>
      <c r="AC355" s="171">
        <v>321</v>
      </c>
      <c r="AD355" s="163">
        <v>0</v>
      </c>
      <c r="AE355" s="172">
        <v>100</v>
      </c>
      <c r="AF355" s="173">
        <v>0</v>
      </c>
    </row>
    <row r="356" spans="1:32" s="3" customFormat="1" ht="18.75" customHeight="1">
      <c r="A356" s="159">
        <v>354</v>
      </c>
      <c r="B356" s="160">
        <v>369</v>
      </c>
      <c r="C356" s="161" t="s">
        <v>3559</v>
      </c>
      <c r="D356" s="162" t="s">
        <v>3814</v>
      </c>
      <c r="E356" s="163">
        <v>6</v>
      </c>
      <c r="F356" s="164" t="s">
        <v>3813</v>
      </c>
      <c r="G356" s="165">
        <v>31643860</v>
      </c>
      <c r="H356" s="166">
        <v>300</v>
      </c>
      <c r="I356" s="167">
        <v>5</v>
      </c>
      <c r="J356" s="168">
        <v>38615178</v>
      </c>
      <c r="K356" s="169">
        <v>13</v>
      </c>
      <c r="L356" s="170">
        <v>2</v>
      </c>
      <c r="M356" s="165">
        <v>31102546</v>
      </c>
      <c r="N356" s="166">
        <v>115</v>
      </c>
      <c r="O356" s="167">
        <v>5</v>
      </c>
      <c r="P356" s="168">
        <v>30875807</v>
      </c>
      <c r="Q356" s="169">
        <v>222</v>
      </c>
      <c r="R356" s="170">
        <v>8</v>
      </c>
      <c r="S356" s="165">
        <v>37673174</v>
      </c>
      <c r="T356" s="166">
        <v>12</v>
      </c>
      <c r="U356" s="167">
        <v>1</v>
      </c>
      <c r="V356" s="168">
        <v>13979279</v>
      </c>
      <c r="W356" s="169" t="s">
        <v>3813</v>
      </c>
      <c r="X356" s="170" t="s">
        <v>3813</v>
      </c>
      <c r="Y356" s="189" t="s">
        <v>3813</v>
      </c>
      <c r="Z356" s="166">
        <v>315</v>
      </c>
      <c r="AA356" s="167">
        <v>9</v>
      </c>
      <c r="AB356" s="168">
        <v>204</v>
      </c>
      <c r="AC356" s="171">
        <v>342</v>
      </c>
      <c r="AD356" s="163">
        <v>100</v>
      </c>
      <c r="AE356" s="172">
        <v>0</v>
      </c>
      <c r="AF356" s="173">
        <v>0</v>
      </c>
    </row>
    <row r="357" spans="1:32" s="3" customFormat="1" ht="18.75" customHeight="1">
      <c r="A357" s="45">
        <v>355</v>
      </c>
      <c r="B357" s="46" t="s">
        <v>3813</v>
      </c>
      <c r="C357" s="47" t="s">
        <v>3980</v>
      </c>
      <c r="D357" s="48" t="s">
        <v>3372</v>
      </c>
      <c r="E357" s="49" t="s">
        <v>3813</v>
      </c>
      <c r="F357" s="50">
        <v>349</v>
      </c>
      <c r="G357" s="51">
        <v>31638464</v>
      </c>
      <c r="H357" s="52">
        <v>404</v>
      </c>
      <c r="I357" s="53">
        <v>396</v>
      </c>
      <c r="J357" s="54">
        <v>31638464</v>
      </c>
      <c r="K357" s="55">
        <v>334</v>
      </c>
      <c r="L357" s="56">
        <v>329</v>
      </c>
      <c r="M357" s="51">
        <v>6072048</v>
      </c>
      <c r="N357" s="52">
        <v>442</v>
      </c>
      <c r="O357" s="53">
        <v>435</v>
      </c>
      <c r="P357" s="54">
        <v>4911899</v>
      </c>
      <c r="Q357" s="55">
        <v>489</v>
      </c>
      <c r="R357" s="56">
        <v>480</v>
      </c>
      <c r="S357" s="51">
        <v>10611547</v>
      </c>
      <c r="T357" s="52">
        <v>135</v>
      </c>
      <c r="U357" s="53">
        <v>133</v>
      </c>
      <c r="V357" s="54">
        <v>2904717</v>
      </c>
      <c r="W357" s="55">
        <v>144</v>
      </c>
      <c r="X357" s="56">
        <v>143</v>
      </c>
      <c r="Y357" s="51">
        <v>16427</v>
      </c>
      <c r="Z357" s="52">
        <v>188</v>
      </c>
      <c r="AA357" s="53">
        <v>182</v>
      </c>
      <c r="AB357" s="54">
        <v>367</v>
      </c>
      <c r="AC357" s="95">
        <v>332</v>
      </c>
      <c r="AD357" s="49">
        <v>0</v>
      </c>
      <c r="AE357" s="57">
        <v>100</v>
      </c>
      <c r="AF357" s="58">
        <v>0</v>
      </c>
    </row>
    <row r="358" spans="1:32" s="3" customFormat="1" ht="18.75" customHeight="1">
      <c r="A358" s="15">
        <v>356</v>
      </c>
      <c r="B358" s="16">
        <v>448</v>
      </c>
      <c r="C358" s="17" t="s">
        <v>3522</v>
      </c>
      <c r="D358" s="18" t="s">
        <v>3816</v>
      </c>
      <c r="E358" s="19" t="s">
        <v>3813</v>
      </c>
      <c r="F358" s="20">
        <v>350</v>
      </c>
      <c r="G358" s="21">
        <v>31595342</v>
      </c>
      <c r="H358" s="22">
        <v>378</v>
      </c>
      <c r="I358" s="23">
        <v>371</v>
      </c>
      <c r="J358" s="24">
        <v>33285587</v>
      </c>
      <c r="K358" s="25">
        <v>241</v>
      </c>
      <c r="L358" s="26">
        <v>238</v>
      </c>
      <c r="M358" s="21">
        <v>8759731</v>
      </c>
      <c r="N358" s="22">
        <v>315</v>
      </c>
      <c r="O358" s="23">
        <v>308</v>
      </c>
      <c r="P358" s="24">
        <v>12060229</v>
      </c>
      <c r="Q358" s="25">
        <v>384</v>
      </c>
      <c r="R358" s="26">
        <v>376</v>
      </c>
      <c r="S358" s="21">
        <v>21525176</v>
      </c>
      <c r="T358" s="22">
        <v>247</v>
      </c>
      <c r="U358" s="23">
        <v>245</v>
      </c>
      <c r="V358" s="24">
        <v>1100627</v>
      </c>
      <c r="W358" s="25">
        <v>180</v>
      </c>
      <c r="X358" s="26">
        <v>179</v>
      </c>
      <c r="Y358" s="21">
        <v>12730</v>
      </c>
      <c r="Z358" s="22">
        <v>247</v>
      </c>
      <c r="AA358" s="23">
        <v>239</v>
      </c>
      <c r="AB358" s="24">
        <v>269</v>
      </c>
      <c r="AC358" s="93">
        <v>383</v>
      </c>
      <c r="AD358" s="19">
        <v>0</v>
      </c>
      <c r="AE358" s="27">
        <v>100</v>
      </c>
      <c r="AF358" s="28">
        <v>0</v>
      </c>
    </row>
    <row r="359" spans="1:32" s="3" customFormat="1" ht="18.75" customHeight="1">
      <c r="A359" s="29">
        <v>357</v>
      </c>
      <c r="B359" s="30" t="s">
        <v>3813</v>
      </c>
      <c r="C359" s="31" t="s">
        <v>3560</v>
      </c>
      <c r="D359" s="32" t="s">
        <v>1173</v>
      </c>
      <c r="E359" s="42" t="s">
        <v>3813</v>
      </c>
      <c r="F359" s="44">
        <v>351</v>
      </c>
      <c r="G359" s="35">
        <v>31473173</v>
      </c>
      <c r="H359" s="36">
        <v>407</v>
      </c>
      <c r="I359" s="37">
        <v>399</v>
      </c>
      <c r="J359" s="38">
        <v>31573668</v>
      </c>
      <c r="K359" s="39">
        <v>478</v>
      </c>
      <c r="L359" s="40">
        <v>471</v>
      </c>
      <c r="M359" s="35">
        <v>1039635</v>
      </c>
      <c r="N359" s="36">
        <v>455</v>
      </c>
      <c r="O359" s="37">
        <v>448</v>
      </c>
      <c r="P359" s="38">
        <v>3630225</v>
      </c>
      <c r="Q359" s="39">
        <v>487</v>
      </c>
      <c r="R359" s="40">
        <v>478</v>
      </c>
      <c r="S359" s="35">
        <v>10914558</v>
      </c>
      <c r="T359" s="36">
        <v>441</v>
      </c>
      <c r="U359" s="37">
        <v>438</v>
      </c>
      <c r="V359" s="38">
        <v>-1139417</v>
      </c>
      <c r="W359" s="39" t="s">
        <v>3813</v>
      </c>
      <c r="X359" s="40" t="s">
        <v>3813</v>
      </c>
      <c r="Y359" s="41" t="s">
        <v>3813</v>
      </c>
      <c r="Z359" s="36">
        <v>376</v>
      </c>
      <c r="AA359" s="37">
        <v>367</v>
      </c>
      <c r="AB359" s="38">
        <v>146</v>
      </c>
      <c r="AC359" s="94">
        <v>311</v>
      </c>
      <c r="AD359" s="42">
        <v>0</v>
      </c>
      <c r="AE359" s="34">
        <v>100</v>
      </c>
      <c r="AF359" s="43">
        <v>0</v>
      </c>
    </row>
    <row r="360" spans="1:32" s="3" customFormat="1" ht="18.75" customHeight="1">
      <c r="A360" s="29">
        <v>358</v>
      </c>
      <c r="B360" s="30" t="s">
        <v>3813</v>
      </c>
      <c r="C360" s="31" t="s">
        <v>2189</v>
      </c>
      <c r="D360" s="32" t="s">
        <v>3368</v>
      </c>
      <c r="E360" s="42" t="s">
        <v>3813</v>
      </c>
      <c r="F360" s="44">
        <v>352</v>
      </c>
      <c r="G360" s="35">
        <v>31415087</v>
      </c>
      <c r="H360" s="36">
        <v>405</v>
      </c>
      <c r="I360" s="37">
        <v>397</v>
      </c>
      <c r="J360" s="38">
        <v>31611234</v>
      </c>
      <c r="K360" s="39">
        <v>294</v>
      </c>
      <c r="L360" s="40">
        <v>290</v>
      </c>
      <c r="M360" s="35">
        <v>7279260</v>
      </c>
      <c r="N360" s="36">
        <v>275</v>
      </c>
      <c r="O360" s="37">
        <v>268</v>
      </c>
      <c r="P360" s="38">
        <v>14697355</v>
      </c>
      <c r="Q360" s="39">
        <v>317</v>
      </c>
      <c r="R360" s="40">
        <v>309</v>
      </c>
      <c r="S360" s="35">
        <v>27441493</v>
      </c>
      <c r="T360" s="36">
        <v>169</v>
      </c>
      <c r="U360" s="37">
        <v>167</v>
      </c>
      <c r="V360" s="38">
        <v>2243009</v>
      </c>
      <c r="W360" s="39">
        <v>81</v>
      </c>
      <c r="X360" s="40">
        <v>80</v>
      </c>
      <c r="Y360" s="35">
        <v>21592</v>
      </c>
      <c r="Z360" s="36">
        <v>136</v>
      </c>
      <c r="AA360" s="37">
        <v>130</v>
      </c>
      <c r="AB360" s="38">
        <v>451</v>
      </c>
      <c r="AC360" s="94">
        <v>321</v>
      </c>
      <c r="AD360" s="42">
        <v>0</v>
      </c>
      <c r="AE360" s="34">
        <v>100</v>
      </c>
      <c r="AF360" s="43">
        <v>0</v>
      </c>
    </row>
    <row r="361" spans="1:32" s="3" customFormat="1" ht="18.75" customHeight="1">
      <c r="A361" s="159">
        <v>359</v>
      </c>
      <c r="B361" s="160" t="s">
        <v>3813</v>
      </c>
      <c r="C361" s="161" t="s">
        <v>793</v>
      </c>
      <c r="D361" s="162" t="s">
        <v>3815</v>
      </c>
      <c r="E361" s="163" t="s">
        <v>3813</v>
      </c>
      <c r="F361" s="164">
        <v>353</v>
      </c>
      <c r="G361" s="165">
        <v>31396867</v>
      </c>
      <c r="H361" s="166">
        <v>402</v>
      </c>
      <c r="I361" s="167">
        <v>394</v>
      </c>
      <c r="J361" s="168">
        <v>31985131</v>
      </c>
      <c r="K361" s="169">
        <v>240</v>
      </c>
      <c r="L361" s="170">
        <v>237</v>
      </c>
      <c r="M361" s="165">
        <v>8789484</v>
      </c>
      <c r="N361" s="166">
        <v>333</v>
      </c>
      <c r="O361" s="167">
        <v>326</v>
      </c>
      <c r="P361" s="168">
        <v>10639673</v>
      </c>
      <c r="Q361" s="169">
        <v>262</v>
      </c>
      <c r="R361" s="170">
        <v>254</v>
      </c>
      <c r="S361" s="165">
        <v>33272247</v>
      </c>
      <c r="T361" s="166">
        <v>354</v>
      </c>
      <c r="U361" s="167">
        <v>351</v>
      </c>
      <c r="V361" s="168">
        <v>308832</v>
      </c>
      <c r="W361" s="169">
        <v>205</v>
      </c>
      <c r="X361" s="170">
        <v>203</v>
      </c>
      <c r="Y361" s="165">
        <v>9942</v>
      </c>
      <c r="Z361" s="166">
        <v>108</v>
      </c>
      <c r="AA361" s="167">
        <v>103</v>
      </c>
      <c r="AB361" s="168">
        <v>513</v>
      </c>
      <c r="AC361" s="171">
        <v>321</v>
      </c>
      <c r="AD361" s="163">
        <v>0</v>
      </c>
      <c r="AE361" s="172">
        <v>100</v>
      </c>
      <c r="AF361" s="173">
        <v>0</v>
      </c>
    </row>
    <row r="362" spans="1:32" s="3" customFormat="1" ht="18.75" customHeight="1">
      <c r="A362" s="142">
        <v>360</v>
      </c>
      <c r="B362" s="143">
        <v>484</v>
      </c>
      <c r="C362" s="144" t="s">
        <v>492</v>
      </c>
      <c r="D362" s="145" t="s">
        <v>3815</v>
      </c>
      <c r="E362" s="146" t="s">
        <v>3813</v>
      </c>
      <c r="F362" s="147">
        <v>354</v>
      </c>
      <c r="G362" s="148">
        <v>31388015</v>
      </c>
      <c r="H362" s="149">
        <v>408</v>
      </c>
      <c r="I362" s="150">
        <v>400</v>
      </c>
      <c r="J362" s="151">
        <v>31532796</v>
      </c>
      <c r="K362" s="152">
        <v>470</v>
      </c>
      <c r="L362" s="153">
        <v>464</v>
      </c>
      <c r="M362" s="148">
        <v>1336639</v>
      </c>
      <c r="N362" s="149">
        <v>437</v>
      </c>
      <c r="O362" s="150">
        <v>430</v>
      </c>
      <c r="P362" s="151">
        <v>5164776</v>
      </c>
      <c r="Q362" s="152">
        <v>419</v>
      </c>
      <c r="R362" s="153">
        <v>411</v>
      </c>
      <c r="S362" s="148">
        <v>18843004</v>
      </c>
      <c r="T362" s="149">
        <v>445</v>
      </c>
      <c r="U362" s="150">
        <v>442</v>
      </c>
      <c r="V362" s="151">
        <v>-1403574</v>
      </c>
      <c r="W362" s="152">
        <v>200</v>
      </c>
      <c r="X362" s="153">
        <v>198</v>
      </c>
      <c r="Y362" s="148">
        <v>10212</v>
      </c>
      <c r="Z362" s="149">
        <v>441</v>
      </c>
      <c r="AA362" s="150">
        <v>432</v>
      </c>
      <c r="AB362" s="151">
        <v>86</v>
      </c>
      <c r="AC362" s="156">
        <v>383</v>
      </c>
      <c r="AD362" s="146">
        <v>0</v>
      </c>
      <c r="AE362" s="157">
        <v>100</v>
      </c>
      <c r="AF362" s="158">
        <v>0</v>
      </c>
    </row>
    <row r="363" spans="1:32" s="3" customFormat="1" ht="18.75" customHeight="1">
      <c r="A363" s="15">
        <v>361</v>
      </c>
      <c r="B363" s="16">
        <v>491</v>
      </c>
      <c r="C363" s="17" t="s">
        <v>3679</v>
      </c>
      <c r="D363" s="18" t="s">
        <v>3370</v>
      </c>
      <c r="E363" s="19" t="s">
        <v>3813</v>
      </c>
      <c r="F363" s="20">
        <v>355</v>
      </c>
      <c r="G363" s="21">
        <v>31229563</v>
      </c>
      <c r="H363" s="22">
        <v>349</v>
      </c>
      <c r="I363" s="23">
        <v>342</v>
      </c>
      <c r="J363" s="24">
        <v>34757325</v>
      </c>
      <c r="K363" s="25">
        <v>457</v>
      </c>
      <c r="L363" s="26">
        <v>451</v>
      </c>
      <c r="M363" s="21">
        <v>2156032</v>
      </c>
      <c r="N363" s="22">
        <v>356</v>
      </c>
      <c r="O363" s="23">
        <v>349</v>
      </c>
      <c r="P363" s="24">
        <v>9696890</v>
      </c>
      <c r="Q363" s="25">
        <v>433</v>
      </c>
      <c r="R363" s="26">
        <v>424</v>
      </c>
      <c r="S363" s="21">
        <v>17461605</v>
      </c>
      <c r="T363" s="22">
        <v>282</v>
      </c>
      <c r="U363" s="23">
        <v>279</v>
      </c>
      <c r="V363" s="24">
        <v>836745</v>
      </c>
      <c r="W363" s="25">
        <v>435</v>
      </c>
      <c r="X363" s="26">
        <v>432</v>
      </c>
      <c r="Y363" s="21">
        <v>12</v>
      </c>
      <c r="Z363" s="22">
        <v>377</v>
      </c>
      <c r="AA363" s="23">
        <v>368</v>
      </c>
      <c r="AB363" s="24">
        <v>145</v>
      </c>
      <c r="AC363" s="93">
        <v>371</v>
      </c>
      <c r="AD363" s="19">
        <v>0</v>
      </c>
      <c r="AE363" s="27">
        <v>100</v>
      </c>
      <c r="AF363" s="28">
        <v>0</v>
      </c>
    </row>
    <row r="364" spans="1:32" s="3" customFormat="1" ht="18.75" customHeight="1">
      <c r="A364" s="29">
        <v>362</v>
      </c>
      <c r="B364" s="30" t="s">
        <v>3813</v>
      </c>
      <c r="C364" s="31" t="s">
        <v>801</v>
      </c>
      <c r="D364" s="32" t="s">
        <v>1750</v>
      </c>
      <c r="E364" s="42" t="s">
        <v>3813</v>
      </c>
      <c r="F364" s="44">
        <v>356</v>
      </c>
      <c r="G364" s="35">
        <v>31214095</v>
      </c>
      <c r="H364" s="36">
        <v>377</v>
      </c>
      <c r="I364" s="37">
        <v>370</v>
      </c>
      <c r="J364" s="38">
        <v>33306502</v>
      </c>
      <c r="K364" s="39">
        <v>279</v>
      </c>
      <c r="L364" s="40">
        <v>276</v>
      </c>
      <c r="M364" s="35">
        <v>7568230</v>
      </c>
      <c r="N364" s="36">
        <v>420</v>
      </c>
      <c r="O364" s="37">
        <v>413</v>
      </c>
      <c r="P364" s="38">
        <v>6038866</v>
      </c>
      <c r="Q364" s="39">
        <v>444</v>
      </c>
      <c r="R364" s="40">
        <v>435</v>
      </c>
      <c r="S364" s="35">
        <v>16844796</v>
      </c>
      <c r="T364" s="36">
        <v>249</v>
      </c>
      <c r="U364" s="37">
        <v>247</v>
      </c>
      <c r="V364" s="38">
        <v>1071641</v>
      </c>
      <c r="W364" s="39">
        <v>196</v>
      </c>
      <c r="X364" s="40">
        <v>194</v>
      </c>
      <c r="Y364" s="35">
        <v>10579</v>
      </c>
      <c r="Z364" s="36">
        <v>255</v>
      </c>
      <c r="AA364" s="37">
        <v>247</v>
      </c>
      <c r="AB364" s="38">
        <v>262</v>
      </c>
      <c r="AC364" s="94">
        <v>382</v>
      </c>
      <c r="AD364" s="42">
        <v>0</v>
      </c>
      <c r="AE364" s="34">
        <v>100</v>
      </c>
      <c r="AF364" s="43">
        <v>0</v>
      </c>
    </row>
    <row r="365" spans="1:32" s="3" customFormat="1" ht="18.75" customHeight="1">
      <c r="A365" s="159">
        <v>363</v>
      </c>
      <c r="B365" s="160">
        <v>314</v>
      </c>
      <c r="C365" s="161" t="s">
        <v>2654</v>
      </c>
      <c r="D365" s="162" t="s">
        <v>3815</v>
      </c>
      <c r="E365" s="163" t="s">
        <v>3813</v>
      </c>
      <c r="F365" s="164">
        <v>357</v>
      </c>
      <c r="G365" s="165">
        <v>31213218</v>
      </c>
      <c r="H365" s="166">
        <v>272</v>
      </c>
      <c r="I365" s="167">
        <v>268</v>
      </c>
      <c r="J365" s="168">
        <v>41464576</v>
      </c>
      <c r="K365" s="169" t="s">
        <v>3813</v>
      </c>
      <c r="L365" s="170" t="s">
        <v>3813</v>
      </c>
      <c r="M365" s="189" t="s">
        <v>3813</v>
      </c>
      <c r="N365" s="166" t="s">
        <v>3813</v>
      </c>
      <c r="O365" s="167" t="s">
        <v>3813</v>
      </c>
      <c r="P365" s="196" t="s">
        <v>3813</v>
      </c>
      <c r="Q365" s="169">
        <v>176</v>
      </c>
      <c r="R365" s="170">
        <v>171</v>
      </c>
      <c r="S365" s="165">
        <v>43545888</v>
      </c>
      <c r="T365" s="166" t="s">
        <v>3813</v>
      </c>
      <c r="U365" s="167" t="s">
        <v>3813</v>
      </c>
      <c r="V365" s="196" t="s">
        <v>3813</v>
      </c>
      <c r="W365" s="169">
        <v>412</v>
      </c>
      <c r="X365" s="170">
        <v>410</v>
      </c>
      <c r="Y365" s="165">
        <v>403</v>
      </c>
      <c r="Z365" s="166">
        <v>368</v>
      </c>
      <c r="AA365" s="167">
        <v>359</v>
      </c>
      <c r="AB365" s="168">
        <v>153</v>
      </c>
      <c r="AC365" s="171">
        <v>354</v>
      </c>
      <c r="AD365" s="163">
        <v>0</v>
      </c>
      <c r="AE365" s="172">
        <v>100</v>
      </c>
      <c r="AF365" s="173">
        <v>0</v>
      </c>
    </row>
    <row r="366" spans="1:32" s="3" customFormat="1" ht="18.75" customHeight="1">
      <c r="A366" s="29">
        <v>364</v>
      </c>
      <c r="B366" s="30" t="s">
        <v>3813</v>
      </c>
      <c r="C366" s="31" t="s">
        <v>341</v>
      </c>
      <c r="D366" s="32" t="s">
        <v>3814</v>
      </c>
      <c r="E366" s="42">
        <v>7</v>
      </c>
      <c r="F366" s="44" t="s">
        <v>3813</v>
      </c>
      <c r="G366" s="35">
        <v>31115840</v>
      </c>
      <c r="H366" s="36">
        <v>89</v>
      </c>
      <c r="I366" s="37">
        <v>2</v>
      </c>
      <c r="J366" s="38">
        <v>60140371</v>
      </c>
      <c r="K366" s="39">
        <v>292</v>
      </c>
      <c r="L366" s="40">
        <v>4</v>
      </c>
      <c r="M366" s="35">
        <v>7346817</v>
      </c>
      <c r="N366" s="36">
        <v>181</v>
      </c>
      <c r="O366" s="37">
        <v>6</v>
      </c>
      <c r="P366" s="38">
        <v>20677567</v>
      </c>
      <c r="Q366" s="39">
        <v>130</v>
      </c>
      <c r="R366" s="40">
        <v>4</v>
      </c>
      <c r="S366" s="35">
        <v>52347624</v>
      </c>
      <c r="T366" s="36">
        <v>476</v>
      </c>
      <c r="U366" s="37">
        <v>4</v>
      </c>
      <c r="V366" s="38">
        <v>-5632688</v>
      </c>
      <c r="W366" s="39" t="s">
        <v>3813</v>
      </c>
      <c r="X366" s="40" t="s">
        <v>3813</v>
      </c>
      <c r="Y366" s="41" t="s">
        <v>3813</v>
      </c>
      <c r="Z366" s="36">
        <v>82</v>
      </c>
      <c r="AA366" s="37">
        <v>3</v>
      </c>
      <c r="AB366" s="38">
        <v>609</v>
      </c>
      <c r="AC366" s="94">
        <v>369</v>
      </c>
      <c r="AD366" s="42">
        <v>100</v>
      </c>
      <c r="AE366" s="34">
        <v>0</v>
      </c>
      <c r="AF366" s="43">
        <v>0</v>
      </c>
    </row>
    <row r="367" spans="1:32" s="3" customFormat="1" ht="18.75" customHeight="1">
      <c r="A367" s="45">
        <v>365</v>
      </c>
      <c r="B367" s="46" t="s">
        <v>3813</v>
      </c>
      <c r="C367" s="47" t="s">
        <v>2190</v>
      </c>
      <c r="D367" s="48" t="s">
        <v>3470</v>
      </c>
      <c r="E367" s="49" t="s">
        <v>3813</v>
      </c>
      <c r="F367" s="50">
        <v>358</v>
      </c>
      <c r="G367" s="51">
        <v>31036276</v>
      </c>
      <c r="H367" s="52">
        <v>414</v>
      </c>
      <c r="I367" s="53">
        <v>406</v>
      </c>
      <c r="J367" s="54">
        <v>31036276</v>
      </c>
      <c r="K367" s="55">
        <v>466</v>
      </c>
      <c r="L367" s="56">
        <v>460</v>
      </c>
      <c r="M367" s="51">
        <v>1796112</v>
      </c>
      <c r="N367" s="52">
        <v>481</v>
      </c>
      <c r="O367" s="53">
        <v>473</v>
      </c>
      <c r="P367" s="54">
        <v>1447590</v>
      </c>
      <c r="Q367" s="55">
        <v>485</v>
      </c>
      <c r="R367" s="56">
        <v>476</v>
      </c>
      <c r="S367" s="51">
        <v>10948691</v>
      </c>
      <c r="T367" s="52">
        <v>353</v>
      </c>
      <c r="U367" s="53">
        <v>350</v>
      </c>
      <c r="V367" s="54">
        <v>315862</v>
      </c>
      <c r="W367" s="55" t="s">
        <v>3813</v>
      </c>
      <c r="X367" s="56" t="s">
        <v>3813</v>
      </c>
      <c r="Y367" s="62" t="s">
        <v>3813</v>
      </c>
      <c r="Z367" s="52">
        <v>452</v>
      </c>
      <c r="AA367" s="53">
        <v>443</v>
      </c>
      <c r="AB367" s="54">
        <v>75</v>
      </c>
      <c r="AC367" s="95">
        <v>311</v>
      </c>
      <c r="AD367" s="49">
        <v>0</v>
      </c>
      <c r="AE367" s="57">
        <v>100</v>
      </c>
      <c r="AF367" s="58">
        <v>0</v>
      </c>
    </row>
    <row r="368" spans="1:32" s="3" customFormat="1" ht="18.75" customHeight="1">
      <c r="A368" s="174">
        <v>366</v>
      </c>
      <c r="B368" s="175">
        <v>134</v>
      </c>
      <c r="C368" s="176" t="s">
        <v>3212</v>
      </c>
      <c r="D368" s="177" t="s">
        <v>3815</v>
      </c>
      <c r="E368" s="178" t="s">
        <v>3813</v>
      </c>
      <c r="F368" s="179">
        <v>359</v>
      </c>
      <c r="G368" s="180">
        <v>31016450</v>
      </c>
      <c r="H368" s="181">
        <v>409</v>
      </c>
      <c r="I368" s="182">
        <v>401</v>
      </c>
      <c r="J368" s="183">
        <v>31501335</v>
      </c>
      <c r="K368" s="184">
        <v>459</v>
      </c>
      <c r="L368" s="185">
        <v>453</v>
      </c>
      <c r="M368" s="180">
        <v>2107970</v>
      </c>
      <c r="N368" s="181">
        <v>317</v>
      </c>
      <c r="O368" s="182">
        <v>310</v>
      </c>
      <c r="P368" s="183">
        <v>11788329</v>
      </c>
      <c r="Q368" s="184">
        <v>400</v>
      </c>
      <c r="R368" s="185">
        <v>392</v>
      </c>
      <c r="S368" s="180">
        <v>20452817</v>
      </c>
      <c r="T368" s="181">
        <v>394</v>
      </c>
      <c r="U368" s="182">
        <v>391</v>
      </c>
      <c r="V368" s="183">
        <v>84404</v>
      </c>
      <c r="W368" s="184">
        <v>261</v>
      </c>
      <c r="X368" s="185">
        <v>259</v>
      </c>
      <c r="Y368" s="180">
        <v>6416</v>
      </c>
      <c r="Z368" s="181">
        <v>313</v>
      </c>
      <c r="AA368" s="182">
        <v>305</v>
      </c>
      <c r="AB368" s="183">
        <v>205</v>
      </c>
      <c r="AC368" s="186">
        <v>341</v>
      </c>
      <c r="AD368" s="178">
        <v>0</v>
      </c>
      <c r="AE368" s="187">
        <v>100</v>
      </c>
      <c r="AF368" s="188">
        <v>0</v>
      </c>
    </row>
    <row r="369" spans="1:32" s="3" customFormat="1" ht="18.75" customHeight="1">
      <c r="A369" s="159">
        <v>367</v>
      </c>
      <c r="B369" s="160">
        <v>472</v>
      </c>
      <c r="C369" s="161" t="s">
        <v>1491</v>
      </c>
      <c r="D369" s="162" t="s">
        <v>3815</v>
      </c>
      <c r="E369" s="163" t="s">
        <v>3813</v>
      </c>
      <c r="F369" s="164">
        <v>360</v>
      </c>
      <c r="G369" s="165">
        <v>30992919</v>
      </c>
      <c r="H369" s="166">
        <v>311</v>
      </c>
      <c r="I369" s="167">
        <v>306</v>
      </c>
      <c r="J369" s="168">
        <v>37908107</v>
      </c>
      <c r="K369" s="169">
        <v>439</v>
      </c>
      <c r="L369" s="170">
        <v>433</v>
      </c>
      <c r="M369" s="165">
        <v>2781360</v>
      </c>
      <c r="N369" s="166">
        <v>429</v>
      </c>
      <c r="O369" s="167">
        <v>422</v>
      </c>
      <c r="P369" s="168">
        <v>5509820</v>
      </c>
      <c r="Q369" s="169">
        <v>390</v>
      </c>
      <c r="R369" s="170">
        <v>382</v>
      </c>
      <c r="S369" s="165">
        <v>21233691</v>
      </c>
      <c r="T369" s="166">
        <v>224</v>
      </c>
      <c r="U369" s="167">
        <v>222</v>
      </c>
      <c r="V369" s="168">
        <v>1411791</v>
      </c>
      <c r="W369" s="169">
        <v>264</v>
      </c>
      <c r="X369" s="170">
        <v>262</v>
      </c>
      <c r="Y369" s="165">
        <v>6019</v>
      </c>
      <c r="Z369" s="166">
        <v>483</v>
      </c>
      <c r="AA369" s="167">
        <v>474</v>
      </c>
      <c r="AB369" s="168">
        <v>42</v>
      </c>
      <c r="AC369" s="171">
        <v>351</v>
      </c>
      <c r="AD369" s="163">
        <v>0</v>
      </c>
      <c r="AE369" s="172">
        <v>100</v>
      </c>
      <c r="AF369" s="173">
        <v>0</v>
      </c>
    </row>
    <row r="370" spans="1:32" s="3" customFormat="1" ht="18.75" customHeight="1">
      <c r="A370" s="29">
        <v>368</v>
      </c>
      <c r="B370" s="64">
        <v>339</v>
      </c>
      <c r="C370" s="31" t="s">
        <v>3673</v>
      </c>
      <c r="D370" s="32" t="s">
        <v>1737</v>
      </c>
      <c r="E370" s="42" t="s">
        <v>3813</v>
      </c>
      <c r="F370" s="44">
        <v>361</v>
      </c>
      <c r="G370" s="35">
        <v>30960329</v>
      </c>
      <c r="H370" s="36">
        <v>403</v>
      </c>
      <c r="I370" s="37">
        <v>395</v>
      </c>
      <c r="J370" s="38">
        <v>31692537</v>
      </c>
      <c r="K370" s="39">
        <v>122</v>
      </c>
      <c r="L370" s="40">
        <v>120</v>
      </c>
      <c r="M370" s="35">
        <v>14086946</v>
      </c>
      <c r="N370" s="36">
        <v>251</v>
      </c>
      <c r="O370" s="37">
        <v>244</v>
      </c>
      <c r="P370" s="38">
        <v>15675389</v>
      </c>
      <c r="Q370" s="39">
        <v>269</v>
      </c>
      <c r="R370" s="40">
        <v>261</v>
      </c>
      <c r="S370" s="35">
        <v>32706334</v>
      </c>
      <c r="T370" s="36">
        <v>460</v>
      </c>
      <c r="U370" s="37">
        <v>457</v>
      </c>
      <c r="V370" s="38">
        <v>-2904752</v>
      </c>
      <c r="W370" s="39">
        <v>165</v>
      </c>
      <c r="X370" s="40">
        <v>164</v>
      </c>
      <c r="Y370" s="35">
        <v>14343</v>
      </c>
      <c r="Z370" s="36">
        <v>77</v>
      </c>
      <c r="AA370" s="37">
        <v>75</v>
      </c>
      <c r="AB370" s="38">
        <v>645</v>
      </c>
      <c r="AC370" s="94">
        <v>361</v>
      </c>
      <c r="AD370" s="42">
        <v>0</v>
      </c>
      <c r="AE370" s="34">
        <v>100</v>
      </c>
      <c r="AF370" s="43">
        <v>0</v>
      </c>
    </row>
    <row r="371" spans="1:32" s="3" customFormat="1" ht="18.75" customHeight="1">
      <c r="A371" s="29">
        <v>369</v>
      </c>
      <c r="B371" s="64">
        <v>297</v>
      </c>
      <c r="C371" s="31" t="s">
        <v>823</v>
      </c>
      <c r="D371" s="32" t="s">
        <v>3368</v>
      </c>
      <c r="E371" s="42" t="s">
        <v>3813</v>
      </c>
      <c r="F371" s="44">
        <v>362</v>
      </c>
      <c r="G371" s="35">
        <v>30915107</v>
      </c>
      <c r="H371" s="36">
        <v>262</v>
      </c>
      <c r="I371" s="37">
        <v>258</v>
      </c>
      <c r="J371" s="38">
        <v>42574844</v>
      </c>
      <c r="K371" s="39">
        <v>324</v>
      </c>
      <c r="L371" s="40">
        <v>319</v>
      </c>
      <c r="M371" s="35">
        <v>6296124</v>
      </c>
      <c r="N371" s="36">
        <v>177</v>
      </c>
      <c r="O371" s="37">
        <v>172</v>
      </c>
      <c r="P371" s="38">
        <v>21274320</v>
      </c>
      <c r="Q371" s="39">
        <v>261</v>
      </c>
      <c r="R371" s="40">
        <v>253</v>
      </c>
      <c r="S371" s="35">
        <v>33408660</v>
      </c>
      <c r="T371" s="36">
        <v>205</v>
      </c>
      <c r="U371" s="37">
        <v>203</v>
      </c>
      <c r="V371" s="38">
        <v>1617726</v>
      </c>
      <c r="W371" s="39">
        <v>220</v>
      </c>
      <c r="X371" s="40">
        <v>218</v>
      </c>
      <c r="Y371" s="35">
        <v>8735</v>
      </c>
      <c r="Z371" s="36">
        <v>202</v>
      </c>
      <c r="AA371" s="37">
        <v>195</v>
      </c>
      <c r="AB371" s="38">
        <v>350</v>
      </c>
      <c r="AC371" s="94">
        <v>321</v>
      </c>
      <c r="AD371" s="42">
        <v>0</v>
      </c>
      <c r="AE371" s="34">
        <v>100</v>
      </c>
      <c r="AF371" s="43">
        <v>0</v>
      </c>
    </row>
    <row r="372" spans="1:32" s="3" customFormat="1" ht="18.75" customHeight="1">
      <c r="A372" s="45">
        <v>370</v>
      </c>
      <c r="B372" s="46">
        <v>449</v>
      </c>
      <c r="C372" s="47" t="s">
        <v>804</v>
      </c>
      <c r="D372" s="48" t="s">
        <v>3369</v>
      </c>
      <c r="E372" s="49" t="s">
        <v>3813</v>
      </c>
      <c r="F372" s="50">
        <v>363</v>
      </c>
      <c r="G372" s="51">
        <v>30910021</v>
      </c>
      <c r="H372" s="52">
        <v>412</v>
      </c>
      <c r="I372" s="53">
        <v>404</v>
      </c>
      <c r="J372" s="54">
        <v>31284205</v>
      </c>
      <c r="K372" s="55">
        <v>488</v>
      </c>
      <c r="L372" s="56">
        <v>481</v>
      </c>
      <c r="M372" s="51">
        <v>22590</v>
      </c>
      <c r="N372" s="52">
        <v>467</v>
      </c>
      <c r="O372" s="53">
        <v>459</v>
      </c>
      <c r="P372" s="54">
        <v>3027763</v>
      </c>
      <c r="Q372" s="55">
        <v>351</v>
      </c>
      <c r="R372" s="56">
        <v>343</v>
      </c>
      <c r="S372" s="51">
        <v>23656277</v>
      </c>
      <c r="T372" s="52">
        <v>442</v>
      </c>
      <c r="U372" s="53">
        <v>439</v>
      </c>
      <c r="V372" s="54">
        <v>-1140810</v>
      </c>
      <c r="W372" s="55">
        <v>145</v>
      </c>
      <c r="X372" s="56">
        <v>144</v>
      </c>
      <c r="Y372" s="51">
        <v>16333</v>
      </c>
      <c r="Z372" s="52">
        <v>451</v>
      </c>
      <c r="AA372" s="53">
        <v>442</v>
      </c>
      <c r="AB372" s="54">
        <v>77</v>
      </c>
      <c r="AC372" s="95">
        <v>372</v>
      </c>
      <c r="AD372" s="49">
        <v>0</v>
      </c>
      <c r="AE372" s="57">
        <v>100</v>
      </c>
      <c r="AF372" s="58">
        <v>0</v>
      </c>
    </row>
    <row r="373" spans="1:32" s="3" customFormat="1" ht="18.75" customHeight="1">
      <c r="A373" s="15">
        <v>371</v>
      </c>
      <c r="B373" s="16" t="s">
        <v>3813</v>
      </c>
      <c r="C373" s="17" t="s">
        <v>1499</v>
      </c>
      <c r="D373" s="18" t="s">
        <v>312</v>
      </c>
      <c r="E373" s="19" t="s">
        <v>3813</v>
      </c>
      <c r="F373" s="20">
        <v>364</v>
      </c>
      <c r="G373" s="21">
        <v>30789851</v>
      </c>
      <c r="H373" s="22">
        <v>365</v>
      </c>
      <c r="I373" s="23">
        <v>358</v>
      </c>
      <c r="J373" s="24">
        <v>33943080</v>
      </c>
      <c r="K373" s="25">
        <v>92</v>
      </c>
      <c r="L373" s="26">
        <v>90</v>
      </c>
      <c r="M373" s="21">
        <v>15968010</v>
      </c>
      <c r="N373" s="22">
        <v>288</v>
      </c>
      <c r="O373" s="23">
        <v>281</v>
      </c>
      <c r="P373" s="24">
        <v>14132557</v>
      </c>
      <c r="Q373" s="25">
        <v>415</v>
      </c>
      <c r="R373" s="26">
        <v>407</v>
      </c>
      <c r="S373" s="21">
        <v>19227456</v>
      </c>
      <c r="T373" s="22">
        <v>148</v>
      </c>
      <c r="U373" s="23">
        <v>146</v>
      </c>
      <c r="V373" s="24">
        <v>2699421</v>
      </c>
      <c r="W373" s="25">
        <v>275</v>
      </c>
      <c r="X373" s="26">
        <v>273</v>
      </c>
      <c r="Y373" s="21">
        <v>5590</v>
      </c>
      <c r="Z373" s="22">
        <v>138</v>
      </c>
      <c r="AA373" s="23">
        <v>132</v>
      </c>
      <c r="AB373" s="24">
        <v>445</v>
      </c>
      <c r="AC373" s="93">
        <v>332</v>
      </c>
      <c r="AD373" s="19">
        <v>0</v>
      </c>
      <c r="AE373" s="27">
        <v>100</v>
      </c>
      <c r="AF373" s="28">
        <v>0</v>
      </c>
    </row>
    <row r="374" spans="1:32" s="3" customFormat="1" ht="18.75" customHeight="1">
      <c r="A374" s="29">
        <v>372</v>
      </c>
      <c r="B374" s="30">
        <v>317</v>
      </c>
      <c r="C374" s="31" t="s">
        <v>3555</v>
      </c>
      <c r="D374" s="32" t="s">
        <v>3369</v>
      </c>
      <c r="E374" s="42" t="s">
        <v>3813</v>
      </c>
      <c r="F374" s="44">
        <v>365</v>
      </c>
      <c r="G374" s="35">
        <v>30780231</v>
      </c>
      <c r="H374" s="36">
        <v>401</v>
      </c>
      <c r="I374" s="37">
        <v>393</v>
      </c>
      <c r="J374" s="38">
        <v>31988668</v>
      </c>
      <c r="K374" s="39">
        <v>232</v>
      </c>
      <c r="L374" s="40">
        <v>229</v>
      </c>
      <c r="M374" s="35">
        <v>9181462</v>
      </c>
      <c r="N374" s="36">
        <v>183</v>
      </c>
      <c r="O374" s="37">
        <v>177</v>
      </c>
      <c r="P374" s="38">
        <v>20573799</v>
      </c>
      <c r="Q374" s="39">
        <v>180</v>
      </c>
      <c r="R374" s="40">
        <v>175</v>
      </c>
      <c r="S374" s="35">
        <v>43259247</v>
      </c>
      <c r="T374" s="36">
        <v>382</v>
      </c>
      <c r="U374" s="37">
        <v>379</v>
      </c>
      <c r="V374" s="38">
        <v>157148</v>
      </c>
      <c r="W374" s="39">
        <v>231</v>
      </c>
      <c r="X374" s="40">
        <v>229</v>
      </c>
      <c r="Y374" s="35">
        <v>8096</v>
      </c>
      <c r="Z374" s="36">
        <v>97</v>
      </c>
      <c r="AA374" s="37">
        <v>93</v>
      </c>
      <c r="AB374" s="38">
        <v>546</v>
      </c>
      <c r="AC374" s="94">
        <v>321</v>
      </c>
      <c r="AD374" s="42">
        <v>0</v>
      </c>
      <c r="AE374" s="34">
        <v>100</v>
      </c>
      <c r="AF374" s="43">
        <v>0</v>
      </c>
    </row>
    <row r="375" spans="1:32" s="3" customFormat="1" ht="18.75" customHeight="1">
      <c r="A375" s="29">
        <v>373</v>
      </c>
      <c r="B375" s="30" t="s">
        <v>3813</v>
      </c>
      <c r="C375" s="31" t="s">
        <v>3984</v>
      </c>
      <c r="D375" s="32" t="s">
        <v>2748</v>
      </c>
      <c r="E375" s="42" t="s">
        <v>3813</v>
      </c>
      <c r="F375" s="44">
        <v>366</v>
      </c>
      <c r="G375" s="35">
        <v>30534784</v>
      </c>
      <c r="H375" s="36">
        <v>336</v>
      </c>
      <c r="I375" s="37">
        <v>329</v>
      </c>
      <c r="J375" s="38">
        <v>36076604</v>
      </c>
      <c r="K375" s="39">
        <v>385</v>
      </c>
      <c r="L375" s="40">
        <v>379</v>
      </c>
      <c r="M375" s="35">
        <v>4533111</v>
      </c>
      <c r="N375" s="36">
        <v>474</v>
      </c>
      <c r="O375" s="37">
        <v>466</v>
      </c>
      <c r="P375" s="38">
        <v>2532024</v>
      </c>
      <c r="Q375" s="39">
        <v>420</v>
      </c>
      <c r="R375" s="40">
        <v>412</v>
      </c>
      <c r="S375" s="35">
        <v>18591402</v>
      </c>
      <c r="T375" s="36">
        <v>328</v>
      </c>
      <c r="U375" s="37">
        <v>325</v>
      </c>
      <c r="V375" s="38">
        <v>505252</v>
      </c>
      <c r="W375" s="39">
        <v>371</v>
      </c>
      <c r="X375" s="40">
        <v>369</v>
      </c>
      <c r="Y375" s="35">
        <v>1799</v>
      </c>
      <c r="Z375" s="36">
        <v>317</v>
      </c>
      <c r="AA375" s="37">
        <v>308</v>
      </c>
      <c r="AB375" s="38">
        <v>201</v>
      </c>
      <c r="AC375" s="94">
        <v>382</v>
      </c>
      <c r="AD375" s="42">
        <v>0</v>
      </c>
      <c r="AE375" s="34">
        <v>100</v>
      </c>
      <c r="AF375" s="43">
        <v>0</v>
      </c>
    </row>
    <row r="376" spans="1:32" s="3" customFormat="1" ht="18.75" customHeight="1">
      <c r="A376" s="29">
        <v>374</v>
      </c>
      <c r="B376" s="30" t="s">
        <v>3813</v>
      </c>
      <c r="C376" s="31" t="s">
        <v>2650</v>
      </c>
      <c r="D376" s="32" t="s">
        <v>2356</v>
      </c>
      <c r="E376" s="42" t="s">
        <v>3813</v>
      </c>
      <c r="F376" s="44">
        <v>367</v>
      </c>
      <c r="G376" s="35">
        <v>30495790</v>
      </c>
      <c r="H376" s="36">
        <v>418</v>
      </c>
      <c r="I376" s="37">
        <v>410</v>
      </c>
      <c r="J376" s="38">
        <v>30495790</v>
      </c>
      <c r="K376" s="39">
        <v>132</v>
      </c>
      <c r="L376" s="40">
        <v>130</v>
      </c>
      <c r="M376" s="35">
        <v>13512721</v>
      </c>
      <c r="N376" s="36">
        <v>201</v>
      </c>
      <c r="O376" s="37">
        <v>195</v>
      </c>
      <c r="P376" s="38">
        <v>19587131</v>
      </c>
      <c r="Q376" s="39">
        <v>347</v>
      </c>
      <c r="R376" s="40">
        <v>339</v>
      </c>
      <c r="S376" s="35">
        <v>24234976</v>
      </c>
      <c r="T376" s="36">
        <v>76</v>
      </c>
      <c r="U376" s="37">
        <v>74</v>
      </c>
      <c r="V376" s="38">
        <v>5286910</v>
      </c>
      <c r="W376" s="39">
        <v>301</v>
      </c>
      <c r="X376" s="40">
        <v>299</v>
      </c>
      <c r="Y376" s="35">
        <v>4285</v>
      </c>
      <c r="Z376" s="36">
        <v>375</v>
      </c>
      <c r="AA376" s="37">
        <v>366</v>
      </c>
      <c r="AB376" s="38">
        <v>146</v>
      </c>
      <c r="AC376" s="94">
        <v>369</v>
      </c>
      <c r="AD376" s="42">
        <v>0</v>
      </c>
      <c r="AE376" s="34">
        <v>0</v>
      </c>
      <c r="AF376" s="43">
        <v>100</v>
      </c>
    </row>
    <row r="377" spans="1:32" s="3" customFormat="1" ht="18.75" customHeight="1">
      <c r="A377" s="200">
        <v>375</v>
      </c>
      <c r="B377" s="201" t="s">
        <v>3813</v>
      </c>
      <c r="C377" s="202" t="s">
        <v>1669</v>
      </c>
      <c r="D377" s="203" t="s">
        <v>3815</v>
      </c>
      <c r="E377" s="204" t="s">
        <v>3813</v>
      </c>
      <c r="F377" s="205">
        <v>368</v>
      </c>
      <c r="G377" s="206">
        <v>30444490</v>
      </c>
      <c r="H377" s="207">
        <v>389</v>
      </c>
      <c r="I377" s="208">
        <v>381</v>
      </c>
      <c r="J377" s="209">
        <v>32810162</v>
      </c>
      <c r="K377" s="210">
        <v>267</v>
      </c>
      <c r="L377" s="211">
        <v>264</v>
      </c>
      <c r="M377" s="206">
        <v>7945004</v>
      </c>
      <c r="N377" s="207">
        <v>173</v>
      </c>
      <c r="O377" s="208">
        <v>168</v>
      </c>
      <c r="P377" s="209">
        <v>21660990</v>
      </c>
      <c r="Q377" s="210">
        <v>247</v>
      </c>
      <c r="R377" s="211">
        <v>239</v>
      </c>
      <c r="S377" s="206">
        <v>34697213</v>
      </c>
      <c r="T377" s="207">
        <v>177</v>
      </c>
      <c r="U377" s="208">
        <v>175</v>
      </c>
      <c r="V377" s="209">
        <v>2010254</v>
      </c>
      <c r="W377" s="210">
        <v>396</v>
      </c>
      <c r="X377" s="211">
        <v>394</v>
      </c>
      <c r="Y377" s="206">
        <v>618</v>
      </c>
      <c r="Z377" s="207">
        <v>360</v>
      </c>
      <c r="AA377" s="208">
        <v>351</v>
      </c>
      <c r="AB377" s="209">
        <v>164</v>
      </c>
      <c r="AC377" s="212">
        <v>341</v>
      </c>
      <c r="AD377" s="204">
        <v>0</v>
      </c>
      <c r="AE377" s="213">
        <v>100</v>
      </c>
      <c r="AF377" s="214">
        <v>0</v>
      </c>
    </row>
    <row r="378" spans="1:32" s="3" customFormat="1" ht="18.75" customHeight="1">
      <c r="A378" s="174">
        <v>376</v>
      </c>
      <c r="B378" s="175">
        <v>487</v>
      </c>
      <c r="C378" s="176" t="s">
        <v>3046</v>
      </c>
      <c r="D378" s="177" t="s">
        <v>3815</v>
      </c>
      <c r="E378" s="178" t="s">
        <v>3813</v>
      </c>
      <c r="F378" s="179">
        <v>369</v>
      </c>
      <c r="G378" s="180">
        <v>30440712</v>
      </c>
      <c r="H378" s="181">
        <v>413</v>
      </c>
      <c r="I378" s="182">
        <v>405</v>
      </c>
      <c r="J378" s="183">
        <v>31255531</v>
      </c>
      <c r="K378" s="184">
        <v>414</v>
      </c>
      <c r="L378" s="185">
        <v>408</v>
      </c>
      <c r="M378" s="180">
        <v>3569095</v>
      </c>
      <c r="N378" s="181">
        <v>405</v>
      </c>
      <c r="O378" s="182">
        <v>398</v>
      </c>
      <c r="P378" s="183">
        <v>6743356</v>
      </c>
      <c r="Q378" s="184">
        <v>354</v>
      </c>
      <c r="R378" s="185">
        <v>346</v>
      </c>
      <c r="S378" s="180">
        <v>23570761</v>
      </c>
      <c r="T378" s="181">
        <v>302</v>
      </c>
      <c r="U378" s="182">
        <v>299</v>
      </c>
      <c r="V378" s="183">
        <v>690591</v>
      </c>
      <c r="W378" s="184">
        <v>159</v>
      </c>
      <c r="X378" s="185">
        <v>158</v>
      </c>
      <c r="Y378" s="180">
        <v>15170</v>
      </c>
      <c r="Z378" s="181">
        <v>363</v>
      </c>
      <c r="AA378" s="182">
        <v>354</v>
      </c>
      <c r="AB378" s="183">
        <v>162</v>
      </c>
      <c r="AC378" s="186">
        <v>321</v>
      </c>
      <c r="AD378" s="178">
        <v>0</v>
      </c>
      <c r="AE378" s="187">
        <v>100</v>
      </c>
      <c r="AF378" s="188">
        <v>0</v>
      </c>
    </row>
    <row r="379" spans="1:32" s="3" customFormat="1" ht="18.75" customHeight="1">
      <c r="A379" s="29">
        <v>377</v>
      </c>
      <c r="B379" s="30" t="s">
        <v>3813</v>
      </c>
      <c r="C379" s="31" t="s">
        <v>2397</v>
      </c>
      <c r="D379" s="32" t="s">
        <v>3368</v>
      </c>
      <c r="E379" s="33" t="s">
        <v>3813</v>
      </c>
      <c r="F379" s="34">
        <v>370</v>
      </c>
      <c r="G379" s="35">
        <v>30414618</v>
      </c>
      <c r="H379" s="36">
        <v>420</v>
      </c>
      <c r="I379" s="37">
        <v>412</v>
      </c>
      <c r="J379" s="38">
        <v>30425806</v>
      </c>
      <c r="K379" s="39">
        <v>461</v>
      </c>
      <c r="L379" s="40">
        <v>455</v>
      </c>
      <c r="M379" s="35">
        <v>1916197</v>
      </c>
      <c r="N379" s="36">
        <v>436</v>
      </c>
      <c r="O379" s="37">
        <v>429</v>
      </c>
      <c r="P379" s="38">
        <v>5186555</v>
      </c>
      <c r="Q379" s="39">
        <v>427</v>
      </c>
      <c r="R379" s="40">
        <v>418</v>
      </c>
      <c r="S379" s="35">
        <v>17895077</v>
      </c>
      <c r="T379" s="36">
        <v>329</v>
      </c>
      <c r="U379" s="37">
        <v>326</v>
      </c>
      <c r="V379" s="38">
        <v>487715</v>
      </c>
      <c r="W379" s="39">
        <v>206</v>
      </c>
      <c r="X379" s="40">
        <v>204</v>
      </c>
      <c r="Y379" s="35">
        <v>9825</v>
      </c>
      <c r="Z379" s="36">
        <v>429</v>
      </c>
      <c r="AA379" s="37">
        <v>420</v>
      </c>
      <c r="AB379" s="38">
        <v>94</v>
      </c>
      <c r="AC379" s="94">
        <v>383</v>
      </c>
      <c r="AD379" s="42">
        <v>0</v>
      </c>
      <c r="AE379" s="34">
        <v>100</v>
      </c>
      <c r="AF379" s="43">
        <v>0</v>
      </c>
    </row>
    <row r="380" spans="1:32" s="3" customFormat="1" ht="18.75" customHeight="1">
      <c r="A380" s="159">
        <v>378</v>
      </c>
      <c r="B380" s="160">
        <v>335</v>
      </c>
      <c r="C380" s="161" t="s">
        <v>3667</v>
      </c>
      <c r="D380" s="162" t="s">
        <v>3815</v>
      </c>
      <c r="E380" s="163" t="s">
        <v>3813</v>
      </c>
      <c r="F380" s="164">
        <v>371</v>
      </c>
      <c r="G380" s="165">
        <v>30324735</v>
      </c>
      <c r="H380" s="166">
        <v>422</v>
      </c>
      <c r="I380" s="167">
        <v>414</v>
      </c>
      <c r="J380" s="168">
        <v>30324735</v>
      </c>
      <c r="K380" s="169">
        <v>83</v>
      </c>
      <c r="L380" s="170">
        <v>81</v>
      </c>
      <c r="M380" s="165">
        <v>16499995</v>
      </c>
      <c r="N380" s="166">
        <v>150</v>
      </c>
      <c r="O380" s="167">
        <v>145</v>
      </c>
      <c r="P380" s="168">
        <v>25634140</v>
      </c>
      <c r="Q380" s="169">
        <v>213</v>
      </c>
      <c r="R380" s="170">
        <v>207</v>
      </c>
      <c r="S380" s="165">
        <v>38924040</v>
      </c>
      <c r="T380" s="166">
        <v>149</v>
      </c>
      <c r="U380" s="167">
        <v>147</v>
      </c>
      <c r="V380" s="168">
        <v>2694500</v>
      </c>
      <c r="W380" s="169">
        <v>417</v>
      </c>
      <c r="X380" s="170">
        <v>415</v>
      </c>
      <c r="Y380" s="165">
        <v>328</v>
      </c>
      <c r="Z380" s="166">
        <v>119</v>
      </c>
      <c r="AA380" s="167">
        <v>114</v>
      </c>
      <c r="AB380" s="168">
        <v>494</v>
      </c>
      <c r="AC380" s="171">
        <v>321</v>
      </c>
      <c r="AD380" s="163">
        <v>0</v>
      </c>
      <c r="AE380" s="172">
        <v>100</v>
      </c>
      <c r="AF380" s="173">
        <v>0</v>
      </c>
    </row>
    <row r="381" spans="1:32" s="3" customFormat="1" ht="18.75" customHeight="1">
      <c r="A381" s="159">
        <v>379</v>
      </c>
      <c r="B381" s="160">
        <v>384</v>
      </c>
      <c r="C381" s="161" t="s">
        <v>3986</v>
      </c>
      <c r="D381" s="162" t="s">
        <v>3815</v>
      </c>
      <c r="E381" s="163" t="s">
        <v>3813</v>
      </c>
      <c r="F381" s="164">
        <v>372</v>
      </c>
      <c r="G381" s="165">
        <v>30222288</v>
      </c>
      <c r="H381" s="166">
        <v>399</v>
      </c>
      <c r="I381" s="167">
        <v>391</v>
      </c>
      <c r="J381" s="168">
        <v>32201915</v>
      </c>
      <c r="K381" s="169">
        <v>322</v>
      </c>
      <c r="L381" s="170">
        <v>317</v>
      </c>
      <c r="M381" s="165">
        <v>6337492</v>
      </c>
      <c r="N381" s="166">
        <v>390</v>
      </c>
      <c r="O381" s="167">
        <v>383</v>
      </c>
      <c r="P381" s="168">
        <v>7724035</v>
      </c>
      <c r="Q381" s="169" t="s">
        <v>3813</v>
      </c>
      <c r="R381" s="170" t="s">
        <v>3813</v>
      </c>
      <c r="S381" s="189" t="s">
        <v>3813</v>
      </c>
      <c r="T381" s="166">
        <v>301</v>
      </c>
      <c r="U381" s="167">
        <v>298</v>
      </c>
      <c r="V381" s="168">
        <v>700108</v>
      </c>
      <c r="W381" s="169">
        <v>340</v>
      </c>
      <c r="X381" s="170">
        <v>338</v>
      </c>
      <c r="Y381" s="165">
        <v>2822</v>
      </c>
      <c r="Z381" s="166">
        <v>415</v>
      </c>
      <c r="AA381" s="167">
        <v>406</v>
      </c>
      <c r="AB381" s="168">
        <v>111</v>
      </c>
      <c r="AC381" s="171">
        <v>356</v>
      </c>
      <c r="AD381" s="163">
        <v>0</v>
      </c>
      <c r="AE381" s="172">
        <v>0.01</v>
      </c>
      <c r="AF381" s="173">
        <v>99.99</v>
      </c>
    </row>
    <row r="382" spans="1:32" s="3" customFormat="1" ht="18.75" customHeight="1">
      <c r="A382" s="45">
        <v>380</v>
      </c>
      <c r="B382" s="46">
        <v>442</v>
      </c>
      <c r="C382" s="47" t="s">
        <v>4129</v>
      </c>
      <c r="D382" s="48" t="s">
        <v>3368</v>
      </c>
      <c r="E382" s="49" t="s">
        <v>3813</v>
      </c>
      <c r="F382" s="50">
        <v>373</v>
      </c>
      <c r="G382" s="51">
        <v>30109055</v>
      </c>
      <c r="H382" s="52">
        <v>424</v>
      </c>
      <c r="I382" s="53">
        <v>416</v>
      </c>
      <c r="J382" s="54">
        <v>30183215</v>
      </c>
      <c r="K382" s="55">
        <v>319</v>
      </c>
      <c r="L382" s="56">
        <v>314</v>
      </c>
      <c r="M382" s="51">
        <v>6457679</v>
      </c>
      <c r="N382" s="52">
        <v>377</v>
      </c>
      <c r="O382" s="53">
        <v>370</v>
      </c>
      <c r="P382" s="54">
        <v>8124126</v>
      </c>
      <c r="Q382" s="55">
        <v>352</v>
      </c>
      <c r="R382" s="56">
        <v>344</v>
      </c>
      <c r="S382" s="51">
        <v>23618300</v>
      </c>
      <c r="T382" s="52">
        <v>369</v>
      </c>
      <c r="U382" s="53">
        <v>366</v>
      </c>
      <c r="V382" s="54">
        <v>229178</v>
      </c>
      <c r="W382" s="55">
        <v>438</v>
      </c>
      <c r="X382" s="56">
        <v>435</v>
      </c>
      <c r="Y382" s="51">
        <v>9</v>
      </c>
      <c r="Z382" s="52">
        <v>91</v>
      </c>
      <c r="AA382" s="53">
        <v>87</v>
      </c>
      <c r="AB382" s="54">
        <v>585</v>
      </c>
      <c r="AC382" s="95">
        <v>321</v>
      </c>
      <c r="AD382" s="49">
        <v>0</v>
      </c>
      <c r="AE382" s="57">
        <v>100</v>
      </c>
      <c r="AF382" s="58">
        <v>0</v>
      </c>
    </row>
    <row r="383" spans="1:32" s="3" customFormat="1" ht="18.75" customHeight="1">
      <c r="A383" s="174">
        <v>381</v>
      </c>
      <c r="B383" s="175">
        <v>371</v>
      </c>
      <c r="C383" s="176" t="s">
        <v>4130</v>
      </c>
      <c r="D383" s="177" t="s">
        <v>3815</v>
      </c>
      <c r="E383" s="178" t="s">
        <v>3813</v>
      </c>
      <c r="F383" s="179">
        <v>374</v>
      </c>
      <c r="G383" s="180">
        <v>30073041</v>
      </c>
      <c r="H383" s="181">
        <v>364</v>
      </c>
      <c r="I383" s="182">
        <v>357</v>
      </c>
      <c r="J383" s="183">
        <v>34014738</v>
      </c>
      <c r="K383" s="184">
        <v>295</v>
      </c>
      <c r="L383" s="185">
        <v>291</v>
      </c>
      <c r="M383" s="180">
        <v>7272574</v>
      </c>
      <c r="N383" s="181">
        <v>328</v>
      </c>
      <c r="O383" s="182">
        <v>321</v>
      </c>
      <c r="P383" s="183">
        <v>10853806</v>
      </c>
      <c r="Q383" s="184">
        <v>445</v>
      </c>
      <c r="R383" s="185">
        <v>436</v>
      </c>
      <c r="S383" s="180">
        <v>16805679</v>
      </c>
      <c r="T383" s="181">
        <v>397</v>
      </c>
      <c r="U383" s="182">
        <v>394</v>
      </c>
      <c r="V383" s="183">
        <v>67930</v>
      </c>
      <c r="W383" s="184">
        <v>98</v>
      </c>
      <c r="X383" s="185">
        <v>97</v>
      </c>
      <c r="Y383" s="180">
        <v>19589</v>
      </c>
      <c r="Z383" s="181">
        <v>31</v>
      </c>
      <c r="AA383" s="182">
        <v>29</v>
      </c>
      <c r="AB383" s="183">
        <v>913</v>
      </c>
      <c r="AC383" s="186">
        <v>322</v>
      </c>
      <c r="AD383" s="178">
        <v>0</v>
      </c>
      <c r="AE383" s="187">
        <v>100</v>
      </c>
      <c r="AF383" s="188">
        <v>0</v>
      </c>
    </row>
    <row r="384" spans="1:32" s="3" customFormat="1" ht="18.75" customHeight="1">
      <c r="A384" s="29">
        <v>382</v>
      </c>
      <c r="B384" s="30">
        <v>463</v>
      </c>
      <c r="C384" s="31" t="s">
        <v>3979</v>
      </c>
      <c r="D384" s="32" t="s">
        <v>2748</v>
      </c>
      <c r="E384" s="42" t="s">
        <v>3813</v>
      </c>
      <c r="F384" s="44">
        <v>375</v>
      </c>
      <c r="G384" s="35">
        <v>30042313</v>
      </c>
      <c r="H384" s="36">
        <v>406</v>
      </c>
      <c r="I384" s="37">
        <v>398</v>
      </c>
      <c r="J384" s="38">
        <v>31579444</v>
      </c>
      <c r="K384" s="39">
        <v>215</v>
      </c>
      <c r="L384" s="40">
        <v>212</v>
      </c>
      <c r="M384" s="35">
        <v>9994580</v>
      </c>
      <c r="N384" s="36">
        <v>296</v>
      </c>
      <c r="O384" s="37">
        <v>289</v>
      </c>
      <c r="P384" s="38">
        <v>13145862</v>
      </c>
      <c r="Q384" s="39">
        <v>388</v>
      </c>
      <c r="R384" s="40">
        <v>380</v>
      </c>
      <c r="S384" s="35">
        <v>21384907</v>
      </c>
      <c r="T384" s="36">
        <v>176</v>
      </c>
      <c r="U384" s="37">
        <v>174</v>
      </c>
      <c r="V384" s="38">
        <v>2060953</v>
      </c>
      <c r="W384" s="39">
        <v>348</v>
      </c>
      <c r="X384" s="40">
        <v>346</v>
      </c>
      <c r="Y384" s="35">
        <v>2598</v>
      </c>
      <c r="Z384" s="36">
        <v>421</v>
      </c>
      <c r="AA384" s="37">
        <v>412</v>
      </c>
      <c r="AB384" s="38">
        <v>104</v>
      </c>
      <c r="AC384" s="94">
        <v>351</v>
      </c>
      <c r="AD384" s="42">
        <v>0</v>
      </c>
      <c r="AE384" s="34">
        <v>85</v>
      </c>
      <c r="AF384" s="43">
        <v>15</v>
      </c>
    </row>
    <row r="385" spans="1:32" s="3" customFormat="1" ht="18.75" customHeight="1">
      <c r="A385" s="159">
        <v>383</v>
      </c>
      <c r="B385" s="160">
        <v>313</v>
      </c>
      <c r="C385" s="161" t="s">
        <v>4069</v>
      </c>
      <c r="D385" s="162" t="s">
        <v>3815</v>
      </c>
      <c r="E385" s="163" t="s">
        <v>3813</v>
      </c>
      <c r="F385" s="164">
        <v>376</v>
      </c>
      <c r="G385" s="165">
        <v>30010534</v>
      </c>
      <c r="H385" s="166">
        <v>257</v>
      </c>
      <c r="I385" s="167">
        <v>253</v>
      </c>
      <c r="J385" s="168">
        <v>43192528</v>
      </c>
      <c r="K385" s="169">
        <v>55</v>
      </c>
      <c r="L385" s="170">
        <v>53</v>
      </c>
      <c r="M385" s="165">
        <v>18784095</v>
      </c>
      <c r="N385" s="166">
        <v>85</v>
      </c>
      <c r="O385" s="167">
        <v>83</v>
      </c>
      <c r="P385" s="168">
        <v>38592463</v>
      </c>
      <c r="Q385" s="169">
        <v>139</v>
      </c>
      <c r="R385" s="170">
        <v>135</v>
      </c>
      <c r="S385" s="165">
        <v>49290781</v>
      </c>
      <c r="T385" s="166">
        <v>128</v>
      </c>
      <c r="U385" s="167">
        <v>126</v>
      </c>
      <c r="V385" s="168">
        <v>3086381</v>
      </c>
      <c r="W385" s="169">
        <v>325</v>
      </c>
      <c r="X385" s="170">
        <v>323</v>
      </c>
      <c r="Y385" s="165">
        <v>3443</v>
      </c>
      <c r="Z385" s="166">
        <v>266</v>
      </c>
      <c r="AA385" s="167">
        <v>258</v>
      </c>
      <c r="AB385" s="168">
        <v>248</v>
      </c>
      <c r="AC385" s="171">
        <v>390</v>
      </c>
      <c r="AD385" s="163">
        <v>0</v>
      </c>
      <c r="AE385" s="172">
        <v>84.6</v>
      </c>
      <c r="AF385" s="173">
        <v>15.4</v>
      </c>
    </row>
    <row r="386" spans="1:32" s="3" customFormat="1" ht="18.75" customHeight="1">
      <c r="A386" s="29">
        <v>384</v>
      </c>
      <c r="B386" s="30">
        <v>353</v>
      </c>
      <c r="C386" s="31" t="s">
        <v>4131</v>
      </c>
      <c r="D386" s="32" t="s">
        <v>3376</v>
      </c>
      <c r="E386" s="42" t="s">
        <v>3813</v>
      </c>
      <c r="F386" s="44">
        <v>377</v>
      </c>
      <c r="G386" s="35">
        <v>29999000</v>
      </c>
      <c r="H386" s="36">
        <v>425</v>
      </c>
      <c r="I386" s="37">
        <v>417</v>
      </c>
      <c r="J386" s="38">
        <v>30147504</v>
      </c>
      <c r="K386" s="39">
        <v>206</v>
      </c>
      <c r="L386" s="40">
        <v>203</v>
      </c>
      <c r="M386" s="35">
        <v>10218355</v>
      </c>
      <c r="N386" s="36">
        <v>339</v>
      </c>
      <c r="O386" s="37">
        <v>332</v>
      </c>
      <c r="P386" s="38">
        <v>10508130</v>
      </c>
      <c r="Q386" s="39">
        <v>341</v>
      </c>
      <c r="R386" s="40">
        <v>333</v>
      </c>
      <c r="S386" s="35">
        <v>24524545</v>
      </c>
      <c r="T386" s="36">
        <v>303</v>
      </c>
      <c r="U386" s="37">
        <v>300</v>
      </c>
      <c r="V386" s="38">
        <v>684803</v>
      </c>
      <c r="W386" s="39">
        <v>362</v>
      </c>
      <c r="X386" s="40">
        <v>360</v>
      </c>
      <c r="Y386" s="35">
        <v>2000</v>
      </c>
      <c r="Z386" s="36">
        <v>484</v>
      </c>
      <c r="AA386" s="37">
        <v>475</v>
      </c>
      <c r="AB386" s="38">
        <v>42</v>
      </c>
      <c r="AC386" s="94">
        <v>313</v>
      </c>
      <c r="AD386" s="42">
        <v>0</v>
      </c>
      <c r="AE386" s="34">
        <v>100</v>
      </c>
      <c r="AF386" s="43">
        <v>0</v>
      </c>
    </row>
    <row r="387" spans="1:32" s="3" customFormat="1" ht="18.75" customHeight="1">
      <c r="A387" s="45">
        <v>385</v>
      </c>
      <c r="B387" s="46" t="s">
        <v>3813</v>
      </c>
      <c r="C387" s="47" t="s">
        <v>4132</v>
      </c>
      <c r="D387" s="48" t="s">
        <v>3814</v>
      </c>
      <c r="E387" s="49">
        <v>8</v>
      </c>
      <c r="F387" s="50" t="s">
        <v>3813</v>
      </c>
      <c r="G387" s="51">
        <v>29984417</v>
      </c>
      <c r="H387" s="52">
        <v>384</v>
      </c>
      <c r="I387" s="53">
        <v>8</v>
      </c>
      <c r="J387" s="54">
        <v>33076171</v>
      </c>
      <c r="K387" s="55" t="s">
        <v>3813</v>
      </c>
      <c r="L387" s="56" t="s">
        <v>3813</v>
      </c>
      <c r="M387" s="62" t="s">
        <v>3813</v>
      </c>
      <c r="N387" s="52" t="s">
        <v>3813</v>
      </c>
      <c r="O387" s="53" t="s">
        <v>3813</v>
      </c>
      <c r="P387" s="63" t="s">
        <v>3813</v>
      </c>
      <c r="Q387" s="55">
        <v>199</v>
      </c>
      <c r="R387" s="56">
        <v>6</v>
      </c>
      <c r="S387" s="51">
        <v>41079883</v>
      </c>
      <c r="T387" s="52" t="s">
        <v>3813</v>
      </c>
      <c r="U387" s="53" t="s">
        <v>3813</v>
      </c>
      <c r="V387" s="63" t="s">
        <v>3813</v>
      </c>
      <c r="W387" s="55" t="s">
        <v>3813</v>
      </c>
      <c r="X387" s="56" t="s">
        <v>3813</v>
      </c>
      <c r="Y387" s="62" t="s">
        <v>3813</v>
      </c>
      <c r="Z387" s="52">
        <v>120</v>
      </c>
      <c r="AA387" s="53">
        <v>6</v>
      </c>
      <c r="AB387" s="54">
        <v>492</v>
      </c>
      <c r="AC387" s="95">
        <v>351</v>
      </c>
      <c r="AD387" s="49">
        <v>100</v>
      </c>
      <c r="AE387" s="57">
        <v>0</v>
      </c>
      <c r="AF387" s="58">
        <v>0</v>
      </c>
    </row>
    <row r="388" spans="1:32" s="3" customFormat="1" ht="18.75" customHeight="1">
      <c r="A388" s="15">
        <v>386</v>
      </c>
      <c r="B388" s="16">
        <v>430</v>
      </c>
      <c r="C388" s="17" t="s">
        <v>4008</v>
      </c>
      <c r="D388" s="18" t="s">
        <v>2746</v>
      </c>
      <c r="E388" s="19" t="s">
        <v>3813</v>
      </c>
      <c r="F388" s="20">
        <v>378</v>
      </c>
      <c r="G388" s="21">
        <v>29831615</v>
      </c>
      <c r="H388" s="22">
        <v>427</v>
      </c>
      <c r="I388" s="23">
        <v>419</v>
      </c>
      <c r="J388" s="24">
        <v>29836741</v>
      </c>
      <c r="K388" s="25">
        <v>153</v>
      </c>
      <c r="L388" s="26">
        <v>151</v>
      </c>
      <c r="M388" s="21">
        <v>12281985</v>
      </c>
      <c r="N388" s="22">
        <v>281</v>
      </c>
      <c r="O388" s="23">
        <v>274</v>
      </c>
      <c r="P388" s="24">
        <v>14378924</v>
      </c>
      <c r="Q388" s="25">
        <v>378</v>
      </c>
      <c r="R388" s="26">
        <v>370</v>
      </c>
      <c r="S388" s="21">
        <v>22028085</v>
      </c>
      <c r="T388" s="22">
        <v>73</v>
      </c>
      <c r="U388" s="23">
        <v>71</v>
      </c>
      <c r="V388" s="24">
        <v>5800377</v>
      </c>
      <c r="W388" s="25" t="s">
        <v>3813</v>
      </c>
      <c r="X388" s="26" t="s">
        <v>3813</v>
      </c>
      <c r="Y388" s="61" t="s">
        <v>3813</v>
      </c>
      <c r="Z388" s="22">
        <v>420</v>
      </c>
      <c r="AA388" s="23">
        <v>411</v>
      </c>
      <c r="AB388" s="24">
        <v>104</v>
      </c>
      <c r="AC388" s="93">
        <v>369</v>
      </c>
      <c r="AD388" s="19">
        <v>0</v>
      </c>
      <c r="AE388" s="27">
        <v>23.5</v>
      </c>
      <c r="AF388" s="28">
        <v>76.5</v>
      </c>
    </row>
    <row r="389" spans="1:32" s="3" customFormat="1" ht="18.75" customHeight="1">
      <c r="A389" s="29">
        <v>387</v>
      </c>
      <c r="B389" s="30" t="s">
        <v>3813</v>
      </c>
      <c r="C389" s="31" t="s">
        <v>4133</v>
      </c>
      <c r="D389" s="32" t="s">
        <v>1737</v>
      </c>
      <c r="E389" s="42" t="s">
        <v>3813</v>
      </c>
      <c r="F389" s="44">
        <v>379</v>
      </c>
      <c r="G389" s="35">
        <v>29812492</v>
      </c>
      <c r="H389" s="36">
        <v>426</v>
      </c>
      <c r="I389" s="37">
        <v>418</v>
      </c>
      <c r="J389" s="38">
        <v>30116615</v>
      </c>
      <c r="K389" s="39">
        <v>151</v>
      </c>
      <c r="L389" s="40">
        <v>149</v>
      </c>
      <c r="M389" s="35">
        <v>12400103</v>
      </c>
      <c r="N389" s="36">
        <v>246</v>
      </c>
      <c r="O389" s="37">
        <v>239</v>
      </c>
      <c r="P389" s="38">
        <v>16122109</v>
      </c>
      <c r="Q389" s="39">
        <v>409</v>
      </c>
      <c r="R389" s="40">
        <v>401</v>
      </c>
      <c r="S389" s="35">
        <v>19768269</v>
      </c>
      <c r="T389" s="36">
        <v>48</v>
      </c>
      <c r="U389" s="37">
        <v>46</v>
      </c>
      <c r="V389" s="38">
        <v>7533407</v>
      </c>
      <c r="W389" s="39">
        <v>329</v>
      </c>
      <c r="X389" s="40">
        <v>327</v>
      </c>
      <c r="Y389" s="35">
        <v>3146</v>
      </c>
      <c r="Z389" s="36">
        <v>285</v>
      </c>
      <c r="AA389" s="37">
        <v>277</v>
      </c>
      <c r="AB389" s="38">
        <v>230</v>
      </c>
      <c r="AC389" s="94">
        <v>381</v>
      </c>
      <c r="AD389" s="42">
        <v>0</v>
      </c>
      <c r="AE389" s="34">
        <v>100</v>
      </c>
      <c r="AF389" s="43">
        <v>0</v>
      </c>
    </row>
    <row r="390" spans="1:32" s="3" customFormat="1" ht="18.75" customHeight="1">
      <c r="A390" s="29">
        <v>388</v>
      </c>
      <c r="B390" s="30">
        <v>68</v>
      </c>
      <c r="C390" s="31" t="s">
        <v>3222</v>
      </c>
      <c r="D390" s="32" t="s">
        <v>2083</v>
      </c>
      <c r="E390" s="42" t="s">
        <v>3813</v>
      </c>
      <c r="F390" s="44">
        <v>380</v>
      </c>
      <c r="G390" s="35">
        <v>29745872</v>
      </c>
      <c r="H390" s="36">
        <v>79</v>
      </c>
      <c r="I390" s="37">
        <v>78</v>
      </c>
      <c r="J390" s="38">
        <v>61022726</v>
      </c>
      <c r="K390" s="39">
        <v>499</v>
      </c>
      <c r="L390" s="40">
        <v>490</v>
      </c>
      <c r="M390" s="35">
        <v>-5550714</v>
      </c>
      <c r="N390" s="36">
        <v>499</v>
      </c>
      <c r="O390" s="37">
        <v>491</v>
      </c>
      <c r="P390" s="38">
        <v>-46729572</v>
      </c>
      <c r="Q390" s="39">
        <v>121</v>
      </c>
      <c r="R390" s="40">
        <v>118</v>
      </c>
      <c r="S390" s="35">
        <v>54310832</v>
      </c>
      <c r="T390" s="36">
        <v>487</v>
      </c>
      <c r="U390" s="37">
        <v>482</v>
      </c>
      <c r="V390" s="38">
        <v>-9894060</v>
      </c>
      <c r="W390" s="39">
        <v>418</v>
      </c>
      <c r="X390" s="40">
        <v>416</v>
      </c>
      <c r="Y390" s="35">
        <v>328</v>
      </c>
      <c r="Z390" s="36">
        <v>55</v>
      </c>
      <c r="AA390" s="37">
        <v>53</v>
      </c>
      <c r="AB390" s="38">
        <v>722</v>
      </c>
      <c r="AC390" s="94">
        <v>321</v>
      </c>
      <c r="AD390" s="42">
        <v>0</v>
      </c>
      <c r="AE390" s="34">
        <v>100</v>
      </c>
      <c r="AF390" s="43">
        <v>0</v>
      </c>
    </row>
    <row r="391" spans="1:32" s="3" customFormat="1" ht="18.75" customHeight="1">
      <c r="A391" s="29">
        <v>389</v>
      </c>
      <c r="B391" s="30">
        <v>420</v>
      </c>
      <c r="C391" s="31" t="s">
        <v>4134</v>
      </c>
      <c r="D391" s="32" t="s">
        <v>3812</v>
      </c>
      <c r="E391" s="42" t="s">
        <v>3813</v>
      </c>
      <c r="F391" s="44">
        <v>381</v>
      </c>
      <c r="G391" s="35">
        <v>29721458</v>
      </c>
      <c r="H391" s="36">
        <v>80</v>
      </c>
      <c r="I391" s="37">
        <v>79</v>
      </c>
      <c r="J391" s="38">
        <v>60918854</v>
      </c>
      <c r="K391" s="39">
        <v>79</v>
      </c>
      <c r="L391" s="40">
        <v>77</v>
      </c>
      <c r="M391" s="35">
        <v>16944154</v>
      </c>
      <c r="N391" s="36">
        <v>243</v>
      </c>
      <c r="O391" s="37">
        <v>236</v>
      </c>
      <c r="P391" s="38">
        <v>16248344</v>
      </c>
      <c r="Q391" s="39">
        <v>189</v>
      </c>
      <c r="R391" s="40">
        <v>184</v>
      </c>
      <c r="S391" s="35">
        <v>42134712</v>
      </c>
      <c r="T391" s="36">
        <v>65</v>
      </c>
      <c r="U391" s="37">
        <v>63</v>
      </c>
      <c r="V391" s="38">
        <v>6027549</v>
      </c>
      <c r="W391" s="39">
        <v>356</v>
      </c>
      <c r="X391" s="40">
        <v>354</v>
      </c>
      <c r="Y391" s="35">
        <v>2207</v>
      </c>
      <c r="Z391" s="36">
        <v>346</v>
      </c>
      <c r="AA391" s="37">
        <v>337</v>
      </c>
      <c r="AB391" s="38">
        <v>176</v>
      </c>
      <c r="AC391" s="94">
        <v>352</v>
      </c>
      <c r="AD391" s="42">
        <v>0</v>
      </c>
      <c r="AE391" s="34">
        <v>0</v>
      </c>
      <c r="AF391" s="43">
        <v>100</v>
      </c>
    </row>
    <row r="392" spans="1:32" s="3" customFormat="1" ht="18.75" customHeight="1">
      <c r="A392" s="142">
        <v>390</v>
      </c>
      <c r="B392" s="143">
        <v>363</v>
      </c>
      <c r="C392" s="144" t="s">
        <v>2758</v>
      </c>
      <c r="D392" s="145" t="s">
        <v>3815</v>
      </c>
      <c r="E392" s="146" t="s">
        <v>3813</v>
      </c>
      <c r="F392" s="147">
        <v>382</v>
      </c>
      <c r="G392" s="148">
        <v>29676145</v>
      </c>
      <c r="H392" s="149">
        <v>423</v>
      </c>
      <c r="I392" s="150">
        <v>415</v>
      </c>
      <c r="J392" s="151">
        <v>30246112</v>
      </c>
      <c r="K392" s="152">
        <v>464</v>
      </c>
      <c r="L392" s="153">
        <v>458</v>
      </c>
      <c r="M392" s="148">
        <v>1866487</v>
      </c>
      <c r="N392" s="149">
        <v>475</v>
      </c>
      <c r="O392" s="150">
        <v>467</v>
      </c>
      <c r="P392" s="151">
        <v>2422240</v>
      </c>
      <c r="Q392" s="152">
        <v>310</v>
      </c>
      <c r="R392" s="153">
        <v>302</v>
      </c>
      <c r="S392" s="148">
        <v>27952583</v>
      </c>
      <c r="T392" s="149">
        <v>433</v>
      </c>
      <c r="U392" s="150">
        <v>430</v>
      </c>
      <c r="V392" s="151">
        <v>-858974</v>
      </c>
      <c r="W392" s="152">
        <v>97</v>
      </c>
      <c r="X392" s="153">
        <v>96</v>
      </c>
      <c r="Y392" s="148">
        <v>19832</v>
      </c>
      <c r="Z392" s="149">
        <v>150</v>
      </c>
      <c r="AA392" s="150">
        <v>144</v>
      </c>
      <c r="AB392" s="151">
        <v>420</v>
      </c>
      <c r="AC392" s="156">
        <v>322</v>
      </c>
      <c r="AD392" s="146">
        <v>0</v>
      </c>
      <c r="AE392" s="157">
        <v>100</v>
      </c>
      <c r="AF392" s="158">
        <v>0</v>
      </c>
    </row>
    <row r="393" spans="1:32" s="3" customFormat="1" ht="18.75" customHeight="1">
      <c r="A393" s="15">
        <v>391</v>
      </c>
      <c r="B393" s="16" t="s">
        <v>3813</v>
      </c>
      <c r="C393" s="17" t="s">
        <v>2704</v>
      </c>
      <c r="D393" s="18" t="s">
        <v>3812</v>
      </c>
      <c r="E393" s="60" t="s">
        <v>3813</v>
      </c>
      <c r="F393" s="27">
        <v>383</v>
      </c>
      <c r="G393" s="21">
        <v>29613422</v>
      </c>
      <c r="H393" s="22">
        <v>419</v>
      </c>
      <c r="I393" s="23">
        <v>411</v>
      </c>
      <c r="J393" s="24">
        <v>30438079</v>
      </c>
      <c r="K393" s="25">
        <v>355</v>
      </c>
      <c r="L393" s="26">
        <v>350</v>
      </c>
      <c r="M393" s="21">
        <v>5205230</v>
      </c>
      <c r="N393" s="22">
        <v>310</v>
      </c>
      <c r="O393" s="23">
        <v>303</v>
      </c>
      <c r="P393" s="24">
        <v>12273680</v>
      </c>
      <c r="Q393" s="25">
        <v>404</v>
      </c>
      <c r="R393" s="26">
        <v>396</v>
      </c>
      <c r="S393" s="21">
        <v>20253194</v>
      </c>
      <c r="T393" s="22">
        <v>336</v>
      </c>
      <c r="U393" s="23">
        <v>333</v>
      </c>
      <c r="V393" s="24">
        <v>443118</v>
      </c>
      <c r="W393" s="25">
        <v>397</v>
      </c>
      <c r="X393" s="26">
        <v>395</v>
      </c>
      <c r="Y393" s="21">
        <v>614</v>
      </c>
      <c r="Z393" s="22">
        <v>403</v>
      </c>
      <c r="AA393" s="23">
        <v>394</v>
      </c>
      <c r="AB393" s="24">
        <v>119</v>
      </c>
      <c r="AC393" s="93">
        <v>369</v>
      </c>
      <c r="AD393" s="19">
        <v>0</v>
      </c>
      <c r="AE393" s="27">
        <v>100</v>
      </c>
      <c r="AF393" s="28">
        <v>0</v>
      </c>
    </row>
    <row r="394" spans="1:32" s="3" customFormat="1" ht="18.75" customHeight="1">
      <c r="A394" s="159">
        <v>392</v>
      </c>
      <c r="B394" s="160" t="s">
        <v>3813</v>
      </c>
      <c r="C394" s="161" t="s">
        <v>895</v>
      </c>
      <c r="D394" s="162" t="s">
        <v>3815</v>
      </c>
      <c r="E394" s="163" t="s">
        <v>3813</v>
      </c>
      <c r="F394" s="164">
        <v>384</v>
      </c>
      <c r="G394" s="165">
        <v>29414538</v>
      </c>
      <c r="H394" s="166">
        <v>335</v>
      </c>
      <c r="I394" s="167">
        <v>328</v>
      </c>
      <c r="J394" s="168">
        <v>36122372</v>
      </c>
      <c r="K394" s="169">
        <v>426</v>
      </c>
      <c r="L394" s="170">
        <v>420</v>
      </c>
      <c r="M394" s="165">
        <v>3151054</v>
      </c>
      <c r="N394" s="166">
        <v>385</v>
      </c>
      <c r="O394" s="167">
        <v>378</v>
      </c>
      <c r="P394" s="168">
        <v>7903781</v>
      </c>
      <c r="Q394" s="169">
        <v>431</v>
      </c>
      <c r="R394" s="170">
        <v>422</v>
      </c>
      <c r="S394" s="165">
        <v>17814823</v>
      </c>
      <c r="T394" s="166">
        <v>239</v>
      </c>
      <c r="U394" s="167">
        <v>237</v>
      </c>
      <c r="V394" s="168">
        <v>1197915</v>
      </c>
      <c r="W394" s="169">
        <v>292</v>
      </c>
      <c r="X394" s="170">
        <v>290</v>
      </c>
      <c r="Y394" s="165">
        <v>4800</v>
      </c>
      <c r="Z394" s="166">
        <v>459</v>
      </c>
      <c r="AA394" s="167">
        <v>450</v>
      </c>
      <c r="AB394" s="168">
        <v>65</v>
      </c>
      <c r="AC394" s="171">
        <v>352</v>
      </c>
      <c r="AD394" s="163">
        <v>0</v>
      </c>
      <c r="AE394" s="172">
        <v>100</v>
      </c>
      <c r="AF394" s="173">
        <v>0</v>
      </c>
    </row>
    <row r="395" spans="1:32" s="3" customFormat="1" ht="18.75" customHeight="1">
      <c r="A395" s="29">
        <v>393</v>
      </c>
      <c r="B395" s="30">
        <v>129</v>
      </c>
      <c r="C395" s="31" t="s">
        <v>4135</v>
      </c>
      <c r="D395" s="32" t="s">
        <v>312</v>
      </c>
      <c r="E395" s="42" t="s">
        <v>3813</v>
      </c>
      <c r="F395" s="44">
        <v>385</v>
      </c>
      <c r="G395" s="35">
        <v>29313384</v>
      </c>
      <c r="H395" s="36">
        <v>415</v>
      </c>
      <c r="I395" s="37">
        <v>407</v>
      </c>
      <c r="J395" s="38">
        <v>30921483</v>
      </c>
      <c r="K395" s="39">
        <v>224</v>
      </c>
      <c r="L395" s="40">
        <v>221</v>
      </c>
      <c r="M395" s="35">
        <v>9541551</v>
      </c>
      <c r="N395" s="36">
        <v>286</v>
      </c>
      <c r="O395" s="37">
        <v>279</v>
      </c>
      <c r="P395" s="38">
        <v>14187790</v>
      </c>
      <c r="Q395" s="39">
        <v>242</v>
      </c>
      <c r="R395" s="40">
        <v>234</v>
      </c>
      <c r="S395" s="35">
        <v>35343877</v>
      </c>
      <c r="T395" s="36">
        <v>300</v>
      </c>
      <c r="U395" s="37">
        <v>297</v>
      </c>
      <c r="V395" s="38">
        <v>712522</v>
      </c>
      <c r="W395" s="39">
        <v>154</v>
      </c>
      <c r="X395" s="40">
        <v>153</v>
      </c>
      <c r="Y395" s="35">
        <v>15636</v>
      </c>
      <c r="Z395" s="36">
        <v>56</v>
      </c>
      <c r="AA395" s="37">
        <v>54</v>
      </c>
      <c r="AB395" s="38">
        <v>720</v>
      </c>
      <c r="AC395" s="94">
        <v>321</v>
      </c>
      <c r="AD395" s="42">
        <v>0</v>
      </c>
      <c r="AE395" s="34">
        <v>100</v>
      </c>
      <c r="AF395" s="43">
        <v>0</v>
      </c>
    </row>
    <row r="396" spans="1:32" s="3" customFormat="1" ht="18.75" customHeight="1">
      <c r="A396" s="29">
        <v>394</v>
      </c>
      <c r="B396" s="30" t="s">
        <v>3813</v>
      </c>
      <c r="C396" s="64" t="s">
        <v>3813</v>
      </c>
      <c r="D396" s="32" t="s">
        <v>464</v>
      </c>
      <c r="E396" s="33" t="s">
        <v>3813</v>
      </c>
      <c r="F396" s="34">
        <v>386</v>
      </c>
      <c r="G396" s="41" t="s">
        <v>3813</v>
      </c>
      <c r="H396" s="36">
        <v>379</v>
      </c>
      <c r="I396" s="37">
        <v>372</v>
      </c>
      <c r="J396" s="59" t="s">
        <v>3813</v>
      </c>
      <c r="K396" s="39">
        <v>325</v>
      </c>
      <c r="L396" s="40">
        <v>320</v>
      </c>
      <c r="M396" s="41" t="s">
        <v>3813</v>
      </c>
      <c r="N396" s="36">
        <v>316</v>
      </c>
      <c r="O396" s="37">
        <v>309</v>
      </c>
      <c r="P396" s="59" t="s">
        <v>3813</v>
      </c>
      <c r="Q396" s="39">
        <v>330</v>
      </c>
      <c r="R396" s="40">
        <v>322</v>
      </c>
      <c r="S396" s="41" t="s">
        <v>3813</v>
      </c>
      <c r="T396" s="36">
        <v>154</v>
      </c>
      <c r="U396" s="37">
        <v>152</v>
      </c>
      <c r="V396" s="59" t="s">
        <v>3813</v>
      </c>
      <c r="W396" s="39">
        <v>297</v>
      </c>
      <c r="X396" s="40">
        <v>295</v>
      </c>
      <c r="Y396" s="41" t="s">
        <v>3813</v>
      </c>
      <c r="Z396" s="36">
        <v>454</v>
      </c>
      <c r="AA396" s="37">
        <v>445</v>
      </c>
      <c r="AB396" s="59" t="s">
        <v>3813</v>
      </c>
      <c r="AC396" s="94">
        <v>383</v>
      </c>
      <c r="AD396" s="42">
        <v>0</v>
      </c>
      <c r="AE396" s="34">
        <v>100</v>
      </c>
      <c r="AF396" s="43">
        <v>0</v>
      </c>
    </row>
    <row r="397" spans="1:32" s="3" customFormat="1" ht="18.75" customHeight="1">
      <c r="A397" s="142">
        <v>395</v>
      </c>
      <c r="B397" s="143" t="s">
        <v>3813</v>
      </c>
      <c r="C397" s="144" t="s">
        <v>4136</v>
      </c>
      <c r="D397" s="145" t="s">
        <v>3815</v>
      </c>
      <c r="E397" s="146" t="s">
        <v>3813</v>
      </c>
      <c r="F397" s="147">
        <v>387</v>
      </c>
      <c r="G397" s="148">
        <v>29101535</v>
      </c>
      <c r="H397" s="149">
        <v>223</v>
      </c>
      <c r="I397" s="150">
        <v>219</v>
      </c>
      <c r="J397" s="151">
        <v>45603726</v>
      </c>
      <c r="K397" s="152">
        <v>186</v>
      </c>
      <c r="L397" s="153">
        <v>184</v>
      </c>
      <c r="M397" s="148">
        <v>10773492</v>
      </c>
      <c r="N397" s="149">
        <v>252</v>
      </c>
      <c r="O397" s="150">
        <v>245</v>
      </c>
      <c r="P397" s="151">
        <v>15662466</v>
      </c>
      <c r="Q397" s="152">
        <v>195</v>
      </c>
      <c r="R397" s="153">
        <v>190</v>
      </c>
      <c r="S397" s="148">
        <v>41446041</v>
      </c>
      <c r="T397" s="149">
        <v>320</v>
      </c>
      <c r="U397" s="150">
        <v>317</v>
      </c>
      <c r="V397" s="151">
        <v>556573</v>
      </c>
      <c r="W397" s="152">
        <v>247</v>
      </c>
      <c r="X397" s="153">
        <v>245</v>
      </c>
      <c r="Y397" s="148">
        <v>6877</v>
      </c>
      <c r="Z397" s="149">
        <v>122</v>
      </c>
      <c r="AA397" s="150">
        <v>116</v>
      </c>
      <c r="AB397" s="151">
        <v>485</v>
      </c>
      <c r="AC397" s="156">
        <v>383</v>
      </c>
      <c r="AD397" s="146">
        <v>0</v>
      </c>
      <c r="AE397" s="157">
        <v>100</v>
      </c>
      <c r="AF397" s="158">
        <v>0</v>
      </c>
    </row>
    <row r="398" spans="1:32" s="3" customFormat="1" ht="18.75" customHeight="1">
      <c r="A398" s="174">
        <v>396</v>
      </c>
      <c r="B398" s="175">
        <v>243</v>
      </c>
      <c r="C398" s="176" t="s">
        <v>4137</v>
      </c>
      <c r="D398" s="177" t="s">
        <v>3815</v>
      </c>
      <c r="E398" s="178" t="s">
        <v>3813</v>
      </c>
      <c r="F398" s="179">
        <v>388</v>
      </c>
      <c r="G398" s="180">
        <v>29074062</v>
      </c>
      <c r="H398" s="181">
        <v>431</v>
      </c>
      <c r="I398" s="182">
        <v>423</v>
      </c>
      <c r="J398" s="183">
        <v>29664853</v>
      </c>
      <c r="K398" s="184">
        <v>197</v>
      </c>
      <c r="L398" s="185">
        <v>194</v>
      </c>
      <c r="M398" s="180">
        <v>10534868</v>
      </c>
      <c r="N398" s="181">
        <v>211</v>
      </c>
      <c r="O398" s="182">
        <v>205</v>
      </c>
      <c r="P398" s="183">
        <v>18683841</v>
      </c>
      <c r="Q398" s="184">
        <v>344</v>
      </c>
      <c r="R398" s="185">
        <v>336</v>
      </c>
      <c r="S398" s="180">
        <v>24361134</v>
      </c>
      <c r="T398" s="181">
        <v>204</v>
      </c>
      <c r="U398" s="182">
        <v>202</v>
      </c>
      <c r="V398" s="183">
        <v>1624227</v>
      </c>
      <c r="W398" s="184">
        <v>375</v>
      </c>
      <c r="X398" s="185">
        <v>373</v>
      </c>
      <c r="Y398" s="180">
        <v>1578</v>
      </c>
      <c r="Z398" s="181">
        <v>135</v>
      </c>
      <c r="AA398" s="182">
        <v>129</v>
      </c>
      <c r="AB398" s="183">
        <v>451</v>
      </c>
      <c r="AC398" s="186">
        <v>324</v>
      </c>
      <c r="AD398" s="178">
        <v>0</v>
      </c>
      <c r="AE398" s="187">
        <v>100</v>
      </c>
      <c r="AF398" s="188">
        <v>0</v>
      </c>
    </row>
    <row r="399" spans="1:32" s="3" customFormat="1" ht="18.75" customHeight="1">
      <c r="A399" s="159">
        <v>397</v>
      </c>
      <c r="B399" s="160">
        <v>429</v>
      </c>
      <c r="C399" s="161" t="s">
        <v>4138</v>
      </c>
      <c r="D399" s="162" t="s">
        <v>3815</v>
      </c>
      <c r="E399" s="163" t="s">
        <v>3813</v>
      </c>
      <c r="F399" s="164">
        <v>389</v>
      </c>
      <c r="G399" s="165">
        <v>29046844</v>
      </c>
      <c r="H399" s="166">
        <v>398</v>
      </c>
      <c r="I399" s="167">
        <v>390</v>
      </c>
      <c r="J399" s="168">
        <v>32255545</v>
      </c>
      <c r="K399" s="169">
        <v>396</v>
      </c>
      <c r="L399" s="170">
        <v>390</v>
      </c>
      <c r="M399" s="165">
        <v>4332508</v>
      </c>
      <c r="N399" s="166">
        <v>303</v>
      </c>
      <c r="O399" s="167">
        <v>296</v>
      </c>
      <c r="P399" s="168">
        <v>12696164</v>
      </c>
      <c r="Q399" s="169">
        <v>298</v>
      </c>
      <c r="R399" s="170">
        <v>290</v>
      </c>
      <c r="S399" s="165">
        <v>29727397</v>
      </c>
      <c r="T399" s="166">
        <v>288</v>
      </c>
      <c r="U399" s="167">
        <v>285</v>
      </c>
      <c r="V399" s="168">
        <v>800196</v>
      </c>
      <c r="W399" s="169">
        <v>223</v>
      </c>
      <c r="X399" s="170">
        <v>221</v>
      </c>
      <c r="Y399" s="165">
        <v>8515</v>
      </c>
      <c r="Z399" s="166">
        <v>296</v>
      </c>
      <c r="AA399" s="167">
        <v>288</v>
      </c>
      <c r="AB399" s="168">
        <v>220</v>
      </c>
      <c r="AC399" s="171">
        <v>383</v>
      </c>
      <c r="AD399" s="163">
        <v>0</v>
      </c>
      <c r="AE399" s="172">
        <v>100</v>
      </c>
      <c r="AF399" s="173">
        <v>0</v>
      </c>
    </row>
    <row r="400" spans="1:32" s="3" customFormat="1" ht="18.75" customHeight="1">
      <c r="A400" s="159">
        <v>398</v>
      </c>
      <c r="B400" s="160" t="s">
        <v>3813</v>
      </c>
      <c r="C400" s="161" t="s">
        <v>3839</v>
      </c>
      <c r="D400" s="162" t="s">
        <v>3815</v>
      </c>
      <c r="E400" s="163" t="s">
        <v>3813</v>
      </c>
      <c r="F400" s="164">
        <v>390</v>
      </c>
      <c r="G400" s="165">
        <v>29040188</v>
      </c>
      <c r="H400" s="166">
        <v>435</v>
      </c>
      <c r="I400" s="167">
        <v>427</v>
      </c>
      <c r="J400" s="168">
        <v>29470801</v>
      </c>
      <c r="K400" s="169">
        <v>171</v>
      </c>
      <c r="L400" s="170">
        <v>169</v>
      </c>
      <c r="M400" s="165">
        <v>11541214</v>
      </c>
      <c r="N400" s="166">
        <v>343</v>
      </c>
      <c r="O400" s="167">
        <v>336</v>
      </c>
      <c r="P400" s="168">
        <v>10199558</v>
      </c>
      <c r="Q400" s="169">
        <v>424</v>
      </c>
      <c r="R400" s="170">
        <v>415</v>
      </c>
      <c r="S400" s="165">
        <v>18220871</v>
      </c>
      <c r="T400" s="166">
        <v>111</v>
      </c>
      <c r="U400" s="167">
        <v>109</v>
      </c>
      <c r="V400" s="168">
        <v>3468960</v>
      </c>
      <c r="W400" s="169">
        <v>161</v>
      </c>
      <c r="X400" s="170">
        <v>160</v>
      </c>
      <c r="Y400" s="165">
        <v>14534</v>
      </c>
      <c r="Z400" s="166">
        <v>141</v>
      </c>
      <c r="AA400" s="167">
        <v>135</v>
      </c>
      <c r="AB400" s="168">
        <v>438</v>
      </c>
      <c r="AC400" s="171">
        <v>321</v>
      </c>
      <c r="AD400" s="163">
        <v>0</v>
      </c>
      <c r="AE400" s="172">
        <v>100</v>
      </c>
      <c r="AF400" s="173">
        <v>0</v>
      </c>
    </row>
    <row r="401" spans="1:32" s="3" customFormat="1" ht="18.75" customHeight="1">
      <c r="A401" s="159">
        <v>399</v>
      </c>
      <c r="B401" s="160">
        <v>302</v>
      </c>
      <c r="C401" s="161" t="s">
        <v>3840</v>
      </c>
      <c r="D401" s="162" t="s">
        <v>3815</v>
      </c>
      <c r="E401" s="163" t="s">
        <v>3813</v>
      </c>
      <c r="F401" s="164">
        <v>391</v>
      </c>
      <c r="G401" s="165">
        <v>29005520</v>
      </c>
      <c r="H401" s="166">
        <v>373</v>
      </c>
      <c r="I401" s="167">
        <v>366</v>
      </c>
      <c r="J401" s="168">
        <v>33605043</v>
      </c>
      <c r="K401" s="169">
        <v>469</v>
      </c>
      <c r="L401" s="170">
        <v>463</v>
      </c>
      <c r="M401" s="165">
        <v>1339600</v>
      </c>
      <c r="N401" s="166">
        <v>465</v>
      </c>
      <c r="O401" s="167">
        <v>457</v>
      </c>
      <c r="P401" s="168">
        <v>3173579</v>
      </c>
      <c r="Q401" s="169">
        <v>453</v>
      </c>
      <c r="R401" s="170">
        <v>444</v>
      </c>
      <c r="S401" s="165">
        <v>15436978</v>
      </c>
      <c r="T401" s="166">
        <v>370</v>
      </c>
      <c r="U401" s="167">
        <v>367</v>
      </c>
      <c r="V401" s="168">
        <v>226220</v>
      </c>
      <c r="W401" s="169">
        <v>208</v>
      </c>
      <c r="X401" s="170">
        <v>206</v>
      </c>
      <c r="Y401" s="165">
        <v>9792</v>
      </c>
      <c r="Z401" s="166">
        <v>310</v>
      </c>
      <c r="AA401" s="167">
        <v>302</v>
      </c>
      <c r="AB401" s="168">
        <v>210</v>
      </c>
      <c r="AC401" s="171">
        <v>321</v>
      </c>
      <c r="AD401" s="163">
        <v>0</v>
      </c>
      <c r="AE401" s="172">
        <v>100</v>
      </c>
      <c r="AF401" s="173">
        <v>0</v>
      </c>
    </row>
    <row r="402" spans="1:32" s="3" customFormat="1" ht="18.75" customHeight="1">
      <c r="A402" s="142">
        <v>400</v>
      </c>
      <c r="B402" s="143">
        <v>416</v>
      </c>
      <c r="C402" s="144" t="s">
        <v>3841</v>
      </c>
      <c r="D402" s="145" t="s">
        <v>3815</v>
      </c>
      <c r="E402" s="146" t="s">
        <v>3813</v>
      </c>
      <c r="F402" s="147">
        <v>392</v>
      </c>
      <c r="G402" s="148">
        <v>28879672</v>
      </c>
      <c r="H402" s="149">
        <v>368</v>
      </c>
      <c r="I402" s="150">
        <v>361</v>
      </c>
      <c r="J402" s="151">
        <v>33815719</v>
      </c>
      <c r="K402" s="152">
        <v>387</v>
      </c>
      <c r="L402" s="153">
        <v>381</v>
      </c>
      <c r="M402" s="148">
        <v>4516769</v>
      </c>
      <c r="N402" s="149">
        <v>498</v>
      </c>
      <c r="O402" s="150">
        <v>490</v>
      </c>
      <c r="P402" s="151">
        <v>-43531952</v>
      </c>
      <c r="Q402" s="152">
        <v>264</v>
      </c>
      <c r="R402" s="153">
        <v>256</v>
      </c>
      <c r="S402" s="148">
        <v>33201747</v>
      </c>
      <c r="T402" s="149">
        <v>69</v>
      </c>
      <c r="U402" s="150">
        <v>67</v>
      </c>
      <c r="V402" s="151">
        <v>5934390</v>
      </c>
      <c r="W402" s="152">
        <v>360</v>
      </c>
      <c r="X402" s="153">
        <v>358</v>
      </c>
      <c r="Y402" s="148">
        <v>2038</v>
      </c>
      <c r="Z402" s="149">
        <v>442</v>
      </c>
      <c r="AA402" s="150">
        <v>433</v>
      </c>
      <c r="AB402" s="151">
        <v>85</v>
      </c>
      <c r="AC402" s="156">
        <v>352</v>
      </c>
      <c r="AD402" s="146">
        <v>0</v>
      </c>
      <c r="AE402" s="157">
        <v>100</v>
      </c>
      <c r="AF402" s="158">
        <v>0</v>
      </c>
    </row>
    <row r="403" spans="1:32" s="3" customFormat="1" ht="18.75" customHeight="1">
      <c r="A403" s="174">
        <v>401</v>
      </c>
      <c r="B403" s="175" t="s">
        <v>3813</v>
      </c>
      <c r="C403" s="190" t="s">
        <v>3813</v>
      </c>
      <c r="D403" s="177" t="s">
        <v>3815</v>
      </c>
      <c r="E403" s="178" t="s">
        <v>3813</v>
      </c>
      <c r="F403" s="179">
        <v>393</v>
      </c>
      <c r="G403" s="191" t="s">
        <v>3813</v>
      </c>
      <c r="H403" s="181">
        <v>442</v>
      </c>
      <c r="I403" s="182">
        <v>434</v>
      </c>
      <c r="J403" s="192" t="s">
        <v>3813</v>
      </c>
      <c r="K403" s="184">
        <v>251</v>
      </c>
      <c r="L403" s="185">
        <v>248</v>
      </c>
      <c r="M403" s="191" t="s">
        <v>3813</v>
      </c>
      <c r="N403" s="181">
        <v>387</v>
      </c>
      <c r="O403" s="182">
        <v>380</v>
      </c>
      <c r="P403" s="192" t="s">
        <v>3813</v>
      </c>
      <c r="Q403" s="184">
        <v>377</v>
      </c>
      <c r="R403" s="185">
        <v>369</v>
      </c>
      <c r="S403" s="191" t="s">
        <v>3813</v>
      </c>
      <c r="T403" s="181">
        <v>178</v>
      </c>
      <c r="U403" s="182">
        <v>176</v>
      </c>
      <c r="V403" s="192" t="s">
        <v>3813</v>
      </c>
      <c r="W403" s="184">
        <v>333</v>
      </c>
      <c r="X403" s="185">
        <v>331</v>
      </c>
      <c r="Y403" s="191" t="s">
        <v>3813</v>
      </c>
      <c r="Z403" s="181">
        <v>357</v>
      </c>
      <c r="AA403" s="182">
        <v>348</v>
      </c>
      <c r="AB403" s="192" t="s">
        <v>3813</v>
      </c>
      <c r="AC403" s="186">
        <v>342</v>
      </c>
      <c r="AD403" s="178">
        <v>0</v>
      </c>
      <c r="AE403" s="187">
        <v>100</v>
      </c>
      <c r="AF403" s="188">
        <v>0</v>
      </c>
    </row>
    <row r="404" spans="1:32" s="3" customFormat="1" ht="18.75" customHeight="1">
      <c r="A404" s="29">
        <v>402</v>
      </c>
      <c r="B404" s="30">
        <v>341</v>
      </c>
      <c r="C404" s="31" t="s">
        <v>3842</v>
      </c>
      <c r="D404" s="32" t="s">
        <v>3368</v>
      </c>
      <c r="E404" s="42" t="s">
        <v>3813</v>
      </c>
      <c r="F404" s="44">
        <v>394</v>
      </c>
      <c r="G404" s="35">
        <v>28805196</v>
      </c>
      <c r="H404" s="36">
        <v>340</v>
      </c>
      <c r="I404" s="37">
        <v>333</v>
      </c>
      <c r="J404" s="38">
        <v>35407176</v>
      </c>
      <c r="K404" s="39">
        <v>257</v>
      </c>
      <c r="L404" s="40">
        <v>254</v>
      </c>
      <c r="M404" s="35">
        <v>8283591</v>
      </c>
      <c r="N404" s="36">
        <v>292</v>
      </c>
      <c r="O404" s="37">
        <v>285</v>
      </c>
      <c r="P404" s="38">
        <v>13710043</v>
      </c>
      <c r="Q404" s="39">
        <v>239</v>
      </c>
      <c r="R404" s="40">
        <v>231</v>
      </c>
      <c r="S404" s="35">
        <v>35733896</v>
      </c>
      <c r="T404" s="36">
        <v>266</v>
      </c>
      <c r="U404" s="37">
        <v>264</v>
      </c>
      <c r="V404" s="38">
        <v>951587</v>
      </c>
      <c r="W404" s="39">
        <v>193</v>
      </c>
      <c r="X404" s="40">
        <v>191</v>
      </c>
      <c r="Y404" s="35">
        <v>10705</v>
      </c>
      <c r="Z404" s="36">
        <v>90</v>
      </c>
      <c r="AA404" s="37">
        <v>86</v>
      </c>
      <c r="AB404" s="38">
        <v>586</v>
      </c>
      <c r="AC404" s="94">
        <v>321</v>
      </c>
      <c r="AD404" s="42">
        <v>0</v>
      </c>
      <c r="AE404" s="34">
        <v>100</v>
      </c>
      <c r="AF404" s="43">
        <v>0</v>
      </c>
    </row>
    <row r="405" spans="1:32" s="3" customFormat="1" ht="18.75" customHeight="1">
      <c r="A405" s="159">
        <v>403</v>
      </c>
      <c r="B405" s="160" t="s">
        <v>3813</v>
      </c>
      <c r="C405" s="161" t="s">
        <v>824</v>
      </c>
      <c r="D405" s="162" t="s">
        <v>3815</v>
      </c>
      <c r="E405" s="163" t="s">
        <v>3813</v>
      </c>
      <c r="F405" s="164">
        <v>395</v>
      </c>
      <c r="G405" s="165">
        <v>28789210</v>
      </c>
      <c r="H405" s="166">
        <v>394</v>
      </c>
      <c r="I405" s="167">
        <v>386</v>
      </c>
      <c r="J405" s="168">
        <v>32521966</v>
      </c>
      <c r="K405" s="169">
        <v>302</v>
      </c>
      <c r="L405" s="170">
        <v>297</v>
      </c>
      <c r="M405" s="165">
        <v>6921898</v>
      </c>
      <c r="N405" s="166">
        <v>340</v>
      </c>
      <c r="O405" s="167">
        <v>333</v>
      </c>
      <c r="P405" s="168">
        <v>10354869</v>
      </c>
      <c r="Q405" s="169">
        <v>462</v>
      </c>
      <c r="R405" s="170">
        <v>453</v>
      </c>
      <c r="S405" s="165">
        <v>14407558</v>
      </c>
      <c r="T405" s="166">
        <v>119</v>
      </c>
      <c r="U405" s="167">
        <v>117</v>
      </c>
      <c r="V405" s="168">
        <v>3270856</v>
      </c>
      <c r="W405" s="169">
        <v>349</v>
      </c>
      <c r="X405" s="170">
        <v>347</v>
      </c>
      <c r="Y405" s="165">
        <v>2480</v>
      </c>
      <c r="Z405" s="166">
        <v>237</v>
      </c>
      <c r="AA405" s="167">
        <v>230</v>
      </c>
      <c r="AB405" s="168">
        <v>277</v>
      </c>
      <c r="AC405" s="171">
        <v>324</v>
      </c>
      <c r="AD405" s="163">
        <v>0</v>
      </c>
      <c r="AE405" s="172">
        <v>100</v>
      </c>
      <c r="AF405" s="173">
        <v>0</v>
      </c>
    </row>
    <row r="406" spans="1:32" s="3" customFormat="1" ht="18.75" customHeight="1">
      <c r="A406" s="29">
        <v>404</v>
      </c>
      <c r="B406" s="30" t="s">
        <v>3813</v>
      </c>
      <c r="C406" s="31" t="s">
        <v>832</v>
      </c>
      <c r="D406" s="32" t="s">
        <v>3375</v>
      </c>
      <c r="E406" s="42" t="s">
        <v>3813</v>
      </c>
      <c r="F406" s="44">
        <v>396</v>
      </c>
      <c r="G406" s="35">
        <v>28769439</v>
      </c>
      <c r="H406" s="36">
        <v>25</v>
      </c>
      <c r="I406" s="37">
        <v>24</v>
      </c>
      <c r="J406" s="38">
        <v>80556795</v>
      </c>
      <c r="K406" s="39">
        <v>471</v>
      </c>
      <c r="L406" s="40">
        <v>465</v>
      </c>
      <c r="M406" s="35">
        <v>1298819</v>
      </c>
      <c r="N406" s="36">
        <v>433</v>
      </c>
      <c r="O406" s="37">
        <v>426</v>
      </c>
      <c r="P406" s="38">
        <v>5262983</v>
      </c>
      <c r="Q406" s="39">
        <v>99</v>
      </c>
      <c r="R406" s="40">
        <v>96</v>
      </c>
      <c r="S406" s="35">
        <v>59033493</v>
      </c>
      <c r="T406" s="36">
        <v>252</v>
      </c>
      <c r="U406" s="37">
        <v>250</v>
      </c>
      <c r="V406" s="38">
        <v>1065250</v>
      </c>
      <c r="W406" s="39">
        <v>26</v>
      </c>
      <c r="X406" s="40">
        <v>26</v>
      </c>
      <c r="Y406" s="35">
        <v>33299</v>
      </c>
      <c r="Z406" s="36">
        <v>485</v>
      </c>
      <c r="AA406" s="37">
        <v>476</v>
      </c>
      <c r="AB406" s="38">
        <v>41</v>
      </c>
      <c r="AC406" s="94">
        <v>311</v>
      </c>
      <c r="AD406" s="42">
        <v>0</v>
      </c>
      <c r="AE406" s="34">
        <v>100</v>
      </c>
      <c r="AF406" s="43">
        <v>0</v>
      </c>
    </row>
    <row r="407" spans="1:32" s="3" customFormat="1" ht="18.75" customHeight="1">
      <c r="A407" s="142">
        <v>405</v>
      </c>
      <c r="B407" s="143" t="s">
        <v>3813</v>
      </c>
      <c r="C407" s="144" t="s">
        <v>2697</v>
      </c>
      <c r="D407" s="145" t="s">
        <v>3815</v>
      </c>
      <c r="E407" s="146" t="s">
        <v>3813</v>
      </c>
      <c r="F407" s="147">
        <v>397</v>
      </c>
      <c r="G407" s="148">
        <v>28728858</v>
      </c>
      <c r="H407" s="149">
        <v>440</v>
      </c>
      <c r="I407" s="150">
        <v>432</v>
      </c>
      <c r="J407" s="151">
        <v>29007126</v>
      </c>
      <c r="K407" s="152">
        <v>297</v>
      </c>
      <c r="L407" s="153">
        <v>293</v>
      </c>
      <c r="M407" s="148">
        <v>7101650</v>
      </c>
      <c r="N407" s="149">
        <v>279</v>
      </c>
      <c r="O407" s="150">
        <v>272</v>
      </c>
      <c r="P407" s="151">
        <v>14489612</v>
      </c>
      <c r="Q407" s="152">
        <v>361</v>
      </c>
      <c r="R407" s="153">
        <v>353</v>
      </c>
      <c r="S407" s="148">
        <v>22995204</v>
      </c>
      <c r="T407" s="149">
        <v>203</v>
      </c>
      <c r="U407" s="150">
        <v>201</v>
      </c>
      <c r="V407" s="151">
        <v>1638894</v>
      </c>
      <c r="W407" s="152">
        <v>291</v>
      </c>
      <c r="X407" s="153">
        <v>289</v>
      </c>
      <c r="Y407" s="148">
        <v>4846</v>
      </c>
      <c r="Z407" s="149">
        <v>293</v>
      </c>
      <c r="AA407" s="150">
        <v>285</v>
      </c>
      <c r="AB407" s="151">
        <v>225</v>
      </c>
      <c r="AC407" s="156">
        <v>356</v>
      </c>
      <c r="AD407" s="146">
        <v>0</v>
      </c>
      <c r="AE407" s="157">
        <v>100</v>
      </c>
      <c r="AF407" s="158">
        <v>0</v>
      </c>
    </row>
    <row r="408" spans="1:32" s="3" customFormat="1" ht="18.75" customHeight="1">
      <c r="A408" s="174">
        <v>406</v>
      </c>
      <c r="B408" s="175">
        <v>325</v>
      </c>
      <c r="C408" s="176" t="s">
        <v>3058</v>
      </c>
      <c r="D408" s="177" t="s">
        <v>3815</v>
      </c>
      <c r="E408" s="178" t="s">
        <v>3813</v>
      </c>
      <c r="F408" s="179">
        <v>398</v>
      </c>
      <c r="G408" s="180">
        <v>28681391</v>
      </c>
      <c r="H408" s="181">
        <v>446</v>
      </c>
      <c r="I408" s="182">
        <v>438</v>
      </c>
      <c r="J408" s="183">
        <v>28695403</v>
      </c>
      <c r="K408" s="184">
        <v>260</v>
      </c>
      <c r="L408" s="185">
        <v>257</v>
      </c>
      <c r="M408" s="180">
        <v>8153385</v>
      </c>
      <c r="N408" s="181">
        <v>376</v>
      </c>
      <c r="O408" s="182">
        <v>369</v>
      </c>
      <c r="P408" s="183">
        <v>8296137</v>
      </c>
      <c r="Q408" s="184">
        <v>486</v>
      </c>
      <c r="R408" s="185">
        <v>477</v>
      </c>
      <c r="S408" s="180">
        <v>10931859</v>
      </c>
      <c r="T408" s="181">
        <v>223</v>
      </c>
      <c r="U408" s="182">
        <v>221</v>
      </c>
      <c r="V408" s="183">
        <v>1421063</v>
      </c>
      <c r="W408" s="184">
        <v>109</v>
      </c>
      <c r="X408" s="185">
        <v>108</v>
      </c>
      <c r="Y408" s="180">
        <v>19148</v>
      </c>
      <c r="Z408" s="181">
        <v>238</v>
      </c>
      <c r="AA408" s="182">
        <v>231</v>
      </c>
      <c r="AB408" s="183">
        <v>277</v>
      </c>
      <c r="AC408" s="186">
        <v>322</v>
      </c>
      <c r="AD408" s="178">
        <v>0</v>
      </c>
      <c r="AE408" s="187">
        <v>100</v>
      </c>
      <c r="AF408" s="188">
        <v>0</v>
      </c>
    </row>
    <row r="409" spans="1:32" s="3" customFormat="1" ht="18.75" customHeight="1">
      <c r="A409" s="29">
        <v>407</v>
      </c>
      <c r="B409" s="30">
        <v>410</v>
      </c>
      <c r="C409" s="31" t="s">
        <v>3068</v>
      </c>
      <c r="D409" s="32" t="s">
        <v>3374</v>
      </c>
      <c r="E409" s="33" t="s">
        <v>3813</v>
      </c>
      <c r="F409" s="34">
        <v>399</v>
      </c>
      <c r="G409" s="35">
        <v>28593312</v>
      </c>
      <c r="H409" s="36">
        <v>439</v>
      </c>
      <c r="I409" s="37">
        <v>431</v>
      </c>
      <c r="J409" s="38">
        <v>29097703</v>
      </c>
      <c r="K409" s="39">
        <v>409</v>
      </c>
      <c r="L409" s="40">
        <v>403</v>
      </c>
      <c r="M409" s="35">
        <v>4005674</v>
      </c>
      <c r="N409" s="36">
        <v>397</v>
      </c>
      <c r="O409" s="37">
        <v>390</v>
      </c>
      <c r="P409" s="38">
        <v>7535248</v>
      </c>
      <c r="Q409" s="39">
        <v>476</v>
      </c>
      <c r="R409" s="40">
        <v>467</v>
      </c>
      <c r="S409" s="35">
        <v>12134075</v>
      </c>
      <c r="T409" s="36">
        <v>199</v>
      </c>
      <c r="U409" s="37">
        <v>197</v>
      </c>
      <c r="V409" s="38">
        <v>1669577</v>
      </c>
      <c r="W409" s="39" t="s">
        <v>3813</v>
      </c>
      <c r="X409" s="40" t="s">
        <v>3813</v>
      </c>
      <c r="Y409" s="41" t="s">
        <v>3813</v>
      </c>
      <c r="Z409" s="36">
        <v>445</v>
      </c>
      <c r="AA409" s="37">
        <v>436</v>
      </c>
      <c r="AB409" s="38">
        <v>82</v>
      </c>
      <c r="AC409" s="94">
        <v>312</v>
      </c>
      <c r="AD409" s="42">
        <v>0</v>
      </c>
      <c r="AE409" s="34">
        <v>100</v>
      </c>
      <c r="AF409" s="43">
        <v>0</v>
      </c>
    </row>
    <row r="410" spans="1:32" s="3" customFormat="1" ht="18.75" customHeight="1">
      <c r="A410" s="159">
        <v>408</v>
      </c>
      <c r="B410" s="160" t="s">
        <v>3813</v>
      </c>
      <c r="C410" s="161" t="s">
        <v>836</v>
      </c>
      <c r="D410" s="162" t="s">
        <v>3815</v>
      </c>
      <c r="E410" s="163" t="s">
        <v>3813</v>
      </c>
      <c r="F410" s="164">
        <v>400</v>
      </c>
      <c r="G410" s="165">
        <v>28568546</v>
      </c>
      <c r="H410" s="166">
        <v>448</v>
      </c>
      <c r="I410" s="167">
        <v>440</v>
      </c>
      <c r="J410" s="168">
        <v>28628082</v>
      </c>
      <c r="K410" s="169">
        <v>378</v>
      </c>
      <c r="L410" s="170">
        <v>373</v>
      </c>
      <c r="M410" s="165">
        <v>4820858</v>
      </c>
      <c r="N410" s="166">
        <v>263</v>
      </c>
      <c r="O410" s="167">
        <v>256</v>
      </c>
      <c r="P410" s="168">
        <v>15254225</v>
      </c>
      <c r="Q410" s="169">
        <v>356</v>
      </c>
      <c r="R410" s="170">
        <v>348</v>
      </c>
      <c r="S410" s="165">
        <v>23522841</v>
      </c>
      <c r="T410" s="166">
        <v>295</v>
      </c>
      <c r="U410" s="167">
        <v>292</v>
      </c>
      <c r="V410" s="168">
        <v>748866</v>
      </c>
      <c r="W410" s="169">
        <v>190</v>
      </c>
      <c r="X410" s="170">
        <v>188</v>
      </c>
      <c r="Y410" s="165">
        <v>11016</v>
      </c>
      <c r="Z410" s="166">
        <v>295</v>
      </c>
      <c r="AA410" s="167">
        <v>287</v>
      </c>
      <c r="AB410" s="168">
        <v>221</v>
      </c>
      <c r="AC410" s="171">
        <v>322</v>
      </c>
      <c r="AD410" s="163">
        <v>0</v>
      </c>
      <c r="AE410" s="172">
        <v>100</v>
      </c>
      <c r="AF410" s="173">
        <v>0</v>
      </c>
    </row>
    <row r="411" spans="1:32" s="3" customFormat="1" ht="18.75" customHeight="1">
      <c r="A411" s="159">
        <v>409</v>
      </c>
      <c r="B411" s="160">
        <v>347</v>
      </c>
      <c r="C411" s="161" t="s">
        <v>2305</v>
      </c>
      <c r="D411" s="162" t="s">
        <v>3815</v>
      </c>
      <c r="E411" s="163" t="s">
        <v>3813</v>
      </c>
      <c r="F411" s="164">
        <v>401</v>
      </c>
      <c r="G411" s="165">
        <v>28515288</v>
      </c>
      <c r="H411" s="166">
        <v>433</v>
      </c>
      <c r="I411" s="167">
        <v>425</v>
      </c>
      <c r="J411" s="168">
        <v>29636928</v>
      </c>
      <c r="K411" s="169">
        <v>486</v>
      </c>
      <c r="L411" s="170">
        <v>479</v>
      </c>
      <c r="M411" s="165">
        <v>492103</v>
      </c>
      <c r="N411" s="166">
        <v>367</v>
      </c>
      <c r="O411" s="167">
        <v>360</v>
      </c>
      <c r="P411" s="168">
        <v>8837635</v>
      </c>
      <c r="Q411" s="169">
        <v>337</v>
      </c>
      <c r="R411" s="170">
        <v>329</v>
      </c>
      <c r="S411" s="165">
        <v>25042264</v>
      </c>
      <c r="T411" s="166">
        <v>371</v>
      </c>
      <c r="U411" s="167">
        <v>368</v>
      </c>
      <c r="V411" s="168">
        <v>220181</v>
      </c>
      <c r="W411" s="169">
        <v>120</v>
      </c>
      <c r="X411" s="170">
        <v>119</v>
      </c>
      <c r="Y411" s="165">
        <v>18531</v>
      </c>
      <c r="Z411" s="166">
        <v>466</v>
      </c>
      <c r="AA411" s="167">
        <v>457</v>
      </c>
      <c r="AB411" s="168">
        <v>56</v>
      </c>
      <c r="AC411" s="171">
        <v>322</v>
      </c>
      <c r="AD411" s="163">
        <v>0</v>
      </c>
      <c r="AE411" s="172">
        <v>100</v>
      </c>
      <c r="AF411" s="173">
        <v>0</v>
      </c>
    </row>
    <row r="412" spans="1:32" s="3" customFormat="1" ht="18.75" customHeight="1">
      <c r="A412" s="142">
        <v>410</v>
      </c>
      <c r="B412" s="143">
        <v>423</v>
      </c>
      <c r="C412" s="144" t="s">
        <v>3423</v>
      </c>
      <c r="D412" s="145" t="s">
        <v>3815</v>
      </c>
      <c r="E412" s="146" t="s">
        <v>3813</v>
      </c>
      <c r="F412" s="147">
        <v>402</v>
      </c>
      <c r="G412" s="148">
        <v>28500970</v>
      </c>
      <c r="H412" s="149">
        <v>443</v>
      </c>
      <c r="I412" s="150">
        <v>435</v>
      </c>
      <c r="J412" s="151">
        <v>28840853</v>
      </c>
      <c r="K412" s="152">
        <v>275</v>
      </c>
      <c r="L412" s="153">
        <v>272</v>
      </c>
      <c r="M412" s="148">
        <v>7630996</v>
      </c>
      <c r="N412" s="149">
        <v>399</v>
      </c>
      <c r="O412" s="150">
        <v>392</v>
      </c>
      <c r="P412" s="151">
        <v>7237816</v>
      </c>
      <c r="Q412" s="152">
        <v>326</v>
      </c>
      <c r="R412" s="153">
        <v>318</v>
      </c>
      <c r="S412" s="148">
        <v>26208910</v>
      </c>
      <c r="T412" s="149">
        <v>342</v>
      </c>
      <c r="U412" s="150">
        <v>339</v>
      </c>
      <c r="V412" s="151">
        <v>414480</v>
      </c>
      <c r="W412" s="152">
        <v>99</v>
      </c>
      <c r="X412" s="153">
        <v>98</v>
      </c>
      <c r="Y412" s="148">
        <v>19513</v>
      </c>
      <c r="Z412" s="149">
        <v>70</v>
      </c>
      <c r="AA412" s="150">
        <v>68</v>
      </c>
      <c r="AB412" s="151">
        <v>659</v>
      </c>
      <c r="AC412" s="156">
        <v>321</v>
      </c>
      <c r="AD412" s="146">
        <v>0</v>
      </c>
      <c r="AE412" s="157">
        <v>100</v>
      </c>
      <c r="AF412" s="158">
        <v>0</v>
      </c>
    </row>
    <row r="413" spans="1:32" s="3" customFormat="1" ht="18.75" customHeight="1">
      <c r="A413" s="174">
        <v>411</v>
      </c>
      <c r="B413" s="175" t="s">
        <v>3813</v>
      </c>
      <c r="C413" s="176" t="s">
        <v>3424</v>
      </c>
      <c r="D413" s="177" t="s">
        <v>3815</v>
      </c>
      <c r="E413" s="178" t="s">
        <v>3813</v>
      </c>
      <c r="F413" s="179">
        <v>403</v>
      </c>
      <c r="G413" s="180">
        <v>28467571</v>
      </c>
      <c r="H413" s="181">
        <v>417</v>
      </c>
      <c r="I413" s="182">
        <v>409</v>
      </c>
      <c r="J413" s="183">
        <v>30607021</v>
      </c>
      <c r="K413" s="184">
        <v>427</v>
      </c>
      <c r="L413" s="185">
        <v>421</v>
      </c>
      <c r="M413" s="180">
        <v>3145204</v>
      </c>
      <c r="N413" s="181">
        <v>284</v>
      </c>
      <c r="O413" s="182">
        <v>277</v>
      </c>
      <c r="P413" s="183">
        <v>14284099</v>
      </c>
      <c r="Q413" s="184">
        <v>286</v>
      </c>
      <c r="R413" s="185">
        <v>278</v>
      </c>
      <c r="S413" s="180">
        <v>31056318</v>
      </c>
      <c r="T413" s="181">
        <v>271</v>
      </c>
      <c r="U413" s="182">
        <v>269</v>
      </c>
      <c r="V413" s="183">
        <v>917533</v>
      </c>
      <c r="W413" s="184">
        <v>239</v>
      </c>
      <c r="X413" s="185">
        <v>237</v>
      </c>
      <c r="Y413" s="180">
        <v>7682</v>
      </c>
      <c r="Z413" s="181">
        <v>277</v>
      </c>
      <c r="AA413" s="182">
        <v>269</v>
      </c>
      <c r="AB413" s="183">
        <v>239</v>
      </c>
      <c r="AC413" s="186">
        <v>321</v>
      </c>
      <c r="AD413" s="178">
        <v>0</v>
      </c>
      <c r="AE413" s="187">
        <v>100</v>
      </c>
      <c r="AF413" s="188">
        <v>0</v>
      </c>
    </row>
    <row r="414" spans="1:32" s="3" customFormat="1" ht="18.75" customHeight="1">
      <c r="A414" s="29">
        <v>412</v>
      </c>
      <c r="B414" s="30" t="s">
        <v>3813</v>
      </c>
      <c r="C414" s="31" t="s">
        <v>3831</v>
      </c>
      <c r="D414" s="32" t="s">
        <v>3368</v>
      </c>
      <c r="E414" s="42" t="s">
        <v>3813</v>
      </c>
      <c r="F414" s="44">
        <v>404</v>
      </c>
      <c r="G414" s="35">
        <v>28466233</v>
      </c>
      <c r="H414" s="36">
        <v>451</v>
      </c>
      <c r="I414" s="37">
        <v>443</v>
      </c>
      <c r="J414" s="38">
        <v>28515749</v>
      </c>
      <c r="K414" s="39">
        <v>423</v>
      </c>
      <c r="L414" s="40">
        <v>417</v>
      </c>
      <c r="M414" s="35">
        <v>3343285</v>
      </c>
      <c r="N414" s="36">
        <v>441</v>
      </c>
      <c r="O414" s="37">
        <v>434</v>
      </c>
      <c r="P414" s="38">
        <v>4921173</v>
      </c>
      <c r="Q414" s="39">
        <v>437</v>
      </c>
      <c r="R414" s="40">
        <v>428</v>
      </c>
      <c r="S414" s="35">
        <v>17320648</v>
      </c>
      <c r="T414" s="36">
        <v>241</v>
      </c>
      <c r="U414" s="37">
        <v>239</v>
      </c>
      <c r="V414" s="38">
        <v>1185844</v>
      </c>
      <c r="W414" s="39">
        <v>135</v>
      </c>
      <c r="X414" s="40">
        <v>134</v>
      </c>
      <c r="Y414" s="35">
        <v>17236</v>
      </c>
      <c r="Z414" s="36">
        <v>426</v>
      </c>
      <c r="AA414" s="37">
        <v>417</v>
      </c>
      <c r="AB414" s="38">
        <v>98</v>
      </c>
      <c r="AC414" s="94">
        <v>383</v>
      </c>
      <c r="AD414" s="42">
        <v>0</v>
      </c>
      <c r="AE414" s="34">
        <v>100</v>
      </c>
      <c r="AF414" s="43">
        <v>0</v>
      </c>
    </row>
    <row r="415" spans="1:32" s="3" customFormat="1" ht="18.75" customHeight="1">
      <c r="A415" s="29">
        <v>413</v>
      </c>
      <c r="B415" s="30">
        <v>466</v>
      </c>
      <c r="C415" s="31" t="s">
        <v>3425</v>
      </c>
      <c r="D415" s="32" t="s">
        <v>2748</v>
      </c>
      <c r="E415" s="42" t="s">
        <v>3813</v>
      </c>
      <c r="F415" s="44">
        <v>405</v>
      </c>
      <c r="G415" s="35">
        <v>28453439</v>
      </c>
      <c r="H415" s="36">
        <v>452</v>
      </c>
      <c r="I415" s="37">
        <v>444</v>
      </c>
      <c r="J415" s="38">
        <v>28453439</v>
      </c>
      <c r="K415" s="39">
        <v>412</v>
      </c>
      <c r="L415" s="40">
        <v>406</v>
      </c>
      <c r="M415" s="35">
        <v>3731385</v>
      </c>
      <c r="N415" s="36">
        <v>345</v>
      </c>
      <c r="O415" s="37">
        <v>338</v>
      </c>
      <c r="P415" s="38">
        <v>10080595</v>
      </c>
      <c r="Q415" s="39">
        <v>183</v>
      </c>
      <c r="R415" s="40">
        <v>178</v>
      </c>
      <c r="S415" s="35">
        <v>42787039</v>
      </c>
      <c r="T415" s="36">
        <v>277</v>
      </c>
      <c r="U415" s="37">
        <v>275</v>
      </c>
      <c r="V415" s="38">
        <v>875540</v>
      </c>
      <c r="W415" s="39">
        <v>384</v>
      </c>
      <c r="X415" s="40">
        <v>382</v>
      </c>
      <c r="Y415" s="35">
        <v>1081</v>
      </c>
      <c r="Z415" s="36">
        <v>488</v>
      </c>
      <c r="AA415" s="37">
        <v>479</v>
      </c>
      <c r="AB415" s="38">
        <v>38</v>
      </c>
      <c r="AC415" s="94">
        <v>356</v>
      </c>
      <c r="AD415" s="42">
        <v>0</v>
      </c>
      <c r="AE415" s="34">
        <v>0</v>
      </c>
      <c r="AF415" s="43">
        <v>100</v>
      </c>
    </row>
    <row r="416" spans="1:32" s="3" customFormat="1" ht="18.75" customHeight="1">
      <c r="A416" s="159">
        <v>414</v>
      </c>
      <c r="B416" s="160" t="s">
        <v>3813</v>
      </c>
      <c r="C416" s="161" t="s">
        <v>4007</v>
      </c>
      <c r="D416" s="162" t="s">
        <v>3815</v>
      </c>
      <c r="E416" s="163" t="s">
        <v>3813</v>
      </c>
      <c r="F416" s="164">
        <v>406</v>
      </c>
      <c r="G416" s="165">
        <v>28432012</v>
      </c>
      <c r="H416" s="166">
        <v>441</v>
      </c>
      <c r="I416" s="167">
        <v>433</v>
      </c>
      <c r="J416" s="168">
        <v>28966883</v>
      </c>
      <c r="K416" s="169">
        <v>145</v>
      </c>
      <c r="L416" s="170">
        <v>143</v>
      </c>
      <c r="M416" s="165">
        <v>12704918</v>
      </c>
      <c r="N416" s="166">
        <v>273</v>
      </c>
      <c r="O416" s="167">
        <v>266</v>
      </c>
      <c r="P416" s="168">
        <v>14708645</v>
      </c>
      <c r="Q416" s="169">
        <v>417</v>
      </c>
      <c r="R416" s="170">
        <v>409</v>
      </c>
      <c r="S416" s="165">
        <v>19028750</v>
      </c>
      <c r="T416" s="166">
        <v>98</v>
      </c>
      <c r="U416" s="167">
        <v>96</v>
      </c>
      <c r="V416" s="168">
        <v>4057271</v>
      </c>
      <c r="W416" s="169">
        <v>423</v>
      </c>
      <c r="X416" s="170">
        <v>420</v>
      </c>
      <c r="Y416" s="165">
        <v>113</v>
      </c>
      <c r="Z416" s="166">
        <v>329</v>
      </c>
      <c r="AA416" s="167">
        <v>320</v>
      </c>
      <c r="AB416" s="168">
        <v>187</v>
      </c>
      <c r="AC416" s="171">
        <v>341</v>
      </c>
      <c r="AD416" s="163">
        <v>0</v>
      </c>
      <c r="AE416" s="172">
        <v>100</v>
      </c>
      <c r="AF416" s="173">
        <v>0</v>
      </c>
    </row>
    <row r="417" spans="1:32" s="3" customFormat="1" ht="18.75" customHeight="1">
      <c r="A417" s="142">
        <v>415</v>
      </c>
      <c r="B417" s="143" t="s">
        <v>3813</v>
      </c>
      <c r="C417" s="144" t="s">
        <v>176</v>
      </c>
      <c r="D417" s="145" t="s">
        <v>3815</v>
      </c>
      <c r="E417" s="146" t="s">
        <v>3813</v>
      </c>
      <c r="F417" s="147">
        <v>407</v>
      </c>
      <c r="G417" s="148">
        <v>28352260</v>
      </c>
      <c r="H417" s="149">
        <v>434</v>
      </c>
      <c r="I417" s="150">
        <v>426</v>
      </c>
      <c r="J417" s="151">
        <v>29582328</v>
      </c>
      <c r="K417" s="152">
        <v>93</v>
      </c>
      <c r="L417" s="153">
        <v>91</v>
      </c>
      <c r="M417" s="148">
        <v>15927668</v>
      </c>
      <c r="N417" s="149">
        <v>98</v>
      </c>
      <c r="O417" s="150">
        <v>94</v>
      </c>
      <c r="P417" s="151">
        <v>34828550</v>
      </c>
      <c r="Q417" s="152">
        <v>172</v>
      </c>
      <c r="R417" s="153">
        <v>167</v>
      </c>
      <c r="S417" s="148">
        <v>43914375</v>
      </c>
      <c r="T417" s="149">
        <v>82</v>
      </c>
      <c r="U417" s="150">
        <v>80</v>
      </c>
      <c r="V417" s="151">
        <v>4976927</v>
      </c>
      <c r="W417" s="152">
        <v>324</v>
      </c>
      <c r="X417" s="153">
        <v>322</v>
      </c>
      <c r="Y417" s="148">
        <v>3445</v>
      </c>
      <c r="Z417" s="149">
        <v>278</v>
      </c>
      <c r="AA417" s="150">
        <v>270</v>
      </c>
      <c r="AB417" s="151">
        <v>238</v>
      </c>
      <c r="AC417" s="156">
        <v>369</v>
      </c>
      <c r="AD417" s="146">
        <v>0</v>
      </c>
      <c r="AE417" s="157">
        <v>75</v>
      </c>
      <c r="AF417" s="158">
        <v>25</v>
      </c>
    </row>
    <row r="418" spans="1:32" s="3" customFormat="1" ht="18.75" customHeight="1">
      <c r="A418" s="15">
        <v>416</v>
      </c>
      <c r="B418" s="16">
        <v>286</v>
      </c>
      <c r="C418" s="17" t="s">
        <v>3426</v>
      </c>
      <c r="D418" s="18" t="s">
        <v>3369</v>
      </c>
      <c r="E418" s="19" t="s">
        <v>3813</v>
      </c>
      <c r="F418" s="20">
        <v>408</v>
      </c>
      <c r="G418" s="21">
        <v>28308346</v>
      </c>
      <c r="H418" s="22">
        <v>454</v>
      </c>
      <c r="I418" s="23">
        <v>446</v>
      </c>
      <c r="J418" s="24">
        <v>28438205</v>
      </c>
      <c r="K418" s="25" t="s">
        <v>3813</v>
      </c>
      <c r="L418" s="26" t="s">
        <v>3813</v>
      </c>
      <c r="M418" s="61" t="s">
        <v>3813</v>
      </c>
      <c r="N418" s="22">
        <v>122</v>
      </c>
      <c r="O418" s="23">
        <v>117</v>
      </c>
      <c r="P418" s="24">
        <v>29643966</v>
      </c>
      <c r="Q418" s="25">
        <v>235</v>
      </c>
      <c r="R418" s="26">
        <v>227</v>
      </c>
      <c r="S418" s="21">
        <v>36109537</v>
      </c>
      <c r="T418" s="22" t="s">
        <v>3813</v>
      </c>
      <c r="U418" s="23" t="s">
        <v>3813</v>
      </c>
      <c r="V418" s="66" t="s">
        <v>3813</v>
      </c>
      <c r="W418" s="25">
        <v>143</v>
      </c>
      <c r="X418" s="26">
        <v>142</v>
      </c>
      <c r="Y418" s="21">
        <v>16500</v>
      </c>
      <c r="Z418" s="22">
        <v>105</v>
      </c>
      <c r="AA418" s="23">
        <v>100</v>
      </c>
      <c r="AB418" s="24">
        <v>519</v>
      </c>
      <c r="AC418" s="93">
        <v>321</v>
      </c>
      <c r="AD418" s="19">
        <v>0</v>
      </c>
      <c r="AE418" s="27">
        <v>100</v>
      </c>
      <c r="AF418" s="28">
        <v>0</v>
      </c>
    </row>
    <row r="419" spans="1:32" s="3" customFormat="1" ht="18.75" customHeight="1">
      <c r="A419" s="159">
        <v>417</v>
      </c>
      <c r="B419" s="160">
        <v>252</v>
      </c>
      <c r="C419" s="161" t="s">
        <v>3427</v>
      </c>
      <c r="D419" s="162" t="s">
        <v>3815</v>
      </c>
      <c r="E419" s="163" t="s">
        <v>3813</v>
      </c>
      <c r="F419" s="164">
        <v>409</v>
      </c>
      <c r="G419" s="165">
        <v>28293188</v>
      </c>
      <c r="H419" s="166">
        <v>455</v>
      </c>
      <c r="I419" s="167">
        <v>447</v>
      </c>
      <c r="J419" s="168">
        <v>28293188</v>
      </c>
      <c r="K419" s="169">
        <v>436</v>
      </c>
      <c r="L419" s="170">
        <v>430</v>
      </c>
      <c r="M419" s="165">
        <v>2843584</v>
      </c>
      <c r="N419" s="166">
        <v>320</v>
      </c>
      <c r="O419" s="167">
        <v>313</v>
      </c>
      <c r="P419" s="168">
        <v>11636845</v>
      </c>
      <c r="Q419" s="169">
        <v>108</v>
      </c>
      <c r="R419" s="170">
        <v>105</v>
      </c>
      <c r="S419" s="165">
        <v>57104068</v>
      </c>
      <c r="T419" s="166">
        <v>410</v>
      </c>
      <c r="U419" s="167">
        <v>407</v>
      </c>
      <c r="V419" s="168">
        <v>-55881</v>
      </c>
      <c r="W419" s="169">
        <v>140</v>
      </c>
      <c r="X419" s="170">
        <v>139</v>
      </c>
      <c r="Y419" s="165">
        <v>16719</v>
      </c>
      <c r="Z419" s="166">
        <v>144</v>
      </c>
      <c r="AA419" s="167">
        <v>138</v>
      </c>
      <c r="AB419" s="168">
        <v>432</v>
      </c>
      <c r="AC419" s="171">
        <v>321</v>
      </c>
      <c r="AD419" s="163">
        <v>0</v>
      </c>
      <c r="AE419" s="172">
        <v>100</v>
      </c>
      <c r="AF419" s="173">
        <v>0</v>
      </c>
    </row>
    <row r="420" spans="1:32" s="3" customFormat="1" ht="18.75" customHeight="1">
      <c r="A420" s="159">
        <v>418</v>
      </c>
      <c r="B420" s="160" t="s">
        <v>3813</v>
      </c>
      <c r="C420" s="161" t="s">
        <v>3428</v>
      </c>
      <c r="D420" s="162" t="s">
        <v>3815</v>
      </c>
      <c r="E420" s="163" t="s">
        <v>3813</v>
      </c>
      <c r="F420" s="164">
        <v>410</v>
      </c>
      <c r="G420" s="165">
        <v>28245922</v>
      </c>
      <c r="H420" s="166">
        <v>444</v>
      </c>
      <c r="I420" s="167">
        <v>436</v>
      </c>
      <c r="J420" s="168">
        <v>28761811</v>
      </c>
      <c r="K420" s="169">
        <v>304</v>
      </c>
      <c r="L420" s="170">
        <v>299</v>
      </c>
      <c r="M420" s="165">
        <v>6902576</v>
      </c>
      <c r="N420" s="166">
        <v>393</v>
      </c>
      <c r="O420" s="167">
        <v>386</v>
      </c>
      <c r="P420" s="168">
        <v>7644936</v>
      </c>
      <c r="Q420" s="169">
        <v>452</v>
      </c>
      <c r="R420" s="170">
        <v>443</v>
      </c>
      <c r="S420" s="165">
        <v>15588222</v>
      </c>
      <c r="T420" s="166">
        <v>313</v>
      </c>
      <c r="U420" s="167">
        <v>310</v>
      </c>
      <c r="V420" s="168">
        <v>593294</v>
      </c>
      <c r="W420" s="169">
        <v>164</v>
      </c>
      <c r="X420" s="170">
        <v>163</v>
      </c>
      <c r="Y420" s="165">
        <v>14457</v>
      </c>
      <c r="Z420" s="166">
        <v>124</v>
      </c>
      <c r="AA420" s="167">
        <v>118</v>
      </c>
      <c r="AB420" s="168">
        <v>477</v>
      </c>
      <c r="AC420" s="171">
        <v>322</v>
      </c>
      <c r="AD420" s="163">
        <v>0</v>
      </c>
      <c r="AE420" s="172">
        <v>100</v>
      </c>
      <c r="AF420" s="173">
        <v>0</v>
      </c>
    </row>
    <row r="421" spans="1:32" s="3" customFormat="1" ht="18.75" customHeight="1">
      <c r="A421" s="29">
        <v>419</v>
      </c>
      <c r="B421" s="30" t="s">
        <v>3813</v>
      </c>
      <c r="C421" s="31" t="s">
        <v>3429</v>
      </c>
      <c r="D421" s="32" t="s">
        <v>2086</v>
      </c>
      <c r="E421" s="42" t="s">
        <v>3813</v>
      </c>
      <c r="F421" s="44">
        <v>411</v>
      </c>
      <c r="G421" s="35">
        <v>28210256</v>
      </c>
      <c r="H421" s="36">
        <v>447</v>
      </c>
      <c r="I421" s="37">
        <v>439</v>
      </c>
      <c r="J421" s="38">
        <v>28664091</v>
      </c>
      <c r="K421" s="39">
        <v>256</v>
      </c>
      <c r="L421" s="40">
        <v>253</v>
      </c>
      <c r="M421" s="35">
        <v>8333283</v>
      </c>
      <c r="N421" s="36">
        <v>126</v>
      </c>
      <c r="O421" s="37">
        <v>121</v>
      </c>
      <c r="P421" s="38">
        <v>28409813</v>
      </c>
      <c r="Q421" s="39">
        <v>267</v>
      </c>
      <c r="R421" s="40">
        <v>259</v>
      </c>
      <c r="S421" s="35">
        <v>32925096</v>
      </c>
      <c r="T421" s="36">
        <v>360</v>
      </c>
      <c r="U421" s="37">
        <v>357</v>
      </c>
      <c r="V421" s="38">
        <v>282744</v>
      </c>
      <c r="W421" s="39">
        <v>402</v>
      </c>
      <c r="X421" s="40">
        <v>400</v>
      </c>
      <c r="Y421" s="35">
        <v>560</v>
      </c>
      <c r="Z421" s="36">
        <v>223</v>
      </c>
      <c r="AA421" s="37">
        <v>216</v>
      </c>
      <c r="AB421" s="38">
        <v>305</v>
      </c>
      <c r="AC421" s="94">
        <v>321</v>
      </c>
      <c r="AD421" s="42">
        <v>0</v>
      </c>
      <c r="AE421" s="34">
        <v>100</v>
      </c>
      <c r="AF421" s="43">
        <v>0</v>
      </c>
    </row>
    <row r="422" spans="1:32" s="3" customFormat="1" ht="18.75" customHeight="1">
      <c r="A422" s="45">
        <v>420</v>
      </c>
      <c r="B422" s="46" t="s">
        <v>3813</v>
      </c>
      <c r="C422" s="47" t="s">
        <v>3062</v>
      </c>
      <c r="D422" s="48" t="s">
        <v>3368</v>
      </c>
      <c r="E422" s="49" t="s">
        <v>3813</v>
      </c>
      <c r="F422" s="50">
        <v>412</v>
      </c>
      <c r="G422" s="51">
        <v>28190272</v>
      </c>
      <c r="H422" s="52">
        <v>438</v>
      </c>
      <c r="I422" s="53">
        <v>430</v>
      </c>
      <c r="J422" s="54">
        <v>29103835</v>
      </c>
      <c r="K422" s="55">
        <v>273</v>
      </c>
      <c r="L422" s="56">
        <v>270</v>
      </c>
      <c r="M422" s="51">
        <v>7704075</v>
      </c>
      <c r="N422" s="52">
        <v>171</v>
      </c>
      <c r="O422" s="53">
        <v>166</v>
      </c>
      <c r="P422" s="54">
        <v>21957558</v>
      </c>
      <c r="Q422" s="55">
        <v>231</v>
      </c>
      <c r="R422" s="56">
        <v>223</v>
      </c>
      <c r="S422" s="51">
        <v>36377194</v>
      </c>
      <c r="T422" s="52">
        <v>211</v>
      </c>
      <c r="U422" s="53">
        <v>209</v>
      </c>
      <c r="V422" s="54">
        <v>1563545</v>
      </c>
      <c r="W422" s="55">
        <v>198</v>
      </c>
      <c r="X422" s="56">
        <v>196</v>
      </c>
      <c r="Y422" s="51">
        <v>10482</v>
      </c>
      <c r="Z422" s="52">
        <v>104</v>
      </c>
      <c r="AA422" s="53">
        <v>99</v>
      </c>
      <c r="AB422" s="54">
        <v>520</v>
      </c>
      <c r="AC422" s="95">
        <v>321</v>
      </c>
      <c r="AD422" s="49">
        <v>0</v>
      </c>
      <c r="AE422" s="57">
        <v>100</v>
      </c>
      <c r="AF422" s="58">
        <v>0</v>
      </c>
    </row>
    <row r="423" spans="1:32" s="3" customFormat="1" ht="18.75" customHeight="1">
      <c r="A423" s="174">
        <v>421</v>
      </c>
      <c r="B423" s="175" t="s">
        <v>3813</v>
      </c>
      <c r="C423" s="176" t="s">
        <v>831</v>
      </c>
      <c r="D423" s="177" t="s">
        <v>3815</v>
      </c>
      <c r="E423" s="178" t="s">
        <v>3813</v>
      </c>
      <c r="F423" s="179">
        <v>413</v>
      </c>
      <c r="G423" s="180">
        <v>28172649</v>
      </c>
      <c r="H423" s="181">
        <v>457</v>
      </c>
      <c r="I423" s="182">
        <v>449</v>
      </c>
      <c r="J423" s="183">
        <v>28172649</v>
      </c>
      <c r="K423" s="184">
        <v>179</v>
      </c>
      <c r="L423" s="185">
        <v>177</v>
      </c>
      <c r="M423" s="180">
        <v>11093270</v>
      </c>
      <c r="N423" s="181">
        <v>470</v>
      </c>
      <c r="O423" s="182">
        <v>462</v>
      </c>
      <c r="P423" s="183">
        <v>2994438</v>
      </c>
      <c r="Q423" s="184">
        <v>446</v>
      </c>
      <c r="R423" s="185">
        <v>437</v>
      </c>
      <c r="S423" s="180">
        <v>16112702</v>
      </c>
      <c r="T423" s="181">
        <v>214</v>
      </c>
      <c r="U423" s="182">
        <v>212</v>
      </c>
      <c r="V423" s="183">
        <v>1519984</v>
      </c>
      <c r="W423" s="184" t="s">
        <v>3813</v>
      </c>
      <c r="X423" s="185" t="s">
        <v>3813</v>
      </c>
      <c r="Y423" s="191" t="s">
        <v>3813</v>
      </c>
      <c r="Z423" s="181">
        <v>472</v>
      </c>
      <c r="AA423" s="182">
        <v>463</v>
      </c>
      <c r="AB423" s="183">
        <v>49</v>
      </c>
      <c r="AC423" s="186">
        <v>322</v>
      </c>
      <c r="AD423" s="178">
        <v>0</v>
      </c>
      <c r="AE423" s="187">
        <v>100</v>
      </c>
      <c r="AF423" s="188">
        <v>0</v>
      </c>
    </row>
    <row r="424" spans="1:32" s="3" customFormat="1" ht="18.75" customHeight="1">
      <c r="A424" s="29">
        <v>422</v>
      </c>
      <c r="B424" s="30">
        <v>163</v>
      </c>
      <c r="C424" s="31" t="s">
        <v>2304</v>
      </c>
      <c r="D424" s="32" t="s">
        <v>3816</v>
      </c>
      <c r="E424" s="42" t="s">
        <v>3813</v>
      </c>
      <c r="F424" s="44">
        <v>414</v>
      </c>
      <c r="G424" s="35">
        <v>28148498</v>
      </c>
      <c r="H424" s="36">
        <v>315</v>
      </c>
      <c r="I424" s="37">
        <v>310</v>
      </c>
      <c r="J424" s="38">
        <v>37614320</v>
      </c>
      <c r="K424" s="39">
        <v>216</v>
      </c>
      <c r="L424" s="40">
        <v>213</v>
      </c>
      <c r="M424" s="35">
        <v>9877024</v>
      </c>
      <c r="N424" s="36">
        <v>65</v>
      </c>
      <c r="O424" s="37">
        <v>64</v>
      </c>
      <c r="P424" s="38">
        <v>43037652</v>
      </c>
      <c r="Q424" s="39">
        <v>131</v>
      </c>
      <c r="R424" s="40">
        <v>127</v>
      </c>
      <c r="S424" s="35">
        <v>51952748</v>
      </c>
      <c r="T424" s="36">
        <v>364</v>
      </c>
      <c r="U424" s="37">
        <v>361</v>
      </c>
      <c r="V424" s="38">
        <v>260914</v>
      </c>
      <c r="W424" s="39">
        <v>335</v>
      </c>
      <c r="X424" s="40">
        <v>333</v>
      </c>
      <c r="Y424" s="35">
        <v>2975</v>
      </c>
      <c r="Z424" s="36">
        <v>81</v>
      </c>
      <c r="AA424" s="37">
        <v>79</v>
      </c>
      <c r="AB424" s="38">
        <v>613</v>
      </c>
      <c r="AC424" s="94">
        <v>322</v>
      </c>
      <c r="AD424" s="42">
        <v>0</v>
      </c>
      <c r="AE424" s="34">
        <v>100</v>
      </c>
      <c r="AF424" s="43">
        <v>0</v>
      </c>
    </row>
    <row r="425" spans="1:32" s="3" customFormat="1" ht="18.75" customHeight="1">
      <c r="A425" s="159">
        <v>423</v>
      </c>
      <c r="B425" s="160">
        <v>344</v>
      </c>
      <c r="C425" s="161" t="s">
        <v>3065</v>
      </c>
      <c r="D425" s="162" t="s">
        <v>3815</v>
      </c>
      <c r="E425" s="163" t="s">
        <v>3813</v>
      </c>
      <c r="F425" s="164">
        <v>415</v>
      </c>
      <c r="G425" s="165">
        <v>28129563</v>
      </c>
      <c r="H425" s="166">
        <v>458</v>
      </c>
      <c r="I425" s="167">
        <v>450</v>
      </c>
      <c r="J425" s="168">
        <v>28129563</v>
      </c>
      <c r="K425" s="169">
        <v>313</v>
      </c>
      <c r="L425" s="170">
        <v>308</v>
      </c>
      <c r="M425" s="165">
        <v>6600545</v>
      </c>
      <c r="N425" s="166">
        <v>291</v>
      </c>
      <c r="O425" s="167">
        <v>284</v>
      </c>
      <c r="P425" s="168">
        <v>13766165</v>
      </c>
      <c r="Q425" s="169">
        <v>194</v>
      </c>
      <c r="R425" s="170">
        <v>189</v>
      </c>
      <c r="S425" s="165">
        <v>41494406</v>
      </c>
      <c r="T425" s="166">
        <v>317</v>
      </c>
      <c r="U425" s="167">
        <v>314</v>
      </c>
      <c r="V425" s="168">
        <v>565125</v>
      </c>
      <c r="W425" s="169">
        <v>359</v>
      </c>
      <c r="X425" s="170">
        <v>357</v>
      </c>
      <c r="Y425" s="165">
        <v>2084</v>
      </c>
      <c r="Z425" s="166">
        <v>248</v>
      </c>
      <c r="AA425" s="167">
        <v>240</v>
      </c>
      <c r="AB425" s="168">
        <v>269</v>
      </c>
      <c r="AC425" s="171">
        <v>341</v>
      </c>
      <c r="AD425" s="163">
        <v>0</v>
      </c>
      <c r="AE425" s="172">
        <v>100</v>
      </c>
      <c r="AF425" s="173">
        <v>0</v>
      </c>
    </row>
    <row r="426" spans="1:32" s="3" customFormat="1" ht="18.75" customHeight="1">
      <c r="A426" s="159">
        <v>424</v>
      </c>
      <c r="B426" s="160">
        <v>413</v>
      </c>
      <c r="C426" s="161" t="s">
        <v>1502</v>
      </c>
      <c r="D426" s="162" t="s">
        <v>3815</v>
      </c>
      <c r="E426" s="193" t="s">
        <v>3813</v>
      </c>
      <c r="F426" s="172">
        <v>416</v>
      </c>
      <c r="G426" s="165">
        <v>28097795</v>
      </c>
      <c r="H426" s="166">
        <v>460</v>
      </c>
      <c r="I426" s="167">
        <v>452</v>
      </c>
      <c r="J426" s="168">
        <v>28097795</v>
      </c>
      <c r="K426" s="169">
        <v>413</v>
      </c>
      <c r="L426" s="170">
        <v>407</v>
      </c>
      <c r="M426" s="165">
        <v>3648280</v>
      </c>
      <c r="N426" s="166">
        <v>416</v>
      </c>
      <c r="O426" s="167">
        <v>409</v>
      </c>
      <c r="P426" s="168">
        <v>6338215</v>
      </c>
      <c r="Q426" s="169">
        <v>436</v>
      </c>
      <c r="R426" s="170">
        <v>427</v>
      </c>
      <c r="S426" s="165">
        <v>17324173</v>
      </c>
      <c r="T426" s="166">
        <v>350</v>
      </c>
      <c r="U426" s="167">
        <v>347</v>
      </c>
      <c r="V426" s="168">
        <v>334217</v>
      </c>
      <c r="W426" s="169">
        <v>103</v>
      </c>
      <c r="X426" s="170">
        <v>102</v>
      </c>
      <c r="Y426" s="165">
        <v>19321</v>
      </c>
      <c r="Z426" s="166">
        <v>394</v>
      </c>
      <c r="AA426" s="167">
        <v>385</v>
      </c>
      <c r="AB426" s="168">
        <v>126</v>
      </c>
      <c r="AC426" s="171">
        <v>322</v>
      </c>
      <c r="AD426" s="163">
        <v>0</v>
      </c>
      <c r="AE426" s="172">
        <v>100</v>
      </c>
      <c r="AF426" s="173">
        <v>0</v>
      </c>
    </row>
    <row r="427" spans="1:32" s="3" customFormat="1" ht="18.75" customHeight="1">
      <c r="A427" s="45">
        <v>425</v>
      </c>
      <c r="B427" s="46" t="s">
        <v>3813</v>
      </c>
      <c r="C427" s="47" t="s">
        <v>3551</v>
      </c>
      <c r="D427" s="48" t="s">
        <v>2748</v>
      </c>
      <c r="E427" s="49" t="s">
        <v>3813</v>
      </c>
      <c r="F427" s="50">
        <v>417</v>
      </c>
      <c r="G427" s="51">
        <v>28067646</v>
      </c>
      <c r="H427" s="52">
        <v>400</v>
      </c>
      <c r="I427" s="53">
        <v>392</v>
      </c>
      <c r="J427" s="54">
        <v>32083950</v>
      </c>
      <c r="K427" s="55">
        <v>234</v>
      </c>
      <c r="L427" s="56">
        <v>231</v>
      </c>
      <c r="M427" s="51">
        <v>9086773</v>
      </c>
      <c r="N427" s="52">
        <v>36</v>
      </c>
      <c r="O427" s="53">
        <v>35</v>
      </c>
      <c r="P427" s="54">
        <v>61005260</v>
      </c>
      <c r="Q427" s="55">
        <v>40</v>
      </c>
      <c r="R427" s="56">
        <v>38</v>
      </c>
      <c r="S427" s="51">
        <v>85562804</v>
      </c>
      <c r="T427" s="52">
        <v>474</v>
      </c>
      <c r="U427" s="53">
        <v>471</v>
      </c>
      <c r="V427" s="54">
        <v>-5529807</v>
      </c>
      <c r="W427" s="55">
        <v>363</v>
      </c>
      <c r="X427" s="56">
        <v>361</v>
      </c>
      <c r="Y427" s="51">
        <v>1951</v>
      </c>
      <c r="Z427" s="52">
        <v>111</v>
      </c>
      <c r="AA427" s="53">
        <v>106</v>
      </c>
      <c r="AB427" s="54">
        <v>507</v>
      </c>
      <c r="AC427" s="95">
        <v>384</v>
      </c>
      <c r="AD427" s="49">
        <v>0</v>
      </c>
      <c r="AE427" s="57">
        <v>100</v>
      </c>
      <c r="AF427" s="58">
        <v>0</v>
      </c>
    </row>
    <row r="428" spans="1:32" s="3" customFormat="1" ht="18.75" customHeight="1">
      <c r="A428" s="174">
        <v>426</v>
      </c>
      <c r="B428" s="175">
        <v>459</v>
      </c>
      <c r="C428" s="176" t="s">
        <v>3430</v>
      </c>
      <c r="D428" s="177" t="s">
        <v>3815</v>
      </c>
      <c r="E428" s="178" t="s">
        <v>3813</v>
      </c>
      <c r="F428" s="179">
        <v>418</v>
      </c>
      <c r="G428" s="180">
        <v>28045855</v>
      </c>
      <c r="H428" s="181">
        <v>463</v>
      </c>
      <c r="I428" s="182">
        <v>455</v>
      </c>
      <c r="J428" s="183">
        <v>28045855</v>
      </c>
      <c r="K428" s="184">
        <v>72</v>
      </c>
      <c r="L428" s="185">
        <v>70</v>
      </c>
      <c r="M428" s="180">
        <v>17537062</v>
      </c>
      <c r="N428" s="181">
        <v>290</v>
      </c>
      <c r="O428" s="182">
        <v>283</v>
      </c>
      <c r="P428" s="183">
        <v>13971983</v>
      </c>
      <c r="Q428" s="184">
        <v>413</v>
      </c>
      <c r="R428" s="185">
        <v>405</v>
      </c>
      <c r="S428" s="180">
        <v>19512523</v>
      </c>
      <c r="T428" s="181">
        <v>54</v>
      </c>
      <c r="U428" s="182">
        <v>52</v>
      </c>
      <c r="V428" s="183">
        <v>7073215</v>
      </c>
      <c r="W428" s="184" t="s">
        <v>3813</v>
      </c>
      <c r="X428" s="185" t="s">
        <v>3813</v>
      </c>
      <c r="Y428" s="191" t="s">
        <v>3813</v>
      </c>
      <c r="Z428" s="181">
        <v>240</v>
      </c>
      <c r="AA428" s="182">
        <v>233</v>
      </c>
      <c r="AB428" s="183">
        <v>275</v>
      </c>
      <c r="AC428" s="186">
        <v>321</v>
      </c>
      <c r="AD428" s="178">
        <v>0</v>
      </c>
      <c r="AE428" s="187">
        <v>100</v>
      </c>
      <c r="AF428" s="188">
        <v>0</v>
      </c>
    </row>
    <row r="429" spans="1:32" s="3" customFormat="1" ht="18.75" customHeight="1">
      <c r="A429" s="159">
        <v>427</v>
      </c>
      <c r="B429" s="160">
        <v>351</v>
      </c>
      <c r="C429" s="161" t="s">
        <v>3431</v>
      </c>
      <c r="D429" s="162" t="s">
        <v>3815</v>
      </c>
      <c r="E429" s="163" t="s">
        <v>3813</v>
      </c>
      <c r="F429" s="164">
        <v>419</v>
      </c>
      <c r="G429" s="165">
        <v>27952447</v>
      </c>
      <c r="H429" s="166">
        <v>462</v>
      </c>
      <c r="I429" s="167">
        <v>454</v>
      </c>
      <c r="J429" s="168">
        <v>28063711</v>
      </c>
      <c r="K429" s="169">
        <v>303</v>
      </c>
      <c r="L429" s="170">
        <v>298</v>
      </c>
      <c r="M429" s="165">
        <v>6910781</v>
      </c>
      <c r="N429" s="166">
        <v>409</v>
      </c>
      <c r="O429" s="167">
        <v>402</v>
      </c>
      <c r="P429" s="168">
        <v>6494338</v>
      </c>
      <c r="Q429" s="169">
        <v>457</v>
      </c>
      <c r="R429" s="170">
        <v>448</v>
      </c>
      <c r="S429" s="165">
        <v>15016717</v>
      </c>
      <c r="T429" s="166">
        <v>389</v>
      </c>
      <c r="U429" s="167">
        <v>386</v>
      </c>
      <c r="V429" s="168">
        <v>128346</v>
      </c>
      <c r="W429" s="169">
        <v>110</v>
      </c>
      <c r="X429" s="170">
        <v>109</v>
      </c>
      <c r="Y429" s="165">
        <v>19124</v>
      </c>
      <c r="Z429" s="166">
        <v>298</v>
      </c>
      <c r="AA429" s="167">
        <v>290</v>
      </c>
      <c r="AB429" s="168">
        <v>220</v>
      </c>
      <c r="AC429" s="171">
        <v>322</v>
      </c>
      <c r="AD429" s="163">
        <v>0</v>
      </c>
      <c r="AE429" s="172">
        <v>100</v>
      </c>
      <c r="AF429" s="173">
        <v>0</v>
      </c>
    </row>
    <row r="430" spans="1:32" s="3" customFormat="1" ht="18.75" customHeight="1">
      <c r="A430" s="159">
        <v>428</v>
      </c>
      <c r="B430" s="195">
        <v>34</v>
      </c>
      <c r="C430" s="161" t="s">
        <v>412</v>
      </c>
      <c r="D430" s="162" t="s">
        <v>3815</v>
      </c>
      <c r="E430" s="163" t="s">
        <v>3813</v>
      </c>
      <c r="F430" s="164">
        <v>420</v>
      </c>
      <c r="G430" s="165">
        <v>27918964</v>
      </c>
      <c r="H430" s="166">
        <v>453</v>
      </c>
      <c r="I430" s="167">
        <v>445</v>
      </c>
      <c r="J430" s="168">
        <v>28446813</v>
      </c>
      <c r="K430" s="169">
        <v>316</v>
      </c>
      <c r="L430" s="170">
        <v>311</v>
      </c>
      <c r="M430" s="165">
        <v>6546594</v>
      </c>
      <c r="N430" s="166">
        <v>460</v>
      </c>
      <c r="O430" s="167">
        <v>453</v>
      </c>
      <c r="P430" s="168">
        <v>3483757</v>
      </c>
      <c r="Q430" s="169">
        <v>451</v>
      </c>
      <c r="R430" s="170">
        <v>442</v>
      </c>
      <c r="S430" s="165">
        <v>15620637</v>
      </c>
      <c r="T430" s="166">
        <v>438</v>
      </c>
      <c r="U430" s="167">
        <v>435</v>
      </c>
      <c r="V430" s="168">
        <v>-1020521</v>
      </c>
      <c r="W430" s="169">
        <v>218</v>
      </c>
      <c r="X430" s="170">
        <v>216</v>
      </c>
      <c r="Y430" s="165">
        <v>8782</v>
      </c>
      <c r="Z430" s="166">
        <v>166</v>
      </c>
      <c r="AA430" s="167">
        <v>160</v>
      </c>
      <c r="AB430" s="168">
        <v>405</v>
      </c>
      <c r="AC430" s="171">
        <v>321</v>
      </c>
      <c r="AD430" s="163">
        <v>0</v>
      </c>
      <c r="AE430" s="172">
        <v>100</v>
      </c>
      <c r="AF430" s="173">
        <v>0</v>
      </c>
    </row>
    <row r="431" spans="1:32" s="3" customFormat="1" ht="18.75" customHeight="1">
      <c r="A431" s="29">
        <v>429</v>
      </c>
      <c r="B431" s="30">
        <v>467</v>
      </c>
      <c r="C431" s="31" t="s">
        <v>3432</v>
      </c>
      <c r="D431" s="32" t="s">
        <v>2748</v>
      </c>
      <c r="E431" s="42" t="s">
        <v>3813</v>
      </c>
      <c r="F431" s="44">
        <v>421</v>
      </c>
      <c r="G431" s="35">
        <v>27862479</v>
      </c>
      <c r="H431" s="36">
        <v>445</v>
      </c>
      <c r="I431" s="37">
        <v>437</v>
      </c>
      <c r="J431" s="38">
        <v>28712466</v>
      </c>
      <c r="K431" s="39">
        <v>271</v>
      </c>
      <c r="L431" s="40">
        <v>268</v>
      </c>
      <c r="M431" s="35">
        <v>7833703</v>
      </c>
      <c r="N431" s="36">
        <v>372</v>
      </c>
      <c r="O431" s="37">
        <v>365</v>
      </c>
      <c r="P431" s="38">
        <v>8589723</v>
      </c>
      <c r="Q431" s="39">
        <v>458</v>
      </c>
      <c r="R431" s="40">
        <v>449</v>
      </c>
      <c r="S431" s="35">
        <v>14837824</v>
      </c>
      <c r="T431" s="36">
        <v>104</v>
      </c>
      <c r="U431" s="37">
        <v>102</v>
      </c>
      <c r="V431" s="38">
        <v>3745301</v>
      </c>
      <c r="W431" s="39">
        <v>377</v>
      </c>
      <c r="X431" s="40">
        <v>375</v>
      </c>
      <c r="Y431" s="35">
        <v>1531</v>
      </c>
      <c r="Z431" s="36">
        <v>381</v>
      </c>
      <c r="AA431" s="37">
        <v>372</v>
      </c>
      <c r="AB431" s="38">
        <v>140</v>
      </c>
      <c r="AC431" s="94">
        <v>311</v>
      </c>
      <c r="AD431" s="42">
        <v>0</v>
      </c>
      <c r="AE431" s="34">
        <v>100</v>
      </c>
      <c r="AF431" s="43">
        <v>0</v>
      </c>
    </row>
    <row r="432" spans="1:32" s="3" customFormat="1" ht="18.75" customHeight="1">
      <c r="A432" s="142">
        <v>430</v>
      </c>
      <c r="B432" s="143">
        <v>323</v>
      </c>
      <c r="C432" s="144" t="s">
        <v>3433</v>
      </c>
      <c r="D432" s="145" t="s">
        <v>3815</v>
      </c>
      <c r="E432" s="197" t="s">
        <v>3813</v>
      </c>
      <c r="F432" s="157">
        <v>422</v>
      </c>
      <c r="G432" s="148">
        <v>27851259</v>
      </c>
      <c r="H432" s="149">
        <v>450</v>
      </c>
      <c r="I432" s="150">
        <v>442</v>
      </c>
      <c r="J432" s="151">
        <v>28538511</v>
      </c>
      <c r="K432" s="152">
        <v>422</v>
      </c>
      <c r="L432" s="153">
        <v>416</v>
      </c>
      <c r="M432" s="148">
        <v>3373639</v>
      </c>
      <c r="N432" s="149">
        <v>438</v>
      </c>
      <c r="O432" s="150">
        <v>431</v>
      </c>
      <c r="P432" s="151">
        <v>5108169</v>
      </c>
      <c r="Q432" s="152">
        <v>483</v>
      </c>
      <c r="R432" s="153">
        <v>474</v>
      </c>
      <c r="S432" s="148">
        <v>11116175</v>
      </c>
      <c r="T432" s="149">
        <v>293</v>
      </c>
      <c r="U432" s="150">
        <v>290</v>
      </c>
      <c r="V432" s="151">
        <v>762856</v>
      </c>
      <c r="W432" s="152">
        <v>122</v>
      </c>
      <c r="X432" s="153">
        <v>121</v>
      </c>
      <c r="Y432" s="148">
        <v>18493</v>
      </c>
      <c r="Z432" s="149">
        <v>385</v>
      </c>
      <c r="AA432" s="150">
        <v>376</v>
      </c>
      <c r="AB432" s="151">
        <v>136</v>
      </c>
      <c r="AC432" s="156">
        <v>321</v>
      </c>
      <c r="AD432" s="146">
        <v>0</v>
      </c>
      <c r="AE432" s="157">
        <v>100</v>
      </c>
      <c r="AF432" s="158">
        <v>0</v>
      </c>
    </row>
    <row r="433" spans="1:32" s="3" customFormat="1" ht="18.75" customHeight="1">
      <c r="A433" s="15">
        <v>431</v>
      </c>
      <c r="B433" s="16">
        <v>337</v>
      </c>
      <c r="C433" s="17" t="s">
        <v>3434</v>
      </c>
      <c r="D433" s="18" t="s">
        <v>3368</v>
      </c>
      <c r="E433" s="19" t="s">
        <v>3813</v>
      </c>
      <c r="F433" s="20">
        <v>423</v>
      </c>
      <c r="G433" s="21">
        <v>27798390</v>
      </c>
      <c r="H433" s="22">
        <v>261</v>
      </c>
      <c r="I433" s="23">
        <v>257</v>
      </c>
      <c r="J433" s="24">
        <v>42645975</v>
      </c>
      <c r="K433" s="25">
        <v>287</v>
      </c>
      <c r="L433" s="26">
        <v>284</v>
      </c>
      <c r="M433" s="21">
        <v>7418397</v>
      </c>
      <c r="N433" s="22">
        <v>354</v>
      </c>
      <c r="O433" s="23">
        <v>347</v>
      </c>
      <c r="P433" s="24">
        <v>9856436</v>
      </c>
      <c r="Q433" s="25">
        <v>161</v>
      </c>
      <c r="R433" s="26">
        <v>156</v>
      </c>
      <c r="S433" s="21">
        <v>45898044</v>
      </c>
      <c r="T433" s="22">
        <v>379</v>
      </c>
      <c r="U433" s="23">
        <v>376</v>
      </c>
      <c r="V433" s="24">
        <v>181951</v>
      </c>
      <c r="W433" s="25" t="s">
        <v>3813</v>
      </c>
      <c r="X433" s="26" t="s">
        <v>3813</v>
      </c>
      <c r="Y433" s="61" t="s">
        <v>3813</v>
      </c>
      <c r="Z433" s="22">
        <v>486</v>
      </c>
      <c r="AA433" s="23">
        <v>477</v>
      </c>
      <c r="AB433" s="24">
        <v>40</v>
      </c>
      <c r="AC433" s="93">
        <v>400</v>
      </c>
      <c r="AD433" s="19">
        <v>0</v>
      </c>
      <c r="AE433" s="27">
        <v>100</v>
      </c>
      <c r="AF433" s="28">
        <v>0</v>
      </c>
    </row>
    <row r="434" spans="1:32" s="3" customFormat="1" ht="18.75" customHeight="1">
      <c r="A434" s="159">
        <v>432</v>
      </c>
      <c r="B434" s="160">
        <v>375</v>
      </c>
      <c r="C434" s="161" t="s">
        <v>3435</v>
      </c>
      <c r="D434" s="162" t="s">
        <v>3815</v>
      </c>
      <c r="E434" s="163" t="s">
        <v>3813</v>
      </c>
      <c r="F434" s="164">
        <v>424</v>
      </c>
      <c r="G434" s="165">
        <v>27709765</v>
      </c>
      <c r="H434" s="166">
        <v>432</v>
      </c>
      <c r="I434" s="167">
        <v>424</v>
      </c>
      <c r="J434" s="168">
        <v>29662401</v>
      </c>
      <c r="K434" s="169">
        <v>370</v>
      </c>
      <c r="L434" s="170">
        <v>365</v>
      </c>
      <c r="M434" s="165">
        <v>4949012</v>
      </c>
      <c r="N434" s="166">
        <v>446</v>
      </c>
      <c r="O434" s="167">
        <v>439</v>
      </c>
      <c r="P434" s="168">
        <v>4526875</v>
      </c>
      <c r="Q434" s="169">
        <v>459</v>
      </c>
      <c r="R434" s="170">
        <v>450</v>
      </c>
      <c r="S434" s="165">
        <v>14705495</v>
      </c>
      <c r="T434" s="166">
        <v>395</v>
      </c>
      <c r="U434" s="167">
        <v>392</v>
      </c>
      <c r="V434" s="168">
        <v>79285</v>
      </c>
      <c r="W434" s="169">
        <v>73</v>
      </c>
      <c r="X434" s="170">
        <v>72</v>
      </c>
      <c r="Y434" s="165">
        <v>22536</v>
      </c>
      <c r="Z434" s="166">
        <v>343</v>
      </c>
      <c r="AA434" s="167">
        <v>334</v>
      </c>
      <c r="AB434" s="168">
        <v>179</v>
      </c>
      <c r="AC434" s="171">
        <v>322</v>
      </c>
      <c r="AD434" s="163">
        <v>0</v>
      </c>
      <c r="AE434" s="172">
        <v>100</v>
      </c>
      <c r="AF434" s="173">
        <v>0</v>
      </c>
    </row>
    <row r="435" spans="1:32" s="3" customFormat="1" ht="18.75" customHeight="1">
      <c r="A435" s="159">
        <v>433</v>
      </c>
      <c r="B435" s="160">
        <v>301</v>
      </c>
      <c r="C435" s="161" t="s">
        <v>3436</v>
      </c>
      <c r="D435" s="162" t="s">
        <v>3815</v>
      </c>
      <c r="E435" s="163" t="s">
        <v>3813</v>
      </c>
      <c r="F435" s="164">
        <v>425</v>
      </c>
      <c r="G435" s="165">
        <v>27627138</v>
      </c>
      <c r="H435" s="166">
        <v>464</v>
      </c>
      <c r="I435" s="167">
        <v>456</v>
      </c>
      <c r="J435" s="168">
        <v>27823146</v>
      </c>
      <c r="K435" s="169">
        <v>78</v>
      </c>
      <c r="L435" s="170">
        <v>76</v>
      </c>
      <c r="M435" s="165">
        <v>17107205</v>
      </c>
      <c r="N435" s="166">
        <v>79</v>
      </c>
      <c r="O435" s="167">
        <v>77</v>
      </c>
      <c r="P435" s="168">
        <v>39565552</v>
      </c>
      <c r="Q435" s="169">
        <v>134</v>
      </c>
      <c r="R435" s="170">
        <v>130</v>
      </c>
      <c r="S435" s="165">
        <v>51107932</v>
      </c>
      <c r="T435" s="166">
        <v>20</v>
      </c>
      <c r="U435" s="167">
        <v>19</v>
      </c>
      <c r="V435" s="168">
        <v>10968410</v>
      </c>
      <c r="W435" s="169">
        <v>440</v>
      </c>
      <c r="X435" s="170">
        <v>437</v>
      </c>
      <c r="Y435" s="165">
        <v>6</v>
      </c>
      <c r="Z435" s="166">
        <v>359</v>
      </c>
      <c r="AA435" s="167">
        <v>350</v>
      </c>
      <c r="AB435" s="168">
        <v>165</v>
      </c>
      <c r="AC435" s="171">
        <v>321</v>
      </c>
      <c r="AD435" s="163">
        <v>0</v>
      </c>
      <c r="AE435" s="172">
        <v>100</v>
      </c>
      <c r="AF435" s="173">
        <v>0</v>
      </c>
    </row>
    <row r="436" spans="1:32" s="3" customFormat="1" ht="18.75" customHeight="1">
      <c r="A436" s="159">
        <v>434</v>
      </c>
      <c r="B436" s="160">
        <v>422</v>
      </c>
      <c r="C436" s="161" t="s">
        <v>3437</v>
      </c>
      <c r="D436" s="162" t="s">
        <v>3815</v>
      </c>
      <c r="E436" s="163" t="s">
        <v>3813</v>
      </c>
      <c r="F436" s="164">
        <v>426</v>
      </c>
      <c r="G436" s="165">
        <v>27571296</v>
      </c>
      <c r="H436" s="166">
        <v>416</v>
      </c>
      <c r="I436" s="167">
        <v>408</v>
      </c>
      <c r="J436" s="168">
        <v>30617628</v>
      </c>
      <c r="K436" s="169">
        <v>347</v>
      </c>
      <c r="L436" s="170">
        <v>342</v>
      </c>
      <c r="M436" s="165">
        <v>5497700</v>
      </c>
      <c r="N436" s="166">
        <v>283</v>
      </c>
      <c r="O436" s="167">
        <v>276</v>
      </c>
      <c r="P436" s="168">
        <v>14312541</v>
      </c>
      <c r="Q436" s="169">
        <v>391</v>
      </c>
      <c r="R436" s="170">
        <v>383</v>
      </c>
      <c r="S436" s="165">
        <v>21231560</v>
      </c>
      <c r="T436" s="166">
        <v>428</v>
      </c>
      <c r="U436" s="167">
        <v>425</v>
      </c>
      <c r="V436" s="168">
        <v>-695167</v>
      </c>
      <c r="W436" s="169" t="s">
        <v>3813</v>
      </c>
      <c r="X436" s="170" t="s">
        <v>3813</v>
      </c>
      <c r="Y436" s="189" t="s">
        <v>3813</v>
      </c>
      <c r="Z436" s="166">
        <v>153</v>
      </c>
      <c r="AA436" s="167">
        <v>147</v>
      </c>
      <c r="AB436" s="168">
        <v>417</v>
      </c>
      <c r="AC436" s="171">
        <v>384</v>
      </c>
      <c r="AD436" s="163">
        <v>0</v>
      </c>
      <c r="AE436" s="172">
        <v>51</v>
      </c>
      <c r="AF436" s="173">
        <v>49</v>
      </c>
    </row>
    <row r="437" spans="1:32" s="3" customFormat="1" ht="18.75" customHeight="1">
      <c r="A437" s="45">
        <v>435</v>
      </c>
      <c r="B437" s="46">
        <v>411</v>
      </c>
      <c r="C437" s="47" t="s">
        <v>3438</v>
      </c>
      <c r="D437" s="48" t="s">
        <v>2748</v>
      </c>
      <c r="E437" s="49" t="s">
        <v>3813</v>
      </c>
      <c r="F437" s="50">
        <v>427</v>
      </c>
      <c r="G437" s="51">
        <v>27569027</v>
      </c>
      <c r="H437" s="52">
        <v>338</v>
      </c>
      <c r="I437" s="53">
        <v>331</v>
      </c>
      <c r="J437" s="54">
        <v>35522567</v>
      </c>
      <c r="K437" s="55">
        <v>58</v>
      </c>
      <c r="L437" s="56">
        <v>56</v>
      </c>
      <c r="M437" s="51">
        <v>18464891</v>
      </c>
      <c r="N437" s="52">
        <v>228</v>
      </c>
      <c r="O437" s="53">
        <v>222</v>
      </c>
      <c r="P437" s="54">
        <v>17593519</v>
      </c>
      <c r="Q437" s="55">
        <v>140</v>
      </c>
      <c r="R437" s="56">
        <v>136</v>
      </c>
      <c r="S437" s="51">
        <v>48965480</v>
      </c>
      <c r="T437" s="52">
        <v>78</v>
      </c>
      <c r="U437" s="53">
        <v>76</v>
      </c>
      <c r="V437" s="54">
        <v>5147054</v>
      </c>
      <c r="W437" s="55">
        <v>204</v>
      </c>
      <c r="X437" s="56">
        <v>202</v>
      </c>
      <c r="Y437" s="51">
        <v>9959</v>
      </c>
      <c r="Z437" s="52">
        <v>288</v>
      </c>
      <c r="AA437" s="53">
        <v>280</v>
      </c>
      <c r="AB437" s="54">
        <v>228</v>
      </c>
      <c r="AC437" s="95">
        <v>311</v>
      </c>
      <c r="AD437" s="49">
        <v>0</v>
      </c>
      <c r="AE437" s="57">
        <v>100</v>
      </c>
      <c r="AF437" s="58">
        <v>0</v>
      </c>
    </row>
    <row r="438" spans="1:32" s="3" customFormat="1" ht="18.75" customHeight="1">
      <c r="A438" s="15">
        <v>436</v>
      </c>
      <c r="B438" s="16" t="s">
        <v>3813</v>
      </c>
      <c r="C438" s="17" t="s">
        <v>3553</v>
      </c>
      <c r="D438" s="18" t="s">
        <v>1737</v>
      </c>
      <c r="E438" s="19" t="s">
        <v>3813</v>
      </c>
      <c r="F438" s="20">
        <v>428</v>
      </c>
      <c r="G438" s="21">
        <v>27555558</v>
      </c>
      <c r="H438" s="22">
        <v>461</v>
      </c>
      <c r="I438" s="23">
        <v>453</v>
      </c>
      <c r="J438" s="24">
        <v>28082561</v>
      </c>
      <c r="K438" s="25">
        <v>266</v>
      </c>
      <c r="L438" s="26">
        <v>263</v>
      </c>
      <c r="M438" s="21">
        <v>7945482</v>
      </c>
      <c r="N438" s="22">
        <v>404</v>
      </c>
      <c r="O438" s="23">
        <v>397</v>
      </c>
      <c r="P438" s="24">
        <v>6856204</v>
      </c>
      <c r="Q438" s="25">
        <v>426</v>
      </c>
      <c r="R438" s="26">
        <v>417</v>
      </c>
      <c r="S438" s="21">
        <v>17957789</v>
      </c>
      <c r="T438" s="22">
        <v>136</v>
      </c>
      <c r="U438" s="23">
        <v>134</v>
      </c>
      <c r="V438" s="24">
        <v>2903504</v>
      </c>
      <c r="W438" s="25">
        <v>202</v>
      </c>
      <c r="X438" s="26">
        <v>200</v>
      </c>
      <c r="Y438" s="21">
        <v>10090</v>
      </c>
      <c r="Z438" s="22">
        <v>272</v>
      </c>
      <c r="AA438" s="23">
        <v>264</v>
      </c>
      <c r="AB438" s="24">
        <v>243</v>
      </c>
      <c r="AC438" s="93">
        <v>384</v>
      </c>
      <c r="AD438" s="19">
        <v>0</v>
      </c>
      <c r="AE438" s="27">
        <v>100</v>
      </c>
      <c r="AF438" s="28">
        <v>0</v>
      </c>
    </row>
    <row r="439" spans="1:32" s="3" customFormat="1" ht="18.75" customHeight="1">
      <c r="A439" s="29">
        <v>437</v>
      </c>
      <c r="B439" s="30" t="s">
        <v>3813</v>
      </c>
      <c r="C439" s="31" t="s">
        <v>782</v>
      </c>
      <c r="D439" s="32" t="s">
        <v>3812</v>
      </c>
      <c r="E439" s="42" t="s">
        <v>3813</v>
      </c>
      <c r="F439" s="44">
        <v>429</v>
      </c>
      <c r="G439" s="35">
        <v>27533438</v>
      </c>
      <c r="H439" s="36">
        <v>206</v>
      </c>
      <c r="I439" s="37">
        <v>203</v>
      </c>
      <c r="J439" s="38">
        <v>47351614</v>
      </c>
      <c r="K439" s="39">
        <v>180</v>
      </c>
      <c r="L439" s="40">
        <v>178</v>
      </c>
      <c r="M439" s="35">
        <v>11082340</v>
      </c>
      <c r="N439" s="36">
        <v>110</v>
      </c>
      <c r="O439" s="37">
        <v>106</v>
      </c>
      <c r="P439" s="38">
        <v>31240840</v>
      </c>
      <c r="Q439" s="39">
        <v>136</v>
      </c>
      <c r="R439" s="40">
        <v>132</v>
      </c>
      <c r="S439" s="35">
        <v>50218777</v>
      </c>
      <c r="T439" s="36">
        <v>86</v>
      </c>
      <c r="U439" s="37">
        <v>84</v>
      </c>
      <c r="V439" s="38">
        <v>4871081</v>
      </c>
      <c r="W439" s="39">
        <v>395</v>
      </c>
      <c r="X439" s="40">
        <v>393</v>
      </c>
      <c r="Y439" s="35">
        <v>658</v>
      </c>
      <c r="Z439" s="36">
        <v>470</v>
      </c>
      <c r="AA439" s="37">
        <v>461</v>
      </c>
      <c r="AB439" s="38">
        <v>50</v>
      </c>
      <c r="AC439" s="94">
        <v>351</v>
      </c>
      <c r="AD439" s="42">
        <v>0</v>
      </c>
      <c r="AE439" s="34">
        <v>100</v>
      </c>
      <c r="AF439" s="43">
        <v>0</v>
      </c>
    </row>
    <row r="440" spans="1:32" s="3" customFormat="1" ht="18.75" customHeight="1">
      <c r="A440" s="159">
        <v>438</v>
      </c>
      <c r="B440" s="160" t="s">
        <v>3813</v>
      </c>
      <c r="C440" s="161" t="s">
        <v>3439</v>
      </c>
      <c r="D440" s="162" t="s">
        <v>3815</v>
      </c>
      <c r="E440" s="163" t="s">
        <v>3813</v>
      </c>
      <c r="F440" s="164">
        <v>430</v>
      </c>
      <c r="G440" s="165">
        <v>27393435</v>
      </c>
      <c r="H440" s="166">
        <v>157</v>
      </c>
      <c r="I440" s="167">
        <v>155</v>
      </c>
      <c r="J440" s="168">
        <v>52275016</v>
      </c>
      <c r="K440" s="169">
        <v>300</v>
      </c>
      <c r="L440" s="170">
        <v>295</v>
      </c>
      <c r="M440" s="165">
        <v>6933992</v>
      </c>
      <c r="N440" s="166">
        <v>401</v>
      </c>
      <c r="O440" s="167">
        <v>394</v>
      </c>
      <c r="P440" s="168">
        <v>7011802</v>
      </c>
      <c r="Q440" s="169">
        <v>407</v>
      </c>
      <c r="R440" s="170">
        <v>399</v>
      </c>
      <c r="S440" s="165">
        <v>19891522</v>
      </c>
      <c r="T440" s="166">
        <v>192</v>
      </c>
      <c r="U440" s="167">
        <v>190</v>
      </c>
      <c r="V440" s="168">
        <v>1793642</v>
      </c>
      <c r="W440" s="169">
        <v>246</v>
      </c>
      <c r="X440" s="170">
        <v>244</v>
      </c>
      <c r="Y440" s="165">
        <v>6914</v>
      </c>
      <c r="Z440" s="166">
        <v>35</v>
      </c>
      <c r="AA440" s="167">
        <v>33</v>
      </c>
      <c r="AB440" s="168">
        <v>851</v>
      </c>
      <c r="AC440" s="171">
        <v>322</v>
      </c>
      <c r="AD440" s="163">
        <v>0</v>
      </c>
      <c r="AE440" s="172">
        <v>100</v>
      </c>
      <c r="AF440" s="173">
        <v>0</v>
      </c>
    </row>
    <row r="441" spans="1:32" s="3" customFormat="1" ht="18.75" customHeight="1">
      <c r="A441" s="29">
        <v>439</v>
      </c>
      <c r="B441" s="30">
        <v>336</v>
      </c>
      <c r="C441" s="31" t="s">
        <v>1231</v>
      </c>
      <c r="D441" s="32" t="s">
        <v>3374</v>
      </c>
      <c r="E441" s="42" t="s">
        <v>3813</v>
      </c>
      <c r="F441" s="44">
        <v>431</v>
      </c>
      <c r="G441" s="35">
        <v>27386588</v>
      </c>
      <c r="H441" s="36">
        <v>469</v>
      </c>
      <c r="I441" s="37">
        <v>461</v>
      </c>
      <c r="J441" s="38">
        <v>27386588</v>
      </c>
      <c r="K441" s="39">
        <v>282</v>
      </c>
      <c r="L441" s="40">
        <v>279</v>
      </c>
      <c r="M441" s="35">
        <v>7491712</v>
      </c>
      <c r="N441" s="36">
        <v>265</v>
      </c>
      <c r="O441" s="37">
        <v>258</v>
      </c>
      <c r="P441" s="38">
        <v>15146134</v>
      </c>
      <c r="Q441" s="39">
        <v>325</v>
      </c>
      <c r="R441" s="40">
        <v>317</v>
      </c>
      <c r="S441" s="35">
        <v>26404134</v>
      </c>
      <c r="T441" s="36">
        <v>193</v>
      </c>
      <c r="U441" s="37">
        <v>191</v>
      </c>
      <c r="V441" s="38">
        <v>1768661</v>
      </c>
      <c r="W441" s="39">
        <v>436</v>
      </c>
      <c r="X441" s="40">
        <v>433</v>
      </c>
      <c r="Y441" s="35">
        <v>11</v>
      </c>
      <c r="Z441" s="36">
        <v>235</v>
      </c>
      <c r="AA441" s="37">
        <v>228</v>
      </c>
      <c r="AB441" s="38">
        <v>280</v>
      </c>
      <c r="AC441" s="94">
        <v>383</v>
      </c>
      <c r="AD441" s="42">
        <v>0</v>
      </c>
      <c r="AE441" s="34">
        <v>100</v>
      </c>
      <c r="AF441" s="43">
        <v>0</v>
      </c>
    </row>
    <row r="442" spans="1:32" s="3" customFormat="1" ht="18.75" customHeight="1">
      <c r="A442" s="45">
        <v>440</v>
      </c>
      <c r="B442" s="46">
        <v>223</v>
      </c>
      <c r="C442" s="47" t="s">
        <v>2652</v>
      </c>
      <c r="D442" s="48" t="s">
        <v>3372</v>
      </c>
      <c r="E442" s="49" t="s">
        <v>3813</v>
      </c>
      <c r="F442" s="50">
        <v>432</v>
      </c>
      <c r="G442" s="51">
        <v>27375441</v>
      </c>
      <c r="H442" s="52">
        <v>470</v>
      </c>
      <c r="I442" s="53">
        <v>462</v>
      </c>
      <c r="J442" s="54">
        <v>27375441</v>
      </c>
      <c r="K442" s="55">
        <v>360</v>
      </c>
      <c r="L442" s="56">
        <v>355</v>
      </c>
      <c r="M442" s="51">
        <v>5053260</v>
      </c>
      <c r="N442" s="52">
        <v>227</v>
      </c>
      <c r="O442" s="53">
        <v>221</v>
      </c>
      <c r="P442" s="54">
        <v>17803511</v>
      </c>
      <c r="Q442" s="55">
        <v>292</v>
      </c>
      <c r="R442" s="56">
        <v>284</v>
      </c>
      <c r="S442" s="51">
        <v>30562225</v>
      </c>
      <c r="T442" s="52">
        <v>384</v>
      </c>
      <c r="U442" s="53">
        <v>381</v>
      </c>
      <c r="V442" s="54">
        <v>148550</v>
      </c>
      <c r="W442" s="55">
        <v>313</v>
      </c>
      <c r="X442" s="56">
        <v>311</v>
      </c>
      <c r="Y442" s="51">
        <v>3746</v>
      </c>
      <c r="Z442" s="52">
        <v>319</v>
      </c>
      <c r="AA442" s="53">
        <v>310</v>
      </c>
      <c r="AB442" s="54">
        <v>200</v>
      </c>
      <c r="AC442" s="95">
        <v>321</v>
      </c>
      <c r="AD442" s="49">
        <v>0</v>
      </c>
      <c r="AE442" s="57">
        <v>100</v>
      </c>
      <c r="AF442" s="58">
        <v>0</v>
      </c>
    </row>
    <row r="443" spans="1:32" s="3" customFormat="1" ht="18.75" customHeight="1">
      <c r="A443" s="15">
        <v>441</v>
      </c>
      <c r="B443" s="16">
        <v>357</v>
      </c>
      <c r="C443" s="17" t="s">
        <v>3440</v>
      </c>
      <c r="D443" s="18" t="s">
        <v>3814</v>
      </c>
      <c r="E443" s="19">
        <v>9</v>
      </c>
      <c r="F443" s="20" t="s">
        <v>3813</v>
      </c>
      <c r="G443" s="21">
        <v>27371874</v>
      </c>
      <c r="H443" s="22">
        <v>471</v>
      </c>
      <c r="I443" s="23">
        <v>9</v>
      </c>
      <c r="J443" s="24">
        <v>27371874</v>
      </c>
      <c r="K443" s="25">
        <v>490</v>
      </c>
      <c r="L443" s="26">
        <v>8</v>
      </c>
      <c r="M443" s="21">
        <v>-1291782</v>
      </c>
      <c r="N443" s="22">
        <v>463</v>
      </c>
      <c r="O443" s="23">
        <v>8</v>
      </c>
      <c r="P443" s="24">
        <v>3266926</v>
      </c>
      <c r="Q443" s="25">
        <v>159</v>
      </c>
      <c r="R443" s="26">
        <v>5</v>
      </c>
      <c r="S443" s="21">
        <v>46354444</v>
      </c>
      <c r="T443" s="22">
        <v>498</v>
      </c>
      <c r="U443" s="23">
        <v>8</v>
      </c>
      <c r="V443" s="24">
        <v>-75633631</v>
      </c>
      <c r="W443" s="25" t="s">
        <v>3813</v>
      </c>
      <c r="X443" s="26" t="s">
        <v>3813</v>
      </c>
      <c r="Y443" s="61" t="s">
        <v>3813</v>
      </c>
      <c r="Z443" s="22">
        <v>3</v>
      </c>
      <c r="AA443" s="23">
        <v>2</v>
      </c>
      <c r="AB443" s="24">
        <v>2325</v>
      </c>
      <c r="AC443" s="93">
        <v>210</v>
      </c>
      <c r="AD443" s="19">
        <v>100</v>
      </c>
      <c r="AE443" s="27">
        <v>0</v>
      </c>
      <c r="AF443" s="28">
        <v>0</v>
      </c>
    </row>
    <row r="444" spans="1:32" s="3" customFormat="1" ht="18.75" customHeight="1">
      <c r="A444" s="29">
        <v>442</v>
      </c>
      <c r="B444" s="30">
        <v>355</v>
      </c>
      <c r="C444" s="31" t="s">
        <v>157</v>
      </c>
      <c r="D444" s="32" t="s">
        <v>3472</v>
      </c>
      <c r="E444" s="42" t="s">
        <v>3813</v>
      </c>
      <c r="F444" s="44">
        <v>433</v>
      </c>
      <c r="G444" s="35">
        <v>27193552</v>
      </c>
      <c r="H444" s="36">
        <v>473</v>
      </c>
      <c r="I444" s="37">
        <v>464</v>
      </c>
      <c r="J444" s="38">
        <v>27193552</v>
      </c>
      <c r="K444" s="39">
        <v>49</v>
      </c>
      <c r="L444" s="40">
        <v>47</v>
      </c>
      <c r="M444" s="35">
        <v>19539867</v>
      </c>
      <c r="N444" s="36">
        <v>24</v>
      </c>
      <c r="O444" s="37">
        <v>23</v>
      </c>
      <c r="P444" s="38">
        <v>74294404</v>
      </c>
      <c r="Q444" s="39">
        <v>34</v>
      </c>
      <c r="R444" s="40">
        <v>32</v>
      </c>
      <c r="S444" s="35">
        <v>94164427</v>
      </c>
      <c r="T444" s="36">
        <v>146</v>
      </c>
      <c r="U444" s="37">
        <v>144</v>
      </c>
      <c r="V444" s="38">
        <v>2731437</v>
      </c>
      <c r="W444" s="39">
        <v>178</v>
      </c>
      <c r="X444" s="40">
        <v>177</v>
      </c>
      <c r="Y444" s="35">
        <v>12990</v>
      </c>
      <c r="Z444" s="36">
        <v>197</v>
      </c>
      <c r="AA444" s="37">
        <v>190</v>
      </c>
      <c r="AB444" s="38">
        <v>350</v>
      </c>
      <c r="AC444" s="94">
        <v>210</v>
      </c>
      <c r="AD444" s="42">
        <v>0</v>
      </c>
      <c r="AE444" s="34">
        <v>100</v>
      </c>
      <c r="AF444" s="43">
        <v>0</v>
      </c>
    </row>
    <row r="445" spans="1:32" s="3" customFormat="1" ht="18.75" customHeight="1">
      <c r="A445" s="29">
        <v>443</v>
      </c>
      <c r="B445" s="30">
        <v>226</v>
      </c>
      <c r="C445" s="31" t="s">
        <v>3672</v>
      </c>
      <c r="D445" s="32" t="s">
        <v>1750</v>
      </c>
      <c r="E445" s="42" t="s">
        <v>3813</v>
      </c>
      <c r="F445" s="44">
        <v>434</v>
      </c>
      <c r="G445" s="35">
        <v>27159825</v>
      </c>
      <c r="H445" s="36">
        <v>467</v>
      </c>
      <c r="I445" s="37">
        <v>459</v>
      </c>
      <c r="J445" s="38">
        <v>27636684</v>
      </c>
      <c r="K445" s="39">
        <v>393</v>
      </c>
      <c r="L445" s="40">
        <v>387</v>
      </c>
      <c r="M445" s="35">
        <v>4369184</v>
      </c>
      <c r="N445" s="36">
        <v>285</v>
      </c>
      <c r="O445" s="37">
        <v>278</v>
      </c>
      <c r="P445" s="38">
        <v>14244365</v>
      </c>
      <c r="Q445" s="39">
        <v>343</v>
      </c>
      <c r="R445" s="40">
        <v>335</v>
      </c>
      <c r="S445" s="35">
        <v>24443168</v>
      </c>
      <c r="T445" s="36">
        <v>422</v>
      </c>
      <c r="U445" s="37">
        <v>419</v>
      </c>
      <c r="V445" s="38">
        <v>-520463</v>
      </c>
      <c r="W445" s="39">
        <v>255</v>
      </c>
      <c r="X445" s="40">
        <v>253</v>
      </c>
      <c r="Y445" s="35">
        <v>6611</v>
      </c>
      <c r="Z445" s="36">
        <v>245</v>
      </c>
      <c r="AA445" s="37">
        <v>238</v>
      </c>
      <c r="AB445" s="38">
        <v>270</v>
      </c>
      <c r="AC445" s="94">
        <v>369</v>
      </c>
      <c r="AD445" s="42">
        <v>1.25</v>
      </c>
      <c r="AE445" s="34">
        <v>98.75</v>
      </c>
      <c r="AF445" s="43">
        <v>0</v>
      </c>
    </row>
    <row r="446" spans="1:32" s="3" customFormat="1" ht="18.75" customHeight="1">
      <c r="A446" s="29">
        <v>444</v>
      </c>
      <c r="B446" s="30" t="s">
        <v>3813</v>
      </c>
      <c r="C446" s="31" t="s">
        <v>3441</v>
      </c>
      <c r="D446" s="32" t="s">
        <v>3376</v>
      </c>
      <c r="E446" s="42" t="s">
        <v>3813</v>
      </c>
      <c r="F446" s="44">
        <v>435</v>
      </c>
      <c r="G446" s="35">
        <v>27134026</v>
      </c>
      <c r="H446" s="36">
        <v>465</v>
      </c>
      <c r="I446" s="37">
        <v>457</v>
      </c>
      <c r="J446" s="38">
        <v>27760001</v>
      </c>
      <c r="K446" s="39">
        <v>354</v>
      </c>
      <c r="L446" s="40">
        <v>349</v>
      </c>
      <c r="M446" s="35">
        <v>5231972</v>
      </c>
      <c r="N446" s="36">
        <v>74</v>
      </c>
      <c r="O446" s="37">
        <v>72</v>
      </c>
      <c r="P446" s="38">
        <v>40153730</v>
      </c>
      <c r="Q446" s="39">
        <v>152</v>
      </c>
      <c r="R446" s="40">
        <v>148</v>
      </c>
      <c r="S446" s="35">
        <v>47048678</v>
      </c>
      <c r="T446" s="36">
        <v>451</v>
      </c>
      <c r="U446" s="37">
        <v>448</v>
      </c>
      <c r="V446" s="38">
        <v>-1858715</v>
      </c>
      <c r="W446" s="39">
        <v>407</v>
      </c>
      <c r="X446" s="40">
        <v>405</v>
      </c>
      <c r="Y446" s="35">
        <v>447</v>
      </c>
      <c r="Z446" s="36">
        <v>207</v>
      </c>
      <c r="AA446" s="37">
        <v>200</v>
      </c>
      <c r="AB446" s="38">
        <v>338</v>
      </c>
      <c r="AC446" s="94">
        <v>321</v>
      </c>
      <c r="AD446" s="42">
        <v>0</v>
      </c>
      <c r="AE446" s="34">
        <v>100</v>
      </c>
      <c r="AF446" s="43">
        <v>0</v>
      </c>
    </row>
    <row r="447" spans="1:32" s="3" customFormat="1" ht="18.75" customHeight="1">
      <c r="A447" s="142">
        <v>445</v>
      </c>
      <c r="B447" s="143" t="s">
        <v>3813</v>
      </c>
      <c r="C447" s="144" t="s">
        <v>3442</v>
      </c>
      <c r="D447" s="145" t="s">
        <v>3815</v>
      </c>
      <c r="E447" s="146" t="s">
        <v>3813</v>
      </c>
      <c r="F447" s="147">
        <v>436</v>
      </c>
      <c r="G447" s="148">
        <v>27115849</v>
      </c>
      <c r="H447" s="149">
        <v>11</v>
      </c>
      <c r="I447" s="150">
        <v>10</v>
      </c>
      <c r="J447" s="151">
        <v>98180699</v>
      </c>
      <c r="K447" s="152" t="s">
        <v>3813</v>
      </c>
      <c r="L447" s="153" t="s">
        <v>3813</v>
      </c>
      <c r="M447" s="154" t="s">
        <v>3813</v>
      </c>
      <c r="N447" s="149" t="s">
        <v>3813</v>
      </c>
      <c r="O447" s="150" t="s">
        <v>3813</v>
      </c>
      <c r="P447" s="155" t="s">
        <v>3813</v>
      </c>
      <c r="Q447" s="152" t="s">
        <v>3813</v>
      </c>
      <c r="R447" s="153" t="s">
        <v>3813</v>
      </c>
      <c r="S447" s="154" t="s">
        <v>3813</v>
      </c>
      <c r="T447" s="149" t="s">
        <v>3813</v>
      </c>
      <c r="U447" s="150" t="s">
        <v>3813</v>
      </c>
      <c r="V447" s="155" t="s">
        <v>3813</v>
      </c>
      <c r="W447" s="152">
        <v>118</v>
      </c>
      <c r="X447" s="153">
        <v>117</v>
      </c>
      <c r="Y447" s="148">
        <v>18635</v>
      </c>
      <c r="Z447" s="149" t="s">
        <v>3813</v>
      </c>
      <c r="AA447" s="150" t="s">
        <v>3813</v>
      </c>
      <c r="AB447" s="155" t="s">
        <v>3813</v>
      </c>
      <c r="AC447" s="156">
        <v>384</v>
      </c>
      <c r="AD447" s="146">
        <v>0</v>
      </c>
      <c r="AE447" s="157">
        <v>100</v>
      </c>
      <c r="AF447" s="158">
        <v>0</v>
      </c>
    </row>
    <row r="448" spans="1:32" s="3" customFormat="1" ht="18.75" customHeight="1">
      <c r="A448" s="15">
        <v>446</v>
      </c>
      <c r="B448" s="16" t="s">
        <v>3813</v>
      </c>
      <c r="C448" s="17" t="s">
        <v>3443</v>
      </c>
      <c r="D448" s="18" t="s">
        <v>2746</v>
      </c>
      <c r="E448" s="19" t="s">
        <v>3813</v>
      </c>
      <c r="F448" s="20">
        <v>437</v>
      </c>
      <c r="G448" s="21">
        <v>27097685</v>
      </c>
      <c r="H448" s="22">
        <v>468</v>
      </c>
      <c r="I448" s="23">
        <v>460</v>
      </c>
      <c r="J448" s="24">
        <v>27483463</v>
      </c>
      <c r="K448" s="25">
        <v>492</v>
      </c>
      <c r="L448" s="26">
        <v>484</v>
      </c>
      <c r="M448" s="21">
        <v>-1640595</v>
      </c>
      <c r="N448" s="22">
        <v>63</v>
      </c>
      <c r="O448" s="23">
        <v>62</v>
      </c>
      <c r="P448" s="24">
        <v>44064348</v>
      </c>
      <c r="Q448" s="25">
        <v>50</v>
      </c>
      <c r="R448" s="26">
        <v>48</v>
      </c>
      <c r="S448" s="21">
        <v>79965562</v>
      </c>
      <c r="T448" s="22">
        <v>37</v>
      </c>
      <c r="U448" s="23">
        <v>36</v>
      </c>
      <c r="V448" s="24">
        <v>8039029</v>
      </c>
      <c r="W448" s="25">
        <v>290</v>
      </c>
      <c r="X448" s="26">
        <v>288</v>
      </c>
      <c r="Y448" s="21">
        <v>5009</v>
      </c>
      <c r="Z448" s="22">
        <v>391</v>
      </c>
      <c r="AA448" s="23">
        <v>382</v>
      </c>
      <c r="AB448" s="24">
        <v>130</v>
      </c>
      <c r="AC448" s="93">
        <v>371</v>
      </c>
      <c r="AD448" s="19">
        <v>0</v>
      </c>
      <c r="AE448" s="27">
        <v>100</v>
      </c>
      <c r="AF448" s="28">
        <v>0</v>
      </c>
    </row>
    <row r="449" spans="1:32" s="3" customFormat="1" ht="18.75" customHeight="1">
      <c r="A449" s="159">
        <v>447</v>
      </c>
      <c r="B449" s="160" t="s">
        <v>3813</v>
      </c>
      <c r="C449" s="161" t="s">
        <v>2698</v>
      </c>
      <c r="D449" s="162" t="s">
        <v>3815</v>
      </c>
      <c r="E449" s="163" t="s">
        <v>3813</v>
      </c>
      <c r="F449" s="164">
        <v>438</v>
      </c>
      <c r="G449" s="165">
        <v>27089112</v>
      </c>
      <c r="H449" s="166">
        <v>472</v>
      </c>
      <c r="I449" s="167">
        <v>463</v>
      </c>
      <c r="J449" s="168">
        <v>27322650</v>
      </c>
      <c r="K449" s="169">
        <v>229</v>
      </c>
      <c r="L449" s="170">
        <v>226</v>
      </c>
      <c r="M449" s="165">
        <v>9333372</v>
      </c>
      <c r="N449" s="166">
        <v>215</v>
      </c>
      <c r="O449" s="167">
        <v>209</v>
      </c>
      <c r="P449" s="168">
        <v>18506001</v>
      </c>
      <c r="Q449" s="169">
        <v>355</v>
      </c>
      <c r="R449" s="170">
        <v>347</v>
      </c>
      <c r="S449" s="165">
        <v>23524758</v>
      </c>
      <c r="T449" s="166">
        <v>144</v>
      </c>
      <c r="U449" s="167">
        <v>142</v>
      </c>
      <c r="V449" s="168">
        <v>2759845</v>
      </c>
      <c r="W449" s="169">
        <v>401</v>
      </c>
      <c r="X449" s="170">
        <v>399</v>
      </c>
      <c r="Y449" s="165">
        <v>575</v>
      </c>
      <c r="Z449" s="166">
        <v>439</v>
      </c>
      <c r="AA449" s="167">
        <v>430</v>
      </c>
      <c r="AB449" s="168">
        <v>89</v>
      </c>
      <c r="AC449" s="171">
        <v>369</v>
      </c>
      <c r="AD449" s="163">
        <v>0</v>
      </c>
      <c r="AE449" s="172">
        <v>100</v>
      </c>
      <c r="AF449" s="173">
        <v>0</v>
      </c>
    </row>
    <row r="450" spans="1:32" s="3" customFormat="1" ht="18.75" customHeight="1">
      <c r="A450" s="159">
        <v>448</v>
      </c>
      <c r="B450" s="160">
        <v>298</v>
      </c>
      <c r="C450" s="161" t="s">
        <v>3444</v>
      </c>
      <c r="D450" s="162" t="s">
        <v>3815</v>
      </c>
      <c r="E450" s="163" t="s">
        <v>3813</v>
      </c>
      <c r="F450" s="164">
        <v>439</v>
      </c>
      <c r="G450" s="165">
        <v>27022616</v>
      </c>
      <c r="H450" s="166">
        <v>437</v>
      </c>
      <c r="I450" s="167">
        <v>429</v>
      </c>
      <c r="J450" s="168">
        <v>29127585</v>
      </c>
      <c r="K450" s="169">
        <v>184</v>
      </c>
      <c r="L450" s="170">
        <v>182</v>
      </c>
      <c r="M450" s="165">
        <v>10865758</v>
      </c>
      <c r="N450" s="166">
        <v>293</v>
      </c>
      <c r="O450" s="167">
        <v>286</v>
      </c>
      <c r="P450" s="168">
        <v>13669816</v>
      </c>
      <c r="Q450" s="169">
        <v>307</v>
      </c>
      <c r="R450" s="170">
        <v>299</v>
      </c>
      <c r="S450" s="165">
        <v>28747580</v>
      </c>
      <c r="T450" s="166">
        <v>215</v>
      </c>
      <c r="U450" s="167">
        <v>213</v>
      </c>
      <c r="V450" s="168">
        <v>1517493</v>
      </c>
      <c r="W450" s="169">
        <v>116</v>
      </c>
      <c r="X450" s="170">
        <v>115</v>
      </c>
      <c r="Y450" s="165">
        <v>18675</v>
      </c>
      <c r="Z450" s="166">
        <v>75</v>
      </c>
      <c r="AA450" s="167">
        <v>73</v>
      </c>
      <c r="AB450" s="168">
        <v>650</v>
      </c>
      <c r="AC450" s="171">
        <v>322</v>
      </c>
      <c r="AD450" s="163">
        <v>0</v>
      </c>
      <c r="AE450" s="172">
        <v>100</v>
      </c>
      <c r="AF450" s="173">
        <v>0</v>
      </c>
    </row>
    <row r="451" spans="1:32" s="3" customFormat="1" ht="18.75" customHeight="1">
      <c r="A451" s="159">
        <v>449</v>
      </c>
      <c r="B451" s="160">
        <v>453</v>
      </c>
      <c r="C451" s="161" t="s">
        <v>4023</v>
      </c>
      <c r="D451" s="162" t="s">
        <v>3815</v>
      </c>
      <c r="E451" s="163" t="s">
        <v>3813</v>
      </c>
      <c r="F451" s="164">
        <v>440</v>
      </c>
      <c r="G451" s="165">
        <v>26992952</v>
      </c>
      <c r="H451" s="166">
        <v>310</v>
      </c>
      <c r="I451" s="167">
        <v>305</v>
      </c>
      <c r="J451" s="168">
        <v>37957605</v>
      </c>
      <c r="K451" s="169">
        <v>170</v>
      </c>
      <c r="L451" s="170">
        <v>168</v>
      </c>
      <c r="M451" s="165">
        <v>11568641</v>
      </c>
      <c r="N451" s="166">
        <v>140</v>
      </c>
      <c r="O451" s="167">
        <v>135</v>
      </c>
      <c r="P451" s="168">
        <v>26684418</v>
      </c>
      <c r="Q451" s="169">
        <v>129</v>
      </c>
      <c r="R451" s="170">
        <v>126</v>
      </c>
      <c r="S451" s="165">
        <v>52379725</v>
      </c>
      <c r="T451" s="166">
        <v>52</v>
      </c>
      <c r="U451" s="167">
        <v>50</v>
      </c>
      <c r="V451" s="168">
        <v>7179516</v>
      </c>
      <c r="W451" s="169">
        <v>338</v>
      </c>
      <c r="X451" s="170">
        <v>336</v>
      </c>
      <c r="Y451" s="165">
        <v>2865</v>
      </c>
      <c r="Z451" s="166">
        <v>325</v>
      </c>
      <c r="AA451" s="167">
        <v>316</v>
      </c>
      <c r="AB451" s="168">
        <v>195</v>
      </c>
      <c r="AC451" s="171">
        <v>361</v>
      </c>
      <c r="AD451" s="163">
        <v>0</v>
      </c>
      <c r="AE451" s="172">
        <v>100</v>
      </c>
      <c r="AF451" s="173">
        <v>0</v>
      </c>
    </row>
    <row r="452" spans="1:32" s="3" customFormat="1" ht="18.75" customHeight="1">
      <c r="A452" s="45">
        <v>450</v>
      </c>
      <c r="B452" s="46">
        <v>364</v>
      </c>
      <c r="C452" s="47" t="s">
        <v>4024</v>
      </c>
      <c r="D452" s="48" t="s">
        <v>3373</v>
      </c>
      <c r="E452" s="49" t="s">
        <v>3813</v>
      </c>
      <c r="F452" s="50">
        <v>441</v>
      </c>
      <c r="G452" s="51">
        <v>26810575</v>
      </c>
      <c r="H452" s="52">
        <v>478</v>
      </c>
      <c r="I452" s="53">
        <v>469</v>
      </c>
      <c r="J452" s="54">
        <v>26810575</v>
      </c>
      <c r="K452" s="55">
        <v>441</v>
      </c>
      <c r="L452" s="56">
        <v>435</v>
      </c>
      <c r="M452" s="51">
        <v>2754680</v>
      </c>
      <c r="N452" s="52">
        <v>353</v>
      </c>
      <c r="O452" s="53">
        <v>346</v>
      </c>
      <c r="P452" s="54">
        <v>9857060</v>
      </c>
      <c r="Q452" s="55">
        <v>340</v>
      </c>
      <c r="R452" s="56">
        <v>332</v>
      </c>
      <c r="S452" s="51">
        <v>24631505</v>
      </c>
      <c r="T452" s="52">
        <v>472</v>
      </c>
      <c r="U452" s="53">
        <v>469</v>
      </c>
      <c r="V452" s="54">
        <v>-4353618</v>
      </c>
      <c r="W452" s="55">
        <v>149</v>
      </c>
      <c r="X452" s="56">
        <v>148</v>
      </c>
      <c r="Y452" s="51">
        <v>16036</v>
      </c>
      <c r="Z452" s="52">
        <v>408</v>
      </c>
      <c r="AA452" s="53">
        <v>399</v>
      </c>
      <c r="AB452" s="54">
        <v>115</v>
      </c>
      <c r="AC452" s="95">
        <v>321</v>
      </c>
      <c r="AD452" s="49">
        <v>0</v>
      </c>
      <c r="AE452" s="57">
        <v>100</v>
      </c>
      <c r="AF452" s="58">
        <v>0</v>
      </c>
    </row>
    <row r="453" spans="1:32" s="3" customFormat="1" ht="18.75" customHeight="1">
      <c r="A453" s="15">
        <v>451</v>
      </c>
      <c r="B453" s="16">
        <v>386</v>
      </c>
      <c r="C453" s="17" t="s">
        <v>2649</v>
      </c>
      <c r="D453" s="18" t="s">
        <v>3815</v>
      </c>
      <c r="E453" s="19" t="s">
        <v>3813</v>
      </c>
      <c r="F453" s="20">
        <v>442</v>
      </c>
      <c r="G453" s="21">
        <v>26779944</v>
      </c>
      <c r="H453" s="22">
        <v>323</v>
      </c>
      <c r="I453" s="23">
        <v>317</v>
      </c>
      <c r="J453" s="24">
        <v>37134990</v>
      </c>
      <c r="K453" s="25">
        <v>386</v>
      </c>
      <c r="L453" s="26">
        <v>380</v>
      </c>
      <c r="M453" s="21">
        <v>4518968</v>
      </c>
      <c r="N453" s="22">
        <v>58</v>
      </c>
      <c r="O453" s="23">
        <v>57</v>
      </c>
      <c r="P453" s="24">
        <v>46282508</v>
      </c>
      <c r="Q453" s="25">
        <v>91</v>
      </c>
      <c r="R453" s="26">
        <v>88</v>
      </c>
      <c r="S453" s="21">
        <v>61040507</v>
      </c>
      <c r="T453" s="22">
        <v>484</v>
      </c>
      <c r="U453" s="23">
        <v>479</v>
      </c>
      <c r="V453" s="24">
        <v>-7460172</v>
      </c>
      <c r="W453" s="25">
        <v>352</v>
      </c>
      <c r="X453" s="26">
        <v>350</v>
      </c>
      <c r="Y453" s="21">
        <v>2414</v>
      </c>
      <c r="Z453" s="22">
        <v>85</v>
      </c>
      <c r="AA453" s="23">
        <v>82</v>
      </c>
      <c r="AB453" s="24">
        <v>600</v>
      </c>
      <c r="AC453" s="93">
        <v>321</v>
      </c>
      <c r="AD453" s="19">
        <v>0</v>
      </c>
      <c r="AE453" s="27">
        <v>100</v>
      </c>
      <c r="AF453" s="28">
        <v>0</v>
      </c>
    </row>
    <row r="454" spans="1:32" s="3" customFormat="1" ht="18.75" customHeight="1">
      <c r="A454" s="29">
        <v>452</v>
      </c>
      <c r="B454" s="30" t="s">
        <v>3813</v>
      </c>
      <c r="C454" s="31" t="s">
        <v>3445</v>
      </c>
      <c r="D454" s="32" t="s">
        <v>1737</v>
      </c>
      <c r="E454" s="42" t="s">
        <v>3813</v>
      </c>
      <c r="F454" s="44">
        <v>443</v>
      </c>
      <c r="G454" s="35">
        <v>26762230</v>
      </c>
      <c r="H454" s="36">
        <v>475</v>
      </c>
      <c r="I454" s="37">
        <v>466</v>
      </c>
      <c r="J454" s="38">
        <v>26992890</v>
      </c>
      <c r="K454" s="39">
        <v>205</v>
      </c>
      <c r="L454" s="40">
        <v>202</v>
      </c>
      <c r="M454" s="35">
        <v>10229031</v>
      </c>
      <c r="N454" s="36">
        <v>276</v>
      </c>
      <c r="O454" s="37">
        <v>269</v>
      </c>
      <c r="P454" s="38">
        <v>14640955</v>
      </c>
      <c r="Q454" s="39">
        <v>363</v>
      </c>
      <c r="R454" s="40">
        <v>355</v>
      </c>
      <c r="S454" s="35">
        <v>22901164</v>
      </c>
      <c r="T454" s="36">
        <v>101</v>
      </c>
      <c r="U454" s="37">
        <v>99</v>
      </c>
      <c r="V454" s="38">
        <v>3836566</v>
      </c>
      <c r="W454" s="39">
        <v>430</v>
      </c>
      <c r="X454" s="40">
        <v>427</v>
      </c>
      <c r="Y454" s="35">
        <v>80</v>
      </c>
      <c r="Z454" s="36">
        <v>369</v>
      </c>
      <c r="AA454" s="37">
        <v>360</v>
      </c>
      <c r="AB454" s="38">
        <v>151</v>
      </c>
      <c r="AC454" s="94">
        <v>331</v>
      </c>
      <c r="AD454" s="42">
        <v>0</v>
      </c>
      <c r="AE454" s="34">
        <v>100</v>
      </c>
      <c r="AF454" s="43">
        <v>0</v>
      </c>
    </row>
    <row r="455" spans="1:32" s="3" customFormat="1" ht="18.75" customHeight="1">
      <c r="A455" s="29">
        <v>453</v>
      </c>
      <c r="B455" s="30">
        <v>285</v>
      </c>
      <c r="C455" s="31" t="s">
        <v>3768</v>
      </c>
      <c r="D455" s="32" t="s">
        <v>3812</v>
      </c>
      <c r="E455" s="42" t="s">
        <v>3813</v>
      </c>
      <c r="F455" s="44">
        <v>444</v>
      </c>
      <c r="G455" s="35">
        <v>26689841</v>
      </c>
      <c r="H455" s="36">
        <v>459</v>
      </c>
      <c r="I455" s="37">
        <v>451</v>
      </c>
      <c r="J455" s="38">
        <v>28106135</v>
      </c>
      <c r="K455" s="39">
        <v>445</v>
      </c>
      <c r="L455" s="40">
        <v>439</v>
      </c>
      <c r="M455" s="35">
        <v>2588043</v>
      </c>
      <c r="N455" s="36">
        <v>352</v>
      </c>
      <c r="O455" s="37">
        <v>345</v>
      </c>
      <c r="P455" s="38">
        <v>9885419</v>
      </c>
      <c r="Q455" s="39">
        <v>456</v>
      </c>
      <c r="R455" s="40">
        <v>447</v>
      </c>
      <c r="S455" s="35">
        <v>15066771</v>
      </c>
      <c r="T455" s="36">
        <v>418</v>
      </c>
      <c r="U455" s="37">
        <v>415</v>
      </c>
      <c r="V455" s="38">
        <v>-460312</v>
      </c>
      <c r="W455" s="39">
        <v>380</v>
      </c>
      <c r="X455" s="40">
        <v>378</v>
      </c>
      <c r="Y455" s="35">
        <v>1163</v>
      </c>
      <c r="Z455" s="36">
        <v>482</v>
      </c>
      <c r="AA455" s="37">
        <v>473</v>
      </c>
      <c r="AB455" s="38">
        <v>42</v>
      </c>
      <c r="AC455" s="94">
        <v>354</v>
      </c>
      <c r="AD455" s="42">
        <v>0</v>
      </c>
      <c r="AE455" s="34">
        <v>100</v>
      </c>
      <c r="AF455" s="43">
        <v>0</v>
      </c>
    </row>
    <row r="456" spans="1:32" s="3" customFormat="1" ht="18.75" customHeight="1">
      <c r="A456" s="159">
        <v>454</v>
      </c>
      <c r="B456" s="160">
        <v>444</v>
      </c>
      <c r="C456" s="161" t="s">
        <v>3683</v>
      </c>
      <c r="D456" s="162" t="s">
        <v>3815</v>
      </c>
      <c r="E456" s="163" t="s">
        <v>3813</v>
      </c>
      <c r="F456" s="164">
        <v>445</v>
      </c>
      <c r="G456" s="165">
        <v>26689762</v>
      </c>
      <c r="H456" s="166">
        <v>428</v>
      </c>
      <c r="I456" s="167">
        <v>420</v>
      </c>
      <c r="J456" s="168">
        <v>29803464</v>
      </c>
      <c r="K456" s="169">
        <v>306</v>
      </c>
      <c r="L456" s="170">
        <v>301</v>
      </c>
      <c r="M456" s="165">
        <v>6751278</v>
      </c>
      <c r="N456" s="166">
        <v>299</v>
      </c>
      <c r="O456" s="167">
        <v>292</v>
      </c>
      <c r="P456" s="168">
        <v>12815432</v>
      </c>
      <c r="Q456" s="169">
        <v>357</v>
      </c>
      <c r="R456" s="170">
        <v>349</v>
      </c>
      <c r="S456" s="165">
        <v>23439673</v>
      </c>
      <c r="T456" s="166">
        <v>362</v>
      </c>
      <c r="U456" s="167">
        <v>359</v>
      </c>
      <c r="V456" s="168">
        <v>275112</v>
      </c>
      <c r="W456" s="169">
        <v>230</v>
      </c>
      <c r="X456" s="170">
        <v>228</v>
      </c>
      <c r="Y456" s="165">
        <v>8169</v>
      </c>
      <c r="Z456" s="166">
        <v>96</v>
      </c>
      <c r="AA456" s="167">
        <v>92</v>
      </c>
      <c r="AB456" s="168">
        <v>561</v>
      </c>
      <c r="AC456" s="171">
        <v>322</v>
      </c>
      <c r="AD456" s="163">
        <v>0</v>
      </c>
      <c r="AE456" s="172">
        <v>100</v>
      </c>
      <c r="AF456" s="173">
        <v>0</v>
      </c>
    </row>
    <row r="457" spans="1:32" s="3" customFormat="1" ht="18.75" customHeight="1">
      <c r="A457" s="142">
        <v>455</v>
      </c>
      <c r="B457" s="143">
        <v>489</v>
      </c>
      <c r="C457" s="144" t="s">
        <v>3446</v>
      </c>
      <c r="D457" s="145" t="s">
        <v>3815</v>
      </c>
      <c r="E457" s="197" t="s">
        <v>3813</v>
      </c>
      <c r="F457" s="157">
        <v>446</v>
      </c>
      <c r="G457" s="148">
        <v>26684047</v>
      </c>
      <c r="H457" s="149">
        <v>480</v>
      </c>
      <c r="I457" s="150">
        <v>471</v>
      </c>
      <c r="J457" s="151">
        <v>26684047</v>
      </c>
      <c r="K457" s="152">
        <v>455</v>
      </c>
      <c r="L457" s="153">
        <v>449</v>
      </c>
      <c r="M457" s="148">
        <v>2174603</v>
      </c>
      <c r="N457" s="149">
        <v>483</v>
      </c>
      <c r="O457" s="150">
        <v>475</v>
      </c>
      <c r="P457" s="151">
        <v>1281542</v>
      </c>
      <c r="Q457" s="152">
        <v>498</v>
      </c>
      <c r="R457" s="153">
        <v>489</v>
      </c>
      <c r="S457" s="148">
        <v>5552384</v>
      </c>
      <c r="T457" s="149">
        <v>377</v>
      </c>
      <c r="U457" s="150">
        <v>374</v>
      </c>
      <c r="V457" s="151">
        <v>191280</v>
      </c>
      <c r="W457" s="152">
        <v>131</v>
      </c>
      <c r="X457" s="153">
        <v>130</v>
      </c>
      <c r="Y457" s="148">
        <v>18006</v>
      </c>
      <c r="Z457" s="149">
        <v>339</v>
      </c>
      <c r="AA457" s="150">
        <v>330</v>
      </c>
      <c r="AB457" s="151">
        <v>180</v>
      </c>
      <c r="AC457" s="156">
        <v>322</v>
      </c>
      <c r="AD457" s="146">
        <v>0</v>
      </c>
      <c r="AE457" s="157">
        <v>100</v>
      </c>
      <c r="AF457" s="158">
        <v>0</v>
      </c>
    </row>
    <row r="458" spans="1:32" s="3" customFormat="1" ht="18.75" customHeight="1">
      <c r="A458" s="174">
        <v>456</v>
      </c>
      <c r="B458" s="175" t="s">
        <v>3813</v>
      </c>
      <c r="C458" s="176" t="s">
        <v>2729</v>
      </c>
      <c r="D458" s="177" t="s">
        <v>3815</v>
      </c>
      <c r="E458" s="178" t="s">
        <v>3813</v>
      </c>
      <c r="F458" s="179">
        <v>447</v>
      </c>
      <c r="G458" s="180">
        <v>26637233</v>
      </c>
      <c r="H458" s="181">
        <v>481</v>
      </c>
      <c r="I458" s="182">
        <v>472</v>
      </c>
      <c r="J458" s="183">
        <v>26637233</v>
      </c>
      <c r="K458" s="184">
        <v>376</v>
      </c>
      <c r="L458" s="185">
        <v>371</v>
      </c>
      <c r="M458" s="180">
        <v>4849301</v>
      </c>
      <c r="N458" s="181">
        <v>430</v>
      </c>
      <c r="O458" s="182">
        <v>423</v>
      </c>
      <c r="P458" s="183">
        <v>5459697</v>
      </c>
      <c r="Q458" s="184">
        <v>492</v>
      </c>
      <c r="R458" s="185">
        <v>483</v>
      </c>
      <c r="S458" s="180">
        <v>9737028</v>
      </c>
      <c r="T458" s="181">
        <v>201</v>
      </c>
      <c r="U458" s="182">
        <v>199</v>
      </c>
      <c r="V458" s="183">
        <v>1647718</v>
      </c>
      <c r="W458" s="184">
        <v>96</v>
      </c>
      <c r="X458" s="185">
        <v>95</v>
      </c>
      <c r="Y458" s="180">
        <v>19847</v>
      </c>
      <c r="Z458" s="181">
        <v>450</v>
      </c>
      <c r="AA458" s="182">
        <v>441</v>
      </c>
      <c r="AB458" s="183">
        <v>79</v>
      </c>
      <c r="AC458" s="186">
        <v>382</v>
      </c>
      <c r="AD458" s="178">
        <v>0</v>
      </c>
      <c r="AE458" s="187">
        <v>50</v>
      </c>
      <c r="AF458" s="188">
        <v>50</v>
      </c>
    </row>
    <row r="459" spans="1:32" s="3" customFormat="1" ht="18.75" customHeight="1">
      <c r="A459" s="29">
        <v>457</v>
      </c>
      <c r="B459" s="30">
        <v>402</v>
      </c>
      <c r="C459" s="31" t="s">
        <v>3447</v>
      </c>
      <c r="D459" s="32" t="s">
        <v>3373</v>
      </c>
      <c r="E459" s="42" t="s">
        <v>3813</v>
      </c>
      <c r="F459" s="44">
        <v>448</v>
      </c>
      <c r="G459" s="35">
        <v>26626063</v>
      </c>
      <c r="H459" s="36">
        <v>449</v>
      </c>
      <c r="I459" s="37">
        <v>441</v>
      </c>
      <c r="J459" s="38">
        <v>28620224</v>
      </c>
      <c r="K459" s="39">
        <v>380</v>
      </c>
      <c r="L459" s="40">
        <v>375</v>
      </c>
      <c r="M459" s="35">
        <v>4713512</v>
      </c>
      <c r="N459" s="36">
        <v>322</v>
      </c>
      <c r="O459" s="37">
        <v>315</v>
      </c>
      <c r="P459" s="38">
        <v>11376290</v>
      </c>
      <c r="Q459" s="39">
        <v>401</v>
      </c>
      <c r="R459" s="40">
        <v>393</v>
      </c>
      <c r="S459" s="35">
        <v>20352752</v>
      </c>
      <c r="T459" s="36">
        <v>286</v>
      </c>
      <c r="U459" s="37">
        <v>283</v>
      </c>
      <c r="V459" s="38">
        <v>828465</v>
      </c>
      <c r="W459" s="39">
        <v>219</v>
      </c>
      <c r="X459" s="40">
        <v>217</v>
      </c>
      <c r="Y459" s="35">
        <v>8751</v>
      </c>
      <c r="Z459" s="36">
        <v>130</v>
      </c>
      <c r="AA459" s="37">
        <v>124</v>
      </c>
      <c r="AB459" s="38">
        <v>464</v>
      </c>
      <c r="AC459" s="94">
        <v>321</v>
      </c>
      <c r="AD459" s="42">
        <v>0</v>
      </c>
      <c r="AE459" s="34">
        <v>100</v>
      </c>
      <c r="AF459" s="43">
        <v>0</v>
      </c>
    </row>
    <row r="460" spans="1:32" s="3" customFormat="1" ht="18.75" customHeight="1">
      <c r="A460" s="159">
        <v>458</v>
      </c>
      <c r="B460" s="160" t="s">
        <v>3813</v>
      </c>
      <c r="C460" s="161" t="s">
        <v>3448</v>
      </c>
      <c r="D460" s="162" t="s">
        <v>3815</v>
      </c>
      <c r="E460" s="163" t="s">
        <v>3813</v>
      </c>
      <c r="F460" s="164">
        <v>449</v>
      </c>
      <c r="G460" s="165">
        <v>26616224</v>
      </c>
      <c r="H460" s="166">
        <v>476</v>
      </c>
      <c r="I460" s="167">
        <v>467</v>
      </c>
      <c r="J460" s="168">
        <v>26880896</v>
      </c>
      <c r="K460" s="169">
        <v>368</v>
      </c>
      <c r="L460" s="170">
        <v>363</v>
      </c>
      <c r="M460" s="165">
        <v>4959205</v>
      </c>
      <c r="N460" s="166">
        <v>388</v>
      </c>
      <c r="O460" s="167">
        <v>381</v>
      </c>
      <c r="P460" s="168">
        <v>7800769</v>
      </c>
      <c r="Q460" s="169">
        <v>430</v>
      </c>
      <c r="R460" s="170">
        <v>421</v>
      </c>
      <c r="S460" s="165">
        <v>17816159</v>
      </c>
      <c r="T460" s="166">
        <v>456</v>
      </c>
      <c r="U460" s="167">
        <v>453</v>
      </c>
      <c r="V460" s="168">
        <v>-2620353</v>
      </c>
      <c r="W460" s="169">
        <v>269</v>
      </c>
      <c r="X460" s="170">
        <v>267</v>
      </c>
      <c r="Y460" s="165">
        <v>5851</v>
      </c>
      <c r="Z460" s="166">
        <v>93</v>
      </c>
      <c r="AA460" s="167">
        <v>89</v>
      </c>
      <c r="AB460" s="168">
        <v>577</v>
      </c>
      <c r="AC460" s="171">
        <v>321</v>
      </c>
      <c r="AD460" s="163">
        <v>0</v>
      </c>
      <c r="AE460" s="172">
        <v>99.1</v>
      </c>
      <c r="AF460" s="173">
        <v>0.9</v>
      </c>
    </row>
    <row r="461" spans="1:32" s="3" customFormat="1" ht="18.75" customHeight="1">
      <c r="A461" s="159">
        <v>459</v>
      </c>
      <c r="B461" s="160" t="s">
        <v>3813</v>
      </c>
      <c r="C461" s="161" t="s">
        <v>3449</v>
      </c>
      <c r="D461" s="162" t="s">
        <v>3815</v>
      </c>
      <c r="E461" s="163" t="s">
        <v>3813</v>
      </c>
      <c r="F461" s="164">
        <v>450</v>
      </c>
      <c r="G461" s="165">
        <v>26598665</v>
      </c>
      <c r="H461" s="166">
        <v>228</v>
      </c>
      <c r="I461" s="167">
        <v>224</v>
      </c>
      <c r="J461" s="168">
        <v>45296100</v>
      </c>
      <c r="K461" s="169">
        <v>465</v>
      </c>
      <c r="L461" s="170">
        <v>459</v>
      </c>
      <c r="M461" s="165">
        <v>1804402</v>
      </c>
      <c r="N461" s="166">
        <v>237</v>
      </c>
      <c r="O461" s="167">
        <v>230</v>
      </c>
      <c r="P461" s="168">
        <v>16619345</v>
      </c>
      <c r="Q461" s="169">
        <v>148</v>
      </c>
      <c r="R461" s="170">
        <v>144</v>
      </c>
      <c r="S461" s="165">
        <v>47947279</v>
      </c>
      <c r="T461" s="166">
        <v>225</v>
      </c>
      <c r="U461" s="167">
        <v>223</v>
      </c>
      <c r="V461" s="168">
        <v>1403728</v>
      </c>
      <c r="W461" s="169">
        <v>278</v>
      </c>
      <c r="X461" s="170">
        <v>276</v>
      </c>
      <c r="Y461" s="165">
        <v>5447</v>
      </c>
      <c r="Z461" s="166">
        <v>301</v>
      </c>
      <c r="AA461" s="167">
        <v>293</v>
      </c>
      <c r="AB461" s="168">
        <v>218</v>
      </c>
      <c r="AC461" s="171">
        <v>390</v>
      </c>
      <c r="AD461" s="163">
        <v>0</v>
      </c>
      <c r="AE461" s="172">
        <v>100</v>
      </c>
      <c r="AF461" s="173">
        <v>0</v>
      </c>
    </row>
    <row r="462" spans="1:32" s="3" customFormat="1" ht="18.75" customHeight="1">
      <c r="A462" s="142">
        <v>460</v>
      </c>
      <c r="B462" s="143" t="s">
        <v>3813</v>
      </c>
      <c r="C462" s="144" t="s">
        <v>2695</v>
      </c>
      <c r="D462" s="145" t="s">
        <v>3815</v>
      </c>
      <c r="E462" s="146" t="s">
        <v>3813</v>
      </c>
      <c r="F462" s="147">
        <v>451</v>
      </c>
      <c r="G462" s="148">
        <v>26593560</v>
      </c>
      <c r="H462" s="149">
        <v>479</v>
      </c>
      <c r="I462" s="150">
        <v>470</v>
      </c>
      <c r="J462" s="151">
        <v>26758853</v>
      </c>
      <c r="K462" s="152">
        <v>452</v>
      </c>
      <c r="L462" s="153">
        <v>446</v>
      </c>
      <c r="M462" s="148">
        <v>2256307</v>
      </c>
      <c r="N462" s="149">
        <v>297</v>
      </c>
      <c r="O462" s="150">
        <v>290</v>
      </c>
      <c r="P462" s="151">
        <v>13031168</v>
      </c>
      <c r="Q462" s="152">
        <v>405</v>
      </c>
      <c r="R462" s="153">
        <v>397</v>
      </c>
      <c r="S462" s="148">
        <v>20207125</v>
      </c>
      <c r="T462" s="149">
        <v>311</v>
      </c>
      <c r="U462" s="150">
        <v>308</v>
      </c>
      <c r="V462" s="151">
        <v>632561</v>
      </c>
      <c r="W462" s="152">
        <v>129</v>
      </c>
      <c r="X462" s="153">
        <v>128</v>
      </c>
      <c r="Y462" s="148">
        <v>18184</v>
      </c>
      <c r="Z462" s="149">
        <v>480</v>
      </c>
      <c r="AA462" s="150">
        <v>471</v>
      </c>
      <c r="AB462" s="151">
        <v>46</v>
      </c>
      <c r="AC462" s="156">
        <v>322</v>
      </c>
      <c r="AD462" s="146">
        <v>0</v>
      </c>
      <c r="AE462" s="157">
        <v>100</v>
      </c>
      <c r="AF462" s="158">
        <v>0</v>
      </c>
    </row>
    <row r="463" spans="1:32" s="3" customFormat="1" ht="18.75" customHeight="1">
      <c r="A463" s="174">
        <v>461</v>
      </c>
      <c r="B463" s="175" t="s">
        <v>3813</v>
      </c>
      <c r="C463" s="176" t="s">
        <v>3767</v>
      </c>
      <c r="D463" s="177" t="s">
        <v>3815</v>
      </c>
      <c r="E463" s="178" t="s">
        <v>3813</v>
      </c>
      <c r="F463" s="179">
        <v>452</v>
      </c>
      <c r="G463" s="180">
        <v>26577378</v>
      </c>
      <c r="H463" s="181">
        <v>436</v>
      </c>
      <c r="I463" s="182">
        <v>428</v>
      </c>
      <c r="J463" s="183">
        <v>29210077</v>
      </c>
      <c r="K463" s="184">
        <v>403</v>
      </c>
      <c r="L463" s="185">
        <v>397</v>
      </c>
      <c r="M463" s="180">
        <v>4087752</v>
      </c>
      <c r="N463" s="181">
        <v>458</v>
      </c>
      <c r="O463" s="182">
        <v>451</v>
      </c>
      <c r="P463" s="183">
        <v>3510237</v>
      </c>
      <c r="Q463" s="184">
        <v>435</v>
      </c>
      <c r="R463" s="185">
        <v>426</v>
      </c>
      <c r="S463" s="180">
        <v>17379697</v>
      </c>
      <c r="T463" s="181">
        <v>398</v>
      </c>
      <c r="U463" s="182">
        <v>395</v>
      </c>
      <c r="V463" s="183">
        <v>51279</v>
      </c>
      <c r="W463" s="184">
        <v>156</v>
      </c>
      <c r="X463" s="185">
        <v>155</v>
      </c>
      <c r="Y463" s="180">
        <v>15453</v>
      </c>
      <c r="Z463" s="181">
        <v>215</v>
      </c>
      <c r="AA463" s="182">
        <v>208</v>
      </c>
      <c r="AB463" s="183">
        <v>325</v>
      </c>
      <c r="AC463" s="186">
        <v>323</v>
      </c>
      <c r="AD463" s="178">
        <v>0</v>
      </c>
      <c r="AE463" s="187">
        <v>100</v>
      </c>
      <c r="AF463" s="188">
        <v>0</v>
      </c>
    </row>
    <row r="464" spans="1:32" s="3" customFormat="1" ht="18.75" customHeight="1">
      <c r="A464" s="29">
        <v>462</v>
      </c>
      <c r="B464" s="30">
        <v>307</v>
      </c>
      <c r="C464" s="31" t="s">
        <v>3450</v>
      </c>
      <c r="D464" s="32" t="s">
        <v>3812</v>
      </c>
      <c r="E464" s="42" t="s">
        <v>3813</v>
      </c>
      <c r="F464" s="44">
        <v>453</v>
      </c>
      <c r="G464" s="35">
        <v>26534323</v>
      </c>
      <c r="H464" s="36">
        <v>411</v>
      </c>
      <c r="I464" s="37">
        <v>403</v>
      </c>
      <c r="J464" s="38">
        <v>31311006</v>
      </c>
      <c r="K464" s="39">
        <v>483</v>
      </c>
      <c r="L464" s="40">
        <v>476</v>
      </c>
      <c r="M464" s="35">
        <v>672245</v>
      </c>
      <c r="N464" s="36">
        <v>370</v>
      </c>
      <c r="O464" s="37">
        <v>363</v>
      </c>
      <c r="P464" s="38">
        <v>8653826</v>
      </c>
      <c r="Q464" s="39">
        <v>449</v>
      </c>
      <c r="R464" s="40">
        <v>440</v>
      </c>
      <c r="S464" s="35">
        <v>15835536</v>
      </c>
      <c r="T464" s="36">
        <v>446</v>
      </c>
      <c r="U464" s="37">
        <v>443</v>
      </c>
      <c r="V464" s="38">
        <v>-1471697</v>
      </c>
      <c r="W464" s="39">
        <v>385</v>
      </c>
      <c r="X464" s="40">
        <v>383</v>
      </c>
      <c r="Y464" s="35">
        <v>1047</v>
      </c>
      <c r="Z464" s="36">
        <v>465</v>
      </c>
      <c r="AA464" s="37">
        <v>456</v>
      </c>
      <c r="AB464" s="38">
        <v>59</v>
      </c>
      <c r="AC464" s="94">
        <v>352</v>
      </c>
      <c r="AD464" s="42">
        <v>0</v>
      </c>
      <c r="AE464" s="34">
        <v>100</v>
      </c>
      <c r="AF464" s="43">
        <v>0</v>
      </c>
    </row>
    <row r="465" spans="1:32" s="3" customFormat="1" ht="18.75" customHeight="1">
      <c r="A465" s="29">
        <v>463</v>
      </c>
      <c r="B465" s="30">
        <v>260</v>
      </c>
      <c r="C465" s="31" t="s">
        <v>3225</v>
      </c>
      <c r="D465" s="32" t="s">
        <v>3812</v>
      </c>
      <c r="E465" s="42" t="s">
        <v>3813</v>
      </c>
      <c r="F465" s="44">
        <v>454</v>
      </c>
      <c r="G465" s="35">
        <v>26532036</v>
      </c>
      <c r="H465" s="36">
        <v>362</v>
      </c>
      <c r="I465" s="37">
        <v>355</v>
      </c>
      <c r="J465" s="38">
        <v>34113560</v>
      </c>
      <c r="K465" s="39" t="s">
        <v>3813</v>
      </c>
      <c r="L465" s="40" t="s">
        <v>3813</v>
      </c>
      <c r="M465" s="41" t="s">
        <v>3813</v>
      </c>
      <c r="N465" s="36" t="s">
        <v>3813</v>
      </c>
      <c r="O465" s="37" t="s">
        <v>3813</v>
      </c>
      <c r="P465" s="59" t="s">
        <v>3813</v>
      </c>
      <c r="Q465" s="39" t="s">
        <v>3813</v>
      </c>
      <c r="R465" s="40" t="s">
        <v>3813</v>
      </c>
      <c r="S465" s="41" t="s">
        <v>3813</v>
      </c>
      <c r="T465" s="36" t="s">
        <v>3813</v>
      </c>
      <c r="U465" s="37" t="s">
        <v>3813</v>
      </c>
      <c r="V465" s="59" t="s">
        <v>3813</v>
      </c>
      <c r="W465" s="39" t="s">
        <v>3813</v>
      </c>
      <c r="X465" s="40" t="s">
        <v>3813</v>
      </c>
      <c r="Y465" s="41" t="s">
        <v>3813</v>
      </c>
      <c r="Z465" s="36" t="s">
        <v>3813</v>
      </c>
      <c r="AA465" s="37" t="s">
        <v>3813</v>
      </c>
      <c r="AB465" s="59" t="s">
        <v>3813</v>
      </c>
      <c r="AC465" s="94">
        <v>383</v>
      </c>
      <c r="AD465" s="42">
        <v>0</v>
      </c>
      <c r="AE465" s="34">
        <v>100</v>
      </c>
      <c r="AF465" s="43">
        <v>0</v>
      </c>
    </row>
    <row r="466" spans="1:32" s="3" customFormat="1" ht="18.75" customHeight="1">
      <c r="A466" s="29">
        <v>464</v>
      </c>
      <c r="B466" s="30">
        <v>447</v>
      </c>
      <c r="C466" s="31" t="s">
        <v>3214</v>
      </c>
      <c r="D466" s="32" t="s">
        <v>3369</v>
      </c>
      <c r="E466" s="42" t="s">
        <v>3813</v>
      </c>
      <c r="F466" s="44">
        <v>455</v>
      </c>
      <c r="G466" s="35">
        <v>26444986</v>
      </c>
      <c r="H466" s="36">
        <v>260</v>
      </c>
      <c r="I466" s="37">
        <v>256</v>
      </c>
      <c r="J466" s="38">
        <v>42694063</v>
      </c>
      <c r="K466" s="39">
        <v>181</v>
      </c>
      <c r="L466" s="40">
        <v>179</v>
      </c>
      <c r="M466" s="35">
        <v>11043304</v>
      </c>
      <c r="N466" s="36">
        <v>112</v>
      </c>
      <c r="O466" s="37">
        <v>108</v>
      </c>
      <c r="P466" s="38">
        <v>31085556</v>
      </c>
      <c r="Q466" s="39">
        <v>241</v>
      </c>
      <c r="R466" s="40">
        <v>233</v>
      </c>
      <c r="S466" s="35">
        <v>35438000</v>
      </c>
      <c r="T466" s="36">
        <v>158</v>
      </c>
      <c r="U466" s="37">
        <v>156</v>
      </c>
      <c r="V466" s="38">
        <v>2479557</v>
      </c>
      <c r="W466" s="39">
        <v>302</v>
      </c>
      <c r="X466" s="40">
        <v>300</v>
      </c>
      <c r="Y466" s="35">
        <v>4250</v>
      </c>
      <c r="Z466" s="36">
        <v>333</v>
      </c>
      <c r="AA466" s="37">
        <v>324</v>
      </c>
      <c r="AB466" s="38">
        <v>183</v>
      </c>
      <c r="AC466" s="94">
        <v>384</v>
      </c>
      <c r="AD466" s="42">
        <v>0</v>
      </c>
      <c r="AE466" s="34">
        <v>50</v>
      </c>
      <c r="AF466" s="43">
        <v>50</v>
      </c>
    </row>
    <row r="467" spans="1:32" s="3" customFormat="1" ht="18.75" customHeight="1">
      <c r="A467" s="142">
        <v>465</v>
      </c>
      <c r="B467" s="194" t="s">
        <v>3813</v>
      </c>
      <c r="C467" s="194" t="s">
        <v>3813</v>
      </c>
      <c r="D467" s="145" t="s">
        <v>3815</v>
      </c>
      <c r="E467" s="146" t="s">
        <v>3813</v>
      </c>
      <c r="F467" s="147">
        <v>456</v>
      </c>
      <c r="G467" s="154" t="s">
        <v>3813</v>
      </c>
      <c r="H467" s="149">
        <v>328</v>
      </c>
      <c r="I467" s="150">
        <v>322</v>
      </c>
      <c r="J467" s="155" t="s">
        <v>3813</v>
      </c>
      <c r="K467" s="152">
        <v>496</v>
      </c>
      <c r="L467" s="153">
        <v>487</v>
      </c>
      <c r="M467" s="154" t="s">
        <v>3813</v>
      </c>
      <c r="N467" s="149">
        <v>464</v>
      </c>
      <c r="O467" s="150">
        <v>456</v>
      </c>
      <c r="P467" s="155" t="s">
        <v>3813</v>
      </c>
      <c r="Q467" s="152">
        <v>294</v>
      </c>
      <c r="R467" s="153">
        <v>286</v>
      </c>
      <c r="S467" s="154" t="s">
        <v>3813</v>
      </c>
      <c r="T467" s="149">
        <v>413</v>
      </c>
      <c r="U467" s="150">
        <v>410</v>
      </c>
      <c r="V467" s="155" t="s">
        <v>3813</v>
      </c>
      <c r="W467" s="152">
        <v>347</v>
      </c>
      <c r="X467" s="153">
        <v>345</v>
      </c>
      <c r="Y467" s="154" t="s">
        <v>3813</v>
      </c>
      <c r="Z467" s="149">
        <v>455</v>
      </c>
      <c r="AA467" s="150">
        <v>446</v>
      </c>
      <c r="AB467" s="155" t="s">
        <v>3813</v>
      </c>
      <c r="AC467" s="156">
        <v>356</v>
      </c>
      <c r="AD467" s="146">
        <v>0</v>
      </c>
      <c r="AE467" s="157">
        <v>100</v>
      </c>
      <c r="AF467" s="158">
        <v>0</v>
      </c>
    </row>
    <row r="468" spans="1:32" s="3" customFormat="1" ht="18.75" customHeight="1">
      <c r="A468" s="15">
        <v>466</v>
      </c>
      <c r="B468" s="16">
        <v>277</v>
      </c>
      <c r="C468" s="17" t="s">
        <v>3451</v>
      </c>
      <c r="D468" s="18" t="s">
        <v>3368</v>
      </c>
      <c r="E468" s="19" t="s">
        <v>3813</v>
      </c>
      <c r="F468" s="20">
        <v>457</v>
      </c>
      <c r="G468" s="21">
        <v>26302050</v>
      </c>
      <c r="H468" s="22">
        <v>482</v>
      </c>
      <c r="I468" s="23">
        <v>473</v>
      </c>
      <c r="J468" s="24">
        <v>26636197</v>
      </c>
      <c r="K468" s="25">
        <v>377</v>
      </c>
      <c r="L468" s="26">
        <v>372</v>
      </c>
      <c r="M468" s="21">
        <v>4836180</v>
      </c>
      <c r="N468" s="22">
        <v>341</v>
      </c>
      <c r="O468" s="23">
        <v>334</v>
      </c>
      <c r="P468" s="24">
        <v>10266727</v>
      </c>
      <c r="Q468" s="25">
        <v>365</v>
      </c>
      <c r="R468" s="26">
        <v>357</v>
      </c>
      <c r="S468" s="21">
        <v>22830784</v>
      </c>
      <c r="T468" s="22">
        <v>429</v>
      </c>
      <c r="U468" s="23">
        <v>426</v>
      </c>
      <c r="V468" s="24">
        <v>-706724</v>
      </c>
      <c r="W468" s="25">
        <v>229</v>
      </c>
      <c r="X468" s="26">
        <v>227</v>
      </c>
      <c r="Y468" s="21">
        <v>8182</v>
      </c>
      <c r="Z468" s="22">
        <v>64</v>
      </c>
      <c r="AA468" s="23">
        <v>62</v>
      </c>
      <c r="AB468" s="24">
        <v>685</v>
      </c>
      <c r="AC468" s="93">
        <v>321</v>
      </c>
      <c r="AD468" s="19">
        <v>0</v>
      </c>
      <c r="AE468" s="27">
        <v>100</v>
      </c>
      <c r="AF468" s="28">
        <v>0</v>
      </c>
    </row>
    <row r="469" spans="1:32" s="3" customFormat="1" ht="18.75" customHeight="1">
      <c r="A469" s="159">
        <v>467</v>
      </c>
      <c r="B469" s="160">
        <v>451</v>
      </c>
      <c r="C469" s="161" t="s">
        <v>3452</v>
      </c>
      <c r="D469" s="162" t="s">
        <v>3815</v>
      </c>
      <c r="E469" s="163" t="s">
        <v>3813</v>
      </c>
      <c r="F469" s="164">
        <v>458</v>
      </c>
      <c r="G469" s="165">
        <v>26284650</v>
      </c>
      <c r="H469" s="166">
        <v>485</v>
      </c>
      <c r="I469" s="167">
        <v>476</v>
      </c>
      <c r="J469" s="168">
        <v>26284650</v>
      </c>
      <c r="K469" s="169">
        <v>98</v>
      </c>
      <c r="L469" s="170">
        <v>96</v>
      </c>
      <c r="M469" s="165">
        <v>15608602</v>
      </c>
      <c r="N469" s="166">
        <v>50</v>
      </c>
      <c r="O469" s="167">
        <v>49</v>
      </c>
      <c r="P469" s="168">
        <v>49629510</v>
      </c>
      <c r="Q469" s="169">
        <v>116</v>
      </c>
      <c r="R469" s="170">
        <v>113</v>
      </c>
      <c r="S469" s="165">
        <v>54966888</v>
      </c>
      <c r="T469" s="166">
        <v>153</v>
      </c>
      <c r="U469" s="167">
        <v>151</v>
      </c>
      <c r="V469" s="168">
        <v>2641315</v>
      </c>
      <c r="W469" s="169" t="s">
        <v>3813</v>
      </c>
      <c r="X469" s="170" t="s">
        <v>3813</v>
      </c>
      <c r="Y469" s="189" t="s">
        <v>3813</v>
      </c>
      <c r="Z469" s="166">
        <v>281</v>
      </c>
      <c r="AA469" s="167">
        <v>273</v>
      </c>
      <c r="AB469" s="168">
        <v>233</v>
      </c>
      <c r="AC469" s="171">
        <v>351</v>
      </c>
      <c r="AD469" s="163">
        <v>0</v>
      </c>
      <c r="AE469" s="172">
        <v>100</v>
      </c>
      <c r="AF469" s="173">
        <v>0</v>
      </c>
    </row>
    <row r="470" spans="1:32" s="3" customFormat="1" ht="18.75" customHeight="1">
      <c r="A470" s="29">
        <v>468</v>
      </c>
      <c r="B470" s="30" t="s">
        <v>3813</v>
      </c>
      <c r="C470" s="31" t="s">
        <v>3051</v>
      </c>
      <c r="D470" s="32" t="s">
        <v>2746</v>
      </c>
      <c r="E470" s="42" t="s">
        <v>3813</v>
      </c>
      <c r="F470" s="44">
        <v>459</v>
      </c>
      <c r="G470" s="35">
        <v>26216405</v>
      </c>
      <c r="H470" s="36">
        <v>430</v>
      </c>
      <c r="I470" s="37">
        <v>422</v>
      </c>
      <c r="J470" s="38">
        <v>29675607</v>
      </c>
      <c r="K470" s="39">
        <v>140</v>
      </c>
      <c r="L470" s="40">
        <v>138</v>
      </c>
      <c r="M470" s="35">
        <v>13014134</v>
      </c>
      <c r="N470" s="36">
        <v>107</v>
      </c>
      <c r="O470" s="37">
        <v>103</v>
      </c>
      <c r="P470" s="38">
        <v>31630503</v>
      </c>
      <c r="Q470" s="39">
        <v>147</v>
      </c>
      <c r="R470" s="40">
        <v>143</v>
      </c>
      <c r="S470" s="35">
        <v>48274190</v>
      </c>
      <c r="T470" s="36">
        <v>75</v>
      </c>
      <c r="U470" s="37">
        <v>73</v>
      </c>
      <c r="V470" s="38">
        <v>5305987</v>
      </c>
      <c r="W470" s="39">
        <v>95</v>
      </c>
      <c r="X470" s="40">
        <v>94</v>
      </c>
      <c r="Y470" s="35">
        <v>20106</v>
      </c>
      <c r="Z470" s="36">
        <v>179</v>
      </c>
      <c r="AA470" s="37">
        <v>173</v>
      </c>
      <c r="AB470" s="38">
        <v>379</v>
      </c>
      <c r="AC470" s="94">
        <v>210</v>
      </c>
      <c r="AD470" s="42">
        <v>0</v>
      </c>
      <c r="AE470" s="34">
        <v>100</v>
      </c>
      <c r="AF470" s="43">
        <v>0</v>
      </c>
    </row>
    <row r="471" spans="1:32" s="3" customFormat="1" ht="18.75" customHeight="1">
      <c r="A471" s="159">
        <v>469</v>
      </c>
      <c r="B471" s="160" t="s">
        <v>3813</v>
      </c>
      <c r="C471" s="161" t="s">
        <v>173</v>
      </c>
      <c r="D471" s="162" t="s">
        <v>3815</v>
      </c>
      <c r="E471" s="163" t="s">
        <v>3813</v>
      </c>
      <c r="F471" s="164">
        <v>460</v>
      </c>
      <c r="G471" s="165">
        <v>26098564</v>
      </c>
      <c r="H471" s="166">
        <v>133</v>
      </c>
      <c r="I471" s="167">
        <v>131</v>
      </c>
      <c r="J471" s="168">
        <v>55488549</v>
      </c>
      <c r="K471" s="169">
        <v>244</v>
      </c>
      <c r="L471" s="170">
        <v>241</v>
      </c>
      <c r="M471" s="165">
        <v>8678758</v>
      </c>
      <c r="N471" s="166">
        <v>313</v>
      </c>
      <c r="O471" s="167">
        <v>306</v>
      </c>
      <c r="P471" s="168">
        <v>12099797</v>
      </c>
      <c r="Q471" s="169">
        <v>331</v>
      </c>
      <c r="R471" s="170">
        <v>323</v>
      </c>
      <c r="S471" s="165">
        <v>25504955</v>
      </c>
      <c r="T471" s="166">
        <v>142</v>
      </c>
      <c r="U471" s="167">
        <v>140</v>
      </c>
      <c r="V471" s="168">
        <v>2777171</v>
      </c>
      <c r="W471" s="169">
        <v>214</v>
      </c>
      <c r="X471" s="170">
        <v>212</v>
      </c>
      <c r="Y471" s="165">
        <v>9291</v>
      </c>
      <c r="Z471" s="166">
        <v>262</v>
      </c>
      <c r="AA471" s="167">
        <v>254</v>
      </c>
      <c r="AB471" s="168">
        <v>250</v>
      </c>
      <c r="AC471" s="171">
        <v>372</v>
      </c>
      <c r="AD471" s="163">
        <v>0</v>
      </c>
      <c r="AE471" s="172">
        <v>100</v>
      </c>
      <c r="AF471" s="173">
        <v>0</v>
      </c>
    </row>
    <row r="472" spans="1:32" s="3" customFormat="1" ht="18.75" customHeight="1">
      <c r="A472" s="142">
        <v>470</v>
      </c>
      <c r="B472" s="143">
        <v>496</v>
      </c>
      <c r="C472" s="144" t="s">
        <v>827</v>
      </c>
      <c r="D472" s="145" t="s">
        <v>3815</v>
      </c>
      <c r="E472" s="146" t="s">
        <v>3813</v>
      </c>
      <c r="F472" s="147">
        <v>461</v>
      </c>
      <c r="G472" s="148">
        <v>26020926</v>
      </c>
      <c r="H472" s="149">
        <v>388</v>
      </c>
      <c r="I472" s="150">
        <v>380</v>
      </c>
      <c r="J472" s="151">
        <v>32928189</v>
      </c>
      <c r="K472" s="152">
        <v>242</v>
      </c>
      <c r="L472" s="153">
        <v>239</v>
      </c>
      <c r="M472" s="148">
        <v>8696155</v>
      </c>
      <c r="N472" s="149">
        <v>321</v>
      </c>
      <c r="O472" s="150">
        <v>314</v>
      </c>
      <c r="P472" s="151">
        <v>11599520</v>
      </c>
      <c r="Q472" s="152">
        <v>289</v>
      </c>
      <c r="R472" s="153">
        <v>281</v>
      </c>
      <c r="S472" s="148">
        <v>30794152</v>
      </c>
      <c r="T472" s="149">
        <v>236</v>
      </c>
      <c r="U472" s="150">
        <v>234</v>
      </c>
      <c r="V472" s="151">
        <v>1242394</v>
      </c>
      <c r="W472" s="152" t="s">
        <v>3813</v>
      </c>
      <c r="X472" s="153" t="s">
        <v>3813</v>
      </c>
      <c r="Y472" s="154" t="s">
        <v>3813</v>
      </c>
      <c r="Z472" s="149">
        <v>341</v>
      </c>
      <c r="AA472" s="150">
        <v>332</v>
      </c>
      <c r="AB472" s="151">
        <v>179</v>
      </c>
      <c r="AC472" s="156">
        <v>381</v>
      </c>
      <c r="AD472" s="146">
        <v>0</v>
      </c>
      <c r="AE472" s="157">
        <v>100</v>
      </c>
      <c r="AF472" s="158">
        <v>0</v>
      </c>
    </row>
    <row r="473" spans="1:32" s="3" customFormat="1" ht="18.75" customHeight="1">
      <c r="A473" s="174">
        <v>471</v>
      </c>
      <c r="B473" s="175">
        <v>457</v>
      </c>
      <c r="C473" s="176" t="s">
        <v>3453</v>
      </c>
      <c r="D473" s="177" t="s">
        <v>3815</v>
      </c>
      <c r="E473" s="178" t="s">
        <v>3813</v>
      </c>
      <c r="F473" s="179">
        <v>462</v>
      </c>
      <c r="G473" s="180">
        <v>25969133</v>
      </c>
      <c r="H473" s="181">
        <v>474</v>
      </c>
      <c r="I473" s="182">
        <v>465</v>
      </c>
      <c r="J473" s="183">
        <v>27174541</v>
      </c>
      <c r="K473" s="184">
        <v>474</v>
      </c>
      <c r="L473" s="185">
        <v>468</v>
      </c>
      <c r="M473" s="180">
        <v>1242825</v>
      </c>
      <c r="N473" s="181">
        <v>478</v>
      </c>
      <c r="O473" s="182">
        <v>470</v>
      </c>
      <c r="P473" s="183">
        <v>2183986</v>
      </c>
      <c r="Q473" s="184">
        <v>495</v>
      </c>
      <c r="R473" s="185">
        <v>486</v>
      </c>
      <c r="S473" s="180">
        <v>9000574</v>
      </c>
      <c r="T473" s="181">
        <v>298</v>
      </c>
      <c r="U473" s="182">
        <v>295</v>
      </c>
      <c r="V473" s="183">
        <v>718600</v>
      </c>
      <c r="W473" s="184">
        <v>121</v>
      </c>
      <c r="X473" s="185">
        <v>120</v>
      </c>
      <c r="Y473" s="180">
        <v>18517</v>
      </c>
      <c r="Z473" s="181">
        <v>493</v>
      </c>
      <c r="AA473" s="182">
        <v>484</v>
      </c>
      <c r="AB473" s="183">
        <v>34</v>
      </c>
      <c r="AC473" s="186">
        <v>321</v>
      </c>
      <c r="AD473" s="178">
        <v>0</v>
      </c>
      <c r="AE473" s="187">
        <v>100</v>
      </c>
      <c r="AF473" s="188">
        <v>0</v>
      </c>
    </row>
    <row r="474" spans="1:32" s="3" customFormat="1" ht="18.75" customHeight="1">
      <c r="A474" s="159">
        <v>472</v>
      </c>
      <c r="B474" s="160">
        <v>329</v>
      </c>
      <c r="C474" s="161" t="s">
        <v>3454</v>
      </c>
      <c r="D474" s="162" t="s">
        <v>3815</v>
      </c>
      <c r="E474" s="163" t="s">
        <v>3813</v>
      </c>
      <c r="F474" s="164">
        <v>463</v>
      </c>
      <c r="G474" s="165">
        <v>25897848</v>
      </c>
      <c r="H474" s="166">
        <v>477</v>
      </c>
      <c r="I474" s="167">
        <v>468</v>
      </c>
      <c r="J474" s="168">
        <v>26824950</v>
      </c>
      <c r="K474" s="169">
        <v>307</v>
      </c>
      <c r="L474" s="170">
        <v>302</v>
      </c>
      <c r="M474" s="165">
        <v>6729067</v>
      </c>
      <c r="N474" s="166">
        <v>144</v>
      </c>
      <c r="O474" s="167">
        <v>139</v>
      </c>
      <c r="P474" s="168">
        <v>26457111</v>
      </c>
      <c r="Q474" s="169">
        <v>283</v>
      </c>
      <c r="R474" s="170">
        <v>275</v>
      </c>
      <c r="S474" s="165">
        <v>31401972</v>
      </c>
      <c r="T474" s="166">
        <v>436</v>
      </c>
      <c r="U474" s="167">
        <v>433</v>
      </c>
      <c r="V474" s="168">
        <v>-919777</v>
      </c>
      <c r="W474" s="169">
        <v>387</v>
      </c>
      <c r="X474" s="170">
        <v>385</v>
      </c>
      <c r="Y474" s="165">
        <v>1011</v>
      </c>
      <c r="Z474" s="166">
        <v>414</v>
      </c>
      <c r="AA474" s="167">
        <v>405</v>
      </c>
      <c r="AB474" s="168">
        <v>112</v>
      </c>
      <c r="AC474" s="171">
        <v>351</v>
      </c>
      <c r="AD474" s="163">
        <v>0</v>
      </c>
      <c r="AE474" s="172">
        <v>100</v>
      </c>
      <c r="AF474" s="173">
        <v>0</v>
      </c>
    </row>
    <row r="475" spans="1:32" s="3" customFormat="1" ht="18.75" customHeight="1">
      <c r="A475" s="159">
        <v>473</v>
      </c>
      <c r="B475" s="160" t="s">
        <v>3813</v>
      </c>
      <c r="C475" s="161" t="s">
        <v>3455</v>
      </c>
      <c r="D475" s="162" t="s">
        <v>3815</v>
      </c>
      <c r="E475" s="193" t="s">
        <v>3813</v>
      </c>
      <c r="F475" s="172">
        <v>464</v>
      </c>
      <c r="G475" s="165">
        <v>25890055</v>
      </c>
      <c r="H475" s="166">
        <v>325</v>
      </c>
      <c r="I475" s="167">
        <v>319</v>
      </c>
      <c r="J475" s="168">
        <v>36955788</v>
      </c>
      <c r="K475" s="169">
        <v>239</v>
      </c>
      <c r="L475" s="170">
        <v>236</v>
      </c>
      <c r="M475" s="165">
        <v>8905935</v>
      </c>
      <c r="N475" s="166">
        <v>57</v>
      </c>
      <c r="O475" s="167">
        <v>56</v>
      </c>
      <c r="P475" s="168">
        <v>47447405</v>
      </c>
      <c r="Q475" s="169">
        <v>128</v>
      </c>
      <c r="R475" s="170">
        <v>125</v>
      </c>
      <c r="S475" s="165">
        <v>52425281</v>
      </c>
      <c r="T475" s="166">
        <v>393</v>
      </c>
      <c r="U475" s="167">
        <v>390</v>
      </c>
      <c r="V475" s="168">
        <v>89565</v>
      </c>
      <c r="W475" s="169">
        <v>242</v>
      </c>
      <c r="X475" s="170">
        <v>240</v>
      </c>
      <c r="Y475" s="165">
        <v>7435</v>
      </c>
      <c r="Z475" s="166">
        <v>362</v>
      </c>
      <c r="AA475" s="167">
        <v>353</v>
      </c>
      <c r="AB475" s="168">
        <v>163</v>
      </c>
      <c r="AC475" s="171">
        <v>382</v>
      </c>
      <c r="AD475" s="163">
        <v>0</v>
      </c>
      <c r="AE475" s="172">
        <v>99.82</v>
      </c>
      <c r="AF475" s="173">
        <v>0.18</v>
      </c>
    </row>
    <row r="476" spans="1:32" s="3" customFormat="1" ht="18.75" customHeight="1">
      <c r="A476" s="159">
        <v>474</v>
      </c>
      <c r="B476" s="195">
        <v>415</v>
      </c>
      <c r="C476" s="161" t="s">
        <v>825</v>
      </c>
      <c r="D476" s="162" t="s">
        <v>3815</v>
      </c>
      <c r="E476" s="163" t="s">
        <v>3813</v>
      </c>
      <c r="F476" s="164">
        <v>465</v>
      </c>
      <c r="G476" s="165">
        <v>25882647</v>
      </c>
      <c r="H476" s="166">
        <v>486</v>
      </c>
      <c r="I476" s="167">
        <v>477</v>
      </c>
      <c r="J476" s="168">
        <v>26246539</v>
      </c>
      <c r="K476" s="169">
        <v>167</v>
      </c>
      <c r="L476" s="170">
        <v>165</v>
      </c>
      <c r="M476" s="165">
        <v>11655261</v>
      </c>
      <c r="N476" s="166">
        <v>172</v>
      </c>
      <c r="O476" s="167">
        <v>167</v>
      </c>
      <c r="P476" s="168">
        <v>21784003</v>
      </c>
      <c r="Q476" s="169">
        <v>287</v>
      </c>
      <c r="R476" s="170">
        <v>279</v>
      </c>
      <c r="S476" s="165">
        <v>30972409</v>
      </c>
      <c r="T476" s="166">
        <v>314</v>
      </c>
      <c r="U476" s="167">
        <v>311</v>
      </c>
      <c r="V476" s="168">
        <v>587904</v>
      </c>
      <c r="W476" s="169">
        <v>248</v>
      </c>
      <c r="X476" s="170">
        <v>246</v>
      </c>
      <c r="Y476" s="165">
        <v>6876</v>
      </c>
      <c r="Z476" s="166">
        <v>243</v>
      </c>
      <c r="AA476" s="167">
        <v>236</v>
      </c>
      <c r="AB476" s="168">
        <v>274</v>
      </c>
      <c r="AC476" s="171">
        <v>342</v>
      </c>
      <c r="AD476" s="163">
        <v>0</v>
      </c>
      <c r="AE476" s="172">
        <v>100</v>
      </c>
      <c r="AF476" s="173">
        <v>0</v>
      </c>
    </row>
    <row r="477" spans="1:32" s="3" customFormat="1" ht="18.75" customHeight="1">
      <c r="A477" s="45">
        <v>475</v>
      </c>
      <c r="B477" s="46">
        <v>490</v>
      </c>
      <c r="C477" s="47" t="s">
        <v>3456</v>
      </c>
      <c r="D477" s="48" t="s">
        <v>3369</v>
      </c>
      <c r="E477" s="49" t="s">
        <v>3813</v>
      </c>
      <c r="F477" s="50">
        <v>466</v>
      </c>
      <c r="G477" s="51">
        <v>25786765</v>
      </c>
      <c r="H477" s="52">
        <v>487</v>
      </c>
      <c r="I477" s="53">
        <v>478</v>
      </c>
      <c r="J477" s="54">
        <v>26075288</v>
      </c>
      <c r="K477" s="55">
        <v>208</v>
      </c>
      <c r="L477" s="56">
        <v>205</v>
      </c>
      <c r="M477" s="51">
        <v>10154120</v>
      </c>
      <c r="N477" s="52">
        <v>195</v>
      </c>
      <c r="O477" s="53">
        <v>189</v>
      </c>
      <c r="P477" s="54">
        <v>19789903</v>
      </c>
      <c r="Q477" s="55">
        <v>248</v>
      </c>
      <c r="R477" s="56">
        <v>240</v>
      </c>
      <c r="S477" s="51">
        <v>34532415</v>
      </c>
      <c r="T477" s="52">
        <v>218</v>
      </c>
      <c r="U477" s="53">
        <v>216</v>
      </c>
      <c r="V477" s="54">
        <v>1507309</v>
      </c>
      <c r="W477" s="55">
        <v>226</v>
      </c>
      <c r="X477" s="56">
        <v>224</v>
      </c>
      <c r="Y477" s="51">
        <v>8413</v>
      </c>
      <c r="Z477" s="52">
        <v>265</v>
      </c>
      <c r="AA477" s="53">
        <v>257</v>
      </c>
      <c r="AB477" s="54">
        <v>248</v>
      </c>
      <c r="AC477" s="95">
        <v>321</v>
      </c>
      <c r="AD477" s="49">
        <v>0</v>
      </c>
      <c r="AE477" s="57">
        <v>100</v>
      </c>
      <c r="AF477" s="58">
        <v>0</v>
      </c>
    </row>
    <row r="478" spans="1:32" s="3" customFormat="1" ht="18.75" customHeight="1">
      <c r="A478" s="15">
        <v>476</v>
      </c>
      <c r="B478" s="16" t="s">
        <v>3813</v>
      </c>
      <c r="C478" s="17" t="s">
        <v>2653</v>
      </c>
      <c r="D478" s="18" t="s">
        <v>3816</v>
      </c>
      <c r="E478" s="19" t="s">
        <v>3813</v>
      </c>
      <c r="F478" s="20">
        <v>467</v>
      </c>
      <c r="G478" s="21">
        <v>25758353</v>
      </c>
      <c r="H478" s="22">
        <v>74</v>
      </c>
      <c r="I478" s="23">
        <v>73</v>
      </c>
      <c r="J478" s="24">
        <v>62311119</v>
      </c>
      <c r="K478" s="25">
        <v>32</v>
      </c>
      <c r="L478" s="26">
        <v>30</v>
      </c>
      <c r="M478" s="21">
        <v>22441302</v>
      </c>
      <c r="N478" s="22">
        <v>2</v>
      </c>
      <c r="O478" s="23">
        <v>2</v>
      </c>
      <c r="P478" s="24">
        <v>333634269</v>
      </c>
      <c r="Q478" s="25">
        <v>5</v>
      </c>
      <c r="R478" s="26">
        <v>5</v>
      </c>
      <c r="S478" s="21">
        <v>401867863</v>
      </c>
      <c r="T478" s="22">
        <v>17</v>
      </c>
      <c r="U478" s="23">
        <v>16</v>
      </c>
      <c r="V478" s="24">
        <v>12223311</v>
      </c>
      <c r="W478" s="25">
        <v>74</v>
      </c>
      <c r="X478" s="26">
        <v>73</v>
      </c>
      <c r="Y478" s="21">
        <v>22460</v>
      </c>
      <c r="Z478" s="22">
        <v>5</v>
      </c>
      <c r="AA478" s="23">
        <v>3</v>
      </c>
      <c r="AB478" s="24">
        <v>1728</v>
      </c>
      <c r="AC478" s="93">
        <v>369</v>
      </c>
      <c r="AD478" s="19">
        <v>0</v>
      </c>
      <c r="AE478" s="27">
        <v>100</v>
      </c>
      <c r="AF478" s="28">
        <v>0</v>
      </c>
    </row>
    <row r="479" spans="1:32" s="3" customFormat="1" ht="18.75" customHeight="1">
      <c r="A479" s="159">
        <v>477</v>
      </c>
      <c r="B479" s="160" t="s">
        <v>3813</v>
      </c>
      <c r="C479" s="161" t="s">
        <v>3537</v>
      </c>
      <c r="D479" s="162" t="s">
        <v>3815</v>
      </c>
      <c r="E479" s="163" t="s">
        <v>3813</v>
      </c>
      <c r="F479" s="164">
        <v>468</v>
      </c>
      <c r="G479" s="165">
        <v>25723606</v>
      </c>
      <c r="H479" s="166">
        <v>484</v>
      </c>
      <c r="I479" s="167">
        <v>475</v>
      </c>
      <c r="J479" s="168">
        <v>26429708</v>
      </c>
      <c r="K479" s="169">
        <v>389</v>
      </c>
      <c r="L479" s="170">
        <v>383</v>
      </c>
      <c r="M479" s="165">
        <v>4427906</v>
      </c>
      <c r="N479" s="166">
        <v>259</v>
      </c>
      <c r="O479" s="167">
        <v>252</v>
      </c>
      <c r="P479" s="168">
        <v>15411473</v>
      </c>
      <c r="Q479" s="169">
        <v>324</v>
      </c>
      <c r="R479" s="170">
        <v>316</v>
      </c>
      <c r="S479" s="165">
        <v>26768122</v>
      </c>
      <c r="T479" s="166">
        <v>181</v>
      </c>
      <c r="U479" s="167">
        <v>179</v>
      </c>
      <c r="V479" s="168">
        <v>1929499</v>
      </c>
      <c r="W479" s="169">
        <v>136</v>
      </c>
      <c r="X479" s="170">
        <v>135</v>
      </c>
      <c r="Y479" s="165">
        <v>17171</v>
      </c>
      <c r="Z479" s="166">
        <v>88</v>
      </c>
      <c r="AA479" s="167">
        <v>84</v>
      </c>
      <c r="AB479" s="168">
        <v>590</v>
      </c>
      <c r="AC479" s="171">
        <v>322</v>
      </c>
      <c r="AD479" s="163">
        <v>0</v>
      </c>
      <c r="AE479" s="172">
        <v>100</v>
      </c>
      <c r="AF479" s="173">
        <v>0</v>
      </c>
    </row>
    <row r="480" spans="1:32" s="3" customFormat="1" ht="18.75" customHeight="1">
      <c r="A480" s="159">
        <v>478</v>
      </c>
      <c r="B480" s="195">
        <v>380</v>
      </c>
      <c r="C480" s="161" t="s">
        <v>3047</v>
      </c>
      <c r="D480" s="162" t="s">
        <v>3815</v>
      </c>
      <c r="E480" s="163" t="s">
        <v>3813</v>
      </c>
      <c r="F480" s="164">
        <v>469</v>
      </c>
      <c r="G480" s="165">
        <v>25693986</v>
      </c>
      <c r="H480" s="166">
        <v>288</v>
      </c>
      <c r="I480" s="167">
        <v>284</v>
      </c>
      <c r="J480" s="168">
        <v>39891290</v>
      </c>
      <c r="K480" s="169">
        <v>262</v>
      </c>
      <c r="L480" s="170">
        <v>259</v>
      </c>
      <c r="M480" s="165">
        <v>8059699</v>
      </c>
      <c r="N480" s="166">
        <v>247</v>
      </c>
      <c r="O480" s="167">
        <v>240</v>
      </c>
      <c r="P480" s="168">
        <v>16084088</v>
      </c>
      <c r="Q480" s="169">
        <v>258</v>
      </c>
      <c r="R480" s="170">
        <v>250</v>
      </c>
      <c r="S480" s="165">
        <v>33530164</v>
      </c>
      <c r="T480" s="166">
        <v>260</v>
      </c>
      <c r="U480" s="167">
        <v>258</v>
      </c>
      <c r="V480" s="168">
        <v>985403</v>
      </c>
      <c r="W480" s="169">
        <v>207</v>
      </c>
      <c r="X480" s="170">
        <v>205</v>
      </c>
      <c r="Y480" s="165">
        <v>9809</v>
      </c>
      <c r="Z480" s="166">
        <v>226</v>
      </c>
      <c r="AA480" s="167">
        <v>219</v>
      </c>
      <c r="AB480" s="168">
        <v>296</v>
      </c>
      <c r="AC480" s="171">
        <v>321</v>
      </c>
      <c r="AD480" s="163">
        <v>0</v>
      </c>
      <c r="AE480" s="172">
        <v>100</v>
      </c>
      <c r="AF480" s="173">
        <v>0</v>
      </c>
    </row>
    <row r="481" spans="1:32" s="3" customFormat="1" ht="18.75" customHeight="1">
      <c r="A481" s="29">
        <v>479</v>
      </c>
      <c r="B481" s="30" t="s">
        <v>3813</v>
      </c>
      <c r="C481" s="31" t="s">
        <v>2692</v>
      </c>
      <c r="D481" s="32" t="s">
        <v>2083</v>
      </c>
      <c r="E481" s="42" t="s">
        <v>3813</v>
      </c>
      <c r="F481" s="44">
        <v>470</v>
      </c>
      <c r="G481" s="35">
        <v>25599035</v>
      </c>
      <c r="H481" s="36">
        <v>410</v>
      </c>
      <c r="I481" s="37">
        <v>402</v>
      </c>
      <c r="J481" s="38">
        <v>31450657</v>
      </c>
      <c r="K481" s="39">
        <v>454</v>
      </c>
      <c r="L481" s="40">
        <v>448</v>
      </c>
      <c r="M481" s="35">
        <v>2232123</v>
      </c>
      <c r="N481" s="36">
        <v>392</v>
      </c>
      <c r="O481" s="37">
        <v>385</v>
      </c>
      <c r="P481" s="38">
        <v>7660228</v>
      </c>
      <c r="Q481" s="39">
        <v>442</v>
      </c>
      <c r="R481" s="40">
        <v>433</v>
      </c>
      <c r="S481" s="35">
        <v>16950450</v>
      </c>
      <c r="T481" s="36">
        <v>392</v>
      </c>
      <c r="U481" s="37">
        <v>389</v>
      </c>
      <c r="V481" s="38">
        <v>119197</v>
      </c>
      <c r="W481" s="39" t="s">
        <v>3813</v>
      </c>
      <c r="X481" s="40" t="s">
        <v>3813</v>
      </c>
      <c r="Y481" s="41" t="s">
        <v>3813</v>
      </c>
      <c r="Z481" s="36">
        <v>430</v>
      </c>
      <c r="AA481" s="37">
        <v>421</v>
      </c>
      <c r="AB481" s="38">
        <v>94</v>
      </c>
      <c r="AC481" s="94">
        <v>311</v>
      </c>
      <c r="AD481" s="42">
        <v>0</v>
      </c>
      <c r="AE481" s="34">
        <v>100</v>
      </c>
      <c r="AF481" s="43">
        <v>0</v>
      </c>
    </row>
    <row r="482" spans="1:32" s="3" customFormat="1" ht="18.75" customHeight="1">
      <c r="A482" s="142">
        <v>480</v>
      </c>
      <c r="B482" s="143" t="s">
        <v>3813</v>
      </c>
      <c r="C482" s="144" t="s">
        <v>3457</v>
      </c>
      <c r="D482" s="145" t="s">
        <v>3815</v>
      </c>
      <c r="E482" s="146" t="s">
        <v>3813</v>
      </c>
      <c r="F482" s="147">
        <v>471</v>
      </c>
      <c r="G482" s="148">
        <v>25556634</v>
      </c>
      <c r="H482" s="149">
        <v>490</v>
      </c>
      <c r="I482" s="150">
        <v>481</v>
      </c>
      <c r="J482" s="151">
        <v>25581943</v>
      </c>
      <c r="K482" s="152">
        <v>479</v>
      </c>
      <c r="L482" s="153">
        <v>472</v>
      </c>
      <c r="M482" s="148">
        <v>912333</v>
      </c>
      <c r="N482" s="149">
        <v>456</v>
      </c>
      <c r="O482" s="150">
        <v>449</v>
      </c>
      <c r="P482" s="151">
        <v>3623621</v>
      </c>
      <c r="Q482" s="152">
        <v>497</v>
      </c>
      <c r="R482" s="153">
        <v>488</v>
      </c>
      <c r="S482" s="148">
        <v>6967937</v>
      </c>
      <c r="T482" s="149">
        <v>256</v>
      </c>
      <c r="U482" s="150">
        <v>254</v>
      </c>
      <c r="V482" s="151">
        <v>1036457</v>
      </c>
      <c r="W482" s="152">
        <v>177</v>
      </c>
      <c r="X482" s="153">
        <v>176</v>
      </c>
      <c r="Y482" s="148">
        <v>13118</v>
      </c>
      <c r="Z482" s="149">
        <v>428</v>
      </c>
      <c r="AA482" s="150">
        <v>419</v>
      </c>
      <c r="AB482" s="151">
        <v>95</v>
      </c>
      <c r="AC482" s="156">
        <v>322</v>
      </c>
      <c r="AD482" s="146">
        <v>0</v>
      </c>
      <c r="AE482" s="157">
        <v>100</v>
      </c>
      <c r="AF482" s="158">
        <v>0</v>
      </c>
    </row>
    <row r="483" spans="1:32" s="3" customFormat="1" ht="18.75" customHeight="1">
      <c r="A483" s="174">
        <v>481</v>
      </c>
      <c r="B483" s="175">
        <v>282</v>
      </c>
      <c r="C483" s="176" t="s">
        <v>3996</v>
      </c>
      <c r="D483" s="177" t="s">
        <v>3815</v>
      </c>
      <c r="E483" s="178" t="s">
        <v>3813</v>
      </c>
      <c r="F483" s="179">
        <v>472</v>
      </c>
      <c r="G483" s="180">
        <v>25471824</v>
      </c>
      <c r="H483" s="181">
        <v>250</v>
      </c>
      <c r="I483" s="182">
        <v>246</v>
      </c>
      <c r="J483" s="183">
        <v>43705117</v>
      </c>
      <c r="K483" s="184">
        <v>327</v>
      </c>
      <c r="L483" s="185">
        <v>322</v>
      </c>
      <c r="M483" s="180">
        <v>6252827</v>
      </c>
      <c r="N483" s="181">
        <v>68</v>
      </c>
      <c r="O483" s="182">
        <v>67</v>
      </c>
      <c r="P483" s="183">
        <v>40832283</v>
      </c>
      <c r="Q483" s="184">
        <v>105</v>
      </c>
      <c r="R483" s="185">
        <v>102</v>
      </c>
      <c r="S483" s="180">
        <v>57533002</v>
      </c>
      <c r="T483" s="181">
        <v>263</v>
      </c>
      <c r="U483" s="182">
        <v>261</v>
      </c>
      <c r="V483" s="183">
        <v>966259</v>
      </c>
      <c r="W483" s="184">
        <v>439</v>
      </c>
      <c r="X483" s="185">
        <v>436</v>
      </c>
      <c r="Y483" s="180">
        <v>8</v>
      </c>
      <c r="Z483" s="181">
        <v>131</v>
      </c>
      <c r="AA483" s="182">
        <v>125</v>
      </c>
      <c r="AB483" s="183">
        <v>462</v>
      </c>
      <c r="AC483" s="186">
        <v>321</v>
      </c>
      <c r="AD483" s="178">
        <v>0</v>
      </c>
      <c r="AE483" s="187">
        <v>100</v>
      </c>
      <c r="AF483" s="188">
        <v>0</v>
      </c>
    </row>
    <row r="484" spans="1:32" s="3" customFormat="1" ht="18.75" customHeight="1">
      <c r="A484" s="29">
        <v>482</v>
      </c>
      <c r="B484" s="30">
        <v>478</v>
      </c>
      <c r="C484" s="31" t="s">
        <v>495</v>
      </c>
      <c r="D484" s="32" t="s">
        <v>3815</v>
      </c>
      <c r="E484" s="42" t="s">
        <v>3813</v>
      </c>
      <c r="F484" s="44">
        <v>473</v>
      </c>
      <c r="G484" s="35">
        <v>25346589</v>
      </c>
      <c r="H484" s="36">
        <v>376</v>
      </c>
      <c r="I484" s="37">
        <v>369</v>
      </c>
      <c r="J484" s="38">
        <v>33393711</v>
      </c>
      <c r="K484" s="39">
        <v>421</v>
      </c>
      <c r="L484" s="40">
        <v>415</v>
      </c>
      <c r="M484" s="35">
        <v>3374718</v>
      </c>
      <c r="N484" s="36">
        <v>260</v>
      </c>
      <c r="O484" s="37">
        <v>253</v>
      </c>
      <c r="P484" s="38">
        <v>15368710</v>
      </c>
      <c r="Q484" s="39">
        <v>162</v>
      </c>
      <c r="R484" s="40">
        <v>157</v>
      </c>
      <c r="S484" s="35">
        <v>45877763</v>
      </c>
      <c r="T484" s="36">
        <v>246</v>
      </c>
      <c r="U484" s="37">
        <v>244</v>
      </c>
      <c r="V484" s="38">
        <v>1110940</v>
      </c>
      <c r="W484" s="39">
        <v>172</v>
      </c>
      <c r="X484" s="40">
        <v>171</v>
      </c>
      <c r="Y484" s="35">
        <v>13578</v>
      </c>
      <c r="Z484" s="36">
        <v>358</v>
      </c>
      <c r="AA484" s="37">
        <v>349</v>
      </c>
      <c r="AB484" s="38">
        <v>165</v>
      </c>
      <c r="AC484" s="94">
        <v>371</v>
      </c>
      <c r="AD484" s="42">
        <v>0</v>
      </c>
      <c r="AE484" s="34">
        <v>50</v>
      </c>
      <c r="AF484" s="43">
        <v>50</v>
      </c>
    </row>
    <row r="485" spans="1:32" s="3" customFormat="1" ht="18.75" customHeight="1">
      <c r="A485" s="29">
        <v>483</v>
      </c>
      <c r="B485" s="30" t="s">
        <v>3813</v>
      </c>
      <c r="C485" s="31" t="s">
        <v>318</v>
      </c>
      <c r="D485" s="32" t="s">
        <v>2999</v>
      </c>
      <c r="E485" s="42" t="s">
        <v>3813</v>
      </c>
      <c r="F485" s="44">
        <v>474</v>
      </c>
      <c r="G485" s="35">
        <v>25203645</v>
      </c>
      <c r="H485" s="36">
        <v>129</v>
      </c>
      <c r="I485" s="37">
        <v>127</v>
      </c>
      <c r="J485" s="38">
        <v>55941833</v>
      </c>
      <c r="K485" s="39">
        <v>305</v>
      </c>
      <c r="L485" s="40">
        <v>300</v>
      </c>
      <c r="M485" s="35">
        <v>6764294</v>
      </c>
      <c r="N485" s="36">
        <v>311</v>
      </c>
      <c r="O485" s="37">
        <v>304</v>
      </c>
      <c r="P485" s="38">
        <v>12181510</v>
      </c>
      <c r="Q485" s="39">
        <v>362</v>
      </c>
      <c r="R485" s="40">
        <v>354</v>
      </c>
      <c r="S485" s="35">
        <v>22937758</v>
      </c>
      <c r="T485" s="36">
        <v>137</v>
      </c>
      <c r="U485" s="37">
        <v>135</v>
      </c>
      <c r="V485" s="38">
        <v>2898763</v>
      </c>
      <c r="W485" s="39">
        <v>410</v>
      </c>
      <c r="X485" s="40">
        <v>408</v>
      </c>
      <c r="Y485" s="35">
        <v>410</v>
      </c>
      <c r="Z485" s="36">
        <v>435</v>
      </c>
      <c r="AA485" s="37">
        <v>426</v>
      </c>
      <c r="AB485" s="38">
        <v>89</v>
      </c>
      <c r="AC485" s="94">
        <v>352</v>
      </c>
      <c r="AD485" s="42">
        <v>0</v>
      </c>
      <c r="AE485" s="34">
        <v>25</v>
      </c>
      <c r="AF485" s="43">
        <v>75</v>
      </c>
    </row>
    <row r="486" spans="1:32" s="3" customFormat="1" ht="18.75" customHeight="1">
      <c r="A486" s="29">
        <v>484</v>
      </c>
      <c r="B486" s="30" t="s">
        <v>3813</v>
      </c>
      <c r="C486" s="31" t="s">
        <v>3769</v>
      </c>
      <c r="D486" s="32" t="s">
        <v>3373</v>
      </c>
      <c r="E486" s="42" t="s">
        <v>3813</v>
      </c>
      <c r="F486" s="44">
        <v>475</v>
      </c>
      <c r="G486" s="35">
        <v>25201115</v>
      </c>
      <c r="H486" s="36">
        <v>429</v>
      </c>
      <c r="I486" s="37">
        <v>421</v>
      </c>
      <c r="J486" s="38">
        <v>29681724</v>
      </c>
      <c r="K486" s="39">
        <v>397</v>
      </c>
      <c r="L486" s="40">
        <v>391</v>
      </c>
      <c r="M486" s="35">
        <v>4321730</v>
      </c>
      <c r="N486" s="36">
        <v>133</v>
      </c>
      <c r="O486" s="37">
        <v>128</v>
      </c>
      <c r="P486" s="38">
        <v>27626069</v>
      </c>
      <c r="Q486" s="39">
        <v>142</v>
      </c>
      <c r="R486" s="40">
        <v>138</v>
      </c>
      <c r="S486" s="35">
        <v>48681099</v>
      </c>
      <c r="T486" s="36">
        <v>373</v>
      </c>
      <c r="U486" s="37">
        <v>370</v>
      </c>
      <c r="V486" s="38">
        <v>211537</v>
      </c>
      <c r="W486" s="39">
        <v>259</v>
      </c>
      <c r="X486" s="40">
        <v>257</v>
      </c>
      <c r="Y486" s="35">
        <v>6468</v>
      </c>
      <c r="Z486" s="36">
        <v>219</v>
      </c>
      <c r="AA486" s="37">
        <v>212</v>
      </c>
      <c r="AB486" s="38">
        <v>309</v>
      </c>
      <c r="AC486" s="94">
        <v>321</v>
      </c>
      <c r="AD486" s="42">
        <v>0</v>
      </c>
      <c r="AE486" s="34">
        <v>100</v>
      </c>
      <c r="AF486" s="43">
        <v>0</v>
      </c>
    </row>
    <row r="487" spans="1:32" s="3" customFormat="1" ht="18.75" customHeight="1">
      <c r="A487" s="45">
        <v>485</v>
      </c>
      <c r="B487" s="46">
        <v>392</v>
      </c>
      <c r="C487" s="47" t="s">
        <v>3664</v>
      </c>
      <c r="D487" s="48" t="s">
        <v>83</v>
      </c>
      <c r="E487" s="49" t="s">
        <v>3813</v>
      </c>
      <c r="F487" s="50">
        <v>476</v>
      </c>
      <c r="G487" s="51">
        <v>25189203</v>
      </c>
      <c r="H487" s="52">
        <v>456</v>
      </c>
      <c r="I487" s="53">
        <v>448</v>
      </c>
      <c r="J487" s="54">
        <v>28174747</v>
      </c>
      <c r="K487" s="55">
        <v>404</v>
      </c>
      <c r="L487" s="56">
        <v>398</v>
      </c>
      <c r="M487" s="51">
        <v>4075342</v>
      </c>
      <c r="N487" s="52">
        <v>357</v>
      </c>
      <c r="O487" s="53">
        <v>350</v>
      </c>
      <c r="P487" s="54">
        <v>9485280</v>
      </c>
      <c r="Q487" s="55">
        <v>454</v>
      </c>
      <c r="R487" s="56">
        <v>445</v>
      </c>
      <c r="S487" s="51">
        <v>15323316</v>
      </c>
      <c r="T487" s="52">
        <v>315</v>
      </c>
      <c r="U487" s="53">
        <v>312</v>
      </c>
      <c r="V487" s="54">
        <v>587229</v>
      </c>
      <c r="W487" s="55" t="s">
        <v>3813</v>
      </c>
      <c r="X487" s="56" t="s">
        <v>3813</v>
      </c>
      <c r="Y487" s="62" t="s">
        <v>3813</v>
      </c>
      <c r="Z487" s="52">
        <v>236</v>
      </c>
      <c r="AA487" s="53">
        <v>229</v>
      </c>
      <c r="AB487" s="54">
        <v>280</v>
      </c>
      <c r="AC487" s="95">
        <v>312</v>
      </c>
      <c r="AD487" s="49">
        <v>0</v>
      </c>
      <c r="AE487" s="57">
        <v>100</v>
      </c>
      <c r="AF487" s="58">
        <v>0</v>
      </c>
    </row>
    <row r="488" spans="1:32" s="3" customFormat="1" ht="18.75" customHeight="1">
      <c r="A488" s="174">
        <v>486</v>
      </c>
      <c r="B488" s="175">
        <v>500</v>
      </c>
      <c r="C488" s="176" t="s">
        <v>3458</v>
      </c>
      <c r="D488" s="177" t="s">
        <v>3815</v>
      </c>
      <c r="E488" s="178" t="s">
        <v>3813</v>
      </c>
      <c r="F488" s="179">
        <v>477</v>
      </c>
      <c r="G488" s="180">
        <v>25172508</v>
      </c>
      <c r="H488" s="181">
        <v>489</v>
      </c>
      <c r="I488" s="182">
        <v>480</v>
      </c>
      <c r="J488" s="183">
        <v>25651281</v>
      </c>
      <c r="K488" s="184">
        <v>438</v>
      </c>
      <c r="L488" s="185">
        <v>432</v>
      </c>
      <c r="M488" s="180">
        <v>2781870</v>
      </c>
      <c r="N488" s="181">
        <v>477</v>
      </c>
      <c r="O488" s="182">
        <v>469</v>
      </c>
      <c r="P488" s="183">
        <v>2247267</v>
      </c>
      <c r="Q488" s="184">
        <v>251</v>
      </c>
      <c r="R488" s="185">
        <v>243</v>
      </c>
      <c r="S488" s="180">
        <v>34187171</v>
      </c>
      <c r="T488" s="181">
        <v>83</v>
      </c>
      <c r="U488" s="182">
        <v>81</v>
      </c>
      <c r="V488" s="183">
        <v>4960725</v>
      </c>
      <c r="W488" s="184">
        <v>294</v>
      </c>
      <c r="X488" s="185">
        <v>292</v>
      </c>
      <c r="Y488" s="180">
        <v>4680</v>
      </c>
      <c r="Z488" s="181">
        <v>316</v>
      </c>
      <c r="AA488" s="182">
        <v>307</v>
      </c>
      <c r="AB488" s="183">
        <v>203</v>
      </c>
      <c r="AC488" s="186">
        <v>321</v>
      </c>
      <c r="AD488" s="178">
        <v>0</v>
      </c>
      <c r="AE488" s="187">
        <v>66</v>
      </c>
      <c r="AF488" s="188">
        <v>34</v>
      </c>
    </row>
    <row r="489" spans="1:32" s="3" customFormat="1" ht="18.75" customHeight="1">
      <c r="A489" s="29">
        <v>487</v>
      </c>
      <c r="B489" s="30">
        <v>412</v>
      </c>
      <c r="C489" s="31" t="s">
        <v>3459</v>
      </c>
      <c r="D489" s="32" t="s">
        <v>3376</v>
      </c>
      <c r="E489" s="42" t="s">
        <v>3813</v>
      </c>
      <c r="F489" s="44">
        <v>478</v>
      </c>
      <c r="G489" s="35">
        <v>25131160</v>
      </c>
      <c r="H489" s="36">
        <v>483</v>
      </c>
      <c r="I489" s="37">
        <v>474</v>
      </c>
      <c r="J489" s="38">
        <v>26617124</v>
      </c>
      <c r="K489" s="39">
        <v>358</v>
      </c>
      <c r="L489" s="40">
        <v>353</v>
      </c>
      <c r="M489" s="35">
        <v>5109314</v>
      </c>
      <c r="N489" s="36">
        <v>482</v>
      </c>
      <c r="O489" s="37">
        <v>474</v>
      </c>
      <c r="P489" s="38">
        <v>1408215</v>
      </c>
      <c r="Q489" s="39">
        <v>434</v>
      </c>
      <c r="R489" s="40">
        <v>425</v>
      </c>
      <c r="S489" s="35">
        <v>17388840</v>
      </c>
      <c r="T489" s="36">
        <v>447</v>
      </c>
      <c r="U489" s="37">
        <v>444</v>
      </c>
      <c r="V489" s="38">
        <v>-1555026</v>
      </c>
      <c r="W489" s="39">
        <v>169</v>
      </c>
      <c r="X489" s="40">
        <v>168</v>
      </c>
      <c r="Y489" s="35">
        <v>14041</v>
      </c>
      <c r="Z489" s="36">
        <v>71</v>
      </c>
      <c r="AA489" s="37">
        <v>69</v>
      </c>
      <c r="AB489" s="38">
        <v>654</v>
      </c>
      <c r="AC489" s="94">
        <v>322</v>
      </c>
      <c r="AD489" s="42">
        <v>0</v>
      </c>
      <c r="AE489" s="34">
        <v>100</v>
      </c>
      <c r="AF489" s="43">
        <v>0</v>
      </c>
    </row>
    <row r="490" spans="1:32" s="3" customFormat="1" ht="18.75" customHeight="1">
      <c r="A490" s="159">
        <v>488</v>
      </c>
      <c r="B490" s="160" t="s">
        <v>3813</v>
      </c>
      <c r="C490" s="161" t="s">
        <v>4052</v>
      </c>
      <c r="D490" s="162" t="s">
        <v>3815</v>
      </c>
      <c r="E490" s="163" t="s">
        <v>3813</v>
      </c>
      <c r="F490" s="164">
        <v>479</v>
      </c>
      <c r="G490" s="165">
        <v>24995084</v>
      </c>
      <c r="H490" s="166">
        <v>491</v>
      </c>
      <c r="I490" s="167">
        <v>482</v>
      </c>
      <c r="J490" s="168">
        <v>25260080</v>
      </c>
      <c r="K490" s="169">
        <v>346</v>
      </c>
      <c r="L490" s="170">
        <v>341</v>
      </c>
      <c r="M490" s="165">
        <v>5510720</v>
      </c>
      <c r="N490" s="166">
        <v>324</v>
      </c>
      <c r="O490" s="167">
        <v>317</v>
      </c>
      <c r="P490" s="168">
        <v>11205328</v>
      </c>
      <c r="Q490" s="169">
        <v>406</v>
      </c>
      <c r="R490" s="170">
        <v>398</v>
      </c>
      <c r="S490" s="165">
        <v>20052446</v>
      </c>
      <c r="T490" s="166">
        <v>285</v>
      </c>
      <c r="U490" s="167">
        <v>282</v>
      </c>
      <c r="V490" s="168">
        <v>832150</v>
      </c>
      <c r="W490" s="169">
        <v>268</v>
      </c>
      <c r="X490" s="170">
        <v>266</v>
      </c>
      <c r="Y490" s="165">
        <v>5869</v>
      </c>
      <c r="Z490" s="166">
        <v>336</v>
      </c>
      <c r="AA490" s="167">
        <v>327</v>
      </c>
      <c r="AB490" s="168">
        <v>181</v>
      </c>
      <c r="AC490" s="171">
        <v>372</v>
      </c>
      <c r="AD490" s="163">
        <v>0</v>
      </c>
      <c r="AE490" s="172">
        <v>100</v>
      </c>
      <c r="AF490" s="173">
        <v>0</v>
      </c>
    </row>
    <row r="491" spans="1:32" s="3" customFormat="1" ht="18.75" customHeight="1">
      <c r="A491" s="159">
        <v>489</v>
      </c>
      <c r="B491" s="160" t="s">
        <v>3813</v>
      </c>
      <c r="C491" s="161" t="s">
        <v>1469</v>
      </c>
      <c r="D491" s="162" t="s">
        <v>3815</v>
      </c>
      <c r="E491" s="163" t="s">
        <v>3813</v>
      </c>
      <c r="F491" s="164">
        <v>480</v>
      </c>
      <c r="G491" s="165">
        <v>24885480</v>
      </c>
      <c r="H491" s="166">
        <v>466</v>
      </c>
      <c r="I491" s="167">
        <v>458</v>
      </c>
      <c r="J491" s="168">
        <v>27726875</v>
      </c>
      <c r="K491" s="169">
        <v>408</v>
      </c>
      <c r="L491" s="170">
        <v>402</v>
      </c>
      <c r="M491" s="165">
        <v>4032479</v>
      </c>
      <c r="N491" s="166">
        <v>413</v>
      </c>
      <c r="O491" s="167">
        <v>406</v>
      </c>
      <c r="P491" s="168">
        <v>6404741</v>
      </c>
      <c r="Q491" s="169">
        <v>346</v>
      </c>
      <c r="R491" s="170">
        <v>338</v>
      </c>
      <c r="S491" s="165">
        <v>24286090</v>
      </c>
      <c r="T491" s="166">
        <v>459</v>
      </c>
      <c r="U491" s="167">
        <v>456</v>
      </c>
      <c r="V491" s="168">
        <v>-2892562</v>
      </c>
      <c r="W491" s="169">
        <v>235</v>
      </c>
      <c r="X491" s="170">
        <v>233</v>
      </c>
      <c r="Y491" s="165">
        <v>7964</v>
      </c>
      <c r="Z491" s="166">
        <v>263</v>
      </c>
      <c r="AA491" s="167">
        <v>255</v>
      </c>
      <c r="AB491" s="168">
        <v>250</v>
      </c>
      <c r="AC491" s="171">
        <v>356</v>
      </c>
      <c r="AD491" s="163">
        <v>0</v>
      </c>
      <c r="AE491" s="172">
        <v>100</v>
      </c>
      <c r="AF491" s="173">
        <v>0</v>
      </c>
    </row>
    <row r="492" spans="1:32" s="3" customFormat="1" ht="18.75" customHeight="1">
      <c r="A492" s="45">
        <v>490</v>
      </c>
      <c r="B492" s="46" t="s">
        <v>3813</v>
      </c>
      <c r="C492" s="47" t="s">
        <v>2660</v>
      </c>
      <c r="D492" s="48" t="s">
        <v>3816</v>
      </c>
      <c r="E492" s="49" t="s">
        <v>3813</v>
      </c>
      <c r="F492" s="50">
        <v>481</v>
      </c>
      <c r="G492" s="51">
        <v>24718041</v>
      </c>
      <c r="H492" s="52">
        <v>494</v>
      </c>
      <c r="I492" s="53">
        <v>485</v>
      </c>
      <c r="J492" s="54">
        <v>24718041</v>
      </c>
      <c r="K492" s="55">
        <v>226</v>
      </c>
      <c r="L492" s="56">
        <v>223</v>
      </c>
      <c r="M492" s="51">
        <v>9413143</v>
      </c>
      <c r="N492" s="52">
        <v>306</v>
      </c>
      <c r="O492" s="53">
        <v>299</v>
      </c>
      <c r="P492" s="54">
        <v>12574005</v>
      </c>
      <c r="Q492" s="55">
        <v>349</v>
      </c>
      <c r="R492" s="56">
        <v>341</v>
      </c>
      <c r="S492" s="51">
        <v>23943461</v>
      </c>
      <c r="T492" s="52">
        <v>132</v>
      </c>
      <c r="U492" s="53">
        <v>130</v>
      </c>
      <c r="V492" s="54">
        <v>2989187</v>
      </c>
      <c r="W492" s="55">
        <v>240</v>
      </c>
      <c r="X492" s="56">
        <v>238</v>
      </c>
      <c r="Y492" s="51">
        <v>7632</v>
      </c>
      <c r="Z492" s="52">
        <v>330</v>
      </c>
      <c r="AA492" s="53">
        <v>321</v>
      </c>
      <c r="AB492" s="54">
        <v>184</v>
      </c>
      <c r="AC492" s="95">
        <v>371</v>
      </c>
      <c r="AD492" s="49">
        <v>0</v>
      </c>
      <c r="AE492" s="57">
        <v>99.33</v>
      </c>
      <c r="AF492" s="58">
        <v>0.67</v>
      </c>
    </row>
    <row r="493" spans="1:32" s="3" customFormat="1" ht="18.75" customHeight="1">
      <c r="A493" s="174">
        <v>491</v>
      </c>
      <c r="B493" s="175">
        <v>435</v>
      </c>
      <c r="C493" s="176" t="s">
        <v>3460</v>
      </c>
      <c r="D493" s="177" t="s">
        <v>3815</v>
      </c>
      <c r="E493" s="178" t="s">
        <v>3813</v>
      </c>
      <c r="F493" s="179">
        <v>482</v>
      </c>
      <c r="G493" s="180">
        <v>24660355</v>
      </c>
      <c r="H493" s="181">
        <v>488</v>
      </c>
      <c r="I493" s="182">
        <v>479</v>
      </c>
      <c r="J493" s="183">
        <v>25705428</v>
      </c>
      <c r="K493" s="184">
        <v>448</v>
      </c>
      <c r="L493" s="185">
        <v>442</v>
      </c>
      <c r="M493" s="180">
        <v>2419080</v>
      </c>
      <c r="N493" s="181">
        <v>485</v>
      </c>
      <c r="O493" s="182">
        <v>477</v>
      </c>
      <c r="P493" s="183">
        <v>876042</v>
      </c>
      <c r="Q493" s="184">
        <v>488</v>
      </c>
      <c r="R493" s="185">
        <v>479</v>
      </c>
      <c r="S493" s="180">
        <v>10660998</v>
      </c>
      <c r="T493" s="181">
        <v>388</v>
      </c>
      <c r="U493" s="182">
        <v>385</v>
      </c>
      <c r="V493" s="183">
        <v>134461</v>
      </c>
      <c r="W493" s="184">
        <v>139</v>
      </c>
      <c r="X493" s="185">
        <v>138</v>
      </c>
      <c r="Y493" s="180">
        <v>16841</v>
      </c>
      <c r="Z493" s="181">
        <v>476</v>
      </c>
      <c r="AA493" s="182">
        <v>467</v>
      </c>
      <c r="AB493" s="183">
        <v>48</v>
      </c>
      <c r="AC493" s="186">
        <v>322</v>
      </c>
      <c r="AD493" s="178">
        <v>0</v>
      </c>
      <c r="AE493" s="187">
        <v>100</v>
      </c>
      <c r="AF493" s="188">
        <v>0</v>
      </c>
    </row>
    <row r="494" spans="1:32" s="3" customFormat="1" ht="18.75" customHeight="1">
      <c r="A494" s="159">
        <v>492</v>
      </c>
      <c r="B494" s="160" t="s">
        <v>3813</v>
      </c>
      <c r="C494" s="161" t="s">
        <v>3210</v>
      </c>
      <c r="D494" s="162" t="s">
        <v>3815</v>
      </c>
      <c r="E494" s="163" t="s">
        <v>3813</v>
      </c>
      <c r="F494" s="164">
        <v>483</v>
      </c>
      <c r="G494" s="165">
        <v>24649006</v>
      </c>
      <c r="H494" s="166">
        <v>493</v>
      </c>
      <c r="I494" s="167">
        <v>484</v>
      </c>
      <c r="J494" s="168">
        <v>24741538</v>
      </c>
      <c r="K494" s="169">
        <v>462</v>
      </c>
      <c r="L494" s="170">
        <v>456</v>
      </c>
      <c r="M494" s="165">
        <v>1889968</v>
      </c>
      <c r="N494" s="166">
        <v>434</v>
      </c>
      <c r="O494" s="167">
        <v>427</v>
      </c>
      <c r="P494" s="168">
        <v>5254973</v>
      </c>
      <c r="Q494" s="169">
        <v>477</v>
      </c>
      <c r="R494" s="170">
        <v>468</v>
      </c>
      <c r="S494" s="165">
        <v>12061566</v>
      </c>
      <c r="T494" s="166">
        <v>347</v>
      </c>
      <c r="U494" s="167">
        <v>344</v>
      </c>
      <c r="V494" s="168">
        <v>376100</v>
      </c>
      <c r="W494" s="169">
        <v>386</v>
      </c>
      <c r="X494" s="170">
        <v>384</v>
      </c>
      <c r="Y494" s="165">
        <v>1026</v>
      </c>
      <c r="Z494" s="166">
        <v>436</v>
      </c>
      <c r="AA494" s="167">
        <v>427</v>
      </c>
      <c r="AB494" s="168">
        <v>89</v>
      </c>
      <c r="AC494" s="171">
        <v>311</v>
      </c>
      <c r="AD494" s="163">
        <v>0</v>
      </c>
      <c r="AE494" s="172">
        <v>100</v>
      </c>
      <c r="AF494" s="173">
        <v>0</v>
      </c>
    </row>
    <row r="495" spans="1:32" s="3" customFormat="1" ht="18.75" customHeight="1">
      <c r="A495" s="159">
        <v>493</v>
      </c>
      <c r="B495" s="195" t="s">
        <v>3813</v>
      </c>
      <c r="C495" s="161" t="s">
        <v>3977</v>
      </c>
      <c r="D495" s="162" t="s">
        <v>3815</v>
      </c>
      <c r="E495" s="163" t="s">
        <v>3813</v>
      </c>
      <c r="F495" s="164">
        <v>484</v>
      </c>
      <c r="G495" s="165">
        <v>24610286</v>
      </c>
      <c r="H495" s="166">
        <v>492</v>
      </c>
      <c r="I495" s="167">
        <v>483</v>
      </c>
      <c r="J495" s="168">
        <v>25060697</v>
      </c>
      <c r="K495" s="169">
        <v>108</v>
      </c>
      <c r="L495" s="170">
        <v>106</v>
      </c>
      <c r="M495" s="165">
        <v>15093420</v>
      </c>
      <c r="N495" s="166">
        <v>361</v>
      </c>
      <c r="O495" s="167">
        <v>354</v>
      </c>
      <c r="P495" s="168">
        <v>9279326</v>
      </c>
      <c r="Q495" s="169">
        <v>465</v>
      </c>
      <c r="R495" s="170">
        <v>456</v>
      </c>
      <c r="S495" s="165">
        <v>14208695</v>
      </c>
      <c r="T495" s="166">
        <v>108</v>
      </c>
      <c r="U495" s="167">
        <v>106</v>
      </c>
      <c r="V495" s="168">
        <v>3674807</v>
      </c>
      <c r="W495" s="169">
        <v>392</v>
      </c>
      <c r="X495" s="170">
        <v>390</v>
      </c>
      <c r="Y495" s="165">
        <v>781</v>
      </c>
      <c r="Z495" s="166">
        <v>213</v>
      </c>
      <c r="AA495" s="167">
        <v>206</v>
      </c>
      <c r="AB495" s="168">
        <v>332</v>
      </c>
      <c r="AC495" s="171">
        <v>383</v>
      </c>
      <c r="AD495" s="163">
        <v>0</v>
      </c>
      <c r="AE495" s="172">
        <v>100</v>
      </c>
      <c r="AF495" s="173">
        <v>0</v>
      </c>
    </row>
    <row r="496" spans="1:32" s="3" customFormat="1" ht="18.75" customHeight="1">
      <c r="A496" s="159">
        <v>494</v>
      </c>
      <c r="B496" s="195" t="s">
        <v>3813</v>
      </c>
      <c r="C496" s="161" t="s">
        <v>3993</v>
      </c>
      <c r="D496" s="162" t="s">
        <v>3815</v>
      </c>
      <c r="E496" s="163" t="s">
        <v>3813</v>
      </c>
      <c r="F496" s="164">
        <v>485</v>
      </c>
      <c r="G496" s="165">
        <v>24550260</v>
      </c>
      <c r="H496" s="166">
        <v>495</v>
      </c>
      <c r="I496" s="167">
        <v>486</v>
      </c>
      <c r="J496" s="168">
        <v>24652742</v>
      </c>
      <c r="K496" s="169">
        <v>399</v>
      </c>
      <c r="L496" s="170">
        <v>393</v>
      </c>
      <c r="M496" s="165">
        <v>4242214</v>
      </c>
      <c r="N496" s="166">
        <v>454</v>
      </c>
      <c r="O496" s="167">
        <v>447</v>
      </c>
      <c r="P496" s="168">
        <v>3678816</v>
      </c>
      <c r="Q496" s="169">
        <v>464</v>
      </c>
      <c r="R496" s="170">
        <v>455</v>
      </c>
      <c r="S496" s="165">
        <v>14297748</v>
      </c>
      <c r="T496" s="166">
        <v>305</v>
      </c>
      <c r="U496" s="167">
        <v>302</v>
      </c>
      <c r="V496" s="168">
        <v>670154</v>
      </c>
      <c r="W496" s="169">
        <v>191</v>
      </c>
      <c r="X496" s="170">
        <v>189</v>
      </c>
      <c r="Y496" s="165">
        <v>10867</v>
      </c>
      <c r="Z496" s="166">
        <v>332</v>
      </c>
      <c r="AA496" s="167">
        <v>323</v>
      </c>
      <c r="AB496" s="168">
        <v>184</v>
      </c>
      <c r="AC496" s="171">
        <v>311</v>
      </c>
      <c r="AD496" s="163">
        <v>0</v>
      </c>
      <c r="AE496" s="172">
        <v>100</v>
      </c>
      <c r="AF496" s="173">
        <v>0</v>
      </c>
    </row>
    <row r="497" spans="1:32" s="3" customFormat="1" ht="18.75" customHeight="1">
      <c r="A497" s="142">
        <v>495</v>
      </c>
      <c r="B497" s="143" t="s">
        <v>3813</v>
      </c>
      <c r="C497" s="144" t="s">
        <v>3461</v>
      </c>
      <c r="D497" s="145" t="s">
        <v>3815</v>
      </c>
      <c r="E497" s="146" t="s">
        <v>3813</v>
      </c>
      <c r="F497" s="147">
        <v>486</v>
      </c>
      <c r="G497" s="148">
        <v>24438482</v>
      </c>
      <c r="H497" s="149">
        <v>496</v>
      </c>
      <c r="I497" s="150">
        <v>487</v>
      </c>
      <c r="J497" s="151">
        <v>24438482</v>
      </c>
      <c r="K497" s="152">
        <v>97</v>
      </c>
      <c r="L497" s="153">
        <v>95</v>
      </c>
      <c r="M497" s="148">
        <v>15611092</v>
      </c>
      <c r="N497" s="149">
        <v>134</v>
      </c>
      <c r="O497" s="150">
        <v>129</v>
      </c>
      <c r="P497" s="151">
        <v>27412749</v>
      </c>
      <c r="Q497" s="152">
        <v>249</v>
      </c>
      <c r="R497" s="153">
        <v>241</v>
      </c>
      <c r="S497" s="148">
        <v>34308450</v>
      </c>
      <c r="T497" s="149">
        <v>89</v>
      </c>
      <c r="U497" s="150">
        <v>87</v>
      </c>
      <c r="V497" s="151">
        <v>4785430</v>
      </c>
      <c r="W497" s="152" t="s">
        <v>3813</v>
      </c>
      <c r="X497" s="153" t="s">
        <v>3813</v>
      </c>
      <c r="Y497" s="154" t="s">
        <v>3813</v>
      </c>
      <c r="Z497" s="149">
        <v>323</v>
      </c>
      <c r="AA497" s="150">
        <v>314</v>
      </c>
      <c r="AB497" s="151">
        <v>200</v>
      </c>
      <c r="AC497" s="156">
        <v>352</v>
      </c>
      <c r="AD497" s="146">
        <v>0</v>
      </c>
      <c r="AE497" s="157">
        <v>99.68</v>
      </c>
      <c r="AF497" s="158">
        <v>0.32</v>
      </c>
    </row>
    <row r="498" spans="1:32" s="3" customFormat="1" ht="18.75" customHeight="1">
      <c r="A498" s="15">
        <v>496</v>
      </c>
      <c r="B498" s="16">
        <v>431</v>
      </c>
      <c r="C498" s="17" t="s">
        <v>3670</v>
      </c>
      <c r="D498" s="18" t="s">
        <v>3368</v>
      </c>
      <c r="E498" s="19" t="s">
        <v>3813</v>
      </c>
      <c r="F498" s="20">
        <v>487</v>
      </c>
      <c r="G498" s="21">
        <v>24208112</v>
      </c>
      <c r="H498" s="22">
        <v>497</v>
      </c>
      <c r="I498" s="23">
        <v>488</v>
      </c>
      <c r="J498" s="24">
        <v>24208112</v>
      </c>
      <c r="K498" s="25">
        <v>429</v>
      </c>
      <c r="L498" s="26">
        <v>423</v>
      </c>
      <c r="M498" s="21">
        <v>3094246</v>
      </c>
      <c r="N498" s="22">
        <v>440</v>
      </c>
      <c r="O498" s="23">
        <v>433</v>
      </c>
      <c r="P498" s="24">
        <v>4925572</v>
      </c>
      <c r="Q498" s="25">
        <v>447</v>
      </c>
      <c r="R498" s="26">
        <v>438</v>
      </c>
      <c r="S498" s="21">
        <v>15860651</v>
      </c>
      <c r="T498" s="22">
        <v>374</v>
      </c>
      <c r="U498" s="23">
        <v>371</v>
      </c>
      <c r="V498" s="24">
        <v>203062</v>
      </c>
      <c r="W498" s="25">
        <v>175</v>
      </c>
      <c r="X498" s="26">
        <v>174</v>
      </c>
      <c r="Y498" s="21">
        <v>13155</v>
      </c>
      <c r="Z498" s="22">
        <v>112</v>
      </c>
      <c r="AA498" s="23">
        <v>107</v>
      </c>
      <c r="AB498" s="24">
        <v>504</v>
      </c>
      <c r="AC498" s="93">
        <v>321</v>
      </c>
      <c r="AD498" s="19">
        <v>0</v>
      </c>
      <c r="AE498" s="27">
        <v>100</v>
      </c>
      <c r="AF498" s="28">
        <v>0</v>
      </c>
    </row>
    <row r="499" spans="1:32" s="3" customFormat="1" ht="18.75" customHeight="1">
      <c r="A499" s="159">
        <v>497</v>
      </c>
      <c r="B499" s="160" t="s">
        <v>3813</v>
      </c>
      <c r="C499" s="161" t="s">
        <v>3462</v>
      </c>
      <c r="D499" s="162" t="s">
        <v>3815</v>
      </c>
      <c r="E499" s="163" t="s">
        <v>3813</v>
      </c>
      <c r="F499" s="164">
        <v>488</v>
      </c>
      <c r="G499" s="165">
        <v>24167715</v>
      </c>
      <c r="H499" s="166">
        <v>498</v>
      </c>
      <c r="I499" s="167">
        <v>489</v>
      </c>
      <c r="J499" s="168">
        <v>24167715</v>
      </c>
      <c r="K499" s="169">
        <v>401</v>
      </c>
      <c r="L499" s="170">
        <v>395</v>
      </c>
      <c r="M499" s="165">
        <v>4176336</v>
      </c>
      <c r="N499" s="166">
        <v>480</v>
      </c>
      <c r="O499" s="167">
        <v>472</v>
      </c>
      <c r="P499" s="168">
        <v>1935257</v>
      </c>
      <c r="Q499" s="169">
        <v>482</v>
      </c>
      <c r="R499" s="170">
        <v>473</v>
      </c>
      <c r="S499" s="165">
        <v>11219643</v>
      </c>
      <c r="T499" s="166">
        <v>355</v>
      </c>
      <c r="U499" s="167">
        <v>352</v>
      </c>
      <c r="V499" s="168">
        <v>303220</v>
      </c>
      <c r="W499" s="169">
        <v>441</v>
      </c>
      <c r="X499" s="170">
        <v>438</v>
      </c>
      <c r="Y499" s="165">
        <v>3</v>
      </c>
      <c r="Z499" s="166">
        <v>348</v>
      </c>
      <c r="AA499" s="167">
        <v>339</v>
      </c>
      <c r="AB499" s="168">
        <v>175</v>
      </c>
      <c r="AC499" s="171">
        <v>321</v>
      </c>
      <c r="AD499" s="163">
        <v>0</v>
      </c>
      <c r="AE499" s="172">
        <v>100</v>
      </c>
      <c r="AF499" s="173">
        <v>0</v>
      </c>
    </row>
    <row r="500" spans="1:32" s="3" customFormat="1" ht="18.75" customHeight="1">
      <c r="A500" s="159">
        <v>498</v>
      </c>
      <c r="B500" s="160" t="s">
        <v>3813</v>
      </c>
      <c r="C500" s="161" t="s">
        <v>3463</v>
      </c>
      <c r="D500" s="162" t="s">
        <v>3815</v>
      </c>
      <c r="E500" s="163" t="s">
        <v>3813</v>
      </c>
      <c r="F500" s="164">
        <v>489</v>
      </c>
      <c r="G500" s="165">
        <v>24152727</v>
      </c>
      <c r="H500" s="166">
        <v>421</v>
      </c>
      <c r="I500" s="167">
        <v>413</v>
      </c>
      <c r="J500" s="168">
        <v>30578032</v>
      </c>
      <c r="K500" s="169">
        <v>456</v>
      </c>
      <c r="L500" s="170">
        <v>450</v>
      </c>
      <c r="M500" s="165">
        <v>2160856</v>
      </c>
      <c r="N500" s="166">
        <v>449</v>
      </c>
      <c r="O500" s="167">
        <v>442</v>
      </c>
      <c r="P500" s="168">
        <v>4023079</v>
      </c>
      <c r="Q500" s="169">
        <v>478</v>
      </c>
      <c r="R500" s="170">
        <v>469</v>
      </c>
      <c r="S500" s="165">
        <v>11993149</v>
      </c>
      <c r="T500" s="166">
        <v>237</v>
      </c>
      <c r="U500" s="167">
        <v>235</v>
      </c>
      <c r="V500" s="168">
        <v>1239330</v>
      </c>
      <c r="W500" s="169">
        <v>358</v>
      </c>
      <c r="X500" s="170">
        <v>356</v>
      </c>
      <c r="Y500" s="165">
        <v>2090</v>
      </c>
      <c r="Z500" s="166">
        <v>407</v>
      </c>
      <c r="AA500" s="167">
        <v>398</v>
      </c>
      <c r="AB500" s="168">
        <v>115</v>
      </c>
      <c r="AC500" s="171">
        <v>384</v>
      </c>
      <c r="AD500" s="163">
        <v>0</v>
      </c>
      <c r="AE500" s="172">
        <v>0</v>
      </c>
      <c r="AF500" s="173">
        <v>100</v>
      </c>
    </row>
    <row r="501" spans="1:32" s="3" customFormat="1" ht="18.75" customHeight="1">
      <c r="A501" s="29">
        <v>499</v>
      </c>
      <c r="B501" s="30">
        <v>389</v>
      </c>
      <c r="C501" s="31" t="s">
        <v>3464</v>
      </c>
      <c r="D501" s="32" t="s">
        <v>3371</v>
      </c>
      <c r="E501" s="42" t="s">
        <v>3813</v>
      </c>
      <c r="F501" s="44">
        <v>490</v>
      </c>
      <c r="G501" s="35">
        <v>24099365</v>
      </c>
      <c r="H501" s="36">
        <v>499</v>
      </c>
      <c r="I501" s="37">
        <v>490</v>
      </c>
      <c r="J501" s="38">
        <v>24099365</v>
      </c>
      <c r="K501" s="39">
        <v>431</v>
      </c>
      <c r="L501" s="40">
        <v>425</v>
      </c>
      <c r="M501" s="35">
        <v>3016241</v>
      </c>
      <c r="N501" s="36">
        <v>450</v>
      </c>
      <c r="O501" s="37">
        <v>443</v>
      </c>
      <c r="P501" s="38">
        <v>3971120</v>
      </c>
      <c r="Q501" s="39">
        <v>493</v>
      </c>
      <c r="R501" s="40">
        <v>484</v>
      </c>
      <c r="S501" s="35">
        <v>9227547</v>
      </c>
      <c r="T501" s="36">
        <v>267</v>
      </c>
      <c r="U501" s="37">
        <v>265</v>
      </c>
      <c r="V501" s="38">
        <v>948712</v>
      </c>
      <c r="W501" s="39" t="s">
        <v>3813</v>
      </c>
      <c r="X501" s="40" t="s">
        <v>3813</v>
      </c>
      <c r="Y501" s="41" t="s">
        <v>3813</v>
      </c>
      <c r="Z501" s="36">
        <v>481</v>
      </c>
      <c r="AA501" s="37">
        <v>472</v>
      </c>
      <c r="AB501" s="38">
        <v>45</v>
      </c>
      <c r="AC501" s="94">
        <v>311</v>
      </c>
      <c r="AD501" s="42">
        <v>0</v>
      </c>
      <c r="AE501" s="34">
        <v>100</v>
      </c>
      <c r="AF501" s="43">
        <v>0</v>
      </c>
    </row>
    <row r="502" spans="1:32" s="3" customFormat="1" ht="18.75" customHeight="1">
      <c r="A502" s="200">
        <v>500</v>
      </c>
      <c r="B502" s="201">
        <v>425</v>
      </c>
      <c r="C502" s="202" t="s">
        <v>3465</v>
      </c>
      <c r="D502" s="203" t="s">
        <v>3815</v>
      </c>
      <c r="E502" s="204" t="s">
        <v>3813</v>
      </c>
      <c r="F502" s="205">
        <v>491</v>
      </c>
      <c r="G502" s="206">
        <v>24068428</v>
      </c>
      <c r="H502" s="207">
        <v>500</v>
      </c>
      <c r="I502" s="208">
        <v>491</v>
      </c>
      <c r="J502" s="209">
        <v>24068428</v>
      </c>
      <c r="K502" s="210">
        <v>50</v>
      </c>
      <c r="L502" s="211">
        <v>48</v>
      </c>
      <c r="M502" s="206">
        <v>19509743</v>
      </c>
      <c r="N502" s="207">
        <v>10</v>
      </c>
      <c r="O502" s="208">
        <v>10</v>
      </c>
      <c r="P502" s="209">
        <v>118144672</v>
      </c>
      <c r="Q502" s="210">
        <v>14</v>
      </c>
      <c r="R502" s="211">
        <v>14</v>
      </c>
      <c r="S502" s="206">
        <v>128723994</v>
      </c>
      <c r="T502" s="207">
        <v>38</v>
      </c>
      <c r="U502" s="208">
        <v>37</v>
      </c>
      <c r="V502" s="209">
        <v>7999333</v>
      </c>
      <c r="W502" s="210">
        <v>305</v>
      </c>
      <c r="X502" s="211">
        <v>303</v>
      </c>
      <c r="Y502" s="206">
        <v>4129</v>
      </c>
      <c r="Z502" s="207">
        <v>308</v>
      </c>
      <c r="AA502" s="208">
        <v>300</v>
      </c>
      <c r="AB502" s="209">
        <v>211</v>
      </c>
      <c r="AC502" s="212">
        <v>362</v>
      </c>
      <c r="AD502" s="204">
        <v>0</v>
      </c>
      <c r="AE502" s="213">
        <v>100</v>
      </c>
      <c r="AF502" s="214">
        <v>0</v>
      </c>
    </row>
    <row r="503" spans="1:32" s="684" customFormat="1">
      <c r="A503" s="690"/>
      <c r="B503" s="691"/>
      <c r="C503" s="692"/>
      <c r="D503" s="692"/>
      <c r="E503" s="690"/>
      <c r="F503" s="691"/>
      <c r="G503" s="693"/>
      <c r="H503" s="694"/>
      <c r="I503" s="694"/>
      <c r="J503" s="693"/>
      <c r="K503" s="694"/>
      <c r="L503" s="694"/>
      <c r="M503" s="693"/>
      <c r="N503" s="694"/>
      <c r="O503" s="694"/>
      <c r="P503" s="693"/>
      <c r="Q503" s="694"/>
      <c r="R503" s="694"/>
      <c r="S503" s="693"/>
      <c r="T503" s="694"/>
      <c r="U503" s="694"/>
      <c r="V503" s="693"/>
      <c r="W503" s="694"/>
      <c r="X503" s="694"/>
      <c r="Y503" s="693"/>
      <c r="Z503" s="694"/>
      <c r="AA503" s="694"/>
      <c r="AB503" s="693"/>
      <c r="AC503" s="693"/>
      <c r="AD503" s="690"/>
      <c r="AE503" s="690"/>
      <c r="AF503" s="690"/>
    </row>
    <row r="504" spans="1:32" s="3" customFormat="1">
      <c r="A504" s="708" t="s">
        <v>4154</v>
      </c>
      <c r="B504" s="725"/>
      <c r="C504" s="725"/>
      <c r="D504" s="125"/>
      <c r="E504" s="125"/>
    </row>
    <row r="505" spans="1:32" ht="22.5" customHeight="1">
      <c r="A505" s="725"/>
      <c r="B505" s="725"/>
      <c r="C505" s="725"/>
      <c r="D505" s="710" t="s">
        <v>4155</v>
      </c>
      <c r="E505" s="710"/>
      <c r="F505" s="744">
        <v>20140277407</v>
      </c>
      <c r="G505" s="744"/>
      <c r="I505" s="744">
        <v>23688670695</v>
      </c>
      <c r="J505" s="712"/>
      <c r="L505" s="744">
        <v>4942970990</v>
      </c>
      <c r="M505" s="712"/>
      <c r="O505" s="744">
        <v>12994337083</v>
      </c>
      <c r="P505" s="712"/>
      <c r="R505" s="744">
        <v>24530076035</v>
      </c>
      <c r="S505" s="712"/>
      <c r="U505" s="744">
        <v>628768824</v>
      </c>
      <c r="V505" s="712"/>
      <c r="X505" s="744">
        <v>5449236</v>
      </c>
      <c r="Y505" s="712"/>
      <c r="AA505" s="744">
        <v>180879</v>
      </c>
      <c r="AB505" s="712"/>
      <c r="AC505" s="87"/>
      <c r="AD505" s="87"/>
      <c r="AE505" s="87"/>
      <c r="AF505" s="87"/>
    </row>
    <row r="506" spans="1:32" hidden="1">
      <c r="A506" s="3"/>
      <c r="B506" s="3"/>
      <c r="C506" s="3"/>
      <c r="E506" s="85"/>
      <c r="G506" s="87"/>
      <c r="J506" s="87"/>
      <c r="M506" s="87"/>
      <c r="P506" s="87"/>
      <c r="S506" s="87"/>
      <c r="V506" s="87"/>
      <c r="Y506" s="87"/>
      <c r="AB506" s="87"/>
      <c r="AC506" s="87"/>
      <c r="AD506" s="87"/>
      <c r="AE506" s="87"/>
      <c r="AF506" s="87"/>
    </row>
    <row r="507" spans="1:32" hidden="1">
      <c r="D507" s="84">
        <f>SUM(F505:AA505)</f>
        <v>86930731149</v>
      </c>
      <c r="E507" s="85" t="s">
        <v>1711</v>
      </c>
      <c r="G507" s="87">
        <f>F505/500</f>
        <v>40280554.814000003</v>
      </c>
      <c r="J507" s="87">
        <f>I505/500</f>
        <v>47377341.390000001</v>
      </c>
      <c r="M507" s="87">
        <f>L505/500</f>
        <v>9885941.9800000004</v>
      </c>
      <c r="P507" s="87">
        <f>O505/500</f>
        <v>25988674.166000001</v>
      </c>
      <c r="S507" s="87">
        <f>R505/500</f>
        <v>49060152.07</v>
      </c>
      <c r="V507" s="87">
        <f>U505/500</f>
        <v>1257537.648</v>
      </c>
      <c r="Y507" s="87">
        <f>X505/500</f>
        <v>10898.472</v>
      </c>
      <c r="AB507" s="87">
        <f>AA505/500</f>
        <v>361.75799999999998</v>
      </c>
      <c r="AC507" s="87"/>
    </row>
    <row r="508" spans="1:32" hidden="1"/>
    <row r="509" spans="1:32" hidden="1">
      <c r="G509" s="87"/>
    </row>
    <row r="510" spans="1:32" hidden="1"/>
    <row r="511" spans="1:32" hidden="1"/>
  </sheetData>
  <sheetProtection algorithmName="SHA-512" hashValue="mWwDZ1MhbKdUuHsYGt87RxMEac6GWPDZKSq5Rd6Ez4e7U407SlN8PdVNsPsJDFn7/iaPSZy0yYDYJ6jRWNOSdA==" saltValue="Xnd1tLCK/HhwQHAQrLuyiw==" spinCount="100000" sheet="1" objects="1" scenarios="1" autoFilter="0"/>
  <autoFilter ref="A2:IU2"/>
  <mergeCells count="27">
    <mergeCell ref="T1:V1"/>
    <mergeCell ref="W1:Y1"/>
    <mergeCell ref="AE1:AE2"/>
    <mergeCell ref="AF1:AF2"/>
    <mergeCell ref="AD1:AD2"/>
    <mergeCell ref="Z1:AB1"/>
    <mergeCell ref="AC1:AC2"/>
    <mergeCell ref="H1:J1"/>
    <mergeCell ref="K1:M1"/>
    <mergeCell ref="N1:P1"/>
    <mergeCell ref="Q1:S1"/>
    <mergeCell ref="A504:C505"/>
    <mergeCell ref="D505:E505"/>
    <mergeCell ref="F505:G505"/>
    <mergeCell ref="A1:B1"/>
    <mergeCell ref="C1:C2"/>
    <mergeCell ref="D1:D2"/>
    <mergeCell ref="E1:E2"/>
    <mergeCell ref="F1:F2"/>
    <mergeCell ref="G1:G2"/>
    <mergeCell ref="U505:V505"/>
    <mergeCell ref="X505:Y505"/>
    <mergeCell ref="AA505:AB505"/>
    <mergeCell ref="I505:J505"/>
    <mergeCell ref="L505:M505"/>
    <mergeCell ref="O505:P505"/>
    <mergeCell ref="R505:S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43"/>
  </sheetPr>
  <dimension ref="A1:IU507"/>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bestFit="1" customWidth="1"/>
    <col min="7" max="8" width="11" style="86" customWidth="1"/>
    <col min="9" max="9" width="16" style="86" bestFit="1" customWidth="1"/>
    <col min="10" max="11" width="11" style="86" customWidth="1"/>
    <col min="12" max="12" width="15" style="86" customWidth="1"/>
    <col min="13" max="14" width="11" style="86" customWidth="1"/>
    <col min="15" max="15" width="14.140625" style="86" customWidth="1"/>
    <col min="16" max="17" width="11" style="86" customWidth="1"/>
    <col min="18" max="18" width="15.7109375" style="86" customWidth="1"/>
    <col min="19" max="20" width="11" style="86" customWidth="1"/>
    <col min="21" max="21" width="13.85546875" style="86" customWidth="1"/>
    <col min="22" max="23" width="11" style="86" customWidth="1"/>
    <col min="24" max="24" width="13.85546875" style="86" customWidth="1"/>
    <col min="25" max="26" width="11" style="86" customWidth="1"/>
    <col min="27" max="28" width="13.85546875" style="86" customWidth="1"/>
    <col min="29"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56" t="s">
        <v>3843</v>
      </c>
      <c r="N1" s="736"/>
      <c r="O1" s="737"/>
      <c r="P1" s="743" t="s">
        <v>3802</v>
      </c>
      <c r="Q1" s="747"/>
      <c r="R1" s="745"/>
      <c r="S1" s="732" t="s">
        <v>3803</v>
      </c>
      <c r="T1" s="747"/>
      <c r="U1" s="745"/>
      <c r="V1" s="760" t="s">
        <v>3804</v>
      </c>
      <c r="W1" s="761"/>
      <c r="X1" s="762"/>
      <c r="Y1" s="732" t="s">
        <v>3793</v>
      </c>
      <c r="Z1" s="733"/>
      <c r="AA1" s="731"/>
      <c r="AB1" s="734" t="s">
        <v>4042</v>
      </c>
      <c r="AC1" s="732" t="s">
        <v>3805</v>
      </c>
      <c r="AD1" s="733" t="s">
        <v>3806</v>
      </c>
      <c r="AE1" s="731" t="s">
        <v>3807</v>
      </c>
    </row>
    <row r="2" spans="1:31" s="14" customFormat="1" ht="24.75" customHeight="1">
      <c r="A2" s="136">
        <v>2003</v>
      </c>
      <c r="B2" s="137">
        <v>2002</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35"/>
      <c r="AC2" s="732"/>
      <c r="AD2" s="733"/>
      <c r="AE2" s="731"/>
    </row>
    <row r="3" spans="1:31" s="3" customFormat="1" ht="18.75" customHeight="1">
      <c r="A3" s="174">
        <v>1</v>
      </c>
      <c r="B3" s="175" t="s">
        <v>3813</v>
      </c>
      <c r="C3" s="176" t="s">
        <v>2183</v>
      </c>
      <c r="D3" s="177" t="s">
        <v>3815</v>
      </c>
      <c r="E3" s="178">
        <v>1</v>
      </c>
      <c r="F3" s="180">
        <v>51017352</v>
      </c>
      <c r="G3" s="181">
        <v>55</v>
      </c>
      <c r="H3" s="182">
        <v>54</v>
      </c>
      <c r="I3" s="183">
        <v>52094727</v>
      </c>
      <c r="J3" s="184">
        <v>158</v>
      </c>
      <c r="K3" s="185">
        <v>152</v>
      </c>
      <c r="L3" s="180">
        <v>9145279</v>
      </c>
      <c r="M3" s="181">
        <v>176</v>
      </c>
      <c r="N3" s="182">
        <v>171</v>
      </c>
      <c r="O3" s="183">
        <v>13766299</v>
      </c>
      <c r="P3" s="184">
        <v>182</v>
      </c>
      <c r="Q3" s="185">
        <v>174</v>
      </c>
      <c r="R3" s="180">
        <v>30716932</v>
      </c>
      <c r="S3" s="181">
        <v>443</v>
      </c>
      <c r="T3" s="182">
        <v>438</v>
      </c>
      <c r="U3" s="183">
        <v>-986388</v>
      </c>
      <c r="V3" s="184">
        <v>39</v>
      </c>
      <c r="W3" s="185">
        <v>39</v>
      </c>
      <c r="X3" s="180">
        <v>22493</v>
      </c>
      <c r="Y3" s="181">
        <v>17</v>
      </c>
      <c r="Z3" s="182">
        <v>13</v>
      </c>
      <c r="AA3" s="183">
        <v>1051</v>
      </c>
      <c r="AB3" s="186">
        <v>321</v>
      </c>
      <c r="AC3" s="178">
        <v>0</v>
      </c>
      <c r="AD3" s="187">
        <v>100</v>
      </c>
      <c r="AE3" s="188">
        <v>0</v>
      </c>
    </row>
    <row r="4" spans="1:31" s="3" customFormat="1" ht="18.75" customHeight="1">
      <c r="A4" s="29">
        <v>2</v>
      </c>
      <c r="B4" s="30" t="s">
        <v>3813</v>
      </c>
      <c r="C4" s="31" t="s">
        <v>1729</v>
      </c>
      <c r="D4" s="32" t="s">
        <v>3816</v>
      </c>
      <c r="E4" s="33">
        <v>2</v>
      </c>
      <c r="F4" s="35">
        <v>50977246</v>
      </c>
      <c r="G4" s="36">
        <v>30</v>
      </c>
      <c r="H4" s="37">
        <v>29</v>
      </c>
      <c r="I4" s="38">
        <v>58304069</v>
      </c>
      <c r="J4" s="39">
        <v>24</v>
      </c>
      <c r="K4" s="40">
        <v>22</v>
      </c>
      <c r="L4" s="35">
        <v>18240047</v>
      </c>
      <c r="M4" s="36" t="s">
        <v>3813</v>
      </c>
      <c r="N4" s="37" t="s">
        <v>3813</v>
      </c>
      <c r="O4" s="59" t="s">
        <v>3813</v>
      </c>
      <c r="P4" s="39">
        <v>7</v>
      </c>
      <c r="Q4" s="40">
        <v>6</v>
      </c>
      <c r="R4" s="35">
        <v>153508807</v>
      </c>
      <c r="S4" s="36">
        <v>11</v>
      </c>
      <c r="T4" s="37">
        <v>10</v>
      </c>
      <c r="U4" s="38">
        <v>11439707</v>
      </c>
      <c r="V4" s="39">
        <v>198</v>
      </c>
      <c r="W4" s="40">
        <v>197</v>
      </c>
      <c r="X4" s="35">
        <v>8870</v>
      </c>
      <c r="Y4" s="36">
        <v>48</v>
      </c>
      <c r="Z4" s="37">
        <v>43</v>
      </c>
      <c r="AA4" s="38">
        <v>750</v>
      </c>
      <c r="AB4" s="94">
        <v>384</v>
      </c>
      <c r="AC4" s="42">
        <v>0</v>
      </c>
      <c r="AD4" s="34">
        <v>100</v>
      </c>
      <c r="AE4" s="43">
        <v>0</v>
      </c>
    </row>
    <row r="5" spans="1:31" s="3" customFormat="1" ht="18.75" customHeight="1">
      <c r="A5" s="159">
        <v>3</v>
      </c>
      <c r="B5" s="160" t="s">
        <v>3813</v>
      </c>
      <c r="C5" s="195" t="s">
        <v>3813</v>
      </c>
      <c r="D5" s="162" t="s">
        <v>3815</v>
      </c>
      <c r="E5" s="163">
        <v>3</v>
      </c>
      <c r="F5" s="189" t="s">
        <v>3813</v>
      </c>
      <c r="G5" s="166">
        <v>32</v>
      </c>
      <c r="H5" s="167">
        <v>31</v>
      </c>
      <c r="I5" s="196" t="s">
        <v>3813</v>
      </c>
      <c r="J5" s="169">
        <v>11</v>
      </c>
      <c r="K5" s="170">
        <v>10</v>
      </c>
      <c r="L5" s="189" t="s">
        <v>3813</v>
      </c>
      <c r="M5" s="166">
        <v>93</v>
      </c>
      <c r="N5" s="167">
        <v>89</v>
      </c>
      <c r="O5" s="196" t="s">
        <v>3813</v>
      </c>
      <c r="P5" s="169">
        <v>128</v>
      </c>
      <c r="Q5" s="170">
        <v>120</v>
      </c>
      <c r="R5" s="189" t="s">
        <v>3813</v>
      </c>
      <c r="S5" s="166">
        <v>17</v>
      </c>
      <c r="T5" s="167">
        <v>15</v>
      </c>
      <c r="U5" s="196" t="s">
        <v>3813</v>
      </c>
      <c r="V5" s="169">
        <v>348</v>
      </c>
      <c r="W5" s="170">
        <v>346</v>
      </c>
      <c r="X5" s="189" t="s">
        <v>3813</v>
      </c>
      <c r="Y5" s="166">
        <v>343</v>
      </c>
      <c r="Z5" s="167">
        <v>331</v>
      </c>
      <c r="AA5" s="196" t="s">
        <v>3813</v>
      </c>
      <c r="AB5" s="171">
        <v>369</v>
      </c>
      <c r="AC5" s="163">
        <v>0</v>
      </c>
      <c r="AD5" s="172">
        <v>0</v>
      </c>
      <c r="AE5" s="173">
        <v>100</v>
      </c>
    </row>
    <row r="6" spans="1:31" s="3" customFormat="1" ht="18.75" customHeight="1">
      <c r="A6" s="159">
        <v>4</v>
      </c>
      <c r="B6" s="160">
        <v>8</v>
      </c>
      <c r="C6" s="161" t="s">
        <v>887</v>
      </c>
      <c r="D6" s="162" t="s">
        <v>3815</v>
      </c>
      <c r="E6" s="163">
        <v>4</v>
      </c>
      <c r="F6" s="165">
        <v>50461332</v>
      </c>
      <c r="G6" s="166">
        <v>41</v>
      </c>
      <c r="H6" s="167">
        <v>40</v>
      </c>
      <c r="I6" s="168">
        <v>55154238</v>
      </c>
      <c r="J6" s="169">
        <v>55</v>
      </c>
      <c r="K6" s="170">
        <v>52</v>
      </c>
      <c r="L6" s="165">
        <v>15159078</v>
      </c>
      <c r="M6" s="166">
        <v>26</v>
      </c>
      <c r="N6" s="167">
        <v>25</v>
      </c>
      <c r="O6" s="168">
        <v>39564276</v>
      </c>
      <c r="P6" s="169">
        <v>68</v>
      </c>
      <c r="Q6" s="170">
        <v>64</v>
      </c>
      <c r="R6" s="165">
        <v>51412947</v>
      </c>
      <c r="S6" s="166">
        <v>27</v>
      </c>
      <c r="T6" s="167">
        <v>25</v>
      </c>
      <c r="U6" s="168">
        <v>7593779</v>
      </c>
      <c r="V6" s="169">
        <v>153</v>
      </c>
      <c r="W6" s="170">
        <v>153</v>
      </c>
      <c r="X6" s="165">
        <v>12210</v>
      </c>
      <c r="Y6" s="166">
        <v>45</v>
      </c>
      <c r="Z6" s="167">
        <v>40</v>
      </c>
      <c r="AA6" s="168">
        <v>770</v>
      </c>
      <c r="AB6" s="171">
        <v>381</v>
      </c>
      <c r="AC6" s="163">
        <v>0</v>
      </c>
      <c r="AD6" s="172">
        <v>100</v>
      </c>
      <c r="AE6" s="173">
        <v>0</v>
      </c>
    </row>
    <row r="7" spans="1:31" s="3" customFormat="1" ht="18.75" customHeight="1">
      <c r="A7" s="142">
        <v>5</v>
      </c>
      <c r="B7" s="143" t="s">
        <v>3813</v>
      </c>
      <c r="C7" s="144" t="s">
        <v>413</v>
      </c>
      <c r="D7" s="145" t="s">
        <v>3815</v>
      </c>
      <c r="E7" s="146">
        <v>5</v>
      </c>
      <c r="F7" s="148">
        <v>50401482</v>
      </c>
      <c r="G7" s="149">
        <v>16</v>
      </c>
      <c r="H7" s="150">
        <v>16</v>
      </c>
      <c r="I7" s="151">
        <v>72570348</v>
      </c>
      <c r="J7" s="152">
        <v>167</v>
      </c>
      <c r="K7" s="153">
        <v>161</v>
      </c>
      <c r="L7" s="148">
        <v>9003277</v>
      </c>
      <c r="M7" s="149">
        <v>64</v>
      </c>
      <c r="N7" s="150">
        <v>62</v>
      </c>
      <c r="O7" s="151">
        <v>28154950</v>
      </c>
      <c r="P7" s="152">
        <v>57</v>
      </c>
      <c r="Q7" s="153">
        <v>53</v>
      </c>
      <c r="R7" s="148">
        <v>55573711</v>
      </c>
      <c r="S7" s="149">
        <v>156</v>
      </c>
      <c r="T7" s="150">
        <v>151</v>
      </c>
      <c r="U7" s="151">
        <v>2375087</v>
      </c>
      <c r="V7" s="152">
        <v>184</v>
      </c>
      <c r="W7" s="153">
        <v>184</v>
      </c>
      <c r="X7" s="148">
        <v>10264</v>
      </c>
      <c r="Y7" s="149">
        <v>180</v>
      </c>
      <c r="Z7" s="150">
        <v>170</v>
      </c>
      <c r="AA7" s="151">
        <v>330</v>
      </c>
      <c r="AB7" s="156">
        <v>321</v>
      </c>
      <c r="AC7" s="146">
        <v>0</v>
      </c>
      <c r="AD7" s="157">
        <v>100</v>
      </c>
      <c r="AE7" s="158">
        <v>0</v>
      </c>
    </row>
    <row r="8" spans="1:31" s="3" customFormat="1" ht="18.75" customHeight="1">
      <c r="A8" s="15">
        <v>6</v>
      </c>
      <c r="B8" s="16">
        <v>65</v>
      </c>
      <c r="C8" s="17" t="s">
        <v>493</v>
      </c>
      <c r="D8" s="18" t="s">
        <v>3816</v>
      </c>
      <c r="E8" s="19">
        <v>6</v>
      </c>
      <c r="F8" s="21">
        <v>50400507</v>
      </c>
      <c r="G8" s="22">
        <v>66</v>
      </c>
      <c r="H8" s="23">
        <v>65</v>
      </c>
      <c r="I8" s="24">
        <v>50400507</v>
      </c>
      <c r="J8" s="25">
        <v>9</v>
      </c>
      <c r="K8" s="26">
        <v>8</v>
      </c>
      <c r="L8" s="21">
        <v>23019355</v>
      </c>
      <c r="M8" s="22">
        <v>77</v>
      </c>
      <c r="N8" s="23">
        <v>75</v>
      </c>
      <c r="O8" s="24">
        <v>24405447</v>
      </c>
      <c r="P8" s="25">
        <v>72</v>
      </c>
      <c r="Q8" s="26">
        <v>68</v>
      </c>
      <c r="R8" s="21">
        <v>49571093</v>
      </c>
      <c r="S8" s="22">
        <v>90</v>
      </c>
      <c r="T8" s="23">
        <v>87</v>
      </c>
      <c r="U8" s="24">
        <v>3868833</v>
      </c>
      <c r="V8" s="25">
        <v>22</v>
      </c>
      <c r="W8" s="26">
        <v>22</v>
      </c>
      <c r="X8" s="21">
        <v>25146</v>
      </c>
      <c r="Y8" s="22">
        <v>33</v>
      </c>
      <c r="Z8" s="23">
        <v>29</v>
      </c>
      <c r="AA8" s="24">
        <v>897</v>
      </c>
      <c r="AB8" s="93">
        <v>384</v>
      </c>
      <c r="AC8" s="19">
        <v>0</v>
      </c>
      <c r="AD8" s="27">
        <v>100</v>
      </c>
      <c r="AE8" s="28">
        <v>0</v>
      </c>
    </row>
    <row r="9" spans="1:31" s="3" customFormat="1" ht="18.75" customHeight="1">
      <c r="A9" s="159">
        <v>7</v>
      </c>
      <c r="B9" s="160" t="s">
        <v>3813</v>
      </c>
      <c r="C9" s="161" t="s">
        <v>2975</v>
      </c>
      <c r="D9" s="162" t="s">
        <v>3815</v>
      </c>
      <c r="E9" s="163">
        <v>7</v>
      </c>
      <c r="F9" s="165">
        <v>50298881</v>
      </c>
      <c r="G9" s="166">
        <v>5</v>
      </c>
      <c r="H9" s="167">
        <v>5</v>
      </c>
      <c r="I9" s="168">
        <v>101599714</v>
      </c>
      <c r="J9" s="169" t="s">
        <v>3813</v>
      </c>
      <c r="K9" s="170" t="s">
        <v>3813</v>
      </c>
      <c r="L9" s="189" t="s">
        <v>3813</v>
      </c>
      <c r="M9" s="166" t="s">
        <v>3813</v>
      </c>
      <c r="N9" s="167" t="s">
        <v>3813</v>
      </c>
      <c r="O9" s="196" t="s">
        <v>3813</v>
      </c>
      <c r="P9" s="169" t="s">
        <v>3813</v>
      </c>
      <c r="Q9" s="170" t="s">
        <v>3813</v>
      </c>
      <c r="R9" s="189" t="s">
        <v>3813</v>
      </c>
      <c r="S9" s="166" t="s">
        <v>3813</v>
      </c>
      <c r="T9" s="167" t="s">
        <v>3813</v>
      </c>
      <c r="U9" s="196" t="s">
        <v>3813</v>
      </c>
      <c r="V9" s="169" t="s">
        <v>3813</v>
      </c>
      <c r="W9" s="170" t="s">
        <v>3813</v>
      </c>
      <c r="X9" s="189" t="s">
        <v>3813</v>
      </c>
      <c r="Y9" s="166" t="s">
        <v>3813</v>
      </c>
      <c r="Z9" s="167" t="s">
        <v>3813</v>
      </c>
      <c r="AA9" s="196" t="s">
        <v>3813</v>
      </c>
      <c r="AB9" s="171">
        <v>351</v>
      </c>
      <c r="AC9" s="163">
        <v>0</v>
      </c>
      <c r="AD9" s="172">
        <v>0</v>
      </c>
      <c r="AE9" s="173">
        <v>100</v>
      </c>
    </row>
    <row r="10" spans="1:31" s="3" customFormat="1" ht="18.75" customHeight="1">
      <c r="A10" s="29">
        <v>8</v>
      </c>
      <c r="B10" s="30" t="s">
        <v>3813</v>
      </c>
      <c r="C10" s="31" t="s">
        <v>3552</v>
      </c>
      <c r="D10" s="32" t="s">
        <v>3376</v>
      </c>
      <c r="E10" s="42">
        <v>8</v>
      </c>
      <c r="F10" s="35">
        <v>50283275</v>
      </c>
      <c r="G10" s="36">
        <v>38</v>
      </c>
      <c r="H10" s="37">
        <v>37</v>
      </c>
      <c r="I10" s="38">
        <v>55740016</v>
      </c>
      <c r="J10" s="39">
        <v>363</v>
      </c>
      <c r="K10" s="40">
        <v>356</v>
      </c>
      <c r="L10" s="35">
        <v>3764154</v>
      </c>
      <c r="M10" s="36">
        <v>448</v>
      </c>
      <c r="N10" s="37">
        <v>439</v>
      </c>
      <c r="O10" s="38">
        <v>2351275</v>
      </c>
      <c r="P10" s="39">
        <v>387</v>
      </c>
      <c r="Q10" s="40">
        <v>376</v>
      </c>
      <c r="R10" s="35">
        <v>15902245</v>
      </c>
      <c r="S10" s="36">
        <v>262</v>
      </c>
      <c r="T10" s="37">
        <v>257</v>
      </c>
      <c r="U10" s="38">
        <v>951555</v>
      </c>
      <c r="V10" s="39">
        <v>267</v>
      </c>
      <c r="W10" s="40">
        <v>265</v>
      </c>
      <c r="X10" s="35">
        <v>4947</v>
      </c>
      <c r="Y10" s="36">
        <v>497</v>
      </c>
      <c r="Z10" s="37">
        <v>485</v>
      </c>
      <c r="AA10" s="38">
        <v>29</v>
      </c>
      <c r="AB10" s="94">
        <v>311</v>
      </c>
      <c r="AC10" s="42">
        <v>0</v>
      </c>
      <c r="AD10" s="34">
        <v>100</v>
      </c>
      <c r="AE10" s="43">
        <v>0</v>
      </c>
    </row>
    <row r="11" spans="1:31" s="3" customFormat="1" ht="18.75" customHeight="1">
      <c r="A11" s="29">
        <v>9</v>
      </c>
      <c r="B11" s="30" t="s">
        <v>3813</v>
      </c>
      <c r="C11" s="31" t="s">
        <v>419</v>
      </c>
      <c r="D11" s="32" t="s">
        <v>3816</v>
      </c>
      <c r="E11" s="42">
        <v>9</v>
      </c>
      <c r="F11" s="35">
        <v>50271721</v>
      </c>
      <c r="G11" s="36">
        <v>68</v>
      </c>
      <c r="H11" s="37">
        <v>67</v>
      </c>
      <c r="I11" s="38">
        <v>50271721</v>
      </c>
      <c r="J11" s="39">
        <v>7</v>
      </c>
      <c r="K11" s="40">
        <v>6</v>
      </c>
      <c r="L11" s="35">
        <v>25331584</v>
      </c>
      <c r="M11" s="36">
        <v>14</v>
      </c>
      <c r="N11" s="37">
        <v>13</v>
      </c>
      <c r="O11" s="38">
        <v>56602486</v>
      </c>
      <c r="P11" s="39">
        <v>31</v>
      </c>
      <c r="Q11" s="40">
        <v>29</v>
      </c>
      <c r="R11" s="35">
        <v>68663563</v>
      </c>
      <c r="S11" s="36">
        <v>5</v>
      </c>
      <c r="T11" s="37">
        <v>4</v>
      </c>
      <c r="U11" s="38">
        <v>16066904</v>
      </c>
      <c r="V11" s="39" t="s">
        <v>3813</v>
      </c>
      <c r="W11" s="40" t="s">
        <v>3813</v>
      </c>
      <c r="X11" s="41" t="s">
        <v>3813</v>
      </c>
      <c r="Y11" s="36">
        <v>352</v>
      </c>
      <c r="Z11" s="37">
        <v>340</v>
      </c>
      <c r="AA11" s="38">
        <v>162</v>
      </c>
      <c r="AB11" s="94">
        <v>369</v>
      </c>
      <c r="AC11" s="42">
        <v>0</v>
      </c>
      <c r="AD11" s="34">
        <v>18</v>
      </c>
      <c r="AE11" s="43">
        <v>82</v>
      </c>
    </row>
    <row r="12" spans="1:31" s="3" customFormat="1" ht="18.75" customHeight="1">
      <c r="A12" s="45">
        <v>10</v>
      </c>
      <c r="B12" s="46">
        <v>129</v>
      </c>
      <c r="C12" s="47" t="s">
        <v>3220</v>
      </c>
      <c r="D12" s="48" t="s">
        <v>2748</v>
      </c>
      <c r="E12" s="49">
        <v>10</v>
      </c>
      <c r="F12" s="51">
        <v>50265922</v>
      </c>
      <c r="G12" s="52">
        <v>39</v>
      </c>
      <c r="H12" s="53">
        <v>38</v>
      </c>
      <c r="I12" s="54">
        <v>55667535</v>
      </c>
      <c r="J12" s="55">
        <v>122</v>
      </c>
      <c r="K12" s="56">
        <v>117</v>
      </c>
      <c r="L12" s="51">
        <v>10762853</v>
      </c>
      <c r="M12" s="52">
        <v>67</v>
      </c>
      <c r="N12" s="53">
        <v>65</v>
      </c>
      <c r="O12" s="54">
        <v>26551041</v>
      </c>
      <c r="P12" s="55">
        <v>27</v>
      </c>
      <c r="Q12" s="56">
        <v>25</v>
      </c>
      <c r="R12" s="51">
        <v>75994138</v>
      </c>
      <c r="S12" s="52">
        <v>168</v>
      </c>
      <c r="T12" s="53">
        <v>163</v>
      </c>
      <c r="U12" s="54">
        <v>2019933</v>
      </c>
      <c r="V12" s="55">
        <v>319</v>
      </c>
      <c r="W12" s="56">
        <v>317</v>
      </c>
      <c r="X12" s="51">
        <v>2586</v>
      </c>
      <c r="Y12" s="52">
        <v>164</v>
      </c>
      <c r="Z12" s="53">
        <v>155</v>
      </c>
      <c r="AA12" s="54">
        <v>352</v>
      </c>
      <c r="AB12" s="95">
        <v>352</v>
      </c>
      <c r="AC12" s="49">
        <v>0</v>
      </c>
      <c r="AD12" s="57">
        <v>100</v>
      </c>
      <c r="AE12" s="58">
        <v>0</v>
      </c>
    </row>
    <row r="13" spans="1:31" s="3" customFormat="1" ht="18.75" customHeight="1">
      <c r="A13" s="15">
        <v>11</v>
      </c>
      <c r="B13" s="16" t="s">
        <v>3813</v>
      </c>
      <c r="C13" s="82" t="s">
        <v>3813</v>
      </c>
      <c r="D13" s="18" t="s">
        <v>1750</v>
      </c>
      <c r="E13" s="19">
        <v>11</v>
      </c>
      <c r="F13" s="61" t="s">
        <v>3813</v>
      </c>
      <c r="G13" s="22">
        <v>69</v>
      </c>
      <c r="H13" s="23">
        <v>68</v>
      </c>
      <c r="I13" s="66" t="s">
        <v>3813</v>
      </c>
      <c r="J13" s="25">
        <v>323</v>
      </c>
      <c r="K13" s="26">
        <v>316</v>
      </c>
      <c r="L13" s="61" t="s">
        <v>3813</v>
      </c>
      <c r="M13" s="22">
        <v>317</v>
      </c>
      <c r="N13" s="23">
        <v>309</v>
      </c>
      <c r="O13" s="66" t="s">
        <v>3813</v>
      </c>
      <c r="P13" s="25">
        <v>276</v>
      </c>
      <c r="Q13" s="26">
        <v>265</v>
      </c>
      <c r="R13" s="61" t="s">
        <v>3813</v>
      </c>
      <c r="S13" s="22">
        <v>339</v>
      </c>
      <c r="T13" s="23">
        <v>334</v>
      </c>
      <c r="U13" s="66" t="s">
        <v>3813</v>
      </c>
      <c r="V13" s="25">
        <v>233</v>
      </c>
      <c r="W13" s="26">
        <v>232</v>
      </c>
      <c r="X13" s="61" t="s">
        <v>3813</v>
      </c>
      <c r="Y13" s="22">
        <v>367</v>
      </c>
      <c r="Z13" s="23">
        <v>355</v>
      </c>
      <c r="AA13" s="66" t="s">
        <v>3813</v>
      </c>
      <c r="AB13" s="93">
        <v>341</v>
      </c>
      <c r="AC13" s="19">
        <v>0</v>
      </c>
      <c r="AD13" s="27">
        <v>100</v>
      </c>
      <c r="AE13" s="28">
        <v>0</v>
      </c>
    </row>
    <row r="14" spans="1:31" s="3" customFormat="1" ht="18.75" customHeight="1">
      <c r="A14" s="159">
        <v>12</v>
      </c>
      <c r="B14" s="160" t="s">
        <v>3813</v>
      </c>
      <c r="C14" s="161" t="s">
        <v>420</v>
      </c>
      <c r="D14" s="162" t="s">
        <v>3814</v>
      </c>
      <c r="E14" s="163">
        <v>1</v>
      </c>
      <c r="F14" s="165">
        <v>49936362</v>
      </c>
      <c r="G14" s="166">
        <v>26</v>
      </c>
      <c r="H14" s="167">
        <v>1</v>
      </c>
      <c r="I14" s="168">
        <v>60655770</v>
      </c>
      <c r="J14" s="169">
        <v>5</v>
      </c>
      <c r="K14" s="170">
        <v>1</v>
      </c>
      <c r="L14" s="165">
        <v>29382101</v>
      </c>
      <c r="M14" s="166">
        <v>116</v>
      </c>
      <c r="N14" s="167">
        <v>5</v>
      </c>
      <c r="O14" s="168">
        <v>19822713</v>
      </c>
      <c r="P14" s="169">
        <v>17</v>
      </c>
      <c r="Q14" s="170">
        <v>2</v>
      </c>
      <c r="R14" s="165">
        <v>92182622</v>
      </c>
      <c r="S14" s="166">
        <v>135</v>
      </c>
      <c r="T14" s="167">
        <v>4</v>
      </c>
      <c r="U14" s="168">
        <v>2830468</v>
      </c>
      <c r="V14" s="169">
        <v>424</v>
      </c>
      <c r="W14" s="170">
        <v>4</v>
      </c>
      <c r="X14" s="165">
        <v>50</v>
      </c>
      <c r="Y14" s="166">
        <v>83</v>
      </c>
      <c r="Z14" s="167">
        <v>7</v>
      </c>
      <c r="AA14" s="168">
        <v>570</v>
      </c>
      <c r="AB14" s="171">
        <v>369</v>
      </c>
      <c r="AC14" s="163">
        <v>100</v>
      </c>
      <c r="AD14" s="172">
        <v>0</v>
      </c>
      <c r="AE14" s="173">
        <v>0</v>
      </c>
    </row>
    <row r="15" spans="1:31" s="3" customFormat="1" ht="18.75" customHeight="1">
      <c r="A15" s="159">
        <v>13</v>
      </c>
      <c r="B15" s="160" t="s">
        <v>3813</v>
      </c>
      <c r="C15" s="195" t="s">
        <v>3813</v>
      </c>
      <c r="D15" s="162" t="s">
        <v>3815</v>
      </c>
      <c r="E15" s="163">
        <v>12</v>
      </c>
      <c r="F15" s="189" t="s">
        <v>3813</v>
      </c>
      <c r="G15" s="166">
        <v>46</v>
      </c>
      <c r="H15" s="167">
        <v>45</v>
      </c>
      <c r="I15" s="196" t="s">
        <v>3813</v>
      </c>
      <c r="J15" s="169">
        <v>80</v>
      </c>
      <c r="K15" s="170">
        <v>77</v>
      </c>
      <c r="L15" s="189" t="s">
        <v>3813</v>
      </c>
      <c r="M15" s="166">
        <v>61</v>
      </c>
      <c r="N15" s="167">
        <v>59</v>
      </c>
      <c r="O15" s="196" t="s">
        <v>3813</v>
      </c>
      <c r="P15" s="169">
        <v>100</v>
      </c>
      <c r="Q15" s="170">
        <v>94</v>
      </c>
      <c r="R15" s="189" t="s">
        <v>3813</v>
      </c>
      <c r="S15" s="166">
        <v>96</v>
      </c>
      <c r="T15" s="167">
        <v>93</v>
      </c>
      <c r="U15" s="196" t="s">
        <v>3813</v>
      </c>
      <c r="V15" s="169">
        <v>12</v>
      </c>
      <c r="W15" s="170">
        <v>12</v>
      </c>
      <c r="X15" s="189" t="s">
        <v>3813</v>
      </c>
      <c r="Y15" s="166">
        <v>23</v>
      </c>
      <c r="Z15" s="167">
        <v>19</v>
      </c>
      <c r="AA15" s="196" t="s">
        <v>3813</v>
      </c>
      <c r="AB15" s="171">
        <v>321</v>
      </c>
      <c r="AC15" s="163">
        <v>0</v>
      </c>
      <c r="AD15" s="172">
        <v>100</v>
      </c>
      <c r="AE15" s="173">
        <v>0</v>
      </c>
    </row>
    <row r="16" spans="1:31" s="3" customFormat="1" ht="18.75" customHeight="1">
      <c r="A16" s="159">
        <v>14</v>
      </c>
      <c r="B16" s="160" t="s">
        <v>3813</v>
      </c>
      <c r="C16" s="161" t="s">
        <v>414</v>
      </c>
      <c r="D16" s="162" t="s">
        <v>3815</v>
      </c>
      <c r="E16" s="163">
        <v>13</v>
      </c>
      <c r="F16" s="165">
        <v>49895120</v>
      </c>
      <c r="G16" s="166">
        <v>45</v>
      </c>
      <c r="H16" s="167">
        <v>44</v>
      </c>
      <c r="I16" s="168">
        <v>54236538</v>
      </c>
      <c r="J16" s="169">
        <v>15</v>
      </c>
      <c r="K16" s="170">
        <v>14</v>
      </c>
      <c r="L16" s="165">
        <v>20669095</v>
      </c>
      <c r="M16" s="166">
        <v>17</v>
      </c>
      <c r="N16" s="167">
        <v>16</v>
      </c>
      <c r="O16" s="168">
        <v>54017556</v>
      </c>
      <c r="P16" s="169">
        <v>44</v>
      </c>
      <c r="Q16" s="170">
        <v>41</v>
      </c>
      <c r="R16" s="165">
        <v>61662929</v>
      </c>
      <c r="S16" s="166">
        <v>16</v>
      </c>
      <c r="T16" s="167">
        <v>14</v>
      </c>
      <c r="U16" s="168">
        <v>9856971</v>
      </c>
      <c r="V16" s="169" t="s">
        <v>3813</v>
      </c>
      <c r="W16" s="170" t="s">
        <v>3813</v>
      </c>
      <c r="X16" s="189" t="s">
        <v>3813</v>
      </c>
      <c r="Y16" s="166">
        <v>473</v>
      </c>
      <c r="Z16" s="167">
        <v>461</v>
      </c>
      <c r="AA16" s="168">
        <v>48</v>
      </c>
      <c r="AB16" s="171">
        <v>400</v>
      </c>
      <c r="AC16" s="163">
        <v>0</v>
      </c>
      <c r="AD16" s="172">
        <v>100</v>
      </c>
      <c r="AE16" s="173">
        <v>0</v>
      </c>
    </row>
    <row r="17" spans="1:31" s="3" customFormat="1" ht="18.75" customHeight="1">
      <c r="A17" s="142">
        <v>15</v>
      </c>
      <c r="B17" s="143" t="s">
        <v>3813</v>
      </c>
      <c r="C17" s="144" t="s">
        <v>1227</v>
      </c>
      <c r="D17" s="145" t="s">
        <v>3815</v>
      </c>
      <c r="E17" s="146">
        <v>14</v>
      </c>
      <c r="F17" s="148">
        <v>49774072</v>
      </c>
      <c r="G17" s="149">
        <v>58</v>
      </c>
      <c r="H17" s="150">
        <v>57</v>
      </c>
      <c r="I17" s="151">
        <v>51921449</v>
      </c>
      <c r="J17" s="152">
        <v>170</v>
      </c>
      <c r="K17" s="153">
        <v>164</v>
      </c>
      <c r="L17" s="148">
        <v>8974840</v>
      </c>
      <c r="M17" s="149">
        <v>101</v>
      </c>
      <c r="N17" s="150">
        <v>97</v>
      </c>
      <c r="O17" s="151">
        <v>21321115</v>
      </c>
      <c r="P17" s="152">
        <v>149</v>
      </c>
      <c r="Q17" s="153">
        <v>141</v>
      </c>
      <c r="R17" s="148">
        <v>34449191</v>
      </c>
      <c r="S17" s="149">
        <v>277</v>
      </c>
      <c r="T17" s="150">
        <v>272</v>
      </c>
      <c r="U17" s="151">
        <v>838247</v>
      </c>
      <c r="V17" s="152">
        <v>309</v>
      </c>
      <c r="W17" s="153">
        <v>307</v>
      </c>
      <c r="X17" s="148">
        <v>2972</v>
      </c>
      <c r="Y17" s="149">
        <v>388</v>
      </c>
      <c r="Z17" s="150">
        <v>376</v>
      </c>
      <c r="AA17" s="151">
        <v>136</v>
      </c>
      <c r="AB17" s="156">
        <v>383</v>
      </c>
      <c r="AC17" s="146">
        <v>0</v>
      </c>
      <c r="AD17" s="157">
        <v>100</v>
      </c>
      <c r="AE17" s="158">
        <v>0</v>
      </c>
    </row>
    <row r="18" spans="1:31" s="3" customFormat="1" ht="18.75" customHeight="1">
      <c r="A18" s="15">
        <v>16</v>
      </c>
      <c r="B18" s="16" t="s">
        <v>3813</v>
      </c>
      <c r="C18" s="17" t="s">
        <v>422</v>
      </c>
      <c r="D18" s="18" t="s">
        <v>3369</v>
      </c>
      <c r="E18" s="60">
        <v>15</v>
      </c>
      <c r="F18" s="21">
        <v>49599172</v>
      </c>
      <c r="G18" s="22">
        <v>29</v>
      </c>
      <c r="H18" s="23">
        <v>28</v>
      </c>
      <c r="I18" s="24">
        <v>58354037</v>
      </c>
      <c r="J18" s="25">
        <v>31</v>
      </c>
      <c r="K18" s="26">
        <v>29</v>
      </c>
      <c r="L18" s="21">
        <v>17282940</v>
      </c>
      <c r="M18" s="22">
        <v>19</v>
      </c>
      <c r="N18" s="23">
        <v>18</v>
      </c>
      <c r="O18" s="24">
        <v>49471290</v>
      </c>
      <c r="P18" s="25">
        <v>29</v>
      </c>
      <c r="Q18" s="26">
        <v>27</v>
      </c>
      <c r="R18" s="21">
        <v>75063751</v>
      </c>
      <c r="S18" s="22">
        <v>330</v>
      </c>
      <c r="T18" s="23">
        <v>325</v>
      </c>
      <c r="U18" s="24">
        <v>466739</v>
      </c>
      <c r="V18" s="25" t="s">
        <v>3813</v>
      </c>
      <c r="W18" s="26" t="s">
        <v>3813</v>
      </c>
      <c r="X18" s="61" t="s">
        <v>3813</v>
      </c>
      <c r="Y18" s="22">
        <v>490</v>
      </c>
      <c r="Z18" s="23">
        <v>478</v>
      </c>
      <c r="AA18" s="24">
        <v>35</v>
      </c>
      <c r="AB18" s="93">
        <v>400</v>
      </c>
      <c r="AC18" s="19">
        <v>0</v>
      </c>
      <c r="AD18" s="27">
        <v>100</v>
      </c>
      <c r="AE18" s="28">
        <v>0</v>
      </c>
    </row>
    <row r="19" spans="1:31" s="3" customFormat="1" ht="18.75" customHeight="1">
      <c r="A19" s="159">
        <v>17</v>
      </c>
      <c r="B19" s="160">
        <v>23</v>
      </c>
      <c r="C19" s="161" t="s">
        <v>2957</v>
      </c>
      <c r="D19" s="162" t="s">
        <v>3815</v>
      </c>
      <c r="E19" s="163">
        <v>16</v>
      </c>
      <c r="F19" s="165">
        <v>49484783</v>
      </c>
      <c r="G19" s="166">
        <v>72</v>
      </c>
      <c r="H19" s="167">
        <v>71</v>
      </c>
      <c r="I19" s="168">
        <v>49484783</v>
      </c>
      <c r="J19" s="169">
        <v>36</v>
      </c>
      <c r="K19" s="170">
        <v>33</v>
      </c>
      <c r="L19" s="165">
        <v>16818215</v>
      </c>
      <c r="M19" s="166">
        <v>21</v>
      </c>
      <c r="N19" s="167">
        <v>20</v>
      </c>
      <c r="O19" s="168">
        <v>47856555</v>
      </c>
      <c r="P19" s="169">
        <v>35</v>
      </c>
      <c r="Q19" s="170">
        <v>33</v>
      </c>
      <c r="R19" s="165">
        <v>64787088</v>
      </c>
      <c r="S19" s="166">
        <v>172</v>
      </c>
      <c r="T19" s="167">
        <v>167</v>
      </c>
      <c r="U19" s="168">
        <v>1957240</v>
      </c>
      <c r="V19" s="169">
        <v>46</v>
      </c>
      <c r="W19" s="170">
        <v>46</v>
      </c>
      <c r="X19" s="165">
        <v>21360</v>
      </c>
      <c r="Y19" s="166">
        <v>43</v>
      </c>
      <c r="Z19" s="167">
        <v>38</v>
      </c>
      <c r="AA19" s="168">
        <v>784</v>
      </c>
      <c r="AB19" s="171">
        <v>321</v>
      </c>
      <c r="AC19" s="163">
        <v>0</v>
      </c>
      <c r="AD19" s="172">
        <v>100</v>
      </c>
      <c r="AE19" s="173">
        <v>0</v>
      </c>
    </row>
    <row r="20" spans="1:31" s="3" customFormat="1" ht="18.75" customHeight="1">
      <c r="A20" s="29">
        <v>18</v>
      </c>
      <c r="B20" s="30" t="s">
        <v>3813</v>
      </c>
      <c r="C20" s="64" t="s">
        <v>3813</v>
      </c>
      <c r="D20" s="32" t="s">
        <v>1736</v>
      </c>
      <c r="E20" s="42">
        <v>17</v>
      </c>
      <c r="F20" s="41" t="s">
        <v>3813</v>
      </c>
      <c r="G20" s="36">
        <v>62</v>
      </c>
      <c r="H20" s="37">
        <v>61</v>
      </c>
      <c r="I20" s="59" t="s">
        <v>3813</v>
      </c>
      <c r="J20" s="39">
        <v>137</v>
      </c>
      <c r="K20" s="40">
        <v>132</v>
      </c>
      <c r="L20" s="41" t="s">
        <v>3813</v>
      </c>
      <c r="M20" s="36">
        <v>201</v>
      </c>
      <c r="N20" s="37">
        <v>196</v>
      </c>
      <c r="O20" s="59" t="s">
        <v>3813</v>
      </c>
      <c r="P20" s="39">
        <v>250</v>
      </c>
      <c r="Q20" s="40">
        <v>240</v>
      </c>
      <c r="R20" s="41" t="s">
        <v>3813</v>
      </c>
      <c r="S20" s="36">
        <v>145</v>
      </c>
      <c r="T20" s="37">
        <v>141</v>
      </c>
      <c r="U20" s="59" t="s">
        <v>3813</v>
      </c>
      <c r="V20" s="39">
        <v>141</v>
      </c>
      <c r="W20" s="40">
        <v>141</v>
      </c>
      <c r="X20" s="41" t="s">
        <v>3813</v>
      </c>
      <c r="Y20" s="36">
        <v>29</v>
      </c>
      <c r="Z20" s="37">
        <v>25</v>
      </c>
      <c r="AA20" s="59" t="s">
        <v>3813</v>
      </c>
      <c r="AB20" s="94">
        <v>311</v>
      </c>
      <c r="AC20" s="42">
        <v>0</v>
      </c>
      <c r="AD20" s="34">
        <v>100</v>
      </c>
      <c r="AE20" s="43">
        <v>0</v>
      </c>
    </row>
    <row r="21" spans="1:31" s="3" customFormat="1" ht="18.75" customHeight="1">
      <c r="A21" s="159">
        <v>19</v>
      </c>
      <c r="B21" s="160">
        <v>3</v>
      </c>
      <c r="C21" s="161" t="s">
        <v>2221</v>
      </c>
      <c r="D21" s="162" t="s">
        <v>3815</v>
      </c>
      <c r="E21" s="193">
        <v>18</v>
      </c>
      <c r="F21" s="165">
        <v>49347919</v>
      </c>
      <c r="G21" s="166">
        <v>48</v>
      </c>
      <c r="H21" s="167">
        <v>47</v>
      </c>
      <c r="I21" s="168">
        <v>52892144</v>
      </c>
      <c r="J21" s="169">
        <v>91</v>
      </c>
      <c r="K21" s="170">
        <v>87</v>
      </c>
      <c r="L21" s="165">
        <v>12627894</v>
      </c>
      <c r="M21" s="166">
        <v>70</v>
      </c>
      <c r="N21" s="167">
        <v>68</v>
      </c>
      <c r="O21" s="168">
        <v>25593901</v>
      </c>
      <c r="P21" s="169">
        <v>186</v>
      </c>
      <c r="Q21" s="170">
        <v>177</v>
      </c>
      <c r="R21" s="165">
        <v>30154435</v>
      </c>
      <c r="S21" s="166">
        <v>21</v>
      </c>
      <c r="T21" s="167">
        <v>19</v>
      </c>
      <c r="U21" s="168">
        <v>8416335</v>
      </c>
      <c r="V21" s="169">
        <v>173</v>
      </c>
      <c r="W21" s="170">
        <v>173</v>
      </c>
      <c r="X21" s="165">
        <v>11289</v>
      </c>
      <c r="Y21" s="166">
        <v>289</v>
      </c>
      <c r="Z21" s="167">
        <v>278</v>
      </c>
      <c r="AA21" s="168">
        <v>206</v>
      </c>
      <c r="AB21" s="171">
        <v>372</v>
      </c>
      <c r="AC21" s="163">
        <v>0</v>
      </c>
      <c r="AD21" s="172">
        <v>100</v>
      </c>
      <c r="AE21" s="173">
        <v>0</v>
      </c>
    </row>
    <row r="22" spans="1:31" s="3" customFormat="1" ht="18.75" customHeight="1">
      <c r="A22" s="45">
        <v>20</v>
      </c>
      <c r="B22" s="46" t="s">
        <v>3813</v>
      </c>
      <c r="C22" s="47" t="s">
        <v>421</v>
      </c>
      <c r="D22" s="48" t="s">
        <v>1737</v>
      </c>
      <c r="E22" s="49">
        <v>19</v>
      </c>
      <c r="F22" s="51">
        <v>49156251</v>
      </c>
      <c r="G22" s="52">
        <v>27</v>
      </c>
      <c r="H22" s="53">
        <v>26</v>
      </c>
      <c r="I22" s="54">
        <v>60114712</v>
      </c>
      <c r="J22" s="55">
        <v>488</v>
      </c>
      <c r="K22" s="56">
        <v>479</v>
      </c>
      <c r="L22" s="51">
        <v>-1657605</v>
      </c>
      <c r="M22" s="52">
        <v>321</v>
      </c>
      <c r="N22" s="53">
        <v>313</v>
      </c>
      <c r="O22" s="54">
        <v>6800450</v>
      </c>
      <c r="P22" s="55">
        <v>144</v>
      </c>
      <c r="Q22" s="56">
        <v>136</v>
      </c>
      <c r="R22" s="51">
        <v>34768274</v>
      </c>
      <c r="S22" s="52">
        <v>447</v>
      </c>
      <c r="T22" s="53">
        <v>442</v>
      </c>
      <c r="U22" s="54">
        <v>-1077699</v>
      </c>
      <c r="V22" s="55">
        <v>104</v>
      </c>
      <c r="W22" s="56">
        <v>104</v>
      </c>
      <c r="X22" s="51">
        <v>16006</v>
      </c>
      <c r="Y22" s="52">
        <v>185</v>
      </c>
      <c r="Z22" s="53">
        <v>175</v>
      </c>
      <c r="AA22" s="54">
        <v>323</v>
      </c>
      <c r="AB22" s="95">
        <v>383</v>
      </c>
      <c r="AC22" s="49">
        <v>0</v>
      </c>
      <c r="AD22" s="57">
        <v>80</v>
      </c>
      <c r="AE22" s="58">
        <v>20</v>
      </c>
    </row>
    <row r="23" spans="1:31" s="3" customFormat="1" ht="18.75" customHeight="1">
      <c r="A23" s="15">
        <v>21</v>
      </c>
      <c r="B23" s="16">
        <v>353</v>
      </c>
      <c r="C23" s="17" t="s">
        <v>888</v>
      </c>
      <c r="D23" s="18" t="s">
        <v>3816</v>
      </c>
      <c r="E23" s="19">
        <v>20</v>
      </c>
      <c r="F23" s="21">
        <v>49108715</v>
      </c>
      <c r="G23" s="22">
        <v>20</v>
      </c>
      <c r="H23" s="23">
        <v>20</v>
      </c>
      <c r="I23" s="24">
        <v>67361501</v>
      </c>
      <c r="J23" s="25">
        <v>13</v>
      </c>
      <c r="K23" s="26">
        <v>12</v>
      </c>
      <c r="L23" s="21">
        <v>21268322</v>
      </c>
      <c r="M23" s="22">
        <v>33</v>
      </c>
      <c r="N23" s="23">
        <v>31</v>
      </c>
      <c r="O23" s="24">
        <v>34371222</v>
      </c>
      <c r="P23" s="25">
        <v>91</v>
      </c>
      <c r="Q23" s="26">
        <v>85</v>
      </c>
      <c r="R23" s="21">
        <v>43542716</v>
      </c>
      <c r="S23" s="22">
        <v>10</v>
      </c>
      <c r="T23" s="23">
        <v>9</v>
      </c>
      <c r="U23" s="24">
        <v>11514075</v>
      </c>
      <c r="V23" s="25">
        <v>219</v>
      </c>
      <c r="W23" s="26">
        <v>218</v>
      </c>
      <c r="X23" s="21">
        <v>7147</v>
      </c>
      <c r="Y23" s="22">
        <v>211</v>
      </c>
      <c r="Z23" s="23">
        <v>201</v>
      </c>
      <c r="AA23" s="24">
        <v>292</v>
      </c>
      <c r="AB23" s="93">
        <v>382</v>
      </c>
      <c r="AC23" s="19">
        <v>0</v>
      </c>
      <c r="AD23" s="27">
        <v>100</v>
      </c>
      <c r="AE23" s="28">
        <v>0</v>
      </c>
    </row>
    <row r="24" spans="1:31" s="3" customFormat="1" ht="18.75" customHeight="1">
      <c r="A24" s="29">
        <v>22</v>
      </c>
      <c r="B24" s="30">
        <v>72</v>
      </c>
      <c r="C24" s="31" t="s">
        <v>2517</v>
      </c>
      <c r="D24" s="32" t="s">
        <v>2748</v>
      </c>
      <c r="E24" s="42">
        <v>21</v>
      </c>
      <c r="F24" s="35">
        <v>49074378</v>
      </c>
      <c r="G24" s="36">
        <v>77</v>
      </c>
      <c r="H24" s="37">
        <v>76</v>
      </c>
      <c r="I24" s="38">
        <v>49141905</v>
      </c>
      <c r="J24" s="39">
        <v>214</v>
      </c>
      <c r="K24" s="40">
        <v>207</v>
      </c>
      <c r="L24" s="35">
        <v>7247227</v>
      </c>
      <c r="M24" s="36">
        <v>286</v>
      </c>
      <c r="N24" s="37">
        <v>278</v>
      </c>
      <c r="O24" s="38">
        <v>8448101</v>
      </c>
      <c r="P24" s="39">
        <v>461</v>
      </c>
      <c r="Q24" s="40">
        <v>449</v>
      </c>
      <c r="R24" s="35">
        <v>10283273</v>
      </c>
      <c r="S24" s="36">
        <v>55</v>
      </c>
      <c r="T24" s="37">
        <v>52</v>
      </c>
      <c r="U24" s="38">
        <v>5159455</v>
      </c>
      <c r="V24" s="39">
        <v>380</v>
      </c>
      <c r="W24" s="40">
        <v>377</v>
      </c>
      <c r="X24" s="35">
        <v>668</v>
      </c>
      <c r="Y24" s="36">
        <v>308</v>
      </c>
      <c r="Z24" s="37">
        <v>297</v>
      </c>
      <c r="AA24" s="38">
        <v>192</v>
      </c>
      <c r="AB24" s="94">
        <v>311</v>
      </c>
      <c r="AC24" s="42">
        <v>0</v>
      </c>
      <c r="AD24" s="34">
        <v>100</v>
      </c>
      <c r="AE24" s="43">
        <v>0</v>
      </c>
    </row>
    <row r="25" spans="1:31" s="3" customFormat="1" ht="18.75" customHeight="1">
      <c r="A25" s="159">
        <v>23</v>
      </c>
      <c r="B25" s="160">
        <v>1</v>
      </c>
      <c r="C25" s="161" t="s">
        <v>340</v>
      </c>
      <c r="D25" s="162" t="s">
        <v>3815</v>
      </c>
      <c r="E25" s="163">
        <v>22</v>
      </c>
      <c r="F25" s="165">
        <v>49072384</v>
      </c>
      <c r="G25" s="166">
        <v>79</v>
      </c>
      <c r="H25" s="167">
        <v>78</v>
      </c>
      <c r="I25" s="168">
        <v>49072384</v>
      </c>
      <c r="J25" s="169">
        <v>450</v>
      </c>
      <c r="K25" s="170">
        <v>443</v>
      </c>
      <c r="L25" s="165">
        <v>1799883</v>
      </c>
      <c r="M25" s="166">
        <v>417</v>
      </c>
      <c r="N25" s="167">
        <v>408</v>
      </c>
      <c r="O25" s="168">
        <v>3616751</v>
      </c>
      <c r="P25" s="169">
        <v>488</v>
      </c>
      <c r="Q25" s="170">
        <v>476</v>
      </c>
      <c r="R25" s="165">
        <v>7060368</v>
      </c>
      <c r="S25" s="166">
        <v>395</v>
      </c>
      <c r="T25" s="167">
        <v>390</v>
      </c>
      <c r="U25" s="168">
        <v>119915</v>
      </c>
      <c r="V25" s="169" t="s">
        <v>3813</v>
      </c>
      <c r="W25" s="170" t="s">
        <v>3813</v>
      </c>
      <c r="X25" s="189" t="s">
        <v>3813</v>
      </c>
      <c r="Y25" s="166">
        <v>451</v>
      </c>
      <c r="Z25" s="167">
        <v>439</v>
      </c>
      <c r="AA25" s="168">
        <v>80</v>
      </c>
      <c r="AB25" s="171">
        <v>354</v>
      </c>
      <c r="AC25" s="163">
        <v>0</v>
      </c>
      <c r="AD25" s="172">
        <v>100</v>
      </c>
      <c r="AE25" s="173">
        <v>0</v>
      </c>
    </row>
    <row r="26" spans="1:31" s="3" customFormat="1" ht="18.75" customHeight="1">
      <c r="A26" s="29">
        <v>24</v>
      </c>
      <c r="B26" s="30" t="s">
        <v>3813</v>
      </c>
      <c r="C26" s="31" t="s">
        <v>1731</v>
      </c>
      <c r="D26" s="32" t="s">
        <v>3368</v>
      </c>
      <c r="E26" s="42">
        <v>23</v>
      </c>
      <c r="F26" s="35">
        <v>48968586</v>
      </c>
      <c r="G26" s="36">
        <v>36</v>
      </c>
      <c r="H26" s="37">
        <v>35</v>
      </c>
      <c r="I26" s="38">
        <v>56504531</v>
      </c>
      <c r="J26" s="39">
        <v>491</v>
      </c>
      <c r="K26" s="40">
        <v>481</v>
      </c>
      <c r="L26" s="35">
        <v>-2975001</v>
      </c>
      <c r="M26" s="36">
        <v>470</v>
      </c>
      <c r="N26" s="37">
        <v>461</v>
      </c>
      <c r="O26" s="38">
        <v>1112365</v>
      </c>
      <c r="P26" s="39">
        <v>209</v>
      </c>
      <c r="Q26" s="40">
        <v>200</v>
      </c>
      <c r="R26" s="35">
        <v>28478314</v>
      </c>
      <c r="S26" s="36">
        <v>322</v>
      </c>
      <c r="T26" s="37">
        <v>317</v>
      </c>
      <c r="U26" s="38">
        <v>540625</v>
      </c>
      <c r="V26" s="39">
        <v>89</v>
      </c>
      <c r="W26" s="40">
        <v>89</v>
      </c>
      <c r="X26" s="35">
        <v>17135</v>
      </c>
      <c r="Y26" s="36">
        <v>84</v>
      </c>
      <c r="Z26" s="37">
        <v>77</v>
      </c>
      <c r="AA26" s="38">
        <v>569</v>
      </c>
      <c r="AB26" s="94">
        <v>321</v>
      </c>
      <c r="AC26" s="42">
        <v>0</v>
      </c>
      <c r="AD26" s="34">
        <v>100</v>
      </c>
      <c r="AE26" s="43">
        <v>0</v>
      </c>
    </row>
    <row r="27" spans="1:31" s="3" customFormat="1" ht="18.75" customHeight="1">
      <c r="A27" s="142">
        <v>25</v>
      </c>
      <c r="B27" s="143">
        <v>167</v>
      </c>
      <c r="C27" s="144" t="s">
        <v>66</v>
      </c>
      <c r="D27" s="145" t="s">
        <v>3815</v>
      </c>
      <c r="E27" s="146">
        <v>24</v>
      </c>
      <c r="F27" s="148">
        <v>48954055</v>
      </c>
      <c r="G27" s="149">
        <v>70</v>
      </c>
      <c r="H27" s="150">
        <v>69</v>
      </c>
      <c r="I27" s="151">
        <v>50019447</v>
      </c>
      <c r="J27" s="152">
        <v>313</v>
      </c>
      <c r="K27" s="153">
        <v>306</v>
      </c>
      <c r="L27" s="148">
        <v>5154307</v>
      </c>
      <c r="M27" s="149">
        <v>447</v>
      </c>
      <c r="N27" s="150">
        <v>438</v>
      </c>
      <c r="O27" s="151">
        <v>2360643</v>
      </c>
      <c r="P27" s="152">
        <v>235</v>
      </c>
      <c r="Q27" s="153">
        <v>225</v>
      </c>
      <c r="R27" s="148">
        <v>26238029</v>
      </c>
      <c r="S27" s="149">
        <v>311</v>
      </c>
      <c r="T27" s="150">
        <v>306</v>
      </c>
      <c r="U27" s="151">
        <v>592996</v>
      </c>
      <c r="V27" s="152">
        <v>5</v>
      </c>
      <c r="W27" s="153">
        <v>5</v>
      </c>
      <c r="X27" s="148">
        <v>30707</v>
      </c>
      <c r="Y27" s="149">
        <v>165</v>
      </c>
      <c r="Z27" s="150">
        <v>156</v>
      </c>
      <c r="AA27" s="151">
        <v>350</v>
      </c>
      <c r="AB27" s="156">
        <v>322</v>
      </c>
      <c r="AC27" s="146">
        <v>0</v>
      </c>
      <c r="AD27" s="157">
        <v>100</v>
      </c>
      <c r="AE27" s="158">
        <v>0</v>
      </c>
    </row>
    <row r="28" spans="1:31" s="3" customFormat="1" ht="18.75" customHeight="1">
      <c r="A28" s="15">
        <v>26</v>
      </c>
      <c r="B28" s="16">
        <v>137</v>
      </c>
      <c r="C28" s="17" t="s">
        <v>2976</v>
      </c>
      <c r="D28" s="18" t="s">
        <v>2988</v>
      </c>
      <c r="E28" s="19">
        <v>25</v>
      </c>
      <c r="F28" s="21">
        <v>48906894</v>
      </c>
      <c r="G28" s="22">
        <v>35</v>
      </c>
      <c r="H28" s="23">
        <v>34</v>
      </c>
      <c r="I28" s="24">
        <v>56661990</v>
      </c>
      <c r="J28" s="25">
        <v>253</v>
      </c>
      <c r="K28" s="26">
        <v>246</v>
      </c>
      <c r="L28" s="21">
        <v>6691561</v>
      </c>
      <c r="M28" s="22">
        <v>120</v>
      </c>
      <c r="N28" s="23">
        <v>115</v>
      </c>
      <c r="O28" s="24">
        <v>19088200</v>
      </c>
      <c r="P28" s="25">
        <v>156</v>
      </c>
      <c r="Q28" s="26">
        <v>148</v>
      </c>
      <c r="R28" s="21">
        <v>33489069</v>
      </c>
      <c r="S28" s="22">
        <v>313</v>
      </c>
      <c r="T28" s="23">
        <v>308</v>
      </c>
      <c r="U28" s="24">
        <v>574739</v>
      </c>
      <c r="V28" s="25">
        <v>178</v>
      </c>
      <c r="W28" s="26">
        <v>178</v>
      </c>
      <c r="X28" s="21">
        <v>10680</v>
      </c>
      <c r="Y28" s="22">
        <v>442</v>
      </c>
      <c r="Z28" s="23">
        <v>430</v>
      </c>
      <c r="AA28" s="24">
        <v>88</v>
      </c>
      <c r="AB28" s="93">
        <v>210</v>
      </c>
      <c r="AC28" s="19">
        <v>0</v>
      </c>
      <c r="AD28" s="27">
        <v>100</v>
      </c>
      <c r="AE28" s="28">
        <v>0</v>
      </c>
    </row>
    <row r="29" spans="1:31" s="3" customFormat="1" ht="18.75" customHeight="1">
      <c r="A29" s="29">
        <v>27</v>
      </c>
      <c r="B29" s="30">
        <v>111</v>
      </c>
      <c r="C29" s="31" t="s">
        <v>1463</v>
      </c>
      <c r="D29" s="32" t="s">
        <v>3814</v>
      </c>
      <c r="E29" s="42">
        <v>2</v>
      </c>
      <c r="F29" s="35">
        <v>48718740</v>
      </c>
      <c r="G29" s="36">
        <v>80</v>
      </c>
      <c r="H29" s="37">
        <v>2</v>
      </c>
      <c r="I29" s="38">
        <v>49045738</v>
      </c>
      <c r="J29" s="39">
        <v>153</v>
      </c>
      <c r="K29" s="40">
        <v>6</v>
      </c>
      <c r="L29" s="35">
        <v>9316030</v>
      </c>
      <c r="M29" s="36">
        <v>230</v>
      </c>
      <c r="N29" s="37">
        <v>7</v>
      </c>
      <c r="O29" s="38">
        <v>11328322</v>
      </c>
      <c r="P29" s="39">
        <v>429</v>
      </c>
      <c r="Q29" s="40">
        <v>12</v>
      </c>
      <c r="R29" s="35">
        <v>13311481</v>
      </c>
      <c r="S29" s="36">
        <v>153</v>
      </c>
      <c r="T29" s="37">
        <v>5</v>
      </c>
      <c r="U29" s="38">
        <v>2384671</v>
      </c>
      <c r="V29" s="39" t="s">
        <v>3813</v>
      </c>
      <c r="W29" s="40" t="s">
        <v>3813</v>
      </c>
      <c r="X29" s="41" t="s">
        <v>3813</v>
      </c>
      <c r="Y29" s="36">
        <v>230</v>
      </c>
      <c r="Z29" s="37">
        <v>11</v>
      </c>
      <c r="AA29" s="38">
        <v>270</v>
      </c>
      <c r="AB29" s="94">
        <v>311</v>
      </c>
      <c r="AC29" s="42">
        <v>97.11</v>
      </c>
      <c r="AD29" s="34">
        <v>2.89</v>
      </c>
      <c r="AE29" s="43">
        <v>0</v>
      </c>
    </row>
    <row r="30" spans="1:31" s="3" customFormat="1" ht="18.75" customHeight="1">
      <c r="A30" s="29">
        <v>28</v>
      </c>
      <c r="B30" s="30">
        <v>106</v>
      </c>
      <c r="C30" s="31" t="s">
        <v>719</v>
      </c>
      <c r="D30" s="32" t="s">
        <v>3369</v>
      </c>
      <c r="E30" s="42">
        <v>26</v>
      </c>
      <c r="F30" s="35">
        <v>48702264</v>
      </c>
      <c r="G30" s="36">
        <v>84</v>
      </c>
      <c r="H30" s="37">
        <v>82</v>
      </c>
      <c r="I30" s="38">
        <v>48882518</v>
      </c>
      <c r="J30" s="39">
        <v>23</v>
      </c>
      <c r="K30" s="40">
        <v>21</v>
      </c>
      <c r="L30" s="35">
        <v>18443003</v>
      </c>
      <c r="M30" s="36">
        <v>107</v>
      </c>
      <c r="N30" s="37">
        <v>103</v>
      </c>
      <c r="O30" s="38">
        <v>20543594</v>
      </c>
      <c r="P30" s="39">
        <v>123</v>
      </c>
      <c r="Q30" s="40">
        <v>115</v>
      </c>
      <c r="R30" s="35">
        <v>37698364</v>
      </c>
      <c r="S30" s="36">
        <v>32</v>
      </c>
      <c r="T30" s="37">
        <v>30</v>
      </c>
      <c r="U30" s="38">
        <v>7036987</v>
      </c>
      <c r="V30" s="39">
        <v>335</v>
      </c>
      <c r="W30" s="40">
        <v>333</v>
      </c>
      <c r="X30" s="35">
        <v>1962</v>
      </c>
      <c r="Y30" s="36">
        <v>114</v>
      </c>
      <c r="Z30" s="37">
        <v>107</v>
      </c>
      <c r="AA30" s="38">
        <v>470</v>
      </c>
      <c r="AB30" s="94">
        <v>384</v>
      </c>
      <c r="AC30" s="42">
        <v>0</v>
      </c>
      <c r="AD30" s="34">
        <v>100</v>
      </c>
      <c r="AE30" s="43">
        <v>0</v>
      </c>
    </row>
    <row r="31" spans="1:31" s="3" customFormat="1" ht="18.75" customHeight="1">
      <c r="A31" s="159">
        <v>29</v>
      </c>
      <c r="B31" s="160">
        <v>31</v>
      </c>
      <c r="C31" s="161" t="s">
        <v>721</v>
      </c>
      <c r="D31" s="162" t="s">
        <v>3815</v>
      </c>
      <c r="E31" s="163">
        <v>27</v>
      </c>
      <c r="F31" s="165">
        <v>48568326</v>
      </c>
      <c r="G31" s="166">
        <v>53</v>
      </c>
      <c r="H31" s="167">
        <v>52</v>
      </c>
      <c r="I31" s="168">
        <v>52371847</v>
      </c>
      <c r="J31" s="169">
        <v>97</v>
      </c>
      <c r="K31" s="170">
        <v>93</v>
      </c>
      <c r="L31" s="165">
        <v>12406107</v>
      </c>
      <c r="M31" s="166">
        <v>297</v>
      </c>
      <c r="N31" s="167">
        <v>289</v>
      </c>
      <c r="O31" s="168">
        <v>8218345</v>
      </c>
      <c r="P31" s="169">
        <v>159</v>
      </c>
      <c r="Q31" s="170">
        <v>151</v>
      </c>
      <c r="R31" s="165">
        <v>33004729</v>
      </c>
      <c r="S31" s="166">
        <v>85</v>
      </c>
      <c r="T31" s="167">
        <v>82</v>
      </c>
      <c r="U31" s="168">
        <v>4016774</v>
      </c>
      <c r="V31" s="169">
        <v>210</v>
      </c>
      <c r="W31" s="170">
        <v>209</v>
      </c>
      <c r="X31" s="165">
        <v>7700</v>
      </c>
      <c r="Y31" s="166">
        <v>404</v>
      </c>
      <c r="Z31" s="167">
        <v>392</v>
      </c>
      <c r="AA31" s="168">
        <v>128</v>
      </c>
      <c r="AB31" s="171">
        <v>356</v>
      </c>
      <c r="AC31" s="163">
        <v>0</v>
      </c>
      <c r="AD31" s="172">
        <v>100</v>
      </c>
      <c r="AE31" s="173">
        <v>0</v>
      </c>
    </row>
    <row r="32" spans="1:31" s="3" customFormat="1" ht="18.75" customHeight="1">
      <c r="A32" s="45">
        <v>30</v>
      </c>
      <c r="B32" s="46">
        <v>16</v>
      </c>
      <c r="C32" s="47" t="s">
        <v>3355</v>
      </c>
      <c r="D32" s="48" t="s">
        <v>3372</v>
      </c>
      <c r="E32" s="49">
        <v>28</v>
      </c>
      <c r="F32" s="51">
        <v>48412666</v>
      </c>
      <c r="G32" s="52">
        <v>88</v>
      </c>
      <c r="H32" s="53">
        <v>86</v>
      </c>
      <c r="I32" s="54">
        <v>48412666</v>
      </c>
      <c r="J32" s="55">
        <v>25</v>
      </c>
      <c r="K32" s="56">
        <v>23</v>
      </c>
      <c r="L32" s="51">
        <v>18225903</v>
      </c>
      <c r="M32" s="52">
        <v>88</v>
      </c>
      <c r="N32" s="53">
        <v>85</v>
      </c>
      <c r="O32" s="54">
        <v>22911751</v>
      </c>
      <c r="P32" s="55">
        <v>242</v>
      </c>
      <c r="Q32" s="56">
        <v>232</v>
      </c>
      <c r="R32" s="51">
        <v>25484348</v>
      </c>
      <c r="S32" s="52">
        <v>35</v>
      </c>
      <c r="T32" s="53">
        <v>33</v>
      </c>
      <c r="U32" s="54">
        <v>6571213</v>
      </c>
      <c r="V32" s="55" t="s">
        <v>3813</v>
      </c>
      <c r="W32" s="56" t="s">
        <v>3813</v>
      </c>
      <c r="X32" s="62" t="s">
        <v>3813</v>
      </c>
      <c r="Y32" s="52">
        <v>189</v>
      </c>
      <c r="Z32" s="53">
        <v>179</v>
      </c>
      <c r="AA32" s="54">
        <v>320</v>
      </c>
      <c r="AB32" s="95">
        <v>210</v>
      </c>
      <c r="AC32" s="49">
        <v>0</v>
      </c>
      <c r="AD32" s="57">
        <v>100</v>
      </c>
      <c r="AE32" s="58">
        <v>0</v>
      </c>
    </row>
    <row r="33" spans="1:31" s="3" customFormat="1" ht="18.75" customHeight="1">
      <c r="A33" s="174">
        <v>31</v>
      </c>
      <c r="B33" s="175">
        <v>245</v>
      </c>
      <c r="C33" s="176" t="s">
        <v>3864</v>
      </c>
      <c r="D33" s="177" t="s">
        <v>3815</v>
      </c>
      <c r="E33" s="178">
        <v>29</v>
      </c>
      <c r="F33" s="180">
        <v>48392559</v>
      </c>
      <c r="G33" s="181">
        <v>28</v>
      </c>
      <c r="H33" s="182">
        <v>27</v>
      </c>
      <c r="I33" s="183">
        <v>59506883</v>
      </c>
      <c r="J33" s="184">
        <v>119</v>
      </c>
      <c r="K33" s="185">
        <v>115</v>
      </c>
      <c r="L33" s="180">
        <v>10831053</v>
      </c>
      <c r="M33" s="181">
        <v>182</v>
      </c>
      <c r="N33" s="182">
        <v>177</v>
      </c>
      <c r="O33" s="183">
        <v>13636692</v>
      </c>
      <c r="P33" s="184">
        <v>66</v>
      </c>
      <c r="Q33" s="185">
        <v>62</v>
      </c>
      <c r="R33" s="180">
        <v>52103651</v>
      </c>
      <c r="S33" s="181">
        <v>71</v>
      </c>
      <c r="T33" s="182">
        <v>68</v>
      </c>
      <c r="U33" s="183">
        <v>4657873</v>
      </c>
      <c r="V33" s="184">
        <v>231</v>
      </c>
      <c r="W33" s="185">
        <v>230</v>
      </c>
      <c r="X33" s="180">
        <v>6479</v>
      </c>
      <c r="Y33" s="181">
        <v>181</v>
      </c>
      <c r="Z33" s="182">
        <v>171</v>
      </c>
      <c r="AA33" s="183">
        <v>328</v>
      </c>
      <c r="AB33" s="186">
        <v>324</v>
      </c>
      <c r="AC33" s="178">
        <v>0</v>
      </c>
      <c r="AD33" s="187">
        <v>100</v>
      </c>
      <c r="AE33" s="188">
        <v>0</v>
      </c>
    </row>
    <row r="34" spans="1:31" s="3" customFormat="1" ht="18.75" customHeight="1">
      <c r="A34" s="29">
        <v>32</v>
      </c>
      <c r="B34" s="30" t="s">
        <v>3813</v>
      </c>
      <c r="C34" s="31" t="s">
        <v>147</v>
      </c>
      <c r="D34" s="32" t="s">
        <v>2748</v>
      </c>
      <c r="E34" s="33">
        <v>30</v>
      </c>
      <c r="F34" s="35">
        <v>48273853</v>
      </c>
      <c r="G34" s="36">
        <v>86</v>
      </c>
      <c r="H34" s="37">
        <v>84</v>
      </c>
      <c r="I34" s="38">
        <v>48651343</v>
      </c>
      <c r="J34" s="39">
        <v>376</v>
      </c>
      <c r="K34" s="40">
        <v>369</v>
      </c>
      <c r="L34" s="35">
        <v>3496369</v>
      </c>
      <c r="M34" s="36">
        <v>29</v>
      </c>
      <c r="N34" s="37">
        <v>28</v>
      </c>
      <c r="O34" s="38">
        <v>37294717</v>
      </c>
      <c r="P34" s="39">
        <v>41</v>
      </c>
      <c r="Q34" s="40">
        <v>38</v>
      </c>
      <c r="R34" s="35">
        <v>63172442</v>
      </c>
      <c r="S34" s="36">
        <v>485</v>
      </c>
      <c r="T34" s="37">
        <v>479</v>
      </c>
      <c r="U34" s="38">
        <v>-4711002</v>
      </c>
      <c r="V34" s="39">
        <v>26</v>
      </c>
      <c r="W34" s="40">
        <v>26</v>
      </c>
      <c r="X34" s="35">
        <v>24312</v>
      </c>
      <c r="Y34" s="36">
        <v>76</v>
      </c>
      <c r="Z34" s="37">
        <v>70</v>
      </c>
      <c r="AA34" s="38">
        <v>597</v>
      </c>
      <c r="AB34" s="94">
        <v>321</v>
      </c>
      <c r="AC34" s="42">
        <v>0</v>
      </c>
      <c r="AD34" s="34">
        <v>100</v>
      </c>
      <c r="AE34" s="43">
        <v>0</v>
      </c>
    </row>
    <row r="35" spans="1:31" s="3" customFormat="1" ht="18.75" customHeight="1">
      <c r="A35" s="29">
        <v>33</v>
      </c>
      <c r="B35" s="30">
        <v>2</v>
      </c>
      <c r="C35" s="31" t="s">
        <v>3224</v>
      </c>
      <c r="D35" s="32" t="s">
        <v>2748</v>
      </c>
      <c r="E35" s="42">
        <v>31</v>
      </c>
      <c r="F35" s="35">
        <v>48175919</v>
      </c>
      <c r="G35" s="36">
        <v>90</v>
      </c>
      <c r="H35" s="37">
        <v>88</v>
      </c>
      <c r="I35" s="38">
        <v>48322809</v>
      </c>
      <c r="J35" s="39">
        <v>372</v>
      </c>
      <c r="K35" s="40">
        <v>365</v>
      </c>
      <c r="L35" s="35">
        <v>3544121</v>
      </c>
      <c r="M35" s="36">
        <v>256</v>
      </c>
      <c r="N35" s="37">
        <v>249</v>
      </c>
      <c r="O35" s="38">
        <v>9801901</v>
      </c>
      <c r="P35" s="39">
        <v>427</v>
      </c>
      <c r="Q35" s="40">
        <v>416</v>
      </c>
      <c r="R35" s="35">
        <v>13336376</v>
      </c>
      <c r="S35" s="36">
        <v>396</v>
      </c>
      <c r="T35" s="37">
        <v>391</v>
      </c>
      <c r="U35" s="38">
        <v>117577</v>
      </c>
      <c r="V35" s="39" t="s">
        <v>3813</v>
      </c>
      <c r="W35" s="40" t="s">
        <v>3813</v>
      </c>
      <c r="X35" s="41" t="s">
        <v>3813</v>
      </c>
      <c r="Y35" s="36">
        <v>319</v>
      </c>
      <c r="Z35" s="37">
        <v>308</v>
      </c>
      <c r="AA35" s="38">
        <v>187</v>
      </c>
      <c r="AB35" s="94">
        <v>311</v>
      </c>
      <c r="AC35" s="42">
        <v>0</v>
      </c>
      <c r="AD35" s="34">
        <v>100</v>
      </c>
      <c r="AE35" s="43">
        <v>0</v>
      </c>
    </row>
    <row r="36" spans="1:31" s="3" customFormat="1" ht="18.75" customHeight="1">
      <c r="A36" s="159">
        <v>34</v>
      </c>
      <c r="B36" s="160" t="s">
        <v>3813</v>
      </c>
      <c r="C36" s="161" t="s">
        <v>412</v>
      </c>
      <c r="D36" s="162" t="s">
        <v>3815</v>
      </c>
      <c r="E36" s="163">
        <v>32</v>
      </c>
      <c r="F36" s="165">
        <v>48167272</v>
      </c>
      <c r="G36" s="166">
        <v>59</v>
      </c>
      <c r="H36" s="167">
        <v>58</v>
      </c>
      <c r="I36" s="168">
        <v>51860669</v>
      </c>
      <c r="J36" s="169">
        <v>246</v>
      </c>
      <c r="K36" s="170">
        <v>239</v>
      </c>
      <c r="L36" s="165">
        <v>6890195</v>
      </c>
      <c r="M36" s="166">
        <v>432</v>
      </c>
      <c r="N36" s="167">
        <v>423</v>
      </c>
      <c r="O36" s="168">
        <v>3136297</v>
      </c>
      <c r="P36" s="169">
        <v>283</v>
      </c>
      <c r="Q36" s="170">
        <v>272</v>
      </c>
      <c r="R36" s="165">
        <v>23061798</v>
      </c>
      <c r="S36" s="166">
        <v>373</v>
      </c>
      <c r="T36" s="167">
        <v>368</v>
      </c>
      <c r="U36" s="168">
        <v>229390</v>
      </c>
      <c r="V36" s="169">
        <v>105</v>
      </c>
      <c r="W36" s="170">
        <v>105</v>
      </c>
      <c r="X36" s="165">
        <v>15881</v>
      </c>
      <c r="Y36" s="166">
        <v>174</v>
      </c>
      <c r="Z36" s="167">
        <v>165</v>
      </c>
      <c r="AA36" s="168">
        <v>336</v>
      </c>
      <c r="AB36" s="171">
        <v>321</v>
      </c>
      <c r="AC36" s="163">
        <v>0</v>
      </c>
      <c r="AD36" s="172">
        <v>100</v>
      </c>
      <c r="AE36" s="173">
        <v>0</v>
      </c>
    </row>
    <row r="37" spans="1:31" s="3" customFormat="1" ht="18.75" customHeight="1">
      <c r="A37" s="142">
        <v>35</v>
      </c>
      <c r="B37" s="143" t="s">
        <v>3813</v>
      </c>
      <c r="C37" s="144" t="s">
        <v>2218</v>
      </c>
      <c r="D37" s="145" t="s">
        <v>3815</v>
      </c>
      <c r="E37" s="146">
        <v>33</v>
      </c>
      <c r="F37" s="148">
        <v>48067916</v>
      </c>
      <c r="G37" s="149">
        <v>71</v>
      </c>
      <c r="H37" s="150">
        <v>70</v>
      </c>
      <c r="I37" s="151">
        <v>49663438</v>
      </c>
      <c r="J37" s="152">
        <v>197</v>
      </c>
      <c r="K37" s="153">
        <v>190</v>
      </c>
      <c r="L37" s="148">
        <v>7884657</v>
      </c>
      <c r="M37" s="149">
        <v>119</v>
      </c>
      <c r="N37" s="150">
        <v>114</v>
      </c>
      <c r="O37" s="151">
        <v>19213874</v>
      </c>
      <c r="P37" s="152">
        <v>93</v>
      </c>
      <c r="Q37" s="153">
        <v>87</v>
      </c>
      <c r="R37" s="148">
        <v>43255723</v>
      </c>
      <c r="S37" s="149">
        <v>293</v>
      </c>
      <c r="T37" s="150">
        <v>288</v>
      </c>
      <c r="U37" s="151">
        <v>729159</v>
      </c>
      <c r="V37" s="152">
        <v>2</v>
      </c>
      <c r="W37" s="153">
        <v>2</v>
      </c>
      <c r="X37" s="148">
        <v>32379</v>
      </c>
      <c r="Y37" s="149">
        <v>5</v>
      </c>
      <c r="Z37" s="150">
        <v>2</v>
      </c>
      <c r="AA37" s="151">
        <v>2100</v>
      </c>
      <c r="AB37" s="156">
        <v>322</v>
      </c>
      <c r="AC37" s="146">
        <v>0</v>
      </c>
      <c r="AD37" s="157">
        <v>100</v>
      </c>
      <c r="AE37" s="158">
        <v>0</v>
      </c>
    </row>
    <row r="38" spans="1:31" s="3" customFormat="1" ht="18.75" customHeight="1">
      <c r="A38" s="15">
        <v>36</v>
      </c>
      <c r="B38" s="16" t="s">
        <v>3813</v>
      </c>
      <c r="C38" s="17" t="s">
        <v>3473</v>
      </c>
      <c r="D38" s="18" t="s">
        <v>3368</v>
      </c>
      <c r="E38" s="19">
        <v>34</v>
      </c>
      <c r="F38" s="21">
        <v>48000652</v>
      </c>
      <c r="G38" s="22">
        <v>92</v>
      </c>
      <c r="H38" s="23">
        <v>90</v>
      </c>
      <c r="I38" s="24">
        <v>48061906</v>
      </c>
      <c r="J38" s="25">
        <v>17</v>
      </c>
      <c r="K38" s="26">
        <v>15</v>
      </c>
      <c r="L38" s="21">
        <v>20090729</v>
      </c>
      <c r="M38" s="22">
        <v>18</v>
      </c>
      <c r="N38" s="23">
        <v>17</v>
      </c>
      <c r="O38" s="24">
        <v>52868630</v>
      </c>
      <c r="P38" s="25">
        <v>45</v>
      </c>
      <c r="Q38" s="26">
        <v>42</v>
      </c>
      <c r="R38" s="21">
        <v>60062614</v>
      </c>
      <c r="S38" s="22">
        <v>103</v>
      </c>
      <c r="T38" s="23">
        <v>100</v>
      </c>
      <c r="U38" s="24">
        <v>3385436</v>
      </c>
      <c r="V38" s="25">
        <v>403</v>
      </c>
      <c r="W38" s="26">
        <v>400</v>
      </c>
      <c r="X38" s="21">
        <v>234</v>
      </c>
      <c r="Y38" s="22">
        <v>153</v>
      </c>
      <c r="Z38" s="23">
        <v>145</v>
      </c>
      <c r="AA38" s="24">
        <v>373</v>
      </c>
      <c r="AB38" s="93">
        <v>321</v>
      </c>
      <c r="AC38" s="19">
        <v>0</v>
      </c>
      <c r="AD38" s="27">
        <v>100</v>
      </c>
      <c r="AE38" s="28">
        <v>0</v>
      </c>
    </row>
    <row r="39" spans="1:31" s="3" customFormat="1" ht="18.75" customHeight="1">
      <c r="A39" s="159">
        <v>37</v>
      </c>
      <c r="B39" s="160">
        <v>20</v>
      </c>
      <c r="C39" s="161" t="s">
        <v>3832</v>
      </c>
      <c r="D39" s="162" t="s">
        <v>3815</v>
      </c>
      <c r="E39" s="163">
        <v>35</v>
      </c>
      <c r="F39" s="165">
        <v>47992498</v>
      </c>
      <c r="G39" s="166">
        <v>78</v>
      </c>
      <c r="H39" s="167">
        <v>77</v>
      </c>
      <c r="I39" s="168">
        <v>49125975</v>
      </c>
      <c r="J39" s="169">
        <v>382</v>
      </c>
      <c r="K39" s="170">
        <v>375</v>
      </c>
      <c r="L39" s="165">
        <v>3356028</v>
      </c>
      <c r="M39" s="166">
        <v>313</v>
      </c>
      <c r="N39" s="167">
        <v>305</v>
      </c>
      <c r="O39" s="168">
        <v>7210711</v>
      </c>
      <c r="P39" s="169">
        <v>371</v>
      </c>
      <c r="Q39" s="170">
        <v>360</v>
      </c>
      <c r="R39" s="165">
        <v>16792231</v>
      </c>
      <c r="S39" s="166">
        <v>258</v>
      </c>
      <c r="T39" s="167">
        <v>253</v>
      </c>
      <c r="U39" s="168">
        <v>969081</v>
      </c>
      <c r="V39" s="169">
        <v>66</v>
      </c>
      <c r="W39" s="170">
        <v>66</v>
      </c>
      <c r="X39" s="165">
        <v>19457</v>
      </c>
      <c r="Y39" s="166">
        <v>241</v>
      </c>
      <c r="Z39" s="167">
        <v>230</v>
      </c>
      <c r="AA39" s="168">
        <v>260</v>
      </c>
      <c r="AB39" s="171">
        <v>312</v>
      </c>
      <c r="AC39" s="163">
        <v>0</v>
      </c>
      <c r="AD39" s="172">
        <v>94</v>
      </c>
      <c r="AE39" s="173">
        <v>6</v>
      </c>
    </row>
    <row r="40" spans="1:31" s="3" customFormat="1" ht="18.75" customHeight="1">
      <c r="A40" s="159">
        <v>38</v>
      </c>
      <c r="B40" s="160" t="s">
        <v>3813</v>
      </c>
      <c r="C40" s="161" t="s">
        <v>152</v>
      </c>
      <c r="D40" s="162" t="s">
        <v>3815</v>
      </c>
      <c r="E40" s="163">
        <v>36</v>
      </c>
      <c r="F40" s="165">
        <v>47798343</v>
      </c>
      <c r="G40" s="166">
        <v>67</v>
      </c>
      <c r="H40" s="167">
        <v>66</v>
      </c>
      <c r="I40" s="168">
        <v>50386388</v>
      </c>
      <c r="J40" s="169">
        <v>282</v>
      </c>
      <c r="K40" s="170">
        <v>275</v>
      </c>
      <c r="L40" s="165">
        <v>5950099</v>
      </c>
      <c r="M40" s="166">
        <v>106</v>
      </c>
      <c r="N40" s="167">
        <v>102</v>
      </c>
      <c r="O40" s="168">
        <v>20586803</v>
      </c>
      <c r="P40" s="169">
        <v>77</v>
      </c>
      <c r="Q40" s="170">
        <v>72</v>
      </c>
      <c r="R40" s="165">
        <v>48010478</v>
      </c>
      <c r="S40" s="166">
        <v>353</v>
      </c>
      <c r="T40" s="167">
        <v>348</v>
      </c>
      <c r="U40" s="168">
        <v>354865</v>
      </c>
      <c r="V40" s="169">
        <v>221</v>
      </c>
      <c r="W40" s="170">
        <v>220</v>
      </c>
      <c r="X40" s="165">
        <v>7066</v>
      </c>
      <c r="Y40" s="166">
        <v>192</v>
      </c>
      <c r="Z40" s="167">
        <v>182</v>
      </c>
      <c r="AA40" s="168">
        <v>319</v>
      </c>
      <c r="AB40" s="171">
        <v>321</v>
      </c>
      <c r="AC40" s="163">
        <v>0</v>
      </c>
      <c r="AD40" s="172">
        <v>100</v>
      </c>
      <c r="AE40" s="173">
        <v>0</v>
      </c>
    </row>
    <row r="41" spans="1:31" s="3" customFormat="1" ht="18.75" customHeight="1">
      <c r="A41" s="159">
        <v>39</v>
      </c>
      <c r="B41" s="160" t="s">
        <v>3813</v>
      </c>
      <c r="C41" s="161" t="s">
        <v>3801</v>
      </c>
      <c r="D41" s="162" t="s">
        <v>3815</v>
      </c>
      <c r="E41" s="163">
        <v>37</v>
      </c>
      <c r="F41" s="165">
        <v>47750187</v>
      </c>
      <c r="G41" s="166">
        <v>64</v>
      </c>
      <c r="H41" s="167">
        <v>63</v>
      </c>
      <c r="I41" s="168">
        <v>50547304</v>
      </c>
      <c r="J41" s="169">
        <v>72</v>
      </c>
      <c r="K41" s="170">
        <v>69</v>
      </c>
      <c r="L41" s="165">
        <v>13352640</v>
      </c>
      <c r="M41" s="166">
        <v>55</v>
      </c>
      <c r="N41" s="167">
        <v>53</v>
      </c>
      <c r="O41" s="168">
        <v>31152555</v>
      </c>
      <c r="P41" s="169">
        <v>120</v>
      </c>
      <c r="Q41" s="170">
        <v>113</v>
      </c>
      <c r="R41" s="165">
        <v>37890989</v>
      </c>
      <c r="S41" s="166">
        <v>41</v>
      </c>
      <c r="T41" s="167">
        <v>39</v>
      </c>
      <c r="U41" s="168">
        <v>6071816</v>
      </c>
      <c r="V41" s="169">
        <v>18</v>
      </c>
      <c r="W41" s="170">
        <v>18</v>
      </c>
      <c r="X41" s="165">
        <v>25691</v>
      </c>
      <c r="Y41" s="166">
        <v>400</v>
      </c>
      <c r="Z41" s="167">
        <v>388</v>
      </c>
      <c r="AA41" s="168">
        <v>130</v>
      </c>
      <c r="AB41" s="171">
        <v>384</v>
      </c>
      <c r="AC41" s="163">
        <v>0</v>
      </c>
      <c r="AD41" s="172">
        <v>100</v>
      </c>
      <c r="AE41" s="173">
        <v>0</v>
      </c>
    </row>
    <row r="42" spans="1:31" s="3" customFormat="1" ht="18.75" customHeight="1">
      <c r="A42" s="45">
        <v>40</v>
      </c>
      <c r="B42" s="46">
        <v>117</v>
      </c>
      <c r="C42" s="47" t="s">
        <v>1945</v>
      </c>
      <c r="D42" s="48" t="s">
        <v>1734</v>
      </c>
      <c r="E42" s="49">
        <v>38</v>
      </c>
      <c r="F42" s="51">
        <v>47410109</v>
      </c>
      <c r="G42" s="52">
        <v>21</v>
      </c>
      <c r="H42" s="53">
        <v>21</v>
      </c>
      <c r="I42" s="54">
        <v>65284639</v>
      </c>
      <c r="J42" s="55">
        <v>455</v>
      </c>
      <c r="K42" s="56">
        <v>448</v>
      </c>
      <c r="L42" s="51">
        <v>1684288</v>
      </c>
      <c r="M42" s="52">
        <v>418</v>
      </c>
      <c r="N42" s="53">
        <v>409</v>
      </c>
      <c r="O42" s="54">
        <v>3586908</v>
      </c>
      <c r="P42" s="55">
        <v>327</v>
      </c>
      <c r="Q42" s="56">
        <v>316</v>
      </c>
      <c r="R42" s="51">
        <v>20260764</v>
      </c>
      <c r="S42" s="52">
        <v>259</v>
      </c>
      <c r="T42" s="53">
        <v>254</v>
      </c>
      <c r="U42" s="54">
        <v>966559</v>
      </c>
      <c r="V42" s="55">
        <v>276</v>
      </c>
      <c r="W42" s="56">
        <v>274</v>
      </c>
      <c r="X42" s="51">
        <v>4487</v>
      </c>
      <c r="Y42" s="52">
        <v>453</v>
      </c>
      <c r="Z42" s="53">
        <v>441</v>
      </c>
      <c r="AA42" s="54">
        <v>75</v>
      </c>
      <c r="AB42" s="95">
        <v>311</v>
      </c>
      <c r="AC42" s="49">
        <v>0</v>
      </c>
      <c r="AD42" s="57">
        <v>100</v>
      </c>
      <c r="AE42" s="58">
        <v>0</v>
      </c>
    </row>
    <row r="43" spans="1:31" s="3" customFormat="1" ht="18.75" customHeight="1">
      <c r="A43" s="15">
        <v>41</v>
      </c>
      <c r="B43" s="16" t="s">
        <v>3813</v>
      </c>
      <c r="C43" s="17" t="s">
        <v>406</v>
      </c>
      <c r="D43" s="18" t="s">
        <v>3816</v>
      </c>
      <c r="E43" s="19">
        <v>39</v>
      </c>
      <c r="F43" s="21">
        <v>47348410</v>
      </c>
      <c r="G43" s="22">
        <v>81</v>
      </c>
      <c r="H43" s="23">
        <v>79</v>
      </c>
      <c r="I43" s="24">
        <v>48992522</v>
      </c>
      <c r="J43" s="25">
        <v>442</v>
      </c>
      <c r="K43" s="26">
        <v>435</v>
      </c>
      <c r="L43" s="21">
        <v>2024637</v>
      </c>
      <c r="M43" s="22">
        <v>251</v>
      </c>
      <c r="N43" s="23">
        <v>244</v>
      </c>
      <c r="O43" s="24">
        <v>10121312</v>
      </c>
      <c r="P43" s="25">
        <v>132</v>
      </c>
      <c r="Q43" s="26">
        <v>124</v>
      </c>
      <c r="R43" s="21">
        <v>35912097</v>
      </c>
      <c r="S43" s="22">
        <v>346</v>
      </c>
      <c r="T43" s="23">
        <v>341</v>
      </c>
      <c r="U43" s="24">
        <v>393180</v>
      </c>
      <c r="V43" s="25">
        <v>127</v>
      </c>
      <c r="W43" s="26">
        <v>127</v>
      </c>
      <c r="X43" s="21">
        <v>14203</v>
      </c>
      <c r="Y43" s="22">
        <v>339</v>
      </c>
      <c r="Z43" s="23">
        <v>327</v>
      </c>
      <c r="AA43" s="24">
        <v>170</v>
      </c>
      <c r="AB43" s="93">
        <v>371</v>
      </c>
      <c r="AC43" s="19">
        <v>0</v>
      </c>
      <c r="AD43" s="27">
        <v>100</v>
      </c>
      <c r="AE43" s="28">
        <v>0</v>
      </c>
    </row>
    <row r="44" spans="1:31" s="3" customFormat="1" ht="18.75" customHeight="1">
      <c r="A44" s="29">
        <v>42</v>
      </c>
      <c r="B44" s="30">
        <v>52</v>
      </c>
      <c r="C44" s="31" t="s">
        <v>2121</v>
      </c>
      <c r="D44" s="32" t="s">
        <v>2748</v>
      </c>
      <c r="E44" s="42">
        <v>40</v>
      </c>
      <c r="F44" s="35">
        <v>47105318</v>
      </c>
      <c r="G44" s="36">
        <v>87</v>
      </c>
      <c r="H44" s="37">
        <v>85</v>
      </c>
      <c r="I44" s="38">
        <v>48589750</v>
      </c>
      <c r="J44" s="39">
        <v>437</v>
      </c>
      <c r="K44" s="40">
        <v>430</v>
      </c>
      <c r="L44" s="35">
        <v>2215400</v>
      </c>
      <c r="M44" s="36">
        <v>488</v>
      </c>
      <c r="N44" s="37">
        <v>479</v>
      </c>
      <c r="O44" s="38">
        <v>-8625732</v>
      </c>
      <c r="P44" s="39">
        <v>394</v>
      </c>
      <c r="Q44" s="40">
        <v>383</v>
      </c>
      <c r="R44" s="35">
        <v>15346430</v>
      </c>
      <c r="S44" s="36">
        <v>467</v>
      </c>
      <c r="T44" s="37">
        <v>462</v>
      </c>
      <c r="U44" s="38">
        <v>-2538959</v>
      </c>
      <c r="V44" s="39">
        <v>42</v>
      </c>
      <c r="W44" s="40">
        <v>42</v>
      </c>
      <c r="X44" s="35">
        <v>22255</v>
      </c>
      <c r="Y44" s="36">
        <v>218</v>
      </c>
      <c r="Z44" s="37">
        <v>208</v>
      </c>
      <c r="AA44" s="38">
        <v>285</v>
      </c>
      <c r="AB44" s="94">
        <v>321</v>
      </c>
      <c r="AC44" s="42">
        <v>0</v>
      </c>
      <c r="AD44" s="34">
        <v>100</v>
      </c>
      <c r="AE44" s="43">
        <v>0</v>
      </c>
    </row>
    <row r="45" spans="1:31" s="3" customFormat="1" ht="18.75" customHeight="1">
      <c r="A45" s="29">
        <v>43</v>
      </c>
      <c r="B45" s="30" t="s">
        <v>3813</v>
      </c>
      <c r="C45" s="31" t="s">
        <v>3474</v>
      </c>
      <c r="D45" s="32" t="s">
        <v>2748</v>
      </c>
      <c r="E45" s="42">
        <v>41</v>
      </c>
      <c r="F45" s="35">
        <v>47078215</v>
      </c>
      <c r="G45" s="36">
        <v>94</v>
      </c>
      <c r="H45" s="37">
        <v>92</v>
      </c>
      <c r="I45" s="38">
        <v>47680810</v>
      </c>
      <c r="J45" s="39">
        <v>8</v>
      </c>
      <c r="K45" s="40">
        <v>7</v>
      </c>
      <c r="L45" s="35">
        <v>23074784</v>
      </c>
      <c r="M45" s="36">
        <v>187</v>
      </c>
      <c r="N45" s="37">
        <v>182</v>
      </c>
      <c r="O45" s="38">
        <v>13468291</v>
      </c>
      <c r="P45" s="39">
        <v>270</v>
      </c>
      <c r="Q45" s="40">
        <v>259</v>
      </c>
      <c r="R45" s="35">
        <v>23964012</v>
      </c>
      <c r="S45" s="36">
        <v>128</v>
      </c>
      <c r="T45" s="37">
        <v>125</v>
      </c>
      <c r="U45" s="38">
        <v>2946448</v>
      </c>
      <c r="V45" s="39">
        <v>194</v>
      </c>
      <c r="W45" s="40">
        <v>193</v>
      </c>
      <c r="X45" s="35">
        <v>9456</v>
      </c>
      <c r="Y45" s="36">
        <v>432</v>
      </c>
      <c r="Z45" s="37">
        <v>420</v>
      </c>
      <c r="AA45" s="38">
        <v>99</v>
      </c>
      <c r="AB45" s="94">
        <v>341</v>
      </c>
      <c r="AC45" s="42">
        <v>0</v>
      </c>
      <c r="AD45" s="34">
        <v>0</v>
      </c>
      <c r="AE45" s="43">
        <v>100</v>
      </c>
    </row>
    <row r="46" spans="1:31" s="3" customFormat="1" ht="18.75" customHeight="1">
      <c r="A46" s="159">
        <v>44</v>
      </c>
      <c r="B46" s="160">
        <v>148</v>
      </c>
      <c r="C46" s="161" t="s">
        <v>3475</v>
      </c>
      <c r="D46" s="162" t="s">
        <v>3815</v>
      </c>
      <c r="E46" s="163">
        <v>42</v>
      </c>
      <c r="F46" s="165">
        <v>47032890</v>
      </c>
      <c r="G46" s="166">
        <v>101</v>
      </c>
      <c r="H46" s="167">
        <v>99</v>
      </c>
      <c r="I46" s="168">
        <v>47034127</v>
      </c>
      <c r="J46" s="169" t="s">
        <v>3813</v>
      </c>
      <c r="K46" s="170" t="s">
        <v>3813</v>
      </c>
      <c r="L46" s="189" t="s">
        <v>3813</v>
      </c>
      <c r="M46" s="166" t="s">
        <v>3813</v>
      </c>
      <c r="N46" s="167" t="s">
        <v>3813</v>
      </c>
      <c r="O46" s="196" t="s">
        <v>3813</v>
      </c>
      <c r="P46" s="169" t="s">
        <v>3813</v>
      </c>
      <c r="Q46" s="170" t="s">
        <v>3813</v>
      </c>
      <c r="R46" s="189" t="s">
        <v>3813</v>
      </c>
      <c r="S46" s="166" t="s">
        <v>3813</v>
      </c>
      <c r="T46" s="167" t="s">
        <v>3813</v>
      </c>
      <c r="U46" s="196" t="s">
        <v>3813</v>
      </c>
      <c r="V46" s="169" t="s">
        <v>3813</v>
      </c>
      <c r="W46" s="170" t="s">
        <v>3813</v>
      </c>
      <c r="X46" s="189" t="s">
        <v>3813</v>
      </c>
      <c r="Y46" s="166" t="s">
        <v>3813</v>
      </c>
      <c r="Z46" s="167" t="s">
        <v>3813</v>
      </c>
      <c r="AA46" s="196" t="s">
        <v>3813</v>
      </c>
      <c r="AB46" s="171">
        <v>311</v>
      </c>
      <c r="AC46" s="163">
        <v>0</v>
      </c>
      <c r="AD46" s="172">
        <v>0</v>
      </c>
      <c r="AE46" s="173">
        <v>100</v>
      </c>
    </row>
    <row r="47" spans="1:31" s="3" customFormat="1" ht="18.75" customHeight="1">
      <c r="A47" s="142">
        <v>45</v>
      </c>
      <c r="B47" s="143">
        <v>37</v>
      </c>
      <c r="C47" s="144" t="s">
        <v>3073</v>
      </c>
      <c r="D47" s="145" t="s">
        <v>3815</v>
      </c>
      <c r="E47" s="146">
        <v>43</v>
      </c>
      <c r="F47" s="148">
        <v>46935210</v>
      </c>
      <c r="G47" s="149">
        <v>76</v>
      </c>
      <c r="H47" s="150">
        <v>75</v>
      </c>
      <c r="I47" s="151">
        <v>49177406</v>
      </c>
      <c r="J47" s="152">
        <v>303</v>
      </c>
      <c r="K47" s="153">
        <v>296</v>
      </c>
      <c r="L47" s="148">
        <v>5331782</v>
      </c>
      <c r="M47" s="149">
        <v>89</v>
      </c>
      <c r="N47" s="150">
        <v>86</v>
      </c>
      <c r="O47" s="151">
        <v>22699606</v>
      </c>
      <c r="P47" s="152">
        <v>105</v>
      </c>
      <c r="Q47" s="153">
        <v>99</v>
      </c>
      <c r="R47" s="148">
        <v>41511122</v>
      </c>
      <c r="S47" s="149">
        <v>479</v>
      </c>
      <c r="T47" s="150">
        <v>473</v>
      </c>
      <c r="U47" s="151">
        <v>-3484164</v>
      </c>
      <c r="V47" s="152">
        <v>382</v>
      </c>
      <c r="W47" s="153">
        <v>379</v>
      </c>
      <c r="X47" s="148">
        <v>634</v>
      </c>
      <c r="Y47" s="149">
        <v>346</v>
      </c>
      <c r="Z47" s="150">
        <v>334</v>
      </c>
      <c r="AA47" s="151">
        <v>167</v>
      </c>
      <c r="AB47" s="156">
        <v>341</v>
      </c>
      <c r="AC47" s="146">
        <v>0</v>
      </c>
      <c r="AD47" s="157">
        <v>0</v>
      </c>
      <c r="AE47" s="158">
        <v>100</v>
      </c>
    </row>
    <row r="48" spans="1:31" s="3" customFormat="1" ht="18.75" customHeight="1">
      <c r="A48" s="15">
        <v>46</v>
      </c>
      <c r="B48" s="16">
        <v>92</v>
      </c>
      <c r="C48" s="17" t="s">
        <v>702</v>
      </c>
      <c r="D48" s="18" t="s">
        <v>3376</v>
      </c>
      <c r="E48" s="19">
        <v>44</v>
      </c>
      <c r="F48" s="21">
        <v>46865072</v>
      </c>
      <c r="G48" s="22">
        <v>85</v>
      </c>
      <c r="H48" s="23">
        <v>83</v>
      </c>
      <c r="I48" s="24">
        <v>48713800</v>
      </c>
      <c r="J48" s="25">
        <v>275</v>
      </c>
      <c r="K48" s="26">
        <v>268</v>
      </c>
      <c r="L48" s="21">
        <v>6126304</v>
      </c>
      <c r="M48" s="22">
        <v>124</v>
      </c>
      <c r="N48" s="23">
        <v>119</v>
      </c>
      <c r="O48" s="24">
        <v>18700328</v>
      </c>
      <c r="P48" s="25">
        <v>160</v>
      </c>
      <c r="Q48" s="26">
        <v>152</v>
      </c>
      <c r="R48" s="21">
        <v>32869058</v>
      </c>
      <c r="S48" s="22">
        <v>216</v>
      </c>
      <c r="T48" s="23">
        <v>211</v>
      </c>
      <c r="U48" s="24">
        <v>1366535</v>
      </c>
      <c r="V48" s="25">
        <v>270</v>
      </c>
      <c r="W48" s="26">
        <v>268</v>
      </c>
      <c r="X48" s="21">
        <v>4820</v>
      </c>
      <c r="Y48" s="22">
        <v>132</v>
      </c>
      <c r="Z48" s="23">
        <v>124</v>
      </c>
      <c r="AA48" s="24">
        <v>423</v>
      </c>
      <c r="AB48" s="93">
        <v>369</v>
      </c>
      <c r="AC48" s="19">
        <v>0</v>
      </c>
      <c r="AD48" s="27">
        <v>100</v>
      </c>
      <c r="AE48" s="28">
        <v>0</v>
      </c>
    </row>
    <row r="49" spans="1:31" s="3" customFormat="1" ht="18.75" customHeight="1">
      <c r="A49" s="159">
        <v>47</v>
      </c>
      <c r="B49" s="160" t="s">
        <v>3813</v>
      </c>
      <c r="C49" s="161" t="s">
        <v>1722</v>
      </c>
      <c r="D49" s="162" t="s">
        <v>3815</v>
      </c>
      <c r="E49" s="163">
        <v>45</v>
      </c>
      <c r="F49" s="165">
        <v>46559059</v>
      </c>
      <c r="G49" s="166">
        <v>3</v>
      </c>
      <c r="H49" s="167">
        <v>3</v>
      </c>
      <c r="I49" s="168">
        <v>107407825</v>
      </c>
      <c r="J49" s="169">
        <v>498</v>
      </c>
      <c r="K49" s="170">
        <v>487</v>
      </c>
      <c r="L49" s="165">
        <v>-14395367</v>
      </c>
      <c r="M49" s="166">
        <v>59</v>
      </c>
      <c r="N49" s="167">
        <v>57</v>
      </c>
      <c r="O49" s="168">
        <v>29404956</v>
      </c>
      <c r="P49" s="169">
        <v>21</v>
      </c>
      <c r="Q49" s="170">
        <v>19</v>
      </c>
      <c r="R49" s="165">
        <v>82352316</v>
      </c>
      <c r="S49" s="166">
        <v>497</v>
      </c>
      <c r="T49" s="167">
        <v>488</v>
      </c>
      <c r="U49" s="168">
        <v>-25659071</v>
      </c>
      <c r="V49" s="169">
        <v>59</v>
      </c>
      <c r="W49" s="170">
        <v>59</v>
      </c>
      <c r="X49" s="165">
        <v>19767</v>
      </c>
      <c r="Y49" s="166">
        <v>32</v>
      </c>
      <c r="Z49" s="167">
        <v>28</v>
      </c>
      <c r="AA49" s="168">
        <v>900</v>
      </c>
      <c r="AB49" s="171">
        <v>321</v>
      </c>
      <c r="AC49" s="163">
        <v>0</v>
      </c>
      <c r="AD49" s="172">
        <v>100</v>
      </c>
      <c r="AE49" s="173">
        <v>0</v>
      </c>
    </row>
    <row r="50" spans="1:31" s="3" customFormat="1" ht="18.75" customHeight="1">
      <c r="A50" s="159">
        <v>48</v>
      </c>
      <c r="B50" s="160">
        <v>10</v>
      </c>
      <c r="C50" s="161" t="s">
        <v>1947</v>
      </c>
      <c r="D50" s="162" t="s">
        <v>3815</v>
      </c>
      <c r="E50" s="163">
        <v>46</v>
      </c>
      <c r="F50" s="165">
        <v>46501372</v>
      </c>
      <c r="G50" s="166">
        <v>97</v>
      </c>
      <c r="H50" s="167">
        <v>95</v>
      </c>
      <c r="I50" s="168">
        <v>47329566</v>
      </c>
      <c r="J50" s="169">
        <v>116</v>
      </c>
      <c r="K50" s="170">
        <v>112</v>
      </c>
      <c r="L50" s="165">
        <v>10945277</v>
      </c>
      <c r="M50" s="166">
        <v>159</v>
      </c>
      <c r="N50" s="167">
        <v>154</v>
      </c>
      <c r="O50" s="168">
        <v>14859473</v>
      </c>
      <c r="P50" s="169">
        <v>183</v>
      </c>
      <c r="Q50" s="170">
        <v>175</v>
      </c>
      <c r="R50" s="165">
        <v>30515351</v>
      </c>
      <c r="S50" s="166">
        <v>116</v>
      </c>
      <c r="T50" s="167">
        <v>113</v>
      </c>
      <c r="U50" s="168">
        <v>3091028</v>
      </c>
      <c r="V50" s="169">
        <v>215</v>
      </c>
      <c r="W50" s="170">
        <v>214</v>
      </c>
      <c r="X50" s="165">
        <v>7434</v>
      </c>
      <c r="Y50" s="166">
        <v>161</v>
      </c>
      <c r="Z50" s="167">
        <v>152</v>
      </c>
      <c r="AA50" s="168">
        <v>361</v>
      </c>
      <c r="AB50" s="171">
        <v>371</v>
      </c>
      <c r="AC50" s="163">
        <v>0</v>
      </c>
      <c r="AD50" s="172">
        <v>100</v>
      </c>
      <c r="AE50" s="173">
        <v>0</v>
      </c>
    </row>
    <row r="51" spans="1:31" s="3" customFormat="1" ht="18.75" customHeight="1">
      <c r="A51" s="29">
        <v>49</v>
      </c>
      <c r="B51" s="30" t="s">
        <v>3813</v>
      </c>
      <c r="C51" s="31" t="s">
        <v>783</v>
      </c>
      <c r="D51" s="32" t="s">
        <v>3369</v>
      </c>
      <c r="E51" s="33">
        <v>47</v>
      </c>
      <c r="F51" s="35">
        <v>46488534</v>
      </c>
      <c r="G51" s="36">
        <v>10</v>
      </c>
      <c r="H51" s="37">
        <v>10</v>
      </c>
      <c r="I51" s="38">
        <v>82758097</v>
      </c>
      <c r="J51" s="39">
        <v>42</v>
      </c>
      <c r="K51" s="40">
        <v>39</v>
      </c>
      <c r="L51" s="35">
        <v>16323730</v>
      </c>
      <c r="M51" s="36">
        <v>28</v>
      </c>
      <c r="N51" s="37">
        <v>27</v>
      </c>
      <c r="O51" s="38">
        <v>37304054</v>
      </c>
      <c r="P51" s="39">
        <v>13</v>
      </c>
      <c r="Q51" s="40">
        <v>12</v>
      </c>
      <c r="R51" s="35">
        <v>110732058</v>
      </c>
      <c r="S51" s="36">
        <v>488</v>
      </c>
      <c r="T51" s="37">
        <v>482</v>
      </c>
      <c r="U51" s="38">
        <v>-7459834</v>
      </c>
      <c r="V51" s="39">
        <v>64</v>
      </c>
      <c r="W51" s="40">
        <v>64</v>
      </c>
      <c r="X51" s="35">
        <v>19559</v>
      </c>
      <c r="Y51" s="36">
        <v>44</v>
      </c>
      <c r="Z51" s="37">
        <v>39</v>
      </c>
      <c r="AA51" s="38">
        <v>772</v>
      </c>
      <c r="AB51" s="94">
        <v>321</v>
      </c>
      <c r="AC51" s="42">
        <v>0</v>
      </c>
      <c r="AD51" s="34">
        <v>100</v>
      </c>
      <c r="AE51" s="43">
        <v>0</v>
      </c>
    </row>
    <row r="52" spans="1:31" s="3" customFormat="1" ht="18.75" customHeight="1">
      <c r="A52" s="142">
        <v>50</v>
      </c>
      <c r="B52" s="143" t="s">
        <v>3813</v>
      </c>
      <c r="C52" s="144" t="s">
        <v>424</v>
      </c>
      <c r="D52" s="145" t="s">
        <v>3815</v>
      </c>
      <c r="E52" s="146">
        <v>48</v>
      </c>
      <c r="F52" s="148">
        <v>46254209</v>
      </c>
      <c r="G52" s="149">
        <v>93</v>
      </c>
      <c r="H52" s="150">
        <v>91</v>
      </c>
      <c r="I52" s="151">
        <v>47844181</v>
      </c>
      <c r="J52" s="152">
        <v>375</v>
      </c>
      <c r="K52" s="153">
        <v>368</v>
      </c>
      <c r="L52" s="148">
        <v>3511314</v>
      </c>
      <c r="M52" s="149">
        <v>347</v>
      </c>
      <c r="N52" s="150">
        <v>339</v>
      </c>
      <c r="O52" s="151">
        <v>5967023</v>
      </c>
      <c r="P52" s="152">
        <v>418</v>
      </c>
      <c r="Q52" s="153">
        <v>407</v>
      </c>
      <c r="R52" s="148">
        <v>13824343</v>
      </c>
      <c r="S52" s="149">
        <v>319</v>
      </c>
      <c r="T52" s="150">
        <v>314</v>
      </c>
      <c r="U52" s="151">
        <v>548763</v>
      </c>
      <c r="V52" s="152">
        <v>32</v>
      </c>
      <c r="W52" s="153">
        <v>32</v>
      </c>
      <c r="X52" s="148">
        <v>23797</v>
      </c>
      <c r="Y52" s="149">
        <v>148</v>
      </c>
      <c r="Z52" s="150">
        <v>140</v>
      </c>
      <c r="AA52" s="151">
        <v>386</v>
      </c>
      <c r="AB52" s="156">
        <v>322</v>
      </c>
      <c r="AC52" s="146">
        <v>0</v>
      </c>
      <c r="AD52" s="157">
        <v>100</v>
      </c>
      <c r="AE52" s="158">
        <v>0</v>
      </c>
    </row>
    <row r="53" spans="1:31" s="3" customFormat="1" ht="18.75" customHeight="1">
      <c r="A53" s="174">
        <v>51</v>
      </c>
      <c r="B53" s="175">
        <v>15</v>
      </c>
      <c r="C53" s="176" t="s">
        <v>3218</v>
      </c>
      <c r="D53" s="177" t="s">
        <v>3815</v>
      </c>
      <c r="E53" s="178">
        <v>49</v>
      </c>
      <c r="F53" s="180">
        <v>46178899</v>
      </c>
      <c r="G53" s="181">
        <v>63</v>
      </c>
      <c r="H53" s="182">
        <v>62</v>
      </c>
      <c r="I53" s="183">
        <v>51018127</v>
      </c>
      <c r="J53" s="184">
        <v>39</v>
      </c>
      <c r="K53" s="185">
        <v>36</v>
      </c>
      <c r="L53" s="180">
        <v>16651565</v>
      </c>
      <c r="M53" s="181">
        <v>66</v>
      </c>
      <c r="N53" s="182">
        <v>64</v>
      </c>
      <c r="O53" s="183">
        <v>26885746</v>
      </c>
      <c r="P53" s="184">
        <v>118</v>
      </c>
      <c r="Q53" s="185">
        <v>111</v>
      </c>
      <c r="R53" s="180">
        <v>38145545</v>
      </c>
      <c r="S53" s="181">
        <v>62</v>
      </c>
      <c r="T53" s="182">
        <v>59</v>
      </c>
      <c r="U53" s="183">
        <v>4969174</v>
      </c>
      <c r="V53" s="184">
        <v>411</v>
      </c>
      <c r="W53" s="185">
        <v>408</v>
      </c>
      <c r="X53" s="180">
        <v>179</v>
      </c>
      <c r="Y53" s="181">
        <v>177</v>
      </c>
      <c r="Z53" s="182">
        <v>167</v>
      </c>
      <c r="AA53" s="183">
        <v>333</v>
      </c>
      <c r="AB53" s="186">
        <v>342</v>
      </c>
      <c r="AC53" s="178">
        <v>0</v>
      </c>
      <c r="AD53" s="187">
        <v>60</v>
      </c>
      <c r="AE53" s="188">
        <v>40</v>
      </c>
    </row>
    <row r="54" spans="1:31" s="3" customFormat="1" ht="18.75" customHeight="1">
      <c r="A54" s="159">
        <v>52</v>
      </c>
      <c r="B54" s="160">
        <v>181</v>
      </c>
      <c r="C54" s="161" t="s">
        <v>3356</v>
      </c>
      <c r="D54" s="162" t="s">
        <v>3815</v>
      </c>
      <c r="E54" s="163">
        <v>50</v>
      </c>
      <c r="F54" s="165">
        <v>46056569</v>
      </c>
      <c r="G54" s="166">
        <v>106</v>
      </c>
      <c r="H54" s="167">
        <v>104</v>
      </c>
      <c r="I54" s="168">
        <v>46056569</v>
      </c>
      <c r="J54" s="169">
        <v>225</v>
      </c>
      <c r="K54" s="170">
        <v>218</v>
      </c>
      <c r="L54" s="165">
        <v>7169812</v>
      </c>
      <c r="M54" s="166">
        <v>225</v>
      </c>
      <c r="N54" s="167">
        <v>219</v>
      </c>
      <c r="O54" s="168">
        <v>11427024</v>
      </c>
      <c r="P54" s="169">
        <v>335</v>
      </c>
      <c r="Q54" s="170">
        <v>324</v>
      </c>
      <c r="R54" s="165">
        <v>19732649</v>
      </c>
      <c r="S54" s="166">
        <v>127</v>
      </c>
      <c r="T54" s="167">
        <v>124</v>
      </c>
      <c r="U54" s="168">
        <v>2972684</v>
      </c>
      <c r="V54" s="169">
        <v>285</v>
      </c>
      <c r="W54" s="170">
        <v>283</v>
      </c>
      <c r="X54" s="165">
        <v>3767</v>
      </c>
      <c r="Y54" s="166">
        <v>359</v>
      </c>
      <c r="Z54" s="167">
        <v>347</v>
      </c>
      <c r="AA54" s="168">
        <v>156</v>
      </c>
      <c r="AB54" s="171">
        <v>369</v>
      </c>
      <c r="AC54" s="163">
        <v>0</v>
      </c>
      <c r="AD54" s="172">
        <v>100</v>
      </c>
      <c r="AE54" s="173">
        <v>0</v>
      </c>
    </row>
    <row r="55" spans="1:31" s="3" customFormat="1" ht="18.75" customHeight="1">
      <c r="A55" s="29">
        <v>53</v>
      </c>
      <c r="B55" s="64">
        <v>155</v>
      </c>
      <c r="C55" s="31" t="s">
        <v>57</v>
      </c>
      <c r="D55" s="32" t="s">
        <v>3815</v>
      </c>
      <c r="E55" s="42">
        <v>51</v>
      </c>
      <c r="F55" s="35">
        <v>45923035</v>
      </c>
      <c r="G55" s="36">
        <v>47</v>
      </c>
      <c r="H55" s="37">
        <v>46</v>
      </c>
      <c r="I55" s="38">
        <v>53324214</v>
      </c>
      <c r="J55" s="39">
        <v>125</v>
      </c>
      <c r="K55" s="40">
        <v>120</v>
      </c>
      <c r="L55" s="35">
        <v>10612221</v>
      </c>
      <c r="M55" s="36">
        <v>382</v>
      </c>
      <c r="N55" s="37">
        <v>373</v>
      </c>
      <c r="O55" s="38">
        <v>5007276</v>
      </c>
      <c r="P55" s="39">
        <v>351</v>
      </c>
      <c r="Q55" s="40">
        <v>340</v>
      </c>
      <c r="R55" s="35">
        <v>18550935</v>
      </c>
      <c r="S55" s="36">
        <v>54</v>
      </c>
      <c r="T55" s="37">
        <v>51</v>
      </c>
      <c r="U55" s="38">
        <v>5250874</v>
      </c>
      <c r="V55" s="39" t="s">
        <v>3813</v>
      </c>
      <c r="W55" s="40" t="s">
        <v>3813</v>
      </c>
      <c r="X55" s="41" t="s">
        <v>3813</v>
      </c>
      <c r="Y55" s="36">
        <v>419</v>
      </c>
      <c r="Z55" s="37">
        <v>407</v>
      </c>
      <c r="AA55" s="38">
        <v>108</v>
      </c>
      <c r="AB55" s="94">
        <v>384</v>
      </c>
      <c r="AC55" s="42">
        <v>0</v>
      </c>
      <c r="AD55" s="34">
        <v>80</v>
      </c>
      <c r="AE55" s="43">
        <v>20</v>
      </c>
    </row>
    <row r="56" spans="1:31" s="3" customFormat="1" ht="18.75" customHeight="1">
      <c r="A56" s="159">
        <v>54</v>
      </c>
      <c r="B56" s="160" t="s">
        <v>3813</v>
      </c>
      <c r="C56" s="161" t="s">
        <v>2759</v>
      </c>
      <c r="D56" s="162" t="s">
        <v>3815</v>
      </c>
      <c r="E56" s="163">
        <v>52</v>
      </c>
      <c r="F56" s="165">
        <v>45793597</v>
      </c>
      <c r="G56" s="166">
        <v>54</v>
      </c>
      <c r="H56" s="167">
        <v>53</v>
      </c>
      <c r="I56" s="168">
        <v>52229489</v>
      </c>
      <c r="J56" s="169">
        <v>272</v>
      </c>
      <c r="K56" s="170">
        <v>265</v>
      </c>
      <c r="L56" s="165">
        <v>6242339</v>
      </c>
      <c r="M56" s="166">
        <v>113</v>
      </c>
      <c r="N56" s="167">
        <v>109</v>
      </c>
      <c r="O56" s="168">
        <v>20077368</v>
      </c>
      <c r="P56" s="169">
        <v>50</v>
      </c>
      <c r="Q56" s="170">
        <v>46</v>
      </c>
      <c r="R56" s="165">
        <v>57962359</v>
      </c>
      <c r="S56" s="166">
        <v>465</v>
      </c>
      <c r="T56" s="167">
        <v>460</v>
      </c>
      <c r="U56" s="168">
        <v>-2227100</v>
      </c>
      <c r="V56" s="169">
        <v>303</v>
      </c>
      <c r="W56" s="170">
        <v>301</v>
      </c>
      <c r="X56" s="165">
        <v>3099</v>
      </c>
      <c r="Y56" s="166">
        <v>259</v>
      </c>
      <c r="Z56" s="167">
        <v>248</v>
      </c>
      <c r="AA56" s="168">
        <v>239</v>
      </c>
      <c r="AB56" s="171">
        <v>321</v>
      </c>
      <c r="AC56" s="163">
        <v>0</v>
      </c>
      <c r="AD56" s="172">
        <v>100</v>
      </c>
      <c r="AE56" s="173">
        <v>0</v>
      </c>
    </row>
    <row r="57" spans="1:31" s="3" customFormat="1" ht="18.75" customHeight="1">
      <c r="A57" s="45">
        <v>55</v>
      </c>
      <c r="B57" s="46">
        <v>195</v>
      </c>
      <c r="C57" s="47" t="s">
        <v>2959</v>
      </c>
      <c r="D57" s="48" t="s">
        <v>3372</v>
      </c>
      <c r="E57" s="65">
        <v>53</v>
      </c>
      <c r="F57" s="51">
        <v>45790035</v>
      </c>
      <c r="G57" s="52">
        <v>42</v>
      </c>
      <c r="H57" s="53">
        <v>41</v>
      </c>
      <c r="I57" s="54">
        <v>55065924</v>
      </c>
      <c r="J57" s="55">
        <v>248</v>
      </c>
      <c r="K57" s="56">
        <v>241</v>
      </c>
      <c r="L57" s="51">
        <v>6835902</v>
      </c>
      <c r="M57" s="52">
        <v>360</v>
      </c>
      <c r="N57" s="53">
        <v>352</v>
      </c>
      <c r="O57" s="54">
        <v>5553003</v>
      </c>
      <c r="P57" s="55">
        <v>297</v>
      </c>
      <c r="Q57" s="56">
        <v>286</v>
      </c>
      <c r="R57" s="51">
        <v>22092701</v>
      </c>
      <c r="S57" s="52">
        <v>126</v>
      </c>
      <c r="T57" s="53">
        <v>123</v>
      </c>
      <c r="U57" s="54">
        <v>2973601</v>
      </c>
      <c r="V57" s="55">
        <v>370</v>
      </c>
      <c r="W57" s="56">
        <v>367</v>
      </c>
      <c r="X57" s="51">
        <v>972</v>
      </c>
      <c r="Y57" s="52">
        <v>363</v>
      </c>
      <c r="Z57" s="53">
        <v>351</v>
      </c>
      <c r="AA57" s="54">
        <v>153</v>
      </c>
      <c r="AB57" s="95">
        <v>356</v>
      </c>
      <c r="AC57" s="49">
        <v>0</v>
      </c>
      <c r="AD57" s="57">
        <v>100</v>
      </c>
      <c r="AE57" s="58">
        <v>0</v>
      </c>
    </row>
    <row r="58" spans="1:31" s="3" customFormat="1" ht="18.75" customHeight="1">
      <c r="A58" s="174">
        <v>56</v>
      </c>
      <c r="B58" s="175">
        <v>60</v>
      </c>
      <c r="C58" s="176" t="s">
        <v>1627</v>
      </c>
      <c r="D58" s="177" t="s">
        <v>3815</v>
      </c>
      <c r="E58" s="178">
        <v>54</v>
      </c>
      <c r="F58" s="180">
        <v>45584641</v>
      </c>
      <c r="G58" s="181">
        <v>109</v>
      </c>
      <c r="H58" s="182">
        <v>107</v>
      </c>
      <c r="I58" s="183">
        <v>45798766</v>
      </c>
      <c r="J58" s="184">
        <v>49</v>
      </c>
      <c r="K58" s="185">
        <v>46</v>
      </c>
      <c r="L58" s="180">
        <v>15553756</v>
      </c>
      <c r="M58" s="181">
        <v>22</v>
      </c>
      <c r="N58" s="182">
        <v>21</v>
      </c>
      <c r="O58" s="183">
        <v>44012288</v>
      </c>
      <c r="P58" s="184">
        <v>69</v>
      </c>
      <c r="Q58" s="185">
        <v>65</v>
      </c>
      <c r="R58" s="180">
        <v>50786140</v>
      </c>
      <c r="S58" s="181">
        <v>165</v>
      </c>
      <c r="T58" s="182">
        <v>160</v>
      </c>
      <c r="U58" s="183">
        <v>2101447</v>
      </c>
      <c r="V58" s="184">
        <v>91</v>
      </c>
      <c r="W58" s="185">
        <v>91</v>
      </c>
      <c r="X58" s="180">
        <v>17001</v>
      </c>
      <c r="Y58" s="181">
        <v>27</v>
      </c>
      <c r="Z58" s="182">
        <v>23</v>
      </c>
      <c r="AA58" s="183">
        <v>948</v>
      </c>
      <c r="AB58" s="186">
        <v>321</v>
      </c>
      <c r="AC58" s="178">
        <v>0</v>
      </c>
      <c r="AD58" s="187">
        <v>100</v>
      </c>
      <c r="AE58" s="188">
        <v>0</v>
      </c>
    </row>
    <row r="59" spans="1:31" s="3" customFormat="1" ht="18.75" customHeight="1">
      <c r="A59" s="159">
        <v>57</v>
      </c>
      <c r="B59" s="160">
        <v>76</v>
      </c>
      <c r="C59" s="161" t="s">
        <v>47</v>
      </c>
      <c r="D59" s="162" t="s">
        <v>3815</v>
      </c>
      <c r="E59" s="163">
        <v>55</v>
      </c>
      <c r="F59" s="165">
        <v>45512033</v>
      </c>
      <c r="G59" s="166">
        <v>115</v>
      </c>
      <c r="H59" s="167">
        <v>113</v>
      </c>
      <c r="I59" s="168">
        <v>45512033</v>
      </c>
      <c r="J59" s="169">
        <v>205</v>
      </c>
      <c r="K59" s="170">
        <v>198</v>
      </c>
      <c r="L59" s="165">
        <v>7512488</v>
      </c>
      <c r="M59" s="166">
        <v>269</v>
      </c>
      <c r="N59" s="167">
        <v>262</v>
      </c>
      <c r="O59" s="168">
        <v>9161914</v>
      </c>
      <c r="P59" s="169">
        <v>326</v>
      </c>
      <c r="Q59" s="170">
        <v>315</v>
      </c>
      <c r="R59" s="165">
        <v>20268545</v>
      </c>
      <c r="S59" s="166">
        <v>151</v>
      </c>
      <c r="T59" s="167">
        <v>147</v>
      </c>
      <c r="U59" s="168">
        <v>2465426</v>
      </c>
      <c r="V59" s="169">
        <v>140</v>
      </c>
      <c r="W59" s="170">
        <v>140</v>
      </c>
      <c r="X59" s="165">
        <v>13000</v>
      </c>
      <c r="Y59" s="166">
        <v>429</v>
      </c>
      <c r="Z59" s="167">
        <v>417</v>
      </c>
      <c r="AA59" s="168">
        <v>100</v>
      </c>
      <c r="AB59" s="171">
        <v>372</v>
      </c>
      <c r="AC59" s="163">
        <v>0</v>
      </c>
      <c r="AD59" s="172">
        <v>100</v>
      </c>
      <c r="AE59" s="173">
        <v>0</v>
      </c>
    </row>
    <row r="60" spans="1:31" s="3" customFormat="1" ht="18.75" customHeight="1">
      <c r="A60" s="159">
        <v>58</v>
      </c>
      <c r="B60" s="160">
        <v>143</v>
      </c>
      <c r="C60" s="161" t="s">
        <v>3830</v>
      </c>
      <c r="D60" s="162" t="s">
        <v>3815</v>
      </c>
      <c r="E60" s="163">
        <v>56</v>
      </c>
      <c r="F60" s="165">
        <v>45474489</v>
      </c>
      <c r="G60" s="166">
        <v>103</v>
      </c>
      <c r="H60" s="167">
        <v>101</v>
      </c>
      <c r="I60" s="168">
        <v>46687041</v>
      </c>
      <c r="J60" s="169">
        <v>52</v>
      </c>
      <c r="K60" s="170">
        <v>49</v>
      </c>
      <c r="L60" s="165">
        <v>15376742</v>
      </c>
      <c r="M60" s="166">
        <v>153</v>
      </c>
      <c r="N60" s="167">
        <v>148</v>
      </c>
      <c r="O60" s="168">
        <v>15236147</v>
      </c>
      <c r="P60" s="169">
        <v>89</v>
      </c>
      <c r="Q60" s="170">
        <v>83</v>
      </c>
      <c r="R60" s="165">
        <v>44010071</v>
      </c>
      <c r="S60" s="166">
        <v>58</v>
      </c>
      <c r="T60" s="167">
        <v>55</v>
      </c>
      <c r="U60" s="168">
        <v>5084111</v>
      </c>
      <c r="V60" s="169">
        <v>53</v>
      </c>
      <c r="W60" s="170">
        <v>53</v>
      </c>
      <c r="X60" s="165">
        <v>20426</v>
      </c>
      <c r="Y60" s="166">
        <v>94</v>
      </c>
      <c r="Z60" s="167">
        <v>87</v>
      </c>
      <c r="AA60" s="168">
        <v>533</v>
      </c>
      <c r="AB60" s="171">
        <v>382</v>
      </c>
      <c r="AC60" s="163">
        <v>0</v>
      </c>
      <c r="AD60" s="172">
        <v>100</v>
      </c>
      <c r="AE60" s="173">
        <v>0</v>
      </c>
    </row>
    <row r="61" spans="1:31" s="3" customFormat="1" ht="18.75" customHeight="1">
      <c r="A61" s="29">
        <v>59</v>
      </c>
      <c r="B61" s="30">
        <v>100</v>
      </c>
      <c r="C61" s="31" t="s">
        <v>56</v>
      </c>
      <c r="D61" s="32" t="s">
        <v>2748</v>
      </c>
      <c r="E61" s="42">
        <v>57</v>
      </c>
      <c r="F61" s="35">
        <v>45397430</v>
      </c>
      <c r="G61" s="36">
        <v>114</v>
      </c>
      <c r="H61" s="37">
        <v>112</v>
      </c>
      <c r="I61" s="38">
        <v>45575616</v>
      </c>
      <c r="J61" s="39">
        <v>192</v>
      </c>
      <c r="K61" s="40">
        <v>185</v>
      </c>
      <c r="L61" s="35">
        <v>8005252</v>
      </c>
      <c r="M61" s="36">
        <v>171</v>
      </c>
      <c r="N61" s="37">
        <v>166</v>
      </c>
      <c r="O61" s="38">
        <v>14112928</v>
      </c>
      <c r="P61" s="39">
        <v>272</v>
      </c>
      <c r="Q61" s="40">
        <v>261</v>
      </c>
      <c r="R61" s="35">
        <v>23783006</v>
      </c>
      <c r="S61" s="36">
        <v>72</v>
      </c>
      <c r="T61" s="37">
        <v>69</v>
      </c>
      <c r="U61" s="38">
        <v>4462059</v>
      </c>
      <c r="V61" s="39">
        <v>392</v>
      </c>
      <c r="W61" s="40">
        <v>389</v>
      </c>
      <c r="X61" s="35">
        <v>427</v>
      </c>
      <c r="Y61" s="36">
        <v>430</v>
      </c>
      <c r="Z61" s="37">
        <v>418</v>
      </c>
      <c r="AA61" s="38">
        <v>100</v>
      </c>
      <c r="AB61" s="94">
        <v>369</v>
      </c>
      <c r="AC61" s="42">
        <v>0</v>
      </c>
      <c r="AD61" s="34">
        <v>100</v>
      </c>
      <c r="AE61" s="43">
        <v>0</v>
      </c>
    </row>
    <row r="62" spans="1:31" s="3" customFormat="1" ht="18.75" customHeight="1">
      <c r="A62" s="142">
        <v>60</v>
      </c>
      <c r="B62" s="143" t="s">
        <v>3813</v>
      </c>
      <c r="C62" s="144" t="s">
        <v>1728</v>
      </c>
      <c r="D62" s="145" t="s">
        <v>3815</v>
      </c>
      <c r="E62" s="146">
        <v>58</v>
      </c>
      <c r="F62" s="148">
        <v>45264978</v>
      </c>
      <c r="G62" s="149">
        <v>117</v>
      </c>
      <c r="H62" s="150">
        <v>115</v>
      </c>
      <c r="I62" s="151">
        <v>45410332</v>
      </c>
      <c r="J62" s="152">
        <v>166</v>
      </c>
      <c r="K62" s="153">
        <v>160</v>
      </c>
      <c r="L62" s="148">
        <v>9022881</v>
      </c>
      <c r="M62" s="149">
        <v>30</v>
      </c>
      <c r="N62" s="150">
        <v>29</v>
      </c>
      <c r="O62" s="151">
        <v>37246842</v>
      </c>
      <c r="P62" s="152">
        <v>49</v>
      </c>
      <c r="Q62" s="153">
        <v>45</v>
      </c>
      <c r="R62" s="148">
        <v>58022349</v>
      </c>
      <c r="S62" s="149">
        <v>25</v>
      </c>
      <c r="T62" s="150">
        <v>23</v>
      </c>
      <c r="U62" s="151">
        <v>7739049</v>
      </c>
      <c r="V62" s="152">
        <v>157</v>
      </c>
      <c r="W62" s="153">
        <v>157</v>
      </c>
      <c r="X62" s="148">
        <v>12141</v>
      </c>
      <c r="Y62" s="149">
        <v>263</v>
      </c>
      <c r="Z62" s="150">
        <v>252</v>
      </c>
      <c r="AA62" s="151">
        <v>237</v>
      </c>
      <c r="AB62" s="156">
        <v>371</v>
      </c>
      <c r="AC62" s="146">
        <v>0</v>
      </c>
      <c r="AD62" s="157">
        <v>100</v>
      </c>
      <c r="AE62" s="158">
        <v>0</v>
      </c>
    </row>
    <row r="63" spans="1:31" s="3" customFormat="1" ht="18.75" customHeight="1">
      <c r="A63" s="174">
        <v>61</v>
      </c>
      <c r="B63" s="175" t="s">
        <v>3813</v>
      </c>
      <c r="C63" s="176" t="s">
        <v>156</v>
      </c>
      <c r="D63" s="177" t="s">
        <v>3815</v>
      </c>
      <c r="E63" s="178">
        <v>59</v>
      </c>
      <c r="F63" s="180">
        <v>45263711</v>
      </c>
      <c r="G63" s="181">
        <v>116</v>
      </c>
      <c r="H63" s="182">
        <v>114</v>
      </c>
      <c r="I63" s="183">
        <v>45411104</v>
      </c>
      <c r="J63" s="184">
        <v>99</v>
      </c>
      <c r="K63" s="185">
        <v>95</v>
      </c>
      <c r="L63" s="180">
        <v>12307337</v>
      </c>
      <c r="M63" s="181">
        <v>238</v>
      </c>
      <c r="N63" s="182">
        <v>231</v>
      </c>
      <c r="O63" s="183">
        <v>11006640</v>
      </c>
      <c r="P63" s="184">
        <v>164</v>
      </c>
      <c r="Q63" s="185">
        <v>156</v>
      </c>
      <c r="R63" s="180">
        <v>32471941</v>
      </c>
      <c r="S63" s="181">
        <v>474</v>
      </c>
      <c r="T63" s="182">
        <v>468</v>
      </c>
      <c r="U63" s="183">
        <v>-3025273</v>
      </c>
      <c r="V63" s="184">
        <v>106</v>
      </c>
      <c r="W63" s="185">
        <v>106</v>
      </c>
      <c r="X63" s="180">
        <v>15741</v>
      </c>
      <c r="Y63" s="181">
        <v>71</v>
      </c>
      <c r="Z63" s="182">
        <v>66</v>
      </c>
      <c r="AA63" s="183">
        <v>620</v>
      </c>
      <c r="AB63" s="186">
        <v>321</v>
      </c>
      <c r="AC63" s="178">
        <v>0</v>
      </c>
      <c r="AD63" s="187">
        <v>100</v>
      </c>
      <c r="AE63" s="188">
        <v>0</v>
      </c>
    </row>
    <row r="64" spans="1:31" s="3" customFormat="1" ht="18.75" customHeight="1">
      <c r="A64" s="29">
        <v>62</v>
      </c>
      <c r="B64" s="30" t="s">
        <v>3813</v>
      </c>
      <c r="C64" s="31" t="s">
        <v>418</v>
      </c>
      <c r="D64" s="32" t="s">
        <v>2748</v>
      </c>
      <c r="E64" s="42">
        <v>60</v>
      </c>
      <c r="F64" s="35">
        <v>45145404</v>
      </c>
      <c r="G64" s="36">
        <v>122</v>
      </c>
      <c r="H64" s="37">
        <v>120</v>
      </c>
      <c r="I64" s="38">
        <v>45215782</v>
      </c>
      <c r="J64" s="39">
        <v>176</v>
      </c>
      <c r="K64" s="40">
        <v>170</v>
      </c>
      <c r="L64" s="35">
        <v>8866356</v>
      </c>
      <c r="M64" s="36">
        <v>90</v>
      </c>
      <c r="N64" s="37">
        <v>87</v>
      </c>
      <c r="O64" s="38">
        <v>22573232</v>
      </c>
      <c r="P64" s="39">
        <v>56</v>
      </c>
      <c r="Q64" s="40">
        <v>52</v>
      </c>
      <c r="R64" s="35">
        <v>56821829</v>
      </c>
      <c r="S64" s="36">
        <v>452</v>
      </c>
      <c r="T64" s="37">
        <v>447</v>
      </c>
      <c r="U64" s="38">
        <v>-1454678</v>
      </c>
      <c r="V64" s="39">
        <v>187</v>
      </c>
      <c r="W64" s="40">
        <v>187</v>
      </c>
      <c r="X64" s="35">
        <v>10061</v>
      </c>
      <c r="Y64" s="36">
        <v>337</v>
      </c>
      <c r="Z64" s="37">
        <v>325</v>
      </c>
      <c r="AA64" s="38">
        <v>175</v>
      </c>
      <c r="AB64" s="94">
        <v>356</v>
      </c>
      <c r="AC64" s="42">
        <v>0</v>
      </c>
      <c r="AD64" s="34">
        <v>100</v>
      </c>
      <c r="AE64" s="43">
        <v>0</v>
      </c>
    </row>
    <row r="65" spans="1:31" s="3" customFormat="1" ht="18.75" customHeight="1">
      <c r="A65" s="29">
        <v>63</v>
      </c>
      <c r="B65" s="30">
        <v>104</v>
      </c>
      <c r="C65" s="31" t="s">
        <v>1670</v>
      </c>
      <c r="D65" s="32" t="s">
        <v>2748</v>
      </c>
      <c r="E65" s="42">
        <v>61</v>
      </c>
      <c r="F65" s="35">
        <v>45097452</v>
      </c>
      <c r="G65" s="36">
        <v>121</v>
      </c>
      <c r="H65" s="37">
        <v>119</v>
      </c>
      <c r="I65" s="38">
        <v>45280519</v>
      </c>
      <c r="J65" s="39">
        <v>183</v>
      </c>
      <c r="K65" s="40">
        <v>177</v>
      </c>
      <c r="L65" s="35">
        <v>8574981</v>
      </c>
      <c r="M65" s="36">
        <v>304</v>
      </c>
      <c r="N65" s="37">
        <v>296</v>
      </c>
      <c r="O65" s="38">
        <v>7943319</v>
      </c>
      <c r="P65" s="39">
        <v>339</v>
      </c>
      <c r="Q65" s="40">
        <v>328</v>
      </c>
      <c r="R65" s="35">
        <v>19323769</v>
      </c>
      <c r="S65" s="36">
        <v>69</v>
      </c>
      <c r="T65" s="37">
        <v>66</v>
      </c>
      <c r="U65" s="38">
        <v>4720353</v>
      </c>
      <c r="V65" s="39">
        <v>325</v>
      </c>
      <c r="W65" s="40">
        <v>323</v>
      </c>
      <c r="X65" s="35">
        <v>2486</v>
      </c>
      <c r="Y65" s="36">
        <v>455</v>
      </c>
      <c r="Z65" s="37">
        <v>443</v>
      </c>
      <c r="AA65" s="38">
        <v>75</v>
      </c>
      <c r="AB65" s="94">
        <v>352</v>
      </c>
      <c r="AC65" s="42">
        <v>0</v>
      </c>
      <c r="AD65" s="34">
        <v>0</v>
      </c>
      <c r="AE65" s="43">
        <v>100</v>
      </c>
    </row>
    <row r="66" spans="1:31" s="3" customFormat="1" ht="18.75" customHeight="1">
      <c r="A66" s="159">
        <v>64</v>
      </c>
      <c r="B66" s="160">
        <v>29</v>
      </c>
      <c r="C66" s="161" t="s">
        <v>3476</v>
      </c>
      <c r="D66" s="162" t="s">
        <v>3815</v>
      </c>
      <c r="E66" s="163">
        <v>62</v>
      </c>
      <c r="F66" s="165">
        <v>45029157</v>
      </c>
      <c r="G66" s="166">
        <v>120</v>
      </c>
      <c r="H66" s="167">
        <v>118</v>
      </c>
      <c r="I66" s="168">
        <v>45311942</v>
      </c>
      <c r="J66" s="169">
        <v>367</v>
      </c>
      <c r="K66" s="170">
        <v>360</v>
      </c>
      <c r="L66" s="165">
        <v>3647638</v>
      </c>
      <c r="M66" s="166">
        <v>213</v>
      </c>
      <c r="N66" s="167">
        <v>207</v>
      </c>
      <c r="O66" s="168">
        <v>11913546</v>
      </c>
      <c r="P66" s="169">
        <v>107</v>
      </c>
      <c r="Q66" s="170">
        <v>101</v>
      </c>
      <c r="R66" s="165">
        <v>41208113</v>
      </c>
      <c r="S66" s="166">
        <v>446</v>
      </c>
      <c r="T66" s="167">
        <v>441</v>
      </c>
      <c r="U66" s="168">
        <v>-1034694</v>
      </c>
      <c r="V66" s="169">
        <v>417</v>
      </c>
      <c r="W66" s="170">
        <v>414</v>
      </c>
      <c r="X66" s="165">
        <v>111</v>
      </c>
      <c r="Y66" s="166">
        <v>407</v>
      </c>
      <c r="Z66" s="167">
        <v>395</v>
      </c>
      <c r="AA66" s="168">
        <v>125</v>
      </c>
      <c r="AB66" s="171">
        <v>383</v>
      </c>
      <c r="AC66" s="163">
        <v>0</v>
      </c>
      <c r="AD66" s="172">
        <v>100</v>
      </c>
      <c r="AE66" s="173">
        <v>0</v>
      </c>
    </row>
    <row r="67" spans="1:31" s="3" customFormat="1" ht="18.75" customHeight="1">
      <c r="A67" s="142">
        <v>65</v>
      </c>
      <c r="B67" s="143">
        <v>89</v>
      </c>
      <c r="C67" s="144" t="s">
        <v>2308</v>
      </c>
      <c r="D67" s="145" t="s">
        <v>3815</v>
      </c>
      <c r="E67" s="146">
        <v>63</v>
      </c>
      <c r="F67" s="148">
        <v>44771718</v>
      </c>
      <c r="G67" s="149">
        <v>89</v>
      </c>
      <c r="H67" s="150">
        <v>87</v>
      </c>
      <c r="I67" s="151">
        <v>48340749</v>
      </c>
      <c r="J67" s="152">
        <v>259</v>
      </c>
      <c r="K67" s="153">
        <v>252</v>
      </c>
      <c r="L67" s="148">
        <v>6531444</v>
      </c>
      <c r="M67" s="149">
        <v>16</v>
      </c>
      <c r="N67" s="150">
        <v>15</v>
      </c>
      <c r="O67" s="151">
        <v>55102421</v>
      </c>
      <c r="P67" s="152">
        <v>10</v>
      </c>
      <c r="Q67" s="153">
        <v>9</v>
      </c>
      <c r="R67" s="148">
        <v>112600738</v>
      </c>
      <c r="S67" s="149">
        <v>299</v>
      </c>
      <c r="T67" s="150">
        <v>294</v>
      </c>
      <c r="U67" s="151">
        <v>688476</v>
      </c>
      <c r="V67" s="152">
        <v>49</v>
      </c>
      <c r="W67" s="153">
        <v>49</v>
      </c>
      <c r="X67" s="148">
        <v>20946</v>
      </c>
      <c r="Y67" s="149">
        <v>41</v>
      </c>
      <c r="Z67" s="150">
        <v>36</v>
      </c>
      <c r="AA67" s="151">
        <v>810</v>
      </c>
      <c r="AB67" s="156">
        <v>321</v>
      </c>
      <c r="AC67" s="146">
        <v>0</v>
      </c>
      <c r="AD67" s="157">
        <v>100</v>
      </c>
      <c r="AE67" s="158">
        <v>0</v>
      </c>
    </row>
    <row r="68" spans="1:31" s="3" customFormat="1" ht="18.75" customHeight="1">
      <c r="A68" s="174">
        <v>66</v>
      </c>
      <c r="B68" s="175">
        <v>182</v>
      </c>
      <c r="C68" s="176" t="s">
        <v>3995</v>
      </c>
      <c r="D68" s="177" t="s">
        <v>3815</v>
      </c>
      <c r="E68" s="178">
        <v>64</v>
      </c>
      <c r="F68" s="180">
        <v>44701784</v>
      </c>
      <c r="G68" s="181">
        <v>125</v>
      </c>
      <c r="H68" s="182">
        <v>123</v>
      </c>
      <c r="I68" s="183">
        <v>44808599</v>
      </c>
      <c r="J68" s="184">
        <v>310</v>
      </c>
      <c r="K68" s="185">
        <v>303</v>
      </c>
      <c r="L68" s="180">
        <v>5277650</v>
      </c>
      <c r="M68" s="181">
        <v>319</v>
      </c>
      <c r="N68" s="182">
        <v>311</v>
      </c>
      <c r="O68" s="183">
        <v>6893708</v>
      </c>
      <c r="P68" s="184">
        <v>392</v>
      </c>
      <c r="Q68" s="185">
        <v>381</v>
      </c>
      <c r="R68" s="180">
        <v>15540476</v>
      </c>
      <c r="S68" s="181">
        <v>199</v>
      </c>
      <c r="T68" s="182">
        <v>194</v>
      </c>
      <c r="U68" s="183">
        <v>1598333</v>
      </c>
      <c r="V68" s="184">
        <v>7</v>
      </c>
      <c r="W68" s="185">
        <v>7</v>
      </c>
      <c r="X68" s="180">
        <v>29938</v>
      </c>
      <c r="Y68" s="181">
        <v>134</v>
      </c>
      <c r="Z68" s="182">
        <v>126</v>
      </c>
      <c r="AA68" s="183">
        <v>420</v>
      </c>
      <c r="AB68" s="186">
        <v>321</v>
      </c>
      <c r="AC68" s="178">
        <v>0</v>
      </c>
      <c r="AD68" s="187">
        <v>100</v>
      </c>
      <c r="AE68" s="188">
        <v>0</v>
      </c>
    </row>
    <row r="69" spans="1:31" s="3" customFormat="1" ht="18.75" customHeight="1">
      <c r="A69" s="29">
        <v>67</v>
      </c>
      <c r="B69" s="30">
        <v>159</v>
      </c>
      <c r="C69" s="31" t="s">
        <v>1236</v>
      </c>
      <c r="D69" s="32" t="s">
        <v>1282</v>
      </c>
      <c r="E69" s="42">
        <v>65</v>
      </c>
      <c r="F69" s="35">
        <v>44644490</v>
      </c>
      <c r="G69" s="36">
        <v>112</v>
      </c>
      <c r="H69" s="37">
        <v>110</v>
      </c>
      <c r="I69" s="38">
        <v>45663308</v>
      </c>
      <c r="J69" s="39">
        <v>20</v>
      </c>
      <c r="K69" s="40">
        <v>18</v>
      </c>
      <c r="L69" s="35">
        <v>19379127</v>
      </c>
      <c r="M69" s="36">
        <v>2</v>
      </c>
      <c r="N69" s="37">
        <v>2</v>
      </c>
      <c r="O69" s="38">
        <v>153829032</v>
      </c>
      <c r="P69" s="39">
        <v>6</v>
      </c>
      <c r="Q69" s="40">
        <v>5</v>
      </c>
      <c r="R69" s="35">
        <v>157064521</v>
      </c>
      <c r="S69" s="36">
        <v>494</v>
      </c>
      <c r="T69" s="37">
        <v>486</v>
      </c>
      <c r="U69" s="38">
        <v>-20111895</v>
      </c>
      <c r="V69" s="39">
        <v>402</v>
      </c>
      <c r="W69" s="40">
        <v>399</v>
      </c>
      <c r="X69" s="35">
        <v>249</v>
      </c>
      <c r="Y69" s="36">
        <v>265</v>
      </c>
      <c r="Z69" s="37">
        <v>254</v>
      </c>
      <c r="AA69" s="38">
        <v>233</v>
      </c>
      <c r="AB69" s="94">
        <v>369</v>
      </c>
      <c r="AC69" s="42">
        <v>0</v>
      </c>
      <c r="AD69" s="34">
        <v>100</v>
      </c>
      <c r="AE69" s="43">
        <v>0</v>
      </c>
    </row>
    <row r="70" spans="1:31" s="3" customFormat="1" ht="18.75" customHeight="1">
      <c r="A70" s="29">
        <v>68</v>
      </c>
      <c r="B70" s="30">
        <v>79</v>
      </c>
      <c r="C70" s="31" t="s">
        <v>3222</v>
      </c>
      <c r="D70" s="32" t="s">
        <v>2083</v>
      </c>
      <c r="E70" s="42">
        <v>66</v>
      </c>
      <c r="F70" s="35">
        <v>44643197</v>
      </c>
      <c r="G70" s="36">
        <v>19</v>
      </c>
      <c r="H70" s="37">
        <v>19</v>
      </c>
      <c r="I70" s="38">
        <v>68914600</v>
      </c>
      <c r="J70" s="39">
        <v>496</v>
      </c>
      <c r="K70" s="40">
        <v>485</v>
      </c>
      <c r="L70" s="35">
        <v>-5003364</v>
      </c>
      <c r="M70" s="36">
        <v>492</v>
      </c>
      <c r="N70" s="37">
        <v>483</v>
      </c>
      <c r="O70" s="38">
        <v>-20747304</v>
      </c>
      <c r="P70" s="39">
        <v>30</v>
      </c>
      <c r="Q70" s="40">
        <v>28</v>
      </c>
      <c r="R70" s="35">
        <v>69898558</v>
      </c>
      <c r="S70" s="36">
        <v>489</v>
      </c>
      <c r="T70" s="37">
        <v>483</v>
      </c>
      <c r="U70" s="38">
        <v>-7563876</v>
      </c>
      <c r="V70" s="39">
        <v>394</v>
      </c>
      <c r="W70" s="40">
        <v>391</v>
      </c>
      <c r="X70" s="35">
        <v>420</v>
      </c>
      <c r="Y70" s="36">
        <v>38</v>
      </c>
      <c r="Z70" s="37">
        <v>33</v>
      </c>
      <c r="AA70" s="38">
        <v>850</v>
      </c>
      <c r="AB70" s="94">
        <v>321</v>
      </c>
      <c r="AC70" s="42">
        <v>0</v>
      </c>
      <c r="AD70" s="34">
        <v>100</v>
      </c>
      <c r="AE70" s="43">
        <v>0</v>
      </c>
    </row>
    <row r="71" spans="1:31" s="3" customFormat="1" ht="18.75" customHeight="1">
      <c r="A71" s="159">
        <v>69</v>
      </c>
      <c r="B71" s="160" t="s">
        <v>3813</v>
      </c>
      <c r="C71" s="161" t="s">
        <v>1944</v>
      </c>
      <c r="D71" s="162" t="s">
        <v>3815</v>
      </c>
      <c r="E71" s="163">
        <v>67</v>
      </c>
      <c r="F71" s="165">
        <v>44635089</v>
      </c>
      <c r="G71" s="166">
        <v>74</v>
      </c>
      <c r="H71" s="167">
        <v>73</v>
      </c>
      <c r="I71" s="168">
        <v>49305703</v>
      </c>
      <c r="J71" s="169">
        <v>51</v>
      </c>
      <c r="K71" s="170">
        <v>48</v>
      </c>
      <c r="L71" s="165">
        <v>15404078</v>
      </c>
      <c r="M71" s="166">
        <v>149</v>
      </c>
      <c r="N71" s="167">
        <v>144</v>
      </c>
      <c r="O71" s="168">
        <v>15453158</v>
      </c>
      <c r="P71" s="169">
        <v>199</v>
      </c>
      <c r="Q71" s="170">
        <v>190</v>
      </c>
      <c r="R71" s="165">
        <v>29438886</v>
      </c>
      <c r="S71" s="166">
        <v>441</v>
      </c>
      <c r="T71" s="167">
        <v>436</v>
      </c>
      <c r="U71" s="168">
        <v>-954552</v>
      </c>
      <c r="V71" s="169">
        <v>330</v>
      </c>
      <c r="W71" s="170">
        <v>328</v>
      </c>
      <c r="X71" s="165">
        <v>2164</v>
      </c>
      <c r="Y71" s="166">
        <v>295</v>
      </c>
      <c r="Z71" s="167">
        <v>284</v>
      </c>
      <c r="AA71" s="168">
        <v>202</v>
      </c>
      <c r="AB71" s="171">
        <v>311</v>
      </c>
      <c r="AC71" s="163">
        <v>0</v>
      </c>
      <c r="AD71" s="172">
        <v>100</v>
      </c>
      <c r="AE71" s="173">
        <v>0</v>
      </c>
    </row>
    <row r="72" spans="1:31" s="3" customFormat="1" ht="18.75" customHeight="1">
      <c r="A72" s="142">
        <v>70</v>
      </c>
      <c r="B72" s="143">
        <v>96</v>
      </c>
      <c r="C72" s="144" t="s">
        <v>1325</v>
      </c>
      <c r="D72" s="145" t="s">
        <v>3815</v>
      </c>
      <c r="E72" s="146">
        <v>68</v>
      </c>
      <c r="F72" s="148">
        <v>44633122</v>
      </c>
      <c r="G72" s="149">
        <v>102</v>
      </c>
      <c r="H72" s="150">
        <v>100</v>
      </c>
      <c r="I72" s="151">
        <v>46754424</v>
      </c>
      <c r="J72" s="152">
        <v>165</v>
      </c>
      <c r="K72" s="153">
        <v>159</v>
      </c>
      <c r="L72" s="148">
        <v>9027990</v>
      </c>
      <c r="M72" s="149">
        <v>68</v>
      </c>
      <c r="N72" s="150">
        <v>66</v>
      </c>
      <c r="O72" s="151">
        <v>26192128</v>
      </c>
      <c r="P72" s="152">
        <v>18</v>
      </c>
      <c r="Q72" s="153">
        <v>16</v>
      </c>
      <c r="R72" s="148">
        <v>91878898</v>
      </c>
      <c r="S72" s="149">
        <v>391</v>
      </c>
      <c r="T72" s="150">
        <v>386</v>
      </c>
      <c r="U72" s="151">
        <v>150707</v>
      </c>
      <c r="V72" s="152">
        <v>429</v>
      </c>
      <c r="W72" s="153">
        <v>425</v>
      </c>
      <c r="X72" s="148">
        <v>21</v>
      </c>
      <c r="Y72" s="149">
        <v>69</v>
      </c>
      <c r="Z72" s="150">
        <v>64</v>
      </c>
      <c r="AA72" s="151">
        <v>622</v>
      </c>
      <c r="AB72" s="156">
        <v>311</v>
      </c>
      <c r="AC72" s="146">
        <v>0</v>
      </c>
      <c r="AD72" s="157">
        <v>100</v>
      </c>
      <c r="AE72" s="158">
        <v>0</v>
      </c>
    </row>
    <row r="73" spans="1:31" s="3" customFormat="1" ht="18.75" customHeight="1">
      <c r="A73" s="174">
        <v>71</v>
      </c>
      <c r="B73" s="175">
        <v>400</v>
      </c>
      <c r="C73" s="176" t="s">
        <v>3477</v>
      </c>
      <c r="D73" s="177" t="s">
        <v>3815</v>
      </c>
      <c r="E73" s="178">
        <v>69</v>
      </c>
      <c r="F73" s="180">
        <v>44612739</v>
      </c>
      <c r="G73" s="181">
        <v>127</v>
      </c>
      <c r="H73" s="182">
        <v>125</v>
      </c>
      <c r="I73" s="183">
        <v>44612739</v>
      </c>
      <c r="J73" s="184">
        <v>470</v>
      </c>
      <c r="K73" s="185">
        <v>463</v>
      </c>
      <c r="L73" s="180">
        <v>861531</v>
      </c>
      <c r="M73" s="181">
        <v>380</v>
      </c>
      <c r="N73" s="182">
        <v>372</v>
      </c>
      <c r="O73" s="183">
        <v>5089092</v>
      </c>
      <c r="P73" s="184">
        <v>359</v>
      </c>
      <c r="Q73" s="185">
        <v>348</v>
      </c>
      <c r="R73" s="180">
        <v>17815762</v>
      </c>
      <c r="S73" s="181">
        <v>478</v>
      </c>
      <c r="T73" s="182">
        <v>472</v>
      </c>
      <c r="U73" s="183">
        <v>-3461944</v>
      </c>
      <c r="V73" s="184">
        <v>61</v>
      </c>
      <c r="W73" s="185">
        <v>61</v>
      </c>
      <c r="X73" s="180">
        <v>19711</v>
      </c>
      <c r="Y73" s="181">
        <v>380</v>
      </c>
      <c r="Z73" s="182">
        <v>368</v>
      </c>
      <c r="AA73" s="183">
        <v>145</v>
      </c>
      <c r="AB73" s="186">
        <v>384</v>
      </c>
      <c r="AC73" s="178">
        <v>0</v>
      </c>
      <c r="AD73" s="187">
        <v>100</v>
      </c>
      <c r="AE73" s="188">
        <v>0</v>
      </c>
    </row>
    <row r="74" spans="1:31" s="3" customFormat="1" ht="18.75" customHeight="1">
      <c r="A74" s="29">
        <v>72</v>
      </c>
      <c r="B74" s="30">
        <v>25</v>
      </c>
      <c r="C74" s="31" t="s">
        <v>2972</v>
      </c>
      <c r="D74" s="32" t="s">
        <v>2748</v>
      </c>
      <c r="E74" s="42">
        <v>70</v>
      </c>
      <c r="F74" s="35">
        <v>44547709</v>
      </c>
      <c r="G74" s="36">
        <v>82</v>
      </c>
      <c r="H74" s="37">
        <v>80</v>
      </c>
      <c r="I74" s="38">
        <v>48956202</v>
      </c>
      <c r="J74" s="39">
        <v>232</v>
      </c>
      <c r="K74" s="40">
        <v>225</v>
      </c>
      <c r="L74" s="35">
        <v>7080647</v>
      </c>
      <c r="M74" s="36">
        <v>404</v>
      </c>
      <c r="N74" s="37">
        <v>395</v>
      </c>
      <c r="O74" s="38">
        <v>4059466</v>
      </c>
      <c r="P74" s="39">
        <v>267</v>
      </c>
      <c r="Q74" s="40">
        <v>256</v>
      </c>
      <c r="R74" s="35">
        <v>24133673</v>
      </c>
      <c r="S74" s="36">
        <v>244</v>
      </c>
      <c r="T74" s="37">
        <v>239</v>
      </c>
      <c r="U74" s="38">
        <v>1124362</v>
      </c>
      <c r="V74" s="39">
        <v>8</v>
      </c>
      <c r="W74" s="40">
        <v>8</v>
      </c>
      <c r="X74" s="35">
        <v>28877</v>
      </c>
      <c r="Y74" s="36">
        <v>424</v>
      </c>
      <c r="Z74" s="37">
        <v>412</v>
      </c>
      <c r="AA74" s="38">
        <v>105</v>
      </c>
      <c r="AB74" s="94">
        <v>322</v>
      </c>
      <c r="AC74" s="42">
        <v>0</v>
      </c>
      <c r="AD74" s="34">
        <v>100</v>
      </c>
      <c r="AE74" s="43">
        <v>0</v>
      </c>
    </row>
    <row r="75" spans="1:31" s="3" customFormat="1" ht="18.75" customHeight="1">
      <c r="A75" s="29">
        <v>73</v>
      </c>
      <c r="B75" s="30" t="s">
        <v>3813</v>
      </c>
      <c r="C75" s="31" t="s">
        <v>151</v>
      </c>
      <c r="D75" s="32" t="s">
        <v>3466</v>
      </c>
      <c r="E75" s="42">
        <v>71</v>
      </c>
      <c r="F75" s="35">
        <v>44544631</v>
      </c>
      <c r="G75" s="36">
        <v>129</v>
      </c>
      <c r="H75" s="37">
        <v>127</v>
      </c>
      <c r="I75" s="38">
        <v>44544631</v>
      </c>
      <c r="J75" s="39">
        <v>37</v>
      </c>
      <c r="K75" s="40">
        <v>34</v>
      </c>
      <c r="L75" s="35">
        <v>16787947</v>
      </c>
      <c r="M75" s="36">
        <v>1</v>
      </c>
      <c r="N75" s="37">
        <v>1</v>
      </c>
      <c r="O75" s="38">
        <v>207085643</v>
      </c>
      <c r="P75" s="39">
        <v>1</v>
      </c>
      <c r="Q75" s="40">
        <v>1</v>
      </c>
      <c r="R75" s="35">
        <v>215053454</v>
      </c>
      <c r="S75" s="36">
        <v>492</v>
      </c>
      <c r="T75" s="37">
        <v>484</v>
      </c>
      <c r="U75" s="38">
        <v>-14447060</v>
      </c>
      <c r="V75" s="39">
        <v>120</v>
      </c>
      <c r="W75" s="40">
        <v>120</v>
      </c>
      <c r="X75" s="35">
        <v>14809</v>
      </c>
      <c r="Y75" s="36">
        <v>65</v>
      </c>
      <c r="Z75" s="37">
        <v>60</v>
      </c>
      <c r="AA75" s="38">
        <v>631</v>
      </c>
      <c r="AB75" s="94">
        <v>355</v>
      </c>
      <c r="AC75" s="42">
        <v>0.03</v>
      </c>
      <c r="AD75" s="34">
        <v>99.97</v>
      </c>
      <c r="AE75" s="43">
        <v>0</v>
      </c>
    </row>
    <row r="76" spans="1:31" s="3" customFormat="1" ht="18.75" customHeight="1">
      <c r="A76" s="29">
        <v>74</v>
      </c>
      <c r="B76" s="30" t="s">
        <v>3813</v>
      </c>
      <c r="C76" s="31" t="s">
        <v>153</v>
      </c>
      <c r="D76" s="32" t="s">
        <v>3368</v>
      </c>
      <c r="E76" s="42">
        <v>72</v>
      </c>
      <c r="F76" s="35">
        <v>44489602</v>
      </c>
      <c r="G76" s="36">
        <v>128</v>
      </c>
      <c r="H76" s="37">
        <v>126</v>
      </c>
      <c r="I76" s="38">
        <v>44547176</v>
      </c>
      <c r="J76" s="39">
        <v>211</v>
      </c>
      <c r="K76" s="40">
        <v>204</v>
      </c>
      <c r="L76" s="35">
        <v>7267817</v>
      </c>
      <c r="M76" s="36">
        <v>278</v>
      </c>
      <c r="N76" s="37">
        <v>271</v>
      </c>
      <c r="O76" s="38">
        <v>8902287</v>
      </c>
      <c r="P76" s="39">
        <v>177</v>
      </c>
      <c r="Q76" s="40">
        <v>169</v>
      </c>
      <c r="R76" s="35">
        <v>31039220</v>
      </c>
      <c r="S76" s="36">
        <v>432</v>
      </c>
      <c r="T76" s="37">
        <v>427</v>
      </c>
      <c r="U76" s="38">
        <v>-632183</v>
      </c>
      <c r="V76" s="39">
        <v>27</v>
      </c>
      <c r="W76" s="40">
        <v>27</v>
      </c>
      <c r="X76" s="35">
        <v>24170</v>
      </c>
      <c r="Y76" s="36">
        <v>67</v>
      </c>
      <c r="Z76" s="37">
        <v>62</v>
      </c>
      <c r="AA76" s="38">
        <v>630</v>
      </c>
      <c r="AB76" s="94">
        <v>321</v>
      </c>
      <c r="AC76" s="42">
        <v>0</v>
      </c>
      <c r="AD76" s="34">
        <v>100</v>
      </c>
      <c r="AE76" s="43">
        <v>0</v>
      </c>
    </row>
    <row r="77" spans="1:31" s="3" customFormat="1" ht="18.75" customHeight="1">
      <c r="A77" s="45">
        <v>75</v>
      </c>
      <c r="B77" s="46">
        <v>62</v>
      </c>
      <c r="C77" s="47" t="s">
        <v>889</v>
      </c>
      <c r="D77" s="48" t="s">
        <v>3069</v>
      </c>
      <c r="E77" s="49">
        <v>73</v>
      </c>
      <c r="F77" s="51">
        <v>44469647</v>
      </c>
      <c r="G77" s="52">
        <v>56</v>
      </c>
      <c r="H77" s="53">
        <v>55</v>
      </c>
      <c r="I77" s="54">
        <v>52091227</v>
      </c>
      <c r="J77" s="55">
        <v>481</v>
      </c>
      <c r="K77" s="56">
        <v>473</v>
      </c>
      <c r="L77" s="51">
        <v>-5401</v>
      </c>
      <c r="M77" s="52">
        <v>402</v>
      </c>
      <c r="N77" s="53">
        <v>393</v>
      </c>
      <c r="O77" s="54">
        <v>4112774</v>
      </c>
      <c r="P77" s="55">
        <v>342</v>
      </c>
      <c r="Q77" s="56">
        <v>331</v>
      </c>
      <c r="R77" s="51">
        <v>19125619</v>
      </c>
      <c r="S77" s="52">
        <v>388</v>
      </c>
      <c r="T77" s="53">
        <v>383</v>
      </c>
      <c r="U77" s="54">
        <v>167653</v>
      </c>
      <c r="V77" s="55">
        <v>191</v>
      </c>
      <c r="W77" s="56">
        <v>191</v>
      </c>
      <c r="X77" s="51">
        <v>9802</v>
      </c>
      <c r="Y77" s="52">
        <v>309</v>
      </c>
      <c r="Z77" s="53">
        <v>298</v>
      </c>
      <c r="AA77" s="54">
        <v>192</v>
      </c>
      <c r="AB77" s="95">
        <v>371</v>
      </c>
      <c r="AC77" s="49">
        <v>0</v>
      </c>
      <c r="AD77" s="57">
        <v>100</v>
      </c>
      <c r="AE77" s="58">
        <v>0</v>
      </c>
    </row>
    <row r="78" spans="1:31" s="3" customFormat="1" ht="18.75" customHeight="1">
      <c r="A78" s="15">
        <v>76</v>
      </c>
      <c r="B78" s="16" t="s">
        <v>3813</v>
      </c>
      <c r="C78" s="17" t="s">
        <v>3082</v>
      </c>
      <c r="D78" s="18" t="s">
        <v>3816</v>
      </c>
      <c r="E78" s="19">
        <v>74</v>
      </c>
      <c r="F78" s="21">
        <v>44410122</v>
      </c>
      <c r="G78" s="22">
        <v>83</v>
      </c>
      <c r="H78" s="23">
        <v>81</v>
      </c>
      <c r="I78" s="24">
        <v>48913230</v>
      </c>
      <c r="J78" s="25" t="s">
        <v>3813</v>
      </c>
      <c r="K78" s="26" t="s">
        <v>3813</v>
      </c>
      <c r="L78" s="61" t="s">
        <v>3813</v>
      </c>
      <c r="M78" s="22">
        <v>277</v>
      </c>
      <c r="N78" s="23">
        <v>270</v>
      </c>
      <c r="O78" s="24">
        <v>8965993</v>
      </c>
      <c r="P78" s="25">
        <v>305</v>
      </c>
      <c r="Q78" s="26">
        <v>294</v>
      </c>
      <c r="R78" s="21">
        <v>21346814</v>
      </c>
      <c r="S78" s="22" t="s">
        <v>3813</v>
      </c>
      <c r="T78" s="23" t="s">
        <v>3813</v>
      </c>
      <c r="U78" s="66" t="s">
        <v>3813</v>
      </c>
      <c r="V78" s="25">
        <v>17</v>
      </c>
      <c r="W78" s="26">
        <v>17</v>
      </c>
      <c r="X78" s="21">
        <v>25737</v>
      </c>
      <c r="Y78" s="22">
        <v>270</v>
      </c>
      <c r="Z78" s="23">
        <v>259</v>
      </c>
      <c r="AA78" s="24">
        <v>228</v>
      </c>
      <c r="AB78" s="93">
        <v>381</v>
      </c>
      <c r="AC78" s="19">
        <v>0</v>
      </c>
      <c r="AD78" s="27">
        <v>100</v>
      </c>
      <c r="AE78" s="28">
        <v>0</v>
      </c>
    </row>
    <row r="79" spans="1:31" s="3" customFormat="1" ht="18.75" customHeight="1">
      <c r="A79" s="29">
        <v>77</v>
      </c>
      <c r="B79" s="30">
        <v>210</v>
      </c>
      <c r="C79" s="31" t="s">
        <v>2967</v>
      </c>
      <c r="D79" s="32" t="s">
        <v>3816</v>
      </c>
      <c r="E79" s="42">
        <v>75</v>
      </c>
      <c r="F79" s="35">
        <v>44363987</v>
      </c>
      <c r="G79" s="36">
        <v>61</v>
      </c>
      <c r="H79" s="37">
        <v>60</v>
      </c>
      <c r="I79" s="38">
        <v>51766400</v>
      </c>
      <c r="J79" s="39">
        <v>93</v>
      </c>
      <c r="K79" s="40">
        <v>89</v>
      </c>
      <c r="L79" s="35">
        <v>12619049</v>
      </c>
      <c r="M79" s="36">
        <v>13</v>
      </c>
      <c r="N79" s="37">
        <v>12</v>
      </c>
      <c r="O79" s="38">
        <v>56664105</v>
      </c>
      <c r="P79" s="39">
        <v>11</v>
      </c>
      <c r="Q79" s="40">
        <v>10</v>
      </c>
      <c r="R79" s="35">
        <v>111327557</v>
      </c>
      <c r="S79" s="36">
        <v>317</v>
      </c>
      <c r="T79" s="37">
        <v>312</v>
      </c>
      <c r="U79" s="38">
        <v>555911</v>
      </c>
      <c r="V79" s="39" t="s">
        <v>3813</v>
      </c>
      <c r="W79" s="40" t="s">
        <v>3813</v>
      </c>
      <c r="X79" s="41" t="s">
        <v>3813</v>
      </c>
      <c r="Y79" s="36">
        <v>9</v>
      </c>
      <c r="Z79" s="37">
        <v>5</v>
      </c>
      <c r="AA79" s="38">
        <v>1300</v>
      </c>
      <c r="AB79" s="94">
        <v>321</v>
      </c>
      <c r="AC79" s="42">
        <v>0</v>
      </c>
      <c r="AD79" s="34">
        <v>100</v>
      </c>
      <c r="AE79" s="43">
        <v>0</v>
      </c>
    </row>
    <row r="80" spans="1:31" s="3" customFormat="1" ht="18.75" customHeight="1">
      <c r="A80" s="159">
        <v>78</v>
      </c>
      <c r="B80" s="160" t="s">
        <v>3813</v>
      </c>
      <c r="C80" s="161" t="s">
        <v>1628</v>
      </c>
      <c r="D80" s="162" t="s">
        <v>3815</v>
      </c>
      <c r="E80" s="163">
        <v>76</v>
      </c>
      <c r="F80" s="165">
        <v>44150160</v>
      </c>
      <c r="G80" s="166">
        <v>75</v>
      </c>
      <c r="H80" s="167">
        <v>74</v>
      </c>
      <c r="I80" s="168">
        <v>49233078</v>
      </c>
      <c r="J80" s="169">
        <v>85</v>
      </c>
      <c r="K80" s="170">
        <v>82</v>
      </c>
      <c r="L80" s="165">
        <v>12780632</v>
      </c>
      <c r="M80" s="166">
        <v>97</v>
      </c>
      <c r="N80" s="167">
        <v>93</v>
      </c>
      <c r="O80" s="168">
        <v>21655132</v>
      </c>
      <c r="P80" s="169">
        <v>60</v>
      </c>
      <c r="Q80" s="170">
        <v>56</v>
      </c>
      <c r="R80" s="165">
        <v>55506064</v>
      </c>
      <c r="S80" s="166">
        <v>425</v>
      </c>
      <c r="T80" s="167">
        <v>420</v>
      </c>
      <c r="U80" s="168">
        <v>-369980</v>
      </c>
      <c r="V80" s="169">
        <v>33</v>
      </c>
      <c r="W80" s="170">
        <v>33</v>
      </c>
      <c r="X80" s="165">
        <v>23656</v>
      </c>
      <c r="Y80" s="166">
        <v>173</v>
      </c>
      <c r="Z80" s="167">
        <v>164</v>
      </c>
      <c r="AA80" s="168">
        <v>337</v>
      </c>
      <c r="AB80" s="171">
        <v>322</v>
      </c>
      <c r="AC80" s="163">
        <v>0</v>
      </c>
      <c r="AD80" s="172">
        <v>100</v>
      </c>
      <c r="AE80" s="173">
        <v>0</v>
      </c>
    </row>
    <row r="81" spans="1:31" s="3" customFormat="1" ht="18.75" customHeight="1">
      <c r="A81" s="159">
        <v>79</v>
      </c>
      <c r="B81" s="160">
        <v>54</v>
      </c>
      <c r="C81" s="161" t="s">
        <v>790</v>
      </c>
      <c r="D81" s="162" t="s">
        <v>3815</v>
      </c>
      <c r="E81" s="163">
        <v>77</v>
      </c>
      <c r="F81" s="165">
        <v>44137879</v>
      </c>
      <c r="G81" s="166">
        <v>134</v>
      </c>
      <c r="H81" s="167">
        <v>132</v>
      </c>
      <c r="I81" s="168">
        <v>44137879</v>
      </c>
      <c r="J81" s="169">
        <v>58</v>
      </c>
      <c r="K81" s="170">
        <v>55</v>
      </c>
      <c r="L81" s="165">
        <v>14775796</v>
      </c>
      <c r="M81" s="166">
        <v>87</v>
      </c>
      <c r="N81" s="167">
        <v>84</v>
      </c>
      <c r="O81" s="168">
        <v>23020074</v>
      </c>
      <c r="P81" s="169">
        <v>163</v>
      </c>
      <c r="Q81" s="170">
        <v>155</v>
      </c>
      <c r="R81" s="165">
        <v>32495801</v>
      </c>
      <c r="S81" s="166">
        <v>36</v>
      </c>
      <c r="T81" s="167">
        <v>34</v>
      </c>
      <c r="U81" s="168">
        <v>6568968</v>
      </c>
      <c r="V81" s="169">
        <v>365</v>
      </c>
      <c r="W81" s="170">
        <v>362</v>
      </c>
      <c r="X81" s="165">
        <v>1070</v>
      </c>
      <c r="Y81" s="166">
        <v>353</v>
      </c>
      <c r="Z81" s="167">
        <v>341</v>
      </c>
      <c r="AA81" s="168">
        <v>161</v>
      </c>
      <c r="AB81" s="171">
        <v>352</v>
      </c>
      <c r="AC81" s="163">
        <v>0</v>
      </c>
      <c r="AD81" s="172">
        <v>100</v>
      </c>
      <c r="AE81" s="173">
        <v>0</v>
      </c>
    </row>
    <row r="82" spans="1:31" s="3" customFormat="1" ht="18.75" customHeight="1">
      <c r="A82" s="142">
        <v>80</v>
      </c>
      <c r="B82" s="143">
        <v>192</v>
      </c>
      <c r="C82" s="144" t="s">
        <v>775</v>
      </c>
      <c r="D82" s="145" t="s">
        <v>3815</v>
      </c>
      <c r="E82" s="197">
        <v>78</v>
      </c>
      <c r="F82" s="148">
        <v>44035133</v>
      </c>
      <c r="G82" s="149">
        <v>40</v>
      </c>
      <c r="H82" s="150">
        <v>39</v>
      </c>
      <c r="I82" s="151">
        <v>55489644</v>
      </c>
      <c r="J82" s="152">
        <v>92</v>
      </c>
      <c r="K82" s="153">
        <v>88</v>
      </c>
      <c r="L82" s="148">
        <v>12622408</v>
      </c>
      <c r="M82" s="149">
        <v>485</v>
      </c>
      <c r="N82" s="150">
        <v>476</v>
      </c>
      <c r="O82" s="151">
        <v>-4955081</v>
      </c>
      <c r="P82" s="152">
        <v>210</v>
      </c>
      <c r="Q82" s="153">
        <v>201</v>
      </c>
      <c r="R82" s="148">
        <v>28413833</v>
      </c>
      <c r="S82" s="149">
        <v>214</v>
      </c>
      <c r="T82" s="150">
        <v>209</v>
      </c>
      <c r="U82" s="151">
        <v>1383402</v>
      </c>
      <c r="V82" s="152">
        <v>81</v>
      </c>
      <c r="W82" s="153">
        <v>81</v>
      </c>
      <c r="X82" s="148">
        <v>17837</v>
      </c>
      <c r="Y82" s="149">
        <v>198</v>
      </c>
      <c r="Z82" s="150">
        <v>188</v>
      </c>
      <c r="AA82" s="151">
        <v>306</v>
      </c>
      <c r="AB82" s="156">
        <v>384</v>
      </c>
      <c r="AC82" s="146">
        <v>0</v>
      </c>
      <c r="AD82" s="157">
        <v>80</v>
      </c>
      <c r="AE82" s="158">
        <v>20</v>
      </c>
    </row>
    <row r="83" spans="1:31" s="3" customFormat="1" ht="18.75" customHeight="1">
      <c r="A83" s="174">
        <v>81</v>
      </c>
      <c r="B83" s="175" t="s">
        <v>3813</v>
      </c>
      <c r="C83" s="176" t="s">
        <v>1664</v>
      </c>
      <c r="D83" s="177" t="s">
        <v>3815</v>
      </c>
      <c r="E83" s="178">
        <v>79</v>
      </c>
      <c r="F83" s="180">
        <v>44030638</v>
      </c>
      <c r="G83" s="181">
        <v>105</v>
      </c>
      <c r="H83" s="182">
        <v>103</v>
      </c>
      <c r="I83" s="183">
        <v>46317911</v>
      </c>
      <c r="J83" s="184">
        <v>366</v>
      </c>
      <c r="K83" s="185">
        <v>359</v>
      </c>
      <c r="L83" s="180">
        <v>3690059</v>
      </c>
      <c r="M83" s="181">
        <v>406</v>
      </c>
      <c r="N83" s="182">
        <v>397</v>
      </c>
      <c r="O83" s="183">
        <v>4053922</v>
      </c>
      <c r="P83" s="184">
        <v>266</v>
      </c>
      <c r="Q83" s="185">
        <v>255</v>
      </c>
      <c r="R83" s="180">
        <v>24300517</v>
      </c>
      <c r="S83" s="181">
        <v>152</v>
      </c>
      <c r="T83" s="182">
        <v>148</v>
      </c>
      <c r="U83" s="183">
        <v>2464903</v>
      </c>
      <c r="V83" s="184">
        <v>3</v>
      </c>
      <c r="W83" s="185">
        <v>3</v>
      </c>
      <c r="X83" s="180">
        <v>32268</v>
      </c>
      <c r="Y83" s="181">
        <v>282</v>
      </c>
      <c r="Z83" s="182">
        <v>271</v>
      </c>
      <c r="AA83" s="183">
        <v>216</v>
      </c>
      <c r="AB83" s="186">
        <v>322</v>
      </c>
      <c r="AC83" s="178">
        <v>0</v>
      </c>
      <c r="AD83" s="187">
        <v>100</v>
      </c>
      <c r="AE83" s="188">
        <v>0</v>
      </c>
    </row>
    <row r="84" spans="1:31" s="3" customFormat="1" ht="18.75" customHeight="1">
      <c r="A84" s="29">
        <v>82</v>
      </c>
      <c r="B84" s="30" t="s">
        <v>3813</v>
      </c>
      <c r="C84" s="64" t="s">
        <v>3813</v>
      </c>
      <c r="D84" s="32" t="s">
        <v>3812</v>
      </c>
      <c r="E84" s="42">
        <v>80</v>
      </c>
      <c r="F84" s="41" t="s">
        <v>3813</v>
      </c>
      <c r="G84" s="36">
        <v>65</v>
      </c>
      <c r="H84" s="37">
        <v>64</v>
      </c>
      <c r="I84" s="59" t="s">
        <v>3813</v>
      </c>
      <c r="J84" s="39">
        <v>108</v>
      </c>
      <c r="K84" s="40">
        <v>104</v>
      </c>
      <c r="L84" s="41" t="s">
        <v>3813</v>
      </c>
      <c r="M84" s="36">
        <v>105</v>
      </c>
      <c r="N84" s="37">
        <v>101</v>
      </c>
      <c r="O84" s="59" t="s">
        <v>3813</v>
      </c>
      <c r="P84" s="39">
        <v>162</v>
      </c>
      <c r="Q84" s="40">
        <v>154</v>
      </c>
      <c r="R84" s="41" t="s">
        <v>3813</v>
      </c>
      <c r="S84" s="36">
        <v>119</v>
      </c>
      <c r="T84" s="37">
        <v>116</v>
      </c>
      <c r="U84" s="59" t="s">
        <v>3813</v>
      </c>
      <c r="V84" s="39">
        <v>118</v>
      </c>
      <c r="W84" s="40">
        <v>118</v>
      </c>
      <c r="X84" s="41" t="s">
        <v>3813</v>
      </c>
      <c r="Y84" s="36">
        <v>485</v>
      </c>
      <c r="Z84" s="37">
        <v>473</v>
      </c>
      <c r="AA84" s="59" t="s">
        <v>3813</v>
      </c>
      <c r="AB84" s="94">
        <v>356</v>
      </c>
      <c r="AC84" s="42">
        <v>0</v>
      </c>
      <c r="AD84" s="34">
        <v>0</v>
      </c>
      <c r="AE84" s="43">
        <v>100</v>
      </c>
    </row>
    <row r="85" spans="1:31" s="3" customFormat="1" ht="18.75" customHeight="1">
      <c r="A85" s="159">
        <v>83</v>
      </c>
      <c r="B85" s="160" t="s">
        <v>3813</v>
      </c>
      <c r="C85" s="195" t="s">
        <v>3813</v>
      </c>
      <c r="D85" s="162" t="s">
        <v>3815</v>
      </c>
      <c r="E85" s="163">
        <v>81</v>
      </c>
      <c r="F85" s="189" t="s">
        <v>3813</v>
      </c>
      <c r="G85" s="166">
        <v>43</v>
      </c>
      <c r="H85" s="167">
        <v>42</v>
      </c>
      <c r="I85" s="196" t="s">
        <v>3813</v>
      </c>
      <c r="J85" s="169">
        <v>101</v>
      </c>
      <c r="K85" s="170">
        <v>97</v>
      </c>
      <c r="L85" s="189" t="s">
        <v>3813</v>
      </c>
      <c r="M85" s="166">
        <v>148</v>
      </c>
      <c r="N85" s="167">
        <v>143</v>
      </c>
      <c r="O85" s="196" t="s">
        <v>3813</v>
      </c>
      <c r="P85" s="169">
        <v>166</v>
      </c>
      <c r="Q85" s="170">
        <v>158</v>
      </c>
      <c r="R85" s="189" t="s">
        <v>3813</v>
      </c>
      <c r="S85" s="166">
        <v>105</v>
      </c>
      <c r="T85" s="167">
        <v>102</v>
      </c>
      <c r="U85" s="196" t="s">
        <v>3813</v>
      </c>
      <c r="V85" s="169">
        <v>291</v>
      </c>
      <c r="W85" s="170">
        <v>289</v>
      </c>
      <c r="X85" s="189" t="s">
        <v>3813</v>
      </c>
      <c r="Y85" s="166">
        <v>372</v>
      </c>
      <c r="Z85" s="167">
        <v>360</v>
      </c>
      <c r="AA85" s="196" t="s">
        <v>3813</v>
      </c>
      <c r="AB85" s="171">
        <v>351</v>
      </c>
      <c r="AC85" s="163">
        <v>0</v>
      </c>
      <c r="AD85" s="172">
        <v>100</v>
      </c>
      <c r="AE85" s="173">
        <v>0</v>
      </c>
    </row>
    <row r="86" spans="1:31" s="3" customFormat="1" ht="18.75" customHeight="1">
      <c r="A86" s="29">
        <v>84</v>
      </c>
      <c r="B86" s="30">
        <v>180</v>
      </c>
      <c r="C86" s="31" t="s">
        <v>2523</v>
      </c>
      <c r="D86" s="32" t="s">
        <v>2748</v>
      </c>
      <c r="E86" s="42">
        <v>82</v>
      </c>
      <c r="F86" s="35">
        <v>43834157</v>
      </c>
      <c r="G86" s="36">
        <v>135</v>
      </c>
      <c r="H86" s="37">
        <v>133</v>
      </c>
      <c r="I86" s="38">
        <v>43858748</v>
      </c>
      <c r="J86" s="39">
        <v>133</v>
      </c>
      <c r="K86" s="40">
        <v>128</v>
      </c>
      <c r="L86" s="35">
        <v>10388472</v>
      </c>
      <c r="M86" s="36">
        <v>220</v>
      </c>
      <c r="N86" s="37">
        <v>214</v>
      </c>
      <c r="O86" s="38">
        <v>11687202</v>
      </c>
      <c r="P86" s="39">
        <v>237</v>
      </c>
      <c r="Q86" s="40">
        <v>227</v>
      </c>
      <c r="R86" s="35">
        <v>25796563</v>
      </c>
      <c r="S86" s="36">
        <v>148</v>
      </c>
      <c r="T86" s="37">
        <v>144</v>
      </c>
      <c r="U86" s="38">
        <v>2473248</v>
      </c>
      <c r="V86" s="39">
        <v>65</v>
      </c>
      <c r="W86" s="40">
        <v>65</v>
      </c>
      <c r="X86" s="35">
        <v>19483</v>
      </c>
      <c r="Y86" s="36">
        <v>260</v>
      </c>
      <c r="Z86" s="37">
        <v>249</v>
      </c>
      <c r="AA86" s="38">
        <v>239</v>
      </c>
      <c r="AB86" s="94">
        <v>384</v>
      </c>
      <c r="AC86" s="42">
        <v>0</v>
      </c>
      <c r="AD86" s="34">
        <v>51</v>
      </c>
      <c r="AE86" s="43">
        <v>49</v>
      </c>
    </row>
    <row r="87" spans="1:31" s="3" customFormat="1" ht="18.75" customHeight="1">
      <c r="A87" s="142">
        <v>85</v>
      </c>
      <c r="B87" s="143">
        <v>35</v>
      </c>
      <c r="C87" s="144" t="s">
        <v>58</v>
      </c>
      <c r="D87" s="145" t="s">
        <v>3815</v>
      </c>
      <c r="E87" s="146">
        <v>83</v>
      </c>
      <c r="F87" s="148">
        <v>43807861</v>
      </c>
      <c r="G87" s="149">
        <v>111</v>
      </c>
      <c r="H87" s="150">
        <v>109</v>
      </c>
      <c r="I87" s="151">
        <v>45665714</v>
      </c>
      <c r="J87" s="152">
        <v>53</v>
      </c>
      <c r="K87" s="153">
        <v>50</v>
      </c>
      <c r="L87" s="148">
        <v>15292134</v>
      </c>
      <c r="M87" s="149">
        <v>497</v>
      </c>
      <c r="N87" s="150">
        <v>487</v>
      </c>
      <c r="O87" s="151">
        <v>-44053188</v>
      </c>
      <c r="P87" s="152">
        <v>71</v>
      </c>
      <c r="Q87" s="153">
        <v>67</v>
      </c>
      <c r="R87" s="148">
        <v>49847278</v>
      </c>
      <c r="S87" s="149">
        <v>30</v>
      </c>
      <c r="T87" s="150">
        <v>28</v>
      </c>
      <c r="U87" s="151">
        <v>7201884</v>
      </c>
      <c r="V87" s="152">
        <v>240</v>
      </c>
      <c r="W87" s="153">
        <v>239</v>
      </c>
      <c r="X87" s="148">
        <v>6165</v>
      </c>
      <c r="Y87" s="149">
        <v>66</v>
      </c>
      <c r="Z87" s="150">
        <v>61</v>
      </c>
      <c r="AA87" s="151">
        <v>630</v>
      </c>
      <c r="AB87" s="156">
        <v>311</v>
      </c>
      <c r="AC87" s="146">
        <v>0</v>
      </c>
      <c r="AD87" s="157">
        <v>79</v>
      </c>
      <c r="AE87" s="158">
        <v>21</v>
      </c>
    </row>
    <row r="88" spans="1:31" s="3" customFormat="1" ht="18.75" customHeight="1">
      <c r="A88" s="15">
        <v>86</v>
      </c>
      <c r="B88" s="16" t="s">
        <v>3813</v>
      </c>
      <c r="C88" s="17" t="s">
        <v>417</v>
      </c>
      <c r="D88" s="18" t="s">
        <v>2748</v>
      </c>
      <c r="E88" s="19">
        <v>84</v>
      </c>
      <c r="F88" s="21">
        <v>43743271</v>
      </c>
      <c r="G88" s="22">
        <v>33</v>
      </c>
      <c r="H88" s="23">
        <v>32</v>
      </c>
      <c r="I88" s="24">
        <v>56970659</v>
      </c>
      <c r="J88" s="25">
        <v>267</v>
      </c>
      <c r="K88" s="26">
        <v>260</v>
      </c>
      <c r="L88" s="21">
        <v>6402333</v>
      </c>
      <c r="M88" s="22">
        <v>328</v>
      </c>
      <c r="N88" s="23">
        <v>320</v>
      </c>
      <c r="O88" s="24">
        <v>6549334</v>
      </c>
      <c r="P88" s="25">
        <v>291</v>
      </c>
      <c r="Q88" s="26">
        <v>280</v>
      </c>
      <c r="R88" s="21">
        <v>22489152</v>
      </c>
      <c r="S88" s="22">
        <v>65</v>
      </c>
      <c r="T88" s="23">
        <v>62</v>
      </c>
      <c r="U88" s="24">
        <v>4812793</v>
      </c>
      <c r="V88" s="25">
        <v>108</v>
      </c>
      <c r="W88" s="26">
        <v>108</v>
      </c>
      <c r="X88" s="21">
        <v>15623</v>
      </c>
      <c r="Y88" s="22">
        <v>329</v>
      </c>
      <c r="Z88" s="23">
        <v>318</v>
      </c>
      <c r="AA88" s="24">
        <v>178</v>
      </c>
      <c r="AB88" s="93">
        <v>311</v>
      </c>
      <c r="AC88" s="19">
        <v>0</v>
      </c>
      <c r="AD88" s="27">
        <v>100</v>
      </c>
      <c r="AE88" s="28">
        <v>0</v>
      </c>
    </row>
    <row r="89" spans="1:31" s="3" customFormat="1" ht="18.75" customHeight="1">
      <c r="A89" s="29">
        <v>87</v>
      </c>
      <c r="B89" s="30" t="s">
        <v>3813</v>
      </c>
      <c r="C89" s="31" t="s">
        <v>1727</v>
      </c>
      <c r="D89" s="32" t="s">
        <v>3816</v>
      </c>
      <c r="E89" s="42">
        <v>85</v>
      </c>
      <c r="F89" s="35">
        <v>43728992</v>
      </c>
      <c r="G89" s="36">
        <v>136</v>
      </c>
      <c r="H89" s="37">
        <v>134</v>
      </c>
      <c r="I89" s="38">
        <v>43728992</v>
      </c>
      <c r="J89" s="39">
        <v>2</v>
      </c>
      <c r="K89" s="40">
        <v>2</v>
      </c>
      <c r="L89" s="35">
        <v>47368998</v>
      </c>
      <c r="M89" s="36">
        <v>6</v>
      </c>
      <c r="N89" s="37">
        <v>6</v>
      </c>
      <c r="O89" s="38">
        <v>93007731</v>
      </c>
      <c r="P89" s="39">
        <v>2</v>
      </c>
      <c r="Q89" s="40">
        <v>2</v>
      </c>
      <c r="R89" s="35">
        <v>207528450</v>
      </c>
      <c r="S89" s="36">
        <v>1</v>
      </c>
      <c r="T89" s="37">
        <v>1</v>
      </c>
      <c r="U89" s="38">
        <v>31559075</v>
      </c>
      <c r="V89" s="39" t="s">
        <v>3813</v>
      </c>
      <c r="W89" s="40" t="s">
        <v>3813</v>
      </c>
      <c r="X89" s="41" t="s">
        <v>3813</v>
      </c>
      <c r="Y89" s="36">
        <v>458</v>
      </c>
      <c r="Z89" s="37">
        <v>446</v>
      </c>
      <c r="AA89" s="38">
        <v>68</v>
      </c>
      <c r="AB89" s="94">
        <v>400</v>
      </c>
      <c r="AC89" s="42">
        <v>0</v>
      </c>
      <c r="AD89" s="34">
        <v>100</v>
      </c>
      <c r="AE89" s="43">
        <v>0</v>
      </c>
    </row>
    <row r="90" spans="1:31" s="3" customFormat="1" ht="18.75" customHeight="1">
      <c r="A90" s="29">
        <v>88</v>
      </c>
      <c r="B90" s="30">
        <v>59</v>
      </c>
      <c r="C90" s="31" t="s">
        <v>3083</v>
      </c>
      <c r="D90" s="32" t="s">
        <v>1750</v>
      </c>
      <c r="E90" s="42">
        <v>86</v>
      </c>
      <c r="F90" s="35">
        <v>43623098</v>
      </c>
      <c r="G90" s="36">
        <v>138</v>
      </c>
      <c r="H90" s="37">
        <v>136</v>
      </c>
      <c r="I90" s="38">
        <v>43623098</v>
      </c>
      <c r="J90" s="39">
        <v>44</v>
      </c>
      <c r="K90" s="40">
        <v>41</v>
      </c>
      <c r="L90" s="35">
        <v>16190116</v>
      </c>
      <c r="M90" s="36">
        <v>115</v>
      </c>
      <c r="N90" s="37">
        <v>111</v>
      </c>
      <c r="O90" s="38">
        <v>19884251</v>
      </c>
      <c r="P90" s="39">
        <v>152</v>
      </c>
      <c r="Q90" s="40">
        <v>144</v>
      </c>
      <c r="R90" s="35">
        <v>34194918</v>
      </c>
      <c r="S90" s="36">
        <v>34</v>
      </c>
      <c r="T90" s="37">
        <v>32</v>
      </c>
      <c r="U90" s="38">
        <v>6626616</v>
      </c>
      <c r="V90" s="39" t="s">
        <v>3813</v>
      </c>
      <c r="W90" s="40" t="s">
        <v>3813</v>
      </c>
      <c r="X90" s="41" t="s">
        <v>3813</v>
      </c>
      <c r="Y90" s="36">
        <v>496</v>
      </c>
      <c r="Z90" s="37">
        <v>484</v>
      </c>
      <c r="AA90" s="38">
        <v>29</v>
      </c>
      <c r="AB90" s="94">
        <v>400</v>
      </c>
      <c r="AC90" s="42">
        <v>0</v>
      </c>
      <c r="AD90" s="34">
        <v>100</v>
      </c>
      <c r="AE90" s="43">
        <v>0</v>
      </c>
    </row>
    <row r="91" spans="1:31" s="3" customFormat="1" ht="18.75" customHeight="1">
      <c r="A91" s="29">
        <v>89</v>
      </c>
      <c r="B91" s="30">
        <v>93</v>
      </c>
      <c r="C91" s="31" t="s">
        <v>1776</v>
      </c>
      <c r="D91" s="32" t="s">
        <v>3815</v>
      </c>
      <c r="E91" s="42">
        <v>87</v>
      </c>
      <c r="F91" s="35">
        <v>43562860</v>
      </c>
      <c r="G91" s="36">
        <v>2</v>
      </c>
      <c r="H91" s="37">
        <v>2</v>
      </c>
      <c r="I91" s="38">
        <v>119993889</v>
      </c>
      <c r="J91" s="39">
        <v>312</v>
      </c>
      <c r="K91" s="40">
        <v>305</v>
      </c>
      <c r="L91" s="35">
        <v>5168435</v>
      </c>
      <c r="M91" s="36">
        <v>416</v>
      </c>
      <c r="N91" s="37">
        <v>407</v>
      </c>
      <c r="O91" s="38">
        <v>3622454</v>
      </c>
      <c r="P91" s="39">
        <v>165</v>
      </c>
      <c r="Q91" s="40">
        <v>157</v>
      </c>
      <c r="R91" s="35">
        <v>32332954</v>
      </c>
      <c r="S91" s="36">
        <v>252</v>
      </c>
      <c r="T91" s="37">
        <v>247</v>
      </c>
      <c r="U91" s="38">
        <v>1038245</v>
      </c>
      <c r="V91" s="39">
        <v>144</v>
      </c>
      <c r="W91" s="40">
        <v>144</v>
      </c>
      <c r="X91" s="35">
        <v>12665</v>
      </c>
      <c r="Y91" s="36">
        <v>411</v>
      </c>
      <c r="Z91" s="37">
        <v>399</v>
      </c>
      <c r="AA91" s="38">
        <v>119</v>
      </c>
      <c r="AB91" s="94">
        <v>311</v>
      </c>
      <c r="AC91" s="42">
        <v>0</v>
      </c>
      <c r="AD91" s="34">
        <v>100</v>
      </c>
      <c r="AE91" s="43">
        <v>0</v>
      </c>
    </row>
    <row r="92" spans="1:31" s="3" customFormat="1" ht="18.75" customHeight="1">
      <c r="A92" s="45">
        <v>90</v>
      </c>
      <c r="B92" s="67">
        <v>11</v>
      </c>
      <c r="C92" s="47" t="s">
        <v>2301</v>
      </c>
      <c r="D92" s="48" t="s">
        <v>551</v>
      </c>
      <c r="E92" s="49">
        <v>88</v>
      </c>
      <c r="F92" s="51">
        <v>43479481</v>
      </c>
      <c r="G92" s="52">
        <v>8</v>
      </c>
      <c r="H92" s="53">
        <v>8</v>
      </c>
      <c r="I92" s="54">
        <v>97539505</v>
      </c>
      <c r="J92" s="55">
        <v>140</v>
      </c>
      <c r="K92" s="56">
        <v>135</v>
      </c>
      <c r="L92" s="51">
        <v>10032935</v>
      </c>
      <c r="M92" s="52">
        <v>5</v>
      </c>
      <c r="N92" s="53">
        <v>5</v>
      </c>
      <c r="O92" s="54">
        <v>94987593</v>
      </c>
      <c r="P92" s="55">
        <v>5</v>
      </c>
      <c r="Q92" s="56">
        <v>4</v>
      </c>
      <c r="R92" s="51">
        <v>160007314</v>
      </c>
      <c r="S92" s="52">
        <v>107</v>
      </c>
      <c r="T92" s="53">
        <v>104</v>
      </c>
      <c r="U92" s="54">
        <v>3260218</v>
      </c>
      <c r="V92" s="55">
        <v>183</v>
      </c>
      <c r="W92" s="56">
        <v>183</v>
      </c>
      <c r="X92" s="51">
        <v>10319</v>
      </c>
      <c r="Y92" s="52">
        <v>21</v>
      </c>
      <c r="Z92" s="53">
        <v>17</v>
      </c>
      <c r="AA92" s="54">
        <v>980</v>
      </c>
      <c r="AB92" s="95">
        <v>321</v>
      </c>
      <c r="AC92" s="49">
        <v>0</v>
      </c>
      <c r="AD92" s="57">
        <v>100</v>
      </c>
      <c r="AE92" s="58">
        <v>0</v>
      </c>
    </row>
    <row r="93" spans="1:31" s="3" customFormat="1" ht="18.75" customHeight="1">
      <c r="A93" s="174">
        <v>91</v>
      </c>
      <c r="B93" s="175">
        <v>67</v>
      </c>
      <c r="C93" s="176" t="s">
        <v>3792</v>
      </c>
      <c r="D93" s="177" t="s">
        <v>3815</v>
      </c>
      <c r="E93" s="178">
        <v>89</v>
      </c>
      <c r="F93" s="180">
        <v>43367934</v>
      </c>
      <c r="G93" s="181">
        <v>98</v>
      </c>
      <c r="H93" s="182">
        <v>96</v>
      </c>
      <c r="I93" s="183">
        <v>47253079</v>
      </c>
      <c r="J93" s="184">
        <v>135</v>
      </c>
      <c r="K93" s="185">
        <v>130</v>
      </c>
      <c r="L93" s="180">
        <v>10232409</v>
      </c>
      <c r="M93" s="181">
        <v>275</v>
      </c>
      <c r="N93" s="182">
        <v>268</v>
      </c>
      <c r="O93" s="183">
        <v>9074841</v>
      </c>
      <c r="P93" s="184">
        <v>67</v>
      </c>
      <c r="Q93" s="185">
        <v>63</v>
      </c>
      <c r="R93" s="180">
        <v>51678728</v>
      </c>
      <c r="S93" s="181">
        <v>428</v>
      </c>
      <c r="T93" s="182">
        <v>423</v>
      </c>
      <c r="U93" s="183">
        <v>-494487</v>
      </c>
      <c r="V93" s="184">
        <v>10</v>
      </c>
      <c r="W93" s="185">
        <v>10</v>
      </c>
      <c r="X93" s="180">
        <v>28416</v>
      </c>
      <c r="Y93" s="181">
        <v>31</v>
      </c>
      <c r="Z93" s="182">
        <v>27</v>
      </c>
      <c r="AA93" s="183">
        <v>900</v>
      </c>
      <c r="AB93" s="186">
        <v>356</v>
      </c>
      <c r="AC93" s="178">
        <v>0</v>
      </c>
      <c r="AD93" s="187">
        <v>100</v>
      </c>
      <c r="AE93" s="188">
        <v>0</v>
      </c>
    </row>
    <row r="94" spans="1:31" s="3" customFormat="1" ht="18.75" customHeight="1">
      <c r="A94" s="159">
        <v>92</v>
      </c>
      <c r="B94" s="160">
        <v>116</v>
      </c>
      <c r="C94" s="161" t="s">
        <v>3478</v>
      </c>
      <c r="D94" s="162" t="s">
        <v>3815</v>
      </c>
      <c r="E94" s="163">
        <v>90</v>
      </c>
      <c r="F94" s="165">
        <v>42988403</v>
      </c>
      <c r="G94" s="166">
        <v>104</v>
      </c>
      <c r="H94" s="167">
        <v>102</v>
      </c>
      <c r="I94" s="168">
        <v>46633998</v>
      </c>
      <c r="J94" s="169">
        <v>419</v>
      </c>
      <c r="K94" s="170">
        <v>412</v>
      </c>
      <c r="L94" s="165">
        <v>2595435</v>
      </c>
      <c r="M94" s="166">
        <v>270</v>
      </c>
      <c r="N94" s="167">
        <v>263</v>
      </c>
      <c r="O94" s="168">
        <v>9160316</v>
      </c>
      <c r="P94" s="169">
        <v>205</v>
      </c>
      <c r="Q94" s="170">
        <v>196</v>
      </c>
      <c r="R94" s="165">
        <v>28808805</v>
      </c>
      <c r="S94" s="166">
        <v>413</v>
      </c>
      <c r="T94" s="167">
        <v>408</v>
      </c>
      <c r="U94" s="168">
        <v>-60348</v>
      </c>
      <c r="V94" s="169">
        <v>237</v>
      </c>
      <c r="W94" s="170">
        <v>236</v>
      </c>
      <c r="X94" s="165">
        <v>6217</v>
      </c>
      <c r="Y94" s="166">
        <v>470</v>
      </c>
      <c r="Z94" s="167">
        <v>458</v>
      </c>
      <c r="AA94" s="168">
        <v>50</v>
      </c>
      <c r="AB94" s="171">
        <v>371</v>
      </c>
      <c r="AC94" s="163">
        <v>0</v>
      </c>
      <c r="AD94" s="172">
        <v>100</v>
      </c>
      <c r="AE94" s="173">
        <v>0</v>
      </c>
    </row>
    <row r="95" spans="1:31" s="3" customFormat="1" ht="18.75" customHeight="1">
      <c r="A95" s="159">
        <v>93</v>
      </c>
      <c r="B95" s="160">
        <v>119</v>
      </c>
      <c r="C95" s="161" t="s">
        <v>3479</v>
      </c>
      <c r="D95" s="162" t="s">
        <v>3815</v>
      </c>
      <c r="E95" s="163">
        <v>91</v>
      </c>
      <c r="F95" s="165">
        <v>42944132</v>
      </c>
      <c r="G95" s="166">
        <v>130</v>
      </c>
      <c r="H95" s="167">
        <v>128</v>
      </c>
      <c r="I95" s="168">
        <v>44441968</v>
      </c>
      <c r="J95" s="169">
        <v>103</v>
      </c>
      <c r="K95" s="170">
        <v>99</v>
      </c>
      <c r="L95" s="165">
        <v>11734618</v>
      </c>
      <c r="M95" s="166">
        <v>96</v>
      </c>
      <c r="N95" s="167">
        <v>92</v>
      </c>
      <c r="O95" s="168">
        <v>21663236</v>
      </c>
      <c r="P95" s="169">
        <v>168</v>
      </c>
      <c r="Q95" s="170">
        <v>160</v>
      </c>
      <c r="R95" s="165">
        <v>32268117</v>
      </c>
      <c r="S95" s="166">
        <v>82</v>
      </c>
      <c r="T95" s="167">
        <v>79</v>
      </c>
      <c r="U95" s="168">
        <v>4081258</v>
      </c>
      <c r="V95" s="169">
        <v>169</v>
      </c>
      <c r="W95" s="170">
        <v>169</v>
      </c>
      <c r="X95" s="165">
        <v>11593</v>
      </c>
      <c r="Y95" s="166">
        <v>147</v>
      </c>
      <c r="Z95" s="167">
        <v>139</v>
      </c>
      <c r="AA95" s="168">
        <v>387</v>
      </c>
      <c r="AB95" s="171">
        <v>383</v>
      </c>
      <c r="AC95" s="163">
        <v>0</v>
      </c>
      <c r="AD95" s="172">
        <v>100</v>
      </c>
      <c r="AE95" s="173">
        <v>0</v>
      </c>
    </row>
    <row r="96" spans="1:31" s="3" customFormat="1" ht="18.75" customHeight="1">
      <c r="A96" s="29">
        <v>94</v>
      </c>
      <c r="B96" s="30">
        <v>113</v>
      </c>
      <c r="C96" s="31" t="s">
        <v>2577</v>
      </c>
      <c r="D96" s="32" t="s">
        <v>3815</v>
      </c>
      <c r="E96" s="42">
        <v>92</v>
      </c>
      <c r="F96" s="35">
        <v>42876719</v>
      </c>
      <c r="G96" s="36">
        <v>140</v>
      </c>
      <c r="H96" s="37">
        <v>138</v>
      </c>
      <c r="I96" s="38">
        <v>43542951</v>
      </c>
      <c r="J96" s="39">
        <v>325</v>
      </c>
      <c r="K96" s="40">
        <v>318</v>
      </c>
      <c r="L96" s="35">
        <v>4928700</v>
      </c>
      <c r="M96" s="36">
        <v>158</v>
      </c>
      <c r="N96" s="37">
        <v>153</v>
      </c>
      <c r="O96" s="38">
        <v>14873489</v>
      </c>
      <c r="P96" s="39">
        <v>253</v>
      </c>
      <c r="Q96" s="40">
        <v>243</v>
      </c>
      <c r="R96" s="35">
        <v>24990205</v>
      </c>
      <c r="S96" s="36">
        <v>43</v>
      </c>
      <c r="T96" s="37">
        <v>41</v>
      </c>
      <c r="U96" s="38">
        <v>5989832</v>
      </c>
      <c r="V96" s="39" t="s">
        <v>3813</v>
      </c>
      <c r="W96" s="40" t="s">
        <v>3813</v>
      </c>
      <c r="X96" s="41" t="s">
        <v>3813</v>
      </c>
      <c r="Y96" s="36" t="s">
        <v>3813</v>
      </c>
      <c r="Z96" s="37" t="s">
        <v>3813</v>
      </c>
      <c r="AA96" s="59" t="s">
        <v>3813</v>
      </c>
      <c r="AB96" s="94">
        <v>352</v>
      </c>
      <c r="AC96" s="42">
        <v>0</v>
      </c>
      <c r="AD96" s="34">
        <v>100</v>
      </c>
      <c r="AE96" s="43">
        <v>0</v>
      </c>
    </row>
    <row r="97" spans="1:31" s="3" customFormat="1" ht="18.75" customHeight="1">
      <c r="A97" s="142">
        <v>95</v>
      </c>
      <c r="B97" s="143" t="s">
        <v>3813</v>
      </c>
      <c r="C97" s="144" t="s">
        <v>3081</v>
      </c>
      <c r="D97" s="145" t="s">
        <v>3815</v>
      </c>
      <c r="E97" s="146">
        <v>93</v>
      </c>
      <c r="F97" s="148">
        <v>42835115</v>
      </c>
      <c r="G97" s="149">
        <v>148</v>
      </c>
      <c r="H97" s="150">
        <v>145</v>
      </c>
      <c r="I97" s="151">
        <v>42838766</v>
      </c>
      <c r="J97" s="152">
        <v>40</v>
      </c>
      <c r="K97" s="153">
        <v>37</v>
      </c>
      <c r="L97" s="148">
        <v>16628579</v>
      </c>
      <c r="M97" s="149">
        <v>75</v>
      </c>
      <c r="N97" s="150">
        <v>73</v>
      </c>
      <c r="O97" s="151">
        <v>24664850</v>
      </c>
      <c r="P97" s="152">
        <v>97</v>
      </c>
      <c r="Q97" s="153">
        <v>91</v>
      </c>
      <c r="R97" s="148">
        <v>42623479</v>
      </c>
      <c r="S97" s="149">
        <v>22</v>
      </c>
      <c r="T97" s="150">
        <v>20</v>
      </c>
      <c r="U97" s="151">
        <v>8278434</v>
      </c>
      <c r="V97" s="152" t="s">
        <v>3813</v>
      </c>
      <c r="W97" s="153" t="s">
        <v>3813</v>
      </c>
      <c r="X97" s="154" t="s">
        <v>3813</v>
      </c>
      <c r="Y97" s="149">
        <v>277</v>
      </c>
      <c r="Z97" s="150">
        <v>266</v>
      </c>
      <c r="AA97" s="151">
        <v>222</v>
      </c>
      <c r="AB97" s="156">
        <v>312</v>
      </c>
      <c r="AC97" s="146">
        <v>0</v>
      </c>
      <c r="AD97" s="157">
        <v>4</v>
      </c>
      <c r="AE97" s="158">
        <v>96</v>
      </c>
    </row>
    <row r="98" spans="1:31" s="3" customFormat="1" ht="18.75" customHeight="1">
      <c r="A98" s="15">
        <v>96</v>
      </c>
      <c r="B98" s="16">
        <v>295</v>
      </c>
      <c r="C98" s="17" t="s">
        <v>1624</v>
      </c>
      <c r="D98" s="18" t="s">
        <v>2086</v>
      </c>
      <c r="E98" s="19">
        <v>94</v>
      </c>
      <c r="F98" s="21">
        <v>42621730</v>
      </c>
      <c r="G98" s="22">
        <v>100</v>
      </c>
      <c r="H98" s="23">
        <v>98</v>
      </c>
      <c r="I98" s="24">
        <v>47067343</v>
      </c>
      <c r="J98" s="25">
        <v>147</v>
      </c>
      <c r="K98" s="26">
        <v>142</v>
      </c>
      <c r="L98" s="21">
        <v>9525814</v>
      </c>
      <c r="M98" s="22">
        <v>216</v>
      </c>
      <c r="N98" s="23">
        <v>210</v>
      </c>
      <c r="O98" s="24">
        <v>11734771</v>
      </c>
      <c r="P98" s="25">
        <v>111</v>
      </c>
      <c r="Q98" s="26">
        <v>104</v>
      </c>
      <c r="R98" s="21">
        <v>40739296</v>
      </c>
      <c r="S98" s="22">
        <v>471</v>
      </c>
      <c r="T98" s="23">
        <v>465</v>
      </c>
      <c r="U98" s="24">
        <v>-2796364</v>
      </c>
      <c r="V98" s="25">
        <v>245</v>
      </c>
      <c r="W98" s="26">
        <v>244</v>
      </c>
      <c r="X98" s="21">
        <v>5877</v>
      </c>
      <c r="Y98" s="22">
        <v>100</v>
      </c>
      <c r="Z98" s="23">
        <v>93</v>
      </c>
      <c r="AA98" s="24">
        <v>505</v>
      </c>
      <c r="AB98" s="93">
        <v>321</v>
      </c>
      <c r="AC98" s="19">
        <v>0</v>
      </c>
      <c r="AD98" s="27">
        <v>100</v>
      </c>
      <c r="AE98" s="28">
        <v>0</v>
      </c>
    </row>
    <row r="99" spans="1:31" s="3" customFormat="1" ht="18.75" customHeight="1">
      <c r="A99" s="29">
        <v>97</v>
      </c>
      <c r="B99" s="30" t="s">
        <v>3813</v>
      </c>
      <c r="C99" s="31" t="s">
        <v>402</v>
      </c>
      <c r="D99" s="32" t="s">
        <v>3814</v>
      </c>
      <c r="E99" s="42">
        <v>3</v>
      </c>
      <c r="F99" s="35">
        <v>42588557</v>
      </c>
      <c r="G99" s="36">
        <v>150</v>
      </c>
      <c r="H99" s="37">
        <v>4</v>
      </c>
      <c r="I99" s="38">
        <v>42588557</v>
      </c>
      <c r="J99" s="39">
        <v>89</v>
      </c>
      <c r="K99" s="40">
        <v>4</v>
      </c>
      <c r="L99" s="35">
        <v>12692147</v>
      </c>
      <c r="M99" s="36">
        <v>499</v>
      </c>
      <c r="N99" s="37">
        <v>11</v>
      </c>
      <c r="O99" s="38">
        <v>-54908434</v>
      </c>
      <c r="P99" s="39">
        <v>39</v>
      </c>
      <c r="Q99" s="40">
        <v>3</v>
      </c>
      <c r="R99" s="35">
        <v>63769797</v>
      </c>
      <c r="S99" s="36">
        <v>4</v>
      </c>
      <c r="T99" s="37">
        <v>1</v>
      </c>
      <c r="U99" s="38">
        <v>16560757</v>
      </c>
      <c r="V99" s="39" t="s">
        <v>3813</v>
      </c>
      <c r="W99" s="40" t="s">
        <v>3813</v>
      </c>
      <c r="X99" s="41" t="s">
        <v>3813</v>
      </c>
      <c r="Y99" s="36">
        <v>34</v>
      </c>
      <c r="Z99" s="37">
        <v>5</v>
      </c>
      <c r="AA99" s="38">
        <v>887</v>
      </c>
      <c r="AB99" s="94">
        <v>210</v>
      </c>
      <c r="AC99" s="42">
        <v>100</v>
      </c>
      <c r="AD99" s="34">
        <v>0</v>
      </c>
      <c r="AE99" s="43">
        <v>0</v>
      </c>
    </row>
    <row r="100" spans="1:31" s="3" customFormat="1" ht="18.75" customHeight="1">
      <c r="A100" s="29">
        <v>98</v>
      </c>
      <c r="B100" s="30" t="s">
        <v>3813</v>
      </c>
      <c r="C100" s="31" t="s">
        <v>67</v>
      </c>
      <c r="D100" s="32" t="s">
        <v>3816</v>
      </c>
      <c r="E100" s="33">
        <v>95</v>
      </c>
      <c r="F100" s="35">
        <v>42424595</v>
      </c>
      <c r="G100" s="36">
        <v>57</v>
      </c>
      <c r="H100" s="37">
        <v>56</v>
      </c>
      <c r="I100" s="38">
        <v>51980053</v>
      </c>
      <c r="J100" s="39">
        <v>346</v>
      </c>
      <c r="K100" s="40">
        <v>339</v>
      </c>
      <c r="L100" s="35">
        <v>4231540</v>
      </c>
      <c r="M100" s="36">
        <v>222</v>
      </c>
      <c r="N100" s="37">
        <v>216</v>
      </c>
      <c r="O100" s="38">
        <v>11560161</v>
      </c>
      <c r="P100" s="39">
        <v>287</v>
      </c>
      <c r="Q100" s="40">
        <v>276</v>
      </c>
      <c r="R100" s="35">
        <v>22543789</v>
      </c>
      <c r="S100" s="36">
        <v>268</v>
      </c>
      <c r="T100" s="37">
        <v>263</v>
      </c>
      <c r="U100" s="38">
        <v>877386</v>
      </c>
      <c r="V100" s="39">
        <v>297</v>
      </c>
      <c r="W100" s="40">
        <v>295</v>
      </c>
      <c r="X100" s="35">
        <v>3328</v>
      </c>
      <c r="Y100" s="36">
        <v>465</v>
      </c>
      <c r="Z100" s="37">
        <v>453</v>
      </c>
      <c r="AA100" s="38">
        <v>55</v>
      </c>
      <c r="AB100" s="94">
        <v>372</v>
      </c>
      <c r="AC100" s="42">
        <v>0</v>
      </c>
      <c r="AD100" s="34">
        <v>100</v>
      </c>
      <c r="AE100" s="43">
        <v>0</v>
      </c>
    </row>
    <row r="101" spans="1:31" s="3" customFormat="1" ht="18.75" customHeight="1">
      <c r="A101" s="159">
        <v>99</v>
      </c>
      <c r="B101" s="195">
        <v>130</v>
      </c>
      <c r="C101" s="161" t="s">
        <v>2594</v>
      </c>
      <c r="D101" s="162" t="s">
        <v>3815</v>
      </c>
      <c r="E101" s="163">
        <v>96</v>
      </c>
      <c r="F101" s="165">
        <v>42418541</v>
      </c>
      <c r="G101" s="166">
        <v>23</v>
      </c>
      <c r="H101" s="167">
        <v>23</v>
      </c>
      <c r="I101" s="168">
        <v>63233964</v>
      </c>
      <c r="J101" s="169">
        <v>186</v>
      </c>
      <c r="K101" s="170">
        <v>180</v>
      </c>
      <c r="L101" s="165">
        <v>8345858</v>
      </c>
      <c r="M101" s="166">
        <v>199</v>
      </c>
      <c r="N101" s="167">
        <v>194</v>
      </c>
      <c r="O101" s="168">
        <v>12677812</v>
      </c>
      <c r="P101" s="169">
        <v>147</v>
      </c>
      <c r="Q101" s="170">
        <v>139</v>
      </c>
      <c r="R101" s="165">
        <v>34670137</v>
      </c>
      <c r="S101" s="166">
        <v>289</v>
      </c>
      <c r="T101" s="167">
        <v>284</v>
      </c>
      <c r="U101" s="168">
        <v>750511</v>
      </c>
      <c r="V101" s="169">
        <v>60</v>
      </c>
      <c r="W101" s="170">
        <v>60</v>
      </c>
      <c r="X101" s="165">
        <v>19740</v>
      </c>
      <c r="Y101" s="166">
        <v>155</v>
      </c>
      <c r="Z101" s="167">
        <v>147</v>
      </c>
      <c r="AA101" s="168">
        <v>370</v>
      </c>
      <c r="AB101" s="171">
        <v>381</v>
      </c>
      <c r="AC101" s="163">
        <v>0</v>
      </c>
      <c r="AD101" s="172">
        <v>100</v>
      </c>
      <c r="AE101" s="173">
        <v>0</v>
      </c>
    </row>
    <row r="102" spans="1:31" s="3" customFormat="1" ht="18.75" customHeight="1">
      <c r="A102" s="45">
        <v>100</v>
      </c>
      <c r="B102" s="46" t="s">
        <v>3813</v>
      </c>
      <c r="C102" s="47" t="s">
        <v>416</v>
      </c>
      <c r="D102" s="48" t="s">
        <v>1750</v>
      </c>
      <c r="E102" s="49">
        <v>97</v>
      </c>
      <c r="F102" s="51">
        <v>42337944</v>
      </c>
      <c r="G102" s="52">
        <v>131</v>
      </c>
      <c r="H102" s="53">
        <v>129</v>
      </c>
      <c r="I102" s="54">
        <v>44327418</v>
      </c>
      <c r="J102" s="55">
        <v>318</v>
      </c>
      <c r="K102" s="56">
        <v>311</v>
      </c>
      <c r="L102" s="51">
        <v>5108296</v>
      </c>
      <c r="M102" s="52">
        <v>47</v>
      </c>
      <c r="N102" s="53">
        <v>45</v>
      </c>
      <c r="O102" s="54">
        <v>33116620</v>
      </c>
      <c r="P102" s="55">
        <v>19</v>
      </c>
      <c r="Q102" s="56">
        <v>17</v>
      </c>
      <c r="R102" s="51">
        <v>85733172</v>
      </c>
      <c r="S102" s="52">
        <v>279</v>
      </c>
      <c r="T102" s="53">
        <v>274</v>
      </c>
      <c r="U102" s="54">
        <v>825043</v>
      </c>
      <c r="V102" s="55">
        <v>170</v>
      </c>
      <c r="W102" s="56">
        <v>170</v>
      </c>
      <c r="X102" s="51">
        <v>11546</v>
      </c>
      <c r="Y102" s="52">
        <v>330</v>
      </c>
      <c r="Z102" s="53">
        <v>319</v>
      </c>
      <c r="AA102" s="54">
        <v>177</v>
      </c>
      <c r="AB102" s="95">
        <v>383</v>
      </c>
      <c r="AC102" s="49">
        <v>0</v>
      </c>
      <c r="AD102" s="57">
        <v>93.04</v>
      </c>
      <c r="AE102" s="58">
        <v>6.96</v>
      </c>
    </row>
    <row r="103" spans="1:31" s="3" customFormat="1" ht="18.75" customHeight="1">
      <c r="A103" s="174">
        <v>101</v>
      </c>
      <c r="B103" s="175">
        <v>88</v>
      </c>
      <c r="C103" s="176" t="s">
        <v>1747</v>
      </c>
      <c r="D103" s="177" t="s">
        <v>3815</v>
      </c>
      <c r="E103" s="178">
        <v>98</v>
      </c>
      <c r="F103" s="180">
        <v>42254179</v>
      </c>
      <c r="G103" s="181">
        <v>118</v>
      </c>
      <c r="H103" s="182">
        <v>116</v>
      </c>
      <c r="I103" s="183">
        <v>45405034</v>
      </c>
      <c r="J103" s="184">
        <v>100</v>
      </c>
      <c r="K103" s="185">
        <v>96</v>
      </c>
      <c r="L103" s="180">
        <v>12022369</v>
      </c>
      <c r="M103" s="181">
        <v>294</v>
      </c>
      <c r="N103" s="182">
        <v>286</v>
      </c>
      <c r="O103" s="183">
        <v>8237391</v>
      </c>
      <c r="P103" s="184">
        <v>278</v>
      </c>
      <c r="Q103" s="185">
        <v>267</v>
      </c>
      <c r="R103" s="180">
        <v>23507237</v>
      </c>
      <c r="S103" s="181">
        <v>78</v>
      </c>
      <c r="T103" s="182">
        <v>75</v>
      </c>
      <c r="U103" s="183">
        <v>4274496</v>
      </c>
      <c r="V103" s="184">
        <v>283</v>
      </c>
      <c r="W103" s="185">
        <v>281</v>
      </c>
      <c r="X103" s="180">
        <v>3844</v>
      </c>
      <c r="Y103" s="181">
        <v>118</v>
      </c>
      <c r="Z103" s="182">
        <v>110</v>
      </c>
      <c r="AA103" s="183">
        <v>461</v>
      </c>
      <c r="AB103" s="186">
        <v>332</v>
      </c>
      <c r="AC103" s="178">
        <v>0</v>
      </c>
      <c r="AD103" s="187">
        <v>100</v>
      </c>
      <c r="AE103" s="188">
        <v>0</v>
      </c>
    </row>
    <row r="104" spans="1:31" s="3" customFormat="1" ht="18.75" customHeight="1">
      <c r="A104" s="159">
        <v>102</v>
      </c>
      <c r="B104" s="160" t="s">
        <v>3813</v>
      </c>
      <c r="C104" s="195" t="s">
        <v>3813</v>
      </c>
      <c r="D104" s="162" t="s">
        <v>3815</v>
      </c>
      <c r="E104" s="163">
        <v>99</v>
      </c>
      <c r="F104" s="189" t="s">
        <v>3813</v>
      </c>
      <c r="G104" s="166">
        <v>155</v>
      </c>
      <c r="H104" s="167">
        <v>151</v>
      </c>
      <c r="I104" s="196" t="s">
        <v>3813</v>
      </c>
      <c r="J104" s="169">
        <v>45</v>
      </c>
      <c r="K104" s="170">
        <v>42</v>
      </c>
      <c r="L104" s="189" t="s">
        <v>3813</v>
      </c>
      <c r="M104" s="166">
        <v>41</v>
      </c>
      <c r="N104" s="167">
        <v>39</v>
      </c>
      <c r="O104" s="196" t="s">
        <v>3813</v>
      </c>
      <c r="P104" s="169">
        <v>131</v>
      </c>
      <c r="Q104" s="170">
        <v>123</v>
      </c>
      <c r="R104" s="189" t="s">
        <v>3813</v>
      </c>
      <c r="S104" s="166">
        <v>19</v>
      </c>
      <c r="T104" s="167">
        <v>17</v>
      </c>
      <c r="U104" s="196" t="s">
        <v>3813</v>
      </c>
      <c r="V104" s="169">
        <v>4</v>
      </c>
      <c r="W104" s="170">
        <v>4</v>
      </c>
      <c r="X104" s="189" t="s">
        <v>3813</v>
      </c>
      <c r="Y104" s="166">
        <v>26</v>
      </c>
      <c r="Z104" s="167">
        <v>22</v>
      </c>
      <c r="AA104" s="196" t="s">
        <v>3813</v>
      </c>
      <c r="AB104" s="171">
        <v>321</v>
      </c>
      <c r="AC104" s="163">
        <v>0</v>
      </c>
      <c r="AD104" s="172">
        <v>100</v>
      </c>
      <c r="AE104" s="173">
        <v>0</v>
      </c>
    </row>
    <row r="105" spans="1:31" s="3" customFormat="1" ht="18.75" customHeight="1">
      <c r="A105" s="29">
        <v>103</v>
      </c>
      <c r="B105" s="64">
        <v>101</v>
      </c>
      <c r="C105" s="31" t="s">
        <v>2753</v>
      </c>
      <c r="D105" s="32" t="s">
        <v>3368</v>
      </c>
      <c r="E105" s="42">
        <v>100</v>
      </c>
      <c r="F105" s="35">
        <v>42099245</v>
      </c>
      <c r="G105" s="36">
        <v>144</v>
      </c>
      <c r="H105" s="37">
        <v>142</v>
      </c>
      <c r="I105" s="38">
        <v>43112408</v>
      </c>
      <c r="J105" s="39">
        <v>291</v>
      </c>
      <c r="K105" s="40">
        <v>284</v>
      </c>
      <c r="L105" s="35">
        <v>5693019</v>
      </c>
      <c r="M105" s="36">
        <v>352</v>
      </c>
      <c r="N105" s="37">
        <v>344</v>
      </c>
      <c r="O105" s="38">
        <v>5824623</v>
      </c>
      <c r="P105" s="39">
        <v>221</v>
      </c>
      <c r="Q105" s="40">
        <v>211</v>
      </c>
      <c r="R105" s="35">
        <v>27408272</v>
      </c>
      <c r="S105" s="36">
        <v>456</v>
      </c>
      <c r="T105" s="37">
        <v>451</v>
      </c>
      <c r="U105" s="38">
        <v>-1547227</v>
      </c>
      <c r="V105" s="39">
        <v>11</v>
      </c>
      <c r="W105" s="40">
        <v>11</v>
      </c>
      <c r="X105" s="35">
        <v>28393</v>
      </c>
      <c r="Y105" s="36">
        <v>40</v>
      </c>
      <c r="Z105" s="37">
        <v>35</v>
      </c>
      <c r="AA105" s="38">
        <v>822</v>
      </c>
      <c r="AB105" s="94">
        <v>321</v>
      </c>
      <c r="AC105" s="42">
        <v>0</v>
      </c>
      <c r="AD105" s="34">
        <v>100</v>
      </c>
      <c r="AE105" s="43">
        <v>0</v>
      </c>
    </row>
    <row r="106" spans="1:31" s="3" customFormat="1" ht="18.75" customHeight="1">
      <c r="A106" s="159">
        <v>104</v>
      </c>
      <c r="B106" s="160" t="s">
        <v>3813</v>
      </c>
      <c r="C106" s="161" t="s">
        <v>409</v>
      </c>
      <c r="D106" s="162" t="s">
        <v>3815</v>
      </c>
      <c r="E106" s="163">
        <v>101</v>
      </c>
      <c r="F106" s="165">
        <v>41925157</v>
      </c>
      <c r="G106" s="166">
        <v>60</v>
      </c>
      <c r="H106" s="167">
        <v>59</v>
      </c>
      <c r="I106" s="168">
        <v>51793979</v>
      </c>
      <c r="J106" s="169">
        <v>472</v>
      </c>
      <c r="K106" s="170">
        <v>465</v>
      </c>
      <c r="L106" s="165">
        <v>703044</v>
      </c>
      <c r="M106" s="166">
        <v>370</v>
      </c>
      <c r="N106" s="167">
        <v>362</v>
      </c>
      <c r="O106" s="168">
        <v>5241802</v>
      </c>
      <c r="P106" s="169">
        <v>318</v>
      </c>
      <c r="Q106" s="170">
        <v>307</v>
      </c>
      <c r="R106" s="165">
        <v>20585396</v>
      </c>
      <c r="S106" s="166">
        <v>270</v>
      </c>
      <c r="T106" s="167">
        <v>265</v>
      </c>
      <c r="U106" s="168">
        <v>872823</v>
      </c>
      <c r="V106" s="169">
        <v>35</v>
      </c>
      <c r="W106" s="170">
        <v>35</v>
      </c>
      <c r="X106" s="165">
        <v>23426</v>
      </c>
      <c r="Y106" s="166">
        <v>434</v>
      </c>
      <c r="Z106" s="167">
        <v>422</v>
      </c>
      <c r="AA106" s="168">
        <v>98</v>
      </c>
      <c r="AB106" s="171">
        <v>322</v>
      </c>
      <c r="AC106" s="163">
        <v>0</v>
      </c>
      <c r="AD106" s="172">
        <v>100</v>
      </c>
      <c r="AE106" s="173">
        <v>0</v>
      </c>
    </row>
    <row r="107" spans="1:31" s="3" customFormat="1" ht="18.75" customHeight="1">
      <c r="A107" s="45">
        <v>105</v>
      </c>
      <c r="B107" s="46" t="s">
        <v>3813</v>
      </c>
      <c r="C107" s="47" t="s">
        <v>423</v>
      </c>
      <c r="D107" s="48" t="s">
        <v>3814</v>
      </c>
      <c r="E107" s="49">
        <v>4</v>
      </c>
      <c r="F107" s="51">
        <v>41841995</v>
      </c>
      <c r="G107" s="52">
        <v>157</v>
      </c>
      <c r="H107" s="53">
        <v>5</v>
      </c>
      <c r="I107" s="54">
        <v>41841995</v>
      </c>
      <c r="J107" s="55">
        <v>16</v>
      </c>
      <c r="K107" s="56">
        <v>2</v>
      </c>
      <c r="L107" s="51">
        <v>20503489</v>
      </c>
      <c r="M107" s="52">
        <v>209</v>
      </c>
      <c r="N107" s="53">
        <v>6</v>
      </c>
      <c r="O107" s="54">
        <v>12165852</v>
      </c>
      <c r="P107" s="55">
        <v>73</v>
      </c>
      <c r="Q107" s="56">
        <v>5</v>
      </c>
      <c r="R107" s="51">
        <v>49414090</v>
      </c>
      <c r="S107" s="52">
        <v>490</v>
      </c>
      <c r="T107" s="53">
        <v>7</v>
      </c>
      <c r="U107" s="54">
        <v>-12952392</v>
      </c>
      <c r="V107" s="55" t="s">
        <v>3813</v>
      </c>
      <c r="W107" s="56" t="s">
        <v>3813</v>
      </c>
      <c r="X107" s="62" t="s">
        <v>3813</v>
      </c>
      <c r="Y107" s="52">
        <v>8</v>
      </c>
      <c r="Z107" s="53">
        <v>4</v>
      </c>
      <c r="AA107" s="54">
        <v>1364</v>
      </c>
      <c r="AB107" s="95">
        <v>384</v>
      </c>
      <c r="AC107" s="49">
        <v>100</v>
      </c>
      <c r="AD107" s="57">
        <v>0</v>
      </c>
      <c r="AE107" s="58">
        <v>0</v>
      </c>
    </row>
    <row r="108" spans="1:31" s="3" customFormat="1" ht="18.75" customHeight="1">
      <c r="A108" s="174">
        <v>106</v>
      </c>
      <c r="B108" s="175">
        <v>90</v>
      </c>
      <c r="C108" s="176" t="s">
        <v>1274</v>
      </c>
      <c r="D108" s="177" t="s">
        <v>3815</v>
      </c>
      <c r="E108" s="178">
        <v>102</v>
      </c>
      <c r="F108" s="180">
        <v>41829645</v>
      </c>
      <c r="G108" s="181">
        <v>51</v>
      </c>
      <c r="H108" s="182">
        <v>50</v>
      </c>
      <c r="I108" s="183">
        <v>52453974</v>
      </c>
      <c r="J108" s="184">
        <v>181</v>
      </c>
      <c r="K108" s="185">
        <v>175</v>
      </c>
      <c r="L108" s="180">
        <v>8614009</v>
      </c>
      <c r="M108" s="181">
        <v>305</v>
      </c>
      <c r="N108" s="182">
        <v>297</v>
      </c>
      <c r="O108" s="183">
        <v>7847986</v>
      </c>
      <c r="P108" s="184">
        <v>208</v>
      </c>
      <c r="Q108" s="185">
        <v>199</v>
      </c>
      <c r="R108" s="180">
        <v>28695042</v>
      </c>
      <c r="S108" s="181">
        <v>469</v>
      </c>
      <c r="T108" s="182">
        <v>463</v>
      </c>
      <c r="U108" s="183">
        <v>-2623178</v>
      </c>
      <c r="V108" s="184">
        <v>159</v>
      </c>
      <c r="W108" s="185">
        <v>159</v>
      </c>
      <c r="X108" s="180">
        <v>12123</v>
      </c>
      <c r="Y108" s="181">
        <v>35</v>
      </c>
      <c r="Z108" s="182">
        <v>30</v>
      </c>
      <c r="AA108" s="183">
        <v>870</v>
      </c>
      <c r="AB108" s="186">
        <v>321</v>
      </c>
      <c r="AC108" s="178">
        <v>0</v>
      </c>
      <c r="AD108" s="187">
        <v>100</v>
      </c>
      <c r="AE108" s="188">
        <v>0</v>
      </c>
    </row>
    <row r="109" spans="1:31" s="3" customFormat="1" ht="18.75" customHeight="1">
      <c r="A109" s="159">
        <v>107</v>
      </c>
      <c r="B109" s="160">
        <v>201</v>
      </c>
      <c r="C109" s="161" t="s">
        <v>2751</v>
      </c>
      <c r="D109" s="162" t="s">
        <v>3815</v>
      </c>
      <c r="E109" s="163">
        <v>103</v>
      </c>
      <c r="F109" s="165">
        <v>41631142</v>
      </c>
      <c r="G109" s="166">
        <v>52</v>
      </c>
      <c r="H109" s="167">
        <v>51</v>
      </c>
      <c r="I109" s="168">
        <v>52408874</v>
      </c>
      <c r="J109" s="169">
        <v>114</v>
      </c>
      <c r="K109" s="170">
        <v>110</v>
      </c>
      <c r="L109" s="165">
        <v>10993555</v>
      </c>
      <c r="M109" s="166">
        <v>117</v>
      </c>
      <c r="N109" s="167">
        <v>112</v>
      </c>
      <c r="O109" s="168">
        <v>19664309</v>
      </c>
      <c r="P109" s="169">
        <v>70</v>
      </c>
      <c r="Q109" s="170">
        <v>66</v>
      </c>
      <c r="R109" s="165">
        <v>50119408</v>
      </c>
      <c r="S109" s="166">
        <v>158</v>
      </c>
      <c r="T109" s="167">
        <v>153</v>
      </c>
      <c r="U109" s="168">
        <v>2289140</v>
      </c>
      <c r="V109" s="169">
        <v>16</v>
      </c>
      <c r="W109" s="170">
        <v>16</v>
      </c>
      <c r="X109" s="165">
        <v>25771</v>
      </c>
      <c r="Y109" s="166">
        <v>12</v>
      </c>
      <c r="Z109" s="167">
        <v>8</v>
      </c>
      <c r="AA109" s="168">
        <v>1207</v>
      </c>
      <c r="AB109" s="171">
        <v>322</v>
      </c>
      <c r="AC109" s="163">
        <v>0</v>
      </c>
      <c r="AD109" s="172">
        <v>100</v>
      </c>
      <c r="AE109" s="173">
        <v>0</v>
      </c>
    </row>
    <row r="110" spans="1:31" s="3" customFormat="1" ht="18.75" customHeight="1">
      <c r="A110" s="159">
        <v>108</v>
      </c>
      <c r="B110" s="160" t="s">
        <v>3813</v>
      </c>
      <c r="C110" s="161" t="s">
        <v>155</v>
      </c>
      <c r="D110" s="162" t="s">
        <v>3815</v>
      </c>
      <c r="E110" s="163">
        <v>104</v>
      </c>
      <c r="F110" s="165">
        <v>41563059</v>
      </c>
      <c r="G110" s="166">
        <v>161</v>
      </c>
      <c r="H110" s="167">
        <v>156</v>
      </c>
      <c r="I110" s="168">
        <v>41613894</v>
      </c>
      <c r="J110" s="169">
        <v>404</v>
      </c>
      <c r="K110" s="170">
        <v>397</v>
      </c>
      <c r="L110" s="165">
        <v>2827315</v>
      </c>
      <c r="M110" s="166">
        <v>235</v>
      </c>
      <c r="N110" s="167">
        <v>228</v>
      </c>
      <c r="O110" s="168">
        <v>11122892</v>
      </c>
      <c r="P110" s="169">
        <v>367</v>
      </c>
      <c r="Q110" s="170">
        <v>356</v>
      </c>
      <c r="R110" s="165">
        <v>17190431</v>
      </c>
      <c r="S110" s="166">
        <v>351</v>
      </c>
      <c r="T110" s="167">
        <v>346</v>
      </c>
      <c r="U110" s="168">
        <v>369906</v>
      </c>
      <c r="V110" s="169">
        <v>13</v>
      </c>
      <c r="W110" s="170">
        <v>13</v>
      </c>
      <c r="X110" s="165">
        <v>26764</v>
      </c>
      <c r="Y110" s="166">
        <v>267</v>
      </c>
      <c r="Z110" s="167">
        <v>256</v>
      </c>
      <c r="AA110" s="168">
        <v>232</v>
      </c>
      <c r="AB110" s="171">
        <v>321</v>
      </c>
      <c r="AC110" s="163">
        <v>0</v>
      </c>
      <c r="AD110" s="172">
        <v>100</v>
      </c>
      <c r="AE110" s="173">
        <v>0</v>
      </c>
    </row>
    <row r="111" spans="1:31" s="3" customFormat="1" ht="18.75" customHeight="1">
      <c r="A111" s="159">
        <v>109</v>
      </c>
      <c r="B111" s="160" t="s">
        <v>3813</v>
      </c>
      <c r="C111" s="195" t="s">
        <v>3813</v>
      </c>
      <c r="D111" s="162" t="s">
        <v>3815</v>
      </c>
      <c r="E111" s="163">
        <v>105</v>
      </c>
      <c r="F111" s="189" t="s">
        <v>3813</v>
      </c>
      <c r="G111" s="166">
        <v>4</v>
      </c>
      <c r="H111" s="167">
        <v>4</v>
      </c>
      <c r="I111" s="196" t="s">
        <v>3813</v>
      </c>
      <c r="J111" s="169">
        <v>10</v>
      </c>
      <c r="K111" s="170">
        <v>9</v>
      </c>
      <c r="L111" s="189" t="s">
        <v>3813</v>
      </c>
      <c r="M111" s="166">
        <v>112</v>
      </c>
      <c r="N111" s="167">
        <v>108</v>
      </c>
      <c r="O111" s="196" t="s">
        <v>3813</v>
      </c>
      <c r="P111" s="169">
        <v>65</v>
      </c>
      <c r="Q111" s="170">
        <v>61</v>
      </c>
      <c r="R111" s="189" t="s">
        <v>3813</v>
      </c>
      <c r="S111" s="166">
        <v>15</v>
      </c>
      <c r="T111" s="167">
        <v>13</v>
      </c>
      <c r="U111" s="196" t="s">
        <v>3813</v>
      </c>
      <c r="V111" s="169">
        <v>223</v>
      </c>
      <c r="W111" s="170">
        <v>222</v>
      </c>
      <c r="X111" s="189" t="s">
        <v>3813</v>
      </c>
      <c r="Y111" s="166">
        <v>311</v>
      </c>
      <c r="Z111" s="167">
        <v>300</v>
      </c>
      <c r="AA111" s="196" t="s">
        <v>3813</v>
      </c>
      <c r="AB111" s="171">
        <v>352</v>
      </c>
      <c r="AC111" s="163">
        <v>0</v>
      </c>
      <c r="AD111" s="172">
        <v>0.01</v>
      </c>
      <c r="AE111" s="173">
        <v>99.99</v>
      </c>
    </row>
    <row r="112" spans="1:31" s="3" customFormat="1" ht="18.75" customHeight="1">
      <c r="A112" s="45">
        <v>110</v>
      </c>
      <c r="B112" s="46">
        <v>18</v>
      </c>
      <c r="C112" s="47" t="s">
        <v>2117</v>
      </c>
      <c r="D112" s="48" t="s">
        <v>3372</v>
      </c>
      <c r="E112" s="49">
        <v>106</v>
      </c>
      <c r="F112" s="51">
        <v>41441119</v>
      </c>
      <c r="G112" s="52">
        <v>160</v>
      </c>
      <c r="H112" s="53">
        <v>155</v>
      </c>
      <c r="I112" s="54">
        <v>41729875</v>
      </c>
      <c r="J112" s="55">
        <v>160</v>
      </c>
      <c r="K112" s="56">
        <v>154</v>
      </c>
      <c r="L112" s="51">
        <v>9113662</v>
      </c>
      <c r="M112" s="52">
        <v>125</v>
      </c>
      <c r="N112" s="53">
        <v>120</v>
      </c>
      <c r="O112" s="54">
        <v>18359422</v>
      </c>
      <c r="P112" s="55">
        <v>59</v>
      </c>
      <c r="Q112" s="56">
        <v>55</v>
      </c>
      <c r="R112" s="51">
        <v>55525382</v>
      </c>
      <c r="S112" s="52">
        <v>403</v>
      </c>
      <c r="T112" s="53">
        <v>398</v>
      </c>
      <c r="U112" s="54">
        <v>61526</v>
      </c>
      <c r="V112" s="55">
        <v>180</v>
      </c>
      <c r="W112" s="56">
        <v>180</v>
      </c>
      <c r="X112" s="51">
        <v>10556</v>
      </c>
      <c r="Y112" s="52">
        <v>28</v>
      </c>
      <c r="Z112" s="53">
        <v>24</v>
      </c>
      <c r="AA112" s="54">
        <v>936</v>
      </c>
      <c r="AB112" s="95">
        <v>321</v>
      </c>
      <c r="AC112" s="49">
        <v>0</v>
      </c>
      <c r="AD112" s="57">
        <v>100</v>
      </c>
      <c r="AE112" s="58">
        <v>0</v>
      </c>
    </row>
    <row r="113" spans="1:31" s="3" customFormat="1" ht="18.75" customHeight="1">
      <c r="A113" s="15">
        <v>111</v>
      </c>
      <c r="B113" s="16">
        <v>202</v>
      </c>
      <c r="C113" s="17" t="s">
        <v>2963</v>
      </c>
      <c r="D113" s="18" t="s">
        <v>3816</v>
      </c>
      <c r="E113" s="19">
        <v>107</v>
      </c>
      <c r="F113" s="21">
        <v>41397739</v>
      </c>
      <c r="G113" s="22">
        <v>146</v>
      </c>
      <c r="H113" s="23">
        <v>143</v>
      </c>
      <c r="I113" s="24">
        <v>43055495</v>
      </c>
      <c r="J113" s="25">
        <v>226</v>
      </c>
      <c r="K113" s="26">
        <v>219</v>
      </c>
      <c r="L113" s="21">
        <v>7156193</v>
      </c>
      <c r="M113" s="22">
        <v>69</v>
      </c>
      <c r="N113" s="23">
        <v>67</v>
      </c>
      <c r="O113" s="24">
        <v>25703155</v>
      </c>
      <c r="P113" s="25">
        <v>192</v>
      </c>
      <c r="Q113" s="26">
        <v>183</v>
      </c>
      <c r="R113" s="21">
        <v>29861045</v>
      </c>
      <c r="S113" s="22">
        <v>147</v>
      </c>
      <c r="T113" s="23">
        <v>143</v>
      </c>
      <c r="U113" s="24">
        <v>2497306</v>
      </c>
      <c r="V113" s="25">
        <v>116</v>
      </c>
      <c r="W113" s="26">
        <v>116</v>
      </c>
      <c r="X113" s="21">
        <v>15170</v>
      </c>
      <c r="Y113" s="22">
        <v>4</v>
      </c>
      <c r="Z113" s="23">
        <v>1</v>
      </c>
      <c r="AA113" s="24">
        <v>2160</v>
      </c>
      <c r="AB113" s="93">
        <v>324</v>
      </c>
      <c r="AC113" s="19">
        <v>0</v>
      </c>
      <c r="AD113" s="27">
        <v>100</v>
      </c>
      <c r="AE113" s="28">
        <v>0</v>
      </c>
    </row>
    <row r="114" spans="1:31" s="3" customFormat="1" ht="18.75" customHeight="1">
      <c r="A114" s="29">
        <v>112</v>
      </c>
      <c r="B114" s="30">
        <v>128</v>
      </c>
      <c r="C114" s="31" t="s">
        <v>3542</v>
      </c>
      <c r="D114" s="32" t="s">
        <v>3371</v>
      </c>
      <c r="E114" s="42">
        <v>108</v>
      </c>
      <c r="F114" s="35">
        <v>41356288</v>
      </c>
      <c r="G114" s="36">
        <v>162</v>
      </c>
      <c r="H114" s="37">
        <v>157</v>
      </c>
      <c r="I114" s="38">
        <v>41356288</v>
      </c>
      <c r="J114" s="39">
        <v>331</v>
      </c>
      <c r="K114" s="40">
        <v>324</v>
      </c>
      <c r="L114" s="35">
        <v>4731487</v>
      </c>
      <c r="M114" s="36">
        <v>146</v>
      </c>
      <c r="N114" s="37">
        <v>141</v>
      </c>
      <c r="O114" s="38">
        <v>15632655</v>
      </c>
      <c r="P114" s="39">
        <v>307</v>
      </c>
      <c r="Q114" s="40">
        <v>296</v>
      </c>
      <c r="R114" s="35">
        <v>21333912</v>
      </c>
      <c r="S114" s="36">
        <v>97</v>
      </c>
      <c r="T114" s="37">
        <v>94</v>
      </c>
      <c r="U114" s="38">
        <v>3552816</v>
      </c>
      <c r="V114" s="39" t="s">
        <v>3813</v>
      </c>
      <c r="W114" s="40" t="s">
        <v>3813</v>
      </c>
      <c r="X114" s="41" t="s">
        <v>3813</v>
      </c>
      <c r="Y114" s="36">
        <v>447</v>
      </c>
      <c r="Z114" s="37">
        <v>435</v>
      </c>
      <c r="AA114" s="38">
        <v>82</v>
      </c>
      <c r="AB114" s="94">
        <v>311</v>
      </c>
      <c r="AC114" s="42">
        <v>0</v>
      </c>
      <c r="AD114" s="34">
        <v>100</v>
      </c>
      <c r="AE114" s="43">
        <v>0</v>
      </c>
    </row>
    <row r="115" spans="1:31" s="3" customFormat="1" ht="18.75" customHeight="1">
      <c r="A115" s="29">
        <v>113</v>
      </c>
      <c r="B115" s="30" t="s">
        <v>3813</v>
      </c>
      <c r="C115" s="31" t="s">
        <v>795</v>
      </c>
      <c r="D115" s="32" t="s">
        <v>3369</v>
      </c>
      <c r="E115" s="42">
        <v>109</v>
      </c>
      <c r="F115" s="35">
        <v>41347200</v>
      </c>
      <c r="G115" s="36">
        <v>132</v>
      </c>
      <c r="H115" s="37">
        <v>130</v>
      </c>
      <c r="I115" s="38">
        <v>44326623</v>
      </c>
      <c r="J115" s="39">
        <v>284</v>
      </c>
      <c r="K115" s="40">
        <v>277</v>
      </c>
      <c r="L115" s="35">
        <v>5911301</v>
      </c>
      <c r="M115" s="36">
        <v>358</v>
      </c>
      <c r="N115" s="37">
        <v>350</v>
      </c>
      <c r="O115" s="38">
        <v>5567486</v>
      </c>
      <c r="P115" s="39">
        <v>378</v>
      </c>
      <c r="Q115" s="40">
        <v>367</v>
      </c>
      <c r="R115" s="35">
        <v>16275657</v>
      </c>
      <c r="S115" s="36">
        <v>251</v>
      </c>
      <c r="T115" s="37">
        <v>246</v>
      </c>
      <c r="U115" s="38">
        <v>1040854</v>
      </c>
      <c r="V115" s="39">
        <v>19</v>
      </c>
      <c r="W115" s="40">
        <v>19</v>
      </c>
      <c r="X115" s="35">
        <v>25516</v>
      </c>
      <c r="Y115" s="36">
        <v>205</v>
      </c>
      <c r="Z115" s="37">
        <v>195</v>
      </c>
      <c r="AA115" s="38">
        <v>300</v>
      </c>
      <c r="AB115" s="94">
        <v>311</v>
      </c>
      <c r="AC115" s="42">
        <v>0</v>
      </c>
      <c r="AD115" s="34">
        <v>100</v>
      </c>
      <c r="AE115" s="43">
        <v>0</v>
      </c>
    </row>
    <row r="116" spans="1:31" s="3" customFormat="1" ht="18.75" customHeight="1">
      <c r="A116" s="159">
        <v>114</v>
      </c>
      <c r="B116" s="160">
        <v>213</v>
      </c>
      <c r="C116" s="161" t="s">
        <v>3480</v>
      </c>
      <c r="D116" s="162" t="s">
        <v>3815</v>
      </c>
      <c r="E116" s="163">
        <v>110</v>
      </c>
      <c r="F116" s="165">
        <v>41331895</v>
      </c>
      <c r="G116" s="166">
        <v>143</v>
      </c>
      <c r="H116" s="167">
        <v>141</v>
      </c>
      <c r="I116" s="168">
        <v>43441980</v>
      </c>
      <c r="J116" s="169">
        <v>34</v>
      </c>
      <c r="K116" s="170">
        <v>31</v>
      </c>
      <c r="L116" s="165">
        <v>17136872</v>
      </c>
      <c r="M116" s="166">
        <v>35</v>
      </c>
      <c r="N116" s="167">
        <v>33</v>
      </c>
      <c r="O116" s="168">
        <v>34233726</v>
      </c>
      <c r="P116" s="169">
        <v>64</v>
      </c>
      <c r="Q116" s="170">
        <v>60</v>
      </c>
      <c r="R116" s="165">
        <v>54096696</v>
      </c>
      <c r="S116" s="166">
        <v>39</v>
      </c>
      <c r="T116" s="167">
        <v>37</v>
      </c>
      <c r="U116" s="168">
        <v>6190910</v>
      </c>
      <c r="V116" s="169">
        <v>154</v>
      </c>
      <c r="W116" s="170">
        <v>154</v>
      </c>
      <c r="X116" s="165">
        <v>12207</v>
      </c>
      <c r="Y116" s="166">
        <v>204</v>
      </c>
      <c r="Z116" s="167">
        <v>194</v>
      </c>
      <c r="AA116" s="168">
        <v>300</v>
      </c>
      <c r="AB116" s="171">
        <v>371</v>
      </c>
      <c r="AC116" s="163">
        <v>0</v>
      </c>
      <c r="AD116" s="172">
        <v>100</v>
      </c>
      <c r="AE116" s="173">
        <v>0</v>
      </c>
    </row>
    <row r="117" spans="1:31" s="3" customFormat="1" ht="18.75" customHeight="1">
      <c r="A117" s="45">
        <v>115</v>
      </c>
      <c r="B117" s="46">
        <v>109</v>
      </c>
      <c r="C117" s="47" t="s">
        <v>3002</v>
      </c>
      <c r="D117" s="48" t="s">
        <v>3369</v>
      </c>
      <c r="E117" s="49">
        <v>111</v>
      </c>
      <c r="F117" s="51">
        <v>41102082</v>
      </c>
      <c r="G117" s="52">
        <v>166</v>
      </c>
      <c r="H117" s="53">
        <v>161</v>
      </c>
      <c r="I117" s="54">
        <v>41107718</v>
      </c>
      <c r="J117" s="55">
        <v>395</v>
      </c>
      <c r="K117" s="56">
        <v>388</v>
      </c>
      <c r="L117" s="51">
        <v>3103785</v>
      </c>
      <c r="M117" s="52">
        <v>292</v>
      </c>
      <c r="N117" s="53">
        <v>284</v>
      </c>
      <c r="O117" s="54">
        <v>8266247</v>
      </c>
      <c r="P117" s="55">
        <v>442</v>
      </c>
      <c r="Q117" s="56">
        <v>430</v>
      </c>
      <c r="R117" s="51">
        <v>12074405</v>
      </c>
      <c r="S117" s="52">
        <v>257</v>
      </c>
      <c r="T117" s="53">
        <v>252</v>
      </c>
      <c r="U117" s="54">
        <v>1001293</v>
      </c>
      <c r="V117" s="55" t="s">
        <v>3813</v>
      </c>
      <c r="W117" s="56" t="s">
        <v>3813</v>
      </c>
      <c r="X117" s="62" t="s">
        <v>3813</v>
      </c>
      <c r="Y117" s="52">
        <v>481</v>
      </c>
      <c r="Z117" s="53">
        <v>469</v>
      </c>
      <c r="AA117" s="54">
        <v>44</v>
      </c>
      <c r="AB117" s="95">
        <v>311</v>
      </c>
      <c r="AC117" s="49">
        <v>0</v>
      </c>
      <c r="AD117" s="57">
        <v>100</v>
      </c>
      <c r="AE117" s="58">
        <v>0</v>
      </c>
    </row>
    <row r="118" spans="1:31" s="3" customFormat="1" ht="18.75" customHeight="1">
      <c r="A118" s="174">
        <v>116</v>
      </c>
      <c r="B118" s="175">
        <v>27</v>
      </c>
      <c r="C118" s="176" t="s">
        <v>3003</v>
      </c>
      <c r="D118" s="177" t="s">
        <v>3815</v>
      </c>
      <c r="E118" s="178">
        <v>112</v>
      </c>
      <c r="F118" s="180">
        <v>41101454</v>
      </c>
      <c r="G118" s="181">
        <v>167</v>
      </c>
      <c r="H118" s="182">
        <v>162</v>
      </c>
      <c r="I118" s="183">
        <v>41101454</v>
      </c>
      <c r="J118" s="184">
        <v>3</v>
      </c>
      <c r="K118" s="185">
        <v>3</v>
      </c>
      <c r="L118" s="180">
        <v>34910836</v>
      </c>
      <c r="M118" s="181">
        <v>9</v>
      </c>
      <c r="N118" s="182">
        <v>9</v>
      </c>
      <c r="O118" s="183">
        <v>70626327</v>
      </c>
      <c r="P118" s="184">
        <v>23</v>
      </c>
      <c r="Q118" s="185">
        <v>21</v>
      </c>
      <c r="R118" s="180">
        <v>81276131</v>
      </c>
      <c r="S118" s="181">
        <v>2</v>
      </c>
      <c r="T118" s="182">
        <v>2</v>
      </c>
      <c r="U118" s="183">
        <v>22987849</v>
      </c>
      <c r="V118" s="184" t="s">
        <v>3813</v>
      </c>
      <c r="W118" s="185" t="s">
        <v>3813</v>
      </c>
      <c r="X118" s="191" t="s">
        <v>3813</v>
      </c>
      <c r="Y118" s="181">
        <v>197</v>
      </c>
      <c r="Z118" s="182">
        <v>187</v>
      </c>
      <c r="AA118" s="183">
        <v>308</v>
      </c>
      <c r="AB118" s="186">
        <v>210</v>
      </c>
      <c r="AC118" s="178">
        <v>0</v>
      </c>
      <c r="AD118" s="187">
        <v>100</v>
      </c>
      <c r="AE118" s="188">
        <v>0</v>
      </c>
    </row>
    <row r="119" spans="1:31" s="3" customFormat="1" ht="18.75" customHeight="1">
      <c r="A119" s="159">
        <v>117</v>
      </c>
      <c r="B119" s="160">
        <v>321</v>
      </c>
      <c r="C119" s="161" t="s">
        <v>1331</v>
      </c>
      <c r="D119" s="162" t="s">
        <v>3815</v>
      </c>
      <c r="E119" s="163">
        <v>113</v>
      </c>
      <c r="F119" s="165">
        <v>40938238</v>
      </c>
      <c r="G119" s="166">
        <v>156</v>
      </c>
      <c r="H119" s="167">
        <v>152</v>
      </c>
      <c r="I119" s="168">
        <v>41915650</v>
      </c>
      <c r="J119" s="169">
        <v>143</v>
      </c>
      <c r="K119" s="170">
        <v>138</v>
      </c>
      <c r="L119" s="165">
        <v>9679053</v>
      </c>
      <c r="M119" s="166">
        <v>426</v>
      </c>
      <c r="N119" s="167">
        <v>417</v>
      </c>
      <c r="O119" s="168">
        <v>3407172</v>
      </c>
      <c r="P119" s="169">
        <v>223</v>
      </c>
      <c r="Q119" s="170">
        <v>213</v>
      </c>
      <c r="R119" s="165">
        <v>27281610</v>
      </c>
      <c r="S119" s="166">
        <v>377</v>
      </c>
      <c r="T119" s="167">
        <v>372</v>
      </c>
      <c r="U119" s="168">
        <v>213053</v>
      </c>
      <c r="V119" s="169" t="s">
        <v>3813</v>
      </c>
      <c r="W119" s="170" t="s">
        <v>3813</v>
      </c>
      <c r="X119" s="189" t="s">
        <v>3813</v>
      </c>
      <c r="Y119" s="166">
        <v>250</v>
      </c>
      <c r="Z119" s="167">
        <v>239</v>
      </c>
      <c r="AA119" s="168">
        <v>245</v>
      </c>
      <c r="AB119" s="171">
        <v>311</v>
      </c>
      <c r="AC119" s="163">
        <v>0</v>
      </c>
      <c r="AD119" s="172">
        <v>100</v>
      </c>
      <c r="AE119" s="173">
        <v>0</v>
      </c>
    </row>
    <row r="120" spans="1:31" s="3" customFormat="1" ht="18.75" customHeight="1">
      <c r="A120" s="29">
        <v>118</v>
      </c>
      <c r="B120" s="64">
        <v>122</v>
      </c>
      <c r="C120" s="31" t="s">
        <v>3004</v>
      </c>
      <c r="D120" s="32" t="s">
        <v>3814</v>
      </c>
      <c r="E120" s="42">
        <v>5</v>
      </c>
      <c r="F120" s="35">
        <v>40831945</v>
      </c>
      <c r="G120" s="36">
        <v>145</v>
      </c>
      <c r="H120" s="37">
        <v>3</v>
      </c>
      <c r="I120" s="38">
        <v>43094868</v>
      </c>
      <c r="J120" s="39">
        <v>495</v>
      </c>
      <c r="K120" s="40">
        <v>11</v>
      </c>
      <c r="L120" s="35">
        <v>-4907364</v>
      </c>
      <c r="M120" s="36">
        <v>279</v>
      </c>
      <c r="N120" s="37">
        <v>8</v>
      </c>
      <c r="O120" s="38">
        <v>8880726</v>
      </c>
      <c r="P120" s="39">
        <v>184</v>
      </c>
      <c r="Q120" s="40">
        <v>9</v>
      </c>
      <c r="R120" s="35">
        <v>30464364</v>
      </c>
      <c r="S120" s="36">
        <v>496</v>
      </c>
      <c r="T120" s="37">
        <v>9</v>
      </c>
      <c r="U120" s="38">
        <v>-21182228</v>
      </c>
      <c r="V120" s="39" t="s">
        <v>3813</v>
      </c>
      <c r="W120" s="40" t="s">
        <v>3813</v>
      </c>
      <c r="X120" s="41" t="s">
        <v>3813</v>
      </c>
      <c r="Y120" s="36">
        <v>74</v>
      </c>
      <c r="Z120" s="37">
        <v>6</v>
      </c>
      <c r="AA120" s="38">
        <v>601</v>
      </c>
      <c r="AB120" s="94">
        <v>351</v>
      </c>
      <c r="AC120" s="42">
        <v>100</v>
      </c>
      <c r="AD120" s="34">
        <v>0</v>
      </c>
      <c r="AE120" s="43">
        <v>0</v>
      </c>
    </row>
    <row r="121" spans="1:31" s="3" customFormat="1" ht="18.75" customHeight="1">
      <c r="A121" s="159">
        <v>119</v>
      </c>
      <c r="B121" s="195" t="s">
        <v>3813</v>
      </c>
      <c r="C121" s="161" t="s">
        <v>149</v>
      </c>
      <c r="D121" s="162" t="s">
        <v>3815</v>
      </c>
      <c r="E121" s="163">
        <v>114</v>
      </c>
      <c r="F121" s="165">
        <v>40825716</v>
      </c>
      <c r="G121" s="166">
        <v>172</v>
      </c>
      <c r="H121" s="167">
        <v>167</v>
      </c>
      <c r="I121" s="168">
        <v>40825716</v>
      </c>
      <c r="J121" s="169">
        <v>412</v>
      </c>
      <c r="K121" s="170">
        <v>405</v>
      </c>
      <c r="L121" s="165">
        <v>2711476</v>
      </c>
      <c r="M121" s="166">
        <v>157</v>
      </c>
      <c r="N121" s="167">
        <v>152</v>
      </c>
      <c r="O121" s="168">
        <v>14983422</v>
      </c>
      <c r="P121" s="169">
        <v>185</v>
      </c>
      <c r="Q121" s="170">
        <v>176</v>
      </c>
      <c r="R121" s="165">
        <v>30342999</v>
      </c>
      <c r="S121" s="166">
        <v>325</v>
      </c>
      <c r="T121" s="167">
        <v>320</v>
      </c>
      <c r="U121" s="168">
        <v>517987</v>
      </c>
      <c r="V121" s="169">
        <v>274</v>
      </c>
      <c r="W121" s="170">
        <v>272</v>
      </c>
      <c r="X121" s="165">
        <v>4503</v>
      </c>
      <c r="Y121" s="166">
        <v>279</v>
      </c>
      <c r="Z121" s="167">
        <v>268</v>
      </c>
      <c r="AA121" s="168">
        <v>219</v>
      </c>
      <c r="AB121" s="171">
        <v>321</v>
      </c>
      <c r="AC121" s="163">
        <v>0</v>
      </c>
      <c r="AD121" s="172">
        <v>100</v>
      </c>
      <c r="AE121" s="173">
        <v>0</v>
      </c>
    </row>
    <row r="122" spans="1:31" s="3" customFormat="1" ht="18.75" customHeight="1">
      <c r="A122" s="45">
        <v>120</v>
      </c>
      <c r="B122" s="46">
        <v>32</v>
      </c>
      <c r="C122" s="47" t="s">
        <v>717</v>
      </c>
      <c r="D122" s="48" t="s">
        <v>3812</v>
      </c>
      <c r="E122" s="49">
        <v>115</v>
      </c>
      <c r="F122" s="51">
        <v>40794000</v>
      </c>
      <c r="G122" s="52">
        <v>6</v>
      </c>
      <c r="H122" s="53">
        <v>6</v>
      </c>
      <c r="I122" s="54">
        <v>98341396</v>
      </c>
      <c r="J122" s="55">
        <v>6</v>
      </c>
      <c r="K122" s="56">
        <v>5</v>
      </c>
      <c r="L122" s="51">
        <v>26062743</v>
      </c>
      <c r="M122" s="52">
        <v>20</v>
      </c>
      <c r="N122" s="53">
        <v>19</v>
      </c>
      <c r="O122" s="54">
        <v>48762300</v>
      </c>
      <c r="P122" s="55">
        <v>43</v>
      </c>
      <c r="Q122" s="56">
        <v>40</v>
      </c>
      <c r="R122" s="51">
        <v>62768981</v>
      </c>
      <c r="S122" s="52">
        <v>3</v>
      </c>
      <c r="T122" s="53">
        <v>3</v>
      </c>
      <c r="U122" s="54">
        <v>21742271</v>
      </c>
      <c r="V122" s="55">
        <v>295</v>
      </c>
      <c r="W122" s="56">
        <v>293</v>
      </c>
      <c r="X122" s="51">
        <v>3351</v>
      </c>
      <c r="Y122" s="52">
        <v>457</v>
      </c>
      <c r="Z122" s="53">
        <v>445</v>
      </c>
      <c r="AA122" s="54">
        <v>69</v>
      </c>
      <c r="AB122" s="95">
        <v>356</v>
      </c>
      <c r="AC122" s="49">
        <v>0</v>
      </c>
      <c r="AD122" s="57">
        <v>0</v>
      </c>
      <c r="AE122" s="58">
        <v>100</v>
      </c>
    </row>
    <row r="123" spans="1:31" s="3" customFormat="1" ht="18.75" customHeight="1">
      <c r="A123" s="15">
        <v>121</v>
      </c>
      <c r="B123" s="16">
        <v>232</v>
      </c>
      <c r="C123" s="17" t="s">
        <v>3075</v>
      </c>
      <c r="D123" s="18" t="s">
        <v>3369</v>
      </c>
      <c r="E123" s="19">
        <v>116</v>
      </c>
      <c r="F123" s="21">
        <v>40739550</v>
      </c>
      <c r="G123" s="22">
        <v>170</v>
      </c>
      <c r="H123" s="23">
        <v>165</v>
      </c>
      <c r="I123" s="24">
        <v>40974375</v>
      </c>
      <c r="J123" s="25">
        <v>142</v>
      </c>
      <c r="K123" s="26">
        <v>137</v>
      </c>
      <c r="L123" s="21">
        <v>9761137</v>
      </c>
      <c r="M123" s="22">
        <v>219</v>
      </c>
      <c r="N123" s="23">
        <v>213</v>
      </c>
      <c r="O123" s="24">
        <v>11697172</v>
      </c>
      <c r="P123" s="25">
        <v>315</v>
      </c>
      <c r="Q123" s="26">
        <v>304</v>
      </c>
      <c r="R123" s="21">
        <v>20811537</v>
      </c>
      <c r="S123" s="22">
        <v>63</v>
      </c>
      <c r="T123" s="23">
        <v>60</v>
      </c>
      <c r="U123" s="24">
        <v>4908728</v>
      </c>
      <c r="V123" s="25">
        <v>156</v>
      </c>
      <c r="W123" s="26">
        <v>156</v>
      </c>
      <c r="X123" s="21">
        <v>12162</v>
      </c>
      <c r="Y123" s="22">
        <v>327</v>
      </c>
      <c r="Z123" s="23">
        <v>316</v>
      </c>
      <c r="AA123" s="24">
        <v>180</v>
      </c>
      <c r="AB123" s="93">
        <v>383</v>
      </c>
      <c r="AC123" s="19">
        <v>0</v>
      </c>
      <c r="AD123" s="27">
        <v>100</v>
      </c>
      <c r="AE123" s="28">
        <v>0</v>
      </c>
    </row>
    <row r="124" spans="1:31" s="3" customFormat="1" ht="18.75" customHeight="1">
      <c r="A124" s="159">
        <v>122</v>
      </c>
      <c r="B124" s="160">
        <v>91</v>
      </c>
      <c r="C124" s="161" t="s">
        <v>1663</v>
      </c>
      <c r="D124" s="162" t="s">
        <v>3815</v>
      </c>
      <c r="E124" s="163">
        <v>117</v>
      </c>
      <c r="F124" s="165">
        <v>40694020</v>
      </c>
      <c r="G124" s="166">
        <v>123</v>
      </c>
      <c r="H124" s="167">
        <v>121</v>
      </c>
      <c r="I124" s="168">
        <v>45046955</v>
      </c>
      <c r="J124" s="169">
        <v>409</v>
      </c>
      <c r="K124" s="170">
        <v>402</v>
      </c>
      <c r="L124" s="165">
        <v>2775048</v>
      </c>
      <c r="M124" s="166">
        <v>100</v>
      </c>
      <c r="N124" s="167">
        <v>96</v>
      </c>
      <c r="O124" s="168">
        <v>21329670</v>
      </c>
      <c r="P124" s="169">
        <v>96</v>
      </c>
      <c r="Q124" s="170">
        <v>90</v>
      </c>
      <c r="R124" s="165">
        <v>42646133</v>
      </c>
      <c r="S124" s="166">
        <v>305</v>
      </c>
      <c r="T124" s="167">
        <v>300</v>
      </c>
      <c r="U124" s="168">
        <v>631376</v>
      </c>
      <c r="V124" s="169">
        <v>195</v>
      </c>
      <c r="W124" s="170">
        <v>194</v>
      </c>
      <c r="X124" s="165">
        <v>9415</v>
      </c>
      <c r="Y124" s="166">
        <v>403</v>
      </c>
      <c r="Z124" s="167">
        <v>391</v>
      </c>
      <c r="AA124" s="168">
        <v>128</v>
      </c>
      <c r="AB124" s="171">
        <v>356</v>
      </c>
      <c r="AC124" s="163">
        <v>0</v>
      </c>
      <c r="AD124" s="172">
        <v>100</v>
      </c>
      <c r="AE124" s="173">
        <v>0</v>
      </c>
    </row>
    <row r="125" spans="1:31" s="3" customFormat="1" ht="18.75" customHeight="1">
      <c r="A125" s="159">
        <v>123</v>
      </c>
      <c r="B125" s="160" t="s">
        <v>3813</v>
      </c>
      <c r="C125" s="161" t="s">
        <v>154</v>
      </c>
      <c r="D125" s="162" t="s">
        <v>3815</v>
      </c>
      <c r="E125" s="163">
        <v>118</v>
      </c>
      <c r="F125" s="165">
        <v>40680154</v>
      </c>
      <c r="G125" s="166">
        <v>175</v>
      </c>
      <c r="H125" s="167">
        <v>170</v>
      </c>
      <c r="I125" s="168">
        <v>40680154</v>
      </c>
      <c r="J125" s="169">
        <v>94</v>
      </c>
      <c r="K125" s="170">
        <v>90</v>
      </c>
      <c r="L125" s="165">
        <v>12589251</v>
      </c>
      <c r="M125" s="166">
        <v>78</v>
      </c>
      <c r="N125" s="167">
        <v>76</v>
      </c>
      <c r="O125" s="168">
        <v>24366658</v>
      </c>
      <c r="P125" s="169">
        <v>139</v>
      </c>
      <c r="Q125" s="170">
        <v>131</v>
      </c>
      <c r="R125" s="165">
        <v>35113821</v>
      </c>
      <c r="S125" s="166">
        <v>23</v>
      </c>
      <c r="T125" s="167">
        <v>21</v>
      </c>
      <c r="U125" s="168">
        <v>8221154</v>
      </c>
      <c r="V125" s="169">
        <v>34</v>
      </c>
      <c r="W125" s="170">
        <v>34</v>
      </c>
      <c r="X125" s="165">
        <v>23450</v>
      </c>
      <c r="Y125" s="166">
        <v>418</v>
      </c>
      <c r="Z125" s="167">
        <v>406</v>
      </c>
      <c r="AA125" s="168">
        <v>108</v>
      </c>
      <c r="AB125" s="171">
        <v>210</v>
      </c>
      <c r="AC125" s="163">
        <v>0</v>
      </c>
      <c r="AD125" s="172">
        <v>0</v>
      </c>
      <c r="AE125" s="173">
        <v>100</v>
      </c>
    </row>
    <row r="126" spans="1:31" s="3" customFormat="1" ht="18.75" customHeight="1">
      <c r="A126" s="29">
        <v>124</v>
      </c>
      <c r="B126" s="30">
        <v>49</v>
      </c>
      <c r="C126" s="31" t="s">
        <v>2307</v>
      </c>
      <c r="D126" s="32" t="s">
        <v>3470</v>
      </c>
      <c r="E126" s="42">
        <v>119</v>
      </c>
      <c r="F126" s="35">
        <v>40623104</v>
      </c>
      <c r="G126" s="36">
        <v>177</v>
      </c>
      <c r="H126" s="37">
        <v>172</v>
      </c>
      <c r="I126" s="38">
        <v>40623104</v>
      </c>
      <c r="J126" s="39">
        <v>21</v>
      </c>
      <c r="K126" s="40">
        <v>19</v>
      </c>
      <c r="L126" s="35">
        <v>18755112</v>
      </c>
      <c r="M126" s="36">
        <v>114</v>
      </c>
      <c r="N126" s="37">
        <v>110</v>
      </c>
      <c r="O126" s="38">
        <v>19897379</v>
      </c>
      <c r="P126" s="39">
        <v>171</v>
      </c>
      <c r="Q126" s="40">
        <v>163</v>
      </c>
      <c r="R126" s="35">
        <v>31722545</v>
      </c>
      <c r="S126" s="36">
        <v>314</v>
      </c>
      <c r="T126" s="37">
        <v>309</v>
      </c>
      <c r="U126" s="38">
        <v>568687</v>
      </c>
      <c r="V126" s="39">
        <v>31</v>
      </c>
      <c r="W126" s="40">
        <v>31</v>
      </c>
      <c r="X126" s="35">
        <v>23866</v>
      </c>
      <c r="Y126" s="36">
        <v>10</v>
      </c>
      <c r="Z126" s="37">
        <v>6</v>
      </c>
      <c r="AA126" s="38">
        <v>1225</v>
      </c>
      <c r="AB126" s="94">
        <v>322</v>
      </c>
      <c r="AC126" s="42">
        <v>0</v>
      </c>
      <c r="AD126" s="34">
        <v>67</v>
      </c>
      <c r="AE126" s="43">
        <v>33</v>
      </c>
    </row>
    <row r="127" spans="1:31" s="3" customFormat="1" ht="18.75" customHeight="1">
      <c r="A127" s="200">
        <v>125</v>
      </c>
      <c r="B127" s="201">
        <v>432</v>
      </c>
      <c r="C127" s="202" t="s">
        <v>3005</v>
      </c>
      <c r="D127" s="203" t="s">
        <v>3815</v>
      </c>
      <c r="E127" s="204">
        <v>120</v>
      </c>
      <c r="F127" s="206">
        <v>40428881</v>
      </c>
      <c r="G127" s="207">
        <v>165</v>
      </c>
      <c r="H127" s="208">
        <v>160</v>
      </c>
      <c r="I127" s="209">
        <v>41231793</v>
      </c>
      <c r="J127" s="210">
        <v>117</v>
      </c>
      <c r="K127" s="211">
        <v>113</v>
      </c>
      <c r="L127" s="206">
        <v>10939427</v>
      </c>
      <c r="M127" s="207">
        <v>131</v>
      </c>
      <c r="N127" s="208">
        <v>126</v>
      </c>
      <c r="O127" s="209">
        <v>17568808</v>
      </c>
      <c r="P127" s="210">
        <v>317</v>
      </c>
      <c r="Q127" s="211">
        <v>306</v>
      </c>
      <c r="R127" s="206">
        <v>20634788</v>
      </c>
      <c r="S127" s="207">
        <v>79</v>
      </c>
      <c r="T127" s="208">
        <v>76</v>
      </c>
      <c r="U127" s="209">
        <v>4219726</v>
      </c>
      <c r="V127" s="210">
        <v>415</v>
      </c>
      <c r="W127" s="211">
        <v>412</v>
      </c>
      <c r="X127" s="206">
        <v>122</v>
      </c>
      <c r="Y127" s="207">
        <v>396</v>
      </c>
      <c r="Z127" s="208">
        <v>384</v>
      </c>
      <c r="AA127" s="209">
        <v>133</v>
      </c>
      <c r="AB127" s="212">
        <v>383</v>
      </c>
      <c r="AC127" s="204">
        <v>0</v>
      </c>
      <c r="AD127" s="213">
        <v>100</v>
      </c>
      <c r="AE127" s="214">
        <v>0</v>
      </c>
    </row>
    <row r="128" spans="1:31" s="3" customFormat="1" ht="18.75" customHeight="1">
      <c r="A128" s="174">
        <v>126</v>
      </c>
      <c r="B128" s="175">
        <v>131</v>
      </c>
      <c r="C128" s="176" t="s">
        <v>339</v>
      </c>
      <c r="D128" s="177" t="s">
        <v>3815</v>
      </c>
      <c r="E128" s="178">
        <v>121</v>
      </c>
      <c r="F128" s="180">
        <v>40361636</v>
      </c>
      <c r="G128" s="181">
        <v>180</v>
      </c>
      <c r="H128" s="182">
        <v>175</v>
      </c>
      <c r="I128" s="183">
        <v>40376037</v>
      </c>
      <c r="J128" s="184">
        <v>301</v>
      </c>
      <c r="K128" s="185">
        <v>294</v>
      </c>
      <c r="L128" s="180">
        <v>5371252</v>
      </c>
      <c r="M128" s="181">
        <v>341</v>
      </c>
      <c r="N128" s="182">
        <v>333</v>
      </c>
      <c r="O128" s="183">
        <v>6207593</v>
      </c>
      <c r="P128" s="184">
        <v>459</v>
      </c>
      <c r="Q128" s="185">
        <v>447</v>
      </c>
      <c r="R128" s="180">
        <v>10596728</v>
      </c>
      <c r="S128" s="181">
        <v>249</v>
      </c>
      <c r="T128" s="182">
        <v>244</v>
      </c>
      <c r="U128" s="183">
        <v>1052129</v>
      </c>
      <c r="V128" s="184">
        <v>230</v>
      </c>
      <c r="W128" s="185">
        <v>229</v>
      </c>
      <c r="X128" s="180">
        <v>6500</v>
      </c>
      <c r="Y128" s="181">
        <v>133</v>
      </c>
      <c r="Z128" s="182">
        <v>125</v>
      </c>
      <c r="AA128" s="183">
        <v>422</v>
      </c>
      <c r="AB128" s="186">
        <v>321</v>
      </c>
      <c r="AC128" s="178">
        <v>0</v>
      </c>
      <c r="AD128" s="187">
        <v>100</v>
      </c>
      <c r="AE128" s="188">
        <v>0</v>
      </c>
    </row>
    <row r="129" spans="1:31" s="3" customFormat="1" ht="18.75" customHeight="1">
      <c r="A129" s="29">
        <v>127</v>
      </c>
      <c r="B129" s="30">
        <v>214</v>
      </c>
      <c r="C129" s="31" t="s">
        <v>2587</v>
      </c>
      <c r="D129" s="32" t="s">
        <v>2748</v>
      </c>
      <c r="E129" s="33">
        <v>122</v>
      </c>
      <c r="F129" s="35">
        <v>40306965</v>
      </c>
      <c r="G129" s="36">
        <v>184</v>
      </c>
      <c r="H129" s="37">
        <v>179</v>
      </c>
      <c r="I129" s="38">
        <v>40306965</v>
      </c>
      <c r="J129" s="39" t="s">
        <v>3813</v>
      </c>
      <c r="K129" s="40" t="s">
        <v>3813</v>
      </c>
      <c r="L129" s="41" t="s">
        <v>3813</v>
      </c>
      <c r="M129" s="36">
        <v>263</v>
      </c>
      <c r="N129" s="37">
        <v>256</v>
      </c>
      <c r="O129" s="38">
        <v>9431449</v>
      </c>
      <c r="P129" s="39">
        <v>301</v>
      </c>
      <c r="Q129" s="40">
        <v>290</v>
      </c>
      <c r="R129" s="35">
        <v>21782931</v>
      </c>
      <c r="S129" s="36" t="s">
        <v>3813</v>
      </c>
      <c r="T129" s="37" t="s">
        <v>3813</v>
      </c>
      <c r="U129" s="59" t="s">
        <v>3813</v>
      </c>
      <c r="V129" s="39">
        <v>341</v>
      </c>
      <c r="W129" s="40">
        <v>339</v>
      </c>
      <c r="X129" s="35">
        <v>1796</v>
      </c>
      <c r="Y129" s="36">
        <v>444</v>
      </c>
      <c r="Z129" s="37">
        <v>432</v>
      </c>
      <c r="AA129" s="38">
        <v>87</v>
      </c>
      <c r="AB129" s="94">
        <v>321</v>
      </c>
      <c r="AC129" s="42">
        <v>0</v>
      </c>
      <c r="AD129" s="34">
        <v>100</v>
      </c>
      <c r="AE129" s="43">
        <v>0</v>
      </c>
    </row>
    <row r="130" spans="1:31" s="3" customFormat="1" ht="18.75" customHeight="1">
      <c r="A130" s="159">
        <v>128</v>
      </c>
      <c r="B130" s="160">
        <v>158</v>
      </c>
      <c r="C130" s="161" t="s">
        <v>3863</v>
      </c>
      <c r="D130" s="162" t="s">
        <v>3815</v>
      </c>
      <c r="E130" s="163">
        <v>123</v>
      </c>
      <c r="F130" s="165">
        <v>40268102</v>
      </c>
      <c r="G130" s="166">
        <v>173</v>
      </c>
      <c r="H130" s="167">
        <v>168</v>
      </c>
      <c r="I130" s="168">
        <v>40756656</v>
      </c>
      <c r="J130" s="169">
        <v>401</v>
      </c>
      <c r="K130" s="170">
        <v>394</v>
      </c>
      <c r="L130" s="165">
        <v>2947986</v>
      </c>
      <c r="M130" s="166">
        <v>453</v>
      </c>
      <c r="N130" s="167">
        <v>444</v>
      </c>
      <c r="O130" s="168">
        <v>2189049</v>
      </c>
      <c r="P130" s="169">
        <v>360</v>
      </c>
      <c r="Q130" s="170">
        <v>349</v>
      </c>
      <c r="R130" s="165">
        <v>17796454</v>
      </c>
      <c r="S130" s="166">
        <v>74</v>
      </c>
      <c r="T130" s="167">
        <v>71</v>
      </c>
      <c r="U130" s="168">
        <v>4396487</v>
      </c>
      <c r="V130" s="169">
        <v>387</v>
      </c>
      <c r="W130" s="170">
        <v>384</v>
      </c>
      <c r="X130" s="165">
        <v>577</v>
      </c>
      <c r="Y130" s="166">
        <v>401</v>
      </c>
      <c r="Z130" s="167">
        <v>389</v>
      </c>
      <c r="AA130" s="168">
        <v>130</v>
      </c>
      <c r="AB130" s="171">
        <v>341</v>
      </c>
      <c r="AC130" s="163">
        <v>0</v>
      </c>
      <c r="AD130" s="172">
        <v>100</v>
      </c>
      <c r="AE130" s="173">
        <v>0</v>
      </c>
    </row>
    <row r="131" spans="1:31" s="3" customFormat="1" ht="18.75" customHeight="1">
      <c r="A131" s="29">
        <v>129</v>
      </c>
      <c r="B131" s="30">
        <v>191</v>
      </c>
      <c r="C131" s="31" t="s">
        <v>4135</v>
      </c>
      <c r="D131" s="32" t="s">
        <v>312</v>
      </c>
      <c r="E131" s="42">
        <v>124</v>
      </c>
      <c r="F131" s="35">
        <v>40218041</v>
      </c>
      <c r="G131" s="36">
        <v>185</v>
      </c>
      <c r="H131" s="37">
        <v>180</v>
      </c>
      <c r="I131" s="38">
        <v>40280255</v>
      </c>
      <c r="J131" s="39">
        <v>98</v>
      </c>
      <c r="K131" s="40">
        <v>94</v>
      </c>
      <c r="L131" s="35">
        <v>12321434</v>
      </c>
      <c r="M131" s="36">
        <v>228</v>
      </c>
      <c r="N131" s="37">
        <v>222</v>
      </c>
      <c r="O131" s="38">
        <v>11391752</v>
      </c>
      <c r="P131" s="39">
        <v>180</v>
      </c>
      <c r="Q131" s="40">
        <v>172</v>
      </c>
      <c r="R131" s="35">
        <v>30808201</v>
      </c>
      <c r="S131" s="36">
        <v>226</v>
      </c>
      <c r="T131" s="37">
        <v>221</v>
      </c>
      <c r="U131" s="38">
        <v>1265258</v>
      </c>
      <c r="V131" s="39">
        <v>25</v>
      </c>
      <c r="W131" s="40">
        <v>25</v>
      </c>
      <c r="X131" s="35">
        <v>24313</v>
      </c>
      <c r="Y131" s="36">
        <v>47</v>
      </c>
      <c r="Z131" s="37">
        <v>42</v>
      </c>
      <c r="AA131" s="38">
        <v>755</v>
      </c>
      <c r="AB131" s="94">
        <v>321</v>
      </c>
      <c r="AC131" s="42">
        <v>0</v>
      </c>
      <c r="AD131" s="34">
        <v>100</v>
      </c>
      <c r="AE131" s="43">
        <v>0</v>
      </c>
    </row>
    <row r="132" spans="1:31" s="3" customFormat="1" ht="18.75" customHeight="1">
      <c r="A132" s="142">
        <v>130</v>
      </c>
      <c r="B132" s="143">
        <v>225</v>
      </c>
      <c r="C132" s="144" t="s">
        <v>328</v>
      </c>
      <c r="D132" s="145" t="s">
        <v>3815</v>
      </c>
      <c r="E132" s="146">
        <v>125</v>
      </c>
      <c r="F132" s="148">
        <v>40169182</v>
      </c>
      <c r="G132" s="149">
        <v>96</v>
      </c>
      <c r="H132" s="150">
        <v>94</v>
      </c>
      <c r="I132" s="151">
        <v>47454870</v>
      </c>
      <c r="J132" s="152">
        <v>212</v>
      </c>
      <c r="K132" s="153">
        <v>205</v>
      </c>
      <c r="L132" s="148">
        <v>7263284</v>
      </c>
      <c r="M132" s="149">
        <v>74</v>
      </c>
      <c r="N132" s="150">
        <v>72</v>
      </c>
      <c r="O132" s="151">
        <v>24688254</v>
      </c>
      <c r="P132" s="152">
        <v>62</v>
      </c>
      <c r="Q132" s="153">
        <v>58</v>
      </c>
      <c r="R132" s="148">
        <v>55366075</v>
      </c>
      <c r="S132" s="149">
        <v>20</v>
      </c>
      <c r="T132" s="150">
        <v>18</v>
      </c>
      <c r="U132" s="151">
        <v>8693092</v>
      </c>
      <c r="V132" s="152">
        <v>393</v>
      </c>
      <c r="W132" s="153">
        <v>390</v>
      </c>
      <c r="X132" s="148">
        <v>420</v>
      </c>
      <c r="Y132" s="149">
        <v>264</v>
      </c>
      <c r="Z132" s="150">
        <v>253</v>
      </c>
      <c r="AA132" s="151">
        <v>237</v>
      </c>
      <c r="AB132" s="156">
        <v>342</v>
      </c>
      <c r="AC132" s="146">
        <v>0</v>
      </c>
      <c r="AD132" s="157">
        <v>100</v>
      </c>
      <c r="AE132" s="158">
        <v>0</v>
      </c>
    </row>
    <row r="133" spans="1:31" s="3" customFormat="1" ht="18.75" customHeight="1">
      <c r="A133" s="15">
        <v>131</v>
      </c>
      <c r="B133" s="16">
        <v>144</v>
      </c>
      <c r="C133" s="17" t="s">
        <v>2599</v>
      </c>
      <c r="D133" s="18" t="s">
        <v>2748</v>
      </c>
      <c r="E133" s="19">
        <v>126</v>
      </c>
      <c r="F133" s="21">
        <v>40088868</v>
      </c>
      <c r="G133" s="22">
        <v>163</v>
      </c>
      <c r="H133" s="23">
        <v>158</v>
      </c>
      <c r="I133" s="24">
        <v>41356257</v>
      </c>
      <c r="J133" s="25">
        <v>184</v>
      </c>
      <c r="K133" s="26">
        <v>178</v>
      </c>
      <c r="L133" s="21">
        <v>8404814</v>
      </c>
      <c r="M133" s="22">
        <v>169</v>
      </c>
      <c r="N133" s="23">
        <v>164</v>
      </c>
      <c r="O133" s="24">
        <v>14251695</v>
      </c>
      <c r="P133" s="25">
        <v>200</v>
      </c>
      <c r="Q133" s="26">
        <v>191</v>
      </c>
      <c r="R133" s="21">
        <v>28994663</v>
      </c>
      <c r="S133" s="22">
        <v>138</v>
      </c>
      <c r="T133" s="23">
        <v>134</v>
      </c>
      <c r="U133" s="24">
        <v>2746605</v>
      </c>
      <c r="V133" s="25">
        <v>114</v>
      </c>
      <c r="W133" s="26">
        <v>114</v>
      </c>
      <c r="X133" s="21">
        <v>15265</v>
      </c>
      <c r="Y133" s="22">
        <v>206</v>
      </c>
      <c r="Z133" s="23">
        <v>196</v>
      </c>
      <c r="AA133" s="24">
        <v>296</v>
      </c>
      <c r="AB133" s="93">
        <v>210</v>
      </c>
      <c r="AC133" s="19">
        <v>0</v>
      </c>
      <c r="AD133" s="27">
        <v>100</v>
      </c>
      <c r="AE133" s="28">
        <v>0</v>
      </c>
    </row>
    <row r="134" spans="1:31" s="3" customFormat="1" ht="18.75" customHeight="1">
      <c r="A134" s="29">
        <v>132</v>
      </c>
      <c r="B134" s="30">
        <v>197</v>
      </c>
      <c r="C134" s="31" t="s">
        <v>2757</v>
      </c>
      <c r="D134" s="32" t="s">
        <v>3369</v>
      </c>
      <c r="E134" s="42">
        <v>127</v>
      </c>
      <c r="F134" s="35">
        <v>39979907</v>
      </c>
      <c r="G134" s="36">
        <v>154</v>
      </c>
      <c r="H134" s="37">
        <v>150</v>
      </c>
      <c r="I134" s="38">
        <v>42126297</v>
      </c>
      <c r="J134" s="39">
        <v>50</v>
      </c>
      <c r="K134" s="40">
        <v>47</v>
      </c>
      <c r="L134" s="35">
        <v>15533838</v>
      </c>
      <c r="M134" s="36">
        <v>206</v>
      </c>
      <c r="N134" s="37">
        <v>201</v>
      </c>
      <c r="O134" s="38">
        <v>12333244</v>
      </c>
      <c r="P134" s="39">
        <v>362</v>
      </c>
      <c r="Q134" s="40">
        <v>351</v>
      </c>
      <c r="R134" s="35">
        <v>17537456</v>
      </c>
      <c r="S134" s="36">
        <v>93</v>
      </c>
      <c r="T134" s="37">
        <v>90</v>
      </c>
      <c r="U134" s="38">
        <v>3700414</v>
      </c>
      <c r="V134" s="39">
        <v>21</v>
      </c>
      <c r="W134" s="40">
        <v>21</v>
      </c>
      <c r="X134" s="35">
        <v>25193</v>
      </c>
      <c r="Y134" s="36">
        <v>121</v>
      </c>
      <c r="Z134" s="37">
        <v>113</v>
      </c>
      <c r="AA134" s="38">
        <v>450</v>
      </c>
      <c r="AB134" s="94">
        <v>384</v>
      </c>
      <c r="AC134" s="42">
        <v>0</v>
      </c>
      <c r="AD134" s="34">
        <v>50</v>
      </c>
      <c r="AE134" s="43">
        <v>50</v>
      </c>
    </row>
    <row r="135" spans="1:31" s="3" customFormat="1" ht="18.75" customHeight="1">
      <c r="A135" s="29">
        <v>133</v>
      </c>
      <c r="B135" s="30">
        <v>229</v>
      </c>
      <c r="C135" s="31" t="s">
        <v>1228</v>
      </c>
      <c r="D135" s="32" t="s">
        <v>3815</v>
      </c>
      <c r="E135" s="42">
        <v>128</v>
      </c>
      <c r="F135" s="35">
        <v>39887624</v>
      </c>
      <c r="G135" s="36">
        <v>22</v>
      </c>
      <c r="H135" s="37">
        <v>22</v>
      </c>
      <c r="I135" s="38">
        <v>63604234</v>
      </c>
      <c r="J135" s="39" t="s">
        <v>3813</v>
      </c>
      <c r="K135" s="40" t="s">
        <v>3813</v>
      </c>
      <c r="L135" s="41" t="s">
        <v>3813</v>
      </c>
      <c r="M135" s="36" t="s">
        <v>3813</v>
      </c>
      <c r="N135" s="37" t="s">
        <v>3813</v>
      </c>
      <c r="O135" s="59" t="s">
        <v>3813</v>
      </c>
      <c r="P135" s="39" t="s">
        <v>3813</v>
      </c>
      <c r="Q135" s="40" t="s">
        <v>3813</v>
      </c>
      <c r="R135" s="41" t="s">
        <v>3813</v>
      </c>
      <c r="S135" s="36" t="s">
        <v>3813</v>
      </c>
      <c r="T135" s="37" t="s">
        <v>3813</v>
      </c>
      <c r="U135" s="59" t="s">
        <v>3813</v>
      </c>
      <c r="V135" s="39">
        <v>192</v>
      </c>
      <c r="W135" s="40">
        <v>192</v>
      </c>
      <c r="X135" s="35">
        <v>9486</v>
      </c>
      <c r="Y135" s="36" t="s">
        <v>3813</v>
      </c>
      <c r="Z135" s="37" t="s">
        <v>3813</v>
      </c>
      <c r="AA135" s="59" t="s">
        <v>3813</v>
      </c>
      <c r="AB135" s="94">
        <v>312</v>
      </c>
      <c r="AC135" s="42">
        <v>0</v>
      </c>
      <c r="AD135" s="34">
        <v>100</v>
      </c>
      <c r="AE135" s="43">
        <v>0</v>
      </c>
    </row>
    <row r="136" spans="1:31" s="3" customFormat="1" ht="18.75" customHeight="1">
      <c r="A136" s="159">
        <v>134</v>
      </c>
      <c r="B136" s="160" t="s">
        <v>3813</v>
      </c>
      <c r="C136" s="161" t="s">
        <v>3212</v>
      </c>
      <c r="D136" s="162" t="s">
        <v>3815</v>
      </c>
      <c r="E136" s="163">
        <v>129</v>
      </c>
      <c r="F136" s="165">
        <v>39878428</v>
      </c>
      <c r="G136" s="166">
        <v>183</v>
      </c>
      <c r="H136" s="167">
        <v>178</v>
      </c>
      <c r="I136" s="168">
        <v>40316019</v>
      </c>
      <c r="J136" s="169">
        <v>361</v>
      </c>
      <c r="K136" s="170">
        <v>354</v>
      </c>
      <c r="L136" s="165">
        <v>3800569</v>
      </c>
      <c r="M136" s="166">
        <v>266</v>
      </c>
      <c r="N136" s="167">
        <v>259</v>
      </c>
      <c r="O136" s="168">
        <v>9309703</v>
      </c>
      <c r="P136" s="169">
        <v>396</v>
      </c>
      <c r="Q136" s="170">
        <v>385</v>
      </c>
      <c r="R136" s="165">
        <v>15200293</v>
      </c>
      <c r="S136" s="166">
        <v>174</v>
      </c>
      <c r="T136" s="167">
        <v>169</v>
      </c>
      <c r="U136" s="168">
        <v>1904554</v>
      </c>
      <c r="V136" s="169">
        <v>258</v>
      </c>
      <c r="W136" s="170">
        <v>256</v>
      </c>
      <c r="X136" s="165">
        <v>5208</v>
      </c>
      <c r="Y136" s="166">
        <v>290</v>
      </c>
      <c r="Z136" s="167">
        <v>279</v>
      </c>
      <c r="AA136" s="168">
        <v>205</v>
      </c>
      <c r="AB136" s="171">
        <v>341</v>
      </c>
      <c r="AC136" s="163">
        <v>0</v>
      </c>
      <c r="AD136" s="172">
        <v>100</v>
      </c>
      <c r="AE136" s="173">
        <v>0</v>
      </c>
    </row>
    <row r="137" spans="1:31" s="3" customFormat="1" ht="18.75" customHeight="1">
      <c r="A137" s="45">
        <v>135</v>
      </c>
      <c r="B137" s="46" t="s">
        <v>3813</v>
      </c>
      <c r="C137" s="47" t="s">
        <v>1730</v>
      </c>
      <c r="D137" s="48" t="s">
        <v>2748</v>
      </c>
      <c r="E137" s="49">
        <v>130</v>
      </c>
      <c r="F137" s="51">
        <v>39694697</v>
      </c>
      <c r="G137" s="52">
        <v>14</v>
      </c>
      <c r="H137" s="53">
        <v>14</v>
      </c>
      <c r="I137" s="54">
        <v>73704006</v>
      </c>
      <c r="J137" s="55">
        <v>499</v>
      </c>
      <c r="K137" s="56">
        <v>488</v>
      </c>
      <c r="L137" s="51">
        <v>-17275723</v>
      </c>
      <c r="M137" s="52">
        <v>495</v>
      </c>
      <c r="N137" s="53">
        <v>485</v>
      </c>
      <c r="O137" s="54">
        <v>-38671188</v>
      </c>
      <c r="P137" s="55">
        <v>20</v>
      </c>
      <c r="Q137" s="56">
        <v>18</v>
      </c>
      <c r="R137" s="51">
        <v>85261595</v>
      </c>
      <c r="S137" s="52">
        <v>495</v>
      </c>
      <c r="T137" s="53">
        <v>487</v>
      </c>
      <c r="U137" s="54">
        <v>-20146176</v>
      </c>
      <c r="V137" s="55">
        <v>54</v>
      </c>
      <c r="W137" s="56">
        <v>54</v>
      </c>
      <c r="X137" s="51">
        <v>20411</v>
      </c>
      <c r="Y137" s="52">
        <v>370</v>
      </c>
      <c r="Z137" s="53">
        <v>358</v>
      </c>
      <c r="AA137" s="54">
        <v>150</v>
      </c>
      <c r="AB137" s="95">
        <v>311</v>
      </c>
      <c r="AC137" s="49">
        <v>0</v>
      </c>
      <c r="AD137" s="57">
        <v>100</v>
      </c>
      <c r="AE137" s="58">
        <v>0</v>
      </c>
    </row>
    <row r="138" spans="1:31" s="3" customFormat="1" ht="18.75" customHeight="1">
      <c r="A138" s="174">
        <v>136</v>
      </c>
      <c r="B138" s="175" t="s">
        <v>3813</v>
      </c>
      <c r="C138" s="176" t="s">
        <v>145</v>
      </c>
      <c r="D138" s="177" t="s">
        <v>3815</v>
      </c>
      <c r="E138" s="178">
        <v>131</v>
      </c>
      <c r="F138" s="180">
        <v>39689657</v>
      </c>
      <c r="G138" s="181">
        <v>193</v>
      </c>
      <c r="H138" s="182">
        <v>188</v>
      </c>
      <c r="I138" s="183">
        <v>39710615</v>
      </c>
      <c r="J138" s="184">
        <v>392</v>
      </c>
      <c r="K138" s="185">
        <v>385</v>
      </c>
      <c r="L138" s="180">
        <v>3168500</v>
      </c>
      <c r="M138" s="181">
        <v>431</v>
      </c>
      <c r="N138" s="182">
        <v>422</v>
      </c>
      <c r="O138" s="183">
        <v>3232645</v>
      </c>
      <c r="P138" s="184">
        <v>491</v>
      </c>
      <c r="Q138" s="185">
        <v>479</v>
      </c>
      <c r="R138" s="180">
        <v>6549384</v>
      </c>
      <c r="S138" s="181">
        <v>401</v>
      </c>
      <c r="T138" s="182">
        <v>396</v>
      </c>
      <c r="U138" s="183">
        <v>72696</v>
      </c>
      <c r="V138" s="184">
        <v>343</v>
      </c>
      <c r="W138" s="185">
        <v>341</v>
      </c>
      <c r="X138" s="180">
        <v>1663</v>
      </c>
      <c r="Y138" s="181">
        <v>149</v>
      </c>
      <c r="Z138" s="182">
        <v>141</v>
      </c>
      <c r="AA138" s="183">
        <v>381</v>
      </c>
      <c r="AB138" s="186">
        <v>322</v>
      </c>
      <c r="AC138" s="178">
        <v>0</v>
      </c>
      <c r="AD138" s="187">
        <v>100</v>
      </c>
      <c r="AE138" s="188">
        <v>0</v>
      </c>
    </row>
    <row r="139" spans="1:31" s="3" customFormat="1" ht="18.75" customHeight="1">
      <c r="A139" s="159">
        <v>137</v>
      </c>
      <c r="B139" s="160" t="s">
        <v>3813</v>
      </c>
      <c r="C139" s="161" t="s">
        <v>3561</v>
      </c>
      <c r="D139" s="162" t="s">
        <v>3815</v>
      </c>
      <c r="E139" s="163">
        <v>132</v>
      </c>
      <c r="F139" s="165">
        <v>39556748</v>
      </c>
      <c r="G139" s="166">
        <v>192</v>
      </c>
      <c r="H139" s="167">
        <v>187</v>
      </c>
      <c r="I139" s="168">
        <v>39751719</v>
      </c>
      <c r="J139" s="169">
        <v>304</v>
      </c>
      <c r="K139" s="170">
        <v>297</v>
      </c>
      <c r="L139" s="165">
        <v>5327246</v>
      </c>
      <c r="M139" s="166">
        <v>450</v>
      </c>
      <c r="N139" s="167">
        <v>441</v>
      </c>
      <c r="O139" s="168">
        <v>2272822</v>
      </c>
      <c r="P139" s="169">
        <v>470</v>
      </c>
      <c r="Q139" s="170">
        <v>458</v>
      </c>
      <c r="R139" s="165">
        <v>9093457</v>
      </c>
      <c r="S139" s="166">
        <v>296</v>
      </c>
      <c r="T139" s="167">
        <v>291</v>
      </c>
      <c r="U139" s="168">
        <v>704888</v>
      </c>
      <c r="V139" s="169">
        <v>6</v>
      </c>
      <c r="W139" s="170">
        <v>6</v>
      </c>
      <c r="X139" s="165">
        <v>30000</v>
      </c>
      <c r="Y139" s="166">
        <v>222</v>
      </c>
      <c r="Z139" s="167">
        <v>212</v>
      </c>
      <c r="AA139" s="168">
        <v>276</v>
      </c>
      <c r="AB139" s="171">
        <v>322</v>
      </c>
      <c r="AC139" s="163">
        <v>0</v>
      </c>
      <c r="AD139" s="172">
        <v>100</v>
      </c>
      <c r="AE139" s="173">
        <v>0</v>
      </c>
    </row>
    <row r="140" spans="1:31" s="3" customFormat="1" ht="18.75" customHeight="1">
      <c r="A140" s="29">
        <v>138</v>
      </c>
      <c r="B140" s="30">
        <v>166</v>
      </c>
      <c r="C140" s="31" t="s">
        <v>3834</v>
      </c>
      <c r="D140" s="32" t="s">
        <v>1737</v>
      </c>
      <c r="E140" s="42">
        <v>133</v>
      </c>
      <c r="F140" s="35">
        <v>39528153</v>
      </c>
      <c r="G140" s="36">
        <v>189</v>
      </c>
      <c r="H140" s="37">
        <v>184</v>
      </c>
      <c r="I140" s="38">
        <v>40055435</v>
      </c>
      <c r="J140" s="39">
        <v>127</v>
      </c>
      <c r="K140" s="40">
        <v>122</v>
      </c>
      <c r="L140" s="35">
        <v>10580117</v>
      </c>
      <c r="M140" s="36">
        <v>218</v>
      </c>
      <c r="N140" s="37">
        <v>212</v>
      </c>
      <c r="O140" s="38">
        <v>11714731</v>
      </c>
      <c r="P140" s="39">
        <v>343</v>
      </c>
      <c r="Q140" s="40">
        <v>332</v>
      </c>
      <c r="R140" s="35">
        <v>18938504</v>
      </c>
      <c r="S140" s="36">
        <v>301</v>
      </c>
      <c r="T140" s="37">
        <v>296</v>
      </c>
      <c r="U140" s="38">
        <v>655829</v>
      </c>
      <c r="V140" s="39">
        <v>204</v>
      </c>
      <c r="W140" s="40">
        <v>203</v>
      </c>
      <c r="X140" s="35">
        <v>8385</v>
      </c>
      <c r="Y140" s="36">
        <v>144</v>
      </c>
      <c r="Z140" s="37">
        <v>136</v>
      </c>
      <c r="AA140" s="38">
        <v>396</v>
      </c>
      <c r="AB140" s="94">
        <v>381</v>
      </c>
      <c r="AC140" s="42">
        <v>0</v>
      </c>
      <c r="AD140" s="34">
        <v>100</v>
      </c>
      <c r="AE140" s="43">
        <v>0</v>
      </c>
    </row>
    <row r="141" spans="1:31" s="3" customFormat="1" ht="18.75" customHeight="1">
      <c r="A141" s="29">
        <v>139</v>
      </c>
      <c r="B141" s="30">
        <v>211</v>
      </c>
      <c r="C141" s="31" t="s">
        <v>2973</v>
      </c>
      <c r="D141" s="32" t="s">
        <v>98</v>
      </c>
      <c r="E141" s="42">
        <v>134</v>
      </c>
      <c r="F141" s="35">
        <v>39518643</v>
      </c>
      <c r="G141" s="36">
        <v>197</v>
      </c>
      <c r="H141" s="37">
        <v>192</v>
      </c>
      <c r="I141" s="38">
        <v>39520109</v>
      </c>
      <c r="J141" s="39">
        <v>54</v>
      </c>
      <c r="K141" s="40">
        <v>51</v>
      </c>
      <c r="L141" s="35">
        <v>15161299</v>
      </c>
      <c r="M141" s="36">
        <v>37</v>
      </c>
      <c r="N141" s="37">
        <v>35</v>
      </c>
      <c r="O141" s="38">
        <v>34141574</v>
      </c>
      <c r="P141" s="39">
        <v>28</v>
      </c>
      <c r="Q141" s="40">
        <v>26</v>
      </c>
      <c r="R141" s="35">
        <v>75666580</v>
      </c>
      <c r="S141" s="36">
        <v>160</v>
      </c>
      <c r="T141" s="37">
        <v>155</v>
      </c>
      <c r="U141" s="38">
        <v>2275142</v>
      </c>
      <c r="V141" s="39">
        <v>323</v>
      </c>
      <c r="W141" s="40">
        <v>321</v>
      </c>
      <c r="X141" s="35">
        <v>2528</v>
      </c>
      <c r="Y141" s="36">
        <v>382</v>
      </c>
      <c r="Z141" s="37">
        <v>370</v>
      </c>
      <c r="AA141" s="38">
        <v>142</v>
      </c>
      <c r="AB141" s="94">
        <v>369</v>
      </c>
      <c r="AC141" s="42">
        <v>0</v>
      </c>
      <c r="AD141" s="34">
        <v>100</v>
      </c>
      <c r="AE141" s="43">
        <v>0</v>
      </c>
    </row>
    <row r="142" spans="1:31" s="3" customFormat="1" ht="18.75" customHeight="1">
      <c r="A142" s="142">
        <v>140</v>
      </c>
      <c r="B142" s="143">
        <v>64</v>
      </c>
      <c r="C142" s="144" t="s">
        <v>1241</v>
      </c>
      <c r="D142" s="145" t="s">
        <v>3815</v>
      </c>
      <c r="E142" s="146">
        <v>135</v>
      </c>
      <c r="F142" s="148">
        <v>39447196</v>
      </c>
      <c r="G142" s="149">
        <v>181</v>
      </c>
      <c r="H142" s="150">
        <v>176</v>
      </c>
      <c r="I142" s="151">
        <v>40348966</v>
      </c>
      <c r="J142" s="152">
        <v>215</v>
      </c>
      <c r="K142" s="153">
        <v>208</v>
      </c>
      <c r="L142" s="148">
        <v>7246819</v>
      </c>
      <c r="M142" s="149">
        <v>236</v>
      </c>
      <c r="N142" s="150">
        <v>229</v>
      </c>
      <c r="O142" s="151">
        <v>11050342</v>
      </c>
      <c r="P142" s="152">
        <v>249</v>
      </c>
      <c r="Q142" s="153">
        <v>239</v>
      </c>
      <c r="R142" s="148">
        <v>25306887</v>
      </c>
      <c r="S142" s="149">
        <v>372</v>
      </c>
      <c r="T142" s="150">
        <v>367</v>
      </c>
      <c r="U142" s="151">
        <v>229962</v>
      </c>
      <c r="V142" s="152">
        <v>20</v>
      </c>
      <c r="W142" s="153">
        <v>20</v>
      </c>
      <c r="X142" s="148">
        <v>25452</v>
      </c>
      <c r="Y142" s="149">
        <v>15</v>
      </c>
      <c r="Z142" s="150">
        <v>11</v>
      </c>
      <c r="AA142" s="151">
        <v>1115</v>
      </c>
      <c r="AB142" s="156">
        <v>390</v>
      </c>
      <c r="AC142" s="146">
        <v>0</v>
      </c>
      <c r="AD142" s="157">
        <v>100</v>
      </c>
      <c r="AE142" s="158">
        <v>0</v>
      </c>
    </row>
    <row r="143" spans="1:31" s="3" customFormat="1" ht="18.75" customHeight="1">
      <c r="A143" s="174">
        <v>141</v>
      </c>
      <c r="B143" s="175">
        <v>133</v>
      </c>
      <c r="C143" s="176" t="s">
        <v>2518</v>
      </c>
      <c r="D143" s="177" t="s">
        <v>3815</v>
      </c>
      <c r="E143" s="198">
        <v>136</v>
      </c>
      <c r="F143" s="180">
        <v>39410890</v>
      </c>
      <c r="G143" s="181">
        <v>124</v>
      </c>
      <c r="H143" s="182">
        <v>122</v>
      </c>
      <c r="I143" s="183">
        <v>44967748</v>
      </c>
      <c r="J143" s="184">
        <v>201</v>
      </c>
      <c r="K143" s="185">
        <v>194</v>
      </c>
      <c r="L143" s="180">
        <v>7681368</v>
      </c>
      <c r="M143" s="181">
        <v>190</v>
      </c>
      <c r="N143" s="182">
        <v>185</v>
      </c>
      <c r="O143" s="183">
        <v>12980615</v>
      </c>
      <c r="P143" s="184">
        <v>140</v>
      </c>
      <c r="Q143" s="185">
        <v>132</v>
      </c>
      <c r="R143" s="180">
        <v>35075436</v>
      </c>
      <c r="S143" s="181">
        <v>344</v>
      </c>
      <c r="T143" s="182">
        <v>339</v>
      </c>
      <c r="U143" s="183">
        <v>409853</v>
      </c>
      <c r="V143" s="184">
        <v>177</v>
      </c>
      <c r="W143" s="185">
        <v>177</v>
      </c>
      <c r="X143" s="180">
        <v>10747</v>
      </c>
      <c r="Y143" s="181">
        <v>89</v>
      </c>
      <c r="Z143" s="182">
        <v>82</v>
      </c>
      <c r="AA143" s="183">
        <v>550</v>
      </c>
      <c r="AB143" s="186">
        <v>381</v>
      </c>
      <c r="AC143" s="178">
        <v>0</v>
      </c>
      <c r="AD143" s="187">
        <v>100</v>
      </c>
      <c r="AE143" s="188">
        <v>0</v>
      </c>
    </row>
    <row r="144" spans="1:31" s="3" customFormat="1" ht="18.75" customHeight="1">
      <c r="A144" s="29">
        <v>142</v>
      </c>
      <c r="B144" s="30">
        <v>203</v>
      </c>
      <c r="C144" s="31" t="s">
        <v>1234</v>
      </c>
      <c r="D144" s="32" t="s">
        <v>3812</v>
      </c>
      <c r="E144" s="42">
        <v>137</v>
      </c>
      <c r="F144" s="35">
        <v>39380536</v>
      </c>
      <c r="G144" s="36">
        <v>152</v>
      </c>
      <c r="H144" s="37">
        <v>148</v>
      </c>
      <c r="I144" s="38">
        <v>42427138</v>
      </c>
      <c r="J144" s="39">
        <v>87</v>
      </c>
      <c r="K144" s="40">
        <v>84</v>
      </c>
      <c r="L144" s="35">
        <v>12749018</v>
      </c>
      <c r="M144" s="36">
        <v>137</v>
      </c>
      <c r="N144" s="37">
        <v>132</v>
      </c>
      <c r="O144" s="38">
        <v>16707412</v>
      </c>
      <c r="P144" s="39">
        <v>169</v>
      </c>
      <c r="Q144" s="40">
        <v>161</v>
      </c>
      <c r="R144" s="35">
        <v>31785397</v>
      </c>
      <c r="S144" s="36">
        <v>118</v>
      </c>
      <c r="T144" s="37">
        <v>115</v>
      </c>
      <c r="U144" s="38">
        <v>3046355</v>
      </c>
      <c r="V144" s="39">
        <v>30</v>
      </c>
      <c r="W144" s="40">
        <v>30</v>
      </c>
      <c r="X144" s="35">
        <v>23896</v>
      </c>
      <c r="Y144" s="36">
        <v>377</v>
      </c>
      <c r="Z144" s="37">
        <v>365</v>
      </c>
      <c r="AA144" s="38">
        <v>147</v>
      </c>
      <c r="AB144" s="94">
        <v>383</v>
      </c>
      <c r="AC144" s="42">
        <v>0</v>
      </c>
      <c r="AD144" s="34">
        <v>100</v>
      </c>
      <c r="AE144" s="43">
        <v>0</v>
      </c>
    </row>
    <row r="145" spans="1:31" s="3" customFormat="1" ht="18.75" customHeight="1">
      <c r="A145" s="159">
        <v>143</v>
      </c>
      <c r="B145" s="160">
        <v>9</v>
      </c>
      <c r="C145" s="161" t="s">
        <v>2116</v>
      </c>
      <c r="D145" s="162" t="s">
        <v>3815</v>
      </c>
      <c r="E145" s="163">
        <v>138</v>
      </c>
      <c r="F145" s="165">
        <v>39197173</v>
      </c>
      <c r="G145" s="166">
        <v>24</v>
      </c>
      <c r="H145" s="167">
        <v>24</v>
      </c>
      <c r="I145" s="168">
        <v>60687050</v>
      </c>
      <c r="J145" s="169">
        <v>356</v>
      </c>
      <c r="K145" s="170">
        <v>349</v>
      </c>
      <c r="L145" s="165">
        <v>3920471</v>
      </c>
      <c r="M145" s="166">
        <v>299</v>
      </c>
      <c r="N145" s="167">
        <v>291</v>
      </c>
      <c r="O145" s="168">
        <v>8075120</v>
      </c>
      <c r="P145" s="169">
        <v>106</v>
      </c>
      <c r="Q145" s="170">
        <v>100</v>
      </c>
      <c r="R145" s="165">
        <v>41393721</v>
      </c>
      <c r="S145" s="166">
        <v>457</v>
      </c>
      <c r="T145" s="167">
        <v>452</v>
      </c>
      <c r="U145" s="168">
        <v>-1658413</v>
      </c>
      <c r="V145" s="169">
        <v>149</v>
      </c>
      <c r="W145" s="170">
        <v>149</v>
      </c>
      <c r="X145" s="165">
        <v>12287</v>
      </c>
      <c r="Y145" s="166">
        <v>91</v>
      </c>
      <c r="Z145" s="167">
        <v>84</v>
      </c>
      <c r="AA145" s="168">
        <v>546</v>
      </c>
      <c r="AB145" s="171">
        <v>321</v>
      </c>
      <c r="AC145" s="163">
        <v>0</v>
      </c>
      <c r="AD145" s="172">
        <v>100</v>
      </c>
      <c r="AE145" s="173">
        <v>0</v>
      </c>
    </row>
    <row r="146" spans="1:31" s="3" customFormat="1" ht="18.75" customHeight="1">
      <c r="A146" s="159">
        <v>144</v>
      </c>
      <c r="B146" s="160" t="s">
        <v>3813</v>
      </c>
      <c r="C146" s="161" t="s">
        <v>2177</v>
      </c>
      <c r="D146" s="162" t="s">
        <v>3815</v>
      </c>
      <c r="E146" s="193">
        <v>139</v>
      </c>
      <c r="F146" s="165">
        <v>39154490</v>
      </c>
      <c r="G146" s="166">
        <v>168</v>
      </c>
      <c r="H146" s="167">
        <v>163</v>
      </c>
      <c r="I146" s="168">
        <v>40981966</v>
      </c>
      <c r="J146" s="169">
        <v>493</v>
      </c>
      <c r="K146" s="170">
        <v>483</v>
      </c>
      <c r="L146" s="165">
        <v>-4246759</v>
      </c>
      <c r="M146" s="166">
        <v>40</v>
      </c>
      <c r="N146" s="167">
        <v>38</v>
      </c>
      <c r="O146" s="168">
        <v>33988262</v>
      </c>
      <c r="P146" s="169">
        <v>22</v>
      </c>
      <c r="Q146" s="170">
        <v>20</v>
      </c>
      <c r="R146" s="165">
        <v>81535858</v>
      </c>
      <c r="S146" s="166">
        <v>487</v>
      </c>
      <c r="T146" s="167">
        <v>481</v>
      </c>
      <c r="U146" s="168">
        <v>-5995252</v>
      </c>
      <c r="V146" s="169">
        <v>73</v>
      </c>
      <c r="W146" s="170">
        <v>73</v>
      </c>
      <c r="X146" s="165">
        <v>18695</v>
      </c>
      <c r="Y146" s="166">
        <v>126</v>
      </c>
      <c r="Z146" s="167">
        <v>118</v>
      </c>
      <c r="AA146" s="168">
        <v>439</v>
      </c>
      <c r="AB146" s="171">
        <v>322</v>
      </c>
      <c r="AC146" s="163">
        <v>0</v>
      </c>
      <c r="AD146" s="172">
        <v>100</v>
      </c>
      <c r="AE146" s="173">
        <v>0</v>
      </c>
    </row>
    <row r="147" spans="1:31" s="3" customFormat="1" ht="18.75" customHeight="1">
      <c r="A147" s="142">
        <v>145</v>
      </c>
      <c r="B147" s="143" t="s">
        <v>3813</v>
      </c>
      <c r="C147" s="144" t="s">
        <v>404</v>
      </c>
      <c r="D147" s="145" t="s">
        <v>3815</v>
      </c>
      <c r="E147" s="146">
        <v>140</v>
      </c>
      <c r="F147" s="148">
        <v>39148497</v>
      </c>
      <c r="G147" s="149">
        <v>204</v>
      </c>
      <c r="H147" s="150">
        <v>199</v>
      </c>
      <c r="I147" s="151">
        <v>39148497</v>
      </c>
      <c r="J147" s="152">
        <v>12</v>
      </c>
      <c r="K147" s="153">
        <v>11</v>
      </c>
      <c r="L147" s="148">
        <v>21455557</v>
      </c>
      <c r="M147" s="149">
        <v>72</v>
      </c>
      <c r="N147" s="150">
        <v>70</v>
      </c>
      <c r="O147" s="151">
        <v>24957497</v>
      </c>
      <c r="P147" s="152">
        <v>119</v>
      </c>
      <c r="Q147" s="153">
        <v>112</v>
      </c>
      <c r="R147" s="148">
        <v>37901113</v>
      </c>
      <c r="S147" s="149">
        <v>234</v>
      </c>
      <c r="T147" s="150">
        <v>229</v>
      </c>
      <c r="U147" s="151">
        <v>1209812</v>
      </c>
      <c r="V147" s="152" t="s">
        <v>3813</v>
      </c>
      <c r="W147" s="153" t="s">
        <v>3813</v>
      </c>
      <c r="X147" s="154" t="s">
        <v>3813</v>
      </c>
      <c r="Y147" s="149">
        <v>223</v>
      </c>
      <c r="Z147" s="150">
        <v>213</v>
      </c>
      <c r="AA147" s="151">
        <v>276</v>
      </c>
      <c r="AB147" s="156">
        <v>352</v>
      </c>
      <c r="AC147" s="146">
        <v>0</v>
      </c>
      <c r="AD147" s="157">
        <v>0</v>
      </c>
      <c r="AE147" s="158">
        <v>100</v>
      </c>
    </row>
    <row r="148" spans="1:31" s="3" customFormat="1" ht="18.75" customHeight="1">
      <c r="A148" s="15">
        <v>146</v>
      </c>
      <c r="B148" s="16">
        <v>341</v>
      </c>
      <c r="C148" s="17" t="s">
        <v>43</v>
      </c>
      <c r="D148" s="18" t="s">
        <v>1751</v>
      </c>
      <c r="E148" s="19">
        <v>141</v>
      </c>
      <c r="F148" s="21">
        <v>39100960</v>
      </c>
      <c r="G148" s="22">
        <v>206</v>
      </c>
      <c r="H148" s="23">
        <v>201</v>
      </c>
      <c r="I148" s="24">
        <v>39100960</v>
      </c>
      <c r="J148" s="25">
        <v>396</v>
      </c>
      <c r="K148" s="26">
        <v>389</v>
      </c>
      <c r="L148" s="21">
        <v>3081636</v>
      </c>
      <c r="M148" s="22">
        <v>397</v>
      </c>
      <c r="N148" s="23">
        <v>388</v>
      </c>
      <c r="O148" s="24">
        <v>4447401</v>
      </c>
      <c r="P148" s="25">
        <v>280</v>
      </c>
      <c r="Q148" s="26">
        <v>269</v>
      </c>
      <c r="R148" s="21">
        <v>23337404</v>
      </c>
      <c r="S148" s="22">
        <v>191</v>
      </c>
      <c r="T148" s="23">
        <v>186</v>
      </c>
      <c r="U148" s="24">
        <v>1701859</v>
      </c>
      <c r="V148" s="25">
        <v>83</v>
      </c>
      <c r="W148" s="26">
        <v>83</v>
      </c>
      <c r="X148" s="21">
        <v>17768</v>
      </c>
      <c r="Y148" s="22">
        <v>477</v>
      </c>
      <c r="Z148" s="23">
        <v>465</v>
      </c>
      <c r="AA148" s="24">
        <v>47</v>
      </c>
      <c r="AB148" s="93">
        <v>312</v>
      </c>
      <c r="AC148" s="19">
        <v>0</v>
      </c>
      <c r="AD148" s="27">
        <v>100</v>
      </c>
      <c r="AE148" s="28">
        <v>0</v>
      </c>
    </row>
    <row r="149" spans="1:31" s="3" customFormat="1" ht="18.75" customHeight="1">
      <c r="A149" s="159">
        <v>147</v>
      </c>
      <c r="B149" s="160" t="s">
        <v>3813</v>
      </c>
      <c r="C149" s="161" t="s">
        <v>3006</v>
      </c>
      <c r="D149" s="162" t="s">
        <v>3815</v>
      </c>
      <c r="E149" s="163">
        <v>142</v>
      </c>
      <c r="F149" s="165">
        <v>39095934</v>
      </c>
      <c r="G149" s="166">
        <v>50</v>
      </c>
      <c r="H149" s="167">
        <v>49</v>
      </c>
      <c r="I149" s="168">
        <v>52755543</v>
      </c>
      <c r="J149" s="169">
        <v>484</v>
      </c>
      <c r="K149" s="170">
        <v>476</v>
      </c>
      <c r="L149" s="165">
        <v>-363303</v>
      </c>
      <c r="M149" s="166">
        <v>379</v>
      </c>
      <c r="N149" s="167">
        <v>371</v>
      </c>
      <c r="O149" s="168">
        <v>5117930</v>
      </c>
      <c r="P149" s="169">
        <v>282</v>
      </c>
      <c r="Q149" s="170">
        <v>271</v>
      </c>
      <c r="R149" s="165">
        <v>23149218</v>
      </c>
      <c r="S149" s="166">
        <v>420</v>
      </c>
      <c r="T149" s="167">
        <v>415</v>
      </c>
      <c r="U149" s="168">
        <v>-267050</v>
      </c>
      <c r="V149" s="169">
        <v>123</v>
      </c>
      <c r="W149" s="170">
        <v>123</v>
      </c>
      <c r="X149" s="165">
        <v>14578</v>
      </c>
      <c r="Y149" s="166">
        <v>436</v>
      </c>
      <c r="Z149" s="167">
        <v>424</v>
      </c>
      <c r="AA149" s="168">
        <v>97</v>
      </c>
      <c r="AB149" s="171">
        <v>390</v>
      </c>
      <c r="AC149" s="163">
        <v>0</v>
      </c>
      <c r="AD149" s="172">
        <v>100</v>
      </c>
      <c r="AE149" s="173">
        <v>0</v>
      </c>
    </row>
    <row r="150" spans="1:31" s="3" customFormat="1" ht="18.75" customHeight="1">
      <c r="A150" s="29">
        <v>148</v>
      </c>
      <c r="B150" s="30">
        <v>107</v>
      </c>
      <c r="C150" s="31" t="s">
        <v>2217</v>
      </c>
      <c r="D150" s="32" t="s">
        <v>3369</v>
      </c>
      <c r="E150" s="42">
        <v>143</v>
      </c>
      <c r="F150" s="35">
        <v>39044033</v>
      </c>
      <c r="G150" s="36">
        <v>159</v>
      </c>
      <c r="H150" s="37">
        <v>154</v>
      </c>
      <c r="I150" s="38">
        <v>41758308</v>
      </c>
      <c r="J150" s="39">
        <v>110</v>
      </c>
      <c r="K150" s="40">
        <v>106</v>
      </c>
      <c r="L150" s="35">
        <v>11170248</v>
      </c>
      <c r="M150" s="36">
        <v>282</v>
      </c>
      <c r="N150" s="37">
        <v>274</v>
      </c>
      <c r="O150" s="38">
        <v>8670572</v>
      </c>
      <c r="P150" s="39">
        <v>382</v>
      </c>
      <c r="Q150" s="40">
        <v>371</v>
      </c>
      <c r="R150" s="35">
        <v>16036113</v>
      </c>
      <c r="S150" s="36">
        <v>115</v>
      </c>
      <c r="T150" s="37">
        <v>112</v>
      </c>
      <c r="U150" s="38">
        <v>3126840</v>
      </c>
      <c r="V150" s="39">
        <v>400</v>
      </c>
      <c r="W150" s="40">
        <v>397</v>
      </c>
      <c r="X150" s="35">
        <v>283</v>
      </c>
      <c r="Y150" s="36">
        <v>232</v>
      </c>
      <c r="Z150" s="37">
        <v>221</v>
      </c>
      <c r="AA150" s="38">
        <v>269</v>
      </c>
      <c r="AB150" s="94">
        <v>369</v>
      </c>
      <c r="AC150" s="42">
        <v>0</v>
      </c>
      <c r="AD150" s="34">
        <v>100</v>
      </c>
      <c r="AE150" s="43">
        <v>0</v>
      </c>
    </row>
    <row r="151" spans="1:31" s="3" customFormat="1" ht="18.75" customHeight="1">
      <c r="A151" s="159">
        <v>149</v>
      </c>
      <c r="B151" s="160">
        <v>28</v>
      </c>
      <c r="C151" s="161" t="s">
        <v>2582</v>
      </c>
      <c r="D151" s="162" t="s">
        <v>3815</v>
      </c>
      <c r="E151" s="163">
        <v>144</v>
      </c>
      <c r="F151" s="165">
        <v>39011992</v>
      </c>
      <c r="G151" s="166">
        <v>99</v>
      </c>
      <c r="H151" s="167">
        <v>97</v>
      </c>
      <c r="I151" s="168">
        <v>47083834</v>
      </c>
      <c r="J151" s="169">
        <v>399</v>
      </c>
      <c r="K151" s="170">
        <v>392</v>
      </c>
      <c r="L151" s="165">
        <v>2966375</v>
      </c>
      <c r="M151" s="166">
        <v>357</v>
      </c>
      <c r="N151" s="167">
        <v>349</v>
      </c>
      <c r="O151" s="168">
        <v>5571952</v>
      </c>
      <c r="P151" s="169">
        <v>306</v>
      </c>
      <c r="Q151" s="170">
        <v>295</v>
      </c>
      <c r="R151" s="165">
        <v>21343221</v>
      </c>
      <c r="S151" s="166">
        <v>195</v>
      </c>
      <c r="T151" s="167">
        <v>190</v>
      </c>
      <c r="U151" s="168">
        <v>1629145</v>
      </c>
      <c r="V151" s="169">
        <v>15</v>
      </c>
      <c r="W151" s="170">
        <v>15</v>
      </c>
      <c r="X151" s="165">
        <v>25778</v>
      </c>
      <c r="Y151" s="166">
        <v>101</v>
      </c>
      <c r="Z151" s="167">
        <v>94</v>
      </c>
      <c r="AA151" s="168">
        <v>503</v>
      </c>
      <c r="AB151" s="171">
        <v>321</v>
      </c>
      <c r="AC151" s="163">
        <v>0</v>
      </c>
      <c r="AD151" s="172">
        <v>100</v>
      </c>
      <c r="AE151" s="173">
        <v>0</v>
      </c>
    </row>
    <row r="152" spans="1:31" s="3" customFormat="1" ht="18.75" customHeight="1">
      <c r="A152" s="45">
        <v>150</v>
      </c>
      <c r="B152" s="46" t="s">
        <v>3813</v>
      </c>
      <c r="C152" s="47" t="s">
        <v>51</v>
      </c>
      <c r="D152" s="48" t="s">
        <v>3371</v>
      </c>
      <c r="E152" s="49">
        <v>145</v>
      </c>
      <c r="F152" s="51">
        <v>38955981</v>
      </c>
      <c r="G152" s="52">
        <v>182</v>
      </c>
      <c r="H152" s="53">
        <v>177</v>
      </c>
      <c r="I152" s="54">
        <v>40316270</v>
      </c>
      <c r="J152" s="55">
        <v>191</v>
      </c>
      <c r="K152" s="56">
        <v>184</v>
      </c>
      <c r="L152" s="51">
        <v>8077989</v>
      </c>
      <c r="M152" s="52">
        <v>4</v>
      </c>
      <c r="N152" s="53">
        <v>4</v>
      </c>
      <c r="O152" s="54">
        <v>130808529</v>
      </c>
      <c r="P152" s="55">
        <v>4</v>
      </c>
      <c r="Q152" s="56">
        <v>3</v>
      </c>
      <c r="R152" s="51">
        <v>170228329</v>
      </c>
      <c r="S152" s="52">
        <v>453</v>
      </c>
      <c r="T152" s="53">
        <v>448</v>
      </c>
      <c r="U152" s="54">
        <v>-1465906</v>
      </c>
      <c r="V152" s="55">
        <v>308</v>
      </c>
      <c r="W152" s="56">
        <v>306</v>
      </c>
      <c r="X152" s="51">
        <v>2991</v>
      </c>
      <c r="Y152" s="52">
        <v>11</v>
      </c>
      <c r="Z152" s="53">
        <v>7</v>
      </c>
      <c r="AA152" s="54">
        <v>1208</v>
      </c>
      <c r="AB152" s="95">
        <v>341</v>
      </c>
      <c r="AC152" s="49">
        <v>0</v>
      </c>
      <c r="AD152" s="57">
        <v>100</v>
      </c>
      <c r="AE152" s="58">
        <v>0</v>
      </c>
    </row>
    <row r="153" spans="1:31" s="3" customFormat="1" ht="18.75" customHeight="1">
      <c r="A153" s="174">
        <v>151</v>
      </c>
      <c r="B153" s="175">
        <v>188</v>
      </c>
      <c r="C153" s="176" t="s">
        <v>1455</v>
      </c>
      <c r="D153" s="177" t="s">
        <v>3815</v>
      </c>
      <c r="E153" s="178">
        <v>146</v>
      </c>
      <c r="F153" s="180">
        <v>38894019</v>
      </c>
      <c r="G153" s="181">
        <v>186</v>
      </c>
      <c r="H153" s="182">
        <v>181</v>
      </c>
      <c r="I153" s="183">
        <v>40268188</v>
      </c>
      <c r="J153" s="184">
        <v>421</v>
      </c>
      <c r="K153" s="185">
        <v>414</v>
      </c>
      <c r="L153" s="180">
        <v>2563054</v>
      </c>
      <c r="M153" s="181">
        <v>104</v>
      </c>
      <c r="N153" s="182">
        <v>100</v>
      </c>
      <c r="O153" s="183">
        <v>20930720</v>
      </c>
      <c r="P153" s="184">
        <v>85</v>
      </c>
      <c r="Q153" s="185">
        <v>80</v>
      </c>
      <c r="R153" s="180">
        <v>44829329</v>
      </c>
      <c r="S153" s="181">
        <v>448</v>
      </c>
      <c r="T153" s="182">
        <v>443</v>
      </c>
      <c r="U153" s="183">
        <v>-1081303</v>
      </c>
      <c r="V153" s="184">
        <v>316</v>
      </c>
      <c r="W153" s="185">
        <v>314</v>
      </c>
      <c r="X153" s="180">
        <v>2700</v>
      </c>
      <c r="Y153" s="181">
        <v>291</v>
      </c>
      <c r="Z153" s="182">
        <v>280</v>
      </c>
      <c r="AA153" s="183">
        <v>205</v>
      </c>
      <c r="AB153" s="186">
        <v>342</v>
      </c>
      <c r="AC153" s="178">
        <v>0</v>
      </c>
      <c r="AD153" s="187">
        <v>100</v>
      </c>
      <c r="AE153" s="188">
        <v>0</v>
      </c>
    </row>
    <row r="154" spans="1:31" s="3" customFormat="1" ht="18.75" customHeight="1">
      <c r="A154" s="29">
        <v>152</v>
      </c>
      <c r="B154" s="30">
        <v>115</v>
      </c>
      <c r="C154" s="31" t="s">
        <v>500</v>
      </c>
      <c r="D154" s="32" t="s">
        <v>1751</v>
      </c>
      <c r="E154" s="42">
        <v>147</v>
      </c>
      <c r="F154" s="35">
        <v>38772788</v>
      </c>
      <c r="G154" s="36">
        <v>178</v>
      </c>
      <c r="H154" s="37">
        <v>173</v>
      </c>
      <c r="I154" s="38">
        <v>40560385</v>
      </c>
      <c r="J154" s="39">
        <v>411</v>
      </c>
      <c r="K154" s="40">
        <v>404</v>
      </c>
      <c r="L154" s="35">
        <v>2715249</v>
      </c>
      <c r="M154" s="36">
        <v>452</v>
      </c>
      <c r="N154" s="37">
        <v>443</v>
      </c>
      <c r="O154" s="38">
        <v>2215296</v>
      </c>
      <c r="P154" s="39">
        <v>472</v>
      </c>
      <c r="Q154" s="40">
        <v>460</v>
      </c>
      <c r="R154" s="35">
        <v>8936437</v>
      </c>
      <c r="S154" s="36">
        <v>192</v>
      </c>
      <c r="T154" s="37">
        <v>187</v>
      </c>
      <c r="U154" s="38">
        <v>1691728</v>
      </c>
      <c r="V154" s="39">
        <v>41</v>
      </c>
      <c r="W154" s="40">
        <v>41</v>
      </c>
      <c r="X154" s="35">
        <v>22421</v>
      </c>
      <c r="Y154" s="36">
        <v>452</v>
      </c>
      <c r="Z154" s="37">
        <v>440</v>
      </c>
      <c r="AA154" s="38">
        <v>78</v>
      </c>
      <c r="AB154" s="94">
        <v>312</v>
      </c>
      <c r="AC154" s="42">
        <v>0</v>
      </c>
      <c r="AD154" s="34">
        <v>100</v>
      </c>
      <c r="AE154" s="43">
        <v>0</v>
      </c>
    </row>
    <row r="155" spans="1:31" s="3" customFormat="1" ht="18.75" customHeight="1">
      <c r="A155" s="29">
        <v>153</v>
      </c>
      <c r="B155" s="30">
        <v>135</v>
      </c>
      <c r="C155" s="31" t="s">
        <v>777</v>
      </c>
      <c r="D155" s="32" t="s">
        <v>2086</v>
      </c>
      <c r="E155" s="42">
        <v>148</v>
      </c>
      <c r="F155" s="35">
        <v>38598083</v>
      </c>
      <c r="G155" s="36">
        <v>205</v>
      </c>
      <c r="H155" s="37">
        <v>200</v>
      </c>
      <c r="I155" s="38">
        <v>39110926</v>
      </c>
      <c r="J155" s="39">
        <v>28</v>
      </c>
      <c r="K155" s="40">
        <v>26</v>
      </c>
      <c r="L155" s="35">
        <v>17846137</v>
      </c>
      <c r="M155" s="36">
        <v>24</v>
      </c>
      <c r="N155" s="37">
        <v>23</v>
      </c>
      <c r="O155" s="38">
        <v>43080962</v>
      </c>
      <c r="P155" s="39">
        <v>26</v>
      </c>
      <c r="Q155" s="40">
        <v>24</v>
      </c>
      <c r="R155" s="35">
        <v>76642004</v>
      </c>
      <c r="S155" s="36">
        <v>57</v>
      </c>
      <c r="T155" s="37">
        <v>54</v>
      </c>
      <c r="U155" s="38">
        <v>5092782</v>
      </c>
      <c r="V155" s="39">
        <v>359</v>
      </c>
      <c r="W155" s="40">
        <v>357</v>
      </c>
      <c r="X155" s="35">
        <v>1221</v>
      </c>
      <c r="Y155" s="36">
        <v>172</v>
      </c>
      <c r="Z155" s="37">
        <v>163</v>
      </c>
      <c r="AA155" s="38">
        <v>342</v>
      </c>
      <c r="AB155" s="94">
        <v>321</v>
      </c>
      <c r="AC155" s="42">
        <v>0</v>
      </c>
      <c r="AD155" s="34">
        <v>100</v>
      </c>
      <c r="AE155" s="43">
        <v>0</v>
      </c>
    </row>
    <row r="156" spans="1:31" s="3" customFormat="1" ht="18.75" customHeight="1">
      <c r="A156" s="29">
        <v>154</v>
      </c>
      <c r="B156" s="30">
        <v>123</v>
      </c>
      <c r="C156" s="31" t="s">
        <v>68</v>
      </c>
      <c r="D156" s="32" t="s">
        <v>3467</v>
      </c>
      <c r="E156" s="42">
        <v>149</v>
      </c>
      <c r="F156" s="35">
        <v>38580933</v>
      </c>
      <c r="G156" s="36">
        <v>194</v>
      </c>
      <c r="H156" s="37">
        <v>189</v>
      </c>
      <c r="I156" s="38">
        <v>39700974</v>
      </c>
      <c r="J156" s="39">
        <v>235</v>
      </c>
      <c r="K156" s="40">
        <v>228</v>
      </c>
      <c r="L156" s="35">
        <v>7038783</v>
      </c>
      <c r="M156" s="36">
        <v>135</v>
      </c>
      <c r="N156" s="37">
        <v>130</v>
      </c>
      <c r="O156" s="38">
        <v>16886518</v>
      </c>
      <c r="P156" s="39">
        <v>37</v>
      </c>
      <c r="Q156" s="40">
        <v>35</v>
      </c>
      <c r="R156" s="35">
        <v>63879602</v>
      </c>
      <c r="S156" s="36">
        <v>442</v>
      </c>
      <c r="T156" s="37">
        <v>437</v>
      </c>
      <c r="U156" s="38">
        <v>-962109</v>
      </c>
      <c r="V156" s="39">
        <v>312</v>
      </c>
      <c r="W156" s="40">
        <v>310</v>
      </c>
      <c r="X156" s="35">
        <v>2897</v>
      </c>
      <c r="Y156" s="36">
        <v>394</v>
      </c>
      <c r="Z156" s="37">
        <v>382</v>
      </c>
      <c r="AA156" s="38">
        <v>133</v>
      </c>
      <c r="AB156" s="94">
        <v>331</v>
      </c>
      <c r="AC156" s="42">
        <v>0</v>
      </c>
      <c r="AD156" s="34">
        <v>100</v>
      </c>
      <c r="AE156" s="43">
        <v>0</v>
      </c>
    </row>
    <row r="157" spans="1:31" s="3" customFormat="1" ht="18.75" customHeight="1">
      <c r="A157" s="45">
        <v>155</v>
      </c>
      <c r="B157" s="46">
        <v>45</v>
      </c>
      <c r="C157" s="47" t="s">
        <v>63</v>
      </c>
      <c r="D157" s="48" t="s">
        <v>3812</v>
      </c>
      <c r="E157" s="49">
        <v>150</v>
      </c>
      <c r="F157" s="51">
        <v>38515319</v>
      </c>
      <c r="G157" s="52">
        <v>212</v>
      </c>
      <c r="H157" s="53">
        <v>207</v>
      </c>
      <c r="I157" s="54">
        <v>38682866</v>
      </c>
      <c r="J157" s="55">
        <v>152</v>
      </c>
      <c r="K157" s="56">
        <v>147</v>
      </c>
      <c r="L157" s="51">
        <v>9331268</v>
      </c>
      <c r="M157" s="52">
        <v>15</v>
      </c>
      <c r="N157" s="53">
        <v>14</v>
      </c>
      <c r="O157" s="54">
        <v>55379964</v>
      </c>
      <c r="P157" s="55">
        <v>12</v>
      </c>
      <c r="Q157" s="56">
        <v>11</v>
      </c>
      <c r="R157" s="51">
        <v>111238825</v>
      </c>
      <c r="S157" s="52">
        <v>438</v>
      </c>
      <c r="T157" s="53">
        <v>433</v>
      </c>
      <c r="U157" s="54">
        <v>-790426</v>
      </c>
      <c r="V157" s="55">
        <v>111</v>
      </c>
      <c r="W157" s="56">
        <v>111</v>
      </c>
      <c r="X157" s="51">
        <v>15422</v>
      </c>
      <c r="Y157" s="52">
        <v>163</v>
      </c>
      <c r="Z157" s="53">
        <v>154</v>
      </c>
      <c r="AA157" s="54">
        <v>359</v>
      </c>
      <c r="AB157" s="95">
        <v>372</v>
      </c>
      <c r="AC157" s="49">
        <v>0</v>
      </c>
      <c r="AD157" s="57">
        <v>100</v>
      </c>
      <c r="AE157" s="58">
        <v>0</v>
      </c>
    </row>
    <row r="158" spans="1:31" s="3" customFormat="1" ht="18.75" customHeight="1">
      <c r="A158" s="15">
        <v>156</v>
      </c>
      <c r="B158" s="16">
        <v>50</v>
      </c>
      <c r="C158" s="17" t="s">
        <v>2219</v>
      </c>
      <c r="D158" s="18" t="s">
        <v>2389</v>
      </c>
      <c r="E158" s="19">
        <v>151</v>
      </c>
      <c r="F158" s="21">
        <v>38507737</v>
      </c>
      <c r="G158" s="22">
        <v>216</v>
      </c>
      <c r="H158" s="23">
        <v>211</v>
      </c>
      <c r="I158" s="24">
        <v>38507737</v>
      </c>
      <c r="J158" s="25">
        <v>161</v>
      </c>
      <c r="K158" s="26">
        <v>155</v>
      </c>
      <c r="L158" s="21">
        <v>9113443</v>
      </c>
      <c r="M158" s="22">
        <v>123</v>
      </c>
      <c r="N158" s="23">
        <v>118</v>
      </c>
      <c r="O158" s="24">
        <v>18803805</v>
      </c>
      <c r="P158" s="25">
        <v>104</v>
      </c>
      <c r="Q158" s="26">
        <v>98</v>
      </c>
      <c r="R158" s="21">
        <v>41704499</v>
      </c>
      <c r="S158" s="22">
        <v>106</v>
      </c>
      <c r="T158" s="23">
        <v>103</v>
      </c>
      <c r="U158" s="24">
        <v>3299828</v>
      </c>
      <c r="V158" s="25" t="s">
        <v>3813</v>
      </c>
      <c r="W158" s="26" t="s">
        <v>3813</v>
      </c>
      <c r="X158" s="61" t="s">
        <v>3813</v>
      </c>
      <c r="Y158" s="22">
        <v>294</v>
      </c>
      <c r="Z158" s="23">
        <v>283</v>
      </c>
      <c r="AA158" s="24">
        <v>203</v>
      </c>
      <c r="AB158" s="93">
        <v>369</v>
      </c>
      <c r="AC158" s="19">
        <v>0</v>
      </c>
      <c r="AD158" s="27">
        <v>100</v>
      </c>
      <c r="AE158" s="28">
        <v>0</v>
      </c>
    </row>
    <row r="159" spans="1:31" s="3" customFormat="1" ht="18.75" customHeight="1">
      <c r="A159" s="29">
        <v>157</v>
      </c>
      <c r="B159" s="30">
        <v>42</v>
      </c>
      <c r="C159" s="31" t="s">
        <v>2126</v>
      </c>
      <c r="D159" s="32" t="s">
        <v>3816</v>
      </c>
      <c r="E159" s="33">
        <v>152</v>
      </c>
      <c r="F159" s="35">
        <v>38499967</v>
      </c>
      <c r="G159" s="36">
        <v>202</v>
      </c>
      <c r="H159" s="37">
        <v>197</v>
      </c>
      <c r="I159" s="38">
        <v>39315619</v>
      </c>
      <c r="J159" s="39">
        <v>41</v>
      </c>
      <c r="K159" s="40">
        <v>38</v>
      </c>
      <c r="L159" s="35">
        <v>16628259</v>
      </c>
      <c r="M159" s="36">
        <v>25</v>
      </c>
      <c r="N159" s="37">
        <v>24</v>
      </c>
      <c r="O159" s="38">
        <v>40317028</v>
      </c>
      <c r="P159" s="39">
        <v>51</v>
      </c>
      <c r="Q159" s="40">
        <v>47</v>
      </c>
      <c r="R159" s="35">
        <v>57446392</v>
      </c>
      <c r="S159" s="36">
        <v>51</v>
      </c>
      <c r="T159" s="37">
        <v>49</v>
      </c>
      <c r="U159" s="38">
        <v>5300387</v>
      </c>
      <c r="V159" s="39">
        <v>366</v>
      </c>
      <c r="W159" s="40">
        <v>363</v>
      </c>
      <c r="X159" s="35">
        <v>1047</v>
      </c>
      <c r="Y159" s="36">
        <v>171</v>
      </c>
      <c r="Z159" s="37">
        <v>162</v>
      </c>
      <c r="AA159" s="38">
        <v>345</v>
      </c>
      <c r="AB159" s="94">
        <v>321</v>
      </c>
      <c r="AC159" s="42">
        <v>0</v>
      </c>
      <c r="AD159" s="34">
        <v>100</v>
      </c>
      <c r="AE159" s="43">
        <v>0</v>
      </c>
    </row>
    <row r="160" spans="1:31" s="3" customFormat="1" ht="18.75" customHeight="1">
      <c r="A160" s="159">
        <v>158</v>
      </c>
      <c r="B160" s="160" t="s">
        <v>3813</v>
      </c>
      <c r="C160" s="161" t="s">
        <v>2752</v>
      </c>
      <c r="D160" s="162" t="s">
        <v>3815</v>
      </c>
      <c r="E160" s="163">
        <v>153</v>
      </c>
      <c r="F160" s="165">
        <v>38406863</v>
      </c>
      <c r="G160" s="166">
        <v>190</v>
      </c>
      <c r="H160" s="167">
        <v>185</v>
      </c>
      <c r="I160" s="168">
        <v>39937847</v>
      </c>
      <c r="J160" s="169">
        <v>77</v>
      </c>
      <c r="K160" s="170">
        <v>74</v>
      </c>
      <c r="L160" s="165">
        <v>13157593</v>
      </c>
      <c r="M160" s="166">
        <v>303</v>
      </c>
      <c r="N160" s="167">
        <v>295</v>
      </c>
      <c r="O160" s="168">
        <v>7985692</v>
      </c>
      <c r="P160" s="169">
        <v>196</v>
      </c>
      <c r="Q160" s="170">
        <v>187</v>
      </c>
      <c r="R160" s="165">
        <v>29628808</v>
      </c>
      <c r="S160" s="166">
        <v>433</v>
      </c>
      <c r="T160" s="167">
        <v>428</v>
      </c>
      <c r="U160" s="168">
        <v>-670300</v>
      </c>
      <c r="V160" s="169">
        <v>23</v>
      </c>
      <c r="W160" s="170">
        <v>23</v>
      </c>
      <c r="X160" s="165">
        <v>24799</v>
      </c>
      <c r="Y160" s="166">
        <v>14</v>
      </c>
      <c r="Z160" s="167">
        <v>10</v>
      </c>
      <c r="AA160" s="168">
        <v>1118</v>
      </c>
      <c r="AB160" s="171">
        <v>322</v>
      </c>
      <c r="AC160" s="163">
        <v>0</v>
      </c>
      <c r="AD160" s="172">
        <v>100</v>
      </c>
      <c r="AE160" s="173">
        <v>0</v>
      </c>
    </row>
    <row r="161" spans="1:31" s="3" customFormat="1" ht="18.75" customHeight="1">
      <c r="A161" s="159">
        <v>159</v>
      </c>
      <c r="B161" s="160">
        <v>269</v>
      </c>
      <c r="C161" s="161" t="s">
        <v>892</v>
      </c>
      <c r="D161" s="162" t="s">
        <v>3815</v>
      </c>
      <c r="E161" s="163">
        <v>154</v>
      </c>
      <c r="F161" s="165">
        <v>38305801</v>
      </c>
      <c r="G161" s="166">
        <v>191</v>
      </c>
      <c r="H161" s="167">
        <v>186</v>
      </c>
      <c r="I161" s="168">
        <v>39892365</v>
      </c>
      <c r="J161" s="169">
        <v>118</v>
      </c>
      <c r="K161" s="170">
        <v>114</v>
      </c>
      <c r="L161" s="165">
        <v>10905104</v>
      </c>
      <c r="M161" s="166">
        <v>167</v>
      </c>
      <c r="N161" s="167">
        <v>162</v>
      </c>
      <c r="O161" s="168">
        <v>14439812</v>
      </c>
      <c r="P161" s="169">
        <v>117</v>
      </c>
      <c r="Q161" s="170">
        <v>110</v>
      </c>
      <c r="R161" s="165">
        <v>38573497</v>
      </c>
      <c r="S161" s="166">
        <v>222</v>
      </c>
      <c r="T161" s="167">
        <v>217</v>
      </c>
      <c r="U161" s="168">
        <v>1327727</v>
      </c>
      <c r="V161" s="169">
        <v>76</v>
      </c>
      <c r="W161" s="170">
        <v>76</v>
      </c>
      <c r="X161" s="165">
        <v>18360</v>
      </c>
      <c r="Y161" s="166">
        <v>19</v>
      </c>
      <c r="Z161" s="167">
        <v>15</v>
      </c>
      <c r="AA161" s="168">
        <v>1042</v>
      </c>
      <c r="AB161" s="171">
        <v>322</v>
      </c>
      <c r="AC161" s="163">
        <v>0</v>
      </c>
      <c r="AD161" s="172">
        <v>100</v>
      </c>
      <c r="AE161" s="173">
        <v>0</v>
      </c>
    </row>
    <row r="162" spans="1:31" s="3" customFormat="1" ht="18.75" customHeight="1">
      <c r="A162" s="142">
        <v>160</v>
      </c>
      <c r="B162" s="143">
        <v>190</v>
      </c>
      <c r="C162" s="144" t="s">
        <v>1775</v>
      </c>
      <c r="D162" s="145" t="s">
        <v>3815</v>
      </c>
      <c r="E162" s="146">
        <v>155</v>
      </c>
      <c r="F162" s="148">
        <v>38301586</v>
      </c>
      <c r="G162" s="149">
        <v>219</v>
      </c>
      <c r="H162" s="150">
        <v>214</v>
      </c>
      <c r="I162" s="151">
        <v>38423049</v>
      </c>
      <c r="J162" s="152">
        <v>334</v>
      </c>
      <c r="K162" s="153">
        <v>327</v>
      </c>
      <c r="L162" s="148">
        <v>4696602</v>
      </c>
      <c r="M162" s="149">
        <v>396</v>
      </c>
      <c r="N162" s="150">
        <v>387</v>
      </c>
      <c r="O162" s="151">
        <v>4544151</v>
      </c>
      <c r="P162" s="152">
        <v>467</v>
      </c>
      <c r="Q162" s="153">
        <v>455</v>
      </c>
      <c r="R162" s="148">
        <v>9215187</v>
      </c>
      <c r="S162" s="149">
        <v>278</v>
      </c>
      <c r="T162" s="150">
        <v>273</v>
      </c>
      <c r="U162" s="151">
        <v>825509</v>
      </c>
      <c r="V162" s="152">
        <v>395</v>
      </c>
      <c r="W162" s="153">
        <v>392</v>
      </c>
      <c r="X162" s="148">
        <v>382</v>
      </c>
      <c r="Y162" s="149">
        <v>464</v>
      </c>
      <c r="Z162" s="150">
        <v>452</v>
      </c>
      <c r="AA162" s="151">
        <v>58</v>
      </c>
      <c r="AB162" s="156">
        <v>372</v>
      </c>
      <c r="AC162" s="146">
        <v>0</v>
      </c>
      <c r="AD162" s="157">
        <v>100</v>
      </c>
      <c r="AE162" s="158">
        <v>0</v>
      </c>
    </row>
    <row r="163" spans="1:31" s="3" customFormat="1" ht="18.75" customHeight="1">
      <c r="A163" s="15">
        <v>161</v>
      </c>
      <c r="B163" s="16" t="s">
        <v>3813</v>
      </c>
      <c r="C163" s="82" t="s">
        <v>3813</v>
      </c>
      <c r="D163" s="18" t="s">
        <v>3369</v>
      </c>
      <c r="E163" s="19">
        <v>156</v>
      </c>
      <c r="F163" s="61" t="s">
        <v>3813</v>
      </c>
      <c r="G163" s="22">
        <v>199</v>
      </c>
      <c r="H163" s="23">
        <v>194</v>
      </c>
      <c r="I163" s="66" t="s">
        <v>3813</v>
      </c>
      <c r="J163" s="25">
        <v>150</v>
      </c>
      <c r="K163" s="26">
        <v>145</v>
      </c>
      <c r="L163" s="61" t="s">
        <v>3813</v>
      </c>
      <c r="M163" s="22">
        <v>44</v>
      </c>
      <c r="N163" s="23">
        <v>42</v>
      </c>
      <c r="O163" s="66" t="s">
        <v>3813</v>
      </c>
      <c r="P163" s="25">
        <v>90</v>
      </c>
      <c r="Q163" s="26">
        <v>84</v>
      </c>
      <c r="R163" s="61" t="s">
        <v>3813</v>
      </c>
      <c r="S163" s="22">
        <v>196</v>
      </c>
      <c r="T163" s="23">
        <v>191</v>
      </c>
      <c r="U163" s="66" t="s">
        <v>3813</v>
      </c>
      <c r="V163" s="25">
        <v>272</v>
      </c>
      <c r="W163" s="26">
        <v>270</v>
      </c>
      <c r="X163" s="61" t="s">
        <v>3813</v>
      </c>
      <c r="Y163" s="22">
        <v>98</v>
      </c>
      <c r="Z163" s="23">
        <v>91</v>
      </c>
      <c r="AA163" s="66" t="s">
        <v>3813</v>
      </c>
      <c r="AB163" s="93">
        <v>321</v>
      </c>
      <c r="AC163" s="19">
        <v>0</v>
      </c>
      <c r="AD163" s="27">
        <v>100</v>
      </c>
      <c r="AE163" s="28">
        <v>0</v>
      </c>
    </row>
    <row r="164" spans="1:31" s="3" customFormat="1" ht="18.75" customHeight="1">
      <c r="A164" s="159">
        <v>162</v>
      </c>
      <c r="B164" s="160">
        <v>162</v>
      </c>
      <c r="C164" s="161" t="s">
        <v>1457</v>
      </c>
      <c r="D164" s="162" t="s">
        <v>3815</v>
      </c>
      <c r="E164" s="163">
        <v>157</v>
      </c>
      <c r="F164" s="165">
        <v>38026539</v>
      </c>
      <c r="G164" s="166">
        <v>153</v>
      </c>
      <c r="H164" s="167">
        <v>149</v>
      </c>
      <c r="I164" s="168">
        <v>42222171</v>
      </c>
      <c r="J164" s="169" t="s">
        <v>3813</v>
      </c>
      <c r="K164" s="170" t="s">
        <v>3813</v>
      </c>
      <c r="L164" s="189" t="s">
        <v>3813</v>
      </c>
      <c r="M164" s="166" t="s">
        <v>3813</v>
      </c>
      <c r="N164" s="167" t="s">
        <v>3813</v>
      </c>
      <c r="O164" s="196" t="s">
        <v>3813</v>
      </c>
      <c r="P164" s="169" t="s">
        <v>3813</v>
      </c>
      <c r="Q164" s="170" t="s">
        <v>3813</v>
      </c>
      <c r="R164" s="189" t="s">
        <v>3813</v>
      </c>
      <c r="S164" s="166" t="s">
        <v>3813</v>
      </c>
      <c r="T164" s="167" t="s">
        <v>3813</v>
      </c>
      <c r="U164" s="196" t="s">
        <v>3813</v>
      </c>
      <c r="V164" s="169" t="s">
        <v>3813</v>
      </c>
      <c r="W164" s="170" t="s">
        <v>3813</v>
      </c>
      <c r="X164" s="189" t="s">
        <v>3813</v>
      </c>
      <c r="Y164" s="166" t="s">
        <v>3813</v>
      </c>
      <c r="Z164" s="167" t="s">
        <v>3813</v>
      </c>
      <c r="AA164" s="196" t="s">
        <v>3813</v>
      </c>
      <c r="AB164" s="171">
        <v>356</v>
      </c>
      <c r="AC164" s="163">
        <v>0</v>
      </c>
      <c r="AD164" s="172">
        <v>0</v>
      </c>
      <c r="AE164" s="173">
        <v>100</v>
      </c>
    </row>
    <row r="165" spans="1:31" s="3" customFormat="1" ht="18.75" customHeight="1">
      <c r="A165" s="29">
        <v>163</v>
      </c>
      <c r="B165" s="30">
        <v>26</v>
      </c>
      <c r="C165" s="31" t="s">
        <v>2304</v>
      </c>
      <c r="D165" s="32" t="s">
        <v>3816</v>
      </c>
      <c r="E165" s="42">
        <v>158</v>
      </c>
      <c r="F165" s="35">
        <v>37877573</v>
      </c>
      <c r="G165" s="36">
        <v>218</v>
      </c>
      <c r="H165" s="37">
        <v>213</v>
      </c>
      <c r="I165" s="38">
        <v>38464245</v>
      </c>
      <c r="J165" s="39">
        <v>69</v>
      </c>
      <c r="K165" s="40">
        <v>66</v>
      </c>
      <c r="L165" s="35">
        <v>13766707</v>
      </c>
      <c r="M165" s="36">
        <v>31</v>
      </c>
      <c r="N165" s="37">
        <v>30</v>
      </c>
      <c r="O165" s="38">
        <v>35675647</v>
      </c>
      <c r="P165" s="39">
        <v>82</v>
      </c>
      <c r="Q165" s="40">
        <v>77</v>
      </c>
      <c r="R165" s="35">
        <v>45857057</v>
      </c>
      <c r="S165" s="36">
        <v>129</v>
      </c>
      <c r="T165" s="37">
        <v>126</v>
      </c>
      <c r="U165" s="38">
        <v>2904762</v>
      </c>
      <c r="V165" s="39">
        <v>290</v>
      </c>
      <c r="W165" s="40">
        <v>288</v>
      </c>
      <c r="X165" s="35">
        <v>3526</v>
      </c>
      <c r="Y165" s="36">
        <v>20</v>
      </c>
      <c r="Z165" s="37">
        <v>16</v>
      </c>
      <c r="AA165" s="38">
        <v>1030</v>
      </c>
      <c r="AB165" s="94">
        <v>322</v>
      </c>
      <c r="AC165" s="42">
        <v>0</v>
      </c>
      <c r="AD165" s="34">
        <v>100</v>
      </c>
      <c r="AE165" s="43">
        <v>0</v>
      </c>
    </row>
    <row r="166" spans="1:31" s="3" customFormat="1" ht="18.75" customHeight="1">
      <c r="A166" s="29">
        <v>164</v>
      </c>
      <c r="B166" s="30">
        <v>218</v>
      </c>
      <c r="C166" s="31" t="s">
        <v>2220</v>
      </c>
      <c r="D166" s="32" t="s">
        <v>1737</v>
      </c>
      <c r="E166" s="42">
        <v>159</v>
      </c>
      <c r="F166" s="35">
        <v>37852466</v>
      </c>
      <c r="G166" s="36">
        <v>223</v>
      </c>
      <c r="H166" s="37">
        <v>218</v>
      </c>
      <c r="I166" s="38">
        <v>38300142</v>
      </c>
      <c r="J166" s="39">
        <v>71</v>
      </c>
      <c r="K166" s="40">
        <v>68</v>
      </c>
      <c r="L166" s="35">
        <v>13378449</v>
      </c>
      <c r="M166" s="36">
        <v>85</v>
      </c>
      <c r="N166" s="37">
        <v>82</v>
      </c>
      <c r="O166" s="38">
        <v>23518112</v>
      </c>
      <c r="P166" s="39">
        <v>187</v>
      </c>
      <c r="Q166" s="40">
        <v>178</v>
      </c>
      <c r="R166" s="35">
        <v>30146699</v>
      </c>
      <c r="S166" s="36">
        <v>46</v>
      </c>
      <c r="T166" s="37">
        <v>44</v>
      </c>
      <c r="U166" s="38">
        <v>5694598</v>
      </c>
      <c r="V166" s="39">
        <v>56</v>
      </c>
      <c r="W166" s="40">
        <v>56</v>
      </c>
      <c r="X166" s="35">
        <v>20040</v>
      </c>
      <c r="Y166" s="36">
        <v>272</v>
      </c>
      <c r="Z166" s="37">
        <v>261</v>
      </c>
      <c r="AA166" s="38">
        <v>228</v>
      </c>
      <c r="AB166" s="94">
        <v>384</v>
      </c>
      <c r="AC166" s="42">
        <v>0</v>
      </c>
      <c r="AD166" s="34">
        <v>40</v>
      </c>
      <c r="AE166" s="43">
        <v>60</v>
      </c>
    </row>
    <row r="167" spans="1:31" s="3" customFormat="1" ht="18.75" customHeight="1">
      <c r="A167" s="45">
        <v>165</v>
      </c>
      <c r="B167" s="46">
        <v>175</v>
      </c>
      <c r="C167" s="47" t="s">
        <v>2592</v>
      </c>
      <c r="D167" s="48" t="s">
        <v>3374</v>
      </c>
      <c r="E167" s="49">
        <v>160</v>
      </c>
      <c r="F167" s="51">
        <v>37835836</v>
      </c>
      <c r="G167" s="52">
        <v>225</v>
      </c>
      <c r="H167" s="53">
        <v>220</v>
      </c>
      <c r="I167" s="54">
        <v>38169289</v>
      </c>
      <c r="J167" s="55">
        <v>383</v>
      </c>
      <c r="K167" s="56">
        <v>376</v>
      </c>
      <c r="L167" s="51">
        <v>3315802</v>
      </c>
      <c r="M167" s="52">
        <v>239</v>
      </c>
      <c r="N167" s="53">
        <v>232</v>
      </c>
      <c r="O167" s="54">
        <v>10977113</v>
      </c>
      <c r="P167" s="55">
        <v>346</v>
      </c>
      <c r="Q167" s="56">
        <v>335</v>
      </c>
      <c r="R167" s="51">
        <v>18778174</v>
      </c>
      <c r="S167" s="52">
        <v>274</v>
      </c>
      <c r="T167" s="53">
        <v>269</v>
      </c>
      <c r="U167" s="54">
        <v>855024</v>
      </c>
      <c r="V167" s="55">
        <v>407</v>
      </c>
      <c r="W167" s="56">
        <v>404</v>
      </c>
      <c r="X167" s="51">
        <v>214</v>
      </c>
      <c r="Y167" s="52">
        <v>397</v>
      </c>
      <c r="Z167" s="53">
        <v>385</v>
      </c>
      <c r="AA167" s="54">
        <v>131</v>
      </c>
      <c r="AB167" s="95">
        <v>311</v>
      </c>
      <c r="AC167" s="49">
        <v>0</v>
      </c>
      <c r="AD167" s="57">
        <v>100</v>
      </c>
      <c r="AE167" s="58">
        <v>0</v>
      </c>
    </row>
    <row r="168" spans="1:31" s="3" customFormat="1" ht="18.75" customHeight="1">
      <c r="A168" s="174">
        <v>166</v>
      </c>
      <c r="B168" s="175" t="s">
        <v>3813</v>
      </c>
      <c r="C168" s="176" t="s">
        <v>2526</v>
      </c>
      <c r="D168" s="177" t="s">
        <v>3815</v>
      </c>
      <c r="E168" s="178">
        <v>161</v>
      </c>
      <c r="F168" s="180">
        <v>37802928</v>
      </c>
      <c r="G168" s="181">
        <v>211</v>
      </c>
      <c r="H168" s="182">
        <v>206</v>
      </c>
      <c r="I168" s="183">
        <v>38703736</v>
      </c>
      <c r="J168" s="184">
        <v>227</v>
      </c>
      <c r="K168" s="185">
        <v>220</v>
      </c>
      <c r="L168" s="180">
        <v>7113711</v>
      </c>
      <c r="M168" s="181">
        <v>246</v>
      </c>
      <c r="N168" s="182">
        <v>239</v>
      </c>
      <c r="O168" s="183">
        <v>10387172</v>
      </c>
      <c r="P168" s="184">
        <v>323</v>
      </c>
      <c r="Q168" s="185">
        <v>312</v>
      </c>
      <c r="R168" s="180">
        <v>20539634</v>
      </c>
      <c r="S168" s="181">
        <v>208</v>
      </c>
      <c r="T168" s="182">
        <v>203</v>
      </c>
      <c r="U168" s="183">
        <v>1414680</v>
      </c>
      <c r="V168" s="184">
        <v>179</v>
      </c>
      <c r="W168" s="185">
        <v>179</v>
      </c>
      <c r="X168" s="180">
        <v>10634</v>
      </c>
      <c r="Y168" s="181">
        <v>125</v>
      </c>
      <c r="Z168" s="182">
        <v>117</v>
      </c>
      <c r="AA168" s="183">
        <v>440</v>
      </c>
      <c r="AB168" s="186">
        <v>321</v>
      </c>
      <c r="AC168" s="178">
        <v>0</v>
      </c>
      <c r="AD168" s="187">
        <v>100</v>
      </c>
      <c r="AE168" s="188">
        <v>0</v>
      </c>
    </row>
    <row r="169" spans="1:31" s="3" customFormat="1" ht="18.75" customHeight="1">
      <c r="A169" s="29">
        <v>167</v>
      </c>
      <c r="B169" s="30">
        <v>164</v>
      </c>
      <c r="C169" s="31" t="s">
        <v>3007</v>
      </c>
      <c r="D169" s="32" t="s">
        <v>3469</v>
      </c>
      <c r="E169" s="42">
        <v>162</v>
      </c>
      <c r="F169" s="35">
        <v>37666465</v>
      </c>
      <c r="G169" s="36">
        <v>231</v>
      </c>
      <c r="H169" s="37">
        <v>225</v>
      </c>
      <c r="I169" s="38">
        <v>37666465</v>
      </c>
      <c r="J169" s="39">
        <v>59</v>
      </c>
      <c r="K169" s="40">
        <v>56</v>
      </c>
      <c r="L169" s="35">
        <v>14741329</v>
      </c>
      <c r="M169" s="36">
        <v>39</v>
      </c>
      <c r="N169" s="37">
        <v>37</v>
      </c>
      <c r="O169" s="38">
        <v>34034089</v>
      </c>
      <c r="P169" s="39">
        <v>102</v>
      </c>
      <c r="Q169" s="40">
        <v>96</v>
      </c>
      <c r="R169" s="35">
        <v>41876758</v>
      </c>
      <c r="S169" s="36">
        <v>14</v>
      </c>
      <c r="T169" s="37">
        <v>12</v>
      </c>
      <c r="U169" s="38">
        <v>10198806</v>
      </c>
      <c r="V169" s="39">
        <v>269</v>
      </c>
      <c r="W169" s="40">
        <v>267</v>
      </c>
      <c r="X169" s="35">
        <v>4865</v>
      </c>
      <c r="Y169" s="36">
        <v>203</v>
      </c>
      <c r="Z169" s="37">
        <v>193</v>
      </c>
      <c r="AA169" s="38">
        <v>300</v>
      </c>
      <c r="AB169" s="94">
        <v>369</v>
      </c>
      <c r="AC169" s="42">
        <v>0</v>
      </c>
      <c r="AD169" s="34">
        <v>100</v>
      </c>
      <c r="AE169" s="43">
        <v>0</v>
      </c>
    </row>
    <row r="170" spans="1:31" s="3" customFormat="1" ht="18.75" customHeight="1">
      <c r="A170" s="159">
        <v>168</v>
      </c>
      <c r="B170" s="160">
        <v>206</v>
      </c>
      <c r="C170" s="161" t="s">
        <v>3008</v>
      </c>
      <c r="D170" s="162" t="s">
        <v>3815</v>
      </c>
      <c r="E170" s="163">
        <v>163</v>
      </c>
      <c r="F170" s="165">
        <v>37663660</v>
      </c>
      <c r="G170" s="166">
        <v>230</v>
      </c>
      <c r="H170" s="167">
        <v>224</v>
      </c>
      <c r="I170" s="168">
        <v>37676492</v>
      </c>
      <c r="J170" s="169">
        <v>270</v>
      </c>
      <c r="K170" s="170">
        <v>263</v>
      </c>
      <c r="L170" s="165">
        <v>6320973</v>
      </c>
      <c r="M170" s="166">
        <v>231</v>
      </c>
      <c r="N170" s="167">
        <v>224</v>
      </c>
      <c r="O170" s="168">
        <v>11277955</v>
      </c>
      <c r="P170" s="169">
        <v>145</v>
      </c>
      <c r="Q170" s="170">
        <v>137</v>
      </c>
      <c r="R170" s="165">
        <v>34677794</v>
      </c>
      <c r="S170" s="166">
        <v>246</v>
      </c>
      <c r="T170" s="167">
        <v>241</v>
      </c>
      <c r="U170" s="168">
        <v>1107918</v>
      </c>
      <c r="V170" s="169">
        <v>48</v>
      </c>
      <c r="W170" s="170">
        <v>48</v>
      </c>
      <c r="X170" s="165">
        <v>21197</v>
      </c>
      <c r="Y170" s="166">
        <v>109</v>
      </c>
      <c r="Z170" s="167">
        <v>102</v>
      </c>
      <c r="AA170" s="168">
        <v>487</v>
      </c>
      <c r="AB170" s="171">
        <v>322</v>
      </c>
      <c r="AC170" s="163">
        <v>0</v>
      </c>
      <c r="AD170" s="172">
        <v>100</v>
      </c>
      <c r="AE170" s="173">
        <v>0</v>
      </c>
    </row>
    <row r="171" spans="1:31" s="3" customFormat="1" ht="18.75" customHeight="1">
      <c r="A171" s="159">
        <v>169</v>
      </c>
      <c r="B171" s="160">
        <v>151</v>
      </c>
      <c r="C171" s="161" t="s">
        <v>3009</v>
      </c>
      <c r="D171" s="162" t="s">
        <v>3815</v>
      </c>
      <c r="E171" s="163">
        <v>164</v>
      </c>
      <c r="F171" s="165">
        <v>37659461</v>
      </c>
      <c r="G171" s="166">
        <v>171</v>
      </c>
      <c r="H171" s="167">
        <v>166</v>
      </c>
      <c r="I171" s="168">
        <v>40888205</v>
      </c>
      <c r="J171" s="169">
        <v>418</v>
      </c>
      <c r="K171" s="170">
        <v>411</v>
      </c>
      <c r="L171" s="165">
        <v>2647446</v>
      </c>
      <c r="M171" s="166">
        <v>377</v>
      </c>
      <c r="N171" s="167">
        <v>369</v>
      </c>
      <c r="O171" s="168">
        <v>5137734</v>
      </c>
      <c r="P171" s="169">
        <v>439</v>
      </c>
      <c r="Q171" s="170">
        <v>427</v>
      </c>
      <c r="R171" s="165">
        <v>12291538</v>
      </c>
      <c r="S171" s="166">
        <v>204</v>
      </c>
      <c r="T171" s="167">
        <v>199</v>
      </c>
      <c r="U171" s="168">
        <v>1462996</v>
      </c>
      <c r="V171" s="169" t="s">
        <v>3813</v>
      </c>
      <c r="W171" s="170" t="s">
        <v>3813</v>
      </c>
      <c r="X171" s="189" t="s">
        <v>3813</v>
      </c>
      <c r="Y171" s="166">
        <v>354</v>
      </c>
      <c r="Z171" s="167">
        <v>342</v>
      </c>
      <c r="AA171" s="168">
        <v>161</v>
      </c>
      <c r="AB171" s="171">
        <v>321</v>
      </c>
      <c r="AC171" s="163">
        <v>0</v>
      </c>
      <c r="AD171" s="172">
        <v>100</v>
      </c>
      <c r="AE171" s="173">
        <v>0</v>
      </c>
    </row>
    <row r="172" spans="1:31" s="3" customFormat="1" ht="18.75" customHeight="1">
      <c r="A172" s="142">
        <v>170</v>
      </c>
      <c r="B172" s="143">
        <v>204</v>
      </c>
      <c r="C172" s="144" t="s">
        <v>797</v>
      </c>
      <c r="D172" s="145" t="s">
        <v>3815</v>
      </c>
      <c r="E172" s="146">
        <v>165</v>
      </c>
      <c r="F172" s="148">
        <v>37565013</v>
      </c>
      <c r="G172" s="149">
        <v>11</v>
      </c>
      <c r="H172" s="150">
        <v>11</v>
      </c>
      <c r="I172" s="151">
        <v>77969995</v>
      </c>
      <c r="J172" s="152">
        <v>18</v>
      </c>
      <c r="K172" s="153">
        <v>16</v>
      </c>
      <c r="L172" s="148">
        <v>20015558</v>
      </c>
      <c r="M172" s="149">
        <v>84</v>
      </c>
      <c r="N172" s="150">
        <v>81</v>
      </c>
      <c r="O172" s="151">
        <v>23554733</v>
      </c>
      <c r="P172" s="152">
        <v>75</v>
      </c>
      <c r="Q172" s="153">
        <v>70</v>
      </c>
      <c r="R172" s="148">
        <v>48830712</v>
      </c>
      <c r="S172" s="149">
        <v>86</v>
      </c>
      <c r="T172" s="150">
        <v>83</v>
      </c>
      <c r="U172" s="151">
        <v>3997107</v>
      </c>
      <c r="V172" s="152" t="s">
        <v>3813</v>
      </c>
      <c r="W172" s="153" t="s">
        <v>3813</v>
      </c>
      <c r="X172" s="154" t="s">
        <v>3813</v>
      </c>
      <c r="Y172" s="149">
        <v>199</v>
      </c>
      <c r="Z172" s="150">
        <v>189</v>
      </c>
      <c r="AA172" s="151">
        <v>305</v>
      </c>
      <c r="AB172" s="156">
        <v>352</v>
      </c>
      <c r="AC172" s="146">
        <v>0</v>
      </c>
      <c r="AD172" s="157">
        <v>100</v>
      </c>
      <c r="AE172" s="158">
        <v>0</v>
      </c>
    </row>
    <row r="173" spans="1:31" s="3" customFormat="1" ht="18.75" customHeight="1">
      <c r="A173" s="174">
        <v>171</v>
      </c>
      <c r="B173" s="175" t="s">
        <v>3813</v>
      </c>
      <c r="C173" s="176" t="s">
        <v>2723</v>
      </c>
      <c r="D173" s="177" t="s">
        <v>3815</v>
      </c>
      <c r="E173" s="178">
        <v>166</v>
      </c>
      <c r="F173" s="180">
        <v>37519346</v>
      </c>
      <c r="G173" s="181">
        <v>213</v>
      </c>
      <c r="H173" s="182">
        <v>208</v>
      </c>
      <c r="I173" s="183">
        <v>38605785</v>
      </c>
      <c r="J173" s="184">
        <v>368</v>
      </c>
      <c r="K173" s="185">
        <v>361</v>
      </c>
      <c r="L173" s="180">
        <v>3647299</v>
      </c>
      <c r="M173" s="181">
        <v>368</v>
      </c>
      <c r="N173" s="182">
        <v>360</v>
      </c>
      <c r="O173" s="183">
        <v>5335548</v>
      </c>
      <c r="P173" s="184">
        <v>349</v>
      </c>
      <c r="Q173" s="185">
        <v>338</v>
      </c>
      <c r="R173" s="180">
        <v>18591872</v>
      </c>
      <c r="S173" s="181">
        <v>327</v>
      </c>
      <c r="T173" s="182">
        <v>322</v>
      </c>
      <c r="U173" s="183">
        <v>485341</v>
      </c>
      <c r="V173" s="184">
        <v>24</v>
      </c>
      <c r="W173" s="185">
        <v>24</v>
      </c>
      <c r="X173" s="180">
        <v>24771</v>
      </c>
      <c r="Y173" s="181">
        <v>210</v>
      </c>
      <c r="Z173" s="182">
        <v>200</v>
      </c>
      <c r="AA173" s="183">
        <v>293</v>
      </c>
      <c r="AB173" s="186">
        <v>322</v>
      </c>
      <c r="AC173" s="178">
        <v>0</v>
      </c>
      <c r="AD173" s="187">
        <v>100</v>
      </c>
      <c r="AE173" s="188">
        <v>0</v>
      </c>
    </row>
    <row r="174" spans="1:31" s="3" customFormat="1" ht="18.75" customHeight="1">
      <c r="A174" s="159">
        <v>172</v>
      </c>
      <c r="B174" s="160">
        <v>98</v>
      </c>
      <c r="C174" s="161" t="s">
        <v>2396</v>
      </c>
      <c r="D174" s="162" t="s">
        <v>3815</v>
      </c>
      <c r="E174" s="163">
        <v>167</v>
      </c>
      <c r="F174" s="165">
        <v>37484443</v>
      </c>
      <c r="G174" s="166">
        <v>164</v>
      </c>
      <c r="H174" s="167">
        <v>159</v>
      </c>
      <c r="I174" s="168">
        <v>41269784</v>
      </c>
      <c r="J174" s="169">
        <v>387</v>
      </c>
      <c r="K174" s="170">
        <v>380</v>
      </c>
      <c r="L174" s="165">
        <v>3241330</v>
      </c>
      <c r="M174" s="166">
        <v>250</v>
      </c>
      <c r="N174" s="167">
        <v>243</v>
      </c>
      <c r="O174" s="168">
        <v>10209106</v>
      </c>
      <c r="P174" s="169">
        <v>254</v>
      </c>
      <c r="Q174" s="170">
        <v>244</v>
      </c>
      <c r="R174" s="165">
        <v>24976355</v>
      </c>
      <c r="S174" s="166">
        <v>440</v>
      </c>
      <c r="T174" s="167">
        <v>435</v>
      </c>
      <c r="U174" s="168">
        <v>-893489</v>
      </c>
      <c r="V174" s="169">
        <v>75</v>
      </c>
      <c r="W174" s="170">
        <v>75</v>
      </c>
      <c r="X174" s="165">
        <v>18540</v>
      </c>
      <c r="Y174" s="166">
        <v>324</v>
      </c>
      <c r="Z174" s="167">
        <v>313</v>
      </c>
      <c r="AA174" s="168">
        <v>183</v>
      </c>
      <c r="AB174" s="171">
        <v>371</v>
      </c>
      <c r="AC174" s="163">
        <v>0</v>
      </c>
      <c r="AD174" s="172">
        <v>100</v>
      </c>
      <c r="AE174" s="173">
        <v>0</v>
      </c>
    </row>
    <row r="175" spans="1:31" s="3" customFormat="1" ht="18.75" customHeight="1">
      <c r="A175" s="159">
        <v>173</v>
      </c>
      <c r="B175" s="160">
        <v>217</v>
      </c>
      <c r="C175" s="161" t="s">
        <v>3546</v>
      </c>
      <c r="D175" s="162" t="s">
        <v>3815</v>
      </c>
      <c r="E175" s="163">
        <v>168</v>
      </c>
      <c r="F175" s="165">
        <v>37446456</v>
      </c>
      <c r="G175" s="166">
        <v>220</v>
      </c>
      <c r="H175" s="167">
        <v>215</v>
      </c>
      <c r="I175" s="168">
        <v>38353199</v>
      </c>
      <c r="J175" s="169">
        <v>329</v>
      </c>
      <c r="K175" s="170">
        <v>322</v>
      </c>
      <c r="L175" s="165">
        <v>4767982</v>
      </c>
      <c r="M175" s="166">
        <v>324</v>
      </c>
      <c r="N175" s="167">
        <v>316</v>
      </c>
      <c r="O175" s="168">
        <v>6643845</v>
      </c>
      <c r="P175" s="169">
        <v>390</v>
      </c>
      <c r="Q175" s="170">
        <v>379</v>
      </c>
      <c r="R175" s="165">
        <v>15714705</v>
      </c>
      <c r="S175" s="166">
        <v>203</v>
      </c>
      <c r="T175" s="167">
        <v>198</v>
      </c>
      <c r="U175" s="168">
        <v>1527614</v>
      </c>
      <c r="V175" s="169" t="s">
        <v>3813</v>
      </c>
      <c r="W175" s="170" t="s">
        <v>3813</v>
      </c>
      <c r="X175" s="189" t="s">
        <v>3813</v>
      </c>
      <c r="Y175" s="166">
        <v>138</v>
      </c>
      <c r="Z175" s="167">
        <v>130</v>
      </c>
      <c r="AA175" s="168">
        <v>404</v>
      </c>
      <c r="AB175" s="171">
        <v>321</v>
      </c>
      <c r="AC175" s="163">
        <v>0</v>
      </c>
      <c r="AD175" s="172">
        <v>100</v>
      </c>
      <c r="AE175" s="173">
        <v>0</v>
      </c>
    </row>
    <row r="176" spans="1:31" s="3" customFormat="1" ht="18.75" customHeight="1">
      <c r="A176" s="159">
        <v>174</v>
      </c>
      <c r="B176" s="160">
        <v>86</v>
      </c>
      <c r="C176" s="161" t="s">
        <v>1630</v>
      </c>
      <c r="D176" s="162" t="s">
        <v>3815</v>
      </c>
      <c r="E176" s="193">
        <v>169</v>
      </c>
      <c r="F176" s="165">
        <v>37309701</v>
      </c>
      <c r="G176" s="166">
        <v>234</v>
      </c>
      <c r="H176" s="167">
        <v>228</v>
      </c>
      <c r="I176" s="168">
        <v>37530367</v>
      </c>
      <c r="J176" s="169">
        <v>96</v>
      </c>
      <c r="K176" s="170">
        <v>92</v>
      </c>
      <c r="L176" s="165">
        <v>12478512</v>
      </c>
      <c r="M176" s="166">
        <v>92</v>
      </c>
      <c r="N176" s="167">
        <v>88</v>
      </c>
      <c r="O176" s="168">
        <v>22205443</v>
      </c>
      <c r="P176" s="169">
        <v>63</v>
      </c>
      <c r="Q176" s="170">
        <v>59</v>
      </c>
      <c r="R176" s="165">
        <v>55109743</v>
      </c>
      <c r="S176" s="166">
        <v>141</v>
      </c>
      <c r="T176" s="167">
        <v>137</v>
      </c>
      <c r="U176" s="168">
        <v>2647944</v>
      </c>
      <c r="V176" s="169">
        <v>197</v>
      </c>
      <c r="W176" s="170">
        <v>196</v>
      </c>
      <c r="X176" s="165">
        <v>9218</v>
      </c>
      <c r="Y176" s="166">
        <v>16</v>
      </c>
      <c r="Z176" s="167">
        <v>12</v>
      </c>
      <c r="AA176" s="168">
        <v>1097</v>
      </c>
      <c r="AB176" s="171">
        <v>321</v>
      </c>
      <c r="AC176" s="163">
        <v>0</v>
      </c>
      <c r="AD176" s="172">
        <v>100</v>
      </c>
      <c r="AE176" s="173">
        <v>0</v>
      </c>
    </row>
    <row r="177" spans="1:31" s="3" customFormat="1" ht="18.75" customHeight="1">
      <c r="A177" s="45">
        <v>175</v>
      </c>
      <c r="B177" s="46">
        <v>103</v>
      </c>
      <c r="C177" s="47" t="s">
        <v>3833</v>
      </c>
      <c r="D177" s="48" t="s">
        <v>3812</v>
      </c>
      <c r="E177" s="49">
        <v>170</v>
      </c>
      <c r="F177" s="51">
        <v>37191730</v>
      </c>
      <c r="G177" s="52">
        <v>236</v>
      </c>
      <c r="H177" s="53">
        <v>230</v>
      </c>
      <c r="I177" s="54">
        <v>37399211</v>
      </c>
      <c r="J177" s="55">
        <v>38</v>
      </c>
      <c r="K177" s="56">
        <v>35</v>
      </c>
      <c r="L177" s="51">
        <v>16652797</v>
      </c>
      <c r="M177" s="52">
        <v>56</v>
      </c>
      <c r="N177" s="53">
        <v>54</v>
      </c>
      <c r="O177" s="54">
        <v>30616917</v>
      </c>
      <c r="P177" s="55">
        <v>53</v>
      </c>
      <c r="Q177" s="56">
        <v>49</v>
      </c>
      <c r="R177" s="51">
        <v>57251683</v>
      </c>
      <c r="S177" s="52">
        <v>178</v>
      </c>
      <c r="T177" s="53">
        <v>173</v>
      </c>
      <c r="U177" s="54">
        <v>1842308</v>
      </c>
      <c r="V177" s="55">
        <v>129</v>
      </c>
      <c r="W177" s="56">
        <v>129</v>
      </c>
      <c r="X177" s="51">
        <v>14126</v>
      </c>
      <c r="Y177" s="52">
        <v>245</v>
      </c>
      <c r="Z177" s="53">
        <v>234</v>
      </c>
      <c r="AA177" s="54">
        <v>253</v>
      </c>
      <c r="AB177" s="95">
        <v>371</v>
      </c>
      <c r="AC177" s="49">
        <v>0</v>
      </c>
      <c r="AD177" s="57">
        <v>100</v>
      </c>
      <c r="AE177" s="58">
        <v>0</v>
      </c>
    </row>
    <row r="178" spans="1:31" s="3" customFormat="1" ht="18.75" customHeight="1">
      <c r="A178" s="15">
        <v>176</v>
      </c>
      <c r="B178" s="16" t="s">
        <v>3813</v>
      </c>
      <c r="C178" s="17" t="s">
        <v>1270</v>
      </c>
      <c r="D178" s="18" t="s">
        <v>3812</v>
      </c>
      <c r="E178" s="19">
        <v>171</v>
      </c>
      <c r="F178" s="21">
        <v>37126653</v>
      </c>
      <c r="G178" s="22">
        <v>215</v>
      </c>
      <c r="H178" s="23">
        <v>210</v>
      </c>
      <c r="I178" s="24">
        <v>38540176</v>
      </c>
      <c r="J178" s="25">
        <v>316</v>
      </c>
      <c r="K178" s="26">
        <v>309</v>
      </c>
      <c r="L178" s="21">
        <v>5122772</v>
      </c>
      <c r="M178" s="22">
        <v>325</v>
      </c>
      <c r="N178" s="23">
        <v>317</v>
      </c>
      <c r="O178" s="24">
        <v>6610884</v>
      </c>
      <c r="P178" s="25">
        <v>377</v>
      </c>
      <c r="Q178" s="26">
        <v>366</v>
      </c>
      <c r="R178" s="21">
        <v>16288166</v>
      </c>
      <c r="S178" s="22">
        <v>245</v>
      </c>
      <c r="T178" s="23">
        <v>240</v>
      </c>
      <c r="U178" s="24">
        <v>1120322</v>
      </c>
      <c r="V178" s="25">
        <v>139</v>
      </c>
      <c r="W178" s="26">
        <v>139</v>
      </c>
      <c r="X178" s="21">
        <v>13007</v>
      </c>
      <c r="Y178" s="22">
        <v>342</v>
      </c>
      <c r="Z178" s="23">
        <v>330</v>
      </c>
      <c r="AA178" s="24">
        <v>170</v>
      </c>
      <c r="AB178" s="93">
        <v>382</v>
      </c>
      <c r="AC178" s="19">
        <v>0</v>
      </c>
      <c r="AD178" s="27">
        <v>100</v>
      </c>
      <c r="AE178" s="28">
        <v>0</v>
      </c>
    </row>
    <row r="179" spans="1:31" s="3" customFormat="1" ht="18.75" customHeight="1">
      <c r="A179" s="159">
        <v>177</v>
      </c>
      <c r="B179" s="160">
        <v>237</v>
      </c>
      <c r="C179" s="161" t="s">
        <v>4030</v>
      </c>
      <c r="D179" s="162" t="s">
        <v>3815</v>
      </c>
      <c r="E179" s="163">
        <v>172</v>
      </c>
      <c r="F179" s="165">
        <v>37038847</v>
      </c>
      <c r="G179" s="166">
        <v>201</v>
      </c>
      <c r="H179" s="167">
        <v>196</v>
      </c>
      <c r="I179" s="168">
        <v>39420220</v>
      </c>
      <c r="J179" s="169">
        <v>335</v>
      </c>
      <c r="K179" s="170">
        <v>328</v>
      </c>
      <c r="L179" s="165">
        <v>4666579</v>
      </c>
      <c r="M179" s="166">
        <v>458</v>
      </c>
      <c r="N179" s="167">
        <v>449</v>
      </c>
      <c r="O179" s="168">
        <v>1892827</v>
      </c>
      <c r="P179" s="169">
        <v>397</v>
      </c>
      <c r="Q179" s="170">
        <v>386</v>
      </c>
      <c r="R179" s="165">
        <v>15174679</v>
      </c>
      <c r="S179" s="166">
        <v>275</v>
      </c>
      <c r="T179" s="167">
        <v>270</v>
      </c>
      <c r="U179" s="168">
        <v>852726</v>
      </c>
      <c r="V179" s="169">
        <v>126</v>
      </c>
      <c r="W179" s="170">
        <v>126</v>
      </c>
      <c r="X179" s="165">
        <v>14333</v>
      </c>
      <c r="Y179" s="166">
        <v>398</v>
      </c>
      <c r="Z179" s="167">
        <v>386</v>
      </c>
      <c r="AA179" s="168">
        <v>130</v>
      </c>
      <c r="AB179" s="171">
        <v>356</v>
      </c>
      <c r="AC179" s="163">
        <v>0</v>
      </c>
      <c r="AD179" s="172">
        <v>13</v>
      </c>
      <c r="AE179" s="173">
        <v>87</v>
      </c>
    </row>
    <row r="180" spans="1:31" s="3" customFormat="1" ht="18.75" customHeight="1">
      <c r="A180" s="29">
        <v>178</v>
      </c>
      <c r="B180" s="64">
        <v>161</v>
      </c>
      <c r="C180" s="31" t="s">
        <v>3677</v>
      </c>
      <c r="D180" s="32" t="s">
        <v>3367</v>
      </c>
      <c r="E180" s="42">
        <v>173</v>
      </c>
      <c r="F180" s="35">
        <v>36966039</v>
      </c>
      <c r="G180" s="36">
        <v>107</v>
      </c>
      <c r="H180" s="37">
        <v>105</v>
      </c>
      <c r="I180" s="38">
        <v>45967194</v>
      </c>
      <c r="J180" s="39">
        <v>321</v>
      </c>
      <c r="K180" s="40">
        <v>314</v>
      </c>
      <c r="L180" s="35">
        <v>5049729</v>
      </c>
      <c r="M180" s="36">
        <v>94</v>
      </c>
      <c r="N180" s="37">
        <v>90</v>
      </c>
      <c r="O180" s="38">
        <v>21946140</v>
      </c>
      <c r="P180" s="39">
        <v>88</v>
      </c>
      <c r="Q180" s="40">
        <v>82</v>
      </c>
      <c r="R180" s="35">
        <v>44194843</v>
      </c>
      <c r="S180" s="36">
        <v>439</v>
      </c>
      <c r="T180" s="37">
        <v>434</v>
      </c>
      <c r="U180" s="38">
        <v>-817232</v>
      </c>
      <c r="V180" s="39">
        <v>247</v>
      </c>
      <c r="W180" s="40">
        <v>246</v>
      </c>
      <c r="X180" s="35">
        <v>5674</v>
      </c>
      <c r="Y180" s="36">
        <v>141</v>
      </c>
      <c r="Z180" s="37">
        <v>133</v>
      </c>
      <c r="AA180" s="38">
        <v>399</v>
      </c>
      <c r="AB180" s="94">
        <v>321</v>
      </c>
      <c r="AC180" s="42">
        <v>0</v>
      </c>
      <c r="AD180" s="34">
        <v>100</v>
      </c>
      <c r="AE180" s="43">
        <v>0</v>
      </c>
    </row>
    <row r="181" spans="1:31" s="3" customFormat="1" ht="18.75" customHeight="1">
      <c r="A181" s="29">
        <v>179</v>
      </c>
      <c r="B181" s="30">
        <v>142</v>
      </c>
      <c r="C181" s="31" t="s">
        <v>3534</v>
      </c>
      <c r="D181" s="32" t="s">
        <v>3367</v>
      </c>
      <c r="E181" s="42">
        <v>174</v>
      </c>
      <c r="F181" s="35">
        <v>36822727</v>
      </c>
      <c r="G181" s="36">
        <v>108</v>
      </c>
      <c r="H181" s="37">
        <v>106</v>
      </c>
      <c r="I181" s="38">
        <v>45896020</v>
      </c>
      <c r="J181" s="39">
        <v>82</v>
      </c>
      <c r="K181" s="40">
        <v>79</v>
      </c>
      <c r="L181" s="35">
        <v>12951238</v>
      </c>
      <c r="M181" s="36">
        <v>65</v>
      </c>
      <c r="N181" s="37">
        <v>63</v>
      </c>
      <c r="O181" s="38">
        <v>27199224</v>
      </c>
      <c r="P181" s="39">
        <v>110</v>
      </c>
      <c r="Q181" s="40">
        <v>103</v>
      </c>
      <c r="R181" s="35">
        <v>40743085</v>
      </c>
      <c r="S181" s="36">
        <v>162</v>
      </c>
      <c r="T181" s="37">
        <v>157</v>
      </c>
      <c r="U181" s="38">
        <v>2225435</v>
      </c>
      <c r="V181" s="39">
        <v>163</v>
      </c>
      <c r="W181" s="40">
        <v>163</v>
      </c>
      <c r="X181" s="35">
        <v>11960</v>
      </c>
      <c r="Y181" s="36">
        <v>111</v>
      </c>
      <c r="Z181" s="37">
        <v>104</v>
      </c>
      <c r="AA181" s="38">
        <v>478</v>
      </c>
      <c r="AB181" s="94">
        <v>383</v>
      </c>
      <c r="AC181" s="42">
        <v>0</v>
      </c>
      <c r="AD181" s="34">
        <v>0</v>
      </c>
      <c r="AE181" s="43">
        <v>100</v>
      </c>
    </row>
    <row r="182" spans="1:31" s="3" customFormat="1" ht="18.75" customHeight="1">
      <c r="A182" s="45">
        <v>180</v>
      </c>
      <c r="B182" s="46" t="s">
        <v>3813</v>
      </c>
      <c r="C182" s="47" t="s">
        <v>1239</v>
      </c>
      <c r="D182" s="48" t="s">
        <v>3369</v>
      </c>
      <c r="E182" s="65">
        <v>175</v>
      </c>
      <c r="F182" s="51">
        <v>36805574</v>
      </c>
      <c r="G182" s="52">
        <v>37</v>
      </c>
      <c r="H182" s="53">
        <v>36</v>
      </c>
      <c r="I182" s="54">
        <v>55827219</v>
      </c>
      <c r="J182" s="55">
        <v>276</v>
      </c>
      <c r="K182" s="56">
        <v>269</v>
      </c>
      <c r="L182" s="51">
        <v>6075712</v>
      </c>
      <c r="M182" s="52">
        <v>180</v>
      </c>
      <c r="N182" s="53">
        <v>175</v>
      </c>
      <c r="O182" s="54">
        <v>13732866</v>
      </c>
      <c r="P182" s="55">
        <v>170</v>
      </c>
      <c r="Q182" s="56">
        <v>162</v>
      </c>
      <c r="R182" s="51">
        <v>31727608</v>
      </c>
      <c r="S182" s="52">
        <v>461</v>
      </c>
      <c r="T182" s="53">
        <v>456</v>
      </c>
      <c r="U182" s="54">
        <v>-2125214</v>
      </c>
      <c r="V182" s="55" t="s">
        <v>3813</v>
      </c>
      <c r="W182" s="56" t="s">
        <v>3813</v>
      </c>
      <c r="X182" s="62" t="s">
        <v>3813</v>
      </c>
      <c r="Y182" s="52">
        <v>224</v>
      </c>
      <c r="Z182" s="53">
        <v>214</v>
      </c>
      <c r="AA182" s="54">
        <v>275</v>
      </c>
      <c r="AB182" s="95">
        <v>321</v>
      </c>
      <c r="AC182" s="49">
        <v>0</v>
      </c>
      <c r="AD182" s="57">
        <v>100</v>
      </c>
      <c r="AE182" s="58">
        <v>0</v>
      </c>
    </row>
    <row r="183" spans="1:31" s="3" customFormat="1" ht="18.75" customHeight="1">
      <c r="A183" s="174">
        <v>181</v>
      </c>
      <c r="B183" s="175">
        <v>193</v>
      </c>
      <c r="C183" s="176" t="s">
        <v>2521</v>
      </c>
      <c r="D183" s="177" t="s">
        <v>3815</v>
      </c>
      <c r="E183" s="178">
        <v>176</v>
      </c>
      <c r="F183" s="180">
        <v>36799947</v>
      </c>
      <c r="G183" s="181">
        <v>179</v>
      </c>
      <c r="H183" s="182">
        <v>174</v>
      </c>
      <c r="I183" s="183">
        <v>40556914</v>
      </c>
      <c r="J183" s="184">
        <v>83</v>
      </c>
      <c r="K183" s="185">
        <v>80</v>
      </c>
      <c r="L183" s="180">
        <v>12935878</v>
      </c>
      <c r="M183" s="181">
        <v>130</v>
      </c>
      <c r="N183" s="182">
        <v>125</v>
      </c>
      <c r="O183" s="183">
        <v>17666089</v>
      </c>
      <c r="P183" s="184">
        <v>214</v>
      </c>
      <c r="Q183" s="185">
        <v>204</v>
      </c>
      <c r="R183" s="180">
        <v>28022163</v>
      </c>
      <c r="S183" s="181">
        <v>67</v>
      </c>
      <c r="T183" s="182">
        <v>64</v>
      </c>
      <c r="U183" s="183">
        <v>4781715</v>
      </c>
      <c r="V183" s="184">
        <v>280</v>
      </c>
      <c r="W183" s="185">
        <v>278</v>
      </c>
      <c r="X183" s="180">
        <v>4257</v>
      </c>
      <c r="Y183" s="181">
        <v>249</v>
      </c>
      <c r="Z183" s="182">
        <v>238</v>
      </c>
      <c r="AA183" s="183">
        <v>248</v>
      </c>
      <c r="AB183" s="186">
        <v>383</v>
      </c>
      <c r="AC183" s="178">
        <v>0</v>
      </c>
      <c r="AD183" s="187">
        <v>79.209999999999994</v>
      </c>
      <c r="AE183" s="188">
        <v>20.79</v>
      </c>
    </row>
    <row r="184" spans="1:31" s="3" customFormat="1" ht="18.75" customHeight="1">
      <c r="A184" s="159">
        <v>182</v>
      </c>
      <c r="B184" s="160">
        <v>85</v>
      </c>
      <c r="C184" s="161" t="s">
        <v>3676</v>
      </c>
      <c r="D184" s="162" t="s">
        <v>3815</v>
      </c>
      <c r="E184" s="163">
        <v>177</v>
      </c>
      <c r="F184" s="165">
        <v>36788565</v>
      </c>
      <c r="G184" s="166">
        <v>239</v>
      </c>
      <c r="H184" s="167">
        <v>233</v>
      </c>
      <c r="I184" s="168">
        <v>36805007</v>
      </c>
      <c r="J184" s="169">
        <v>219</v>
      </c>
      <c r="K184" s="170">
        <v>212</v>
      </c>
      <c r="L184" s="165">
        <v>7221848</v>
      </c>
      <c r="M184" s="166">
        <v>198</v>
      </c>
      <c r="N184" s="167">
        <v>193</v>
      </c>
      <c r="O184" s="168">
        <v>12679277</v>
      </c>
      <c r="P184" s="169">
        <v>279</v>
      </c>
      <c r="Q184" s="170">
        <v>268</v>
      </c>
      <c r="R184" s="165">
        <v>23485586</v>
      </c>
      <c r="S184" s="166">
        <v>225</v>
      </c>
      <c r="T184" s="167">
        <v>220</v>
      </c>
      <c r="U184" s="168">
        <v>1268240</v>
      </c>
      <c r="V184" s="169">
        <v>36</v>
      </c>
      <c r="W184" s="170">
        <v>36</v>
      </c>
      <c r="X184" s="165">
        <v>23174</v>
      </c>
      <c r="Y184" s="166">
        <v>176</v>
      </c>
      <c r="Z184" s="167">
        <v>166</v>
      </c>
      <c r="AA184" s="168">
        <v>334</v>
      </c>
      <c r="AB184" s="171">
        <v>322</v>
      </c>
      <c r="AC184" s="163">
        <v>0</v>
      </c>
      <c r="AD184" s="172">
        <v>100</v>
      </c>
      <c r="AE184" s="173">
        <v>0</v>
      </c>
    </row>
    <row r="185" spans="1:31" s="3" customFormat="1" ht="18.75" customHeight="1">
      <c r="A185" s="29">
        <v>183</v>
      </c>
      <c r="B185" s="30">
        <v>138</v>
      </c>
      <c r="C185" s="31" t="s">
        <v>50</v>
      </c>
      <c r="D185" s="32" t="s">
        <v>2748</v>
      </c>
      <c r="E185" s="42">
        <v>178</v>
      </c>
      <c r="F185" s="35">
        <v>36771916</v>
      </c>
      <c r="G185" s="36">
        <v>240</v>
      </c>
      <c r="H185" s="37">
        <v>234</v>
      </c>
      <c r="I185" s="38">
        <v>36771916</v>
      </c>
      <c r="J185" s="39">
        <v>4</v>
      </c>
      <c r="K185" s="40">
        <v>4</v>
      </c>
      <c r="L185" s="35">
        <v>31624293</v>
      </c>
      <c r="M185" s="36">
        <v>191</v>
      </c>
      <c r="N185" s="37">
        <v>186</v>
      </c>
      <c r="O185" s="38">
        <v>12972513</v>
      </c>
      <c r="P185" s="39">
        <v>161</v>
      </c>
      <c r="Q185" s="40">
        <v>153</v>
      </c>
      <c r="R185" s="35">
        <v>32804655</v>
      </c>
      <c r="S185" s="36">
        <v>91</v>
      </c>
      <c r="T185" s="37">
        <v>88</v>
      </c>
      <c r="U185" s="38">
        <v>3801149</v>
      </c>
      <c r="V185" s="39">
        <v>14</v>
      </c>
      <c r="W185" s="40">
        <v>14</v>
      </c>
      <c r="X185" s="35">
        <v>26344</v>
      </c>
      <c r="Y185" s="36">
        <v>6</v>
      </c>
      <c r="Z185" s="37">
        <v>3</v>
      </c>
      <c r="AA185" s="38">
        <v>1510</v>
      </c>
      <c r="AB185" s="94">
        <v>322</v>
      </c>
      <c r="AC185" s="42">
        <v>0</v>
      </c>
      <c r="AD185" s="34">
        <v>0</v>
      </c>
      <c r="AE185" s="43">
        <v>100</v>
      </c>
    </row>
    <row r="186" spans="1:31" s="3" customFormat="1" ht="18.75" customHeight="1">
      <c r="A186" s="159">
        <v>184</v>
      </c>
      <c r="B186" s="160">
        <v>124</v>
      </c>
      <c r="C186" s="161" t="s">
        <v>3866</v>
      </c>
      <c r="D186" s="162" t="s">
        <v>3815</v>
      </c>
      <c r="E186" s="163">
        <v>179</v>
      </c>
      <c r="F186" s="165">
        <v>36769648</v>
      </c>
      <c r="G186" s="166">
        <v>237</v>
      </c>
      <c r="H186" s="167">
        <v>231</v>
      </c>
      <c r="I186" s="168">
        <v>37088302</v>
      </c>
      <c r="J186" s="169">
        <v>260</v>
      </c>
      <c r="K186" s="170">
        <v>253</v>
      </c>
      <c r="L186" s="165">
        <v>6506931</v>
      </c>
      <c r="M186" s="166">
        <v>170</v>
      </c>
      <c r="N186" s="167">
        <v>165</v>
      </c>
      <c r="O186" s="168">
        <v>14196365</v>
      </c>
      <c r="P186" s="169">
        <v>260</v>
      </c>
      <c r="Q186" s="170">
        <v>249</v>
      </c>
      <c r="R186" s="165">
        <v>24701299</v>
      </c>
      <c r="S186" s="166">
        <v>352</v>
      </c>
      <c r="T186" s="167">
        <v>347</v>
      </c>
      <c r="U186" s="168">
        <v>356317</v>
      </c>
      <c r="V186" s="169">
        <v>262</v>
      </c>
      <c r="W186" s="170">
        <v>260</v>
      </c>
      <c r="X186" s="165">
        <v>5033</v>
      </c>
      <c r="Y186" s="166">
        <v>369</v>
      </c>
      <c r="Z186" s="167">
        <v>357</v>
      </c>
      <c r="AA186" s="168">
        <v>150</v>
      </c>
      <c r="AB186" s="171">
        <v>341</v>
      </c>
      <c r="AC186" s="163">
        <v>0</v>
      </c>
      <c r="AD186" s="172">
        <v>100</v>
      </c>
      <c r="AE186" s="173">
        <v>0</v>
      </c>
    </row>
    <row r="187" spans="1:31" s="3" customFormat="1" ht="18.75" customHeight="1">
      <c r="A187" s="142">
        <v>185</v>
      </c>
      <c r="B187" s="143" t="s">
        <v>3813</v>
      </c>
      <c r="C187" s="144" t="s">
        <v>65</v>
      </c>
      <c r="D187" s="145" t="s">
        <v>3815</v>
      </c>
      <c r="E187" s="146">
        <v>180</v>
      </c>
      <c r="F187" s="148">
        <v>36724140</v>
      </c>
      <c r="G187" s="149">
        <v>174</v>
      </c>
      <c r="H187" s="150">
        <v>169</v>
      </c>
      <c r="I187" s="151">
        <v>40688088</v>
      </c>
      <c r="J187" s="152">
        <v>193</v>
      </c>
      <c r="K187" s="153">
        <v>186</v>
      </c>
      <c r="L187" s="148">
        <v>7995084</v>
      </c>
      <c r="M187" s="149">
        <v>138</v>
      </c>
      <c r="N187" s="150">
        <v>133</v>
      </c>
      <c r="O187" s="151">
        <v>16600421</v>
      </c>
      <c r="P187" s="152">
        <v>181</v>
      </c>
      <c r="Q187" s="153">
        <v>173</v>
      </c>
      <c r="R187" s="148">
        <v>30740999</v>
      </c>
      <c r="S187" s="149">
        <v>108</v>
      </c>
      <c r="T187" s="150">
        <v>105</v>
      </c>
      <c r="U187" s="151">
        <v>3237625</v>
      </c>
      <c r="V187" s="152">
        <v>282</v>
      </c>
      <c r="W187" s="153">
        <v>280</v>
      </c>
      <c r="X187" s="148">
        <v>3882</v>
      </c>
      <c r="Y187" s="149">
        <v>227</v>
      </c>
      <c r="Z187" s="150">
        <v>217</v>
      </c>
      <c r="AA187" s="151">
        <v>274</v>
      </c>
      <c r="AB187" s="156">
        <v>341</v>
      </c>
      <c r="AC187" s="146">
        <v>0</v>
      </c>
      <c r="AD187" s="157">
        <v>100</v>
      </c>
      <c r="AE187" s="158">
        <v>0</v>
      </c>
    </row>
    <row r="188" spans="1:31" s="3" customFormat="1" ht="18.75" customHeight="1">
      <c r="A188" s="15">
        <v>186</v>
      </c>
      <c r="B188" s="16">
        <v>223</v>
      </c>
      <c r="C188" s="17" t="s">
        <v>2596</v>
      </c>
      <c r="D188" s="18" t="s">
        <v>3368</v>
      </c>
      <c r="E188" s="19">
        <v>181</v>
      </c>
      <c r="F188" s="21">
        <v>36706442</v>
      </c>
      <c r="G188" s="22">
        <v>228</v>
      </c>
      <c r="H188" s="23">
        <v>222</v>
      </c>
      <c r="I188" s="24">
        <v>37844245</v>
      </c>
      <c r="J188" s="25">
        <v>265</v>
      </c>
      <c r="K188" s="26">
        <v>258</v>
      </c>
      <c r="L188" s="21">
        <v>6435832</v>
      </c>
      <c r="M188" s="22">
        <v>334</v>
      </c>
      <c r="N188" s="23">
        <v>326</v>
      </c>
      <c r="O188" s="24">
        <v>6411790</v>
      </c>
      <c r="P188" s="25">
        <v>241</v>
      </c>
      <c r="Q188" s="26">
        <v>231</v>
      </c>
      <c r="R188" s="21">
        <v>25552047</v>
      </c>
      <c r="S188" s="22">
        <v>307</v>
      </c>
      <c r="T188" s="23">
        <v>302</v>
      </c>
      <c r="U188" s="24">
        <v>622657</v>
      </c>
      <c r="V188" s="25">
        <v>44</v>
      </c>
      <c r="W188" s="26">
        <v>44</v>
      </c>
      <c r="X188" s="21">
        <v>22140</v>
      </c>
      <c r="Y188" s="22">
        <v>54</v>
      </c>
      <c r="Z188" s="23">
        <v>49</v>
      </c>
      <c r="AA188" s="24">
        <v>720</v>
      </c>
      <c r="AB188" s="93">
        <v>321</v>
      </c>
      <c r="AC188" s="19">
        <v>0</v>
      </c>
      <c r="AD188" s="27">
        <v>100</v>
      </c>
      <c r="AE188" s="28">
        <v>0</v>
      </c>
    </row>
    <row r="189" spans="1:31" s="3" customFormat="1" ht="18.75" customHeight="1">
      <c r="A189" s="29">
        <v>187</v>
      </c>
      <c r="B189" s="30">
        <v>285</v>
      </c>
      <c r="C189" s="31" t="s">
        <v>59</v>
      </c>
      <c r="D189" s="32" t="s">
        <v>3369</v>
      </c>
      <c r="E189" s="42">
        <v>182</v>
      </c>
      <c r="F189" s="35">
        <v>36596969</v>
      </c>
      <c r="G189" s="36">
        <v>91</v>
      </c>
      <c r="H189" s="37">
        <v>89</v>
      </c>
      <c r="I189" s="38">
        <v>48104188</v>
      </c>
      <c r="J189" s="39">
        <v>377</v>
      </c>
      <c r="K189" s="40">
        <v>370</v>
      </c>
      <c r="L189" s="35">
        <v>3478311</v>
      </c>
      <c r="M189" s="36">
        <v>175</v>
      </c>
      <c r="N189" s="37">
        <v>170</v>
      </c>
      <c r="O189" s="38">
        <v>13834362</v>
      </c>
      <c r="P189" s="39">
        <v>127</v>
      </c>
      <c r="Q189" s="40">
        <v>119</v>
      </c>
      <c r="R189" s="35">
        <v>36812060</v>
      </c>
      <c r="S189" s="36">
        <v>308</v>
      </c>
      <c r="T189" s="37">
        <v>303</v>
      </c>
      <c r="U189" s="38">
        <v>620121</v>
      </c>
      <c r="V189" s="39">
        <v>95</v>
      </c>
      <c r="W189" s="40">
        <v>95</v>
      </c>
      <c r="X189" s="35">
        <v>16724</v>
      </c>
      <c r="Y189" s="36">
        <v>208</v>
      </c>
      <c r="Z189" s="37">
        <v>198</v>
      </c>
      <c r="AA189" s="38">
        <v>295</v>
      </c>
      <c r="AB189" s="94">
        <v>321</v>
      </c>
      <c r="AC189" s="42">
        <v>0</v>
      </c>
      <c r="AD189" s="34">
        <v>100</v>
      </c>
      <c r="AE189" s="43">
        <v>0</v>
      </c>
    </row>
    <row r="190" spans="1:31" s="3" customFormat="1" ht="18.75" customHeight="1">
      <c r="A190" s="29">
        <v>188</v>
      </c>
      <c r="B190" s="30">
        <v>236</v>
      </c>
      <c r="C190" s="31" t="s">
        <v>1335</v>
      </c>
      <c r="D190" s="32" t="s">
        <v>2748</v>
      </c>
      <c r="E190" s="42">
        <v>183</v>
      </c>
      <c r="F190" s="35">
        <v>36586897</v>
      </c>
      <c r="G190" s="36">
        <v>224</v>
      </c>
      <c r="H190" s="37">
        <v>219</v>
      </c>
      <c r="I190" s="38">
        <v>38248769</v>
      </c>
      <c r="J190" s="39">
        <v>146</v>
      </c>
      <c r="K190" s="40">
        <v>141</v>
      </c>
      <c r="L190" s="35">
        <v>9563754</v>
      </c>
      <c r="M190" s="36">
        <v>212</v>
      </c>
      <c r="N190" s="37">
        <v>206</v>
      </c>
      <c r="O190" s="38">
        <v>12047105</v>
      </c>
      <c r="P190" s="39">
        <v>255</v>
      </c>
      <c r="Q190" s="40">
        <v>245</v>
      </c>
      <c r="R190" s="35">
        <v>24974917</v>
      </c>
      <c r="S190" s="36">
        <v>137</v>
      </c>
      <c r="T190" s="37">
        <v>133</v>
      </c>
      <c r="U190" s="38">
        <v>2779132</v>
      </c>
      <c r="V190" s="39">
        <v>201</v>
      </c>
      <c r="W190" s="40">
        <v>200</v>
      </c>
      <c r="X190" s="35">
        <v>8642</v>
      </c>
      <c r="Y190" s="36">
        <v>280</v>
      </c>
      <c r="Z190" s="37">
        <v>269</v>
      </c>
      <c r="AA190" s="38">
        <v>219</v>
      </c>
      <c r="AB190" s="94">
        <v>381</v>
      </c>
      <c r="AC190" s="42">
        <v>0</v>
      </c>
      <c r="AD190" s="34">
        <v>100</v>
      </c>
      <c r="AE190" s="43">
        <v>0</v>
      </c>
    </row>
    <row r="191" spans="1:31" s="3" customFormat="1" ht="18.75" customHeight="1">
      <c r="A191" s="29">
        <v>189</v>
      </c>
      <c r="B191" s="30">
        <v>215</v>
      </c>
      <c r="C191" s="31" t="s">
        <v>1334</v>
      </c>
      <c r="D191" s="32" t="s">
        <v>3369</v>
      </c>
      <c r="E191" s="42">
        <v>184</v>
      </c>
      <c r="F191" s="35">
        <v>36531472</v>
      </c>
      <c r="G191" s="36">
        <v>137</v>
      </c>
      <c r="H191" s="37">
        <v>135</v>
      </c>
      <c r="I191" s="38">
        <v>43713999</v>
      </c>
      <c r="J191" s="39">
        <v>210</v>
      </c>
      <c r="K191" s="40">
        <v>203</v>
      </c>
      <c r="L191" s="35">
        <v>7371471</v>
      </c>
      <c r="M191" s="36">
        <v>254</v>
      </c>
      <c r="N191" s="37">
        <v>247</v>
      </c>
      <c r="O191" s="38">
        <v>9969529</v>
      </c>
      <c r="P191" s="39">
        <v>274</v>
      </c>
      <c r="Q191" s="40">
        <v>263</v>
      </c>
      <c r="R191" s="35">
        <v>23731720</v>
      </c>
      <c r="S191" s="36">
        <v>224</v>
      </c>
      <c r="T191" s="37">
        <v>219</v>
      </c>
      <c r="U191" s="38">
        <v>1268730</v>
      </c>
      <c r="V191" s="39">
        <v>364</v>
      </c>
      <c r="W191" s="40">
        <v>361</v>
      </c>
      <c r="X191" s="35">
        <v>1082</v>
      </c>
      <c r="Y191" s="36">
        <v>151</v>
      </c>
      <c r="Z191" s="37">
        <v>143</v>
      </c>
      <c r="AA191" s="38">
        <v>379</v>
      </c>
      <c r="AB191" s="94">
        <v>384</v>
      </c>
      <c r="AC191" s="42">
        <v>0</v>
      </c>
      <c r="AD191" s="34">
        <v>100</v>
      </c>
      <c r="AE191" s="43">
        <v>0</v>
      </c>
    </row>
    <row r="192" spans="1:31" s="3" customFormat="1" ht="18.75" customHeight="1">
      <c r="A192" s="45">
        <v>190</v>
      </c>
      <c r="B192" s="46">
        <v>121</v>
      </c>
      <c r="C192" s="47" t="s">
        <v>2184</v>
      </c>
      <c r="D192" s="48" t="s">
        <v>2086</v>
      </c>
      <c r="E192" s="49">
        <v>185</v>
      </c>
      <c r="F192" s="51">
        <v>36496468</v>
      </c>
      <c r="G192" s="52">
        <v>241</v>
      </c>
      <c r="H192" s="53">
        <v>235</v>
      </c>
      <c r="I192" s="54">
        <v>36614702</v>
      </c>
      <c r="J192" s="55">
        <v>63</v>
      </c>
      <c r="K192" s="56">
        <v>60</v>
      </c>
      <c r="L192" s="51">
        <v>14482443</v>
      </c>
      <c r="M192" s="52">
        <v>54</v>
      </c>
      <c r="N192" s="53">
        <v>52</v>
      </c>
      <c r="O192" s="54">
        <v>31326696</v>
      </c>
      <c r="P192" s="55">
        <v>136</v>
      </c>
      <c r="Q192" s="56">
        <v>128</v>
      </c>
      <c r="R192" s="51">
        <v>35495494</v>
      </c>
      <c r="S192" s="52">
        <v>287</v>
      </c>
      <c r="T192" s="53">
        <v>282</v>
      </c>
      <c r="U192" s="54">
        <v>764098</v>
      </c>
      <c r="V192" s="55">
        <v>342</v>
      </c>
      <c r="W192" s="56">
        <v>340</v>
      </c>
      <c r="X192" s="51">
        <v>1679</v>
      </c>
      <c r="Y192" s="52">
        <v>82</v>
      </c>
      <c r="Z192" s="53">
        <v>76</v>
      </c>
      <c r="AA192" s="54">
        <v>575</v>
      </c>
      <c r="AB192" s="95">
        <v>321</v>
      </c>
      <c r="AC192" s="49">
        <v>0</v>
      </c>
      <c r="AD192" s="57">
        <v>100</v>
      </c>
      <c r="AE192" s="58">
        <v>0</v>
      </c>
    </row>
    <row r="193" spans="1:31" s="3" customFormat="1" ht="18.75" customHeight="1">
      <c r="A193" s="15">
        <v>191</v>
      </c>
      <c r="B193" s="16" t="s">
        <v>3813</v>
      </c>
      <c r="C193" s="17" t="s">
        <v>2986</v>
      </c>
      <c r="D193" s="18" t="s">
        <v>3368</v>
      </c>
      <c r="E193" s="19">
        <v>186</v>
      </c>
      <c r="F193" s="21">
        <v>36411172</v>
      </c>
      <c r="G193" s="22">
        <v>226</v>
      </c>
      <c r="H193" s="23">
        <v>221</v>
      </c>
      <c r="I193" s="24">
        <v>38053039</v>
      </c>
      <c r="J193" s="25">
        <v>494</v>
      </c>
      <c r="K193" s="26">
        <v>484</v>
      </c>
      <c r="L193" s="21">
        <v>-4783356</v>
      </c>
      <c r="M193" s="22">
        <v>493</v>
      </c>
      <c r="N193" s="23">
        <v>484</v>
      </c>
      <c r="O193" s="24">
        <v>-22705357</v>
      </c>
      <c r="P193" s="25">
        <v>25</v>
      </c>
      <c r="Q193" s="26">
        <v>23</v>
      </c>
      <c r="R193" s="21">
        <v>76995812</v>
      </c>
      <c r="S193" s="22">
        <v>9</v>
      </c>
      <c r="T193" s="23">
        <v>8</v>
      </c>
      <c r="U193" s="24">
        <v>14015817</v>
      </c>
      <c r="V193" s="25">
        <v>150</v>
      </c>
      <c r="W193" s="26">
        <v>150</v>
      </c>
      <c r="X193" s="21">
        <v>12252</v>
      </c>
      <c r="Y193" s="22">
        <v>18</v>
      </c>
      <c r="Z193" s="23">
        <v>14</v>
      </c>
      <c r="AA193" s="24">
        <v>1051</v>
      </c>
      <c r="AB193" s="93">
        <v>321</v>
      </c>
      <c r="AC193" s="19">
        <v>0</v>
      </c>
      <c r="AD193" s="27">
        <v>100</v>
      </c>
      <c r="AE193" s="28">
        <v>0</v>
      </c>
    </row>
    <row r="194" spans="1:31" s="3" customFormat="1" ht="18.75" customHeight="1">
      <c r="A194" s="29">
        <v>192</v>
      </c>
      <c r="B194" s="30" t="s">
        <v>3813</v>
      </c>
      <c r="C194" s="31" t="s">
        <v>1946</v>
      </c>
      <c r="D194" s="32" t="s">
        <v>3369</v>
      </c>
      <c r="E194" s="42">
        <v>187</v>
      </c>
      <c r="F194" s="35">
        <v>36392513</v>
      </c>
      <c r="G194" s="36">
        <v>209</v>
      </c>
      <c r="H194" s="37">
        <v>204</v>
      </c>
      <c r="I194" s="38">
        <v>38991587</v>
      </c>
      <c r="J194" s="39">
        <v>124</v>
      </c>
      <c r="K194" s="40">
        <v>119</v>
      </c>
      <c r="L194" s="35">
        <v>10631408</v>
      </c>
      <c r="M194" s="36">
        <v>81</v>
      </c>
      <c r="N194" s="37">
        <v>79</v>
      </c>
      <c r="O194" s="38">
        <v>23845039</v>
      </c>
      <c r="P194" s="39">
        <v>98</v>
      </c>
      <c r="Q194" s="40">
        <v>92</v>
      </c>
      <c r="R194" s="35">
        <v>42294365</v>
      </c>
      <c r="S194" s="36">
        <v>143</v>
      </c>
      <c r="T194" s="37">
        <v>139</v>
      </c>
      <c r="U194" s="38">
        <v>2607241</v>
      </c>
      <c r="V194" s="39">
        <v>166</v>
      </c>
      <c r="W194" s="40">
        <v>166</v>
      </c>
      <c r="X194" s="35">
        <v>11645</v>
      </c>
      <c r="Y194" s="36">
        <v>55</v>
      </c>
      <c r="Z194" s="37">
        <v>50</v>
      </c>
      <c r="AA194" s="38">
        <v>718</v>
      </c>
      <c r="AB194" s="94">
        <v>321</v>
      </c>
      <c r="AC194" s="42">
        <v>0</v>
      </c>
      <c r="AD194" s="34">
        <v>100</v>
      </c>
      <c r="AE194" s="43">
        <v>0</v>
      </c>
    </row>
    <row r="195" spans="1:31" s="3" customFormat="1" ht="18.75" customHeight="1">
      <c r="A195" s="159">
        <v>193</v>
      </c>
      <c r="B195" s="160">
        <v>120</v>
      </c>
      <c r="C195" s="161" t="s">
        <v>3010</v>
      </c>
      <c r="D195" s="162" t="s">
        <v>3815</v>
      </c>
      <c r="E195" s="163">
        <v>188</v>
      </c>
      <c r="F195" s="165">
        <v>36321189</v>
      </c>
      <c r="G195" s="166">
        <v>244</v>
      </c>
      <c r="H195" s="167">
        <v>238</v>
      </c>
      <c r="I195" s="168">
        <v>36429377</v>
      </c>
      <c r="J195" s="169">
        <v>351</v>
      </c>
      <c r="K195" s="170">
        <v>344</v>
      </c>
      <c r="L195" s="165">
        <v>4199178</v>
      </c>
      <c r="M195" s="166">
        <v>371</v>
      </c>
      <c r="N195" s="167">
        <v>363</v>
      </c>
      <c r="O195" s="168">
        <v>5235284</v>
      </c>
      <c r="P195" s="169">
        <v>285</v>
      </c>
      <c r="Q195" s="170">
        <v>274</v>
      </c>
      <c r="R195" s="165">
        <v>22920211</v>
      </c>
      <c r="S195" s="166">
        <v>355</v>
      </c>
      <c r="T195" s="167">
        <v>350</v>
      </c>
      <c r="U195" s="168">
        <v>347745</v>
      </c>
      <c r="V195" s="169">
        <v>399</v>
      </c>
      <c r="W195" s="170">
        <v>396</v>
      </c>
      <c r="X195" s="165">
        <v>335</v>
      </c>
      <c r="Y195" s="166">
        <v>127</v>
      </c>
      <c r="Z195" s="167">
        <v>119</v>
      </c>
      <c r="AA195" s="168">
        <v>436</v>
      </c>
      <c r="AB195" s="171">
        <v>321</v>
      </c>
      <c r="AC195" s="163">
        <v>0</v>
      </c>
      <c r="AD195" s="172">
        <v>100</v>
      </c>
      <c r="AE195" s="173">
        <v>0</v>
      </c>
    </row>
    <row r="196" spans="1:31" s="3" customFormat="1" ht="18.75" customHeight="1">
      <c r="A196" s="29">
        <v>194</v>
      </c>
      <c r="B196" s="30">
        <v>338</v>
      </c>
      <c r="C196" s="31" t="s">
        <v>3835</v>
      </c>
      <c r="D196" s="32" t="s">
        <v>3815</v>
      </c>
      <c r="E196" s="42">
        <v>189</v>
      </c>
      <c r="F196" s="35">
        <v>35971962</v>
      </c>
      <c r="G196" s="36">
        <v>7</v>
      </c>
      <c r="H196" s="37">
        <v>7</v>
      </c>
      <c r="I196" s="38">
        <v>98056189</v>
      </c>
      <c r="J196" s="39">
        <v>180</v>
      </c>
      <c r="K196" s="40">
        <v>174</v>
      </c>
      <c r="L196" s="35">
        <v>8663365</v>
      </c>
      <c r="M196" s="36">
        <v>255</v>
      </c>
      <c r="N196" s="37">
        <v>248</v>
      </c>
      <c r="O196" s="38">
        <v>9913726</v>
      </c>
      <c r="P196" s="39">
        <v>108</v>
      </c>
      <c r="Q196" s="40">
        <v>102</v>
      </c>
      <c r="R196" s="35">
        <v>41092302</v>
      </c>
      <c r="S196" s="36">
        <v>193</v>
      </c>
      <c r="T196" s="37">
        <v>188</v>
      </c>
      <c r="U196" s="38">
        <v>1664320</v>
      </c>
      <c r="V196" s="39">
        <v>196</v>
      </c>
      <c r="W196" s="40">
        <v>195</v>
      </c>
      <c r="X196" s="35">
        <v>9364</v>
      </c>
      <c r="Y196" s="36">
        <v>393</v>
      </c>
      <c r="Z196" s="37">
        <v>381</v>
      </c>
      <c r="AA196" s="38">
        <v>134</v>
      </c>
      <c r="AB196" s="94">
        <v>311</v>
      </c>
      <c r="AC196" s="42">
        <v>0</v>
      </c>
      <c r="AD196" s="34">
        <v>100</v>
      </c>
      <c r="AE196" s="43">
        <v>0</v>
      </c>
    </row>
    <row r="197" spans="1:31" s="3" customFormat="1" ht="18.75" customHeight="1">
      <c r="A197" s="45">
        <v>195</v>
      </c>
      <c r="B197" s="46">
        <v>77</v>
      </c>
      <c r="C197" s="47" t="s">
        <v>2710</v>
      </c>
      <c r="D197" s="48" t="s">
        <v>2748</v>
      </c>
      <c r="E197" s="49">
        <v>190</v>
      </c>
      <c r="F197" s="51">
        <v>35904559</v>
      </c>
      <c r="G197" s="52">
        <v>203</v>
      </c>
      <c r="H197" s="53">
        <v>198</v>
      </c>
      <c r="I197" s="54">
        <v>39261455</v>
      </c>
      <c r="J197" s="55">
        <v>148</v>
      </c>
      <c r="K197" s="56">
        <v>143</v>
      </c>
      <c r="L197" s="51">
        <v>9494816</v>
      </c>
      <c r="M197" s="52">
        <v>63</v>
      </c>
      <c r="N197" s="53">
        <v>61</v>
      </c>
      <c r="O197" s="54">
        <v>28459348</v>
      </c>
      <c r="P197" s="55">
        <v>33</v>
      </c>
      <c r="Q197" s="56">
        <v>31</v>
      </c>
      <c r="R197" s="51">
        <v>68506814</v>
      </c>
      <c r="S197" s="52">
        <v>37</v>
      </c>
      <c r="T197" s="53">
        <v>35</v>
      </c>
      <c r="U197" s="54">
        <v>6479268</v>
      </c>
      <c r="V197" s="55">
        <v>28</v>
      </c>
      <c r="W197" s="56">
        <v>28</v>
      </c>
      <c r="X197" s="51">
        <v>24002</v>
      </c>
      <c r="Y197" s="52">
        <v>93</v>
      </c>
      <c r="Z197" s="53">
        <v>86</v>
      </c>
      <c r="AA197" s="54">
        <v>537</v>
      </c>
      <c r="AB197" s="95">
        <v>314</v>
      </c>
      <c r="AC197" s="49">
        <v>0</v>
      </c>
      <c r="AD197" s="57">
        <v>100</v>
      </c>
      <c r="AE197" s="58">
        <v>0</v>
      </c>
    </row>
    <row r="198" spans="1:31" s="3" customFormat="1" ht="18.75" customHeight="1">
      <c r="A198" s="15">
        <v>196</v>
      </c>
      <c r="B198" s="16">
        <v>99</v>
      </c>
      <c r="C198" s="17" t="s">
        <v>3836</v>
      </c>
      <c r="D198" s="18" t="s">
        <v>3369</v>
      </c>
      <c r="E198" s="19">
        <v>191</v>
      </c>
      <c r="F198" s="21">
        <v>35861102</v>
      </c>
      <c r="G198" s="22">
        <v>142</v>
      </c>
      <c r="H198" s="23">
        <v>140</v>
      </c>
      <c r="I198" s="24">
        <v>43474628</v>
      </c>
      <c r="J198" s="25">
        <v>47</v>
      </c>
      <c r="K198" s="26">
        <v>44</v>
      </c>
      <c r="L198" s="21">
        <v>15950818</v>
      </c>
      <c r="M198" s="22">
        <v>34</v>
      </c>
      <c r="N198" s="23">
        <v>32</v>
      </c>
      <c r="O198" s="24">
        <v>34256899</v>
      </c>
      <c r="P198" s="25">
        <v>52</v>
      </c>
      <c r="Q198" s="26">
        <v>48</v>
      </c>
      <c r="R198" s="21">
        <v>57414939</v>
      </c>
      <c r="S198" s="22">
        <v>114</v>
      </c>
      <c r="T198" s="23">
        <v>111</v>
      </c>
      <c r="U198" s="24">
        <v>3163919</v>
      </c>
      <c r="V198" s="25">
        <v>71</v>
      </c>
      <c r="W198" s="26">
        <v>71</v>
      </c>
      <c r="X198" s="21">
        <v>18993</v>
      </c>
      <c r="Y198" s="22">
        <v>64</v>
      </c>
      <c r="Z198" s="23">
        <v>59</v>
      </c>
      <c r="AA198" s="24">
        <v>637</v>
      </c>
      <c r="AB198" s="93">
        <v>321</v>
      </c>
      <c r="AC198" s="19">
        <v>0</v>
      </c>
      <c r="AD198" s="27">
        <v>100</v>
      </c>
      <c r="AE198" s="28">
        <v>0</v>
      </c>
    </row>
    <row r="199" spans="1:31" s="3" customFormat="1" ht="18.75" customHeight="1">
      <c r="A199" s="159">
        <v>197</v>
      </c>
      <c r="B199" s="160">
        <v>30</v>
      </c>
      <c r="C199" s="161" t="s">
        <v>2735</v>
      </c>
      <c r="D199" s="162" t="s">
        <v>3815</v>
      </c>
      <c r="E199" s="163">
        <v>192</v>
      </c>
      <c r="F199" s="165">
        <v>35850143</v>
      </c>
      <c r="G199" s="166">
        <v>253</v>
      </c>
      <c r="H199" s="167">
        <v>247</v>
      </c>
      <c r="I199" s="168">
        <v>35850143</v>
      </c>
      <c r="J199" s="169">
        <v>185</v>
      </c>
      <c r="K199" s="170">
        <v>179</v>
      </c>
      <c r="L199" s="165">
        <v>8402999</v>
      </c>
      <c r="M199" s="166">
        <v>355</v>
      </c>
      <c r="N199" s="167">
        <v>347</v>
      </c>
      <c r="O199" s="168">
        <v>5708890</v>
      </c>
      <c r="P199" s="169">
        <v>153</v>
      </c>
      <c r="Q199" s="170">
        <v>145</v>
      </c>
      <c r="R199" s="165">
        <v>34168564</v>
      </c>
      <c r="S199" s="166">
        <v>134</v>
      </c>
      <c r="T199" s="167">
        <v>131</v>
      </c>
      <c r="U199" s="168">
        <v>2833052</v>
      </c>
      <c r="V199" s="169">
        <v>244</v>
      </c>
      <c r="W199" s="170">
        <v>243</v>
      </c>
      <c r="X199" s="165">
        <v>5920</v>
      </c>
      <c r="Y199" s="166">
        <v>332</v>
      </c>
      <c r="Z199" s="167">
        <v>321</v>
      </c>
      <c r="AA199" s="168">
        <v>176</v>
      </c>
      <c r="AB199" s="171">
        <v>383</v>
      </c>
      <c r="AC199" s="163">
        <v>0</v>
      </c>
      <c r="AD199" s="172">
        <v>0</v>
      </c>
      <c r="AE199" s="173">
        <v>100</v>
      </c>
    </row>
    <row r="200" spans="1:31" s="3" customFormat="1" ht="18.75" customHeight="1">
      <c r="A200" s="159">
        <v>198</v>
      </c>
      <c r="B200" s="160">
        <v>41</v>
      </c>
      <c r="C200" s="161" t="s">
        <v>2118</v>
      </c>
      <c r="D200" s="162" t="s">
        <v>3815</v>
      </c>
      <c r="E200" s="163">
        <v>193</v>
      </c>
      <c r="F200" s="165">
        <v>35812684</v>
      </c>
      <c r="G200" s="166">
        <v>250</v>
      </c>
      <c r="H200" s="167">
        <v>244</v>
      </c>
      <c r="I200" s="168">
        <v>35935915</v>
      </c>
      <c r="J200" s="169">
        <v>141</v>
      </c>
      <c r="K200" s="170">
        <v>136</v>
      </c>
      <c r="L200" s="165">
        <v>9891693</v>
      </c>
      <c r="M200" s="166">
        <v>128</v>
      </c>
      <c r="N200" s="167">
        <v>123</v>
      </c>
      <c r="O200" s="168">
        <v>18221603</v>
      </c>
      <c r="P200" s="169">
        <v>143</v>
      </c>
      <c r="Q200" s="170">
        <v>135</v>
      </c>
      <c r="R200" s="165">
        <v>34863298</v>
      </c>
      <c r="S200" s="166">
        <v>459</v>
      </c>
      <c r="T200" s="167">
        <v>454</v>
      </c>
      <c r="U200" s="168">
        <v>-1952659</v>
      </c>
      <c r="V200" s="169">
        <v>278</v>
      </c>
      <c r="W200" s="170">
        <v>276</v>
      </c>
      <c r="X200" s="165">
        <v>4363</v>
      </c>
      <c r="Y200" s="166">
        <v>136</v>
      </c>
      <c r="Z200" s="167">
        <v>128</v>
      </c>
      <c r="AA200" s="168">
        <v>409</v>
      </c>
      <c r="AB200" s="171">
        <v>321</v>
      </c>
      <c r="AC200" s="163">
        <v>0</v>
      </c>
      <c r="AD200" s="172">
        <v>100</v>
      </c>
      <c r="AE200" s="173">
        <v>0</v>
      </c>
    </row>
    <row r="201" spans="1:31" s="3" customFormat="1" ht="18.75" customHeight="1">
      <c r="A201" s="29">
        <v>199</v>
      </c>
      <c r="B201" s="30" t="s">
        <v>3813</v>
      </c>
      <c r="C201" s="31" t="s">
        <v>791</v>
      </c>
      <c r="D201" s="32" t="s">
        <v>3815</v>
      </c>
      <c r="E201" s="42">
        <v>194</v>
      </c>
      <c r="F201" s="35">
        <v>35805065</v>
      </c>
      <c r="G201" s="36">
        <v>247</v>
      </c>
      <c r="H201" s="37">
        <v>241</v>
      </c>
      <c r="I201" s="38">
        <v>36068049</v>
      </c>
      <c r="J201" s="39">
        <v>107</v>
      </c>
      <c r="K201" s="40">
        <v>103</v>
      </c>
      <c r="L201" s="35">
        <v>11274345</v>
      </c>
      <c r="M201" s="36">
        <v>45</v>
      </c>
      <c r="N201" s="37">
        <v>43</v>
      </c>
      <c r="O201" s="38">
        <v>33356416</v>
      </c>
      <c r="P201" s="39">
        <v>126</v>
      </c>
      <c r="Q201" s="40">
        <v>118</v>
      </c>
      <c r="R201" s="35">
        <v>36820680</v>
      </c>
      <c r="S201" s="36">
        <v>215</v>
      </c>
      <c r="T201" s="37">
        <v>210</v>
      </c>
      <c r="U201" s="38">
        <v>1371766</v>
      </c>
      <c r="V201" s="39" t="s">
        <v>3813</v>
      </c>
      <c r="W201" s="40" t="s">
        <v>3813</v>
      </c>
      <c r="X201" s="41" t="s">
        <v>3813</v>
      </c>
      <c r="Y201" s="36">
        <v>431</v>
      </c>
      <c r="Z201" s="37">
        <v>419</v>
      </c>
      <c r="AA201" s="38">
        <v>100</v>
      </c>
      <c r="AB201" s="94">
        <v>341</v>
      </c>
      <c r="AC201" s="42">
        <v>0</v>
      </c>
      <c r="AD201" s="34">
        <v>100</v>
      </c>
      <c r="AE201" s="43">
        <v>0</v>
      </c>
    </row>
    <row r="202" spans="1:31" s="3" customFormat="1" ht="18.75" customHeight="1">
      <c r="A202" s="45">
        <v>200</v>
      </c>
      <c r="B202" s="46" t="s">
        <v>3813</v>
      </c>
      <c r="C202" s="47" t="s">
        <v>415</v>
      </c>
      <c r="D202" s="48" t="s">
        <v>3470</v>
      </c>
      <c r="E202" s="49">
        <v>195</v>
      </c>
      <c r="F202" s="51">
        <v>35767868</v>
      </c>
      <c r="G202" s="52">
        <v>254</v>
      </c>
      <c r="H202" s="53">
        <v>248</v>
      </c>
      <c r="I202" s="54">
        <v>35767868</v>
      </c>
      <c r="J202" s="55">
        <v>489</v>
      </c>
      <c r="K202" s="56">
        <v>480</v>
      </c>
      <c r="L202" s="51">
        <v>-1765884</v>
      </c>
      <c r="M202" s="52">
        <v>484</v>
      </c>
      <c r="N202" s="53">
        <v>475</v>
      </c>
      <c r="O202" s="54">
        <v>-2294310</v>
      </c>
      <c r="P202" s="55">
        <v>497</v>
      </c>
      <c r="Q202" s="56">
        <v>485</v>
      </c>
      <c r="R202" s="51">
        <v>5457084</v>
      </c>
      <c r="S202" s="52">
        <v>473</v>
      </c>
      <c r="T202" s="53">
        <v>467</v>
      </c>
      <c r="U202" s="54">
        <v>-2869663</v>
      </c>
      <c r="V202" s="55">
        <v>433</v>
      </c>
      <c r="W202" s="56">
        <v>429</v>
      </c>
      <c r="X202" s="51">
        <v>7</v>
      </c>
      <c r="Y202" s="52">
        <v>415</v>
      </c>
      <c r="Z202" s="53">
        <v>403</v>
      </c>
      <c r="AA202" s="54">
        <v>110</v>
      </c>
      <c r="AB202" s="95">
        <v>311</v>
      </c>
      <c r="AC202" s="49">
        <v>0</v>
      </c>
      <c r="AD202" s="57">
        <v>100</v>
      </c>
      <c r="AE202" s="58">
        <v>0</v>
      </c>
    </row>
    <row r="203" spans="1:31" s="3" customFormat="1" ht="18.75" customHeight="1">
      <c r="A203" s="15">
        <v>201</v>
      </c>
      <c r="B203" s="16">
        <v>444</v>
      </c>
      <c r="C203" s="17" t="s">
        <v>1240</v>
      </c>
      <c r="D203" s="18" t="s">
        <v>3372</v>
      </c>
      <c r="E203" s="19">
        <v>196</v>
      </c>
      <c r="F203" s="21">
        <v>35765504</v>
      </c>
      <c r="G203" s="22">
        <v>214</v>
      </c>
      <c r="H203" s="23">
        <v>209</v>
      </c>
      <c r="I203" s="24">
        <v>38555927</v>
      </c>
      <c r="J203" s="25">
        <v>43</v>
      </c>
      <c r="K203" s="26">
        <v>40</v>
      </c>
      <c r="L203" s="21">
        <v>16295499</v>
      </c>
      <c r="M203" s="22">
        <v>62</v>
      </c>
      <c r="N203" s="23">
        <v>60</v>
      </c>
      <c r="O203" s="24">
        <v>28657915</v>
      </c>
      <c r="P203" s="25">
        <v>32</v>
      </c>
      <c r="Q203" s="26">
        <v>30</v>
      </c>
      <c r="R203" s="21">
        <v>68597761</v>
      </c>
      <c r="S203" s="22">
        <v>239</v>
      </c>
      <c r="T203" s="23">
        <v>234</v>
      </c>
      <c r="U203" s="24">
        <v>1163466</v>
      </c>
      <c r="V203" s="25">
        <v>143</v>
      </c>
      <c r="W203" s="26">
        <v>143</v>
      </c>
      <c r="X203" s="21">
        <v>12722</v>
      </c>
      <c r="Y203" s="22">
        <v>214</v>
      </c>
      <c r="Z203" s="23">
        <v>204</v>
      </c>
      <c r="AA203" s="24">
        <v>286</v>
      </c>
      <c r="AB203" s="93">
        <v>321</v>
      </c>
      <c r="AC203" s="19">
        <v>0</v>
      </c>
      <c r="AD203" s="27">
        <v>100</v>
      </c>
      <c r="AE203" s="28">
        <v>0</v>
      </c>
    </row>
    <row r="204" spans="1:31" s="3" customFormat="1" ht="18.75" customHeight="1">
      <c r="A204" s="29">
        <v>202</v>
      </c>
      <c r="B204" s="30" t="s">
        <v>3813</v>
      </c>
      <c r="C204" s="31" t="s">
        <v>1777</v>
      </c>
      <c r="D204" s="32" t="s">
        <v>2083</v>
      </c>
      <c r="E204" s="42">
        <v>197</v>
      </c>
      <c r="F204" s="35">
        <v>35643288</v>
      </c>
      <c r="G204" s="36">
        <v>255</v>
      </c>
      <c r="H204" s="37">
        <v>249</v>
      </c>
      <c r="I204" s="38">
        <v>35758258</v>
      </c>
      <c r="J204" s="39">
        <v>258</v>
      </c>
      <c r="K204" s="40">
        <v>251</v>
      </c>
      <c r="L204" s="35">
        <v>6541162</v>
      </c>
      <c r="M204" s="36">
        <v>197</v>
      </c>
      <c r="N204" s="37">
        <v>192</v>
      </c>
      <c r="O204" s="38">
        <v>12775367</v>
      </c>
      <c r="P204" s="39">
        <v>340</v>
      </c>
      <c r="Q204" s="40">
        <v>329</v>
      </c>
      <c r="R204" s="35">
        <v>19259787</v>
      </c>
      <c r="S204" s="36">
        <v>89</v>
      </c>
      <c r="T204" s="37">
        <v>86</v>
      </c>
      <c r="U204" s="38">
        <v>3881197</v>
      </c>
      <c r="V204" s="39">
        <v>301</v>
      </c>
      <c r="W204" s="40">
        <v>299</v>
      </c>
      <c r="X204" s="35">
        <v>3199</v>
      </c>
      <c r="Y204" s="36">
        <v>475</v>
      </c>
      <c r="Z204" s="37">
        <v>463</v>
      </c>
      <c r="AA204" s="38">
        <v>48</v>
      </c>
      <c r="AB204" s="94">
        <v>331</v>
      </c>
      <c r="AC204" s="42">
        <v>0</v>
      </c>
      <c r="AD204" s="34">
        <v>100</v>
      </c>
      <c r="AE204" s="43">
        <v>0</v>
      </c>
    </row>
    <row r="205" spans="1:31" s="3" customFormat="1" ht="18.75" customHeight="1">
      <c r="A205" s="29">
        <v>203</v>
      </c>
      <c r="B205" s="30">
        <v>260</v>
      </c>
      <c r="C205" s="31" t="s">
        <v>776</v>
      </c>
      <c r="D205" s="32" t="s">
        <v>1750</v>
      </c>
      <c r="E205" s="42">
        <v>198</v>
      </c>
      <c r="F205" s="35">
        <v>35570968</v>
      </c>
      <c r="G205" s="36">
        <v>252</v>
      </c>
      <c r="H205" s="37">
        <v>246</v>
      </c>
      <c r="I205" s="38">
        <v>35883058</v>
      </c>
      <c r="J205" s="39">
        <v>173</v>
      </c>
      <c r="K205" s="40">
        <v>167</v>
      </c>
      <c r="L205" s="35">
        <v>8932468</v>
      </c>
      <c r="M205" s="36">
        <v>142</v>
      </c>
      <c r="N205" s="37">
        <v>137</v>
      </c>
      <c r="O205" s="38">
        <v>15983509</v>
      </c>
      <c r="P205" s="39">
        <v>248</v>
      </c>
      <c r="Q205" s="40">
        <v>238</v>
      </c>
      <c r="R205" s="35">
        <v>25348973</v>
      </c>
      <c r="S205" s="36">
        <v>100</v>
      </c>
      <c r="T205" s="37">
        <v>97</v>
      </c>
      <c r="U205" s="38">
        <v>3473052</v>
      </c>
      <c r="V205" s="39">
        <v>181</v>
      </c>
      <c r="W205" s="40">
        <v>181</v>
      </c>
      <c r="X205" s="35">
        <v>10499</v>
      </c>
      <c r="Y205" s="36">
        <v>124</v>
      </c>
      <c r="Z205" s="37">
        <v>116</v>
      </c>
      <c r="AA205" s="38">
        <v>446</v>
      </c>
      <c r="AB205" s="94">
        <v>382</v>
      </c>
      <c r="AC205" s="42">
        <v>0</v>
      </c>
      <c r="AD205" s="34">
        <v>100</v>
      </c>
      <c r="AE205" s="43">
        <v>0</v>
      </c>
    </row>
    <row r="206" spans="1:31" s="3" customFormat="1" ht="18.75" customHeight="1">
      <c r="A206" s="159">
        <v>204</v>
      </c>
      <c r="B206" s="160">
        <v>102</v>
      </c>
      <c r="C206" s="161" t="s">
        <v>3011</v>
      </c>
      <c r="D206" s="162" t="s">
        <v>3815</v>
      </c>
      <c r="E206" s="163">
        <v>199</v>
      </c>
      <c r="F206" s="165">
        <v>35550494</v>
      </c>
      <c r="G206" s="166">
        <v>31</v>
      </c>
      <c r="H206" s="167">
        <v>30</v>
      </c>
      <c r="I206" s="168">
        <v>57856830</v>
      </c>
      <c r="J206" s="169">
        <v>64</v>
      </c>
      <c r="K206" s="170">
        <v>61</v>
      </c>
      <c r="L206" s="165">
        <v>14427683</v>
      </c>
      <c r="M206" s="166">
        <v>399</v>
      </c>
      <c r="N206" s="167">
        <v>390</v>
      </c>
      <c r="O206" s="168">
        <v>4366186</v>
      </c>
      <c r="P206" s="169">
        <v>219</v>
      </c>
      <c r="Q206" s="170">
        <v>209</v>
      </c>
      <c r="R206" s="165">
        <v>27536758</v>
      </c>
      <c r="S206" s="166">
        <v>240</v>
      </c>
      <c r="T206" s="167">
        <v>235</v>
      </c>
      <c r="U206" s="168">
        <v>1157484</v>
      </c>
      <c r="V206" s="169">
        <v>162</v>
      </c>
      <c r="W206" s="170">
        <v>162</v>
      </c>
      <c r="X206" s="165">
        <v>12053</v>
      </c>
      <c r="Y206" s="166">
        <v>24</v>
      </c>
      <c r="Z206" s="167">
        <v>20</v>
      </c>
      <c r="AA206" s="168">
        <v>969</v>
      </c>
      <c r="AB206" s="171">
        <v>321</v>
      </c>
      <c r="AC206" s="163">
        <v>0</v>
      </c>
      <c r="AD206" s="172">
        <v>100</v>
      </c>
      <c r="AE206" s="173">
        <v>0</v>
      </c>
    </row>
    <row r="207" spans="1:31" s="3" customFormat="1" ht="18.75" customHeight="1">
      <c r="A207" s="142">
        <v>205</v>
      </c>
      <c r="B207" s="143">
        <v>165</v>
      </c>
      <c r="C207" s="144" t="s">
        <v>2694</v>
      </c>
      <c r="D207" s="145" t="s">
        <v>3815</v>
      </c>
      <c r="E207" s="197">
        <v>200</v>
      </c>
      <c r="F207" s="148">
        <v>35507212</v>
      </c>
      <c r="G207" s="149">
        <v>262</v>
      </c>
      <c r="H207" s="150">
        <v>256</v>
      </c>
      <c r="I207" s="151">
        <v>35507212</v>
      </c>
      <c r="J207" s="152">
        <v>294</v>
      </c>
      <c r="K207" s="153">
        <v>287</v>
      </c>
      <c r="L207" s="148">
        <v>5569857</v>
      </c>
      <c r="M207" s="149">
        <v>185</v>
      </c>
      <c r="N207" s="150">
        <v>180</v>
      </c>
      <c r="O207" s="151">
        <v>13506973</v>
      </c>
      <c r="P207" s="152">
        <v>269</v>
      </c>
      <c r="Q207" s="153">
        <v>258</v>
      </c>
      <c r="R207" s="148">
        <v>23982672</v>
      </c>
      <c r="S207" s="149">
        <v>169</v>
      </c>
      <c r="T207" s="150">
        <v>164</v>
      </c>
      <c r="U207" s="151">
        <v>2016396</v>
      </c>
      <c r="V207" s="152">
        <v>368</v>
      </c>
      <c r="W207" s="153">
        <v>365</v>
      </c>
      <c r="X207" s="148">
        <v>988</v>
      </c>
      <c r="Y207" s="149">
        <v>333</v>
      </c>
      <c r="Z207" s="150">
        <v>322</v>
      </c>
      <c r="AA207" s="151">
        <v>175</v>
      </c>
      <c r="AB207" s="156">
        <v>331</v>
      </c>
      <c r="AC207" s="146">
        <v>0</v>
      </c>
      <c r="AD207" s="157">
        <v>100</v>
      </c>
      <c r="AE207" s="158">
        <v>0</v>
      </c>
    </row>
    <row r="208" spans="1:31" s="3" customFormat="1" ht="18.75" customHeight="1">
      <c r="A208" s="15">
        <v>206</v>
      </c>
      <c r="B208" s="16">
        <v>234</v>
      </c>
      <c r="C208" s="17" t="s">
        <v>701</v>
      </c>
      <c r="D208" s="18" t="s">
        <v>2748</v>
      </c>
      <c r="E208" s="19">
        <v>201</v>
      </c>
      <c r="F208" s="21">
        <v>35434051</v>
      </c>
      <c r="G208" s="22">
        <v>245</v>
      </c>
      <c r="H208" s="23">
        <v>239</v>
      </c>
      <c r="I208" s="24">
        <v>36353095</v>
      </c>
      <c r="J208" s="25">
        <v>29</v>
      </c>
      <c r="K208" s="26">
        <v>27</v>
      </c>
      <c r="L208" s="21">
        <v>17746770</v>
      </c>
      <c r="M208" s="22">
        <v>10</v>
      </c>
      <c r="N208" s="23">
        <v>10</v>
      </c>
      <c r="O208" s="24">
        <v>58290598</v>
      </c>
      <c r="P208" s="25">
        <v>38</v>
      </c>
      <c r="Q208" s="26">
        <v>36</v>
      </c>
      <c r="R208" s="21">
        <v>63796581</v>
      </c>
      <c r="S208" s="22">
        <v>7</v>
      </c>
      <c r="T208" s="23">
        <v>6</v>
      </c>
      <c r="U208" s="24">
        <v>15488790</v>
      </c>
      <c r="V208" s="25">
        <v>234</v>
      </c>
      <c r="W208" s="26">
        <v>233</v>
      </c>
      <c r="X208" s="21">
        <v>6326</v>
      </c>
      <c r="Y208" s="22">
        <v>391</v>
      </c>
      <c r="Z208" s="23">
        <v>379</v>
      </c>
      <c r="AA208" s="24">
        <v>135</v>
      </c>
      <c r="AB208" s="93">
        <v>351</v>
      </c>
      <c r="AC208" s="19">
        <v>0</v>
      </c>
      <c r="AD208" s="27">
        <v>100</v>
      </c>
      <c r="AE208" s="28">
        <v>0</v>
      </c>
    </row>
    <row r="209" spans="1:31" s="3" customFormat="1" ht="18.75" customHeight="1">
      <c r="A209" s="29">
        <v>207</v>
      </c>
      <c r="B209" s="30" t="s">
        <v>3813</v>
      </c>
      <c r="C209" s="31" t="s">
        <v>1778</v>
      </c>
      <c r="D209" s="32" t="s">
        <v>2749</v>
      </c>
      <c r="E209" s="42">
        <v>202</v>
      </c>
      <c r="F209" s="35">
        <v>35291316</v>
      </c>
      <c r="G209" s="36">
        <v>18</v>
      </c>
      <c r="H209" s="37">
        <v>18</v>
      </c>
      <c r="I209" s="38">
        <v>71202963</v>
      </c>
      <c r="J209" s="39">
        <v>373</v>
      </c>
      <c r="K209" s="40">
        <v>366</v>
      </c>
      <c r="L209" s="35">
        <v>3525615</v>
      </c>
      <c r="M209" s="36">
        <v>166</v>
      </c>
      <c r="N209" s="37">
        <v>161</v>
      </c>
      <c r="O209" s="38">
        <v>14593408</v>
      </c>
      <c r="P209" s="39">
        <v>167</v>
      </c>
      <c r="Q209" s="40">
        <v>159</v>
      </c>
      <c r="R209" s="35">
        <v>32274039</v>
      </c>
      <c r="S209" s="36">
        <v>220</v>
      </c>
      <c r="T209" s="37">
        <v>215</v>
      </c>
      <c r="U209" s="38">
        <v>1335936</v>
      </c>
      <c r="V209" s="39">
        <v>205</v>
      </c>
      <c r="W209" s="40">
        <v>204</v>
      </c>
      <c r="X209" s="35">
        <v>8108</v>
      </c>
      <c r="Y209" s="36">
        <v>374</v>
      </c>
      <c r="Z209" s="37">
        <v>362</v>
      </c>
      <c r="AA209" s="38">
        <v>149</v>
      </c>
      <c r="AB209" s="94">
        <v>371</v>
      </c>
      <c r="AC209" s="42">
        <v>0</v>
      </c>
      <c r="AD209" s="34">
        <v>100</v>
      </c>
      <c r="AE209" s="43">
        <v>0</v>
      </c>
    </row>
    <row r="210" spans="1:31" s="3" customFormat="1" ht="18.75" customHeight="1">
      <c r="A210" s="29">
        <v>208</v>
      </c>
      <c r="B210" s="30">
        <v>139</v>
      </c>
      <c r="C210" s="31" t="s">
        <v>890</v>
      </c>
      <c r="D210" s="32" t="s">
        <v>3368</v>
      </c>
      <c r="E210" s="42">
        <v>203</v>
      </c>
      <c r="F210" s="35">
        <v>35192964</v>
      </c>
      <c r="G210" s="36">
        <v>95</v>
      </c>
      <c r="H210" s="37">
        <v>93</v>
      </c>
      <c r="I210" s="38">
        <v>47618616</v>
      </c>
      <c r="J210" s="39">
        <v>319</v>
      </c>
      <c r="K210" s="40">
        <v>312</v>
      </c>
      <c r="L210" s="35">
        <v>5085157</v>
      </c>
      <c r="M210" s="36">
        <v>281</v>
      </c>
      <c r="N210" s="37">
        <v>273</v>
      </c>
      <c r="O210" s="38">
        <v>8766637</v>
      </c>
      <c r="P210" s="39">
        <v>334</v>
      </c>
      <c r="Q210" s="40">
        <v>323</v>
      </c>
      <c r="R210" s="35">
        <v>19755775</v>
      </c>
      <c r="S210" s="36">
        <v>175</v>
      </c>
      <c r="T210" s="37">
        <v>170</v>
      </c>
      <c r="U210" s="38">
        <v>1904319</v>
      </c>
      <c r="V210" s="39">
        <v>287</v>
      </c>
      <c r="W210" s="40">
        <v>285</v>
      </c>
      <c r="X210" s="35">
        <v>3643</v>
      </c>
      <c r="Y210" s="36">
        <v>448</v>
      </c>
      <c r="Z210" s="37">
        <v>436</v>
      </c>
      <c r="AA210" s="38">
        <v>81</v>
      </c>
      <c r="AB210" s="94">
        <v>371</v>
      </c>
      <c r="AC210" s="42">
        <v>0</v>
      </c>
      <c r="AD210" s="34">
        <v>100</v>
      </c>
      <c r="AE210" s="43">
        <v>0</v>
      </c>
    </row>
    <row r="211" spans="1:31" s="3" customFormat="1" ht="18.75" customHeight="1">
      <c r="A211" s="29">
        <v>209</v>
      </c>
      <c r="B211" s="30">
        <v>150</v>
      </c>
      <c r="C211" s="31" t="s">
        <v>3666</v>
      </c>
      <c r="D211" s="32" t="s">
        <v>3814</v>
      </c>
      <c r="E211" s="42">
        <v>6</v>
      </c>
      <c r="F211" s="35">
        <v>35082008</v>
      </c>
      <c r="G211" s="36">
        <v>264</v>
      </c>
      <c r="H211" s="37">
        <v>7</v>
      </c>
      <c r="I211" s="38">
        <v>35082008</v>
      </c>
      <c r="J211" s="39">
        <v>490</v>
      </c>
      <c r="K211" s="40">
        <v>10</v>
      </c>
      <c r="L211" s="35">
        <v>-2401919</v>
      </c>
      <c r="M211" s="36">
        <v>500</v>
      </c>
      <c r="N211" s="37">
        <v>12</v>
      </c>
      <c r="O211" s="38">
        <v>-98481137</v>
      </c>
      <c r="P211" s="39">
        <v>109</v>
      </c>
      <c r="Q211" s="40">
        <v>7</v>
      </c>
      <c r="R211" s="35">
        <v>40784902</v>
      </c>
      <c r="S211" s="36">
        <v>499</v>
      </c>
      <c r="T211" s="37">
        <v>11</v>
      </c>
      <c r="U211" s="38">
        <v>-130423718</v>
      </c>
      <c r="V211" s="39" t="s">
        <v>3813</v>
      </c>
      <c r="W211" s="40" t="s">
        <v>3813</v>
      </c>
      <c r="X211" s="41" t="s">
        <v>3813</v>
      </c>
      <c r="Y211" s="36">
        <v>2</v>
      </c>
      <c r="Z211" s="37">
        <v>2</v>
      </c>
      <c r="AA211" s="38">
        <v>3641</v>
      </c>
      <c r="AB211" s="94">
        <v>210</v>
      </c>
      <c r="AC211" s="42">
        <v>100</v>
      </c>
      <c r="AD211" s="34">
        <v>0</v>
      </c>
      <c r="AE211" s="43">
        <v>0</v>
      </c>
    </row>
    <row r="212" spans="1:31" s="3" customFormat="1" ht="18.75" customHeight="1">
      <c r="A212" s="45">
        <v>210</v>
      </c>
      <c r="B212" s="46" t="s">
        <v>3813</v>
      </c>
      <c r="C212" s="47" t="s">
        <v>1623</v>
      </c>
      <c r="D212" s="48" t="s">
        <v>2748</v>
      </c>
      <c r="E212" s="49">
        <v>204</v>
      </c>
      <c r="F212" s="51">
        <v>35051860</v>
      </c>
      <c r="G212" s="52">
        <v>1</v>
      </c>
      <c r="H212" s="53">
        <v>1</v>
      </c>
      <c r="I212" s="54">
        <v>314384089</v>
      </c>
      <c r="J212" s="55">
        <v>1</v>
      </c>
      <c r="K212" s="56">
        <v>1</v>
      </c>
      <c r="L212" s="51">
        <v>130521237</v>
      </c>
      <c r="M212" s="52">
        <v>7</v>
      </c>
      <c r="N212" s="53">
        <v>7</v>
      </c>
      <c r="O212" s="54">
        <v>84154381</v>
      </c>
      <c r="P212" s="55">
        <v>9</v>
      </c>
      <c r="Q212" s="56">
        <v>8</v>
      </c>
      <c r="R212" s="51">
        <v>143114385</v>
      </c>
      <c r="S212" s="52">
        <v>18</v>
      </c>
      <c r="T212" s="53">
        <v>16</v>
      </c>
      <c r="U212" s="54">
        <v>9365438</v>
      </c>
      <c r="V212" s="55" t="s">
        <v>3813</v>
      </c>
      <c r="W212" s="56" t="s">
        <v>3813</v>
      </c>
      <c r="X212" s="62" t="s">
        <v>3813</v>
      </c>
      <c r="Y212" s="52">
        <v>7</v>
      </c>
      <c r="Z212" s="53">
        <v>4</v>
      </c>
      <c r="AA212" s="54">
        <v>1475</v>
      </c>
      <c r="AB212" s="95">
        <v>311</v>
      </c>
      <c r="AC212" s="49">
        <v>0</v>
      </c>
      <c r="AD212" s="57">
        <v>18.48</v>
      </c>
      <c r="AE212" s="58">
        <v>81.52</v>
      </c>
    </row>
    <row r="213" spans="1:31" s="3" customFormat="1" ht="18.75" customHeight="1">
      <c r="A213" s="174">
        <v>211</v>
      </c>
      <c r="B213" s="175">
        <v>219</v>
      </c>
      <c r="C213" s="176" t="s">
        <v>3751</v>
      </c>
      <c r="D213" s="177" t="s">
        <v>3815</v>
      </c>
      <c r="E213" s="178">
        <v>205</v>
      </c>
      <c r="F213" s="180">
        <v>35004416</v>
      </c>
      <c r="G213" s="181">
        <v>222</v>
      </c>
      <c r="H213" s="182">
        <v>217</v>
      </c>
      <c r="I213" s="183">
        <v>38340281</v>
      </c>
      <c r="J213" s="184">
        <v>130</v>
      </c>
      <c r="K213" s="185">
        <v>125</v>
      </c>
      <c r="L213" s="180">
        <v>10504168</v>
      </c>
      <c r="M213" s="181">
        <v>215</v>
      </c>
      <c r="N213" s="182">
        <v>209</v>
      </c>
      <c r="O213" s="183">
        <v>11819211</v>
      </c>
      <c r="P213" s="184">
        <v>251</v>
      </c>
      <c r="Q213" s="185">
        <v>241</v>
      </c>
      <c r="R213" s="180">
        <v>25231398</v>
      </c>
      <c r="S213" s="181">
        <v>125</v>
      </c>
      <c r="T213" s="182">
        <v>122</v>
      </c>
      <c r="U213" s="183">
        <v>3000490</v>
      </c>
      <c r="V213" s="184">
        <v>345</v>
      </c>
      <c r="W213" s="185">
        <v>343</v>
      </c>
      <c r="X213" s="180">
        <v>1632</v>
      </c>
      <c r="Y213" s="181">
        <v>302</v>
      </c>
      <c r="Z213" s="182">
        <v>291</v>
      </c>
      <c r="AA213" s="183">
        <v>197</v>
      </c>
      <c r="AB213" s="186">
        <v>352</v>
      </c>
      <c r="AC213" s="178">
        <v>0</v>
      </c>
      <c r="AD213" s="187">
        <v>100</v>
      </c>
      <c r="AE213" s="188">
        <v>0</v>
      </c>
    </row>
    <row r="214" spans="1:31" s="3" customFormat="1" ht="18.75" customHeight="1">
      <c r="A214" s="29">
        <v>212</v>
      </c>
      <c r="B214" s="30">
        <v>251</v>
      </c>
      <c r="C214" s="31" t="s">
        <v>3012</v>
      </c>
      <c r="D214" s="32" t="s">
        <v>1734</v>
      </c>
      <c r="E214" s="42">
        <v>206</v>
      </c>
      <c r="F214" s="35">
        <v>34966206</v>
      </c>
      <c r="G214" s="36">
        <v>15</v>
      </c>
      <c r="H214" s="37">
        <v>15</v>
      </c>
      <c r="I214" s="38">
        <v>73333768</v>
      </c>
      <c r="J214" s="39">
        <v>485</v>
      </c>
      <c r="K214" s="40">
        <v>477</v>
      </c>
      <c r="L214" s="35">
        <v>-488684</v>
      </c>
      <c r="M214" s="36">
        <v>457</v>
      </c>
      <c r="N214" s="37">
        <v>448</v>
      </c>
      <c r="O214" s="38">
        <v>1948565</v>
      </c>
      <c r="P214" s="39">
        <v>471</v>
      </c>
      <c r="Q214" s="40">
        <v>459</v>
      </c>
      <c r="R214" s="35">
        <v>9036694</v>
      </c>
      <c r="S214" s="36">
        <v>266</v>
      </c>
      <c r="T214" s="37">
        <v>261</v>
      </c>
      <c r="U214" s="38">
        <v>925773</v>
      </c>
      <c r="V214" s="39">
        <v>264</v>
      </c>
      <c r="W214" s="40">
        <v>262</v>
      </c>
      <c r="X214" s="35">
        <v>5023</v>
      </c>
      <c r="Y214" s="36">
        <v>498</v>
      </c>
      <c r="Z214" s="37">
        <v>486</v>
      </c>
      <c r="AA214" s="38">
        <v>14</v>
      </c>
      <c r="AB214" s="94">
        <v>311</v>
      </c>
      <c r="AC214" s="42">
        <v>0</v>
      </c>
      <c r="AD214" s="34">
        <v>100</v>
      </c>
      <c r="AE214" s="43">
        <v>0</v>
      </c>
    </row>
    <row r="215" spans="1:31" s="3" customFormat="1" ht="18.75" customHeight="1">
      <c r="A215" s="29">
        <v>213</v>
      </c>
      <c r="B215" s="30">
        <v>75</v>
      </c>
      <c r="C215" s="31" t="s">
        <v>1942</v>
      </c>
      <c r="D215" s="32" t="s">
        <v>3815</v>
      </c>
      <c r="E215" s="42">
        <v>207</v>
      </c>
      <c r="F215" s="35">
        <v>34935073</v>
      </c>
      <c r="G215" s="36">
        <v>187</v>
      </c>
      <c r="H215" s="37">
        <v>182</v>
      </c>
      <c r="I215" s="38">
        <v>40209396</v>
      </c>
      <c r="J215" s="39">
        <v>378</v>
      </c>
      <c r="K215" s="40">
        <v>371</v>
      </c>
      <c r="L215" s="35">
        <v>3425965</v>
      </c>
      <c r="M215" s="36">
        <v>121</v>
      </c>
      <c r="N215" s="37">
        <v>116</v>
      </c>
      <c r="O215" s="38">
        <v>18940056</v>
      </c>
      <c r="P215" s="39">
        <v>216</v>
      </c>
      <c r="Q215" s="40">
        <v>206</v>
      </c>
      <c r="R215" s="35">
        <v>27928464</v>
      </c>
      <c r="S215" s="36">
        <v>181</v>
      </c>
      <c r="T215" s="37">
        <v>176</v>
      </c>
      <c r="U215" s="38">
        <v>1824374</v>
      </c>
      <c r="V215" s="39">
        <v>279</v>
      </c>
      <c r="W215" s="40">
        <v>277</v>
      </c>
      <c r="X215" s="35">
        <v>4272</v>
      </c>
      <c r="Y215" s="36">
        <v>338</v>
      </c>
      <c r="Z215" s="37">
        <v>326</v>
      </c>
      <c r="AA215" s="38">
        <v>170</v>
      </c>
      <c r="AB215" s="94">
        <v>371</v>
      </c>
      <c r="AC215" s="42">
        <v>0</v>
      </c>
      <c r="AD215" s="34">
        <v>100</v>
      </c>
      <c r="AE215" s="43">
        <v>0</v>
      </c>
    </row>
    <row r="216" spans="1:31" s="3" customFormat="1" ht="18.75" customHeight="1">
      <c r="A216" s="29">
        <v>214</v>
      </c>
      <c r="B216" s="30">
        <v>132</v>
      </c>
      <c r="C216" s="31" t="s">
        <v>3013</v>
      </c>
      <c r="D216" s="32" t="s">
        <v>3376</v>
      </c>
      <c r="E216" s="42">
        <v>208</v>
      </c>
      <c r="F216" s="35">
        <v>34931281</v>
      </c>
      <c r="G216" s="36">
        <v>266</v>
      </c>
      <c r="H216" s="37">
        <v>259</v>
      </c>
      <c r="I216" s="38">
        <v>35038757</v>
      </c>
      <c r="J216" s="39">
        <v>328</v>
      </c>
      <c r="K216" s="40">
        <v>321</v>
      </c>
      <c r="L216" s="35">
        <v>4779274</v>
      </c>
      <c r="M216" s="36">
        <v>389</v>
      </c>
      <c r="N216" s="37">
        <v>380</v>
      </c>
      <c r="O216" s="38">
        <v>4746255</v>
      </c>
      <c r="P216" s="39">
        <v>238</v>
      </c>
      <c r="Q216" s="40">
        <v>228</v>
      </c>
      <c r="R216" s="35">
        <v>25634946</v>
      </c>
      <c r="S216" s="36">
        <v>476</v>
      </c>
      <c r="T216" s="37">
        <v>470</v>
      </c>
      <c r="U216" s="38">
        <v>-3182028</v>
      </c>
      <c r="V216" s="39">
        <v>40</v>
      </c>
      <c r="W216" s="40">
        <v>40</v>
      </c>
      <c r="X216" s="35">
        <v>22478</v>
      </c>
      <c r="Y216" s="36">
        <v>22</v>
      </c>
      <c r="Z216" s="37">
        <v>18</v>
      </c>
      <c r="AA216" s="38">
        <v>979</v>
      </c>
      <c r="AB216" s="94">
        <v>322</v>
      </c>
      <c r="AC216" s="42">
        <v>0</v>
      </c>
      <c r="AD216" s="34">
        <v>100</v>
      </c>
      <c r="AE216" s="43">
        <v>0</v>
      </c>
    </row>
    <row r="217" spans="1:31" s="3" customFormat="1" ht="18.75" customHeight="1">
      <c r="A217" s="45">
        <v>215</v>
      </c>
      <c r="B217" s="67">
        <v>14</v>
      </c>
      <c r="C217" s="47" t="s">
        <v>3014</v>
      </c>
      <c r="D217" s="48" t="s">
        <v>2086</v>
      </c>
      <c r="E217" s="49">
        <v>209</v>
      </c>
      <c r="F217" s="51">
        <v>34927927</v>
      </c>
      <c r="G217" s="52">
        <v>188</v>
      </c>
      <c r="H217" s="53">
        <v>183</v>
      </c>
      <c r="I217" s="54">
        <v>40147042</v>
      </c>
      <c r="J217" s="55">
        <v>145</v>
      </c>
      <c r="K217" s="56">
        <v>140</v>
      </c>
      <c r="L217" s="51">
        <v>9642884</v>
      </c>
      <c r="M217" s="52">
        <v>156</v>
      </c>
      <c r="N217" s="53">
        <v>151</v>
      </c>
      <c r="O217" s="54">
        <v>14997398</v>
      </c>
      <c r="P217" s="55">
        <v>357</v>
      </c>
      <c r="Q217" s="56">
        <v>346</v>
      </c>
      <c r="R217" s="51">
        <v>18237977</v>
      </c>
      <c r="S217" s="52">
        <v>255</v>
      </c>
      <c r="T217" s="53">
        <v>250</v>
      </c>
      <c r="U217" s="54">
        <v>1018287</v>
      </c>
      <c r="V217" s="55">
        <v>265</v>
      </c>
      <c r="W217" s="56">
        <v>263</v>
      </c>
      <c r="X217" s="51">
        <v>5008</v>
      </c>
      <c r="Y217" s="52">
        <v>135</v>
      </c>
      <c r="Z217" s="53">
        <v>127</v>
      </c>
      <c r="AA217" s="54">
        <v>417</v>
      </c>
      <c r="AB217" s="95">
        <v>321</v>
      </c>
      <c r="AC217" s="49">
        <v>0</v>
      </c>
      <c r="AD217" s="57">
        <v>100</v>
      </c>
      <c r="AE217" s="58">
        <v>0</v>
      </c>
    </row>
    <row r="218" spans="1:31" s="3" customFormat="1" ht="18.75" customHeight="1">
      <c r="A218" s="174">
        <v>216</v>
      </c>
      <c r="B218" s="175">
        <v>257</v>
      </c>
      <c r="C218" s="176" t="s">
        <v>3526</v>
      </c>
      <c r="D218" s="177" t="s">
        <v>3815</v>
      </c>
      <c r="E218" s="178">
        <v>210</v>
      </c>
      <c r="F218" s="180">
        <v>34851058</v>
      </c>
      <c r="G218" s="181">
        <v>113</v>
      </c>
      <c r="H218" s="182">
        <v>111</v>
      </c>
      <c r="I218" s="183">
        <v>45619359</v>
      </c>
      <c r="J218" s="184">
        <v>61</v>
      </c>
      <c r="K218" s="185">
        <v>58</v>
      </c>
      <c r="L218" s="180">
        <v>14605536</v>
      </c>
      <c r="M218" s="181">
        <v>192</v>
      </c>
      <c r="N218" s="182">
        <v>187</v>
      </c>
      <c r="O218" s="183">
        <v>12911156</v>
      </c>
      <c r="P218" s="184">
        <v>202</v>
      </c>
      <c r="Q218" s="185">
        <v>193</v>
      </c>
      <c r="R218" s="180">
        <v>28971379</v>
      </c>
      <c r="S218" s="181">
        <v>80</v>
      </c>
      <c r="T218" s="182">
        <v>77</v>
      </c>
      <c r="U218" s="183">
        <v>4213715</v>
      </c>
      <c r="V218" s="184">
        <v>277</v>
      </c>
      <c r="W218" s="185">
        <v>275</v>
      </c>
      <c r="X218" s="180">
        <v>4364</v>
      </c>
      <c r="Y218" s="181">
        <v>106</v>
      </c>
      <c r="Z218" s="182">
        <v>99</v>
      </c>
      <c r="AA218" s="183">
        <v>492</v>
      </c>
      <c r="AB218" s="186">
        <v>383</v>
      </c>
      <c r="AC218" s="178">
        <v>0</v>
      </c>
      <c r="AD218" s="187">
        <v>100</v>
      </c>
      <c r="AE218" s="188">
        <v>0</v>
      </c>
    </row>
    <row r="219" spans="1:31" s="3" customFormat="1" ht="18.75" customHeight="1">
      <c r="A219" s="29">
        <v>217</v>
      </c>
      <c r="B219" s="30">
        <v>255</v>
      </c>
      <c r="C219" s="31" t="s">
        <v>2524</v>
      </c>
      <c r="D219" s="32" t="s">
        <v>3816</v>
      </c>
      <c r="E219" s="42">
        <v>211</v>
      </c>
      <c r="F219" s="35">
        <v>34586727</v>
      </c>
      <c r="G219" s="36">
        <v>263</v>
      </c>
      <c r="H219" s="37">
        <v>257</v>
      </c>
      <c r="I219" s="38">
        <v>35378041</v>
      </c>
      <c r="J219" s="39">
        <v>223</v>
      </c>
      <c r="K219" s="40">
        <v>216</v>
      </c>
      <c r="L219" s="35">
        <v>7199174</v>
      </c>
      <c r="M219" s="36">
        <v>287</v>
      </c>
      <c r="N219" s="37">
        <v>279</v>
      </c>
      <c r="O219" s="38">
        <v>8395730</v>
      </c>
      <c r="P219" s="39">
        <v>361</v>
      </c>
      <c r="Q219" s="40">
        <v>350</v>
      </c>
      <c r="R219" s="35">
        <v>17561634</v>
      </c>
      <c r="S219" s="36">
        <v>104</v>
      </c>
      <c r="T219" s="37">
        <v>101</v>
      </c>
      <c r="U219" s="38">
        <v>3331654</v>
      </c>
      <c r="V219" s="39">
        <v>324</v>
      </c>
      <c r="W219" s="40">
        <v>322</v>
      </c>
      <c r="X219" s="35">
        <v>2520</v>
      </c>
      <c r="Y219" s="36">
        <v>341</v>
      </c>
      <c r="Z219" s="37">
        <v>329</v>
      </c>
      <c r="AA219" s="38">
        <v>170</v>
      </c>
      <c r="AB219" s="94">
        <v>356</v>
      </c>
      <c r="AC219" s="42">
        <v>0</v>
      </c>
      <c r="AD219" s="34">
        <v>100</v>
      </c>
      <c r="AE219" s="43">
        <v>0</v>
      </c>
    </row>
    <row r="220" spans="1:31" s="3" customFormat="1" ht="18.75" customHeight="1">
      <c r="A220" s="159">
        <v>218</v>
      </c>
      <c r="B220" s="160">
        <v>209</v>
      </c>
      <c r="C220" s="161" t="s">
        <v>800</v>
      </c>
      <c r="D220" s="162" t="s">
        <v>3815</v>
      </c>
      <c r="E220" s="163">
        <v>212</v>
      </c>
      <c r="F220" s="165">
        <v>34574302</v>
      </c>
      <c r="G220" s="166">
        <v>119</v>
      </c>
      <c r="H220" s="167">
        <v>117</v>
      </c>
      <c r="I220" s="168">
        <v>45361302</v>
      </c>
      <c r="J220" s="169">
        <v>86</v>
      </c>
      <c r="K220" s="170">
        <v>83</v>
      </c>
      <c r="L220" s="165">
        <v>12779530</v>
      </c>
      <c r="M220" s="166">
        <v>154</v>
      </c>
      <c r="N220" s="167">
        <v>149</v>
      </c>
      <c r="O220" s="168">
        <v>15189050</v>
      </c>
      <c r="P220" s="169">
        <v>292</v>
      </c>
      <c r="Q220" s="170">
        <v>281</v>
      </c>
      <c r="R220" s="165">
        <v>22385037</v>
      </c>
      <c r="S220" s="166">
        <v>38</v>
      </c>
      <c r="T220" s="167">
        <v>36</v>
      </c>
      <c r="U220" s="168">
        <v>6296333</v>
      </c>
      <c r="V220" s="169">
        <v>315</v>
      </c>
      <c r="W220" s="170">
        <v>313</v>
      </c>
      <c r="X220" s="165">
        <v>2765</v>
      </c>
      <c r="Y220" s="166">
        <v>421</v>
      </c>
      <c r="Z220" s="167">
        <v>409</v>
      </c>
      <c r="AA220" s="168">
        <v>107</v>
      </c>
      <c r="AB220" s="171">
        <v>351</v>
      </c>
      <c r="AC220" s="163">
        <v>0</v>
      </c>
      <c r="AD220" s="172">
        <v>0</v>
      </c>
      <c r="AE220" s="173">
        <v>100</v>
      </c>
    </row>
    <row r="221" spans="1:31" s="3" customFormat="1" ht="18.75" customHeight="1">
      <c r="A221" s="159">
        <v>219</v>
      </c>
      <c r="B221" s="160">
        <v>146</v>
      </c>
      <c r="C221" s="161" t="s">
        <v>2730</v>
      </c>
      <c r="D221" s="162" t="s">
        <v>3815</v>
      </c>
      <c r="E221" s="163">
        <v>213</v>
      </c>
      <c r="F221" s="165">
        <v>34493470</v>
      </c>
      <c r="G221" s="166">
        <v>279</v>
      </c>
      <c r="H221" s="167">
        <v>272</v>
      </c>
      <c r="I221" s="168">
        <v>34493470</v>
      </c>
      <c r="J221" s="169">
        <v>384</v>
      </c>
      <c r="K221" s="170">
        <v>377</v>
      </c>
      <c r="L221" s="165">
        <v>3286645</v>
      </c>
      <c r="M221" s="166">
        <v>316</v>
      </c>
      <c r="N221" s="167">
        <v>308</v>
      </c>
      <c r="O221" s="168">
        <v>7061101</v>
      </c>
      <c r="P221" s="169">
        <v>477</v>
      </c>
      <c r="Q221" s="170">
        <v>465</v>
      </c>
      <c r="R221" s="165">
        <v>8261767</v>
      </c>
      <c r="S221" s="166">
        <v>207</v>
      </c>
      <c r="T221" s="167">
        <v>202</v>
      </c>
      <c r="U221" s="168">
        <v>1419440</v>
      </c>
      <c r="V221" s="169" t="s">
        <v>3813</v>
      </c>
      <c r="W221" s="170" t="s">
        <v>3813</v>
      </c>
      <c r="X221" s="189" t="s">
        <v>3813</v>
      </c>
      <c r="Y221" s="166">
        <v>460</v>
      </c>
      <c r="Z221" s="167">
        <v>448</v>
      </c>
      <c r="AA221" s="168">
        <v>65</v>
      </c>
      <c r="AB221" s="171">
        <v>341</v>
      </c>
      <c r="AC221" s="163">
        <v>0</v>
      </c>
      <c r="AD221" s="172">
        <v>100</v>
      </c>
      <c r="AE221" s="173">
        <v>0</v>
      </c>
    </row>
    <row r="222" spans="1:31" s="3" customFormat="1" ht="18.75" customHeight="1">
      <c r="A222" s="142">
        <v>220</v>
      </c>
      <c r="B222" s="143">
        <v>291</v>
      </c>
      <c r="C222" s="144" t="s">
        <v>170</v>
      </c>
      <c r="D222" s="145" t="s">
        <v>3815</v>
      </c>
      <c r="E222" s="146">
        <v>214</v>
      </c>
      <c r="F222" s="148">
        <v>34465717</v>
      </c>
      <c r="G222" s="149">
        <v>274</v>
      </c>
      <c r="H222" s="150">
        <v>267</v>
      </c>
      <c r="I222" s="151">
        <v>34694853</v>
      </c>
      <c r="J222" s="152">
        <v>169</v>
      </c>
      <c r="K222" s="153">
        <v>163</v>
      </c>
      <c r="L222" s="148">
        <v>8993106</v>
      </c>
      <c r="M222" s="149">
        <v>194</v>
      </c>
      <c r="N222" s="150">
        <v>189</v>
      </c>
      <c r="O222" s="151">
        <v>12833840</v>
      </c>
      <c r="P222" s="152">
        <v>195</v>
      </c>
      <c r="Q222" s="153">
        <v>186</v>
      </c>
      <c r="R222" s="148">
        <v>29667136</v>
      </c>
      <c r="S222" s="149">
        <v>130</v>
      </c>
      <c r="T222" s="150">
        <v>127</v>
      </c>
      <c r="U222" s="151">
        <v>2903694</v>
      </c>
      <c r="V222" s="152" t="s">
        <v>3813</v>
      </c>
      <c r="W222" s="153" t="s">
        <v>3813</v>
      </c>
      <c r="X222" s="154" t="s">
        <v>3813</v>
      </c>
      <c r="Y222" s="149">
        <v>188</v>
      </c>
      <c r="Z222" s="150">
        <v>178</v>
      </c>
      <c r="AA222" s="151">
        <v>321</v>
      </c>
      <c r="AB222" s="156">
        <v>321</v>
      </c>
      <c r="AC222" s="146">
        <v>0</v>
      </c>
      <c r="AD222" s="157">
        <v>100</v>
      </c>
      <c r="AE222" s="158">
        <v>0</v>
      </c>
    </row>
    <row r="223" spans="1:31" s="3" customFormat="1" ht="18.75" customHeight="1">
      <c r="A223" s="15">
        <v>221</v>
      </c>
      <c r="B223" s="16">
        <v>114</v>
      </c>
      <c r="C223" s="17" t="s">
        <v>3661</v>
      </c>
      <c r="D223" s="18" t="s">
        <v>3368</v>
      </c>
      <c r="E223" s="19">
        <v>215</v>
      </c>
      <c r="F223" s="21">
        <v>34447129</v>
      </c>
      <c r="G223" s="22">
        <v>281</v>
      </c>
      <c r="H223" s="23">
        <v>274</v>
      </c>
      <c r="I223" s="24">
        <v>34447129</v>
      </c>
      <c r="J223" s="25">
        <v>424</v>
      </c>
      <c r="K223" s="26">
        <v>417</v>
      </c>
      <c r="L223" s="21">
        <v>2504842</v>
      </c>
      <c r="M223" s="22">
        <v>164</v>
      </c>
      <c r="N223" s="23">
        <v>159</v>
      </c>
      <c r="O223" s="24">
        <v>14631987</v>
      </c>
      <c r="P223" s="25">
        <v>227</v>
      </c>
      <c r="Q223" s="26">
        <v>217</v>
      </c>
      <c r="R223" s="21">
        <v>27099214</v>
      </c>
      <c r="S223" s="22">
        <v>142</v>
      </c>
      <c r="T223" s="23">
        <v>138</v>
      </c>
      <c r="U223" s="24">
        <v>2608000</v>
      </c>
      <c r="V223" s="25">
        <v>101</v>
      </c>
      <c r="W223" s="26">
        <v>101</v>
      </c>
      <c r="X223" s="21">
        <v>16193</v>
      </c>
      <c r="Y223" s="22">
        <v>42</v>
      </c>
      <c r="Z223" s="23">
        <v>37</v>
      </c>
      <c r="AA223" s="24">
        <v>808</v>
      </c>
      <c r="AB223" s="93">
        <v>362</v>
      </c>
      <c r="AC223" s="19">
        <v>10.94</v>
      </c>
      <c r="AD223" s="27">
        <v>89.06</v>
      </c>
      <c r="AE223" s="28">
        <v>0</v>
      </c>
    </row>
    <row r="224" spans="1:31" s="3" customFormat="1" ht="18.75" customHeight="1">
      <c r="A224" s="29">
        <v>222</v>
      </c>
      <c r="B224" s="30">
        <v>297</v>
      </c>
      <c r="C224" s="31" t="s">
        <v>3556</v>
      </c>
      <c r="D224" s="32" t="s">
        <v>464</v>
      </c>
      <c r="E224" s="42">
        <v>216</v>
      </c>
      <c r="F224" s="35">
        <v>34438331</v>
      </c>
      <c r="G224" s="36">
        <v>276</v>
      </c>
      <c r="H224" s="37">
        <v>269</v>
      </c>
      <c r="I224" s="38">
        <v>34679710</v>
      </c>
      <c r="J224" s="39">
        <v>400</v>
      </c>
      <c r="K224" s="40">
        <v>393</v>
      </c>
      <c r="L224" s="35">
        <v>2961649</v>
      </c>
      <c r="M224" s="36">
        <v>480</v>
      </c>
      <c r="N224" s="37">
        <v>471</v>
      </c>
      <c r="O224" s="38">
        <v>-185159</v>
      </c>
      <c r="P224" s="39">
        <v>499</v>
      </c>
      <c r="Q224" s="40">
        <v>487</v>
      </c>
      <c r="R224" s="35">
        <v>3866827</v>
      </c>
      <c r="S224" s="36">
        <v>205</v>
      </c>
      <c r="T224" s="37">
        <v>200</v>
      </c>
      <c r="U224" s="38">
        <v>1450840</v>
      </c>
      <c r="V224" s="39" t="s">
        <v>3813</v>
      </c>
      <c r="W224" s="40" t="s">
        <v>3813</v>
      </c>
      <c r="X224" s="41" t="s">
        <v>3813</v>
      </c>
      <c r="Y224" s="36">
        <v>362</v>
      </c>
      <c r="Z224" s="37">
        <v>350</v>
      </c>
      <c r="AA224" s="38">
        <v>153</v>
      </c>
      <c r="AB224" s="94">
        <v>311</v>
      </c>
      <c r="AC224" s="42">
        <v>0</v>
      </c>
      <c r="AD224" s="34">
        <v>100</v>
      </c>
      <c r="AE224" s="43">
        <v>0</v>
      </c>
    </row>
    <row r="225" spans="1:31" s="3" customFormat="1" ht="18.75" customHeight="1">
      <c r="A225" s="29">
        <v>223</v>
      </c>
      <c r="B225" s="30">
        <v>82</v>
      </c>
      <c r="C225" s="31" t="s">
        <v>2652</v>
      </c>
      <c r="D225" s="32" t="s">
        <v>3372</v>
      </c>
      <c r="E225" s="33">
        <v>217</v>
      </c>
      <c r="F225" s="35">
        <v>34270487</v>
      </c>
      <c r="G225" s="36">
        <v>283</v>
      </c>
      <c r="H225" s="37">
        <v>276</v>
      </c>
      <c r="I225" s="38">
        <v>34270487</v>
      </c>
      <c r="J225" s="39">
        <v>359</v>
      </c>
      <c r="K225" s="40">
        <v>352</v>
      </c>
      <c r="L225" s="35">
        <v>3830650</v>
      </c>
      <c r="M225" s="36">
        <v>163</v>
      </c>
      <c r="N225" s="37">
        <v>158</v>
      </c>
      <c r="O225" s="38">
        <v>14632108</v>
      </c>
      <c r="P225" s="39">
        <v>288</v>
      </c>
      <c r="Q225" s="40">
        <v>277</v>
      </c>
      <c r="R225" s="35">
        <v>22537931</v>
      </c>
      <c r="S225" s="36">
        <v>332</v>
      </c>
      <c r="T225" s="37">
        <v>327</v>
      </c>
      <c r="U225" s="38">
        <v>448416</v>
      </c>
      <c r="V225" s="39">
        <v>261</v>
      </c>
      <c r="W225" s="40">
        <v>259</v>
      </c>
      <c r="X225" s="35">
        <v>5085</v>
      </c>
      <c r="Y225" s="36">
        <v>168</v>
      </c>
      <c r="Z225" s="37">
        <v>159</v>
      </c>
      <c r="AA225" s="38">
        <v>350</v>
      </c>
      <c r="AB225" s="94">
        <v>321</v>
      </c>
      <c r="AC225" s="42">
        <v>0</v>
      </c>
      <c r="AD225" s="34">
        <v>100</v>
      </c>
      <c r="AE225" s="43">
        <v>0</v>
      </c>
    </row>
    <row r="226" spans="1:31" s="3" customFormat="1" ht="18.75" customHeight="1">
      <c r="A226" s="159">
        <v>224</v>
      </c>
      <c r="B226" s="195">
        <v>256</v>
      </c>
      <c r="C226" s="161" t="s">
        <v>3749</v>
      </c>
      <c r="D226" s="162" t="s">
        <v>3815</v>
      </c>
      <c r="E226" s="163">
        <v>218</v>
      </c>
      <c r="F226" s="165">
        <v>34233948</v>
      </c>
      <c r="G226" s="166">
        <v>257</v>
      </c>
      <c r="H226" s="167">
        <v>251</v>
      </c>
      <c r="I226" s="168">
        <v>35613726</v>
      </c>
      <c r="J226" s="169">
        <v>286</v>
      </c>
      <c r="K226" s="170">
        <v>279</v>
      </c>
      <c r="L226" s="165">
        <v>5854229</v>
      </c>
      <c r="M226" s="166">
        <v>264</v>
      </c>
      <c r="N226" s="167">
        <v>257</v>
      </c>
      <c r="O226" s="168">
        <v>9385282</v>
      </c>
      <c r="P226" s="169">
        <v>80</v>
      </c>
      <c r="Q226" s="170">
        <v>75</v>
      </c>
      <c r="R226" s="165">
        <v>45898729</v>
      </c>
      <c r="S226" s="166">
        <v>411</v>
      </c>
      <c r="T226" s="167">
        <v>406</v>
      </c>
      <c r="U226" s="168">
        <v>13996</v>
      </c>
      <c r="V226" s="169">
        <v>386</v>
      </c>
      <c r="W226" s="170">
        <v>383</v>
      </c>
      <c r="X226" s="165">
        <v>590</v>
      </c>
      <c r="Y226" s="166">
        <v>456</v>
      </c>
      <c r="Z226" s="167">
        <v>444</v>
      </c>
      <c r="AA226" s="168">
        <v>75</v>
      </c>
      <c r="AB226" s="171">
        <v>331</v>
      </c>
      <c r="AC226" s="163">
        <v>0</v>
      </c>
      <c r="AD226" s="172">
        <v>100</v>
      </c>
      <c r="AE226" s="173">
        <v>0</v>
      </c>
    </row>
    <row r="227" spans="1:31" s="3" customFormat="1" ht="18.75" customHeight="1">
      <c r="A227" s="142">
        <v>225</v>
      </c>
      <c r="B227" s="143">
        <v>222</v>
      </c>
      <c r="C227" s="144" t="s">
        <v>501</v>
      </c>
      <c r="D227" s="145" t="s">
        <v>3815</v>
      </c>
      <c r="E227" s="146">
        <v>219</v>
      </c>
      <c r="F227" s="148">
        <v>34112362</v>
      </c>
      <c r="G227" s="149">
        <v>221</v>
      </c>
      <c r="H227" s="150">
        <v>216</v>
      </c>
      <c r="I227" s="151">
        <v>38344546</v>
      </c>
      <c r="J227" s="152">
        <v>81</v>
      </c>
      <c r="K227" s="153">
        <v>78</v>
      </c>
      <c r="L227" s="148">
        <v>13087341</v>
      </c>
      <c r="M227" s="149">
        <v>329</v>
      </c>
      <c r="N227" s="150">
        <v>321</v>
      </c>
      <c r="O227" s="151">
        <v>6525770</v>
      </c>
      <c r="P227" s="152">
        <v>193</v>
      </c>
      <c r="Q227" s="153">
        <v>184</v>
      </c>
      <c r="R227" s="148">
        <v>29789556</v>
      </c>
      <c r="S227" s="149">
        <v>171</v>
      </c>
      <c r="T227" s="150">
        <v>166</v>
      </c>
      <c r="U227" s="151">
        <v>1982301</v>
      </c>
      <c r="V227" s="152">
        <v>334</v>
      </c>
      <c r="W227" s="153">
        <v>332</v>
      </c>
      <c r="X227" s="148">
        <v>2012</v>
      </c>
      <c r="Y227" s="149">
        <v>231</v>
      </c>
      <c r="Z227" s="150">
        <v>220</v>
      </c>
      <c r="AA227" s="151">
        <v>269</v>
      </c>
      <c r="AB227" s="156">
        <v>382</v>
      </c>
      <c r="AC227" s="146">
        <v>0</v>
      </c>
      <c r="AD227" s="157">
        <v>100</v>
      </c>
      <c r="AE227" s="158">
        <v>0</v>
      </c>
    </row>
    <row r="228" spans="1:31" s="3" customFormat="1" ht="18.75" customHeight="1">
      <c r="A228" s="15">
        <v>226</v>
      </c>
      <c r="B228" s="16">
        <v>160</v>
      </c>
      <c r="C228" s="17" t="s">
        <v>3672</v>
      </c>
      <c r="D228" s="18" t="s">
        <v>1750</v>
      </c>
      <c r="E228" s="19">
        <v>220</v>
      </c>
      <c r="F228" s="21">
        <v>34105679</v>
      </c>
      <c r="G228" s="22">
        <v>275</v>
      </c>
      <c r="H228" s="23">
        <v>268</v>
      </c>
      <c r="I228" s="24">
        <v>34686054</v>
      </c>
      <c r="J228" s="25">
        <v>164</v>
      </c>
      <c r="K228" s="26">
        <v>158</v>
      </c>
      <c r="L228" s="21">
        <v>9028485</v>
      </c>
      <c r="M228" s="22">
        <v>214</v>
      </c>
      <c r="N228" s="23">
        <v>208</v>
      </c>
      <c r="O228" s="24">
        <v>11839917</v>
      </c>
      <c r="P228" s="25">
        <v>268</v>
      </c>
      <c r="Q228" s="26">
        <v>257</v>
      </c>
      <c r="R228" s="21">
        <v>24121471</v>
      </c>
      <c r="S228" s="22">
        <v>120</v>
      </c>
      <c r="T228" s="23">
        <v>117</v>
      </c>
      <c r="U228" s="24">
        <v>3026309</v>
      </c>
      <c r="V228" s="25">
        <v>273</v>
      </c>
      <c r="W228" s="26">
        <v>271</v>
      </c>
      <c r="X228" s="21">
        <v>4624</v>
      </c>
      <c r="Y228" s="22">
        <v>200</v>
      </c>
      <c r="Z228" s="23">
        <v>190</v>
      </c>
      <c r="AA228" s="24">
        <v>300</v>
      </c>
      <c r="AB228" s="93">
        <v>369</v>
      </c>
      <c r="AC228" s="19">
        <v>1.25</v>
      </c>
      <c r="AD228" s="27">
        <v>98.75</v>
      </c>
      <c r="AE228" s="28">
        <v>0</v>
      </c>
    </row>
    <row r="229" spans="1:31" s="3" customFormat="1" ht="18.75" customHeight="1">
      <c r="A229" s="29">
        <v>227</v>
      </c>
      <c r="B229" s="30" t="s">
        <v>3813</v>
      </c>
      <c r="C229" s="31" t="s">
        <v>1229</v>
      </c>
      <c r="D229" s="32" t="s">
        <v>3374</v>
      </c>
      <c r="E229" s="42">
        <v>221</v>
      </c>
      <c r="F229" s="35">
        <v>34027383</v>
      </c>
      <c r="G229" s="36">
        <v>286</v>
      </c>
      <c r="H229" s="37">
        <v>279</v>
      </c>
      <c r="I229" s="38">
        <v>34103105</v>
      </c>
      <c r="J229" s="39">
        <v>435</v>
      </c>
      <c r="K229" s="40">
        <v>428</v>
      </c>
      <c r="L229" s="35">
        <v>2258019</v>
      </c>
      <c r="M229" s="36">
        <v>318</v>
      </c>
      <c r="N229" s="37">
        <v>310</v>
      </c>
      <c r="O229" s="38">
        <v>6893950</v>
      </c>
      <c r="P229" s="39">
        <v>451</v>
      </c>
      <c r="Q229" s="40">
        <v>439</v>
      </c>
      <c r="R229" s="35">
        <v>11492895</v>
      </c>
      <c r="S229" s="36">
        <v>342</v>
      </c>
      <c r="T229" s="37">
        <v>337</v>
      </c>
      <c r="U229" s="38">
        <v>417623</v>
      </c>
      <c r="V229" s="39" t="s">
        <v>3813</v>
      </c>
      <c r="W229" s="40" t="s">
        <v>3813</v>
      </c>
      <c r="X229" s="41" t="s">
        <v>3813</v>
      </c>
      <c r="Y229" s="36">
        <v>408</v>
      </c>
      <c r="Z229" s="37">
        <v>396</v>
      </c>
      <c r="AA229" s="38">
        <v>120</v>
      </c>
      <c r="AB229" s="94">
        <v>311</v>
      </c>
      <c r="AC229" s="42">
        <v>0</v>
      </c>
      <c r="AD229" s="34">
        <v>100</v>
      </c>
      <c r="AE229" s="43">
        <v>0</v>
      </c>
    </row>
    <row r="230" spans="1:31" s="3" customFormat="1" ht="18.75" customHeight="1">
      <c r="A230" s="159">
        <v>228</v>
      </c>
      <c r="B230" s="195">
        <v>240</v>
      </c>
      <c r="C230" s="161" t="s">
        <v>3059</v>
      </c>
      <c r="D230" s="162" t="s">
        <v>3815</v>
      </c>
      <c r="E230" s="163">
        <v>222</v>
      </c>
      <c r="F230" s="165">
        <v>33962809</v>
      </c>
      <c r="G230" s="166">
        <v>249</v>
      </c>
      <c r="H230" s="167">
        <v>243</v>
      </c>
      <c r="I230" s="168">
        <v>36003061</v>
      </c>
      <c r="J230" s="169">
        <v>279</v>
      </c>
      <c r="K230" s="170">
        <v>272</v>
      </c>
      <c r="L230" s="165">
        <v>6029689</v>
      </c>
      <c r="M230" s="166">
        <v>173</v>
      </c>
      <c r="N230" s="167">
        <v>168</v>
      </c>
      <c r="O230" s="168">
        <v>13992492</v>
      </c>
      <c r="P230" s="169">
        <v>336</v>
      </c>
      <c r="Q230" s="170">
        <v>325</v>
      </c>
      <c r="R230" s="165">
        <v>19660465</v>
      </c>
      <c r="S230" s="166">
        <v>218</v>
      </c>
      <c r="T230" s="167">
        <v>213</v>
      </c>
      <c r="U230" s="168">
        <v>1346487</v>
      </c>
      <c r="V230" s="169">
        <v>94</v>
      </c>
      <c r="W230" s="170">
        <v>94</v>
      </c>
      <c r="X230" s="165">
        <v>16868</v>
      </c>
      <c r="Y230" s="166">
        <v>57</v>
      </c>
      <c r="Z230" s="167">
        <v>52</v>
      </c>
      <c r="AA230" s="168">
        <v>700</v>
      </c>
      <c r="AB230" s="171">
        <v>322</v>
      </c>
      <c r="AC230" s="163">
        <v>0</v>
      </c>
      <c r="AD230" s="172">
        <v>100</v>
      </c>
      <c r="AE230" s="173">
        <v>0</v>
      </c>
    </row>
    <row r="231" spans="1:31" s="3" customFormat="1" ht="18.75" customHeight="1">
      <c r="A231" s="29">
        <v>229</v>
      </c>
      <c r="B231" s="30">
        <v>205</v>
      </c>
      <c r="C231" s="31" t="s">
        <v>3015</v>
      </c>
      <c r="D231" s="32" t="s">
        <v>2748</v>
      </c>
      <c r="E231" s="42">
        <v>223</v>
      </c>
      <c r="F231" s="35">
        <v>33911850</v>
      </c>
      <c r="G231" s="36">
        <v>248</v>
      </c>
      <c r="H231" s="37">
        <v>242</v>
      </c>
      <c r="I231" s="38">
        <v>36045619</v>
      </c>
      <c r="J231" s="39">
        <v>228</v>
      </c>
      <c r="K231" s="40">
        <v>221</v>
      </c>
      <c r="L231" s="35">
        <v>7104499</v>
      </c>
      <c r="M231" s="36">
        <v>143</v>
      </c>
      <c r="N231" s="37">
        <v>138</v>
      </c>
      <c r="O231" s="38">
        <v>15942641</v>
      </c>
      <c r="P231" s="39">
        <v>286</v>
      </c>
      <c r="Q231" s="40">
        <v>275</v>
      </c>
      <c r="R231" s="35">
        <v>22682045</v>
      </c>
      <c r="S231" s="36">
        <v>211</v>
      </c>
      <c r="T231" s="37">
        <v>206</v>
      </c>
      <c r="U231" s="38">
        <v>1400727</v>
      </c>
      <c r="V231" s="39">
        <v>371</v>
      </c>
      <c r="W231" s="40">
        <v>368</v>
      </c>
      <c r="X231" s="35">
        <v>962</v>
      </c>
      <c r="Y231" s="36">
        <v>427</v>
      </c>
      <c r="Z231" s="37">
        <v>415</v>
      </c>
      <c r="AA231" s="38">
        <v>102</v>
      </c>
      <c r="AB231" s="94">
        <v>341</v>
      </c>
      <c r="AC231" s="42">
        <v>0</v>
      </c>
      <c r="AD231" s="34">
        <v>70.83</v>
      </c>
      <c r="AE231" s="43">
        <v>29.17</v>
      </c>
    </row>
    <row r="232" spans="1:31" s="3" customFormat="1" ht="18.75" customHeight="1">
      <c r="A232" s="142">
        <v>230</v>
      </c>
      <c r="B232" s="143">
        <v>97</v>
      </c>
      <c r="C232" s="144" t="s">
        <v>784</v>
      </c>
      <c r="D232" s="145" t="s">
        <v>3815</v>
      </c>
      <c r="E232" s="146">
        <v>224</v>
      </c>
      <c r="F232" s="148">
        <v>33818062</v>
      </c>
      <c r="G232" s="149">
        <v>261</v>
      </c>
      <c r="H232" s="150">
        <v>255</v>
      </c>
      <c r="I232" s="151">
        <v>35525981</v>
      </c>
      <c r="J232" s="152">
        <v>159</v>
      </c>
      <c r="K232" s="153">
        <v>153</v>
      </c>
      <c r="L232" s="148">
        <v>9125859</v>
      </c>
      <c r="M232" s="149">
        <v>205</v>
      </c>
      <c r="N232" s="150">
        <v>200</v>
      </c>
      <c r="O232" s="151">
        <v>12362498</v>
      </c>
      <c r="P232" s="152">
        <v>197</v>
      </c>
      <c r="Q232" s="153">
        <v>188</v>
      </c>
      <c r="R232" s="148">
        <v>29582516</v>
      </c>
      <c r="S232" s="149">
        <v>233</v>
      </c>
      <c r="T232" s="150">
        <v>228</v>
      </c>
      <c r="U232" s="151">
        <v>1219443</v>
      </c>
      <c r="V232" s="152">
        <v>131</v>
      </c>
      <c r="W232" s="153">
        <v>131</v>
      </c>
      <c r="X232" s="148">
        <v>13983</v>
      </c>
      <c r="Y232" s="149">
        <v>25</v>
      </c>
      <c r="Z232" s="150">
        <v>21</v>
      </c>
      <c r="AA232" s="151">
        <v>963</v>
      </c>
      <c r="AB232" s="156">
        <v>322</v>
      </c>
      <c r="AC232" s="146">
        <v>0</v>
      </c>
      <c r="AD232" s="157">
        <v>100</v>
      </c>
      <c r="AE232" s="158">
        <v>0</v>
      </c>
    </row>
    <row r="233" spans="1:31" s="3" customFormat="1" ht="18.75" customHeight="1">
      <c r="A233" s="174">
        <v>231</v>
      </c>
      <c r="B233" s="175" t="s">
        <v>3813</v>
      </c>
      <c r="C233" s="176" t="s">
        <v>3016</v>
      </c>
      <c r="D233" s="177" t="s">
        <v>3815</v>
      </c>
      <c r="E233" s="178">
        <v>225</v>
      </c>
      <c r="F233" s="180">
        <v>33812380</v>
      </c>
      <c r="G233" s="181">
        <v>290</v>
      </c>
      <c r="H233" s="182">
        <v>283</v>
      </c>
      <c r="I233" s="183">
        <v>33819336</v>
      </c>
      <c r="J233" s="184">
        <v>476</v>
      </c>
      <c r="K233" s="185">
        <v>469</v>
      </c>
      <c r="L233" s="180">
        <v>320236</v>
      </c>
      <c r="M233" s="181">
        <v>290</v>
      </c>
      <c r="N233" s="182">
        <v>282</v>
      </c>
      <c r="O233" s="183">
        <v>8284212</v>
      </c>
      <c r="P233" s="184">
        <v>325</v>
      </c>
      <c r="Q233" s="185">
        <v>314</v>
      </c>
      <c r="R233" s="180">
        <v>20307032</v>
      </c>
      <c r="S233" s="181">
        <v>272</v>
      </c>
      <c r="T233" s="182">
        <v>267</v>
      </c>
      <c r="U233" s="183">
        <v>859941</v>
      </c>
      <c r="V233" s="184">
        <v>92</v>
      </c>
      <c r="W233" s="185">
        <v>92</v>
      </c>
      <c r="X233" s="180">
        <v>16990</v>
      </c>
      <c r="Y233" s="181">
        <v>305</v>
      </c>
      <c r="Z233" s="182">
        <v>294</v>
      </c>
      <c r="AA233" s="183">
        <v>193</v>
      </c>
      <c r="AB233" s="186">
        <v>323</v>
      </c>
      <c r="AC233" s="178">
        <v>0</v>
      </c>
      <c r="AD233" s="187">
        <v>100</v>
      </c>
      <c r="AE233" s="188">
        <v>0</v>
      </c>
    </row>
    <row r="234" spans="1:31" s="3" customFormat="1" ht="18.75" customHeight="1">
      <c r="A234" s="159">
        <v>232</v>
      </c>
      <c r="B234" s="160">
        <v>112</v>
      </c>
      <c r="C234" s="161" t="s">
        <v>2123</v>
      </c>
      <c r="D234" s="162" t="s">
        <v>3815</v>
      </c>
      <c r="E234" s="163">
        <v>226</v>
      </c>
      <c r="F234" s="165">
        <v>33654158</v>
      </c>
      <c r="G234" s="166">
        <v>233</v>
      </c>
      <c r="H234" s="167">
        <v>227</v>
      </c>
      <c r="I234" s="168">
        <v>37606292</v>
      </c>
      <c r="J234" s="169">
        <v>353</v>
      </c>
      <c r="K234" s="170">
        <v>346</v>
      </c>
      <c r="L234" s="165">
        <v>4054605</v>
      </c>
      <c r="M234" s="166">
        <v>393</v>
      </c>
      <c r="N234" s="167">
        <v>384</v>
      </c>
      <c r="O234" s="168">
        <v>4562547</v>
      </c>
      <c r="P234" s="169">
        <v>435</v>
      </c>
      <c r="Q234" s="170">
        <v>423</v>
      </c>
      <c r="R234" s="165">
        <v>12543788</v>
      </c>
      <c r="S234" s="166">
        <v>265</v>
      </c>
      <c r="T234" s="167">
        <v>260</v>
      </c>
      <c r="U234" s="168">
        <v>943857</v>
      </c>
      <c r="V234" s="169" t="s">
        <v>3813</v>
      </c>
      <c r="W234" s="170" t="s">
        <v>3813</v>
      </c>
      <c r="X234" s="189" t="s">
        <v>3813</v>
      </c>
      <c r="Y234" s="166">
        <v>417</v>
      </c>
      <c r="Z234" s="167">
        <v>405</v>
      </c>
      <c r="AA234" s="168">
        <v>108</v>
      </c>
      <c r="AB234" s="171">
        <v>342</v>
      </c>
      <c r="AC234" s="163">
        <v>0</v>
      </c>
      <c r="AD234" s="172">
        <v>100</v>
      </c>
      <c r="AE234" s="173">
        <v>0</v>
      </c>
    </row>
    <row r="235" spans="1:31" s="3" customFormat="1" ht="18.75" customHeight="1">
      <c r="A235" s="29">
        <v>233</v>
      </c>
      <c r="B235" s="30" t="s">
        <v>3813</v>
      </c>
      <c r="C235" s="31" t="s">
        <v>891</v>
      </c>
      <c r="D235" s="32" t="s">
        <v>1751</v>
      </c>
      <c r="E235" s="42">
        <v>227</v>
      </c>
      <c r="F235" s="35">
        <v>33609984</v>
      </c>
      <c r="G235" s="36">
        <v>25</v>
      </c>
      <c r="H235" s="37">
        <v>25</v>
      </c>
      <c r="I235" s="38">
        <v>60664442</v>
      </c>
      <c r="J235" s="39">
        <v>456</v>
      </c>
      <c r="K235" s="40">
        <v>449</v>
      </c>
      <c r="L235" s="35">
        <v>1640393</v>
      </c>
      <c r="M235" s="36">
        <v>449</v>
      </c>
      <c r="N235" s="37">
        <v>440</v>
      </c>
      <c r="O235" s="38">
        <v>2287288</v>
      </c>
      <c r="P235" s="39">
        <v>329</v>
      </c>
      <c r="Q235" s="40">
        <v>318</v>
      </c>
      <c r="R235" s="35">
        <v>20173015</v>
      </c>
      <c r="S235" s="36">
        <v>315</v>
      </c>
      <c r="T235" s="37">
        <v>310</v>
      </c>
      <c r="U235" s="38">
        <v>567077</v>
      </c>
      <c r="V235" s="39">
        <v>1</v>
      </c>
      <c r="W235" s="40">
        <v>1</v>
      </c>
      <c r="X235" s="35">
        <v>34905</v>
      </c>
      <c r="Y235" s="36">
        <v>371</v>
      </c>
      <c r="Z235" s="37">
        <v>359</v>
      </c>
      <c r="AA235" s="38">
        <v>150</v>
      </c>
      <c r="AB235" s="94">
        <v>312</v>
      </c>
      <c r="AC235" s="42">
        <v>0</v>
      </c>
      <c r="AD235" s="34">
        <v>100</v>
      </c>
      <c r="AE235" s="43">
        <v>0</v>
      </c>
    </row>
    <row r="236" spans="1:31" s="3" customFormat="1" ht="18.75" customHeight="1">
      <c r="A236" s="159">
        <v>234</v>
      </c>
      <c r="B236" s="160">
        <v>340</v>
      </c>
      <c r="C236" s="161" t="s">
        <v>3543</v>
      </c>
      <c r="D236" s="162" t="s">
        <v>3815</v>
      </c>
      <c r="E236" s="163">
        <v>228</v>
      </c>
      <c r="F236" s="165">
        <v>33504947</v>
      </c>
      <c r="G236" s="166">
        <v>296</v>
      </c>
      <c r="H236" s="167">
        <v>289</v>
      </c>
      <c r="I236" s="168">
        <v>33599247</v>
      </c>
      <c r="J236" s="169">
        <v>299</v>
      </c>
      <c r="K236" s="170">
        <v>292</v>
      </c>
      <c r="L236" s="165">
        <v>5385829</v>
      </c>
      <c r="M236" s="166">
        <v>315</v>
      </c>
      <c r="N236" s="167">
        <v>307</v>
      </c>
      <c r="O236" s="168">
        <v>7085377</v>
      </c>
      <c r="P236" s="169">
        <v>312</v>
      </c>
      <c r="Q236" s="170">
        <v>301</v>
      </c>
      <c r="R236" s="165">
        <v>20980148</v>
      </c>
      <c r="S236" s="166">
        <v>247</v>
      </c>
      <c r="T236" s="167">
        <v>242</v>
      </c>
      <c r="U236" s="168">
        <v>1100780</v>
      </c>
      <c r="V236" s="169">
        <v>37</v>
      </c>
      <c r="W236" s="170">
        <v>37</v>
      </c>
      <c r="X236" s="165">
        <v>22800</v>
      </c>
      <c r="Y236" s="166">
        <v>120</v>
      </c>
      <c r="Z236" s="167">
        <v>112</v>
      </c>
      <c r="AA236" s="168">
        <v>450</v>
      </c>
      <c r="AB236" s="171">
        <v>322</v>
      </c>
      <c r="AC236" s="163">
        <v>0</v>
      </c>
      <c r="AD236" s="172">
        <v>100</v>
      </c>
      <c r="AE236" s="173">
        <v>0</v>
      </c>
    </row>
    <row r="237" spans="1:31" s="3" customFormat="1" ht="18.75" customHeight="1">
      <c r="A237" s="142">
        <v>235</v>
      </c>
      <c r="B237" s="143">
        <v>208</v>
      </c>
      <c r="C237" s="144" t="s">
        <v>828</v>
      </c>
      <c r="D237" s="145" t="s">
        <v>3815</v>
      </c>
      <c r="E237" s="146">
        <v>229</v>
      </c>
      <c r="F237" s="148">
        <v>33463813</v>
      </c>
      <c r="G237" s="149">
        <v>13</v>
      </c>
      <c r="H237" s="150">
        <v>13</v>
      </c>
      <c r="I237" s="151">
        <v>75991094</v>
      </c>
      <c r="J237" s="152">
        <v>14</v>
      </c>
      <c r="K237" s="153">
        <v>13</v>
      </c>
      <c r="L237" s="148">
        <v>20838550</v>
      </c>
      <c r="M237" s="149">
        <v>36</v>
      </c>
      <c r="N237" s="150">
        <v>34</v>
      </c>
      <c r="O237" s="151">
        <v>34170663</v>
      </c>
      <c r="P237" s="152">
        <v>40</v>
      </c>
      <c r="Q237" s="153">
        <v>37</v>
      </c>
      <c r="R237" s="148">
        <v>63590851</v>
      </c>
      <c r="S237" s="149">
        <v>26</v>
      </c>
      <c r="T237" s="150">
        <v>24</v>
      </c>
      <c r="U237" s="151">
        <v>7726694</v>
      </c>
      <c r="V237" s="152">
        <v>355</v>
      </c>
      <c r="W237" s="153">
        <v>353</v>
      </c>
      <c r="X237" s="148">
        <v>1426</v>
      </c>
      <c r="Y237" s="149">
        <v>61</v>
      </c>
      <c r="Z237" s="150">
        <v>56</v>
      </c>
      <c r="AA237" s="151">
        <v>651</v>
      </c>
      <c r="AB237" s="156">
        <v>322</v>
      </c>
      <c r="AC237" s="146">
        <v>0</v>
      </c>
      <c r="AD237" s="157">
        <v>100</v>
      </c>
      <c r="AE237" s="158">
        <v>0</v>
      </c>
    </row>
    <row r="238" spans="1:31" s="3" customFormat="1" ht="18.75" customHeight="1">
      <c r="A238" s="15">
        <v>236</v>
      </c>
      <c r="B238" s="16">
        <v>248</v>
      </c>
      <c r="C238" s="17" t="s">
        <v>3017</v>
      </c>
      <c r="D238" s="18" t="s">
        <v>3369</v>
      </c>
      <c r="E238" s="19">
        <v>230</v>
      </c>
      <c r="F238" s="21">
        <v>33434164</v>
      </c>
      <c r="G238" s="22">
        <v>287</v>
      </c>
      <c r="H238" s="23">
        <v>280</v>
      </c>
      <c r="I238" s="24">
        <v>33997576</v>
      </c>
      <c r="J238" s="25">
        <v>249</v>
      </c>
      <c r="K238" s="26">
        <v>242</v>
      </c>
      <c r="L238" s="21">
        <v>6814739</v>
      </c>
      <c r="M238" s="22">
        <v>291</v>
      </c>
      <c r="N238" s="23">
        <v>283</v>
      </c>
      <c r="O238" s="24">
        <v>8277279</v>
      </c>
      <c r="P238" s="25">
        <v>432</v>
      </c>
      <c r="Q238" s="26">
        <v>420</v>
      </c>
      <c r="R238" s="21">
        <v>12954492</v>
      </c>
      <c r="S238" s="22">
        <v>50</v>
      </c>
      <c r="T238" s="23">
        <v>48</v>
      </c>
      <c r="U238" s="24">
        <v>5321286</v>
      </c>
      <c r="V238" s="25">
        <v>289</v>
      </c>
      <c r="W238" s="26">
        <v>287</v>
      </c>
      <c r="X238" s="21">
        <v>3549</v>
      </c>
      <c r="Y238" s="22">
        <v>468</v>
      </c>
      <c r="Z238" s="23">
        <v>456</v>
      </c>
      <c r="AA238" s="24">
        <v>52</v>
      </c>
      <c r="AB238" s="93">
        <v>383</v>
      </c>
      <c r="AC238" s="19">
        <v>0</v>
      </c>
      <c r="AD238" s="27">
        <v>5</v>
      </c>
      <c r="AE238" s="28">
        <v>95</v>
      </c>
    </row>
    <row r="239" spans="1:31" s="3" customFormat="1" ht="18.75" customHeight="1">
      <c r="A239" s="29">
        <v>237</v>
      </c>
      <c r="B239" s="30">
        <v>84</v>
      </c>
      <c r="C239" s="31" t="s">
        <v>3550</v>
      </c>
      <c r="D239" s="32" t="s">
        <v>3372</v>
      </c>
      <c r="E239" s="42">
        <v>231</v>
      </c>
      <c r="F239" s="35">
        <v>33363992</v>
      </c>
      <c r="G239" s="36">
        <v>169</v>
      </c>
      <c r="H239" s="37">
        <v>164</v>
      </c>
      <c r="I239" s="38">
        <v>40981118</v>
      </c>
      <c r="J239" s="39">
        <v>208</v>
      </c>
      <c r="K239" s="40">
        <v>201</v>
      </c>
      <c r="L239" s="35">
        <v>7377423</v>
      </c>
      <c r="M239" s="36">
        <v>338</v>
      </c>
      <c r="N239" s="37">
        <v>330</v>
      </c>
      <c r="O239" s="38">
        <v>6337779</v>
      </c>
      <c r="P239" s="39">
        <v>48</v>
      </c>
      <c r="Q239" s="40">
        <v>44</v>
      </c>
      <c r="R239" s="35">
        <v>58213530</v>
      </c>
      <c r="S239" s="36">
        <v>198</v>
      </c>
      <c r="T239" s="37">
        <v>193</v>
      </c>
      <c r="U239" s="38">
        <v>1609214</v>
      </c>
      <c r="V239" s="39">
        <v>249</v>
      </c>
      <c r="W239" s="40">
        <v>248</v>
      </c>
      <c r="X239" s="35">
        <v>5577</v>
      </c>
      <c r="Y239" s="36">
        <v>90</v>
      </c>
      <c r="Z239" s="37">
        <v>83</v>
      </c>
      <c r="AA239" s="38">
        <v>550</v>
      </c>
      <c r="AB239" s="94">
        <v>321</v>
      </c>
      <c r="AC239" s="42">
        <v>0</v>
      </c>
      <c r="AD239" s="34">
        <v>100</v>
      </c>
      <c r="AE239" s="43">
        <v>0</v>
      </c>
    </row>
    <row r="240" spans="1:31" s="3" customFormat="1" ht="18.75" customHeight="1">
      <c r="A240" s="29">
        <v>238</v>
      </c>
      <c r="B240" s="30">
        <v>263</v>
      </c>
      <c r="C240" s="31" t="s">
        <v>3018</v>
      </c>
      <c r="D240" s="32" t="s">
        <v>3816</v>
      </c>
      <c r="E240" s="42">
        <v>232</v>
      </c>
      <c r="F240" s="35">
        <v>33358729</v>
      </c>
      <c r="G240" s="36">
        <v>229</v>
      </c>
      <c r="H240" s="37">
        <v>223</v>
      </c>
      <c r="I240" s="38">
        <v>37736456</v>
      </c>
      <c r="J240" s="39">
        <v>238</v>
      </c>
      <c r="K240" s="40">
        <v>231</v>
      </c>
      <c r="L240" s="35">
        <v>7005994</v>
      </c>
      <c r="M240" s="36">
        <v>276</v>
      </c>
      <c r="N240" s="37">
        <v>269</v>
      </c>
      <c r="O240" s="38">
        <v>8993185</v>
      </c>
      <c r="P240" s="39">
        <v>299</v>
      </c>
      <c r="Q240" s="40">
        <v>288</v>
      </c>
      <c r="R240" s="35">
        <v>21880377</v>
      </c>
      <c r="S240" s="36">
        <v>99</v>
      </c>
      <c r="T240" s="37">
        <v>96</v>
      </c>
      <c r="U240" s="38">
        <v>3527146</v>
      </c>
      <c r="V240" s="39">
        <v>305</v>
      </c>
      <c r="W240" s="40">
        <v>303</v>
      </c>
      <c r="X240" s="35">
        <v>3063</v>
      </c>
      <c r="Y240" s="36">
        <v>345</v>
      </c>
      <c r="Z240" s="37">
        <v>333</v>
      </c>
      <c r="AA240" s="38">
        <v>167</v>
      </c>
      <c r="AB240" s="94">
        <v>352</v>
      </c>
      <c r="AC240" s="42">
        <v>0</v>
      </c>
      <c r="AD240" s="34">
        <v>100</v>
      </c>
      <c r="AE240" s="43">
        <v>0</v>
      </c>
    </row>
    <row r="241" spans="1:31" s="3" customFormat="1" ht="18.75" customHeight="1">
      <c r="A241" s="159">
        <v>239</v>
      </c>
      <c r="B241" s="160">
        <v>154</v>
      </c>
      <c r="C241" s="161" t="s">
        <v>1328</v>
      </c>
      <c r="D241" s="162" t="s">
        <v>3815</v>
      </c>
      <c r="E241" s="163">
        <v>233</v>
      </c>
      <c r="F241" s="165">
        <v>33336712</v>
      </c>
      <c r="G241" s="166">
        <v>301</v>
      </c>
      <c r="H241" s="167">
        <v>294</v>
      </c>
      <c r="I241" s="168">
        <v>33336712</v>
      </c>
      <c r="J241" s="169">
        <v>190</v>
      </c>
      <c r="K241" s="170">
        <v>183</v>
      </c>
      <c r="L241" s="165">
        <v>8228978</v>
      </c>
      <c r="M241" s="166">
        <v>284</v>
      </c>
      <c r="N241" s="167">
        <v>276</v>
      </c>
      <c r="O241" s="168">
        <v>8509662</v>
      </c>
      <c r="P241" s="169">
        <v>298</v>
      </c>
      <c r="Q241" s="170">
        <v>287</v>
      </c>
      <c r="R241" s="165">
        <v>22044174</v>
      </c>
      <c r="S241" s="166">
        <v>454</v>
      </c>
      <c r="T241" s="167">
        <v>449</v>
      </c>
      <c r="U241" s="168">
        <v>-1512530</v>
      </c>
      <c r="V241" s="169">
        <v>86</v>
      </c>
      <c r="W241" s="170">
        <v>86</v>
      </c>
      <c r="X241" s="165">
        <v>17561</v>
      </c>
      <c r="Y241" s="166">
        <v>183</v>
      </c>
      <c r="Z241" s="167">
        <v>173</v>
      </c>
      <c r="AA241" s="168">
        <v>325</v>
      </c>
      <c r="AB241" s="171">
        <v>372</v>
      </c>
      <c r="AC241" s="163">
        <v>0</v>
      </c>
      <c r="AD241" s="172">
        <v>100</v>
      </c>
      <c r="AE241" s="173">
        <v>0</v>
      </c>
    </row>
    <row r="242" spans="1:31" s="3" customFormat="1" ht="18.75" customHeight="1">
      <c r="A242" s="142">
        <v>240</v>
      </c>
      <c r="B242" s="143">
        <v>174</v>
      </c>
      <c r="C242" s="144" t="s">
        <v>2578</v>
      </c>
      <c r="D242" s="145" t="s">
        <v>3815</v>
      </c>
      <c r="E242" s="146">
        <v>234</v>
      </c>
      <c r="F242" s="148">
        <v>33279195</v>
      </c>
      <c r="G242" s="149">
        <v>297</v>
      </c>
      <c r="H242" s="150">
        <v>290</v>
      </c>
      <c r="I242" s="151">
        <v>33427314</v>
      </c>
      <c r="J242" s="152">
        <v>297</v>
      </c>
      <c r="K242" s="153">
        <v>290</v>
      </c>
      <c r="L242" s="148">
        <v>5498120</v>
      </c>
      <c r="M242" s="149">
        <v>141</v>
      </c>
      <c r="N242" s="150">
        <v>136</v>
      </c>
      <c r="O242" s="151">
        <v>16066087</v>
      </c>
      <c r="P242" s="152">
        <v>228</v>
      </c>
      <c r="Q242" s="153">
        <v>218</v>
      </c>
      <c r="R242" s="148">
        <v>26983112</v>
      </c>
      <c r="S242" s="149">
        <v>328</v>
      </c>
      <c r="T242" s="150">
        <v>323</v>
      </c>
      <c r="U242" s="151">
        <v>476827</v>
      </c>
      <c r="V242" s="152">
        <v>52</v>
      </c>
      <c r="W242" s="153">
        <v>52</v>
      </c>
      <c r="X242" s="148">
        <v>20536</v>
      </c>
      <c r="Y242" s="149">
        <v>36</v>
      </c>
      <c r="Z242" s="150">
        <v>31</v>
      </c>
      <c r="AA242" s="151">
        <v>859</v>
      </c>
      <c r="AB242" s="156">
        <v>321</v>
      </c>
      <c r="AC242" s="146">
        <v>0</v>
      </c>
      <c r="AD242" s="157">
        <v>100</v>
      </c>
      <c r="AE242" s="158">
        <v>0</v>
      </c>
    </row>
    <row r="243" spans="1:31" s="3" customFormat="1" ht="18.75" customHeight="1">
      <c r="A243" s="15">
        <v>241</v>
      </c>
      <c r="B243" s="16">
        <v>448</v>
      </c>
      <c r="C243" s="17" t="s">
        <v>69</v>
      </c>
      <c r="D243" s="18" t="s">
        <v>3812</v>
      </c>
      <c r="E243" s="19">
        <v>235</v>
      </c>
      <c r="F243" s="21">
        <v>33275971</v>
      </c>
      <c r="G243" s="22">
        <v>304</v>
      </c>
      <c r="H243" s="23">
        <v>297</v>
      </c>
      <c r="I243" s="24">
        <v>33275971</v>
      </c>
      <c r="J243" s="25">
        <v>182</v>
      </c>
      <c r="K243" s="26">
        <v>176</v>
      </c>
      <c r="L243" s="21">
        <v>8610416</v>
      </c>
      <c r="M243" s="22">
        <v>445</v>
      </c>
      <c r="N243" s="23">
        <v>436</v>
      </c>
      <c r="O243" s="24">
        <v>2467305</v>
      </c>
      <c r="P243" s="25">
        <v>356</v>
      </c>
      <c r="Q243" s="26">
        <v>345</v>
      </c>
      <c r="R243" s="21">
        <v>18291192</v>
      </c>
      <c r="S243" s="22">
        <v>405</v>
      </c>
      <c r="T243" s="23">
        <v>400</v>
      </c>
      <c r="U243" s="24">
        <v>58542</v>
      </c>
      <c r="V243" s="25">
        <v>238</v>
      </c>
      <c r="W243" s="26">
        <v>237</v>
      </c>
      <c r="X243" s="21">
        <v>6190</v>
      </c>
      <c r="Y243" s="22">
        <v>184</v>
      </c>
      <c r="Z243" s="23">
        <v>174</v>
      </c>
      <c r="AA243" s="24">
        <v>324</v>
      </c>
      <c r="AB243" s="93">
        <v>384</v>
      </c>
      <c r="AC243" s="19">
        <v>0</v>
      </c>
      <c r="AD243" s="27">
        <v>0</v>
      </c>
      <c r="AE243" s="28">
        <v>100</v>
      </c>
    </row>
    <row r="244" spans="1:31" s="3" customFormat="1" ht="18.75" customHeight="1">
      <c r="A244" s="159">
        <v>242</v>
      </c>
      <c r="B244" s="160">
        <v>171</v>
      </c>
      <c r="C244" s="161" t="s">
        <v>502</v>
      </c>
      <c r="D244" s="162" t="s">
        <v>3815</v>
      </c>
      <c r="E244" s="163">
        <v>236</v>
      </c>
      <c r="F244" s="165">
        <v>33275693</v>
      </c>
      <c r="G244" s="166">
        <v>282</v>
      </c>
      <c r="H244" s="167">
        <v>275</v>
      </c>
      <c r="I244" s="168">
        <v>34346975</v>
      </c>
      <c r="J244" s="169">
        <v>177</v>
      </c>
      <c r="K244" s="170">
        <v>171</v>
      </c>
      <c r="L244" s="165">
        <v>8855504</v>
      </c>
      <c r="M244" s="166">
        <v>52</v>
      </c>
      <c r="N244" s="167">
        <v>50</v>
      </c>
      <c r="O244" s="168">
        <v>31456130</v>
      </c>
      <c r="P244" s="169">
        <v>83</v>
      </c>
      <c r="Q244" s="170">
        <v>78</v>
      </c>
      <c r="R244" s="165">
        <v>45007025</v>
      </c>
      <c r="S244" s="166">
        <v>155</v>
      </c>
      <c r="T244" s="167">
        <v>150</v>
      </c>
      <c r="U244" s="168">
        <v>2379303</v>
      </c>
      <c r="V244" s="169">
        <v>112</v>
      </c>
      <c r="W244" s="170">
        <v>112</v>
      </c>
      <c r="X244" s="165">
        <v>15362</v>
      </c>
      <c r="Y244" s="166">
        <v>292</v>
      </c>
      <c r="Z244" s="167">
        <v>281</v>
      </c>
      <c r="AA244" s="168">
        <v>204</v>
      </c>
      <c r="AB244" s="171">
        <v>210</v>
      </c>
      <c r="AC244" s="163">
        <v>0</v>
      </c>
      <c r="AD244" s="172">
        <v>100</v>
      </c>
      <c r="AE244" s="173">
        <v>0</v>
      </c>
    </row>
    <row r="245" spans="1:31" s="3" customFormat="1" ht="18.75" customHeight="1">
      <c r="A245" s="159">
        <v>243</v>
      </c>
      <c r="B245" s="195">
        <v>187</v>
      </c>
      <c r="C245" s="161" t="s">
        <v>4137</v>
      </c>
      <c r="D245" s="162" t="s">
        <v>3815</v>
      </c>
      <c r="E245" s="163">
        <v>237</v>
      </c>
      <c r="F245" s="165">
        <v>32943000</v>
      </c>
      <c r="G245" s="166">
        <v>299</v>
      </c>
      <c r="H245" s="167">
        <v>292</v>
      </c>
      <c r="I245" s="168">
        <v>33390642</v>
      </c>
      <c r="J245" s="169">
        <v>200</v>
      </c>
      <c r="K245" s="170">
        <v>193</v>
      </c>
      <c r="L245" s="165">
        <v>7786498</v>
      </c>
      <c r="M245" s="166">
        <v>145</v>
      </c>
      <c r="N245" s="167">
        <v>140</v>
      </c>
      <c r="O245" s="168">
        <v>15788287</v>
      </c>
      <c r="P245" s="169">
        <v>311</v>
      </c>
      <c r="Q245" s="170">
        <v>300</v>
      </c>
      <c r="R245" s="165">
        <v>21050582</v>
      </c>
      <c r="S245" s="166">
        <v>212</v>
      </c>
      <c r="T245" s="167">
        <v>207</v>
      </c>
      <c r="U245" s="168">
        <v>1400345</v>
      </c>
      <c r="V245" s="169">
        <v>306</v>
      </c>
      <c r="W245" s="170">
        <v>304</v>
      </c>
      <c r="X245" s="165">
        <v>3042</v>
      </c>
      <c r="Y245" s="166">
        <v>131</v>
      </c>
      <c r="Z245" s="167">
        <v>123</v>
      </c>
      <c r="AA245" s="168">
        <v>427</v>
      </c>
      <c r="AB245" s="171">
        <v>324</v>
      </c>
      <c r="AC245" s="163">
        <v>0</v>
      </c>
      <c r="AD245" s="172">
        <v>100</v>
      </c>
      <c r="AE245" s="173">
        <v>0</v>
      </c>
    </row>
    <row r="246" spans="1:31" s="3" customFormat="1" ht="18.75" customHeight="1">
      <c r="A246" s="29">
        <v>244</v>
      </c>
      <c r="B246" s="64">
        <v>250</v>
      </c>
      <c r="C246" s="31" t="s">
        <v>2960</v>
      </c>
      <c r="D246" s="32" t="s">
        <v>2748</v>
      </c>
      <c r="E246" s="42">
        <v>238</v>
      </c>
      <c r="F246" s="35">
        <v>32879172</v>
      </c>
      <c r="G246" s="36">
        <v>251</v>
      </c>
      <c r="H246" s="37">
        <v>245</v>
      </c>
      <c r="I246" s="38">
        <v>35935762</v>
      </c>
      <c r="J246" s="39">
        <v>360</v>
      </c>
      <c r="K246" s="40">
        <v>353</v>
      </c>
      <c r="L246" s="35">
        <v>3808927</v>
      </c>
      <c r="M246" s="36">
        <v>217</v>
      </c>
      <c r="N246" s="37">
        <v>211</v>
      </c>
      <c r="O246" s="38">
        <v>11727166</v>
      </c>
      <c r="P246" s="39">
        <v>201</v>
      </c>
      <c r="Q246" s="40">
        <v>192</v>
      </c>
      <c r="R246" s="35">
        <v>28990664</v>
      </c>
      <c r="S246" s="36">
        <v>361</v>
      </c>
      <c r="T246" s="37">
        <v>356</v>
      </c>
      <c r="U246" s="38">
        <v>304552</v>
      </c>
      <c r="V246" s="39">
        <v>298</v>
      </c>
      <c r="W246" s="40">
        <v>296</v>
      </c>
      <c r="X246" s="35">
        <v>3228</v>
      </c>
      <c r="Y246" s="36">
        <v>351</v>
      </c>
      <c r="Z246" s="37">
        <v>339</v>
      </c>
      <c r="AA246" s="38">
        <v>162</v>
      </c>
      <c r="AB246" s="94">
        <v>369</v>
      </c>
      <c r="AC246" s="42">
        <v>0</v>
      </c>
      <c r="AD246" s="34">
        <v>100</v>
      </c>
      <c r="AE246" s="43">
        <v>0</v>
      </c>
    </row>
    <row r="247" spans="1:31" s="3" customFormat="1" ht="18.75" customHeight="1">
      <c r="A247" s="45">
        <v>245</v>
      </c>
      <c r="B247" s="46">
        <v>178</v>
      </c>
      <c r="C247" s="47" t="s">
        <v>326</v>
      </c>
      <c r="D247" s="48" t="s">
        <v>3368</v>
      </c>
      <c r="E247" s="49">
        <v>239</v>
      </c>
      <c r="F247" s="51">
        <v>32879171</v>
      </c>
      <c r="G247" s="52">
        <v>306</v>
      </c>
      <c r="H247" s="53">
        <v>299</v>
      </c>
      <c r="I247" s="54">
        <v>32933659</v>
      </c>
      <c r="J247" s="55">
        <v>362</v>
      </c>
      <c r="K247" s="56">
        <v>355</v>
      </c>
      <c r="L247" s="51">
        <v>3781007</v>
      </c>
      <c r="M247" s="52">
        <v>243</v>
      </c>
      <c r="N247" s="53">
        <v>236</v>
      </c>
      <c r="O247" s="54">
        <v>10779381</v>
      </c>
      <c r="P247" s="55">
        <v>289</v>
      </c>
      <c r="Q247" s="56">
        <v>278</v>
      </c>
      <c r="R247" s="51">
        <v>22525920</v>
      </c>
      <c r="S247" s="52">
        <v>283</v>
      </c>
      <c r="T247" s="53">
        <v>278</v>
      </c>
      <c r="U247" s="54">
        <v>781871</v>
      </c>
      <c r="V247" s="55">
        <v>85</v>
      </c>
      <c r="W247" s="56">
        <v>85</v>
      </c>
      <c r="X247" s="51">
        <v>17567</v>
      </c>
      <c r="Y247" s="52">
        <v>87</v>
      </c>
      <c r="Z247" s="53">
        <v>80</v>
      </c>
      <c r="AA247" s="54">
        <v>560</v>
      </c>
      <c r="AB247" s="95">
        <v>321</v>
      </c>
      <c r="AC247" s="49">
        <v>0</v>
      </c>
      <c r="AD247" s="57">
        <v>100</v>
      </c>
      <c r="AE247" s="58">
        <v>0</v>
      </c>
    </row>
    <row r="248" spans="1:31" s="3" customFormat="1" ht="18.75" customHeight="1">
      <c r="A248" s="15">
        <v>246</v>
      </c>
      <c r="B248" s="16">
        <v>80</v>
      </c>
      <c r="C248" s="17" t="s">
        <v>3529</v>
      </c>
      <c r="D248" s="18" t="s">
        <v>3812</v>
      </c>
      <c r="E248" s="19">
        <v>240</v>
      </c>
      <c r="F248" s="21">
        <v>32869048</v>
      </c>
      <c r="G248" s="22">
        <v>307</v>
      </c>
      <c r="H248" s="23">
        <v>300</v>
      </c>
      <c r="I248" s="24">
        <v>32869048</v>
      </c>
      <c r="J248" s="25">
        <v>198</v>
      </c>
      <c r="K248" s="26">
        <v>191</v>
      </c>
      <c r="L248" s="21">
        <v>7880001</v>
      </c>
      <c r="M248" s="22">
        <v>253</v>
      </c>
      <c r="N248" s="23">
        <v>246</v>
      </c>
      <c r="O248" s="24">
        <v>9980794</v>
      </c>
      <c r="P248" s="25">
        <v>428</v>
      </c>
      <c r="Q248" s="26">
        <v>417</v>
      </c>
      <c r="R248" s="21">
        <v>13316932</v>
      </c>
      <c r="S248" s="22">
        <v>144</v>
      </c>
      <c r="T248" s="23">
        <v>140</v>
      </c>
      <c r="U248" s="24">
        <v>2578032</v>
      </c>
      <c r="V248" s="25">
        <v>236</v>
      </c>
      <c r="W248" s="26">
        <v>235</v>
      </c>
      <c r="X248" s="21">
        <v>6237</v>
      </c>
      <c r="Y248" s="22">
        <v>386</v>
      </c>
      <c r="Z248" s="23">
        <v>374</v>
      </c>
      <c r="AA248" s="24">
        <v>138</v>
      </c>
      <c r="AB248" s="93">
        <v>384</v>
      </c>
      <c r="AC248" s="19">
        <v>0</v>
      </c>
      <c r="AD248" s="27">
        <v>100</v>
      </c>
      <c r="AE248" s="28">
        <v>0</v>
      </c>
    </row>
    <row r="249" spans="1:31" s="3" customFormat="1" ht="18.75" customHeight="1">
      <c r="A249" s="29">
        <v>247</v>
      </c>
      <c r="B249" s="30">
        <v>249</v>
      </c>
      <c r="C249" s="31" t="s">
        <v>896</v>
      </c>
      <c r="D249" s="32" t="s">
        <v>2748</v>
      </c>
      <c r="E249" s="42">
        <v>241</v>
      </c>
      <c r="F249" s="35">
        <v>32824712</v>
      </c>
      <c r="G249" s="36">
        <v>291</v>
      </c>
      <c r="H249" s="37">
        <v>284</v>
      </c>
      <c r="I249" s="38">
        <v>33786015</v>
      </c>
      <c r="J249" s="39">
        <v>163</v>
      </c>
      <c r="K249" s="40">
        <v>157</v>
      </c>
      <c r="L249" s="35">
        <v>9082420</v>
      </c>
      <c r="M249" s="36">
        <v>57</v>
      </c>
      <c r="N249" s="37">
        <v>55</v>
      </c>
      <c r="O249" s="38">
        <v>29609716</v>
      </c>
      <c r="P249" s="39">
        <v>99</v>
      </c>
      <c r="Q249" s="40">
        <v>93</v>
      </c>
      <c r="R249" s="35">
        <v>42187844</v>
      </c>
      <c r="S249" s="36">
        <v>321</v>
      </c>
      <c r="T249" s="37">
        <v>316</v>
      </c>
      <c r="U249" s="38">
        <v>543377</v>
      </c>
      <c r="V249" s="39">
        <v>347</v>
      </c>
      <c r="W249" s="40">
        <v>345</v>
      </c>
      <c r="X249" s="35">
        <v>1610</v>
      </c>
      <c r="Y249" s="36">
        <v>156</v>
      </c>
      <c r="Z249" s="37">
        <v>148</v>
      </c>
      <c r="AA249" s="38">
        <v>368</v>
      </c>
      <c r="AB249" s="94">
        <v>369</v>
      </c>
      <c r="AC249" s="42">
        <v>0</v>
      </c>
      <c r="AD249" s="34">
        <v>100</v>
      </c>
      <c r="AE249" s="43">
        <v>0</v>
      </c>
    </row>
    <row r="250" spans="1:31" s="3" customFormat="1" ht="18.75" customHeight="1">
      <c r="A250" s="29">
        <v>248</v>
      </c>
      <c r="B250" s="30" t="s">
        <v>3813</v>
      </c>
      <c r="C250" s="31" t="s">
        <v>3019</v>
      </c>
      <c r="D250" s="32" t="s">
        <v>3812</v>
      </c>
      <c r="E250" s="42">
        <v>242</v>
      </c>
      <c r="F250" s="35">
        <v>32769320</v>
      </c>
      <c r="G250" s="36">
        <v>303</v>
      </c>
      <c r="H250" s="37">
        <v>296</v>
      </c>
      <c r="I250" s="38">
        <v>33288934</v>
      </c>
      <c r="J250" s="39">
        <v>463</v>
      </c>
      <c r="K250" s="40">
        <v>456</v>
      </c>
      <c r="L250" s="35">
        <v>1416390</v>
      </c>
      <c r="M250" s="36">
        <v>478</v>
      </c>
      <c r="N250" s="37">
        <v>469</v>
      </c>
      <c r="O250" s="38">
        <v>432497</v>
      </c>
      <c r="P250" s="39">
        <v>436</v>
      </c>
      <c r="Q250" s="40">
        <v>424</v>
      </c>
      <c r="R250" s="35">
        <v>12492847</v>
      </c>
      <c r="S250" s="36">
        <v>357</v>
      </c>
      <c r="T250" s="37">
        <v>352</v>
      </c>
      <c r="U250" s="38">
        <v>343305</v>
      </c>
      <c r="V250" s="39" t="s">
        <v>3813</v>
      </c>
      <c r="W250" s="40" t="s">
        <v>3813</v>
      </c>
      <c r="X250" s="41" t="s">
        <v>3813</v>
      </c>
      <c r="Y250" s="36">
        <v>499</v>
      </c>
      <c r="Z250" s="37">
        <v>487</v>
      </c>
      <c r="AA250" s="38">
        <v>5</v>
      </c>
      <c r="AB250" s="94">
        <v>311</v>
      </c>
      <c r="AC250" s="42">
        <v>0</v>
      </c>
      <c r="AD250" s="34">
        <v>100</v>
      </c>
      <c r="AE250" s="43">
        <v>0</v>
      </c>
    </row>
    <row r="251" spans="1:31" s="3" customFormat="1" ht="18.75" customHeight="1">
      <c r="A251" s="29">
        <v>249</v>
      </c>
      <c r="B251" s="30">
        <v>278</v>
      </c>
      <c r="C251" s="31" t="s">
        <v>494</v>
      </c>
      <c r="D251" s="32" t="s">
        <v>3369</v>
      </c>
      <c r="E251" s="42">
        <v>243</v>
      </c>
      <c r="F251" s="35">
        <v>32728757</v>
      </c>
      <c r="G251" s="36">
        <v>280</v>
      </c>
      <c r="H251" s="37">
        <v>273</v>
      </c>
      <c r="I251" s="38">
        <v>34452299</v>
      </c>
      <c r="J251" s="39">
        <v>102</v>
      </c>
      <c r="K251" s="40">
        <v>98</v>
      </c>
      <c r="L251" s="35">
        <v>11883255</v>
      </c>
      <c r="M251" s="36">
        <v>132</v>
      </c>
      <c r="N251" s="37">
        <v>127</v>
      </c>
      <c r="O251" s="38">
        <v>17222688</v>
      </c>
      <c r="P251" s="39">
        <v>133</v>
      </c>
      <c r="Q251" s="40">
        <v>125</v>
      </c>
      <c r="R251" s="35">
        <v>35869919</v>
      </c>
      <c r="S251" s="36">
        <v>61</v>
      </c>
      <c r="T251" s="37">
        <v>58</v>
      </c>
      <c r="U251" s="38">
        <v>5020647</v>
      </c>
      <c r="V251" s="39">
        <v>103</v>
      </c>
      <c r="W251" s="40">
        <v>103</v>
      </c>
      <c r="X251" s="35">
        <v>16100</v>
      </c>
      <c r="Y251" s="36">
        <v>193</v>
      </c>
      <c r="Z251" s="37">
        <v>183</v>
      </c>
      <c r="AA251" s="38">
        <v>317</v>
      </c>
      <c r="AB251" s="94">
        <v>382</v>
      </c>
      <c r="AC251" s="42">
        <v>0</v>
      </c>
      <c r="AD251" s="34">
        <v>100</v>
      </c>
      <c r="AE251" s="43">
        <v>0</v>
      </c>
    </row>
    <row r="252" spans="1:31" s="3" customFormat="1" ht="18.75" customHeight="1">
      <c r="A252" s="200">
        <v>250</v>
      </c>
      <c r="B252" s="201">
        <v>266</v>
      </c>
      <c r="C252" s="202" t="s">
        <v>4043</v>
      </c>
      <c r="D252" s="203" t="s">
        <v>3815</v>
      </c>
      <c r="E252" s="204">
        <v>244</v>
      </c>
      <c r="F252" s="206">
        <v>32711440</v>
      </c>
      <c r="G252" s="207">
        <v>196</v>
      </c>
      <c r="H252" s="208">
        <v>191</v>
      </c>
      <c r="I252" s="209">
        <v>39553613</v>
      </c>
      <c r="J252" s="210">
        <v>453</v>
      </c>
      <c r="K252" s="211">
        <v>446</v>
      </c>
      <c r="L252" s="206">
        <v>1713886</v>
      </c>
      <c r="M252" s="207">
        <v>405</v>
      </c>
      <c r="N252" s="208">
        <v>396</v>
      </c>
      <c r="O252" s="209">
        <v>4054887</v>
      </c>
      <c r="P252" s="210">
        <v>384</v>
      </c>
      <c r="Q252" s="211">
        <v>373</v>
      </c>
      <c r="R252" s="206">
        <v>15952736</v>
      </c>
      <c r="S252" s="207">
        <v>347</v>
      </c>
      <c r="T252" s="208">
        <v>342</v>
      </c>
      <c r="U252" s="209">
        <v>389407</v>
      </c>
      <c r="V252" s="210">
        <v>47</v>
      </c>
      <c r="W252" s="211">
        <v>47</v>
      </c>
      <c r="X252" s="206">
        <v>21262</v>
      </c>
      <c r="Y252" s="207">
        <v>130</v>
      </c>
      <c r="Z252" s="208">
        <v>122</v>
      </c>
      <c r="AA252" s="209">
        <v>428</v>
      </c>
      <c r="AB252" s="212">
        <v>322</v>
      </c>
      <c r="AC252" s="204">
        <v>0</v>
      </c>
      <c r="AD252" s="213">
        <v>100</v>
      </c>
      <c r="AE252" s="214">
        <v>0</v>
      </c>
    </row>
    <row r="253" spans="1:31" s="3" customFormat="1" ht="18.75" customHeight="1">
      <c r="A253" s="15">
        <v>251</v>
      </c>
      <c r="B253" s="16">
        <v>406</v>
      </c>
      <c r="C253" s="17" t="s">
        <v>3020</v>
      </c>
      <c r="D253" s="18" t="s">
        <v>2748</v>
      </c>
      <c r="E253" s="19">
        <v>245</v>
      </c>
      <c r="F253" s="21">
        <v>32598335</v>
      </c>
      <c r="G253" s="22">
        <v>232</v>
      </c>
      <c r="H253" s="23">
        <v>226</v>
      </c>
      <c r="I253" s="24">
        <v>37609449</v>
      </c>
      <c r="J253" s="25">
        <v>364</v>
      </c>
      <c r="K253" s="26">
        <v>357</v>
      </c>
      <c r="L253" s="21">
        <v>3732067</v>
      </c>
      <c r="M253" s="22">
        <v>289</v>
      </c>
      <c r="N253" s="23">
        <v>281</v>
      </c>
      <c r="O253" s="24">
        <v>8334894</v>
      </c>
      <c r="P253" s="25">
        <v>178</v>
      </c>
      <c r="Q253" s="26">
        <v>170</v>
      </c>
      <c r="R253" s="21">
        <v>30893390</v>
      </c>
      <c r="S253" s="22">
        <v>264</v>
      </c>
      <c r="T253" s="23">
        <v>259</v>
      </c>
      <c r="U253" s="24">
        <v>943865</v>
      </c>
      <c r="V253" s="25">
        <v>288</v>
      </c>
      <c r="W253" s="26">
        <v>286</v>
      </c>
      <c r="X253" s="21">
        <v>3585</v>
      </c>
      <c r="Y253" s="22">
        <v>299</v>
      </c>
      <c r="Z253" s="23">
        <v>288</v>
      </c>
      <c r="AA253" s="24">
        <v>198</v>
      </c>
      <c r="AB253" s="93">
        <v>356</v>
      </c>
      <c r="AC253" s="19">
        <v>0</v>
      </c>
      <c r="AD253" s="27">
        <v>100</v>
      </c>
      <c r="AE253" s="28">
        <v>0</v>
      </c>
    </row>
    <row r="254" spans="1:31" s="3" customFormat="1" ht="18.75" customHeight="1">
      <c r="A254" s="159">
        <v>252</v>
      </c>
      <c r="B254" s="160">
        <v>78</v>
      </c>
      <c r="C254" s="161" t="s">
        <v>3427</v>
      </c>
      <c r="D254" s="162" t="s">
        <v>3815</v>
      </c>
      <c r="E254" s="193">
        <v>246</v>
      </c>
      <c r="F254" s="165">
        <v>32587247</v>
      </c>
      <c r="G254" s="166">
        <v>308</v>
      </c>
      <c r="H254" s="167">
        <v>301</v>
      </c>
      <c r="I254" s="168">
        <v>32755066</v>
      </c>
      <c r="J254" s="169">
        <v>68</v>
      </c>
      <c r="K254" s="170">
        <v>65</v>
      </c>
      <c r="L254" s="165">
        <v>13881901</v>
      </c>
      <c r="M254" s="166">
        <v>385</v>
      </c>
      <c r="N254" s="167">
        <v>376</v>
      </c>
      <c r="O254" s="168">
        <v>4955426</v>
      </c>
      <c r="P254" s="169">
        <v>74</v>
      </c>
      <c r="Q254" s="170">
        <v>69</v>
      </c>
      <c r="R254" s="165">
        <v>49382542</v>
      </c>
      <c r="S254" s="166">
        <v>221</v>
      </c>
      <c r="T254" s="167">
        <v>216</v>
      </c>
      <c r="U254" s="168">
        <v>1334158</v>
      </c>
      <c r="V254" s="169">
        <v>79</v>
      </c>
      <c r="W254" s="170">
        <v>79</v>
      </c>
      <c r="X254" s="165">
        <v>17891</v>
      </c>
      <c r="Y254" s="166">
        <v>139</v>
      </c>
      <c r="Z254" s="167">
        <v>131</v>
      </c>
      <c r="AA254" s="168">
        <v>400</v>
      </c>
      <c r="AB254" s="171">
        <v>321</v>
      </c>
      <c r="AC254" s="163">
        <v>0</v>
      </c>
      <c r="AD254" s="172">
        <v>100</v>
      </c>
      <c r="AE254" s="173">
        <v>0</v>
      </c>
    </row>
    <row r="255" spans="1:31" s="3" customFormat="1" ht="18.75" customHeight="1">
      <c r="A255" s="29">
        <v>253</v>
      </c>
      <c r="B255" s="30">
        <v>207</v>
      </c>
      <c r="C255" s="31" t="s">
        <v>3021</v>
      </c>
      <c r="D255" s="32" t="s">
        <v>3372</v>
      </c>
      <c r="E255" s="42">
        <v>247</v>
      </c>
      <c r="F255" s="35">
        <v>32578233</v>
      </c>
      <c r="G255" s="36">
        <v>285</v>
      </c>
      <c r="H255" s="37">
        <v>278</v>
      </c>
      <c r="I255" s="38">
        <v>34145801</v>
      </c>
      <c r="J255" s="39">
        <v>195</v>
      </c>
      <c r="K255" s="40">
        <v>188</v>
      </c>
      <c r="L255" s="35">
        <v>7944595</v>
      </c>
      <c r="M255" s="36">
        <v>428</v>
      </c>
      <c r="N255" s="37">
        <v>419</v>
      </c>
      <c r="O255" s="38">
        <v>3389777</v>
      </c>
      <c r="P255" s="39">
        <v>155</v>
      </c>
      <c r="Q255" s="40">
        <v>147</v>
      </c>
      <c r="R255" s="35">
        <v>33633218</v>
      </c>
      <c r="S255" s="36">
        <v>306</v>
      </c>
      <c r="T255" s="37">
        <v>301</v>
      </c>
      <c r="U255" s="38">
        <v>630498</v>
      </c>
      <c r="V255" s="39">
        <v>134</v>
      </c>
      <c r="W255" s="40">
        <v>134</v>
      </c>
      <c r="X255" s="35">
        <v>13869</v>
      </c>
      <c r="Y255" s="36">
        <v>390</v>
      </c>
      <c r="Z255" s="37">
        <v>378</v>
      </c>
      <c r="AA255" s="38">
        <v>135</v>
      </c>
      <c r="AB255" s="94">
        <v>372</v>
      </c>
      <c r="AC255" s="42">
        <v>0</v>
      </c>
      <c r="AD255" s="34">
        <v>100</v>
      </c>
      <c r="AE255" s="43">
        <v>0</v>
      </c>
    </row>
    <row r="256" spans="1:31" s="3" customFormat="1" ht="18.75" customHeight="1">
      <c r="A256" s="159">
        <v>254</v>
      </c>
      <c r="B256" s="160" t="s">
        <v>3813</v>
      </c>
      <c r="C256" s="161" t="s">
        <v>3544</v>
      </c>
      <c r="D256" s="162" t="s">
        <v>3815</v>
      </c>
      <c r="E256" s="163">
        <v>248</v>
      </c>
      <c r="F256" s="165">
        <v>32467773</v>
      </c>
      <c r="G256" s="166">
        <v>311</v>
      </c>
      <c r="H256" s="167">
        <v>303</v>
      </c>
      <c r="I256" s="168">
        <v>32512798</v>
      </c>
      <c r="J256" s="169" t="s">
        <v>3813</v>
      </c>
      <c r="K256" s="170" t="s">
        <v>3813</v>
      </c>
      <c r="L256" s="189" t="s">
        <v>3813</v>
      </c>
      <c r="M256" s="166" t="s">
        <v>3813</v>
      </c>
      <c r="N256" s="167" t="s">
        <v>3813</v>
      </c>
      <c r="O256" s="196" t="s">
        <v>3813</v>
      </c>
      <c r="P256" s="169">
        <v>302</v>
      </c>
      <c r="Q256" s="170">
        <v>291</v>
      </c>
      <c r="R256" s="165">
        <v>21698407</v>
      </c>
      <c r="S256" s="166" t="s">
        <v>3813</v>
      </c>
      <c r="T256" s="167" t="s">
        <v>3813</v>
      </c>
      <c r="U256" s="196" t="s">
        <v>3813</v>
      </c>
      <c r="V256" s="169">
        <v>43</v>
      </c>
      <c r="W256" s="170">
        <v>43</v>
      </c>
      <c r="X256" s="165">
        <v>22243</v>
      </c>
      <c r="Y256" s="166">
        <v>59</v>
      </c>
      <c r="Z256" s="167">
        <v>54</v>
      </c>
      <c r="AA256" s="168">
        <v>697</v>
      </c>
      <c r="AB256" s="171">
        <v>322</v>
      </c>
      <c r="AC256" s="163">
        <v>0</v>
      </c>
      <c r="AD256" s="172">
        <v>100</v>
      </c>
      <c r="AE256" s="173">
        <v>0</v>
      </c>
    </row>
    <row r="257" spans="1:31" s="3" customFormat="1" ht="18.75" customHeight="1">
      <c r="A257" s="142">
        <v>255</v>
      </c>
      <c r="B257" s="143">
        <v>375</v>
      </c>
      <c r="C257" s="144" t="s">
        <v>3022</v>
      </c>
      <c r="D257" s="145" t="s">
        <v>3815</v>
      </c>
      <c r="E257" s="146">
        <v>249</v>
      </c>
      <c r="F257" s="148">
        <v>32420777</v>
      </c>
      <c r="G257" s="149">
        <v>313</v>
      </c>
      <c r="H257" s="150">
        <v>305</v>
      </c>
      <c r="I257" s="151">
        <v>32420777</v>
      </c>
      <c r="J257" s="152">
        <v>19</v>
      </c>
      <c r="K257" s="153">
        <v>17</v>
      </c>
      <c r="L257" s="148">
        <v>19854532</v>
      </c>
      <c r="M257" s="149">
        <v>80</v>
      </c>
      <c r="N257" s="150">
        <v>78</v>
      </c>
      <c r="O257" s="151">
        <v>23960656</v>
      </c>
      <c r="P257" s="152">
        <v>204</v>
      </c>
      <c r="Q257" s="153">
        <v>195</v>
      </c>
      <c r="R257" s="148">
        <v>28917485</v>
      </c>
      <c r="S257" s="149">
        <v>13</v>
      </c>
      <c r="T257" s="150">
        <v>11</v>
      </c>
      <c r="U257" s="151">
        <v>10769677</v>
      </c>
      <c r="V257" s="152">
        <v>385</v>
      </c>
      <c r="W257" s="153">
        <v>382</v>
      </c>
      <c r="X257" s="148">
        <v>600</v>
      </c>
      <c r="Y257" s="149">
        <v>461</v>
      </c>
      <c r="Z257" s="150">
        <v>449</v>
      </c>
      <c r="AA257" s="151">
        <v>64</v>
      </c>
      <c r="AB257" s="156">
        <v>352</v>
      </c>
      <c r="AC257" s="146">
        <v>0</v>
      </c>
      <c r="AD257" s="157">
        <v>100</v>
      </c>
      <c r="AE257" s="158">
        <v>0</v>
      </c>
    </row>
    <row r="258" spans="1:31" s="3" customFormat="1" ht="18.75" customHeight="1">
      <c r="A258" s="174">
        <v>256</v>
      </c>
      <c r="B258" s="175">
        <v>301</v>
      </c>
      <c r="C258" s="176" t="s">
        <v>3023</v>
      </c>
      <c r="D258" s="177" t="s">
        <v>3815</v>
      </c>
      <c r="E258" s="178">
        <v>250</v>
      </c>
      <c r="F258" s="180">
        <v>32409257</v>
      </c>
      <c r="G258" s="181">
        <v>9</v>
      </c>
      <c r="H258" s="182">
        <v>9</v>
      </c>
      <c r="I258" s="183">
        <v>86553041</v>
      </c>
      <c r="J258" s="184">
        <v>487</v>
      </c>
      <c r="K258" s="185">
        <v>478</v>
      </c>
      <c r="L258" s="180">
        <v>-1632300</v>
      </c>
      <c r="M258" s="181">
        <v>446</v>
      </c>
      <c r="N258" s="182">
        <v>437</v>
      </c>
      <c r="O258" s="183">
        <v>2437657</v>
      </c>
      <c r="P258" s="184">
        <v>148</v>
      </c>
      <c r="Q258" s="185">
        <v>140</v>
      </c>
      <c r="R258" s="180">
        <v>34481462</v>
      </c>
      <c r="S258" s="181">
        <v>427</v>
      </c>
      <c r="T258" s="182">
        <v>422</v>
      </c>
      <c r="U258" s="183">
        <v>-395663</v>
      </c>
      <c r="V258" s="184">
        <v>9</v>
      </c>
      <c r="W258" s="185">
        <v>9</v>
      </c>
      <c r="X258" s="180">
        <v>28824</v>
      </c>
      <c r="Y258" s="181">
        <v>494</v>
      </c>
      <c r="Z258" s="182">
        <v>482</v>
      </c>
      <c r="AA258" s="183">
        <v>31</v>
      </c>
      <c r="AB258" s="186">
        <v>372</v>
      </c>
      <c r="AC258" s="178">
        <v>0</v>
      </c>
      <c r="AD258" s="187">
        <v>100</v>
      </c>
      <c r="AE258" s="188">
        <v>0</v>
      </c>
    </row>
    <row r="259" spans="1:31" s="3" customFormat="1" ht="18.75" customHeight="1">
      <c r="A259" s="29">
        <v>257</v>
      </c>
      <c r="B259" s="30" t="s">
        <v>3813</v>
      </c>
      <c r="C259" s="31" t="s">
        <v>321</v>
      </c>
      <c r="D259" s="32" t="s">
        <v>3369</v>
      </c>
      <c r="E259" s="42">
        <v>251</v>
      </c>
      <c r="F259" s="35">
        <v>32391597</v>
      </c>
      <c r="G259" s="36">
        <v>312</v>
      </c>
      <c r="H259" s="37">
        <v>304</v>
      </c>
      <c r="I259" s="38">
        <v>32438406</v>
      </c>
      <c r="J259" s="39">
        <v>250</v>
      </c>
      <c r="K259" s="40">
        <v>243</v>
      </c>
      <c r="L259" s="35">
        <v>6758085</v>
      </c>
      <c r="M259" s="36">
        <v>409</v>
      </c>
      <c r="N259" s="37">
        <v>400</v>
      </c>
      <c r="O259" s="38">
        <v>3845099</v>
      </c>
      <c r="P259" s="39">
        <v>460</v>
      </c>
      <c r="Q259" s="40">
        <v>448</v>
      </c>
      <c r="R259" s="35">
        <v>10479730</v>
      </c>
      <c r="S259" s="36">
        <v>132</v>
      </c>
      <c r="T259" s="37">
        <v>129</v>
      </c>
      <c r="U259" s="38">
        <v>2871776</v>
      </c>
      <c r="V259" s="39">
        <v>331</v>
      </c>
      <c r="W259" s="40">
        <v>329</v>
      </c>
      <c r="X259" s="35">
        <v>2092</v>
      </c>
      <c r="Y259" s="36">
        <v>288</v>
      </c>
      <c r="Z259" s="37">
        <v>277</v>
      </c>
      <c r="AA259" s="38">
        <v>207</v>
      </c>
      <c r="AB259" s="94">
        <v>384</v>
      </c>
      <c r="AC259" s="42">
        <v>0</v>
      </c>
      <c r="AD259" s="34">
        <v>50</v>
      </c>
      <c r="AE259" s="43">
        <v>50</v>
      </c>
    </row>
    <row r="260" spans="1:31" s="3" customFormat="1" ht="18.75" customHeight="1">
      <c r="A260" s="159">
        <v>258</v>
      </c>
      <c r="B260" s="160">
        <v>350</v>
      </c>
      <c r="C260" s="161" t="s">
        <v>792</v>
      </c>
      <c r="D260" s="162" t="s">
        <v>3815</v>
      </c>
      <c r="E260" s="163">
        <v>252</v>
      </c>
      <c r="F260" s="165">
        <v>32381221</v>
      </c>
      <c r="G260" s="166">
        <v>256</v>
      </c>
      <c r="H260" s="167">
        <v>250</v>
      </c>
      <c r="I260" s="168">
        <v>35711039</v>
      </c>
      <c r="J260" s="169">
        <v>151</v>
      </c>
      <c r="K260" s="170">
        <v>146</v>
      </c>
      <c r="L260" s="165">
        <v>9375813</v>
      </c>
      <c r="M260" s="166">
        <v>345</v>
      </c>
      <c r="N260" s="167">
        <v>337</v>
      </c>
      <c r="O260" s="168">
        <v>6072389</v>
      </c>
      <c r="P260" s="169">
        <v>230</v>
      </c>
      <c r="Q260" s="170">
        <v>220</v>
      </c>
      <c r="R260" s="165">
        <v>26799459</v>
      </c>
      <c r="S260" s="166">
        <v>228</v>
      </c>
      <c r="T260" s="167">
        <v>223</v>
      </c>
      <c r="U260" s="168">
        <v>1264031</v>
      </c>
      <c r="V260" s="169">
        <v>252</v>
      </c>
      <c r="W260" s="170">
        <v>251</v>
      </c>
      <c r="X260" s="165">
        <v>5500</v>
      </c>
      <c r="Y260" s="166">
        <v>13</v>
      </c>
      <c r="Z260" s="167">
        <v>9</v>
      </c>
      <c r="AA260" s="168">
        <v>1200</v>
      </c>
      <c r="AB260" s="171">
        <v>381</v>
      </c>
      <c r="AC260" s="163">
        <v>0</v>
      </c>
      <c r="AD260" s="172">
        <v>100</v>
      </c>
      <c r="AE260" s="173">
        <v>0</v>
      </c>
    </row>
    <row r="261" spans="1:31" s="3" customFormat="1" ht="18.75" customHeight="1">
      <c r="A261" s="159">
        <v>259</v>
      </c>
      <c r="B261" s="160">
        <v>53</v>
      </c>
      <c r="C261" s="161" t="s">
        <v>46</v>
      </c>
      <c r="D261" s="162" t="s">
        <v>3815</v>
      </c>
      <c r="E261" s="163">
        <v>253</v>
      </c>
      <c r="F261" s="165">
        <v>32348061</v>
      </c>
      <c r="G261" s="166">
        <v>305</v>
      </c>
      <c r="H261" s="167">
        <v>298</v>
      </c>
      <c r="I261" s="168">
        <v>33189329</v>
      </c>
      <c r="J261" s="169">
        <v>380</v>
      </c>
      <c r="K261" s="170">
        <v>373</v>
      </c>
      <c r="L261" s="165">
        <v>3361192</v>
      </c>
      <c r="M261" s="166">
        <v>177</v>
      </c>
      <c r="N261" s="167">
        <v>172</v>
      </c>
      <c r="O261" s="168">
        <v>13754985</v>
      </c>
      <c r="P261" s="169">
        <v>213</v>
      </c>
      <c r="Q261" s="170">
        <v>203</v>
      </c>
      <c r="R261" s="165">
        <v>28069483</v>
      </c>
      <c r="S261" s="166">
        <v>182</v>
      </c>
      <c r="T261" s="167">
        <v>177</v>
      </c>
      <c r="U261" s="168">
        <v>1820588</v>
      </c>
      <c r="V261" s="169">
        <v>242</v>
      </c>
      <c r="W261" s="170">
        <v>241</v>
      </c>
      <c r="X261" s="165">
        <v>5923</v>
      </c>
      <c r="Y261" s="166">
        <v>335</v>
      </c>
      <c r="Z261" s="167">
        <v>323</v>
      </c>
      <c r="AA261" s="168">
        <v>175</v>
      </c>
      <c r="AB261" s="171">
        <v>372</v>
      </c>
      <c r="AC261" s="163">
        <v>0</v>
      </c>
      <c r="AD261" s="172">
        <v>100</v>
      </c>
      <c r="AE261" s="173">
        <v>0</v>
      </c>
    </row>
    <row r="262" spans="1:31" s="3" customFormat="1" ht="18.75" customHeight="1">
      <c r="A262" s="142">
        <v>260</v>
      </c>
      <c r="B262" s="143">
        <v>5</v>
      </c>
      <c r="C262" s="144" t="s">
        <v>3225</v>
      </c>
      <c r="D262" s="145" t="s">
        <v>3815</v>
      </c>
      <c r="E262" s="146">
        <v>254</v>
      </c>
      <c r="F262" s="148">
        <v>32279128</v>
      </c>
      <c r="G262" s="149">
        <v>258</v>
      </c>
      <c r="H262" s="150">
        <v>252</v>
      </c>
      <c r="I262" s="151">
        <v>35571033</v>
      </c>
      <c r="J262" s="152">
        <v>283</v>
      </c>
      <c r="K262" s="153">
        <v>276</v>
      </c>
      <c r="L262" s="148">
        <v>5925822</v>
      </c>
      <c r="M262" s="149">
        <v>369</v>
      </c>
      <c r="N262" s="150">
        <v>361</v>
      </c>
      <c r="O262" s="151">
        <v>5315733</v>
      </c>
      <c r="P262" s="152">
        <v>175</v>
      </c>
      <c r="Q262" s="153">
        <v>167</v>
      </c>
      <c r="R262" s="148">
        <v>31407525</v>
      </c>
      <c r="S262" s="149">
        <v>219</v>
      </c>
      <c r="T262" s="150">
        <v>214</v>
      </c>
      <c r="U262" s="151">
        <v>1340620</v>
      </c>
      <c r="V262" s="152">
        <v>167</v>
      </c>
      <c r="W262" s="153">
        <v>167</v>
      </c>
      <c r="X262" s="148">
        <v>11616</v>
      </c>
      <c r="Y262" s="149">
        <v>248</v>
      </c>
      <c r="Z262" s="150">
        <v>237</v>
      </c>
      <c r="AA262" s="151">
        <v>249</v>
      </c>
      <c r="AB262" s="156">
        <v>383</v>
      </c>
      <c r="AC262" s="146">
        <v>0</v>
      </c>
      <c r="AD262" s="157">
        <v>100</v>
      </c>
      <c r="AE262" s="158">
        <v>0</v>
      </c>
    </row>
    <row r="263" spans="1:31" s="3" customFormat="1" ht="18.75" customHeight="1">
      <c r="A263" s="174">
        <v>261</v>
      </c>
      <c r="B263" s="175">
        <v>258</v>
      </c>
      <c r="C263" s="176" t="s">
        <v>3646</v>
      </c>
      <c r="D263" s="177" t="s">
        <v>3815</v>
      </c>
      <c r="E263" s="178">
        <v>255</v>
      </c>
      <c r="F263" s="180">
        <v>32268345</v>
      </c>
      <c r="G263" s="181">
        <v>314</v>
      </c>
      <c r="H263" s="182">
        <v>306</v>
      </c>
      <c r="I263" s="183">
        <v>32268345</v>
      </c>
      <c r="J263" s="184">
        <v>209</v>
      </c>
      <c r="K263" s="185">
        <v>202</v>
      </c>
      <c r="L263" s="180">
        <v>7373095</v>
      </c>
      <c r="M263" s="181">
        <v>242</v>
      </c>
      <c r="N263" s="182">
        <v>235</v>
      </c>
      <c r="O263" s="183">
        <v>10897467</v>
      </c>
      <c r="P263" s="184">
        <v>310</v>
      </c>
      <c r="Q263" s="185">
        <v>299</v>
      </c>
      <c r="R263" s="180">
        <v>21253850</v>
      </c>
      <c r="S263" s="181">
        <v>418</v>
      </c>
      <c r="T263" s="182">
        <v>413</v>
      </c>
      <c r="U263" s="183">
        <v>-163887</v>
      </c>
      <c r="V263" s="184">
        <v>314</v>
      </c>
      <c r="W263" s="185">
        <v>312</v>
      </c>
      <c r="X263" s="180">
        <v>2836</v>
      </c>
      <c r="Y263" s="181">
        <v>226</v>
      </c>
      <c r="Z263" s="182">
        <v>216</v>
      </c>
      <c r="AA263" s="183">
        <v>275</v>
      </c>
      <c r="AB263" s="186">
        <v>352</v>
      </c>
      <c r="AC263" s="178">
        <v>0</v>
      </c>
      <c r="AD263" s="187">
        <v>100</v>
      </c>
      <c r="AE263" s="188">
        <v>0</v>
      </c>
    </row>
    <row r="264" spans="1:31" s="3" customFormat="1" ht="18.75" customHeight="1">
      <c r="A264" s="29">
        <v>262</v>
      </c>
      <c r="B264" s="30">
        <v>21</v>
      </c>
      <c r="C264" s="31" t="s">
        <v>3024</v>
      </c>
      <c r="D264" s="32" t="s">
        <v>3816</v>
      </c>
      <c r="E264" s="42">
        <v>256</v>
      </c>
      <c r="F264" s="35">
        <v>32217778</v>
      </c>
      <c r="G264" s="36">
        <v>300</v>
      </c>
      <c r="H264" s="37">
        <v>293</v>
      </c>
      <c r="I264" s="38">
        <v>33372029</v>
      </c>
      <c r="J264" s="39">
        <v>109</v>
      </c>
      <c r="K264" s="40">
        <v>105</v>
      </c>
      <c r="L264" s="35">
        <v>11187088</v>
      </c>
      <c r="M264" s="36">
        <v>82</v>
      </c>
      <c r="N264" s="37">
        <v>80</v>
      </c>
      <c r="O264" s="38">
        <v>23669429</v>
      </c>
      <c r="P264" s="39">
        <v>179</v>
      </c>
      <c r="Q264" s="40">
        <v>171</v>
      </c>
      <c r="R264" s="35">
        <v>30885528</v>
      </c>
      <c r="S264" s="36">
        <v>64</v>
      </c>
      <c r="T264" s="37">
        <v>61</v>
      </c>
      <c r="U264" s="38">
        <v>4857683</v>
      </c>
      <c r="V264" s="39">
        <v>346</v>
      </c>
      <c r="W264" s="40">
        <v>344</v>
      </c>
      <c r="X264" s="35">
        <v>1623</v>
      </c>
      <c r="Y264" s="36">
        <v>244</v>
      </c>
      <c r="Z264" s="37">
        <v>233</v>
      </c>
      <c r="AA264" s="38">
        <v>256</v>
      </c>
      <c r="AB264" s="94">
        <v>371</v>
      </c>
      <c r="AC264" s="42">
        <v>0</v>
      </c>
      <c r="AD264" s="34">
        <v>100</v>
      </c>
      <c r="AE264" s="43">
        <v>0</v>
      </c>
    </row>
    <row r="265" spans="1:31" s="3" customFormat="1" ht="18.75" customHeight="1">
      <c r="A265" s="29">
        <v>263</v>
      </c>
      <c r="B265" s="30" t="s">
        <v>3813</v>
      </c>
      <c r="C265" s="31" t="s">
        <v>150</v>
      </c>
      <c r="D265" s="32" t="s">
        <v>2390</v>
      </c>
      <c r="E265" s="42">
        <v>257</v>
      </c>
      <c r="F265" s="35">
        <v>32147264</v>
      </c>
      <c r="G265" s="36">
        <v>44</v>
      </c>
      <c r="H265" s="37">
        <v>43</v>
      </c>
      <c r="I265" s="38">
        <v>54761781</v>
      </c>
      <c r="J265" s="39">
        <v>466</v>
      </c>
      <c r="K265" s="40">
        <v>459</v>
      </c>
      <c r="L265" s="35">
        <v>1301023</v>
      </c>
      <c r="M265" s="36">
        <v>60</v>
      </c>
      <c r="N265" s="37">
        <v>58</v>
      </c>
      <c r="O265" s="38">
        <v>29315592</v>
      </c>
      <c r="P265" s="39">
        <v>14</v>
      </c>
      <c r="Q265" s="40">
        <v>13</v>
      </c>
      <c r="R265" s="35">
        <v>96972114</v>
      </c>
      <c r="S265" s="36">
        <v>470</v>
      </c>
      <c r="T265" s="37">
        <v>464</v>
      </c>
      <c r="U265" s="38">
        <v>-2623402</v>
      </c>
      <c r="V265" s="39">
        <v>246</v>
      </c>
      <c r="W265" s="40">
        <v>245</v>
      </c>
      <c r="X265" s="35">
        <v>5770</v>
      </c>
      <c r="Y265" s="36">
        <v>304</v>
      </c>
      <c r="Z265" s="37">
        <v>293</v>
      </c>
      <c r="AA265" s="38">
        <v>193</v>
      </c>
      <c r="AB265" s="94">
        <v>311</v>
      </c>
      <c r="AC265" s="42">
        <v>0</v>
      </c>
      <c r="AD265" s="34">
        <v>100</v>
      </c>
      <c r="AE265" s="43">
        <v>0</v>
      </c>
    </row>
    <row r="266" spans="1:31" s="3" customFormat="1" ht="18.75" customHeight="1">
      <c r="A266" s="159">
        <v>264</v>
      </c>
      <c r="B266" s="160">
        <v>173</v>
      </c>
      <c r="C266" s="161" t="s">
        <v>1330</v>
      </c>
      <c r="D266" s="162" t="s">
        <v>3815</v>
      </c>
      <c r="E266" s="163">
        <v>258</v>
      </c>
      <c r="F266" s="165">
        <v>32127599</v>
      </c>
      <c r="G266" s="166">
        <v>260</v>
      </c>
      <c r="H266" s="167">
        <v>254</v>
      </c>
      <c r="I266" s="168">
        <v>35535285</v>
      </c>
      <c r="J266" s="169">
        <v>255</v>
      </c>
      <c r="K266" s="170">
        <v>248</v>
      </c>
      <c r="L266" s="165">
        <v>6581193</v>
      </c>
      <c r="M266" s="166">
        <v>200</v>
      </c>
      <c r="N266" s="167">
        <v>195</v>
      </c>
      <c r="O266" s="168">
        <v>12674551</v>
      </c>
      <c r="P266" s="169">
        <v>252</v>
      </c>
      <c r="Q266" s="170">
        <v>242</v>
      </c>
      <c r="R266" s="165">
        <v>25087076</v>
      </c>
      <c r="S266" s="166">
        <v>47</v>
      </c>
      <c r="T266" s="167">
        <v>45</v>
      </c>
      <c r="U266" s="168">
        <v>5558832</v>
      </c>
      <c r="V266" s="169">
        <v>199</v>
      </c>
      <c r="W266" s="170">
        <v>198</v>
      </c>
      <c r="X266" s="165">
        <v>8744</v>
      </c>
      <c r="Y266" s="166">
        <v>435</v>
      </c>
      <c r="Z266" s="167">
        <v>423</v>
      </c>
      <c r="AA266" s="168">
        <v>97</v>
      </c>
      <c r="AB266" s="171">
        <v>352</v>
      </c>
      <c r="AC266" s="163">
        <v>0</v>
      </c>
      <c r="AD266" s="172">
        <v>0</v>
      </c>
      <c r="AE266" s="173">
        <v>100</v>
      </c>
    </row>
    <row r="267" spans="1:31" s="3" customFormat="1" ht="18.75" customHeight="1">
      <c r="A267" s="45">
        <v>265</v>
      </c>
      <c r="B267" s="46">
        <v>44</v>
      </c>
      <c r="C267" s="47" t="s">
        <v>1279</v>
      </c>
      <c r="D267" s="48" t="s">
        <v>2748</v>
      </c>
      <c r="E267" s="49">
        <v>259</v>
      </c>
      <c r="F267" s="51">
        <v>31882034</v>
      </c>
      <c r="G267" s="52">
        <v>267</v>
      </c>
      <c r="H267" s="53">
        <v>260</v>
      </c>
      <c r="I267" s="54">
        <v>35026501</v>
      </c>
      <c r="J267" s="55">
        <v>285</v>
      </c>
      <c r="K267" s="56">
        <v>278</v>
      </c>
      <c r="L267" s="51">
        <v>5877379</v>
      </c>
      <c r="M267" s="52">
        <v>400</v>
      </c>
      <c r="N267" s="53">
        <v>391</v>
      </c>
      <c r="O267" s="54">
        <v>4214469</v>
      </c>
      <c r="P267" s="55">
        <v>158</v>
      </c>
      <c r="Q267" s="56">
        <v>150</v>
      </c>
      <c r="R267" s="51">
        <v>33216843</v>
      </c>
      <c r="S267" s="52">
        <v>358</v>
      </c>
      <c r="T267" s="53">
        <v>353</v>
      </c>
      <c r="U267" s="54">
        <v>336450</v>
      </c>
      <c r="V267" s="55">
        <v>409</v>
      </c>
      <c r="W267" s="56">
        <v>406</v>
      </c>
      <c r="X267" s="51">
        <v>199</v>
      </c>
      <c r="Y267" s="52">
        <v>128</v>
      </c>
      <c r="Z267" s="53">
        <v>120</v>
      </c>
      <c r="AA267" s="54">
        <v>434</v>
      </c>
      <c r="AB267" s="95">
        <v>321</v>
      </c>
      <c r="AC267" s="49">
        <v>0</v>
      </c>
      <c r="AD267" s="57">
        <v>100</v>
      </c>
      <c r="AE267" s="58">
        <v>0</v>
      </c>
    </row>
    <row r="268" spans="1:31" s="3" customFormat="1" ht="18.75" customHeight="1">
      <c r="A268" s="15">
        <v>266</v>
      </c>
      <c r="B268" s="16">
        <v>314</v>
      </c>
      <c r="C268" s="17" t="s">
        <v>2589</v>
      </c>
      <c r="D268" s="18" t="s">
        <v>3812</v>
      </c>
      <c r="E268" s="60">
        <v>260</v>
      </c>
      <c r="F268" s="21">
        <v>31836887</v>
      </c>
      <c r="G268" s="22">
        <v>284</v>
      </c>
      <c r="H268" s="23">
        <v>277</v>
      </c>
      <c r="I268" s="24">
        <v>34200800</v>
      </c>
      <c r="J268" s="25">
        <v>106</v>
      </c>
      <c r="K268" s="26">
        <v>102</v>
      </c>
      <c r="L268" s="21">
        <v>11372139</v>
      </c>
      <c r="M268" s="22">
        <v>224</v>
      </c>
      <c r="N268" s="23">
        <v>218</v>
      </c>
      <c r="O268" s="24">
        <v>11461302</v>
      </c>
      <c r="P268" s="25">
        <v>352</v>
      </c>
      <c r="Q268" s="26">
        <v>341</v>
      </c>
      <c r="R268" s="21">
        <v>18532668</v>
      </c>
      <c r="S268" s="22">
        <v>166</v>
      </c>
      <c r="T268" s="23">
        <v>161</v>
      </c>
      <c r="U268" s="24">
        <v>2099837</v>
      </c>
      <c r="V268" s="25">
        <v>174</v>
      </c>
      <c r="W268" s="26">
        <v>174</v>
      </c>
      <c r="X268" s="21">
        <v>10910</v>
      </c>
      <c r="Y268" s="22">
        <v>194</v>
      </c>
      <c r="Z268" s="23">
        <v>184</v>
      </c>
      <c r="AA268" s="24">
        <v>311</v>
      </c>
      <c r="AB268" s="93">
        <v>384</v>
      </c>
      <c r="AC268" s="19">
        <v>0</v>
      </c>
      <c r="AD268" s="27">
        <v>100</v>
      </c>
      <c r="AE268" s="28">
        <v>0</v>
      </c>
    </row>
    <row r="269" spans="1:31" s="3" customFormat="1" ht="18.75" customHeight="1">
      <c r="A269" s="29">
        <v>267</v>
      </c>
      <c r="B269" s="30">
        <v>147</v>
      </c>
      <c r="C269" s="31" t="s">
        <v>2713</v>
      </c>
      <c r="D269" s="32" t="s">
        <v>1737</v>
      </c>
      <c r="E269" s="42">
        <v>261</v>
      </c>
      <c r="F269" s="35">
        <v>31726578</v>
      </c>
      <c r="G269" s="36">
        <v>319</v>
      </c>
      <c r="H269" s="37">
        <v>311</v>
      </c>
      <c r="I269" s="38">
        <v>32088069</v>
      </c>
      <c r="J269" s="39">
        <v>220</v>
      </c>
      <c r="K269" s="40">
        <v>213</v>
      </c>
      <c r="L269" s="35">
        <v>7209177</v>
      </c>
      <c r="M269" s="36">
        <v>99</v>
      </c>
      <c r="N269" s="37">
        <v>95</v>
      </c>
      <c r="O269" s="38">
        <v>21390202</v>
      </c>
      <c r="P269" s="39">
        <v>191</v>
      </c>
      <c r="Q269" s="40">
        <v>182</v>
      </c>
      <c r="R269" s="35">
        <v>29922880</v>
      </c>
      <c r="S269" s="36">
        <v>200</v>
      </c>
      <c r="T269" s="37">
        <v>195</v>
      </c>
      <c r="U269" s="38">
        <v>1597519</v>
      </c>
      <c r="V269" s="39">
        <v>376</v>
      </c>
      <c r="W269" s="40">
        <v>373</v>
      </c>
      <c r="X269" s="35">
        <v>749</v>
      </c>
      <c r="Y269" s="36">
        <v>441</v>
      </c>
      <c r="Z269" s="37">
        <v>429</v>
      </c>
      <c r="AA269" s="38">
        <v>91</v>
      </c>
      <c r="AB269" s="94">
        <v>341</v>
      </c>
      <c r="AC269" s="42">
        <v>0</v>
      </c>
      <c r="AD269" s="34">
        <v>67.739999999999995</v>
      </c>
      <c r="AE269" s="43">
        <v>32.26</v>
      </c>
    </row>
    <row r="270" spans="1:31" s="3" customFormat="1" ht="18.75" customHeight="1">
      <c r="A270" s="29">
        <v>268</v>
      </c>
      <c r="B270" s="30">
        <v>87</v>
      </c>
      <c r="C270" s="31" t="s">
        <v>3025</v>
      </c>
      <c r="D270" s="32" t="s">
        <v>2748</v>
      </c>
      <c r="E270" s="42">
        <v>262</v>
      </c>
      <c r="F270" s="35">
        <v>31673582</v>
      </c>
      <c r="G270" s="36">
        <v>208</v>
      </c>
      <c r="H270" s="37">
        <v>203</v>
      </c>
      <c r="I270" s="38">
        <v>39063941</v>
      </c>
      <c r="J270" s="39">
        <v>60</v>
      </c>
      <c r="K270" s="40">
        <v>57</v>
      </c>
      <c r="L270" s="35">
        <v>14672684</v>
      </c>
      <c r="M270" s="36">
        <v>195</v>
      </c>
      <c r="N270" s="37">
        <v>190</v>
      </c>
      <c r="O270" s="38">
        <v>12785468</v>
      </c>
      <c r="P270" s="39">
        <v>138</v>
      </c>
      <c r="Q270" s="40">
        <v>130</v>
      </c>
      <c r="R270" s="35">
        <v>35253445</v>
      </c>
      <c r="S270" s="36">
        <v>29</v>
      </c>
      <c r="T270" s="37">
        <v>27</v>
      </c>
      <c r="U270" s="38">
        <v>7374154</v>
      </c>
      <c r="V270" s="39" t="s">
        <v>3813</v>
      </c>
      <c r="W270" s="40" t="s">
        <v>3813</v>
      </c>
      <c r="X270" s="41" t="s">
        <v>3813</v>
      </c>
      <c r="Y270" s="36">
        <v>492</v>
      </c>
      <c r="Z270" s="37">
        <v>480</v>
      </c>
      <c r="AA270" s="38">
        <v>33</v>
      </c>
      <c r="AB270" s="94">
        <v>400</v>
      </c>
      <c r="AC270" s="42">
        <v>0</v>
      </c>
      <c r="AD270" s="34">
        <v>100</v>
      </c>
      <c r="AE270" s="43">
        <v>0</v>
      </c>
    </row>
    <row r="271" spans="1:31" s="3" customFormat="1" ht="18.75" customHeight="1">
      <c r="A271" s="29">
        <v>269</v>
      </c>
      <c r="B271" s="30">
        <v>379</v>
      </c>
      <c r="C271" s="31" t="s">
        <v>1454</v>
      </c>
      <c r="D271" s="32" t="s">
        <v>3371</v>
      </c>
      <c r="E271" s="33">
        <v>263</v>
      </c>
      <c r="F271" s="35">
        <v>31599020</v>
      </c>
      <c r="G271" s="36">
        <v>176</v>
      </c>
      <c r="H271" s="37">
        <v>171</v>
      </c>
      <c r="I271" s="38">
        <v>40670073</v>
      </c>
      <c r="J271" s="39">
        <v>381</v>
      </c>
      <c r="K271" s="40">
        <v>374</v>
      </c>
      <c r="L271" s="35">
        <v>3356820</v>
      </c>
      <c r="M271" s="36">
        <v>202</v>
      </c>
      <c r="N271" s="37">
        <v>197</v>
      </c>
      <c r="O271" s="38">
        <v>12551750</v>
      </c>
      <c r="P271" s="39">
        <v>220</v>
      </c>
      <c r="Q271" s="40">
        <v>210</v>
      </c>
      <c r="R271" s="35">
        <v>27462170</v>
      </c>
      <c r="S271" s="36">
        <v>376</v>
      </c>
      <c r="T271" s="37">
        <v>371</v>
      </c>
      <c r="U271" s="38">
        <v>217977</v>
      </c>
      <c r="V271" s="39">
        <v>222</v>
      </c>
      <c r="W271" s="40">
        <v>221</v>
      </c>
      <c r="X271" s="35">
        <v>7041</v>
      </c>
      <c r="Y271" s="36">
        <v>191</v>
      </c>
      <c r="Z271" s="37">
        <v>181</v>
      </c>
      <c r="AA271" s="38">
        <v>320</v>
      </c>
      <c r="AB271" s="94">
        <v>356</v>
      </c>
      <c r="AC271" s="42">
        <v>0</v>
      </c>
      <c r="AD271" s="34">
        <v>100</v>
      </c>
      <c r="AE271" s="43">
        <v>0</v>
      </c>
    </row>
    <row r="272" spans="1:31" s="3" customFormat="1" ht="18.75" customHeight="1">
      <c r="A272" s="142">
        <v>270</v>
      </c>
      <c r="B272" s="143">
        <v>244</v>
      </c>
      <c r="C272" s="144" t="s">
        <v>893</v>
      </c>
      <c r="D272" s="145" t="s">
        <v>3815</v>
      </c>
      <c r="E272" s="146">
        <v>264</v>
      </c>
      <c r="F272" s="148">
        <v>31522624</v>
      </c>
      <c r="G272" s="149">
        <v>320</v>
      </c>
      <c r="H272" s="150">
        <v>312</v>
      </c>
      <c r="I272" s="151">
        <v>31672921</v>
      </c>
      <c r="J272" s="152">
        <v>343</v>
      </c>
      <c r="K272" s="153">
        <v>336</v>
      </c>
      <c r="L272" s="148">
        <v>4379769</v>
      </c>
      <c r="M272" s="149">
        <v>147</v>
      </c>
      <c r="N272" s="150">
        <v>142</v>
      </c>
      <c r="O272" s="151">
        <v>15501191</v>
      </c>
      <c r="P272" s="152">
        <v>364</v>
      </c>
      <c r="Q272" s="153">
        <v>353</v>
      </c>
      <c r="R272" s="148">
        <v>17418912</v>
      </c>
      <c r="S272" s="149">
        <v>340</v>
      </c>
      <c r="T272" s="150">
        <v>335</v>
      </c>
      <c r="U272" s="151">
        <v>421068</v>
      </c>
      <c r="V272" s="152">
        <v>68</v>
      </c>
      <c r="W272" s="153">
        <v>68</v>
      </c>
      <c r="X272" s="148">
        <v>19323</v>
      </c>
      <c r="Y272" s="149">
        <v>137</v>
      </c>
      <c r="Z272" s="150">
        <v>129</v>
      </c>
      <c r="AA272" s="151">
        <v>408</v>
      </c>
      <c r="AB272" s="156">
        <v>322</v>
      </c>
      <c r="AC272" s="146">
        <v>0</v>
      </c>
      <c r="AD272" s="157">
        <v>100</v>
      </c>
      <c r="AE272" s="158">
        <v>0</v>
      </c>
    </row>
    <row r="273" spans="1:31" s="3" customFormat="1" ht="18.75" customHeight="1">
      <c r="A273" s="15">
        <v>271</v>
      </c>
      <c r="B273" s="16">
        <v>326</v>
      </c>
      <c r="C273" s="17" t="s">
        <v>1276</v>
      </c>
      <c r="D273" s="18" t="s">
        <v>2083</v>
      </c>
      <c r="E273" s="19">
        <v>265</v>
      </c>
      <c r="F273" s="21">
        <v>31511316</v>
      </c>
      <c r="G273" s="22">
        <v>271</v>
      </c>
      <c r="H273" s="23">
        <v>264</v>
      </c>
      <c r="I273" s="24">
        <v>34712815</v>
      </c>
      <c r="J273" s="25">
        <v>342</v>
      </c>
      <c r="K273" s="26">
        <v>335</v>
      </c>
      <c r="L273" s="21">
        <v>4471756</v>
      </c>
      <c r="M273" s="22">
        <v>398</v>
      </c>
      <c r="N273" s="23">
        <v>389</v>
      </c>
      <c r="O273" s="24">
        <v>4372975</v>
      </c>
      <c r="P273" s="25">
        <v>443</v>
      </c>
      <c r="Q273" s="26">
        <v>431</v>
      </c>
      <c r="R273" s="21">
        <v>11902706</v>
      </c>
      <c r="S273" s="22">
        <v>238</v>
      </c>
      <c r="T273" s="23">
        <v>233</v>
      </c>
      <c r="U273" s="24">
        <v>1173884</v>
      </c>
      <c r="V273" s="25" t="s">
        <v>3813</v>
      </c>
      <c r="W273" s="26" t="s">
        <v>3813</v>
      </c>
      <c r="X273" s="61" t="s">
        <v>3813</v>
      </c>
      <c r="Y273" s="22">
        <v>355</v>
      </c>
      <c r="Z273" s="23">
        <v>343</v>
      </c>
      <c r="AA273" s="24">
        <v>160</v>
      </c>
      <c r="AB273" s="93">
        <v>311</v>
      </c>
      <c r="AC273" s="19">
        <v>0</v>
      </c>
      <c r="AD273" s="27">
        <v>100</v>
      </c>
      <c r="AE273" s="28">
        <v>0</v>
      </c>
    </row>
    <row r="274" spans="1:31" s="3" customFormat="1" ht="18.75" customHeight="1">
      <c r="A274" s="159">
        <v>272</v>
      </c>
      <c r="B274" s="160">
        <v>423</v>
      </c>
      <c r="C274" s="161" t="s">
        <v>1824</v>
      </c>
      <c r="D274" s="162" t="s">
        <v>3815</v>
      </c>
      <c r="E274" s="163">
        <v>266</v>
      </c>
      <c r="F274" s="165">
        <v>31486334</v>
      </c>
      <c r="G274" s="166">
        <v>278</v>
      </c>
      <c r="H274" s="167">
        <v>271</v>
      </c>
      <c r="I274" s="168">
        <v>34503897</v>
      </c>
      <c r="J274" s="169">
        <v>70</v>
      </c>
      <c r="K274" s="170">
        <v>67</v>
      </c>
      <c r="L274" s="165">
        <v>13701290</v>
      </c>
      <c r="M274" s="166">
        <v>161</v>
      </c>
      <c r="N274" s="167">
        <v>156</v>
      </c>
      <c r="O274" s="168">
        <v>14827908</v>
      </c>
      <c r="P274" s="169">
        <v>232</v>
      </c>
      <c r="Q274" s="170">
        <v>222</v>
      </c>
      <c r="R274" s="165">
        <v>26577225</v>
      </c>
      <c r="S274" s="166">
        <v>157</v>
      </c>
      <c r="T274" s="167">
        <v>152</v>
      </c>
      <c r="U274" s="168">
        <v>2351960</v>
      </c>
      <c r="V274" s="169">
        <v>352</v>
      </c>
      <c r="W274" s="170">
        <v>350</v>
      </c>
      <c r="X274" s="165">
        <v>1510</v>
      </c>
      <c r="Y274" s="166">
        <v>73</v>
      </c>
      <c r="Z274" s="167">
        <v>68</v>
      </c>
      <c r="AA274" s="168">
        <v>613</v>
      </c>
      <c r="AB274" s="171">
        <v>321</v>
      </c>
      <c r="AC274" s="163">
        <v>0</v>
      </c>
      <c r="AD274" s="172">
        <v>1</v>
      </c>
      <c r="AE274" s="173">
        <v>99</v>
      </c>
    </row>
    <row r="275" spans="1:31" s="3" customFormat="1" ht="18.75" customHeight="1">
      <c r="A275" s="159">
        <v>273</v>
      </c>
      <c r="B275" s="160">
        <v>221</v>
      </c>
      <c r="C275" s="161" t="s">
        <v>1629</v>
      </c>
      <c r="D275" s="162" t="s">
        <v>3815</v>
      </c>
      <c r="E275" s="163">
        <v>267</v>
      </c>
      <c r="F275" s="165">
        <v>31332040</v>
      </c>
      <c r="G275" s="166">
        <v>310</v>
      </c>
      <c r="H275" s="167">
        <v>302</v>
      </c>
      <c r="I275" s="168">
        <v>32544398</v>
      </c>
      <c r="J275" s="169">
        <v>48</v>
      </c>
      <c r="K275" s="170">
        <v>45</v>
      </c>
      <c r="L275" s="165">
        <v>15829307</v>
      </c>
      <c r="M275" s="166">
        <v>152</v>
      </c>
      <c r="N275" s="167">
        <v>147</v>
      </c>
      <c r="O275" s="168">
        <v>15292402</v>
      </c>
      <c r="P275" s="169">
        <v>189</v>
      </c>
      <c r="Q275" s="170">
        <v>180</v>
      </c>
      <c r="R275" s="165">
        <v>30137868</v>
      </c>
      <c r="S275" s="166">
        <v>56</v>
      </c>
      <c r="T275" s="167">
        <v>53</v>
      </c>
      <c r="U275" s="168">
        <v>5144533</v>
      </c>
      <c r="V275" s="169">
        <v>307</v>
      </c>
      <c r="W275" s="170">
        <v>305</v>
      </c>
      <c r="X275" s="165">
        <v>3027</v>
      </c>
      <c r="Y275" s="166">
        <v>186</v>
      </c>
      <c r="Z275" s="167">
        <v>176</v>
      </c>
      <c r="AA275" s="168">
        <v>322</v>
      </c>
      <c r="AB275" s="171">
        <v>369</v>
      </c>
      <c r="AC275" s="163">
        <v>0</v>
      </c>
      <c r="AD275" s="172">
        <v>100</v>
      </c>
      <c r="AE275" s="173">
        <v>0</v>
      </c>
    </row>
    <row r="276" spans="1:31" s="3" customFormat="1" ht="18.75" customHeight="1">
      <c r="A276" s="159">
        <v>274</v>
      </c>
      <c r="B276" s="160">
        <v>149</v>
      </c>
      <c r="C276" s="161" t="s">
        <v>2180</v>
      </c>
      <c r="D276" s="162" t="s">
        <v>3815</v>
      </c>
      <c r="E276" s="163">
        <v>268</v>
      </c>
      <c r="F276" s="165">
        <v>31324588</v>
      </c>
      <c r="G276" s="166">
        <v>295</v>
      </c>
      <c r="H276" s="167">
        <v>288</v>
      </c>
      <c r="I276" s="168">
        <v>33655440</v>
      </c>
      <c r="J276" s="169">
        <v>33</v>
      </c>
      <c r="K276" s="170">
        <v>30</v>
      </c>
      <c r="L276" s="165">
        <v>17214434</v>
      </c>
      <c r="M276" s="166">
        <v>491</v>
      </c>
      <c r="N276" s="167">
        <v>482</v>
      </c>
      <c r="O276" s="168">
        <v>-16464686</v>
      </c>
      <c r="P276" s="169">
        <v>112</v>
      </c>
      <c r="Q276" s="170">
        <v>105</v>
      </c>
      <c r="R276" s="165">
        <v>40222792</v>
      </c>
      <c r="S276" s="166">
        <v>8</v>
      </c>
      <c r="T276" s="167">
        <v>7</v>
      </c>
      <c r="U276" s="168">
        <v>15352870</v>
      </c>
      <c r="V276" s="169">
        <v>125</v>
      </c>
      <c r="W276" s="170">
        <v>125</v>
      </c>
      <c r="X276" s="165">
        <v>14398</v>
      </c>
      <c r="Y276" s="166">
        <v>46</v>
      </c>
      <c r="Z276" s="167">
        <v>41</v>
      </c>
      <c r="AA276" s="168">
        <v>759</v>
      </c>
      <c r="AB276" s="171">
        <v>321</v>
      </c>
      <c r="AC276" s="163">
        <v>0</v>
      </c>
      <c r="AD276" s="172">
        <v>84</v>
      </c>
      <c r="AE276" s="173">
        <v>16</v>
      </c>
    </row>
    <row r="277" spans="1:31" s="3" customFormat="1" ht="18.75" customHeight="1">
      <c r="A277" s="45">
        <v>275</v>
      </c>
      <c r="B277" s="46">
        <v>287</v>
      </c>
      <c r="C277" s="47" t="s">
        <v>1512</v>
      </c>
      <c r="D277" s="48" t="s">
        <v>3371</v>
      </c>
      <c r="E277" s="49">
        <v>269</v>
      </c>
      <c r="F277" s="51">
        <v>31243713</v>
      </c>
      <c r="G277" s="52">
        <v>273</v>
      </c>
      <c r="H277" s="53">
        <v>266</v>
      </c>
      <c r="I277" s="54">
        <v>34707808</v>
      </c>
      <c r="J277" s="55">
        <v>371</v>
      </c>
      <c r="K277" s="56">
        <v>364</v>
      </c>
      <c r="L277" s="51">
        <v>3546407</v>
      </c>
      <c r="M277" s="52">
        <v>296</v>
      </c>
      <c r="N277" s="53">
        <v>288</v>
      </c>
      <c r="O277" s="54">
        <v>8230049</v>
      </c>
      <c r="P277" s="55">
        <v>381</v>
      </c>
      <c r="Q277" s="56">
        <v>370</v>
      </c>
      <c r="R277" s="51">
        <v>16112065</v>
      </c>
      <c r="S277" s="52">
        <v>421</v>
      </c>
      <c r="T277" s="53">
        <v>416</v>
      </c>
      <c r="U277" s="54">
        <v>-278047</v>
      </c>
      <c r="V277" s="55">
        <v>294</v>
      </c>
      <c r="W277" s="56">
        <v>292</v>
      </c>
      <c r="X277" s="51">
        <v>3352</v>
      </c>
      <c r="Y277" s="52">
        <v>253</v>
      </c>
      <c r="Z277" s="53">
        <v>242</v>
      </c>
      <c r="AA277" s="54">
        <v>243</v>
      </c>
      <c r="AB277" s="95">
        <v>311</v>
      </c>
      <c r="AC277" s="49">
        <v>0</v>
      </c>
      <c r="AD277" s="57">
        <v>100</v>
      </c>
      <c r="AE277" s="58">
        <v>0</v>
      </c>
    </row>
    <row r="278" spans="1:31" s="3" customFormat="1" ht="18.75" customHeight="1">
      <c r="A278" s="174">
        <v>276</v>
      </c>
      <c r="B278" s="175">
        <v>226</v>
      </c>
      <c r="C278" s="176" t="s">
        <v>2585</v>
      </c>
      <c r="D278" s="177" t="s">
        <v>3815</v>
      </c>
      <c r="E278" s="178">
        <v>270</v>
      </c>
      <c r="F278" s="180">
        <v>31194079</v>
      </c>
      <c r="G278" s="181">
        <v>139</v>
      </c>
      <c r="H278" s="182">
        <v>137</v>
      </c>
      <c r="I278" s="183">
        <v>43603455</v>
      </c>
      <c r="J278" s="184">
        <v>139</v>
      </c>
      <c r="K278" s="185">
        <v>134</v>
      </c>
      <c r="L278" s="180">
        <v>10079913</v>
      </c>
      <c r="M278" s="181">
        <v>232</v>
      </c>
      <c r="N278" s="182">
        <v>225</v>
      </c>
      <c r="O278" s="183">
        <v>11250212</v>
      </c>
      <c r="P278" s="184">
        <v>222</v>
      </c>
      <c r="Q278" s="185">
        <v>212</v>
      </c>
      <c r="R278" s="180">
        <v>27353287</v>
      </c>
      <c r="S278" s="181">
        <v>101</v>
      </c>
      <c r="T278" s="182">
        <v>98</v>
      </c>
      <c r="U278" s="183">
        <v>3460593</v>
      </c>
      <c r="V278" s="184">
        <v>200</v>
      </c>
      <c r="W278" s="185">
        <v>199</v>
      </c>
      <c r="X278" s="180">
        <v>8704</v>
      </c>
      <c r="Y278" s="181">
        <v>286</v>
      </c>
      <c r="Z278" s="182">
        <v>275</v>
      </c>
      <c r="AA278" s="183">
        <v>210</v>
      </c>
      <c r="AB278" s="186">
        <v>383</v>
      </c>
      <c r="AC278" s="178">
        <v>0</v>
      </c>
      <c r="AD278" s="187">
        <v>50</v>
      </c>
      <c r="AE278" s="188">
        <v>50</v>
      </c>
    </row>
    <row r="279" spans="1:31" s="3" customFormat="1" ht="18.75" customHeight="1">
      <c r="A279" s="29">
        <v>277</v>
      </c>
      <c r="B279" s="30">
        <v>230</v>
      </c>
      <c r="C279" s="31" t="s">
        <v>3451</v>
      </c>
      <c r="D279" s="32" t="s">
        <v>3368</v>
      </c>
      <c r="E279" s="42">
        <v>271</v>
      </c>
      <c r="F279" s="35">
        <v>31068486</v>
      </c>
      <c r="G279" s="36">
        <v>323</v>
      </c>
      <c r="H279" s="37">
        <v>315</v>
      </c>
      <c r="I279" s="38">
        <v>31249979</v>
      </c>
      <c r="J279" s="39">
        <v>277</v>
      </c>
      <c r="K279" s="40">
        <v>270</v>
      </c>
      <c r="L279" s="35">
        <v>6037417</v>
      </c>
      <c r="M279" s="36">
        <v>372</v>
      </c>
      <c r="N279" s="37">
        <v>364</v>
      </c>
      <c r="O279" s="38">
        <v>5193926</v>
      </c>
      <c r="P279" s="39">
        <v>368</v>
      </c>
      <c r="Q279" s="40">
        <v>357</v>
      </c>
      <c r="R279" s="35">
        <v>16939225</v>
      </c>
      <c r="S279" s="36">
        <v>362</v>
      </c>
      <c r="T279" s="37">
        <v>357</v>
      </c>
      <c r="U279" s="38">
        <v>289234</v>
      </c>
      <c r="V279" s="39">
        <v>155</v>
      </c>
      <c r="W279" s="40">
        <v>155</v>
      </c>
      <c r="X279" s="35">
        <v>12178</v>
      </c>
      <c r="Y279" s="36">
        <v>49</v>
      </c>
      <c r="Z279" s="37">
        <v>44</v>
      </c>
      <c r="AA279" s="38">
        <v>750</v>
      </c>
      <c r="AB279" s="94">
        <v>321</v>
      </c>
      <c r="AC279" s="42">
        <v>0</v>
      </c>
      <c r="AD279" s="34">
        <v>100</v>
      </c>
      <c r="AE279" s="43">
        <v>0</v>
      </c>
    </row>
    <row r="280" spans="1:31" s="3" customFormat="1" ht="18.75" customHeight="1">
      <c r="A280" s="159">
        <v>278</v>
      </c>
      <c r="B280" s="160" t="s">
        <v>3813</v>
      </c>
      <c r="C280" s="195" t="s">
        <v>3813</v>
      </c>
      <c r="D280" s="162" t="s">
        <v>3815</v>
      </c>
      <c r="E280" s="163">
        <v>272</v>
      </c>
      <c r="F280" s="189" t="s">
        <v>3813</v>
      </c>
      <c r="G280" s="166">
        <v>326</v>
      </c>
      <c r="H280" s="167">
        <v>318</v>
      </c>
      <c r="I280" s="196" t="s">
        <v>3813</v>
      </c>
      <c r="J280" s="169">
        <v>65</v>
      </c>
      <c r="K280" s="170">
        <v>62</v>
      </c>
      <c r="L280" s="189" t="s">
        <v>3813</v>
      </c>
      <c r="M280" s="166">
        <v>189</v>
      </c>
      <c r="N280" s="167">
        <v>184</v>
      </c>
      <c r="O280" s="196" t="s">
        <v>3813</v>
      </c>
      <c r="P280" s="169">
        <v>391</v>
      </c>
      <c r="Q280" s="170">
        <v>380</v>
      </c>
      <c r="R280" s="189" t="s">
        <v>3813</v>
      </c>
      <c r="S280" s="166">
        <v>28</v>
      </c>
      <c r="T280" s="167">
        <v>26</v>
      </c>
      <c r="U280" s="196" t="s">
        <v>3813</v>
      </c>
      <c r="V280" s="169">
        <v>328</v>
      </c>
      <c r="W280" s="170">
        <v>326</v>
      </c>
      <c r="X280" s="189" t="s">
        <v>3813</v>
      </c>
      <c r="Y280" s="166">
        <v>387</v>
      </c>
      <c r="Z280" s="167">
        <v>375</v>
      </c>
      <c r="AA280" s="196" t="s">
        <v>3813</v>
      </c>
      <c r="AB280" s="171">
        <v>313</v>
      </c>
      <c r="AC280" s="163">
        <v>0</v>
      </c>
      <c r="AD280" s="172">
        <v>100</v>
      </c>
      <c r="AE280" s="173">
        <v>0</v>
      </c>
    </row>
    <row r="281" spans="1:31" s="3" customFormat="1" ht="18.75" customHeight="1">
      <c r="A281" s="29">
        <v>279</v>
      </c>
      <c r="B281" s="30">
        <v>200</v>
      </c>
      <c r="C281" s="31" t="s">
        <v>489</v>
      </c>
      <c r="D281" s="32" t="s">
        <v>3111</v>
      </c>
      <c r="E281" s="42">
        <v>273</v>
      </c>
      <c r="F281" s="35">
        <v>31027268</v>
      </c>
      <c r="G281" s="36">
        <v>327</v>
      </c>
      <c r="H281" s="37">
        <v>319</v>
      </c>
      <c r="I281" s="38">
        <v>31027268</v>
      </c>
      <c r="J281" s="39">
        <v>196</v>
      </c>
      <c r="K281" s="40">
        <v>189</v>
      </c>
      <c r="L281" s="35">
        <v>7934680</v>
      </c>
      <c r="M281" s="36">
        <v>196</v>
      </c>
      <c r="N281" s="37">
        <v>191</v>
      </c>
      <c r="O281" s="38">
        <v>12775763</v>
      </c>
      <c r="P281" s="39">
        <v>42</v>
      </c>
      <c r="Q281" s="40">
        <v>39</v>
      </c>
      <c r="R281" s="35">
        <v>62819563</v>
      </c>
      <c r="S281" s="36">
        <v>131</v>
      </c>
      <c r="T281" s="37">
        <v>128</v>
      </c>
      <c r="U281" s="38">
        <v>2881245</v>
      </c>
      <c r="V281" s="39" t="s">
        <v>3813</v>
      </c>
      <c r="W281" s="40" t="s">
        <v>3813</v>
      </c>
      <c r="X281" s="41" t="s">
        <v>3813</v>
      </c>
      <c r="Y281" s="36">
        <v>416</v>
      </c>
      <c r="Z281" s="37">
        <v>404</v>
      </c>
      <c r="AA281" s="38">
        <v>110</v>
      </c>
      <c r="AB281" s="94">
        <v>369</v>
      </c>
      <c r="AC281" s="42">
        <v>0</v>
      </c>
      <c r="AD281" s="34">
        <v>100</v>
      </c>
      <c r="AE281" s="43">
        <v>0</v>
      </c>
    </row>
    <row r="282" spans="1:31" s="3" customFormat="1" ht="18.75" customHeight="1">
      <c r="A282" s="142">
        <v>280</v>
      </c>
      <c r="B282" s="143">
        <v>168</v>
      </c>
      <c r="C282" s="144" t="s">
        <v>3750</v>
      </c>
      <c r="D282" s="145" t="s">
        <v>3815</v>
      </c>
      <c r="E282" s="146">
        <v>274</v>
      </c>
      <c r="F282" s="148">
        <v>31000892</v>
      </c>
      <c r="G282" s="149">
        <v>292</v>
      </c>
      <c r="H282" s="150">
        <v>285</v>
      </c>
      <c r="I282" s="151">
        <v>33756116</v>
      </c>
      <c r="J282" s="152" t="s">
        <v>3813</v>
      </c>
      <c r="K282" s="153" t="s">
        <v>3813</v>
      </c>
      <c r="L282" s="154" t="s">
        <v>3813</v>
      </c>
      <c r="M282" s="149" t="s">
        <v>3813</v>
      </c>
      <c r="N282" s="150" t="s">
        <v>3813</v>
      </c>
      <c r="O282" s="155" t="s">
        <v>3813</v>
      </c>
      <c r="P282" s="152" t="s">
        <v>3813</v>
      </c>
      <c r="Q282" s="153" t="s">
        <v>3813</v>
      </c>
      <c r="R282" s="154" t="s">
        <v>3813</v>
      </c>
      <c r="S282" s="149" t="s">
        <v>3813</v>
      </c>
      <c r="T282" s="150" t="s">
        <v>3813</v>
      </c>
      <c r="U282" s="155" t="s">
        <v>3813</v>
      </c>
      <c r="V282" s="152">
        <v>217</v>
      </c>
      <c r="W282" s="153">
        <v>216</v>
      </c>
      <c r="X282" s="148">
        <v>7295</v>
      </c>
      <c r="Y282" s="149" t="s">
        <v>3813</v>
      </c>
      <c r="Z282" s="150" t="s">
        <v>3813</v>
      </c>
      <c r="AA282" s="155" t="s">
        <v>3813</v>
      </c>
      <c r="AB282" s="156">
        <v>332</v>
      </c>
      <c r="AC282" s="146">
        <v>0</v>
      </c>
      <c r="AD282" s="157">
        <v>100</v>
      </c>
      <c r="AE282" s="158">
        <v>0</v>
      </c>
    </row>
    <row r="283" spans="1:31" s="3" customFormat="1" ht="18.75" customHeight="1">
      <c r="A283" s="174">
        <v>281</v>
      </c>
      <c r="B283" s="175" t="s">
        <v>3813</v>
      </c>
      <c r="C283" s="176" t="s">
        <v>411</v>
      </c>
      <c r="D283" s="177" t="s">
        <v>3815</v>
      </c>
      <c r="E283" s="178">
        <v>275</v>
      </c>
      <c r="F283" s="180">
        <v>30958555</v>
      </c>
      <c r="G283" s="181">
        <v>315</v>
      </c>
      <c r="H283" s="182">
        <v>307</v>
      </c>
      <c r="I283" s="183">
        <v>32200304</v>
      </c>
      <c r="J283" s="184">
        <v>273</v>
      </c>
      <c r="K283" s="185">
        <v>266</v>
      </c>
      <c r="L283" s="180">
        <v>6183967</v>
      </c>
      <c r="M283" s="181">
        <v>354</v>
      </c>
      <c r="N283" s="182">
        <v>346</v>
      </c>
      <c r="O283" s="183">
        <v>5732711</v>
      </c>
      <c r="P283" s="184">
        <v>54</v>
      </c>
      <c r="Q283" s="185">
        <v>50</v>
      </c>
      <c r="R283" s="180">
        <v>56955290</v>
      </c>
      <c r="S283" s="181">
        <v>430</v>
      </c>
      <c r="T283" s="182">
        <v>425</v>
      </c>
      <c r="U283" s="183">
        <v>-560078</v>
      </c>
      <c r="V283" s="184">
        <v>284</v>
      </c>
      <c r="W283" s="185">
        <v>282</v>
      </c>
      <c r="X283" s="180">
        <v>3802</v>
      </c>
      <c r="Y283" s="181">
        <v>364</v>
      </c>
      <c r="Z283" s="182">
        <v>352</v>
      </c>
      <c r="AA283" s="183">
        <v>152</v>
      </c>
      <c r="AB283" s="186">
        <v>356</v>
      </c>
      <c r="AC283" s="178">
        <v>0</v>
      </c>
      <c r="AD283" s="187">
        <v>0.02</v>
      </c>
      <c r="AE283" s="188">
        <v>99.98</v>
      </c>
    </row>
    <row r="284" spans="1:31" s="3" customFormat="1" ht="18.75" customHeight="1">
      <c r="A284" s="159">
        <v>282</v>
      </c>
      <c r="B284" s="160">
        <v>231</v>
      </c>
      <c r="C284" s="161" t="s">
        <v>3996</v>
      </c>
      <c r="D284" s="162" t="s">
        <v>3815</v>
      </c>
      <c r="E284" s="193">
        <v>276</v>
      </c>
      <c r="F284" s="165">
        <v>30951673</v>
      </c>
      <c r="G284" s="166">
        <v>269</v>
      </c>
      <c r="H284" s="167">
        <v>262</v>
      </c>
      <c r="I284" s="168">
        <v>34822427</v>
      </c>
      <c r="J284" s="169">
        <v>309</v>
      </c>
      <c r="K284" s="170">
        <v>302</v>
      </c>
      <c r="L284" s="165">
        <v>5278017</v>
      </c>
      <c r="M284" s="166">
        <v>50</v>
      </c>
      <c r="N284" s="167">
        <v>48</v>
      </c>
      <c r="O284" s="168">
        <v>31863823</v>
      </c>
      <c r="P284" s="169">
        <v>92</v>
      </c>
      <c r="Q284" s="170">
        <v>86</v>
      </c>
      <c r="R284" s="165">
        <v>43296715</v>
      </c>
      <c r="S284" s="166">
        <v>253</v>
      </c>
      <c r="T284" s="167">
        <v>248</v>
      </c>
      <c r="U284" s="168">
        <v>1035748</v>
      </c>
      <c r="V284" s="169">
        <v>412</v>
      </c>
      <c r="W284" s="170">
        <v>409</v>
      </c>
      <c r="X284" s="165">
        <v>178</v>
      </c>
      <c r="Y284" s="166">
        <v>117</v>
      </c>
      <c r="Z284" s="167">
        <v>109</v>
      </c>
      <c r="AA284" s="168">
        <v>462</v>
      </c>
      <c r="AB284" s="171">
        <v>321</v>
      </c>
      <c r="AC284" s="163">
        <v>0</v>
      </c>
      <c r="AD284" s="172">
        <v>100</v>
      </c>
      <c r="AE284" s="173">
        <v>0</v>
      </c>
    </row>
    <row r="285" spans="1:31" s="3" customFormat="1" ht="18.75" customHeight="1">
      <c r="A285" s="159">
        <v>283</v>
      </c>
      <c r="B285" s="160">
        <v>153</v>
      </c>
      <c r="C285" s="161" t="s">
        <v>1233</v>
      </c>
      <c r="D285" s="162" t="s">
        <v>3815</v>
      </c>
      <c r="E285" s="163">
        <v>277</v>
      </c>
      <c r="F285" s="165">
        <v>30909009</v>
      </c>
      <c r="G285" s="166">
        <v>235</v>
      </c>
      <c r="H285" s="167">
        <v>229</v>
      </c>
      <c r="I285" s="168">
        <v>37501093</v>
      </c>
      <c r="J285" s="169">
        <v>408</v>
      </c>
      <c r="K285" s="170">
        <v>401</v>
      </c>
      <c r="L285" s="165">
        <v>2791170</v>
      </c>
      <c r="M285" s="166">
        <v>288</v>
      </c>
      <c r="N285" s="167">
        <v>280</v>
      </c>
      <c r="O285" s="168">
        <v>8378298</v>
      </c>
      <c r="P285" s="169">
        <v>319</v>
      </c>
      <c r="Q285" s="170">
        <v>308</v>
      </c>
      <c r="R285" s="165">
        <v>20571803</v>
      </c>
      <c r="S285" s="166">
        <v>363</v>
      </c>
      <c r="T285" s="167">
        <v>358</v>
      </c>
      <c r="U285" s="168">
        <v>285294</v>
      </c>
      <c r="V285" s="169">
        <v>260</v>
      </c>
      <c r="W285" s="170">
        <v>258</v>
      </c>
      <c r="X285" s="165">
        <v>5127</v>
      </c>
      <c r="Y285" s="166">
        <v>440</v>
      </c>
      <c r="Z285" s="167">
        <v>428</v>
      </c>
      <c r="AA285" s="168">
        <v>91</v>
      </c>
      <c r="AB285" s="171">
        <v>372</v>
      </c>
      <c r="AC285" s="163">
        <v>0</v>
      </c>
      <c r="AD285" s="172">
        <v>100</v>
      </c>
      <c r="AE285" s="173">
        <v>0</v>
      </c>
    </row>
    <row r="286" spans="1:31" s="3" customFormat="1" ht="18.75" customHeight="1">
      <c r="A286" s="29">
        <v>284</v>
      </c>
      <c r="B286" s="30" t="s">
        <v>3813</v>
      </c>
      <c r="C286" s="31" t="s">
        <v>2597</v>
      </c>
      <c r="D286" s="32" t="s">
        <v>1737</v>
      </c>
      <c r="E286" s="42">
        <v>278</v>
      </c>
      <c r="F286" s="35">
        <v>30696801</v>
      </c>
      <c r="G286" s="36">
        <v>333</v>
      </c>
      <c r="H286" s="37">
        <v>325</v>
      </c>
      <c r="I286" s="38">
        <v>30767839</v>
      </c>
      <c r="J286" s="39">
        <v>112</v>
      </c>
      <c r="K286" s="40">
        <v>108</v>
      </c>
      <c r="L286" s="35">
        <v>11071879</v>
      </c>
      <c r="M286" s="36">
        <v>258</v>
      </c>
      <c r="N286" s="37">
        <v>251</v>
      </c>
      <c r="O286" s="38">
        <v>9740839</v>
      </c>
      <c r="P286" s="39">
        <v>386</v>
      </c>
      <c r="Q286" s="40">
        <v>375</v>
      </c>
      <c r="R286" s="35">
        <v>15927171</v>
      </c>
      <c r="S286" s="36">
        <v>92</v>
      </c>
      <c r="T286" s="37">
        <v>89</v>
      </c>
      <c r="U286" s="38">
        <v>3726014</v>
      </c>
      <c r="V286" s="39">
        <v>203</v>
      </c>
      <c r="W286" s="40">
        <v>202</v>
      </c>
      <c r="X286" s="35">
        <v>8461</v>
      </c>
      <c r="Y286" s="36">
        <v>178</v>
      </c>
      <c r="Z286" s="37">
        <v>168</v>
      </c>
      <c r="AA286" s="38">
        <v>330</v>
      </c>
      <c r="AB286" s="94">
        <v>384</v>
      </c>
      <c r="AC286" s="42">
        <v>0</v>
      </c>
      <c r="AD286" s="34">
        <v>100</v>
      </c>
      <c r="AE286" s="43">
        <v>0</v>
      </c>
    </row>
    <row r="287" spans="1:31" s="3" customFormat="1" ht="18.75" customHeight="1">
      <c r="A287" s="45">
        <v>285</v>
      </c>
      <c r="B287" s="46">
        <v>265</v>
      </c>
      <c r="C287" s="47" t="s">
        <v>3768</v>
      </c>
      <c r="D287" s="48" t="s">
        <v>3812</v>
      </c>
      <c r="E287" s="49">
        <v>279</v>
      </c>
      <c r="F287" s="51">
        <v>30667314</v>
      </c>
      <c r="G287" s="52">
        <v>336</v>
      </c>
      <c r="H287" s="53">
        <v>328</v>
      </c>
      <c r="I287" s="54">
        <v>30667314</v>
      </c>
      <c r="J287" s="55">
        <v>374</v>
      </c>
      <c r="K287" s="56">
        <v>367</v>
      </c>
      <c r="L287" s="51">
        <v>3516961</v>
      </c>
      <c r="M287" s="52">
        <v>274</v>
      </c>
      <c r="N287" s="53">
        <v>267</v>
      </c>
      <c r="O287" s="54">
        <v>9117858</v>
      </c>
      <c r="P287" s="55">
        <v>454</v>
      </c>
      <c r="Q287" s="56">
        <v>442</v>
      </c>
      <c r="R287" s="51">
        <v>11050100</v>
      </c>
      <c r="S287" s="52">
        <v>149</v>
      </c>
      <c r="T287" s="53">
        <v>145</v>
      </c>
      <c r="U287" s="54">
        <v>2470070</v>
      </c>
      <c r="V287" s="55">
        <v>377</v>
      </c>
      <c r="W287" s="56">
        <v>374</v>
      </c>
      <c r="X287" s="51">
        <v>740</v>
      </c>
      <c r="Y287" s="52">
        <v>484</v>
      </c>
      <c r="Z287" s="53">
        <v>472</v>
      </c>
      <c r="AA287" s="54">
        <v>42</v>
      </c>
      <c r="AB287" s="95">
        <v>354</v>
      </c>
      <c r="AC287" s="49">
        <v>0</v>
      </c>
      <c r="AD287" s="57">
        <v>100</v>
      </c>
      <c r="AE287" s="58">
        <v>0</v>
      </c>
    </row>
    <row r="288" spans="1:31" s="3" customFormat="1" ht="18.75" customHeight="1">
      <c r="A288" s="15">
        <v>286</v>
      </c>
      <c r="B288" s="16">
        <v>156</v>
      </c>
      <c r="C288" s="17" t="s">
        <v>3426</v>
      </c>
      <c r="D288" s="18" t="s">
        <v>3369</v>
      </c>
      <c r="E288" s="19">
        <v>280</v>
      </c>
      <c r="F288" s="21">
        <v>30606652</v>
      </c>
      <c r="G288" s="22">
        <v>325</v>
      </c>
      <c r="H288" s="23">
        <v>317</v>
      </c>
      <c r="I288" s="24">
        <v>31060354</v>
      </c>
      <c r="J288" s="25">
        <v>95</v>
      </c>
      <c r="K288" s="26">
        <v>91</v>
      </c>
      <c r="L288" s="21">
        <v>12507866</v>
      </c>
      <c r="M288" s="22">
        <v>53</v>
      </c>
      <c r="N288" s="23">
        <v>51</v>
      </c>
      <c r="O288" s="24">
        <v>31400738</v>
      </c>
      <c r="P288" s="25">
        <v>125</v>
      </c>
      <c r="Q288" s="26">
        <v>117</v>
      </c>
      <c r="R288" s="21">
        <v>37203516</v>
      </c>
      <c r="S288" s="22">
        <v>483</v>
      </c>
      <c r="T288" s="23">
        <v>477</v>
      </c>
      <c r="U288" s="24">
        <v>-4459007</v>
      </c>
      <c r="V288" s="25">
        <v>119</v>
      </c>
      <c r="W288" s="26">
        <v>119</v>
      </c>
      <c r="X288" s="21">
        <v>14862</v>
      </c>
      <c r="Y288" s="22">
        <v>56</v>
      </c>
      <c r="Z288" s="23">
        <v>51</v>
      </c>
      <c r="AA288" s="24">
        <v>715</v>
      </c>
      <c r="AB288" s="93">
        <v>321</v>
      </c>
      <c r="AC288" s="19">
        <v>0</v>
      </c>
      <c r="AD288" s="27">
        <v>100</v>
      </c>
      <c r="AE288" s="28">
        <v>0</v>
      </c>
    </row>
    <row r="289" spans="1:31" s="3" customFormat="1" ht="18.75" customHeight="1">
      <c r="A289" s="29">
        <v>287</v>
      </c>
      <c r="B289" s="30">
        <v>392</v>
      </c>
      <c r="C289" s="31" t="s">
        <v>3662</v>
      </c>
      <c r="D289" s="32" t="s">
        <v>2748</v>
      </c>
      <c r="E289" s="42">
        <v>281</v>
      </c>
      <c r="F289" s="35">
        <v>30605717</v>
      </c>
      <c r="G289" s="36">
        <v>331</v>
      </c>
      <c r="H289" s="37">
        <v>323</v>
      </c>
      <c r="I289" s="38">
        <v>30840696</v>
      </c>
      <c r="J289" s="39">
        <v>266</v>
      </c>
      <c r="K289" s="40">
        <v>259</v>
      </c>
      <c r="L289" s="35">
        <v>6403907</v>
      </c>
      <c r="M289" s="36">
        <v>342</v>
      </c>
      <c r="N289" s="37">
        <v>334</v>
      </c>
      <c r="O289" s="38">
        <v>6164289</v>
      </c>
      <c r="P289" s="39">
        <v>434</v>
      </c>
      <c r="Q289" s="40">
        <v>422</v>
      </c>
      <c r="R289" s="35">
        <v>12659459</v>
      </c>
      <c r="S289" s="36">
        <v>150</v>
      </c>
      <c r="T289" s="37">
        <v>146</v>
      </c>
      <c r="U289" s="38">
        <v>2468760</v>
      </c>
      <c r="V289" s="39">
        <v>58</v>
      </c>
      <c r="W289" s="40">
        <v>58</v>
      </c>
      <c r="X289" s="35">
        <v>19875</v>
      </c>
      <c r="Y289" s="36">
        <v>145</v>
      </c>
      <c r="Z289" s="37">
        <v>137</v>
      </c>
      <c r="AA289" s="38">
        <v>395</v>
      </c>
      <c r="AB289" s="94">
        <v>322</v>
      </c>
      <c r="AC289" s="42">
        <v>0</v>
      </c>
      <c r="AD289" s="34">
        <v>100</v>
      </c>
      <c r="AE289" s="43">
        <v>0</v>
      </c>
    </row>
    <row r="290" spans="1:31" s="3" customFormat="1" ht="18.75" customHeight="1">
      <c r="A290" s="29">
        <v>288</v>
      </c>
      <c r="B290" s="30" t="s">
        <v>3813</v>
      </c>
      <c r="C290" s="31" t="s">
        <v>1497</v>
      </c>
      <c r="D290" s="32" t="s">
        <v>3816</v>
      </c>
      <c r="E290" s="42">
        <v>282</v>
      </c>
      <c r="F290" s="35">
        <v>30556790</v>
      </c>
      <c r="G290" s="36">
        <v>337</v>
      </c>
      <c r="H290" s="37">
        <v>329</v>
      </c>
      <c r="I290" s="38">
        <v>30556790</v>
      </c>
      <c r="J290" s="39">
        <v>241</v>
      </c>
      <c r="K290" s="40">
        <v>234</v>
      </c>
      <c r="L290" s="35">
        <v>6968137</v>
      </c>
      <c r="M290" s="36">
        <v>394</v>
      </c>
      <c r="N290" s="37">
        <v>385</v>
      </c>
      <c r="O290" s="38">
        <v>4561074</v>
      </c>
      <c r="P290" s="39">
        <v>425</v>
      </c>
      <c r="Q290" s="40">
        <v>414</v>
      </c>
      <c r="R290" s="35">
        <v>13575156</v>
      </c>
      <c r="S290" s="36">
        <v>292</v>
      </c>
      <c r="T290" s="37">
        <v>287</v>
      </c>
      <c r="U290" s="38">
        <v>733138</v>
      </c>
      <c r="V290" s="39">
        <v>63</v>
      </c>
      <c r="W290" s="40">
        <v>63</v>
      </c>
      <c r="X290" s="35">
        <v>19579</v>
      </c>
      <c r="Y290" s="36">
        <v>166</v>
      </c>
      <c r="Z290" s="37">
        <v>157</v>
      </c>
      <c r="AA290" s="38">
        <v>350</v>
      </c>
      <c r="AB290" s="94">
        <v>381</v>
      </c>
      <c r="AC290" s="42">
        <v>0</v>
      </c>
      <c r="AD290" s="34">
        <v>100</v>
      </c>
      <c r="AE290" s="43">
        <v>0</v>
      </c>
    </row>
    <row r="291" spans="1:31" s="3" customFormat="1" ht="18.75" customHeight="1">
      <c r="A291" s="159">
        <v>289</v>
      </c>
      <c r="B291" s="160">
        <v>384</v>
      </c>
      <c r="C291" s="161" t="s">
        <v>3523</v>
      </c>
      <c r="D291" s="162" t="s">
        <v>3815</v>
      </c>
      <c r="E291" s="163">
        <v>283</v>
      </c>
      <c r="F291" s="165">
        <v>30510605</v>
      </c>
      <c r="G291" s="166">
        <v>339</v>
      </c>
      <c r="H291" s="167">
        <v>331</v>
      </c>
      <c r="I291" s="168">
        <v>30511277</v>
      </c>
      <c r="J291" s="169">
        <v>344</v>
      </c>
      <c r="K291" s="170">
        <v>337</v>
      </c>
      <c r="L291" s="165">
        <v>4328197</v>
      </c>
      <c r="M291" s="166">
        <v>421</v>
      </c>
      <c r="N291" s="167">
        <v>412</v>
      </c>
      <c r="O291" s="168">
        <v>3572627</v>
      </c>
      <c r="P291" s="169">
        <v>409</v>
      </c>
      <c r="Q291" s="170">
        <v>398</v>
      </c>
      <c r="R291" s="165">
        <v>14269489</v>
      </c>
      <c r="S291" s="166">
        <v>206</v>
      </c>
      <c r="T291" s="167">
        <v>201</v>
      </c>
      <c r="U291" s="168">
        <v>1436773</v>
      </c>
      <c r="V291" s="169">
        <v>45</v>
      </c>
      <c r="W291" s="170">
        <v>45</v>
      </c>
      <c r="X291" s="165">
        <v>21858</v>
      </c>
      <c r="Y291" s="166">
        <v>402</v>
      </c>
      <c r="Z291" s="167">
        <v>390</v>
      </c>
      <c r="AA291" s="168">
        <v>130</v>
      </c>
      <c r="AB291" s="171">
        <v>322</v>
      </c>
      <c r="AC291" s="163">
        <v>0</v>
      </c>
      <c r="AD291" s="172">
        <v>100</v>
      </c>
      <c r="AE291" s="173">
        <v>0</v>
      </c>
    </row>
    <row r="292" spans="1:31" s="3" customFormat="1" ht="18.75" customHeight="1">
      <c r="A292" s="45">
        <v>290</v>
      </c>
      <c r="B292" s="46">
        <v>491</v>
      </c>
      <c r="C292" s="47" t="s">
        <v>2593</v>
      </c>
      <c r="D292" s="48" t="s">
        <v>3372</v>
      </c>
      <c r="E292" s="49">
        <v>284</v>
      </c>
      <c r="F292" s="51">
        <v>30424294</v>
      </c>
      <c r="G292" s="52">
        <v>329</v>
      </c>
      <c r="H292" s="53">
        <v>321</v>
      </c>
      <c r="I292" s="54">
        <v>30994619</v>
      </c>
      <c r="J292" s="55">
        <v>194</v>
      </c>
      <c r="K292" s="56">
        <v>187</v>
      </c>
      <c r="L292" s="51">
        <v>7987692</v>
      </c>
      <c r="M292" s="52">
        <v>335</v>
      </c>
      <c r="N292" s="53">
        <v>327</v>
      </c>
      <c r="O292" s="54">
        <v>6402786</v>
      </c>
      <c r="P292" s="55">
        <v>281</v>
      </c>
      <c r="Q292" s="56">
        <v>270</v>
      </c>
      <c r="R292" s="51">
        <v>23256041</v>
      </c>
      <c r="S292" s="52">
        <v>260</v>
      </c>
      <c r="T292" s="53">
        <v>255</v>
      </c>
      <c r="U292" s="54">
        <v>965889</v>
      </c>
      <c r="V292" s="55">
        <v>72</v>
      </c>
      <c r="W292" s="56">
        <v>72</v>
      </c>
      <c r="X292" s="51">
        <v>18723</v>
      </c>
      <c r="Y292" s="52">
        <v>81</v>
      </c>
      <c r="Z292" s="53">
        <v>75</v>
      </c>
      <c r="AA292" s="54">
        <v>581</v>
      </c>
      <c r="AB292" s="95">
        <v>381</v>
      </c>
      <c r="AC292" s="49">
        <v>0</v>
      </c>
      <c r="AD292" s="57">
        <v>75</v>
      </c>
      <c r="AE292" s="58">
        <v>25</v>
      </c>
    </row>
    <row r="293" spans="1:31" s="3" customFormat="1" ht="18.75" customHeight="1">
      <c r="A293" s="174">
        <v>291</v>
      </c>
      <c r="B293" s="175" t="s">
        <v>3813</v>
      </c>
      <c r="C293" s="176" t="s">
        <v>3770</v>
      </c>
      <c r="D293" s="177" t="s">
        <v>3815</v>
      </c>
      <c r="E293" s="178">
        <v>285</v>
      </c>
      <c r="F293" s="180">
        <v>30392561</v>
      </c>
      <c r="G293" s="181">
        <v>330</v>
      </c>
      <c r="H293" s="182">
        <v>322</v>
      </c>
      <c r="I293" s="183">
        <v>30891886</v>
      </c>
      <c r="J293" s="184">
        <v>337</v>
      </c>
      <c r="K293" s="185">
        <v>330</v>
      </c>
      <c r="L293" s="180">
        <v>4631475</v>
      </c>
      <c r="M293" s="181">
        <v>461</v>
      </c>
      <c r="N293" s="182">
        <v>452</v>
      </c>
      <c r="O293" s="183">
        <v>1802686</v>
      </c>
      <c r="P293" s="184">
        <v>437</v>
      </c>
      <c r="Q293" s="185">
        <v>425</v>
      </c>
      <c r="R293" s="180">
        <v>12478398</v>
      </c>
      <c r="S293" s="181">
        <v>381</v>
      </c>
      <c r="T293" s="182">
        <v>376</v>
      </c>
      <c r="U293" s="183">
        <v>189920</v>
      </c>
      <c r="V293" s="184">
        <v>50</v>
      </c>
      <c r="W293" s="185">
        <v>50</v>
      </c>
      <c r="X293" s="180">
        <v>20742</v>
      </c>
      <c r="Y293" s="181">
        <v>78</v>
      </c>
      <c r="Z293" s="182">
        <v>72</v>
      </c>
      <c r="AA293" s="183">
        <v>588</v>
      </c>
      <c r="AB293" s="186">
        <v>322</v>
      </c>
      <c r="AC293" s="178">
        <v>0</v>
      </c>
      <c r="AD293" s="187">
        <v>50</v>
      </c>
      <c r="AE293" s="188">
        <v>50</v>
      </c>
    </row>
    <row r="294" spans="1:31" s="3" customFormat="1" ht="18.75" customHeight="1">
      <c r="A294" s="29">
        <v>292</v>
      </c>
      <c r="B294" s="30">
        <v>170</v>
      </c>
      <c r="C294" s="31" t="s">
        <v>1825</v>
      </c>
      <c r="D294" s="32" t="s">
        <v>3368</v>
      </c>
      <c r="E294" s="42">
        <v>286</v>
      </c>
      <c r="F294" s="35">
        <v>30364058</v>
      </c>
      <c r="G294" s="36">
        <v>335</v>
      </c>
      <c r="H294" s="37">
        <v>327</v>
      </c>
      <c r="I294" s="38">
        <v>30672013</v>
      </c>
      <c r="J294" s="39">
        <v>261</v>
      </c>
      <c r="K294" s="40">
        <v>254</v>
      </c>
      <c r="L294" s="35">
        <v>6506070</v>
      </c>
      <c r="M294" s="36">
        <v>98</v>
      </c>
      <c r="N294" s="37">
        <v>94</v>
      </c>
      <c r="O294" s="38">
        <v>21646035</v>
      </c>
      <c r="P294" s="39">
        <v>101</v>
      </c>
      <c r="Q294" s="40">
        <v>95</v>
      </c>
      <c r="R294" s="35">
        <v>42033065</v>
      </c>
      <c r="S294" s="36">
        <v>412</v>
      </c>
      <c r="T294" s="37">
        <v>407</v>
      </c>
      <c r="U294" s="38">
        <v>12133</v>
      </c>
      <c r="V294" s="39">
        <v>408</v>
      </c>
      <c r="W294" s="40">
        <v>405</v>
      </c>
      <c r="X294" s="35">
        <v>206</v>
      </c>
      <c r="Y294" s="36">
        <v>301</v>
      </c>
      <c r="Z294" s="37">
        <v>290</v>
      </c>
      <c r="AA294" s="38">
        <v>197</v>
      </c>
      <c r="AB294" s="94">
        <v>341</v>
      </c>
      <c r="AC294" s="42">
        <v>0</v>
      </c>
      <c r="AD294" s="34">
        <v>100</v>
      </c>
      <c r="AE294" s="43">
        <v>0</v>
      </c>
    </row>
    <row r="295" spans="1:31" s="3" customFormat="1" ht="18.75" customHeight="1">
      <c r="A295" s="159">
        <v>293</v>
      </c>
      <c r="B295" s="160">
        <v>485</v>
      </c>
      <c r="C295" s="161" t="s">
        <v>323</v>
      </c>
      <c r="D295" s="162" t="s">
        <v>3815</v>
      </c>
      <c r="E295" s="163">
        <v>287</v>
      </c>
      <c r="F295" s="165">
        <v>30305000</v>
      </c>
      <c r="G295" s="166">
        <v>238</v>
      </c>
      <c r="H295" s="167">
        <v>232</v>
      </c>
      <c r="I295" s="168">
        <v>36868225</v>
      </c>
      <c r="J295" s="169">
        <v>46</v>
      </c>
      <c r="K295" s="170">
        <v>43</v>
      </c>
      <c r="L295" s="165">
        <v>16096446</v>
      </c>
      <c r="M295" s="166">
        <v>162</v>
      </c>
      <c r="N295" s="167">
        <v>157</v>
      </c>
      <c r="O295" s="168">
        <v>14762929</v>
      </c>
      <c r="P295" s="169">
        <v>231</v>
      </c>
      <c r="Q295" s="170">
        <v>221</v>
      </c>
      <c r="R295" s="165">
        <v>26785512</v>
      </c>
      <c r="S295" s="166">
        <v>66</v>
      </c>
      <c r="T295" s="167">
        <v>63</v>
      </c>
      <c r="U295" s="168">
        <v>4810961</v>
      </c>
      <c r="V295" s="169">
        <v>338</v>
      </c>
      <c r="W295" s="170">
        <v>336</v>
      </c>
      <c r="X295" s="165">
        <v>1922</v>
      </c>
      <c r="Y295" s="166">
        <v>140</v>
      </c>
      <c r="Z295" s="167">
        <v>132</v>
      </c>
      <c r="AA295" s="168">
        <v>400</v>
      </c>
      <c r="AB295" s="171">
        <v>384</v>
      </c>
      <c r="AC295" s="163">
        <v>0</v>
      </c>
      <c r="AD295" s="172">
        <v>100</v>
      </c>
      <c r="AE295" s="173">
        <v>0</v>
      </c>
    </row>
    <row r="296" spans="1:31" s="3" customFormat="1" ht="18.75" customHeight="1">
      <c r="A296" s="159">
        <v>294</v>
      </c>
      <c r="B296" s="160" t="s">
        <v>3813</v>
      </c>
      <c r="C296" s="161" t="s">
        <v>3685</v>
      </c>
      <c r="D296" s="162" t="s">
        <v>3815</v>
      </c>
      <c r="E296" s="163">
        <v>288</v>
      </c>
      <c r="F296" s="165">
        <v>30120305</v>
      </c>
      <c r="G296" s="166">
        <v>12</v>
      </c>
      <c r="H296" s="167">
        <v>12</v>
      </c>
      <c r="I296" s="168">
        <v>76870560</v>
      </c>
      <c r="J296" s="169">
        <v>271</v>
      </c>
      <c r="K296" s="170">
        <v>264</v>
      </c>
      <c r="L296" s="165">
        <v>6296763</v>
      </c>
      <c r="M296" s="166">
        <v>178</v>
      </c>
      <c r="N296" s="167">
        <v>173</v>
      </c>
      <c r="O296" s="168">
        <v>13747199</v>
      </c>
      <c r="P296" s="169">
        <v>122</v>
      </c>
      <c r="Q296" s="170">
        <v>114</v>
      </c>
      <c r="R296" s="165">
        <v>37783998</v>
      </c>
      <c r="S296" s="166">
        <v>122</v>
      </c>
      <c r="T296" s="167">
        <v>119</v>
      </c>
      <c r="U296" s="168">
        <v>3020465</v>
      </c>
      <c r="V296" s="169">
        <v>422</v>
      </c>
      <c r="W296" s="170">
        <v>419</v>
      </c>
      <c r="X296" s="165">
        <v>60</v>
      </c>
      <c r="Y296" s="166">
        <v>420</v>
      </c>
      <c r="Z296" s="167">
        <v>408</v>
      </c>
      <c r="AA296" s="168">
        <v>107</v>
      </c>
      <c r="AB296" s="171">
        <v>341</v>
      </c>
      <c r="AC296" s="163">
        <v>0</v>
      </c>
      <c r="AD296" s="172">
        <v>100</v>
      </c>
      <c r="AE296" s="173">
        <v>0</v>
      </c>
    </row>
    <row r="297" spans="1:31" s="3" customFormat="1" ht="18.75" customHeight="1">
      <c r="A297" s="45">
        <v>295</v>
      </c>
      <c r="B297" s="46" t="s">
        <v>3813</v>
      </c>
      <c r="C297" s="47" t="s">
        <v>1723</v>
      </c>
      <c r="D297" s="48" t="s">
        <v>3814</v>
      </c>
      <c r="E297" s="49">
        <v>7</v>
      </c>
      <c r="F297" s="51">
        <v>30103673</v>
      </c>
      <c r="G297" s="52">
        <v>309</v>
      </c>
      <c r="H297" s="53">
        <v>8</v>
      </c>
      <c r="I297" s="54">
        <v>32586577</v>
      </c>
      <c r="J297" s="55" t="s">
        <v>3813</v>
      </c>
      <c r="K297" s="56" t="s">
        <v>3813</v>
      </c>
      <c r="L297" s="62" t="s">
        <v>3813</v>
      </c>
      <c r="M297" s="52" t="s">
        <v>3813</v>
      </c>
      <c r="N297" s="53" t="s">
        <v>3813</v>
      </c>
      <c r="O297" s="63" t="s">
        <v>3813</v>
      </c>
      <c r="P297" s="55" t="s">
        <v>3813</v>
      </c>
      <c r="Q297" s="56" t="s">
        <v>3813</v>
      </c>
      <c r="R297" s="62" t="s">
        <v>3813</v>
      </c>
      <c r="S297" s="52" t="s">
        <v>3813</v>
      </c>
      <c r="T297" s="53" t="s">
        <v>3813</v>
      </c>
      <c r="U297" s="63" t="s">
        <v>3813</v>
      </c>
      <c r="V297" s="55" t="s">
        <v>3813</v>
      </c>
      <c r="W297" s="56" t="s">
        <v>3813</v>
      </c>
      <c r="X297" s="62" t="s">
        <v>3813</v>
      </c>
      <c r="Y297" s="52" t="s">
        <v>3813</v>
      </c>
      <c r="Z297" s="53" t="s">
        <v>3813</v>
      </c>
      <c r="AA297" s="63" t="s">
        <v>3813</v>
      </c>
      <c r="AB297" s="95">
        <v>321</v>
      </c>
      <c r="AC297" s="49">
        <v>100</v>
      </c>
      <c r="AD297" s="57">
        <v>0</v>
      </c>
      <c r="AE297" s="58">
        <v>0</v>
      </c>
    </row>
    <row r="298" spans="1:31" s="3" customFormat="1" ht="18.75" customHeight="1">
      <c r="A298" s="174">
        <v>296</v>
      </c>
      <c r="B298" s="175">
        <v>296</v>
      </c>
      <c r="C298" s="176" t="s">
        <v>2711</v>
      </c>
      <c r="D298" s="177" t="s">
        <v>3815</v>
      </c>
      <c r="E298" s="178">
        <v>289</v>
      </c>
      <c r="F298" s="180">
        <v>29943416</v>
      </c>
      <c r="G298" s="181">
        <v>141</v>
      </c>
      <c r="H298" s="182">
        <v>139</v>
      </c>
      <c r="I298" s="183">
        <v>43529557</v>
      </c>
      <c r="J298" s="184">
        <v>115</v>
      </c>
      <c r="K298" s="185">
        <v>111</v>
      </c>
      <c r="L298" s="180">
        <v>10950273</v>
      </c>
      <c r="M298" s="181">
        <v>95</v>
      </c>
      <c r="N298" s="182">
        <v>91</v>
      </c>
      <c r="O298" s="183">
        <v>21705876</v>
      </c>
      <c r="P298" s="184">
        <v>78</v>
      </c>
      <c r="Q298" s="185">
        <v>73</v>
      </c>
      <c r="R298" s="180">
        <v>46719069</v>
      </c>
      <c r="S298" s="181">
        <v>298</v>
      </c>
      <c r="T298" s="182">
        <v>293</v>
      </c>
      <c r="U298" s="183">
        <v>692079</v>
      </c>
      <c r="V298" s="184">
        <v>228</v>
      </c>
      <c r="W298" s="185">
        <v>227</v>
      </c>
      <c r="X298" s="180">
        <v>6613</v>
      </c>
      <c r="Y298" s="181">
        <v>86</v>
      </c>
      <c r="Z298" s="182">
        <v>79</v>
      </c>
      <c r="AA298" s="183">
        <v>567</v>
      </c>
      <c r="AB298" s="186">
        <v>385</v>
      </c>
      <c r="AC298" s="178">
        <v>0</v>
      </c>
      <c r="AD298" s="187">
        <v>100</v>
      </c>
      <c r="AE298" s="188">
        <v>0</v>
      </c>
    </row>
    <row r="299" spans="1:31" s="3" customFormat="1" ht="18.75" customHeight="1">
      <c r="A299" s="29">
        <v>297</v>
      </c>
      <c r="B299" s="30">
        <v>274</v>
      </c>
      <c r="C299" s="31" t="s">
        <v>823</v>
      </c>
      <c r="D299" s="32" t="s">
        <v>3368</v>
      </c>
      <c r="E299" s="42">
        <v>290</v>
      </c>
      <c r="F299" s="35">
        <v>29813003</v>
      </c>
      <c r="G299" s="36">
        <v>151</v>
      </c>
      <c r="H299" s="37">
        <v>147</v>
      </c>
      <c r="I299" s="38">
        <v>42567771</v>
      </c>
      <c r="J299" s="39">
        <v>256</v>
      </c>
      <c r="K299" s="40">
        <v>249</v>
      </c>
      <c r="L299" s="35">
        <v>6565058</v>
      </c>
      <c r="M299" s="36">
        <v>160</v>
      </c>
      <c r="N299" s="37">
        <v>155</v>
      </c>
      <c r="O299" s="38">
        <v>14835965</v>
      </c>
      <c r="P299" s="39">
        <v>264</v>
      </c>
      <c r="Q299" s="40">
        <v>253</v>
      </c>
      <c r="R299" s="35">
        <v>24450874</v>
      </c>
      <c r="S299" s="36">
        <v>59</v>
      </c>
      <c r="T299" s="37">
        <v>56</v>
      </c>
      <c r="U299" s="38">
        <v>5066918</v>
      </c>
      <c r="V299" s="39">
        <v>206</v>
      </c>
      <c r="W299" s="40">
        <v>205</v>
      </c>
      <c r="X299" s="35">
        <v>8000</v>
      </c>
      <c r="Y299" s="36">
        <v>150</v>
      </c>
      <c r="Z299" s="37">
        <v>142</v>
      </c>
      <c r="AA299" s="38">
        <v>380</v>
      </c>
      <c r="AB299" s="94">
        <v>321</v>
      </c>
      <c r="AC299" s="42">
        <v>0</v>
      </c>
      <c r="AD299" s="34">
        <v>100</v>
      </c>
      <c r="AE299" s="43">
        <v>0</v>
      </c>
    </row>
    <row r="300" spans="1:31" s="3" customFormat="1" ht="18.75" customHeight="1">
      <c r="A300" s="159">
        <v>298</v>
      </c>
      <c r="B300" s="160">
        <v>343</v>
      </c>
      <c r="C300" s="161" t="s">
        <v>1826</v>
      </c>
      <c r="D300" s="162" t="s">
        <v>3815</v>
      </c>
      <c r="E300" s="163">
        <v>291</v>
      </c>
      <c r="F300" s="165">
        <v>29749762</v>
      </c>
      <c r="G300" s="166">
        <v>338</v>
      </c>
      <c r="H300" s="167">
        <v>330</v>
      </c>
      <c r="I300" s="168">
        <v>30512333</v>
      </c>
      <c r="J300" s="169">
        <v>178</v>
      </c>
      <c r="K300" s="170">
        <v>172</v>
      </c>
      <c r="L300" s="165">
        <v>8809324</v>
      </c>
      <c r="M300" s="166">
        <v>259</v>
      </c>
      <c r="N300" s="167">
        <v>252</v>
      </c>
      <c r="O300" s="168">
        <v>9684318</v>
      </c>
      <c r="P300" s="169">
        <v>316</v>
      </c>
      <c r="Q300" s="170">
        <v>305</v>
      </c>
      <c r="R300" s="165">
        <v>20788128</v>
      </c>
      <c r="S300" s="166">
        <v>282</v>
      </c>
      <c r="T300" s="167">
        <v>277</v>
      </c>
      <c r="U300" s="168">
        <v>809710</v>
      </c>
      <c r="V300" s="169">
        <v>82</v>
      </c>
      <c r="W300" s="170">
        <v>82</v>
      </c>
      <c r="X300" s="165">
        <v>17820</v>
      </c>
      <c r="Y300" s="166">
        <v>52</v>
      </c>
      <c r="Z300" s="167">
        <v>47</v>
      </c>
      <c r="AA300" s="168">
        <v>744</v>
      </c>
      <c r="AB300" s="171">
        <v>322</v>
      </c>
      <c r="AC300" s="163">
        <v>0</v>
      </c>
      <c r="AD300" s="172">
        <v>100</v>
      </c>
      <c r="AE300" s="173">
        <v>0</v>
      </c>
    </row>
    <row r="301" spans="1:31" s="3" customFormat="1" ht="18.75" customHeight="1">
      <c r="A301" s="159">
        <v>299</v>
      </c>
      <c r="B301" s="160" t="s">
        <v>3813</v>
      </c>
      <c r="C301" s="161" t="s">
        <v>1827</v>
      </c>
      <c r="D301" s="162" t="s">
        <v>3815</v>
      </c>
      <c r="E301" s="193">
        <v>292</v>
      </c>
      <c r="F301" s="165">
        <v>29737551</v>
      </c>
      <c r="G301" s="166">
        <v>344</v>
      </c>
      <c r="H301" s="167">
        <v>336</v>
      </c>
      <c r="I301" s="168">
        <v>30061026</v>
      </c>
      <c r="J301" s="169">
        <v>239</v>
      </c>
      <c r="K301" s="170">
        <v>232</v>
      </c>
      <c r="L301" s="165">
        <v>6995438</v>
      </c>
      <c r="M301" s="166">
        <v>411</v>
      </c>
      <c r="N301" s="167">
        <v>402</v>
      </c>
      <c r="O301" s="168">
        <v>3767369</v>
      </c>
      <c r="P301" s="169">
        <v>431</v>
      </c>
      <c r="Q301" s="170">
        <v>419</v>
      </c>
      <c r="R301" s="165">
        <v>13062057</v>
      </c>
      <c r="S301" s="166">
        <v>329</v>
      </c>
      <c r="T301" s="167">
        <v>324</v>
      </c>
      <c r="U301" s="168">
        <v>475651</v>
      </c>
      <c r="V301" s="169">
        <v>67</v>
      </c>
      <c r="W301" s="170">
        <v>67</v>
      </c>
      <c r="X301" s="165">
        <v>19391</v>
      </c>
      <c r="Y301" s="166">
        <v>60</v>
      </c>
      <c r="Z301" s="167">
        <v>55</v>
      </c>
      <c r="AA301" s="168">
        <v>681</v>
      </c>
      <c r="AB301" s="171">
        <v>322</v>
      </c>
      <c r="AC301" s="163">
        <v>0</v>
      </c>
      <c r="AD301" s="172">
        <v>100</v>
      </c>
      <c r="AE301" s="173">
        <v>0</v>
      </c>
    </row>
    <row r="302" spans="1:31" s="3" customFormat="1" ht="18.75" customHeight="1">
      <c r="A302" s="45">
        <v>300</v>
      </c>
      <c r="B302" s="46">
        <v>163</v>
      </c>
      <c r="C302" s="47" t="s">
        <v>3674</v>
      </c>
      <c r="D302" s="48" t="s">
        <v>2748</v>
      </c>
      <c r="E302" s="49">
        <v>293</v>
      </c>
      <c r="F302" s="51">
        <v>29690193</v>
      </c>
      <c r="G302" s="52">
        <v>322</v>
      </c>
      <c r="H302" s="53">
        <v>314</v>
      </c>
      <c r="I302" s="54">
        <v>31288931</v>
      </c>
      <c r="J302" s="55">
        <v>307</v>
      </c>
      <c r="K302" s="56">
        <v>300</v>
      </c>
      <c r="L302" s="51">
        <v>5319666</v>
      </c>
      <c r="M302" s="52">
        <v>280</v>
      </c>
      <c r="N302" s="53">
        <v>272</v>
      </c>
      <c r="O302" s="54">
        <v>8861707</v>
      </c>
      <c r="P302" s="55">
        <v>244</v>
      </c>
      <c r="Q302" s="56">
        <v>234</v>
      </c>
      <c r="R302" s="51">
        <v>25436822</v>
      </c>
      <c r="S302" s="52">
        <v>348</v>
      </c>
      <c r="T302" s="53">
        <v>343</v>
      </c>
      <c r="U302" s="54">
        <v>376650</v>
      </c>
      <c r="V302" s="55">
        <v>69</v>
      </c>
      <c r="W302" s="56">
        <v>69</v>
      </c>
      <c r="X302" s="51">
        <v>19264</v>
      </c>
      <c r="Y302" s="52">
        <v>53</v>
      </c>
      <c r="Z302" s="53">
        <v>48</v>
      </c>
      <c r="AA302" s="54">
        <v>727</v>
      </c>
      <c r="AB302" s="95">
        <v>311</v>
      </c>
      <c r="AC302" s="49">
        <v>0</v>
      </c>
      <c r="AD302" s="57">
        <v>97.31</v>
      </c>
      <c r="AE302" s="58">
        <v>2.69</v>
      </c>
    </row>
    <row r="303" spans="1:31" s="3" customFormat="1" ht="18.75" customHeight="1">
      <c r="A303" s="174">
        <v>301</v>
      </c>
      <c r="B303" s="175">
        <v>83</v>
      </c>
      <c r="C303" s="176" t="s">
        <v>3436</v>
      </c>
      <c r="D303" s="177" t="s">
        <v>3815</v>
      </c>
      <c r="E303" s="178">
        <v>294</v>
      </c>
      <c r="F303" s="180">
        <v>29671599</v>
      </c>
      <c r="G303" s="181">
        <v>346</v>
      </c>
      <c r="H303" s="182">
        <v>338</v>
      </c>
      <c r="I303" s="183">
        <v>29850886</v>
      </c>
      <c r="J303" s="184">
        <v>62</v>
      </c>
      <c r="K303" s="185">
        <v>59</v>
      </c>
      <c r="L303" s="180">
        <v>14504385</v>
      </c>
      <c r="M303" s="181">
        <v>23</v>
      </c>
      <c r="N303" s="182">
        <v>22</v>
      </c>
      <c r="O303" s="183">
        <v>43179488</v>
      </c>
      <c r="P303" s="184">
        <v>84</v>
      </c>
      <c r="Q303" s="185">
        <v>79</v>
      </c>
      <c r="R303" s="180">
        <v>44965256</v>
      </c>
      <c r="S303" s="181">
        <v>33</v>
      </c>
      <c r="T303" s="182">
        <v>31</v>
      </c>
      <c r="U303" s="183">
        <v>6980739</v>
      </c>
      <c r="V303" s="184">
        <v>431</v>
      </c>
      <c r="W303" s="185">
        <v>427</v>
      </c>
      <c r="X303" s="180">
        <v>10</v>
      </c>
      <c r="Y303" s="181">
        <v>323</v>
      </c>
      <c r="Z303" s="182">
        <v>312</v>
      </c>
      <c r="AA303" s="183">
        <v>184</v>
      </c>
      <c r="AB303" s="186">
        <v>321</v>
      </c>
      <c r="AC303" s="178">
        <v>0</v>
      </c>
      <c r="AD303" s="187">
        <v>100</v>
      </c>
      <c r="AE303" s="188">
        <v>0</v>
      </c>
    </row>
    <row r="304" spans="1:31" s="3" customFormat="1" ht="18.75" customHeight="1">
      <c r="A304" s="159">
        <v>302</v>
      </c>
      <c r="B304" s="160">
        <v>361</v>
      </c>
      <c r="C304" s="161" t="s">
        <v>3840</v>
      </c>
      <c r="D304" s="162" t="s">
        <v>3815</v>
      </c>
      <c r="E304" s="163">
        <v>295</v>
      </c>
      <c r="F304" s="165">
        <v>29603510</v>
      </c>
      <c r="G304" s="166">
        <v>321</v>
      </c>
      <c r="H304" s="167">
        <v>313</v>
      </c>
      <c r="I304" s="168">
        <v>31436964</v>
      </c>
      <c r="J304" s="169">
        <v>440</v>
      </c>
      <c r="K304" s="170">
        <v>433</v>
      </c>
      <c r="L304" s="165">
        <v>2058963</v>
      </c>
      <c r="M304" s="166">
        <v>454</v>
      </c>
      <c r="N304" s="167">
        <v>445</v>
      </c>
      <c r="O304" s="168">
        <v>2166232</v>
      </c>
      <c r="P304" s="169">
        <v>464</v>
      </c>
      <c r="Q304" s="170">
        <v>452</v>
      </c>
      <c r="R304" s="165">
        <v>10092851</v>
      </c>
      <c r="S304" s="166">
        <v>371</v>
      </c>
      <c r="T304" s="167">
        <v>366</v>
      </c>
      <c r="U304" s="168">
        <v>236893</v>
      </c>
      <c r="V304" s="169">
        <v>212</v>
      </c>
      <c r="W304" s="170">
        <v>211</v>
      </c>
      <c r="X304" s="165">
        <v>7645</v>
      </c>
      <c r="Y304" s="166">
        <v>361</v>
      </c>
      <c r="Z304" s="167">
        <v>349</v>
      </c>
      <c r="AA304" s="168">
        <v>154</v>
      </c>
      <c r="AB304" s="171">
        <v>321</v>
      </c>
      <c r="AC304" s="163">
        <v>0</v>
      </c>
      <c r="AD304" s="172">
        <v>100</v>
      </c>
      <c r="AE304" s="173">
        <v>0</v>
      </c>
    </row>
    <row r="305" spans="1:31" s="3" customFormat="1" ht="18.75" customHeight="1">
      <c r="A305" s="29">
        <v>303</v>
      </c>
      <c r="B305" s="64">
        <v>270</v>
      </c>
      <c r="C305" s="31" t="s">
        <v>4000</v>
      </c>
      <c r="D305" s="32" t="s">
        <v>2748</v>
      </c>
      <c r="E305" s="42">
        <v>296</v>
      </c>
      <c r="F305" s="35">
        <v>29508215</v>
      </c>
      <c r="G305" s="36">
        <v>349</v>
      </c>
      <c r="H305" s="37">
        <v>341</v>
      </c>
      <c r="I305" s="38">
        <v>29508215</v>
      </c>
      <c r="J305" s="39" t="s">
        <v>3813</v>
      </c>
      <c r="K305" s="40" t="s">
        <v>3813</v>
      </c>
      <c r="L305" s="41" t="s">
        <v>3813</v>
      </c>
      <c r="M305" s="36">
        <v>46</v>
      </c>
      <c r="N305" s="37">
        <v>44</v>
      </c>
      <c r="O305" s="38">
        <v>33288080</v>
      </c>
      <c r="P305" s="39">
        <v>103</v>
      </c>
      <c r="Q305" s="40">
        <v>97</v>
      </c>
      <c r="R305" s="35">
        <v>41786780</v>
      </c>
      <c r="S305" s="36" t="s">
        <v>3813</v>
      </c>
      <c r="T305" s="37" t="s">
        <v>3813</v>
      </c>
      <c r="U305" s="59" t="s">
        <v>3813</v>
      </c>
      <c r="V305" s="39">
        <v>310</v>
      </c>
      <c r="W305" s="40">
        <v>308</v>
      </c>
      <c r="X305" s="35">
        <v>2920</v>
      </c>
      <c r="Y305" s="36">
        <v>283</v>
      </c>
      <c r="Z305" s="37">
        <v>272</v>
      </c>
      <c r="AA305" s="38">
        <v>216</v>
      </c>
      <c r="AB305" s="94">
        <v>356</v>
      </c>
      <c r="AC305" s="42">
        <v>0</v>
      </c>
      <c r="AD305" s="34">
        <v>0.01</v>
      </c>
      <c r="AE305" s="43">
        <v>99.99</v>
      </c>
    </row>
    <row r="306" spans="1:31" s="3" customFormat="1" ht="18.75" customHeight="1">
      <c r="A306" s="29">
        <v>304</v>
      </c>
      <c r="B306" s="30">
        <v>242</v>
      </c>
      <c r="C306" s="31" t="s">
        <v>1462</v>
      </c>
      <c r="D306" s="32" t="s">
        <v>83</v>
      </c>
      <c r="E306" s="42">
        <v>297</v>
      </c>
      <c r="F306" s="35">
        <v>29478069</v>
      </c>
      <c r="G306" s="36">
        <v>270</v>
      </c>
      <c r="H306" s="37">
        <v>263</v>
      </c>
      <c r="I306" s="38">
        <v>34774500</v>
      </c>
      <c r="J306" s="39">
        <v>131</v>
      </c>
      <c r="K306" s="40">
        <v>126</v>
      </c>
      <c r="L306" s="35">
        <v>10446384</v>
      </c>
      <c r="M306" s="36">
        <v>38</v>
      </c>
      <c r="N306" s="37">
        <v>36</v>
      </c>
      <c r="O306" s="38">
        <v>34059493</v>
      </c>
      <c r="P306" s="39">
        <v>113</v>
      </c>
      <c r="Q306" s="40">
        <v>106</v>
      </c>
      <c r="R306" s="35">
        <v>40153808</v>
      </c>
      <c r="S306" s="36">
        <v>31</v>
      </c>
      <c r="T306" s="37">
        <v>29</v>
      </c>
      <c r="U306" s="38">
        <v>7197407</v>
      </c>
      <c r="V306" s="39">
        <v>329</v>
      </c>
      <c r="W306" s="40">
        <v>327</v>
      </c>
      <c r="X306" s="35">
        <v>2268</v>
      </c>
      <c r="Y306" s="36">
        <v>216</v>
      </c>
      <c r="Z306" s="37">
        <v>206</v>
      </c>
      <c r="AA306" s="38">
        <v>285</v>
      </c>
      <c r="AB306" s="94">
        <v>356</v>
      </c>
      <c r="AC306" s="42">
        <v>0</v>
      </c>
      <c r="AD306" s="34">
        <v>100</v>
      </c>
      <c r="AE306" s="43">
        <v>0</v>
      </c>
    </row>
    <row r="307" spans="1:31" s="3" customFormat="1" ht="18.75" customHeight="1">
      <c r="A307" s="45">
        <v>305</v>
      </c>
      <c r="B307" s="46">
        <v>306</v>
      </c>
      <c r="C307" s="47" t="s">
        <v>3978</v>
      </c>
      <c r="D307" s="48" t="s">
        <v>3373</v>
      </c>
      <c r="E307" s="65">
        <v>298</v>
      </c>
      <c r="F307" s="51">
        <v>29322401</v>
      </c>
      <c r="G307" s="52">
        <v>353</v>
      </c>
      <c r="H307" s="53">
        <v>345</v>
      </c>
      <c r="I307" s="54">
        <v>29322401</v>
      </c>
      <c r="J307" s="55">
        <v>243</v>
      </c>
      <c r="K307" s="56">
        <v>236</v>
      </c>
      <c r="L307" s="51">
        <v>6939323</v>
      </c>
      <c r="M307" s="52">
        <v>233</v>
      </c>
      <c r="N307" s="53">
        <v>226</v>
      </c>
      <c r="O307" s="54">
        <v>11207459</v>
      </c>
      <c r="P307" s="55">
        <v>261</v>
      </c>
      <c r="Q307" s="56">
        <v>250</v>
      </c>
      <c r="R307" s="51">
        <v>24680407</v>
      </c>
      <c r="S307" s="52">
        <v>170</v>
      </c>
      <c r="T307" s="53">
        <v>165</v>
      </c>
      <c r="U307" s="54">
        <v>1989491</v>
      </c>
      <c r="V307" s="55">
        <v>121</v>
      </c>
      <c r="W307" s="56">
        <v>121</v>
      </c>
      <c r="X307" s="51">
        <v>14742</v>
      </c>
      <c r="Y307" s="52">
        <v>30</v>
      </c>
      <c r="Z307" s="53">
        <v>26</v>
      </c>
      <c r="AA307" s="54">
        <v>908</v>
      </c>
      <c r="AB307" s="95">
        <v>321</v>
      </c>
      <c r="AC307" s="49">
        <v>0</v>
      </c>
      <c r="AD307" s="57">
        <v>100</v>
      </c>
      <c r="AE307" s="58">
        <v>0</v>
      </c>
    </row>
    <row r="308" spans="1:31" s="3" customFormat="1" ht="18.75" customHeight="1">
      <c r="A308" s="15">
        <v>306</v>
      </c>
      <c r="B308" s="16">
        <v>185</v>
      </c>
      <c r="C308" s="17" t="s">
        <v>3221</v>
      </c>
      <c r="D308" s="18" t="s">
        <v>2748</v>
      </c>
      <c r="E308" s="19">
        <v>299</v>
      </c>
      <c r="F308" s="21">
        <v>29313707</v>
      </c>
      <c r="G308" s="22">
        <v>342</v>
      </c>
      <c r="H308" s="23">
        <v>334</v>
      </c>
      <c r="I308" s="24">
        <v>30148199</v>
      </c>
      <c r="J308" s="25">
        <v>475</v>
      </c>
      <c r="K308" s="26">
        <v>468</v>
      </c>
      <c r="L308" s="21">
        <v>324521</v>
      </c>
      <c r="M308" s="22">
        <v>490</v>
      </c>
      <c r="N308" s="23">
        <v>481</v>
      </c>
      <c r="O308" s="24">
        <v>-14592933</v>
      </c>
      <c r="P308" s="25">
        <v>338</v>
      </c>
      <c r="Q308" s="26">
        <v>327</v>
      </c>
      <c r="R308" s="21">
        <v>19515696</v>
      </c>
      <c r="S308" s="22">
        <v>273</v>
      </c>
      <c r="T308" s="23">
        <v>268</v>
      </c>
      <c r="U308" s="24">
        <v>856426</v>
      </c>
      <c r="V308" s="25">
        <v>243</v>
      </c>
      <c r="W308" s="26">
        <v>242</v>
      </c>
      <c r="X308" s="21">
        <v>5923</v>
      </c>
      <c r="Y308" s="22">
        <v>336</v>
      </c>
      <c r="Z308" s="23">
        <v>324</v>
      </c>
      <c r="AA308" s="24">
        <v>175</v>
      </c>
      <c r="AB308" s="93">
        <v>311</v>
      </c>
      <c r="AC308" s="19">
        <v>0</v>
      </c>
      <c r="AD308" s="27">
        <v>100</v>
      </c>
      <c r="AE308" s="28">
        <v>0</v>
      </c>
    </row>
    <row r="309" spans="1:31" s="3" customFormat="1" ht="18.75" customHeight="1">
      <c r="A309" s="29">
        <v>307</v>
      </c>
      <c r="B309" s="30">
        <v>300</v>
      </c>
      <c r="C309" s="31" t="s">
        <v>3450</v>
      </c>
      <c r="D309" s="32" t="s">
        <v>3812</v>
      </c>
      <c r="E309" s="42">
        <v>300</v>
      </c>
      <c r="F309" s="35">
        <v>29234662</v>
      </c>
      <c r="G309" s="36">
        <v>198</v>
      </c>
      <c r="H309" s="37">
        <v>193</v>
      </c>
      <c r="I309" s="38">
        <v>39519151</v>
      </c>
      <c r="J309" s="39">
        <v>452</v>
      </c>
      <c r="K309" s="40">
        <v>445</v>
      </c>
      <c r="L309" s="35">
        <v>1728893</v>
      </c>
      <c r="M309" s="36">
        <v>311</v>
      </c>
      <c r="N309" s="37">
        <v>303</v>
      </c>
      <c r="O309" s="38">
        <v>7244605</v>
      </c>
      <c r="P309" s="39">
        <v>398</v>
      </c>
      <c r="Q309" s="40">
        <v>387</v>
      </c>
      <c r="R309" s="35">
        <v>15112307</v>
      </c>
      <c r="S309" s="36">
        <v>285</v>
      </c>
      <c r="T309" s="37">
        <v>280</v>
      </c>
      <c r="U309" s="38">
        <v>777024</v>
      </c>
      <c r="V309" s="39">
        <v>389</v>
      </c>
      <c r="W309" s="40">
        <v>386</v>
      </c>
      <c r="X309" s="35">
        <v>534</v>
      </c>
      <c r="Y309" s="36">
        <v>469</v>
      </c>
      <c r="Z309" s="37">
        <v>457</v>
      </c>
      <c r="AA309" s="38">
        <v>51</v>
      </c>
      <c r="AB309" s="94">
        <v>352</v>
      </c>
      <c r="AC309" s="42">
        <v>0</v>
      </c>
      <c r="AD309" s="34">
        <v>100</v>
      </c>
      <c r="AE309" s="43">
        <v>0</v>
      </c>
    </row>
    <row r="310" spans="1:31" s="3" customFormat="1" ht="18.75" customHeight="1">
      <c r="A310" s="29">
        <v>308</v>
      </c>
      <c r="B310" s="30">
        <v>177</v>
      </c>
      <c r="C310" s="31" t="s">
        <v>1660</v>
      </c>
      <c r="D310" s="32" t="s">
        <v>3373</v>
      </c>
      <c r="E310" s="42">
        <v>301</v>
      </c>
      <c r="F310" s="35">
        <v>29107462</v>
      </c>
      <c r="G310" s="36">
        <v>210</v>
      </c>
      <c r="H310" s="37">
        <v>205</v>
      </c>
      <c r="I310" s="38">
        <v>38732303</v>
      </c>
      <c r="J310" s="39">
        <v>473</v>
      </c>
      <c r="K310" s="40">
        <v>466</v>
      </c>
      <c r="L310" s="35">
        <v>606454</v>
      </c>
      <c r="M310" s="36">
        <v>71</v>
      </c>
      <c r="N310" s="37">
        <v>69</v>
      </c>
      <c r="O310" s="38">
        <v>25549160</v>
      </c>
      <c r="P310" s="39">
        <v>24</v>
      </c>
      <c r="Q310" s="40">
        <v>22</v>
      </c>
      <c r="R310" s="35">
        <v>77709605</v>
      </c>
      <c r="S310" s="36">
        <v>324</v>
      </c>
      <c r="T310" s="37">
        <v>319</v>
      </c>
      <c r="U310" s="38">
        <v>523669</v>
      </c>
      <c r="V310" s="39">
        <v>318</v>
      </c>
      <c r="W310" s="40">
        <v>316</v>
      </c>
      <c r="X310" s="35">
        <v>2614</v>
      </c>
      <c r="Y310" s="36">
        <v>39</v>
      </c>
      <c r="Z310" s="37">
        <v>34</v>
      </c>
      <c r="AA310" s="38">
        <v>823</v>
      </c>
      <c r="AB310" s="94">
        <v>321</v>
      </c>
      <c r="AC310" s="42">
        <v>0</v>
      </c>
      <c r="AD310" s="34">
        <v>100</v>
      </c>
      <c r="AE310" s="43">
        <v>0</v>
      </c>
    </row>
    <row r="311" spans="1:31" s="3" customFormat="1" ht="18.75" customHeight="1">
      <c r="A311" s="29">
        <v>309</v>
      </c>
      <c r="B311" s="30" t="s">
        <v>3813</v>
      </c>
      <c r="C311" s="31" t="s">
        <v>3969</v>
      </c>
      <c r="D311" s="32" t="s">
        <v>216</v>
      </c>
      <c r="E311" s="42">
        <v>302</v>
      </c>
      <c r="F311" s="35">
        <v>28973346</v>
      </c>
      <c r="G311" s="36">
        <v>345</v>
      </c>
      <c r="H311" s="37">
        <v>337</v>
      </c>
      <c r="I311" s="38">
        <v>29868122</v>
      </c>
      <c r="J311" s="39">
        <v>474</v>
      </c>
      <c r="K311" s="40">
        <v>467</v>
      </c>
      <c r="L311" s="35">
        <v>482606</v>
      </c>
      <c r="M311" s="36">
        <v>307</v>
      </c>
      <c r="N311" s="37">
        <v>299</v>
      </c>
      <c r="O311" s="38">
        <v>7514653</v>
      </c>
      <c r="P311" s="39">
        <v>372</v>
      </c>
      <c r="Q311" s="40">
        <v>361</v>
      </c>
      <c r="R311" s="35">
        <v>16388735</v>
      </c>
      <c r="S311" s="36">
        <v>416</v>
      </c>
      <c r="T311" s="37">
        <v>411</v>
      </c>
      <c r="U311" s="38">
        <v>-84444</v>
      </c>
      <c r="V311" s="39">
        <v>406</v>
      </c>
      <c r="W311" s="40">
        <v>403</v>
      </c>
      <c r="X311" s="35">
        <v>214</v>
      </c>
      <c r="Y311" s="36">
        <v>493</v>
      </c>
      <c r="Z311" s="37">
        <v>481</v>
      </c>
      <c r="AA311" s="38">
        <v>32</v>
      </c>
      <c r="AB311" s="94">
        <v>311</v>
      </c>
      <c r="AC311" s="42">
        <v>0</v>
      </c>
      <c r="AD311" s="34">
        <v>100</v>
      </c>
      <c r="AE311" s="43">
        <v>0</v>
      </c>
    </row>
    <row r="312" spans="1:31" s="3" customFormat="1" ht="18.75" customHeight="1">
      <c r="A312" s="142">
        <v>310</v>
      </c>
      <c r="B312" s="143" t="s">
        <v>3813</v>
      </c>
      <c r="C312" s="144" t="s">
        <v>1828</v>
      </c>
      <c r="D312" s="145" t="s">
        <v>3815</v>
      </c>
      <c r="E312" s="146">
        <v>303</v>
      </c>
      <c r="F312" s="148">
        <v>28930789</v>
      </c>
      <c r="G312" s="149">
        <v>352</v>
      </c>
      <c r="H312" s="150">
        <v>344</v>
      </c>
      <c r="I312" s="151">
        <v>29372424</v>
      </c>
      <c r="J312" s="152">
        <v>22</v>
      </c>
      <c r="K312" s="153">
        <v>20</v>
      </c>
      <c r="L312" s="148">
        <v>18503410</v>
      </c>
      <c r="M312" s="149">
        <v>353</v>
      </c>
      <c r="N312" s="150">
        <v>345</v>
      </c>
      <c r="O312" s="151">
        <v>5734795</v>
      </c>
      <c r="P312" s="152">
        <v>314</v>
      </c>
      <c r="Q312" s="153">
        <v>303</v>
      </c>
      <c r="R312" s="148">
        <v>20946647</v>
      </c>
      <c r="S312" s="149">
        <v>94</v>
      </c>
      <c r="T312" s="150">
        <v>91</v>
      </c>
      <c r="U312" s="151">
        <v>3672985</v>
      </c>
      <c r="V312" s="152">
        <v>286</v>
      </c>
      <c r="W312" s="153">
        <v>284</v>
      </c>
      <c r="X312" s="148">
        <v>3755</v>
      </c>
      <c r="Y312" s="149">
        <v>154</v>
      </c>
      <c r="Z312" s="150">
        <v>146</v>
      </c>
      <c r="AA312" s="151">
        <v>372</v>
      </c>
      <c r="AB312" s="156">
        <v>382</v>
      </c>
      <c r="AC312" s="146">
        <v>0</v>
      </c>
      <c r="AD312" s="157">
        <v>50</v>
      </c>
      <c r="AE312" s="158">
        <v>50</v>
      </c>
    </row>
    <row r="313" spans="1:31" s="3" customFormat="1" ht="18.75" customHeight="1">
      <c r="A313" s="174">
        <v>311</v>
      </c>
      <c r="B313" s="175">
        <v>458</v>
      </c>
      <c r="C313" s="176" t="s">
        <v>1332</v>
      </c>
      <c r="D313" s="177" t="s">
        <v>3815</v>
      </c>
      <c r="E313" s="178">
        <v>304</v>
      </c>
      <c r="F313" s="180">
        <v>28924388</v>
      </c>
      <c r="G313" s="181">
        <v>334</v>
      </c>
      <c r="H313" s="182">
        <v>326</v>
      </c>
      <c r="I313" s="183">
        <v>30716383</v>
      </c>
      <c r="J313" s="184">
        <v>388</v>
      </c>
      <c r="K313" s="185">
        <v>381</v>
      </c>
      <c r="L313" s="180">
        <v>3219378</v>
      </c>
      <c r="M313" s="181">
        <v>295</v>
      </c>
      <c r="N313" s="182">
        <v>287</v>
      </c>
      <c r="O313" s="183">
        <v>8236929</v>
      </c>
      <c r="P313" s="184">
        <v>388</v>
      </c>
      <c r="Q313" s="185">
        <v>377</v>
      </c>
      <c r="R313" s="180">
        <v>15884446</v>
      </c>
      <c r="S313" s="181">
        <v>336</v>
      </c>
      <c r="T313" s="182">
        <v>331</v>
      </c>
      <c r="U313" s="183">
        <v>433145</v>
      </c>
      <c r="V313" s="184">
        <v>57</v>
      </c>
      <c r="W313" s="185">
        <v>57</v>
      </c>
      <c r="X313" s="180">
        <v>19947</v>
      </c>
      <c r="Y313" s="181">
        <v>274</v>
      </c>
      <c r="Z313" s="182">
        <v>263</v>
      </c>
      <c r="AA313" s="183">
        <v>225</v>
      </c>
      <c r="AB313" s="186">
        <v>311</v>
      </c>
      <c r="AC313" s="178">
        <v>0</v>
      </c>
      <c r="AD313" s="187">
        <v>100</v>
      </c>
      <c r="AE313" s="188">
        <v>0</v>
      </c>
    </row>
    <row r="314" spans="1:31" s="3" customFormat="1" ht="18.75" customHeight="1">
      <c r="A314" s="29">
        <v>312</v>
      </c>
      <c r="B314" s="30" t="s">
        <v>3813</v>
      </c>
      <c r="C314" s="31" t="s">
        <v>1829</v>
      </c>
      <c r="D314" s="32" t="s">
        <v>1173</v>
      </c>
      <c r="E314" s="42">
        <v>305</v>
      </c>
      <c r="F314" s="35">
        <v>28822403</v>
      </c>
      <c r="G314" s="36">
        <v>355</v>
      </c>
      <c r="H314" s="37">
        <v>347</v>
      </c>
      <c r="I314" s="38">
        <v>29053230</v>
      </c>
      <c r="J314" s="39">
        <v>447</v>
      </c>
      <c r="K314" s="40">
        <v>440</v>
      </c>
      <c r="L314" s="35">
        <v>1883078</v>
      </c>
      <c r="M314" s="36">
        <v>430</v>
      </c>
      <c r="N314" s="37">
        <v>421</v>
      </c>
      <c r="O314" s="38">
        <v>3319543</v>
      </c>
      <c r="P314" s="39">
        <v>399</v>
      </c>
      <c r="Q314" s="40">
        <v>388</v>
      </c>
      <c r="R314" s="35">
        <v>15009415</v>
      </c>
      <c r="S314" s="36">
        <v>424</v>
      </c>
      <c r="T314" s="37">
        <v>419</v>
      </c>
      <c r="U314" s="38">
        <v>-328764</v>
      </c>
      <c r="V314" s="39">
        <v>90</v>
      </c>
      <c r="W314" s="40">
        <v>90</v>
      </c>
      <c r="X314" s="35">
        <v>17007</v>
      </c>
      <c r="Y314" s="36">
        <v>379</v>
      </c>
      <c r="Z314" s="37">
        <v>367</v>
      </c>
      <c r="AA314" s="38">
        <v>145</v>
      </c>
      <c r="AB314" s="94">
        <v>311</v>
      </c>
      <c r="AC314" s="42">
        <v>0</v>
      </c>
      <c r="AD314" s="34">
        <v>100</v>
      </c>
      <c r="AE314" s="43">
        <v>0</v>
      </c>
    </row>
    <row r="315" spans="1:31" s="3" customFormat="1" ht="18.75" customHeight="1">
      <c r="A315" s="159">
        <v>313</v>
      </c>
      <c r="B315" s="160">
        <v>259</v>
      </c>
      <c r="C315" s="161" t="s">
        <v>4069</v>
      </c>
      <c r="D315" s="162" t="s">
        <v>3815</v>
      </c>
      <c r="E315" s="163">
        <v>306</v>
      </c>
      <c r="F315" s="165">
        <v>28799845</v>
      </c>
      <c r="G315" s="166">
        <v>217</v>
      </c>
      <c r="H315" s="167">
        <v>212</v>
      </c>
      <c r="I315" s="168">
        <v>38481108</v>
      </c>
      <c r="J315" s="169">
        <v>27</v>
      </c>
      <c r="K315" s="170">
        <v>25</v>
      </c>
      <c r="L315" s="165">
        <v>17855844</v>
      </c>
      <c r="M315" s="166">
        <v>165</v>
      </c>
      <c r="N315" s="167">
        <v>160</v>
      </c>
      <c r="O315" s="168">
        <v>14595322</v>
      </c>
      <c r="P315" s="169">
        <v>313</v>
      </c>
      <c r="Q315" s="170">
        <v>302</v>
      </c>
      <c r="R315" s="165">
        <v>20951154</v>
      </c>
      <c r="S315" s="166">
        <v>70</v>
      </c>
      <c r="T315" s="167">
        <v>67</v>
      </c>
      <c r="U315" s="168">
        <v>4680359</v>
      </c>
      <c r="V315" s="169">
        <v>322</v>
      </c>
      <c r="W315" s="170">
        <v>320</v>
      </c>
      <c r="X315" s="165">
        <v>2562</v>
      </c>
      <c r="Y315" s="166">
        <v>255</v>
      </c>
      <c r="Z315" s="167">
        <v>244</v>
      </c>
      <c r="AA315" s="168">
        <v>242</v>
      </c>
      <c r="AB315" s="171">
        <v>390</v>
      </c>
      <c r="AC315" s="163">
        <v>0</v>
      </c>
      <c r="AD315" s="172">
        <v>84.6</v>
      </c>
      <c r="AE315" s="173">
        <v>15.4</v>
      </c>
    </row>
    <row r="316" spans="1:31" s="3" customFormat="1" ht="18.75" customHeight="1">
      <c r="A316" s="159">
        <v>314</v>
      </c>
      <c r="B316" s="160">
        <v>312</v>
      </c>
      <c r="C316" s="161" t="s">
        <v>2654</v>
      </c>
      <c r="D316" s="162" t="s">
        <v>3815</v>
      </c>
      <c r="E316" s="163">
        <v>307</v>
      </c>
      <c r="F316" s="165">
        <v>28789409</v>
      </c>
      <c r="G316" s="166">
        <v>293</v>
      </c>
      <c r="H316" s="167">
        <v>286</v>
      </c>
      <c r="I316" s="168">
        <v>33746439</v>
      </c>
      <c r="J316" s="169">
        <v>26</v>
      </c>
      <c r="K316" s="170">
        <v>24</v>
      </c>
      <c r="L316" s="165">
        <v>17865394</v>
      </c>
      <c r="M316" s="166">
        <v>43</v>
      </c>
      <c r="N316" s="167">
        <v>41</v>
      </c>
      <c r="O316" s="168">
        <v>33579534</v>
      </c>
      <c r="P316" s="169">
        <v>116</v>
      </c>
      <c r="Q316" s="170">
        <v>109</v>
      </c>
      <c r="R316" s="165">
        <v>38680108</v>
      </c>
      <c r="S316" s="166">
        <v>6</v>
      </c>
      <c r="T316" s="167">
        <v>5</v>
      </c>
      <c r="U316" s="168">
        <v>15960450</v>
      </c>
      <c r="V316" s="169">
        <v>397</v>
      </c>
      <c r="W316" s="170">
        <v>394</v>
      </c>
      <c r="X316" s="165">
        <v>376</v>
      </c>
      <c r="Y316" s="166">
        <v>381</v>
      </c>
      <c r="Z316" s="167">
        <v>369</v>
      </c>
      <c r="AA316" s="168">
        <v>143</v>
      </c>
      <c r="AB316" s="171">
        <v>354</v>
      </c>
      <c r="AC316" s="163">
        <v>0</v>
      </c>
      <c r="AD316" s="172">
        <v>100</v>
      </c>
      <c r="AE316" s="173">
        <v>0</v>
      </c>
    </row>
    <row r="317" spans="1:31" s="3" customFormat="1" ht="18.75" customHeight="1">
      <c r="A317" s="142">
        <v>315</v>
      </c>
      <c r="B317" s="143">
        <v>355</v>
      </c>
      <c r="C317" s="144" t="s">
        <v>2528</v>
      </c>
      <c r="D317" s="145" t="s">
        <v>3815</v>
      </c>
      <c r="E317" s="146">
        <v>308</v>
      </c>
      <c r="F317" s="148">
        <v>28787502</v>
      </c>
      <c r="G317" s="149">
        <v>149</v>
      </c>
      <c r="H317" s="150">
        <v>146</v>
      </c>
      <c r="I317" s="151">
        <v>42630968</v>
      </c>
      <c r="J317" s="152">
        <v>393</v>
      </c>
      <c r="K317" s="153">
        <v>386</v>
      </c>
      <c r="L317" s="148">
        <v>3149903</v>
      </c>
      <c r="M317" s="149">
        <v>271</v>
      </c>
      <c r="N317" s="150">
        <v>264</v>
      </c>
      <c r="O317" s="151">
        <v>9147898</v>
      </c>
      <c r="P317" s="152">
        <v>383</v>
      </c>
      <c r="Q317" s="153">
        <v>372</v>
      </c>
      <c r="R317" s="148">
        <v>15969371</v>
      </c>
      <c r="S317" s="149">
        <v>213</v>
      </c>
      <c r="T317" s="150">
        <v>208</v>
      </c>
      <c r="U317" s="151">
        <v>1392038</v>
      </c>
      <c r="V317" s="152">
        <v>357</v>
      </c>
      <c r="W317" s="153">
        <v>355</v>
      </c>
      <c r="X317" s="148">
        <v>1285</v>
      </c>
      <c r="Y317" s="149">
        <v>405</v>
      </c>
      <c r="Z317" s="150">
        <v>393</v>
      </c>
      <c r="AA317" s="151">
        <v>125</v>
      </c>
      <c r="AB317" s="156">
        <v>352</v>
      </c>
      <c r="AC317" s="146">
        <v>0</v>
      </c>
      <c r="AD317" s="157">
        <v>100</v>
      </c>
      <c r="AE317" s="158">
        <v>0</v>
      </c>
    </row>
    <row r="318" spans="1:31" s="3" customFormat="1" ht="18.75" customHeight="1">
      <c r="A318" s="174">
        <v>316</v>
      </c>
      <c r="B318" s="175">
        <v>247</v>
      </c>
      <c r="C318" s="176" t="s">
        <v>1830</v>
      </c>
      <c r="D318" s="177" t="s">
        <v>3815</v>
      </c>
      <c r="E318" s="178">
        <v>309</v>
      </c>
      <c r="F318" s="180">
        <v>28706869</v>
      </c>
      <c r="G318" s="181">
        <v>362</v>
      </c>
      <c r="H318" s="182">
        <v>354</v>
      </c>
      <c r="I318" s="183">
        <v>28706869</v>
      </c>
      <c r="J318" s="184">
        <v>88</v>
      </c>
      <c r="K318" s="185">
        <v>85</v>
      </c>
      <c r="L318" s="180">
        <v>12698399</v>
      </c>
      <c r="M318" s="181">
        <v>221</v>
      </c>
      <c r="N318" s="182">
        <v>215</v>
      </c>
      <c r="O318" s="183">
        <v>11669133</v>
      </c>
      <c r="P318" s="184">
        <v>275</v>
      </c>
      <c r="Q318" s="185">
        <v>264</v>
      </c>
      <c r="R318" s="180">
        <v>23716309</v>
      </c>
      <c r="S318" s="181">
        <v>49</v>
      </c>
      <c r="T318" s="182">
        <v>47</v>
      </c>
      <c r="U318" s="183">
        <v>5343035</v>
      </c>
      <c r="V318" s="184" t="s">
        <v>3813</v>
      </c>
      <c r="W318" s="185" t="s">
        <v>3813</v>
      </c>
      <c r="X318" s="191" t="s">
        <v>3813</v>
      </c>
      <c r="Y318" s="181">
        <v>88</v>
      </c>
      <c r="Z318" s="182">
        <v>81</v>
      </c>
      <c r="AA318" s="183">
        <v>556</v>
      </c>
      <c r="AB318" s="186">
        <v>321</v>
      </c>
      <c r="AC318" s="178">
        <v>0</v>
      </c>
      <c r="AD318" s="187">
        <v>100</v>
      </c>
      <c r="AE318" s="188">
        <v>0</v>
      </c>
    </row>
    <row r="319" spans="1:31" s="3" customFormat="1" ht="18.75" customHeight="1">
      <c r="A319" s="29">
        <v>317</v>
      </c>
      <c r="B319" s="30">
        <v>293</v>
      </c>
      <c r="C319" s="31" t="s">
        <v>3555</v>
      </c>
      <c r="D319" s="32" t="s">
        <v>3369</v>
      </c>
      <c r="E319" s="42">
        <v>310</v>
      </c>
      <c r="F319" s="35">
        <v>28684001</v>
      </c>
      <c r="G319" s="36">
        <v>324</v>
      </c>
      <c r="H319" s="37">
        <v>316</v>
      </c>
      <c r="I319" s="38">
        <v>31185338</v>
      </c>
      <c r="J319" s="39">
        <v>154</v>
      </c>
      <c r="K319" s="40">
        <v>148</v>
      </c>
      <c r="L319" s="35">
        <v>9294155</v>
      </c>
      <c r="M319" s="36">
        <v>129</v>
      </c>
      <c r="N319" s="37">
        <v>124</v>
      </c>
      <c r="O319" s="38">
        <v>17933269</v>
      </c>
      <c r="P319" s="39">
        <v>134</v>
      </c>
      <c r="Q319" s="40">
        <v>126</v>
      </c>
      <c r="R319" s="35">
        <v>35793292</v>
      </c>
      <c r="S319" s="36">
        <v>463</v>
      </c>
      <c r="T319" s="37">
        <v>458</v>
      </c>
      <c r="U319" s="38">
        <v>-2141299</v>
      </c>
      <c r="V319" s="39">
        <v>226</v>
      </c>
      <c r="W319" s="40">
        <v>225</v>
      </c>
      <c r="X319" s="35">
        <v>6874</v>
      </c>
      <c r="Y319" s="36">
        <v>75</v>
      </c>
      <c r="Z319" s="37">
        <v>69</v>
      </c>
      <c r="AA319" s="38">
        <v>599</v>
      </c>
      <c r="AB319" s="94">
        <v>321</v>
      </c>
      <c r="AC319" s="42">
        <v>0</v>
      </c>
      <c r="AD319" s="34">
        <v>100</v>
      </c>
      <c r="AE319" s="43">
        <v>0</v>
      </c>
    </row>
    <row r="320" spans="1:31" s="3" customFormat="1" ht="18.75" customHeight="1">
      <c r="A320" s="159">
        <v>318</v>
      </c>
      <c r="B320" s="160" t="s">
        <v>3813</v>
      </c>
      <c r="C320" s="161" t="s">
        <v>1831</v>
      </c>
      <c r="D320" s="162" t="s">
        <v>3815</v>
      </c>
      <c r="E320" s="163">
        <v>311</v>
      </c>
      <c r="F320" s="165">
        <v>28552818</v>
      </c>
      <c r="G320" s="166">
        <v>364</v>
      </c>
      <c r="H320" s="167">
        <v>356</v>
      </c>
      <c r="I320" s="168">
        <v>28624815</v>
      </c>
      <c r="J320" s="169">
        <v>79</v>
      </c>
      <c r="K320" s="170">
        <v>76</v>
      </c>
      <c r="L320" s="165">
        <v>13134414</v>
      </c>
      <c r="M320" s="166">
        <v>252</v>
      </c>
      <c r="N320" s="167">
        <v>245</v>
      </c>
      <c r="O320" s="168">
        <v>10050992</v>
      </c>
      <c r="P320" s="169">
        <v>304</v>
      </c>
      <c r="Q320" s="170">
        <v>293</v>
      </c>
      <c r="R320" s="165">
        <v>21616826</v>
      </c>
      <c r="S320" s="166">
        <v>121</v>
      </c>
      <c r="T320" s="167">
        <v>118</v>
      </c>
      <c r="U320" s="168">
        <v>3025845</v>
      </c>
      <c r="V320" s="169">
        <v>432</v>
      </c>
      <c r="W320" s="170">
        <v>428</v>
      </c>
      <c r="X320" s="165">
        <v>10</v>
      </c>
      <c r="Y320" s="166">
        <v>143</v>
      </c>
      <c r="Z320" s="167">
        <v>135</v>
      </c>
      <c r="AA320" s="168">
        <v>397</v>
      </c>
      <c r="AB320" s="171">
        <v>352</v>
      </c>
      <c r="AC320" s="163">
        <v>0</v>
      </c>
      <c r="AD320" s="172">
        <v>100</v>
      </c>
      <c r="AE320" s="173">
        <v>0</v>
      </c>
    </row>
    <row r="321" spans="1:31" s="3" customFormat="1" ht="18.75" customHeight="1">
      <c r="A321" s="29">
        <v>319</v>
      </c>
      <c r="B321" s="30" t="s">
        <v>3813</v>
      </c>
      <c r="C321" s="31" t="s">
        <v>1832</v>
      </c>
      <c r="D321" s="32" t="s">
        <v>1737</v>
      </c>
      <c r="E321" s="42">
        <v>312</v>
      </c>
      <c r="F321" s="35">
        <v>28551031</v>
      </c>
      <c r="G321" s="36">
        <v>359</v>
      </c>
      <c r="H321" s="37">
        <v>351</v>
      </c>
      <c r="I321" s="38">
        <v>29009591</v>
      </c>
      <c r="J321" s="39">
        <v>199</v>
      </c>
      <c r="K321" s="40">
        <v>192</v>
      </c>
      <c r="L321" s="35">
        <v>7799449</v>
      </c>
      <c r="M321" s="36">
        <v>237</v>
      </c>
      <c r="N321" s="37">
        <v>230</v>
      </c>
      <c r="O321" s="38">
        <v>11029914</v>
      </c>
      <c r="P321" s="39">
        <v>344</v>
      </c>
      <c r="Q321" s="40">
        <v>333</v>
      </c>
      <c r="R321" s="35">
        <v>18826701</v>
      </c>
      <c r="S321" s="36">
        <v>387</v>
      </c>
      <c r="T321" s="37">
        <v>382</v>
      </c>
      <c r="U321" s="38">
        <v>169163</v>
      </c>
      <c r="V321" s="39">
        <v>257</v>
      </c>
      <c r="W321" s="40">
        <v>255</v>
      </c>
      <c r="X321" s="35">
        <v>5222</v>
      </c>
      <c r="Y321" s="36">
        <v>269</v>
      </c>
      <c r="Z321" s="37">
        <v>258</v>
      </c>
      <c r="AA321" s="38">
        <v>230</v>
      </c>
      <c r="AB321" s="94">
        <v>356</v>
      </c>
      <c r="AC321" s="42">
        <v>0</v>
      </c>
      <c r="AD321" s="34">
        <v>100</v>
      </c>
      <c r="AE321" s="43">
        <v>0</v>
      </c>
    </row>
    <row r="322" spans="1:31" s="3" customFormat="1" ht="18.75" customHeight="1">
      <c r="A322" s="45">
        <v>320</v>
      </c>
      <c r="B322" s="46">
        <v>228</v>
      </c>
      <c r="C322" s="47" t="s">
        <v>4056</v>
      </c>
      <c r="D322" s="48" t="s">
        <v>3368</v>
      </c>
      <c r="E322" s="49">
        <v>313</v>
      </c>
      <c r="F322" s="51">
        <v>28525065</v>
      </c>
      <c r="G322" s="52">
        <v>357</v>
      </c>
      <c r="H322" s="53">
        <v>349</v>
      </c>
      <c r="I322" s="54">
        <v>29018804</v>
      </c>
      <c r="J322" s="55">
        <v>262</v>
      </c>
      <c r="K322" s="56">
        <v>255</v>
      </c>
      <c r="L322" s="51">
        <v>6501210</v>
      </c>
      <c r="M322" s="52">
        <v>441</v>
      </c>
      <c r="N322" s="53">
        <v>432</v>
      </c>
      <c r="O322" s="54">
        <v>2826250</v>
      </c>
      <c r="P322" s="55">
        <v>421</v>
      </c>
      <c r="Q322" s="56">
        <v>410</v>
      </c>
      <c r="R322" s="51">
        <v>13666898</v>
      </c>
      <c r="S322" s="52">
        <v>431</v>
      </c>
      <c r="T322" s="53">
        <v>426</v>
      </c>
      <c r="U322" s="54">
        <v>-611737</v>
      </c>
      <c r="V322" s="55">
        <v>70</v>
      </c>
      <c r="W322" s="56">
        <v>70</v>
      </c>
      <c r="X322" s="51">
        <v>19214</v>
      </c>
      <c r="Y322" s="52">
        <v>70</v>
      </c>
      <c r="Z322" s="53">
        <v>65</v>
      </c>
      <c r="AA322" s="54">
        <v>621</v>
      </c>
      <c r="AB322" s="95">
        <v>321</v>
      </c>
      <c r="AC322" s="49">
        <v>0</v>
      </c>
      <c r="AD322" s="57">
        <v>100</v>
      </c>
      <c r="AE322" s="58">
        <v>0</v>
      </c>
    </row>
    <row r="323" spans="1:31" s="3" customFormat="1" ht="18.75" customHeight="1">
      <c r="A323" s="15">
        <v>321</v>
      </c>
      <c r="B323" s="16">
        <v>477</v>
      </c>
      <c r="C323" s="17" t="s">
        <v>1833</v>
      </c>
      <c r="D323" s="18" t="s">
        <v>3814</v>
      </c>
      <c r="E323" s="19">
        <v>8</v>
      </c>
      <c r="F323" s="21">
        <v>28408535</v>
      </c>
      <c r="G323" s="22">
        <v>366</v>
      </c>
      <c r="H323" s="23">
        <v>9</v>
      </c>
      <c r="I323" s="24">
        <v>28408535</v>
      </c>
      <c r="J323" s="25">
        <v>189</v>
      </c>
      <c r="K323" s="26">
        <v>7</v>
      </c>
      <c r="L323" s="21">
        <v>8245233</v>
      </c>
      <c r="M323" s="22">
        <v>11</v>
      </c>
      <c r="N323" s="23">
        <v>1</v>
      </c>
      <c r="O323" s="24">
        <v>57927200</v>
      </c>
      <c r="P323" s="25">
        <v>46</v>
      </c>
      <c r="Q323" s="26">
        <v>4</v>
      </c>
      <c r="R323" s="21">
        <v>59743215</v>
      </c>
      <c r="S323" s="22">
        <v>468</v>
      </c>
      <c r="T323" s="23">
        <v>6</v>
      </c>
      <c r="U323" s="24">
        <v>-2596639</v>
      </c>
      <c r="V323" s="25" t="s">
        <v>3813</v>
      </c>
      <c r="W323" s="26" t="s">
        <v>3813</v>
      </c>
      <c r="X323" s="61" t="s">
        <v>3813</v>
      </c>
      <c r="Y323" s="22">
        <v>157</v>
      </c>
      <c r="Z323" s="23">
        <v>9</v>
      </c>
      <c r="AA323" s="24">
        <v>367</v>
      </c>
      <c r="AB323" s="93">
        <v>210</v>
      </c>
      <c r="AC323" s="19">
        <v>100</v>
      </c>
      <c r="AD323" s="27">
        <v>0</v>
      </c>
      <c r="AE323" s="28">
        <v>0</v>
      </c>
    </row>
    <row r="324" spans="1:31" s="3" customFormat="1" ht="18.75" customHeight="1">
      <c r="A324" s="29">
        <v>322</v>
      </c>
      <c r="B324" s="30">
        <v>360</v>
      </c>
      <c r="C324" s="31" t="s">
        <v>2696</v>
      </c>
      <c r="D324" s="32" t="s">
        <v>3374</v>
      </c>
      <c r="E324" s="42">
        <v>314</v>
      </c>
      <c r="F324" s="35">
        <v>28383684</v>
      </c>
      <c r="G324" s="36">
        <v>361</v>
      </c>
      <c r="H324" s="37">
        <v>353</v>
      </c>
      <c r="I324" s="38">
        <v>28789622</v>
      </c>
      <c r="J324" s="39">
        <v>449</v>
      </c>
      <c r="K324" s="40">
        <v>442</v>
      </c>
      <c r="L324" s="35">
        <v>1834224</v>
      </c>
      <c r="M324" s="36">
        <v>257</v>
      </c>
      <c r="N324" s="37">
        <v>250</v>
      </c>
      <c r="O324" s="38">
        <v>9769793</v>
      </c>
      <c r="P324" s="39">
        <v>458</v>
      </c>
      <c r="Q324" s="40">
        <v>446</v>
      </c>
      <c r="R324" s="35">
        <v>10631148</v>
      </c>
      <c r="S324" s="36">
        <v>263</v>
      </c>
      <c r="T324" s="37">
        <v>258</v>
      </c>
      <c r="U324" s="38">
        <v>945071</v>
      </c>
      <c r="V324" s="39">
        <v>423</v>
      </c>
      <c r="W324" s="40">
        <v>420</v>
      </c>
      <c r="X324" s="35">
        <v>56</v>
      </c>
      <c r="Y324" s="36">
        <v>474</v>
      </c>
      <c r="Z324" s="37">
        <v>462</v>
      </c>
      <c r="AA324" s="38">
        <v>48</v>
      </c>
      <c r="AB324" s="94">
        <v>312</v>
      </c>
      <c r="AC324" s="42">
        <v>0</v>
      </c>
      <c r="AD324" s="34">
        <v>100</v>
      </c>
      <c r="AE324" s="43">
        <v>0</v>
      </c>
    </row>
    <row r="325" spans="1:31" s="3" customFormat="1" ht="18.75" customHeight="1">
      <c r="A325" s="159">
        <v>323</v>
      </c>
      <c r="B325" s="160">
        <v>319</v>
      </c>
      <c r="C325" s="161" t="s">
        <v>3433</v>
      </c>
      <c r="D325" s="162" t="s">
        <v>3815</v>
      </c>
      <c r="E325" s="163">
        <v>315</v>
      </c>
      <c r="F325" s="165">
        <v>28378480</v>
      </c>
      <c r="G325" s="166">
        <v>365</v>
      </c>
      <c r="H325" s="167">
        <v>357</v>
      </c>
      <c r="I325" s="168">
        <v>28474156</v>
      </c>
      <c r="J325" s="169">
        <v>345</v>
      </c>
      <c r="K325" s="170">
        <v>338</v>
      </c>
      <c r="L325" s="165">
        <v>4255047</v>
      </c>
      <c r="M325" s="166">
        <v>387</v>
      </c>
      <c r="N325" s="167">
        <v>378</v>
      </c>
      <c r="O325" s="168">
        <v>4824463</v>
      </c>
      <c r="P325" s="169">
        <v>417</v>
      </c>
      <c r="Q325" s="170">
        <v>406</v>
      </c>
      <c r="R325" s="165">
        <v>13857630</v>
      </c>
      <c r="S325" s="166">
        <v>237</v>
      </c>
      <c r="T325" s="167">
        <v>232</v>
      </c>
      <c r="U325" s="168">
        <v>1185406</v>
      </c>
      <c r="V325" s="169">
        <v>78</v>
      </c>
      <c r="W325" s="170">
        <v>78</v>
      </c>
      <c r="X325" s="165">
        <v>18215</v>
      </c>
      <c r="Y325" s="166">
        <v>252</v>
      </c>
      <c r="Z325" s="167">
        <v>241</v>
      </c>
      <c r="AA325" s="168">
        <v>244</v>
      </c>
      <c r="AB325" s="171">
        <v>321</v>
      </c>
      <c r="AC325" s="163">
        <v>0</v>
      </c>
      <c r="AD325" s="172">
        <v>100</v>
      </c>
      <c r="AE325" s="173">
        <v>0</v>
      </c>
    </row>
    <row r="326" spans="1:31" s="3" customFormat="1" ht="18.75" customHeight="1">
      <c r="A326" s="159">
        <v>324</v>
      </c>
      <c r="B326" s="160" t="s">
        <v>3813</v>
      </c>
      <c r="C326" s="161" t="s">
        <v>3992</v>
      </c>
      <c r="D326" s="162" t="s">
        <v>3815</v>
      </c>
      <c r="E326" s="163">
        <v>316</v>
      </c>
      <c r="F326" s="165">
        <v>28370615</v>
      </c>
      <c r="G326" s="166">
        <v>328</v>
      </c>
      <c r="H326" s="167">
        <v>320</v>
      </c>
      <c r="I326" s="168">
        <v>31004514</v>
      </c>
      <c r="J326" s="169">
        <v>433</v>
      </c>
      <c r="K326" s="170">
        <v>426</v>
      </c>
      <c r="L326" s="165">
        <v>2374201</v>
      </c>
      <c r="M326" s="166">
        <v>327</v>
      </c>
      <c r="N326" s="167">
        <v>319</v>
      </c>
      <c r="O326" s="168">
        <v>6578946</v>
      </c>
      <c r="P326" s="169">
        <v>433</v>
      </c>
      <c r="Q326" s="170">
        <v>421</v>
      </c>
      <c r="R326" s="165">
        <v>12754057</v>
      </c>
      <c r="S326" s="166">
        <v>284</v>
      </c>
      <c r="T326" s="167">
        <v>279</v>
      </c>
      <c r="U326" s="168">
        <v>779835</v>
      </c>
      <c r="V326" s="169">
        <v>299</v>
      </c>
      <c r="W326" s="170">
        <v>297</v>
      </c>
      <c r="X326" s="165">
        <v>3227</v>
      </c>
      <c r="Y326" s="166">
        <v>348</v>
      </c>
      <c r="Z326" s="167">
        <v>336</v>
      </c>
      <c r="AA326" s="168">
        <v>165</v>
      </c>
      <c r="AB326" s="171">
        <v>321</v>
      </c>
      <c r="AC326" s="163">
        <v>0</v>
      </c>
      <c r="AD326" s="172">
        <v>100</v>
      </c>
      <c r="AE326" s="173">
        <v>0</v>
      </c>
    </row>
    <row r="327" spans="1:31" s="3" customFormat="1" ht="18.75" customHeight="1">
      <c r="A327" s="142">
        <v>325</v>
      </c>
      <c r="B327" s="143">
        <v>387</v>
      </c>
      <c r="C327" s="144" t="s">
        <v>3058</v>
      </c>
      <c r="D327" s="145" t="s">
        <v>3815</v>
      </c>
      <c r="E327" s="146">
        <v>317</v>
      </c>
      <c r="F327" s="148">
        <v>28284880</v>
      </c>
      <c r="G327" s="149">
        <v>371</v>
      </c>
      <c r="H327" s="150">
        <v>362</v>
      </c>
      <c r="I327" s="151">
        <v>28284880</v>
      </c>
      <c r="J327" s="152">
        <v>218</v>
      </c>
      <c r="K327" s="153">
        <v>211</v>
      </c>
      <c r="L327" s="148">
        <v>7228036</v>
      </c>
      <c r="M327" s="149">
        <v>364</v>
      </c>
      <c r="N327" s="150">
        <v>356</v>
      </c>
      <c r="O327" s="151">
        <v>5369675</v>
      </c>
      <c r="P327" s="152">
        <v>466</v>
      </c>
      <c r="Q327" s="153">
        <v>454</v>
      </c>
      <c r="R327" s="148">
        <v>9608320</v>
      </c>
      <c r="S327" s="149">
        <v>180</v>
      </c>
      <c r="T327" s="150">
        <v>175</v>
      </c>
      <c r="U327" s="151">
        <v>1824462</v>
      </c>
      <c r="V327" s="152">
        <v>80</v>
      </c>
      <c r="W327" s="153">
        <v>80</v>
      </c>
      <c r="X327" s="148">
        <v>17877</v>
      </c>
      <c r="Y327" s="149">
        <v>146</v>
      </c>
      <c r="Z327" s="150">
        <v>138</v>
      </c>
      <c r="AA327" s="151">
        <v>390</v>
      </c>
      <c r="AB327" s="156">
        <v>322</v>
      </c>
      <c r="AC327" s="146">
        <v>0</v>
      </c>
      <c r="AD327" s="157">
        <v>100</v>
      </c>
      <c r="AE327" s="158">
        <v>0</v>
      </c>
    </row>
    <row r="328" spans="1:31" s="3" customFormat="1" ht="18.75" customHeight="1">
      <c r="A328" s="174">
        <v>326</v>
      </c>
      <c r="B328" s="175">
        <v>233</v>
      </c>
      <c r="C328" s="176" t="s">
        <v>3988</v>
      </c>
      <c r="D328" s="177" t="s">
        <v>3815</v>
      </c>
      <c r="E328" s="178">
        <v>318</v>
      </c>
      <c r="F328" s="180">
        <v>28190446</v>
      </c>
      <c r="G328" s="181">
        <v>368</v>
      </c>
      <c r="H328" s="182">
        <v>359</v>
      </c>
      <c r="I328" s="183">
        <v>28338266</v>
      </c>
      <c r="J328" s="184">
        <v>332</v>
      </c>
      <c r="K328" s="185">
        <v>325</v>
      </c>
      <c r="L328" s="180">
        <v>4710825</v>
      </c>
      <c r="M328" s="181">
        <v>229</v>
      </c>
      <c r="N328" s="182">
        <v>223</v>
      </c>
      <c r="O328" s="183">
        <v>11370709</v>
      </c>
      <c r="P328" s="184">
        <v>273</v>
      </c>
      <c r="Q328" s="185">
        <v>262</v>
      </c>
      <c r="R328" s="180">
        <v>23781781</v>
      </c>
      <c r="S328" s="181">
        <v>188</v>
      </c>
      <c r="T328" s="182">
        <v>183</v>
      </c>
      <c r="U328" s="183">
        <v>1735467</v>
      </c>
      <c r="V328" s="184">
        <v>99</v>
      </c>
      <c r="W328" s="185">
        <v>99</v>
      </c>
      <c r="X328" s="180">
        <v>16370</v>
      </c>
      <c r="Y328" s="181">
        <v>37</v>
      </c>
      <c r="Z328" s="182">
        <v>32</v>
      </c>
      <c r="AA328" s="183">
        <v>855</v>
      </c>
      <c r="AB328" s="186">
        <v>322</v>
      </c>
      <c r="AC328" s="178">
        <v>0</v>
      </c>
      <c r="AD328" s="187">
        <v>100</v>
      </c>
      <c r="AE328" s="188">
        <v>0</v>
      </c>
    </row>
    <row r="329" spans="1:31" s="3" customFormat="1" ht="18.75" customHeight="1">
      <c r="A329" s="159">
        <v>327</v>
      </c>
      <c r="B329" s="160">
        <v>302</v>
      </c>
      <c r="C329" s="161" t="s">
        <v>1745</v>
      </c>
      <c r="D329" s="162" t="s">
        <v>3815</v>
      </c>
      <c r="E329" s="163">
        <v>319</v>
      </c>
      <c r="F329" s="165">
        <v>28177122</v>
      </c>
      <c r="G329" s="166">
        <v>354</v>
      </c>
      <c r="H329" s="167">
        <v>346</v>
      </c>
      <c r="I329" s="168">
        <v>29106424</v>
      </c>
      <c r="J329" s="169">
        <v>339</v>
      </c>
      <c r="K329" s="170">
        <v>332</v>
      </c>
      <c r="L329" s="165">
        <v>4560322</v>
      </c>
      <c r="M329" s="166">
        <v>49</v>
      </c>
      <c r="N329" s="167">
        <v>47</v>
      </c>
      <c r="O329" s="168">
        <v>32123945</v>
      </c>
      <c r="P329" s="169">
        <v>151</v>
      </c>
      <c r="Q329" s="170">
        <v>143</v>
      </c>
      <c r="R329" s="165">
        <v>34229260</v>
      </c>
      <c r="S329" s="166">
        <v>323</v>
      </c>
      <c r="T329" s="167">
        <v>318</v>
      </c>
      <c r="U329" s="168">
        <v>540417</v>
      </c>
      <c r="V329" s="169">
        <v>396</v>
      </c>
      <c r="W329" s="170">
        <v>393</v>
      </c>
      <c r="X329" s="165">
        <v>382</v>
      </c>
      <c r="Y329" s="166">
        <v>428</v>
      </c>
      <c r="Z329" s="167">
        <v>416</v>
      </c>
      <c r="AA329" s="168">
        <v>102</v>
      </c>
      <c r="AB329" s="171">
        <v>313</v>
      </c>
      <c r="AC329" s="163">
        <v>0</v>
      </c>
      <c r="AD329" s="172">
        <v>100</v>
      </c>
      <c r="AE329" s="173">
        <v>0</v>
      </c>
    </row>
    <row r="330" spans="1:31" s="3" customFormat="1" ht="18.75" customHeight="1">
      <c r="A330" s="159">
        <v>328</v>
      </c>
      <c r="B330" s="160">
        <v>38</v>
      </c>
      <c r="C330" s="161" t="s">
        <v>1834</v>
      </c>
      <c r="D330" s="162" t="s">
        <v>3815</v>
      </c>
      <c r="E330" s="163">
        <v>320</v>
      </c>
      <c r="F330" s="165">
        <v>28080825</v>
      </c>
      <c r="G330" s="166">
        <v>133</v>
      </c>
      <c r="H330" s="167">
        <v>131</v>
      </c>
      <c r="I330" s="168">
        <v>44309313</v>
      </c>
      <c r="J330" s="169">
        <v>341</v>
      </c>
      <c r="K330" s="170">
        <v>334</v>
      </c>
      <c r="L330" s="165">
        <v>4517557</v>
      </c>
      <c r="M330" s="166">
        <v>314</v>
      </c>
      <c r="N330" s="167">
        <v>306</v>
      </c>
      <c r="O330" s="168">
        <v>7112432</v>
      </c>
      <c r="P330" s="169">
        <v>233</v>
      </c>
      <c r="Q330" s="170">
        <v>223</v>
      </c>
      <c r="R330" s="165">
        <v>26508326</v>
      </c>
      <c r="S330" s="166">
        <v>370</v>
      </c>
      <c r="T330" s="167">
        <v>365</v>
      </c>
      <c r="U330" s="168">
        <v>241015</v>
      </c>
      <c r="V330" s="169">
        <v>29</v>
      </c>
      <c r="W330" s="170">
        <v>29</v>
      </c>
      <c r="X330" s="165">
        <v>23999</v>
      </c>
      <c r="Y330" s="166">
        <v>119</v>
      </c>
      <c r="Z330" s="167">
        <v>111</v>
      </c>
      <c r="AA330" s="168">
        <v>451</v>
      </c>
      <c r="AB330" s="171">
        <v>383</v>
      </c>
      <c r="AC330" s="163">
        <v>0</v>
      </c>
      <c r="AD330" s="172">
        <v>100</v>
      </c>
      <c r="AE330" s="173">
        <v>0</v>
      </c>
    </row>
    <row r="331" spans="1:31" s="3" customFormat="1" ht="18.75" customHeight="1">
      <c r="A331" s="159">
        <v>329</v>
      </c>
      <c r="B331" s="160">
        <v>172</v>
      </c>
      <c r="C331" s="161" t="s">
        <v>3454</v>
      </c>
      <c r="D331" s="162" t="s">
        <v>3815</v>
      </c>
      <c r="E331" s="163">
        <v>321</v>
      </c>
      <c r="F331" s="165">
        <v>28024250</v>
      </c>
      <c r="G331" s="166">
        <v>369</v>
      </c>
      <c r="H331" s="167">
        <v>360</v>
      </c>
      <c r="I331" s="168">
        <v>28302461</v>
      </c>
      <c r="J331" s="169">
        <v>111</v>
      </c>
      <c r="K331" s="170">
        <v>107</v>
      </c>
      <c r="L331" s="165">
        <v>11106638</v>
      </c>
      <c r="M331" s="166">
        <v>76</v>
      </c>
      <c r="N331" s="167">
        <v>74</v>
      </c>
      <c r="O331" s="168">
        <v>24594065</v>
      </c>
      <c r="P331" s="169">
        <v>194</v>
      </c>
      <c r="Q331" s="170">
        <v>185</v>
      </c>
      <c r="R331" s="165">
        <v>29734815</v>
      </c>
      <c r="S331" s="166">
        <v>44</v>
      </c>
      <c r="T331" s="167">
        <v>42</v>
      </c>
      <c r="U331" s="168">
        <v>5910387</v>
      </c>
      <c r="V331" s="169">
        <v>361</v>
      </c>
      <c r="W331" s="170">
        <v>359</v>
      </c>
      <c r="X331" s="165">
        <v>1143</v>
      </c>
      <c r="Y331" s="166">
        <v>412</v>
      </c>
      <c r="Z331" s="167">
        <v>400</v>
      </c>
      <c r="AA331" s="168">
        <v>117</v>
      </c>
      <c r="AB331" s="171">
        <v>351</v>
      </c>
      <c r="AC331" s="163">
        <v>0</v>
      </c>
      <c r="AD331" s="172">
        <v>100</v>
      </c>
      <c r="AE331" s="173">
        <v>0</v>
      </c>
    </row>
    <row r="332" spans="1:31" s="3" customFormat="1" ht="18.75" customHeight="1">
      <c r="A332" s="142">
        <v>330</v>
      </c>
      <c r="B332" s="143">
        <v>183</v>
      </c>
      <c r="C332" s="144" t="s">
        <v>2131</v>
      </c>
      <c r="D332" s="145" t="s">
        <v>3815</v>
      </c>
      <c r="E332" s="197">
        <v>322</v>
      </c>
      <c r="F332" s="148">
        <v>27919782</v>
      </c>
      <c r="G332" s="149">
        <v>343</v>
      </c>
      <c r="H332" s="150">
        <v>335</v>
      </c>
      <c r="I332" s="151">
        <v>30111401</v>
      </c>
      <c r="J332" s="152">
        <v>394</v>
      </c>
      <c r="K332" s="153">
        <v>387</v>
      </c>
      <c r="L332" s="148">
        <v>3107403</v>
      </c>
      <c r="M332" s="149">
        <v>12</v>
      </c>
      <c r="N332" s="150">
        <v>11</v>
      </c>
      <c r="O332" s="151">
        <v>57438396</v>
      </c>
      <c r="P332" s="152">
        <v>15</v>
      </c>
      <c r="Q332" s="153">
        <v>14</v>
      </c>
      <c r="R332" s="148">
        <v>96290672</v>
      </c>
      <c r="S332" s="149">
        <v>493</v>
      </c>
      <c r="T332" s="150">
        <v>485</v>
      </c>
      <c r="U332" s="151">
        <v>-17911938</v>
      </c>
      <c r="V332" s="152">
        <v>398</v>
      </c>
      <c r="W332" s="153">
        <v>395</v>
      </c>
      <c r="X332" s="148">
        <v>369</v>
      </c>
      <c r="Y332" s="149">
        <v>123</v>
      </c>
      <c r="Z332" s="150">
        <v>115</v>
      </c>
      <c r="AA332" s="151">
        <v>449</v>
      </c>
      <c r="AB332" s="156">
        <v>342</v>
      </c>
      <c r="AC332" s="146">
        <v>0</v>
      </c>
      <c r="AD332" s="157">
        <v>100</v>
      </c>
      <c r="AE332" s="158">
        <v>0</v>
      </c>
    </row>
    <row r="333" spans="1:31" s="3" customFormat="1" ht="18.75" customHeight="1">
      <c r="A333" s="174">
        <v>331</v>
      </c>
      <c r="B333" s="175" t="s">
        <v>3813</v>
      </c>
      <c r="C333" s="176" t="s">
        <v>1835</v>
      </c>
      <c r="D333" s="177" t="s">
        <v>3815</v>
      </c>
      <c r="E333" s="178">
        <v>323</v>
      </c>
      <c r="F333" s="180">
        <v>27757292</v>
      </c>
      <c r="G333" s="181">
        <v>367</v>
      </c>
      <c r="H333" s="182">
        <v>358</v>
      </c>
      <c r="I333" s="183">
        <v>28399806</v>
      </c>
      <c r="J333" s="184">
        <v>206</v>
      </c>
      <c r="K333" s="185">
        <v>199</v>
      </c>
      <c r="L333" s="180">
        <v>7488908</v>
      </c>
      <c r="M333" s="181">
        <v>249</v>
      </c>
      <c r="N333" s="182">
        <v>242</v>
      </c>
      <c r="O333" s="183">
        <v>10280325</v>
      </c>
      <c r="P333" s="184">
        <v>406</v>
      </c>
      <c r="Q333" s="185">
        <v>395</v>
      </c>
      <c r="R333" s="180">
        <v>14578192</v>
      </c>
      <c r="S333" s="181">
        <v>124</v>
      </c>
      <c r="T333" s="182">
        <v>121</v>
      </c>
      <c r="U333" s="183">
        <v>3007244</v>
      </c>
      <c r="V333" s="184">
        <v>268</v>
      </c>
      <c r="W333" s="185">
        <v>266</v>
      </c>
      <c r="X333" s="180">
        <v>4928</v>
      </c>
      <c r="Y333" s="181">
        <v>296</v>
      </c>
      <c r="Z333" s="182">
        <v>285</v>
      </c>
      <c r="AA333" s="183">
        <v>200</v>
      </c>
      <c r="AB333" s="186">
        <v>383</v>
      </c>
      <c r="AC333" s="178">
        <v>0</v>
      </c>
      <c r="AD333" s="187">
        <v>100</v>
      </c>
      <c r="AE333" s="188">
        <v>0</v>
      </c>
    </row>
    <row r="334" spans="1:31" s="3" customFormat="1" ht="18.75" customHeight="1">
      <c r="A334" s="29">
        <v>332</v>
      </c>
      <c r="B334" s="30">
        <v>254</v>
      </c>
      <c r="C334" s="31" t="s">
        <v>2525</v>
      </c>
      <c r="D334" s="32" t="s">
        <v>3372</v>
      </c>
      <c r="E334" s="42">
        <v>324</v>
      </c>
      <c r="F334" s="35">
        <v>27747953</v>
      </c>
      <c r="G334" s="36">
        <v>363</v>
      </c>
      <c r="H334" s="37">
        <v>355</v>
      </c>
      <c r="I334" s="38">
        <v>28636740</v>
      </c>
      <c r="J334" s="39">
        <v>230</v>
      </c>
      <c r="K334" s="40">
        <v>223</v>
      </c>
      <c r="L334" s="35">
        <v>7097635</v>
      </c>
      <c r="M334" s="36">
        <v>179</v>
      </c>
      <c r="N334" s="37">
        <v>174</v>
      </c>
      <c r="O334" s="38">
        <v>13734877</v>
      </c>
      <c r="P334" s="39">
        <v>320</v>
      </c>
      <c r="Q334" s="40">
        <v>309</v>
      </c>
      <c r="R334" s="35">
        <v>20567826</v>
      </c>
      <c r="S334" s="36">
        <v>77</v>
      </c>
      <c r="T334" s="37">
        <v>74</v>
      </c>
      <c r="U334" s="38">
        <v>4320102</v>
      </c>
      <c r="V334" s="39">
        <v>263</v>
      </c>
      <c r="W334" s="40">
        <v>261</v>
      </c>
      <c r="X334" s="35">
        <v>5024</v>
      </c>
      <c r="Y334" s="36">
        <v>103</v>
      </c>
      <c r="Z334" s="37">
        <v>96</v>
      </c>
      <c r="AA334" s="38">
        <v>496</v>
      </c>
      <c r="AB334" s="94">
        <v>332</v>
      </c>
      <c r="AC334" s="42">
        <v>0</v>
      </c>
      <c r="AD334" s="34">
        <v>100</v>
      </c>
      <c r="AE334" s="43">
        <v>0</v>
      </c>
    </row>
    <row r="335" spans="1:31" s="3" customFormat="1" ht="18.75" customHeight="1">
      <c r="A335" s="29">
        <v>333</v>
      </c>
      <c r="B335" s="30">
        <v>370</v>
      </c>
      <c r="C335" s="31" t="s">
        <v>2734</v>
      </c>
      <c r="D335" s="32" t="s">
        <v>2748</v>
      </c>
      <c r="E335" s="42">
        <v>325</v>
      </c>
      <c r="F335" s="35">
        <v>27620068</v>
      </c>
      <c r="G335" s="36">
        <v>381</v>
      </c>
      <c r="H335" s="37">
        <v>372</v>
      </c>
      <c r="I335" s="38">
        <v>27720588</v>
      </c>
      <c r="J335" s="39" t="s">
        <v>3813</v>
      </c>
      <c r="K335" s="40" t="s">
        <v>3813</v>
      </c>
      <c r="L335" s="41" t="s">
        <v>3813</v>
      </c>
      <c r="M335" s="36" t="s">
        <v>3813</v>
      </c>
      <c r="N335" s="37" t="s">
        <v>3813</v>
      </c>
      <c r="O335" s="59" t="s">
        <v>3813</v>
      </c>
      <c r="P335" s="39" t="s">
        <v>3813</v>
      </c>
      <c r="Q335" s="40" t="s">
        <v>3813</v>
      </c>
      <c r="R335" s="41" t="s">
        <v>3813</v>
      </c>
      <c r="S335" s="36" t="s">
        <v>3813</v>
      </c>
      <c r="T335" s="37" t="s">
        <v>3813</v>
      </c>
      <c r="U335" s="59" t="s">
        <v>3813</v>
      </c>
      <c r="V335" s="39">
        <v>227</v>
      </c>
      <c r="W335" s="40">
        <v>226</v>
      </c>
      <c r="X335" s="35">
        <v>6828</v>
      </c>
      <c r="Y335" s="36" t="s">
        <v>3813</v>
      </c>
      <c r="Z335" s="37" t="s">
        <v>3813</v>
      </c>
      <c r="AA335" s="59" t="s">
        <v>3813</v>
      </c>
      <c r="AB335" s="94">
        <v>321</v>
      </c>
      <c r="AC335" s="42">
        <v>0</v>
      </c>
      <c r="AD335" s="34">
        <v>100</v>
      </c>
      <c r="AE335" s="43">
        <v>0</v>
      </c>
    </row>
    <row r="336" spans="1:31" s="3" customFormat="1" ht="18.75" customHeight="1">
      <c r="A336" s="159">
        <v>334</v>
      </c>
      <c r="B336" s="160">
        <v>267</v>
      </c>
      <c r="C336" s="161" t="s">
        <v>1836</v>
      </c>
      <c r="D336" s="162" t="s">
        <v>3815</v>
      </c>
      <c r="E336" s="163">
        <v>326</v>
      </c>
      <c r="F336" s="165">
        <v>27602547</v>
      </c>
      <c r="G336" s="166">
        <v>386</v>
      </c>
      <c r="H336" s="167">
        <v>377</v>
      </c>
      <c r="I336" s="168">
        <v>27602547</v>
      </c>
      <c r="J336" s="169">
        <v>445</v>
      </c>
      <c r="K336" s="170">
        <v>438</v>
      </c>
      <c r="L336" s="165">
        <v>1942818</v>
      </c>
      <c r="M336" s="166">
        <v>420</v>
      </c>
      <c r="N336" s="167">
        <v>411</v>
      </c>
      <c r="O336" s="168">
        <v>3578409</v>
      </c>
      <c r="P336" s="169">
        <v>494</v>
      </c>
      <c r="Q336" s="170">
        <v>482</v>
      </c>
      <c r="R336" s="165">
        <v>6378845</v>
      </c>
      <c r="S336" s="166">
        <v>232</v>
      </c>
      <c r="T336" s="167">
        <v>227</v>
      </c>
      <c r="U336" s="168">
        <v>1219573</v>
      </c>
      <c r="V336" s="169">
        <v>281</v>
      </c>
      <c r="W336" s="170">
        <v>279</v>
      </c>
      <c r="X336" s="165">
        <v>3917</v>
      </c>
      <c r="Y336" s="166">
        <v>480</v>
      </c>
      <c r="Z336" s="167">
        <v>468</v>
      </c>
      <c r="AA336" s="168">
        <v>45</v>
      </c>
      <c r="AB336" s="171">
        <v>372</v>
      </c>
      <c r="AC336" s="163">
        <v>0</v>
      </c>
      <c r="AD336" s="172">
        <v>100</v>
      </c>
      <c r="AE336" s="173">
        <v>0</v>
      </c>
    </row>
    <row r="337" spans="1:31" s="3" customFormat="1" ht="18.75" customHeight="1">
      <c r="A337" s="142">
        <v>335</v>
      </c>
      <c r="B337" s="143" t="s">
        <v>3813</v>
      </c>
      <c r="C337" s="144" t="s">
        <v>3667</v>
      </c>
      <c r="D337" s="145" t="s">
        <v>3815</v>
      </c>
      <c r="E337" s="146">
        <v>327</v>
      </c>
      <c r="F337" s="148">
        <v>27573127</v>
      </c>
      <c r="G337" s="149">
        <v>387</v>
      </c>
      <c r="H337" s="150">
        <v>378</v>
      </c>
      <c r="I337" s="151">
        <v>27573127</v>
      </c>
      <c r="J337" s="152">
        <v>56</v>
      </c>
      <c r="K337" s="153">
        <v>53</v>
      </c>
      <c r="L337" s="148">
        <v>15153372</v>
      </c>
      <c r="M337" s="149">
        <v>108</v>
      </c>
      <c r="N337" s="150">
        <v>104</v>
      </c>
      <c r="O337" s="151">
        <v>20485914</v>
      </c>
      <c r="P337" s="152">
        <v>174</v>
      </c>
      <c r="Q337" s="153">
        <v>166</v>
      </c>
      <c r="R337" s="148">
        <v>31475801</v>
      </c>
      <c r="S337" s="149">
        <v>159</v>
      </c>
      <c r="T337" s="150">
        <v>154</v>
      </c>
      <c r="U337" s="151">
        <v>2288841</v>
      </c>
      <c r="V337" s="152">
        <v>391</v>
      </c>
      <c r="W337" s="153">
        <v>388</v>
      </c>
      <c r="X337" s="148">
        <v>499</v>
      </c>
      <c r="Y337" s="149">
        <v>105</v>
      </c>
      <c r="Z337" s="150">
        <v>98</v>
      </c>
      <c r="AA337" s="151">
        <v>492</v>
      </c>
      <c r="AB337" s="156">
        <v>321</v>
      </c>
      <c r="AC337" s="146">
        <v>0</v>
      </c>
      <c r="AD337" s="157">
        <v>100</v>
      </c>
      <c r="AE337" s="158">
        <v>0</v>
      </c>
    </row>
    <row r="338" spans="1:31" s="3" customFormat="1" ht="18.75" customHeight="1">
      <c r="A338" s="15">
        <v>336</v>
      </c>
      <c r="B338" s="16">
        <v>442</v>
      </c>
      <c r="C338" s="17" t="s">
        <v>1231</v>
      </c>
      <c r="D338" s="18" t="s">
        <v>3374</v>
      </c>
      <c r="E338" s="19">
        <v>328</v>
      </c>
      <c r="F338" s="21">
        <v>27524687</v>
      </c>
      <c r="G338" s="22">
        <v>390</v>
      </c>
      <c r="H338" s="23">
        <v>381</v>
      </c>
      <c r="I338" s="24">
        <v>27524687</v>
      </c>
      <c r="J338" s="25">
        <v>288</v>
      </c>
      <c r="K338" s="26">
        <v>281</v>
      </c>
      <c r="L338" s="21">
        <v>5779022</v>
      </c>
      <c r="M338" s="22">
        <v>434</v>
      </c>
      <c r="N338" s="23">
        <v>425</v>
      </c>
      <c r="O338" s="24">
        <v>3049698</v>
      </c>
      <c r="P338" s="25">
        <v>262</v>
      </c>
      <c r="Q338" s="26">
        <v>251</v>
      </c>
      <c r="R338" s="21">
        <v>24655349</v>
      </c>
      <c r="S338" s="22">
        <v>397</v>
      </c>
      <c r="T338" s="23">
        <v>392</v>
      </c>
      <c r="U338" s="24">
        <v>116560</v>
      </c>
      <c r="V338" s="25">
        <v>146</v>
      </c>
      <c r="W338" s="26">
        <v>146</v>
      </c>
      <c r="X338" s="21">
        <v>12500</v>
      </c>
      <c r="Y338" s="22">
        <v>237</v>
      </c>
      <c r="Z338" s="23">
        <v>226</v>
      </c>
      <c r="AA338" s="24">
        <v>265</v>
      </c>
      <c r="AB338" s="93">
        <v>383</v>
      </c>
      <c r="AC338" s="19">
        <v>0</v>
      </c>
      <c r="AD338" s="27">
        <v>100</v>
      </c>
      <c r="AE338" s="28">
        <v>0</v>
      </c>
    </row>
    <row r="339" spans="1:31" s="3" customFormat="1" ht="18.75" customHeight="1">
      <c r="A339" s="29">
        <v>337</v>
      </c>
      <c r="B339" s="30">
        <v>352</v>
      </c>
      <c r="C339" s="31" t="s">
        <v>3434</v>
      </c>
      <c r="D339" s="32" t="s">
        <v>3368</v>
      </c>
      <c r="E339" s="42">
        <v>329</v>
      </c>
      <c r="F339" s="35">
        <v>27520947</v>
      </c>
      <c r="G339" s="36">
        <v>147</v>
      </c>
      <c r="H339" s="37">
        <v>144</v>
      </c>
      <c r="I339" s="38">
        <v>42912158</v>
      </c>
      <c r="J339" s="39">
        <v>229</v>
      </c>
      <c r="K339" s="40">
        <v>222</v>
      </c>
      <c r="L339" s="35">
        <v>7097820</v>
      </c>
      <c r="M339" s="36">
        <v>260</v>
      </c>
      <c r="N339" s="37">
        <v>253</v>
      </c>
      <c r="O339" s="38">
        <v>9674483</v>
      </c>
      <c r="P339" s="39">
        <v>79</v>
      </c>
      <c r="Q339" s="40">
        <v>74</v>
      </c>
      <c r="R339" s="35">
        <v>46282541</v>
      </c>
      <c r="S339" s="36">
        <v>290</v>
      </c>
      <c r="T339" s="37">
        <v>285</v>
      </c>
      <c r="U339" s="38">
        <v>744096</v>
      </c>
      <c r="V339" s="39" t="s">
        <v>3813</v>
      </c>
      <c r="W339" s="40" t="s">
        <v>3813</v>
      </c>
      <c r="X339" s="41" t="s">
        <v>3813</v>
      </c>
      <c r="Y339" s="36">
        <v>482</v>
      </c>
      <c r="Z339" s="37">
        <v>470</v>
      </c>
      <c r="AA339" s="38">
        <v>44</v>
      </c>
      <c r="AB339" s="94">
        <v>400</v>
      </c>
      <c r="AC339" s="42">
        <v>0</v>
      </c>
      <c r="AD339" s="34">
        <v>100</v>
      </c>
      <c r="AE339" s="43">
        <v>0</v>
      </c>
    </row>
    <row r="340" spans="1:31" s="3" customFormat="1" ht="18.75" customHeight="1">
      <c r="A340" s="159">
        <v>338</v>
      </c>
      <c r="B340" s="160">
        <v>433</v>
      </c>
      <c r="C340" s="161" t="s">
        <v>1238</v>
      </c>
      <c r="D340" s="162" t="s">
        <v>3815</v>
      </c>
      <c r="E340" s="163">
        <v>330</v>
      </c>
      <c r="F340" s="165">
        <v>27508730</v>
      </c>
      <c r="G340" s="166">
        <v>370</v>
      </c>
      <c r="H340" s="167">
        <v>361</v>
      </c>
      <c r="I340" s="168">
        <v>28295105</v>
      </c>
      <c r="J340" s="169">
        <v>443</v>
      </c>
      <c r="K340" s="170">
        <v>436</v>
      </c>
      <c r="L340" s="165">
        <v>1970742</v>
      </c>
      <c r="M340" s="166">
        <v>435</v>
      </c>
      <c r="N340" s="167">
        <v>426</v>
      </c>
      <c r="O340" s="168">
        <v>3011009</v>
      </c>
      <c r="P340" s="169">
        <v>405</v>
      </c>
      <c r="Q340" s="170">
        <v>394</v>
      </c>
      <c r="R340" s="165">
        <v>14618929</v>
      </c>
      <c r="S340" s="166">
        <v>384</v>
      </c>
      <c r="T340" s="167">
        <v>379</v>
      </c>
      <c r="U340" s="168">
        <v>178047</v>
      </c>
      <c r="V340" s="169">
        <v>175</v>
      </c>
      <c r="W340" s="170">
        <v>175</v>
      </c>
      <c r="X340" s="165">
        <v>10855</v>
      </c>
      <c r="Y340" s="166">
        <v>410</v>
      </c>
      <c r="Z340" s="167">
        <v>398</v>
      </c>
      <c r="AA340" s="168">
        <v>120</v>
      </c>
      <c r="AB340" s="171">
        <v>383</v>
      </c>
      <c r="AC340" s="163">
        <v>0</v>
      </c>
      <c r="AD340" s="172">
        <v>100</v>
      </c>
      <c r="AE340" s="173">
        <v>0</v>
      </c>
    </row>
    <row r="341" spans="1:31" s="3" customFormat="1" ht="18.75" customHeight="1">
      <c r="A341" s="29">
        <v>339</v>
      </c>
      <c r="B341" s="30">
        <v>320</v>
      </c>
      <c r="C341" s="31" t="s">
        <v>3673</v>
      </c>
      <c r="D341" s="32" t="s">
        <v>1737</v>
      </c>
      <c r="E341" s="42">
        <v>331</v>
      </c>
      <c r="F341" s="35">
        <v>27479782</v>
      </c>
      <c r="G341" s="36">
        <v>374</v>
      </c>
      <c r="H341" s="37">
        <v>365</v>
      </c>
      <c r="I341" s="38">
        <v>28130829</v>
      </c>
      <c r="J341" s="39">
        <v>30</v>
      </c>
      <c r="K341" s="40">
        <v>28</v>
      </c>
      <c r="L341" s="35">
        <v>17423001</v>
      </c>
      <c r="M341" s="36">
        <v>144</v>
      </c>
      <c r="N341" s="37">
        <v>139</v>
      </c>
      <c r="O341" s="38">
        <v>15924819</v>
      </c>
      <c r="P341" s="39">
        <v>198</v>
      </c>
      <c r="Q341" s="40">
        <v>189</v>
      </c>
      <c r="R341" s="35">
        <v>29552330</v>
      </c>
      <c r="S341" s="36">
        <v>464</v>
      </c>
      <c r="T341" s="37">
        <v>459</v>
      </c>
      <c r="U341" s="38">
        <v>-2144002</v>
      </c>
      <c r="V341" s="39">
        <v>164</v>
      </c>
      <c r="W341" s="40">
        <v>164</v>
      </c>
      <c r="X341" s="35">
        <v>11948</v>
      </c>
      <c r="Y341" s="36">
        <v>79</v>
      </c>
      <c r="Z341" s="37">
        <v>73</v>
      </c>
      <c r="AA341" s="38">
        <v>587</v>
      </c>
      <c r="AB341" s="94">
        <v>361</v>
      </c>
      <c r="AC341" s="42">
        <v>0</v>
      </c>
      <c r="AD341" s="34">
        <v>100</v>
      </c>
      <c r="AE341" s="43">
        <v>0</v>
      </c>
    </row>
    <row r="342" spans="1:31" s="3" customFormat="1" ht="18.75" customHeight="1">
      <c r="A342" s="142">
        <v>340</v>
      </c>
      <c r="B342" s="194">
        <v>344</v>
      </c>
      <c r="C342" s="144" t="s">
        <v>1837</v>
      </c>
      <c r="D342" s="145" t="s">
        <v>3815</v>
      </c>
      <c r="E342" s="146">
        <v>332</v>
      </c>
      <c r="F342" s="148">
        <v>27433322</v>
      </c>
      <c r="G342" s="149">
        <v>318</v>
      </c>
      <c r="H342" s="150">
        <v>310</v>
      </c>
      <c r="I342" s="151">
        <v>32118028</v>
      </c>
      <c r="J342" s="152">
        <v>460</v>
      </c>
      <c r="K342" s="153">
        <v>453</v>
      </c>
      <c r="L342" s="148">
        <v>1500888</v>
      </c>
      <c r="M342" s="149">
        <v>374</v>
      </c>
      <c r="N342" s="150">
        <v>366</v>
      </c>
      <c r="O342" s="151">
        <v>5173474</v>
      </c>
      <c r="P342" s="152">
        <v>447</v>
      </c>
      <c r="Q342" s="153">
        <v>435</v>
      </c>
      <c r="R342" s="148">
        <v>11724202</v>
      </c>
      <c r="S342" s="149">
        <v>409</v>
      </c>
      <c r="T342" s="150">
        <v>404</v>
      </c>
      <c r="U342" s="151">
        <v>27478</v>
      </c>
      <c r="V342" s="152">
        <v>55</v>
      </c>
      <c r="W342" s="153">
        <v>55</v>
      </c>
      <c r="X342" s="148">
        <v>20355</v>
      </c>
      <c r="Y342" s="149">
        <v>257</v>
      </c>
      <c r="Z342" s="150">
        <v>246</v>
      </c>
      <c r="AA342" s="151">
        <v>240</v>
      </c>
      <c r="AB342" s="156">
        <v>322</v>
      </c>
      <c r="AC342" s="146">
        <v>0</v>
      </c>
      <c r="AD342" s="157">
        <v>100</v>
      </c>
      <c r="AE342" s="158">
        <v>0</v>
      </c>
    </row>
    <row r="343" spans="1:31" s="3" customFormat="1" ht="18.75" customHeight="1">
      <c r="A343" s="15">
        <v>341</v>
      </c>
      <c r="B343" s="16">
        <v>305</v>
      </c>
      <c r="C343" s="17" t="s">
        <v>3842</v>
      </c>
      <c r="D343" s="18" t="s">
        <v>3368</v>
      </c>
      <c r="E343" s="19">
        <v>333</v>
      </c>
      <c r="F343" s="21">
        <v>27344658</v>
      </c>
      <c r="G343" s="22">
        <v>265</v>
      </c>
      <c r="H343" s="23">
        <v>258</v>
      </c>
      <c r="I343" s="24">
        <v>35069251</v>
      </c>
      <c r="J343" s="25">
        <v>251</v>
      </c>
      <c r="K343" s="26">
        <v>244</v>
      </c>
      <c r="L343" s="21">
        <v>6708237</v>
      </c>
      <c r="M343" s="22">
        <v>312</v>
      </c>
      <c r="N343" s="23">
        <v>304</v>
      </c>
      <c r="O343" s="24">
        <v>7221170</v>
      </c>
      <c r="P343" s="25">
        <v>218</v>
      </c>
      <c r="Q343" s="26">
        <v>208</v>
      </c>
      <c r="R343" s="21">
        <v>27567380</v>
      </c>
      <c r="S343" s="22">
        <v>187</v>
      </c>
      <c r="T343" s="23">
        <v>182</v>
      </c>
      <c r="U343" s="24">
        <v>1743180</v>
      </c>
      <c r="V343" s="25">
        <v>207</v>
      </c>
      <c r="W343" s="26">
        <v>206</v>
      </c>
      <c r="X343" s="21">
        <v>7897</v>
      </c>
      <c r="Y343" s="22">
        <v>77</v>
      </c>
      <c r="Z343" s="23">
        <v>71</v>
      </c>
      <c r="AA343" s="24">
        <v>588</v>
      </c>
      <c r="AB343" s="93">
        <v>321</v>
      </c>
      <c r="AC343" s="19">
        <v>0</v>
      </c>
      <c r="AD343" s="27">
        <v>100</v>
      </c>
      <c r="AE343" s="28">
        <v>0</v>
      </c>
    </row>
    <row r="344" spans="1:31" s="3" customFormat="1" ht="18.75" customHeight="1">
      <c r="A344" s="29">
        <v>342</v>
      </c>
      <c r="B344" s="30" t="s">
        <v>3813</v>
      </c>
      <c r="C344" s="31" t="s">
        <v>110</v>
      </c>
      <c r="D344" s="32" t="s">
        <v>2748</v>
      </c>
      <c r="E344" s="42">
        <v>334</v>
      </c>
      <c r="F344" s="35">
        <v>27289161</v>
      </c>
      <c r="G344" s="36">
        <v>246</v>
      </c>
      <c r="H344" s="37">
        <v>240</v>
      </c>
      <c r="I344" s="38">
        <v>36290258</v>
      </c>
      <c r="J344" s="39">
        <v>478</v>
      </c>
      <c r="K344" s="40">
        <v>471</v>
      </c>
      <c r="L344" s="35">
        <v>219181</v>
      </c>
      <c r="M344" s="36">
        <v>464</v>
      </c>
      <c r="N344" s="37">
        <v>455</v>
      </c>
      <c r="O344" s="38">
        <v>1540586</v>
      </c>
      <c r="P344" s="39">
        <v>498</v>
      </c>
      <c r="Q344" s="40">
        <v>486</v>
      </c>
      <c r="R344" s="35">
        <v>4337350</v>
      </c>
      <c r="S344" s="36">
        <v>295</v>
      </c>
      <c r="T344" s="37">
        <v>290</v>
      </c>
      <c r="U344" s="38">
        <v>706773</v>
      </c>
      <c r="V344" s="39">
        <v>152</v>
      </c>
      <c r="W344" s="40">
        <v>152</v>
      </c>
      <c r="X344" s="35">
        <v>12218</v>
      </c>
      <c r="Y344" s="36">
        <v>486</v>
      </c>
      <c r="Z344" s="37">
        <v>474</v>
      </c>
      <c r="AA344" s="38">
        <v>40</v>
      </c>
      <c r="AB344" s="94">
        <v>311</v>
      </c>
      <c r="AC344" s="42">
        <v>0</v>
      </c>
      <c r="AD344" s="34">
        <v>100</v>
      </c>
      <c r="AE344" s="43">
        <v>0</v>
      </c>
    </row>
    <row r="345" spans="1:31" s="3" customFormat="1" ht="18.75" customHeight="1">
      <c r="A345" s="159">
        <v>343</v>
      </c>
      <c r="B345" s="160">
        <v>331</v>
      </c>
      <c r="C345" s="161" t="s">
        <v>2580</v>
      </c>
      <c r="D345" s="162" t="s">
        <v>3815</v>
      </c>
      <c r="E345" s="163">
        <v>335</v>
      </c>
      <c r="F345" s="165">
        <v>27277841</v>
      </c>
      <c r="G345" s="166">
        <v>389</v>
      </c>
      <c r="H345" s="167">
        <v>380</v>
      </c>
      <c r="I345" s="168">
        <v>27526658</v>
      </c>
      <c r="J345" s="169">
        <v>237</v>
      </c>
      <c r="K345" s="170">
        <v>230</v>
      </c>
      <c r="L345" s="165">
        <v>7026950</v>
      </c>
      <c r="M345" s="166">
        <v>383</v>
      </c>
      <c r="N345" s="167">
        <v>374</v>
      </c>
      <c r="O345" s="168">
        <v>4989600</v>
      </c>
      <c r="P345" s="169">
        <v>373</v>
      </c>
      <c r="Q345" s="170">
        <v>362</v>
      </c>
      <c r="R345" s="165">
        <v>16370841</v>
      </c>
      <c r="S345" s="166">
        <v>400</v>
      </c>
      <c r="T345" s="167">
        <v>395</v>
      </c>
      <c r="U345" s="168">
        <v>76244</v>
      </c>
      <c r="V345" s="169">
        <v>358</v>
      </c>
      <c r="W345" s="170">
        <v>356</v>
      </c>
      <c r="X345" s="165">
        <v>1264</v>
      </c>
      <c r="Y345" s="166">
        <v>229</v>
      </c>
      <c r="Z345" s="167">
        <v>219</v>
      </c>
      <c r="AA345" s="168">
        <v>272</v>
      </c>
      <c r="AB345" s="171">
        <v>311</v>
      </c>
      <c r="AC345" s="163">
        <v>0</v>
      </c>
      <c r="AD345" s="172">
        <v>100</v>
      </c>
      <c r="AE345" s="173">
        <v>0</v>
      </c>
    </row>
    <row r="346" spans="1:31" s="3" customFormat="1" ht="18.75" customHeight="1">
      <c r="A346" s="159">
        <v>344</v>
      </c>
      <c r="B346" s="160">
        <v>289</v>
      </c>
      <c r="C346" s="161" t="s">
        <v>3065</v>
      </c>
      <c r="D346" s="162" t="s">
        <v>3815</v>
      </c>
      <c r="E346" s="163">
        <v>336</v>
      </c>
      <c r="F346" s="165">
        <v>27257708</v>
      </c>
      <c r="G346" s="166">
        <v>393</v>
      </c>
      <c r="H346" s="167">
        <v>384</v>
      </c>
      <c r="I346" s="168">
        <v>27257708</v>
      </c>
      <c r="J346" s="169">
        <v>213</v>
      </c>
      <c r="K346" s="170">
        <v>206</v>
      </c>
      <c r="L346" s="165">
        <v>7254014</v>
      </c>
      <c r="M346" s="166">
        <v>247</v>
      </c>
      <c r="N346" s="167">
        <v>240</v>
      </c>
      <c r="O346" s="168">
        <v>10380427</v>
      </c>
      <c r="P346" s="169">
        <v>258</v>
      </c>
      <c r="Q346" s="170">
        <v>247</v>
      </c>
      <c r="R346" s="165">
        <v>24798613</v>
      </c>
      <c r="S346" s="166">
        <v>365</v>
      </c>
      <c r="T346" s="167">
        <v>360</v>
      </c>
      <c r="U346" s="168">
        <v>278328</v>
      </c>
      <c r="V346" s="169">
        <v>292</v>
      </c>
      <c r="W346" s="170">
        <v>290</v>
      </c>
      <c r="X346" s="165">
        <v>3420</v>
      </c>
      <c r="Y346" s="166">
        <v>228</v>
      </c>
      <c r="Z346" s="167">
        <v>218</v>
      </c>
      <c r="AA346" s="168">
        <v>272</v>
      </c>
      <c r="AB346" s="171">
        <v>341</v>
      </c>
      <c r="AC346" s="163">
        <v>0</v>
      </c>
      <c r="AD346" s="172">
        <v>100</v>
      </c>
      <c r="AE346" s="173">
        <v>0</v>
      </c>
    </row>
    <row r="347" spans="1:31" s="3" customFormat="1" ht="18.75" customHeight="1">
      <c r="A347" s="142">
        <v>345</v>
      </c>
      <c r="B347" s="143" t="s">
        <v>3813</v>
      </c>
      <c r="C347" s="144" t="s">
        <v>1621</v>
      </c>
      <c r="D347" s="145" t="s">
        <v>3815</v>
      </c>
      <c r="E347" s="146">
        <v>337</v>
      </c>
      <c r="F347" s="148">
        <v>27128066</v>
      </c>
      <c r="G347" s="149">
        <v>317</v>
      </c>
      <c r="H347" s="150">
        <v>309</v>
      </c>
      <c r="I347" s="151">
        <v>32151487</v>
      </c>
      <c r="J347" s="152">
        <v>432</v>
      </c>
      <c r="K347" s="153">
        <v>425</v>
      </c>
      <c r="L347" s="148">
        <v>2392847</v>
      </c>
      <c r="M347" s="149">
        <v>410</v>
      </c>
      <c r="N347" s="150">
        <v>401</v>
      </c>
      <c r="O347" s="151">
        <v>3828426</v>
      </c>
      <c r="P347" s="152">
        <v>463</v>
      </c>
      <c r="Q347" s="153">
        <v>451</v>
      </c>
      <c r="R347" s="148">
        <v>10221501</v>
      </c>
      <c r="S347" s="149">
        <v>320</v>
      </c>
      <c r="T347" s="150">
        <v>315</v>
      </c>
      <c r="U347" s="151">
        <v>548028</v>
      </c>
      <c r="V347" s="152" t="s">
        <v>3813</v>
      </c>
      <c r="W347" s="153" t="s">
        <v>3813</v>
      </c>
      <c r="X347" s="154" t="s">
        <v>3813</v>
      </c>
      <c r="Y347" s="149">
        <v>392</v>
      </c>
      <c r="Z347" s="150">
        <v>380</v>
      </c>
      <c r="AA347" s="151">
        <v>134</v>
      </c>
      <c r="AB347" s="156">
        <v>311</v>
      </c>
      <c r="AC347" s="146">
        <v>0</v>
      </c>
      <c r="AD347" s="157">
        <v>100</v>
      </c>
      <c r="AE347" s="158">
        <v>0</v>
      </c>
    </row>
    <row r="348" spans="1:31" s="3" customFormat="1" ht="18.75" customHeight="1">
      <c r="A348" s="15">
        <v>346</v>
      </c>
      <c r="B348" s="16">
        <v>349</v>
      </c>
      <c r="C348" s="17" t="s">
        <v>1782</v>
      </c>
      <c r="D348" s="18" t="s">
        <v>2748</v>
      </c>
      <c r="E348" s="19">
        <v>338</v>
      </c>
      <c r="F348" s="21">
        <v>27105972</v>
      </c>
      <c r="G348" s="22">
        <v>396</v>
      </c>
      <c r="H348" s="23">
        <v>387</v>
      </c>
      <c r="I348" s="24">
        <v>27105972</v>
      </c>
      <c r="J348" s="25">
        <v>245</v>
      </c>
      <c r="K348" s="26">
        <v>238</v>
      </c>
      <c r="L348" s="21">
        <v>6893717</v>
      </c>
      <c r="M348" s="22">
        <v>172</v>
      </c>
      <c r="N348" s="23">
        <v>167</v>
      </c>
      <c r="O348" s="24">
        <v>14103994</v>
      </c>
      <c r="P348" s="25">
        <v>293</v>
      </c>
      <c r="Q348" s="26">
        <v>282</v>
      </c>
      <c r="R348" s="21">
        <v>22364994</v>
      </c>
      <c r="S348" s="22">
        <v>229</v>
      </c>
      <c r="T348" s="23">
        <v>224</v>
      </c>
      <c r="U348" s="24">
        <v>1252630</v>
      </c>
      <c r="V348" s="25">
        <v>208</v>
      </c>
      <c r="W348" s="26">
        <v>207</v>
      </c>
      <c r="X348" s="21">
        <v>7871</v>
      </c>
      <c r="Y348" s="22">
        <v>258</v>
      </c>
      <c r="Z348" s="23">
        <v>247</v>
      </c>
      <c r="AA348" s="24">
        <v>240</v>
      </c>
      <c r="AB348" s="93">
        <v>384</v>
      </c>
      <c r="AC348" s="19">
        <v>0</v>
      </c>
      <c r="AD348" s="27">
        <v>100</v>
      </c>
      <c r="AE348" s="28">
        <v>0</v>
      </c>
    </row>
    <row r="349" spans="1:31" s="3" customFormat="1" ht="18.75" customHeight="1">
      <c r="A349" s="159">
        <v>347</v>
      </c>
      <c r="B349" s="160">
        <v>40</v>
      </c>
      <c r="C349" s="161" t="s">
        <v>2305</v>
      </c>
      <c r="D349" s="162" t="s">
        <v>3815</v>
      </c>
      <c r="E349" s="163">
        <v>339</v>
      </c>
      <c r="F349" s="165">
        <v>27057648</v>
      </c>
      <c r="G349" s="166">
        <v>348</v>
      </c>
      <c r="H349" s="167">
        <v>340</v>
      </c>
      <c r="I349" s="168">
        <v>29595388</v>
      </c>
      <c r="J349" s="169">
        <v>482</v>
      </c>
      <c r="K349" s="170">
        <v>474</v>
      </c>
      <c r="L349" s="165">
        <v>-87324</v>
      </c>
      <c r="M349" s="166">
        <v>392</v>
      </c>
      <c r="N349" s="167">
        <v>383</v>
      </c>
      <c r="O349" s="168">
        <v>4566046</v>
      </c>
      <c r="P349" s="169">
        <v>259</v>
      </c>
      <c r="Q349" s="170">
        <v>248</v>
      </c>
      <c r="R349" s="165">
        <v>24738866</v>
      </c>
      <c r="S349" s="166">
        <v>304</v>
      </c>
      <c r="T349" s="167">
        <v>299</v>
      </c>
      <c r="U349" s="168">
        <v>634322</v>
      </c>
      <c r="V349" s="169">
        <v>74</v>
      </c>
      <c r="W349" s="170">
        <v>74</v>
      </c>
      <c r="X349" s="165">
        <v>18686</v>
      </c>
      <c r="Y349" s="166">
        <v>459</v>
      </c>
      <c r="Z349" s="167">
        <v>447</v>
      </c>
      <c r="AA349" s="168">
        <v>66</v>
      </c>
      <c r="AB349" s="171">
        <v>322</v>
      </c>
      <c r="AC349" s="163">
        <v>0</v>
      </c>
      <c r="AD349" s="172">
        <v>100</v>
      </c>
      <c r="AE349" s="173">
        <v>0</v>
      </c>
    </row>
    <row r="350" spans="1:31" s="3" customFormat="1" ht="18.75" customHeight="1">
      <c r="A350" s="159">
        <v>348</v>
      </c>
      <c r="B350" s="160" t="s">
        <v>3813</v>
      </c>
      <c r="C350" s="161" t="s">
        <v>1626</v>
      </c>
      <c r="D350" s="162" t="s">
        <v>3815</v>
      </c>
      <c r="E350" s="193">
        <v>340</v>
      </c>
      <c r="F350" s="165">
        <v>27039675</v>
      </c>
      <c r="G350" s="166">
        <v>294</v>
      </c>
      <c r="H350" s="167">
        <v>287</v>
      </c>
      <c r="I350" s="168">
        <v>33682428</v>
      </c>
      <c r="J350" s="169">
        <v>240</v>
      </c>
      <c r="K350" s="170">
        <v>233</v>
      </c>
      <c r="L350" s="165">
        <v>6976322</v>
      </c>
      <c r="M350" s="166">
        <v>151</v>
      </c>
      <c r="N350" s="167">
        <v>146</v>
      </c>
      <c r="O350" s="168">
        <v>15325484</v>
      </c>
      <c r="P350" s="169">
        <v>172</v>
      </c>
      <c r="Q350" s="170">
        <v>164</v>
      </c>
      <c r="R350" s="165">
        <v>31616570</v>
      </c>
      <c r="S350" s="166">
        <v>123</v>
      </c>
      <c r="T350" s="167">
        <v>120</v>
      </c>
      <c r="U350" s="168">
        <v>3020049</v>
      </c>
      <c r="V350" s="169">
        <v>390</v>
      </c>
      <c r="W350" s="170">
        <v>387</v>
      </c>
      <c r="X350" s="165">
        <v>499</v>
      </c>
      <c r="Y350" s="166">
        <v>340</v>
      </c>
      <c r="Z350" s="167">
        <v>328</v>
      </c>
      <c r="AA350" s="168">
        <v>170</v>
      </c>
      <c r="AB350" s="171">
        <v>356</v>
      </c>
      <c r="AC350" s="163">
        <v>0</v>
      </c>
      <c r="AD350" s="172">
        <v>100</v>
      </c>
      <c r="AE350" s="173">
        <v>0</v>
      </c>
    </row>
    <row r="351" spans="1:31" s="3" customFormat="1" ht="18.75" customHeight="1">
      <c r="A351" s="159">
        <v>349</v>
      </c>
      <c r="B351" s="195">
        <v>376</v>
      </c>
      <c r="C351" s="161" t="s">
        <v>2176</v>
      </c>
      <c r="D351" s="162" t="s">
        <v>3815</v>
      </c>
      <c r="E351" s="163">
        <v>341</v>
      </c>
      <c r="F351" s="165">
        <v>27036177</v>
      </c>
      <c r="G351" s="166">
        <v>289</v>
      </c>
      <c r="H351" s="167">
        <v>282</v>
      </c>
      <c r="I351" s="168">
        <v>33959748</v>
      </c>
      <c r="J351" s="169">
        <v>324</v>
      </c>
      <c r="K351" s="170">
        <v>317</v>
      </c>
      <c r="L351" s="165">
        <v>4978355</v>
      </c>
      <c r="M351" s="166">
        <v>386</v>
      </c>
      <c r="N351" s="167">
        <v>377</v>
      </c>
      <c r="O351" s="168">
        <v>4849312</v>
      </c>
      <c r="P351" s="169">
        <v>137</v>
      </c>
      <c r="Q351" s="170">
        <v>129</v>
      </c>
      <c r="R351" s="165">
        <v>35463728</v>
      </c>
      <c r="S351" s="166">
        <v>177</v>
      </c>
      <c r="T351" s="167">
        <v>172</v>
      </c>
      <c r="U351" s="168">
        <v>1854887</v>
      </c>
      <c r="V351" s="169">
        <v>375</v>
      </c>
      <c r="W351" s="170">
        <v>372</v>
      </c>
      <c r="X351" s="165">
        <v>768</v>
      </c>
      <c r="Y351" s="166">
        <v>483</v>
      </c>
      <c r="Z351" s="167">
        <v>471</v>
      </c>
      <c r="AA351" s="168">
        <v>43</v>
      </c>
      <c r="AB351" s="171">
        <v>341</v>
      </c>
      <c r="AC351" s="163">
        <v>0</v>
      </c>
      <c r="AD351" s="172">
        <v>100</v>
      </c>
      <c r="AE351" s="173">
        <v>0</v>
      </c>
    </row>
    <row r="352" spans="1:31" s="3" customFormat="1" ht="18.75" customHeight="1">
      <c r="A352" s="45">
        <v>350</v>
      </c>
      <c r="B352" s="46">
        <v>368</v>
      </c>
      <c r="C352" s="47" t="s">
        <v>4017</v>
      </c>
      <c r="D352" s="48" t="s">
        <v>3812</v>
      </c>
      <c r="E352" s="49">
        <v>342</v>
      </c>
      <c r="F352" s="51">
        <v>27028554</v>
      </c>
      <c r="G352" s="52">
        <v>360</v>
      </c>
      <c r="H352" s="53">
        <v>352</v>
      </c>
      <c r="I352" s="54">
        <v>28873148</v>
      </c>
      <c r="J352" s="55">
        <v>234</v>
      </c>
      <c r="K352" s="56">
        <v>227</v>
      </c>
      <c r="L352" s="51">
        <v>7053403</v>
      </c>
      <c r="M352" s="52">
        <v>365</v>
      </c>
      <c r="N352" s="53">
        <v>357</v>
      </c>
      <c r="O352" s="54">
        <v>5361070</v>
      </c>
      <c r="P352" s="55">
        <v>412</v>
      </c>
      <c r="Q352" s="56">
        <v>401</v>
      </c>
      <c r="R352" s="51">
        <v>14092338</v>
      </c>
      <c r="S352" s="52">
        <v>419</v>
      </c>
      <c r="T352" s="53">
        <v>414</v>
      </c>
      <c r="U352" s="54">
        <v>-243072</v>
      </c>
      <c r="V352" s="55">
        <v>165</v>
      </c>
      <c r="W352" s="56">
        <v>165</v>
      </c>
      <c r="X352" s="51">
        <v>11923</v>
      </c>
      <c r="Y352" s="52">
        <v>261</v>
      </c>
      <c r="Z352" s="53">
        <v>250</v>
      </c>
      <c r="AA352" s="54">
        <v>239</v>
      </c>
      <c r="AB352" s="95">
        <v>384</v>
      </c>
      <c r="AC352" s="49">
        <v>0</v>
      </c>
      <c r="AD352" s="57">
        <v>100</v>
      </c>
      <c r="AE352" s="58">
        <v>0</v>
      </c>
    </row>
    <row r="353" spans="1:31" s="3" customFormat="1" ht="18.75" customHeight="1">
      <c r="A353" s="174">
        <v>351</v>
      </c>
      <c r="B353" s="175">
        <v>327</v>
      </c>
      <c r="C353" s="176" t="s">
        <v>3431</v>
      </c>
      <c r="D353" s="177" t="s">
        <v>3815</v>
      </c>
      <c r="E353" s="178">
        <v>343</v>
      </c>
      <c r="F353" s="180">
        <v>26973525</v>
      </c>
      <c r="G353" s="181">
        <v>399</v>
      </c>
      <c r="H353" s="182">
        <v>390</v>
      </c>
      <c r="I353" s="183">
        <v>26979836</v>
      </c>
      <c r="J353" s="184">
        <v>268</v>
      </c>
      <c r="K353" s="185">
        <v>261</v>
      </c>
      <c r="L353" s="180">
        <v>6360546</v>
      </c>
      <c r="M353" s="181">
        <v>438</v>
      </c>
      <c r="N353" s="182">
        <v>429</v>
      </c>
      <c r="O353" s="183">
        <v>2892756</v>
      </c>
      <c r="P353" s="184">
        <v>423</v>
      </c>
      <c r="Q353" s="185">
        <v>412</v>
      </c>
      <c r="R353" s="180">
        <v>13634253</v>
      </c>
      <c r="S353" s="181">
        <v>417</v>
      </c>
      <c r="T353" s="182">
        <v>412</v>
      </c>
      <c r="U353" s="183">
        <v>-89846</v>
      </c>
      <c r="V353" s="184">
        <v>87</v>
      </c>
      <c r="W353" s="185">
        <v>87</v>
      </c>
      <c r="X353" s="180">
        <v>17440</v>
      </c>
      <c r="Y353" s="181">
        <v>142</v>
      </c>
      <c r="Z353" s="182">
        <v>134</v>
      </c>
      <c r="AA353" s="183">
        <v>398</v>
      </c>
      <c r="AB353" s="186">
        <v>322</v>
      </c>
      <c r="AC353" s="178">
        <v>0</v>
      </c>
      <c r="AD353" s="187">
        <v>100</v>
      </c>
      <c r="AE353" s="188">
        <v>0</v>
      </c>
    </row>
    <row r="354" spans="1:31" s="3" customFormat="1" ht="18.75" customHeight="1">
      <c r="A354" s="159">
        <v>352</v>
      </c>
      <c r="B354" s="160">
        <v>186</v>
      </c>
      <c r="C354" s="161" t="s">
        <v>111</v>
      </c>
      <c r="D354" s="162" t="s">
        <v>3815</v>
      </c>
      <c r="E354" s="163">
        <v>344</v>
      </c>
      <c r="F354" s="165">
        <v>26889547</v>
      </c>
      <c r="G354" s="166">
        <v>392</v>
      </c>
      <c r="H354" s="167">
        <v>383</v>
      </c>
      <c r="I354" s="168">
        <v>27362798</v>
      </c>
      <c r="J354" s="169">
        <v>257</v>
      </c>
      <c r="K354" s="170">
        <v>250</v>
      </c>
      <c r="L354" s="165">
        <v>6543555</v>
      </c>
      <c r="M354" s="166">
        <v>391</v>
      </c>
      <c r="N354" s="167">
        <v>382</v>
      </c>
      <c r="O354" s="168">
        <v>4665172</v>
      </c>
      <c r="P354" s="169">
        <v>150</v>
      </c>
      <c r="Q354" s="170">
        <v>142</v>
      </c>
      <c r="R354" s="165">
        <v>34289781</v>
      </c>
      <c r="S354" s="166">
        <v>444</v>
      </c>
      <c r="T354" s="167">
        <v>439</v>
      </c>
      <c r="U354" s="168">
        <v>-996153</v>
      </c>
      <c r="V354" s="169">
        <v>151</v>
      </c>
      <c r="W354" s="170">
        <v>151</v>
      </c>
      <c r="X354" s="165">
        <v>12228</v>
      </c>
      <c r="Y354" s="166">
        <v>152</v>
      </c>
      <c r="Z354" s="167">
        <v>144</v>
      </c>
      <c r="AA354" s="168">
        <v>379</v>
      </c>
      <c r="AB354" s="171">
        <v>321</v>
      </c>
      <c r="AC354" s="163">
        <v>0</v>
      </c>
      <c r="AD354" s="172">
        <v>100</v>
      </c>
      <c r="AE354" s="173">
        <v>0</v>
      </c>
    </row>
    <row r="355" spans="1:31" s="3" customFormat="1" ht="18.75" customHeight="1">
      <c r="A355" s="29">
        <v>353</v>
      </c>
      <c r="B355" s="64">
        <v>322</v>
      </c>
      <c r="C355" s="31" t="s">
        <v>112</v>
      </c>
      <c r="D355" s="32" t="s">
        <v>3376</v>
      </c>
      <c r="E355" s="42">
        <v>345</v>
      </c>
      <c r="F355" s="35">
        <v>26887766</v>
      </c>
      <c r="G355" s="36">
        <v>401</v>
      </c>
      <c r="H355" s="37">
        <v>392</v>
      </c>
      <c r="I355" s="38">
        <v>26887766</v>
      </c>
      <c r="J355" s="39">
        <v>350</v>
      </c>
      <c r="K355" s="40">
        <v>343</v>
      </c>
      <c r="L355" s="35">
        <v>4200090</v>
      </c>
      <c r="M355" s="36">
        <v>310</v>
      </c>
      <c r="N355" s="37">
        <v>302</v>
      </c>
      <c r="O355" s="38">
        <v>7326314</v>
      </c>
      <c r="P355" s="39">
        <v>448</v>
      </c>
      <c r="Q355" s="40">
        <v>436</v>
      </c>
      <c r="R355" s="35">
        <v>11649719</v>
      </c>
      <c r="S355" s="36">
        <v>209</v>
      </c>
      <c r="T355" s="37">
        <v>204</v>
      </c>
      <c r="U355" s="38">
        <v>1404930</v>
      </c>
      <c r="V355" s="39">
        <v>351</v>
      </c>
      <c r="W355" s="40">
        <v>349</v>
      </c>
      <c r="X355" s="35">
        <v>1529</v>
      </c>
      <c r="Y355" s="36">
        <v>479</v>
      </c>
      <c r="Z355" s="37">
        <v>467</v>
      </c>
      <c r="AA355" s="38">
        <v>46</v>
      </c>
      <c r="AB355" s="94">
        <v>313</v>
      </c>
      <c r="AC355" s="42">
        <v>0</v>
      </c>
      <c r="AD355" s="34">
        <v>100</v>
      </c>
      <c r="AE355" s="43">
        <v>0</v>
      </c>
    </row>
    <row r="356" spans="1:31" s="3" customFormat="1" ht="18.75" customHeight="1">
      <c r="A356" s="159">
        <v>354</v>
      </c>
      <c r="B356" s="160">
        <v>315</v>
      </c>
      <c r="C356" s="161" t="s">
        <v>1483</v>
      </c>
      <c r="D356" s="162" t="s">
        <v>3815</v>
      </c>
      <c r="E356" s="163">
        <v>346</v>
      </c>
      <c r="F356" s="165">
        <v>26867052</v>
      </c>
      <c r="G356" s="166">
        <v>395</v>
      </c>
      <c r="H356" s="167">
        <v>386</v>
      </c>
      <c r="I356" s="168">
        <v>27122868</v>
      </c>
      <c r="J356" s="169">
        <v>439</v>
      </c>
      <c r="K356" s="170">
        <v>432</v>
      </c>
      <c r="L356" s="165">
        <v>2180399</v>
      </c>
      <c r="M356" s="166">
        <v>193</v>
      </c>
      <c r="N356" s="167">
        <v>188</v>
      </c>
      <c r="O356" s="168">
        <v>12894197</v>
      </c>
      <c r="P356" s="169">
        <v>243</v>
      </c>
      <c r="Q356" s="170">
        <v>233</v>
      </c>
      <c r="R356" s="165">
        <v>25456811</v>
      </c>
      <c r="S356" s="166">
        <v>256</v>
      </c>
      <c r="T356" s="167">
        <v>251</v>
      </c>
      <c r="U356" s="168">
        <v>1014933</v>
      </c>
      <c r="V356" s="169">
        <v>339</v>
      </c>
      <c r="W356" s="170">
        <v>337</v>
      </c>
      <c r="X356" s="165">
        <v>1911</v>
      </c>
      <c r="Y356" s="166">
        <v>306</v>
      </c>
      <c r="Z356" s="167">
        <v>295</v>
      </c>
      <c r="AA356" s="168">
        <v>193</v>
      </c>
      <c r="AB356" s="171">
        <v>356</v>
      </c>
      <c r="AC356" s="163">
        <v>0</v>
      </c>
      <c r="AD356" s="172">
        <v>100</v>
      </c>
      <c r="AE356" s="173">
        <v>0</v>
      </c>
    </row>
    <row r="357" spans="1:31" s="3" customFormat="1" ht="18.75" customHeight="1">
      <c r="A357" s="45">
        <v>355</v>
      </c>
      <c r="B357" s="46">
        <v>275</v>
      </c>
      <c r="C357" s="47" t="s">
        <v>113</v>
      </c>
      <c r="D357" s="48" t="s">
        <v>3814</v>
      </c>
      <c r="E357" s="49">
        <v>9</v>
      </c>
      <c r="F357" s="51">
        <v>26862124</v>
      </c>
      <c r="G357" s="52">
        <v>402</v>
      </c>
      <c r="H357" s="53">
        <v>10</v>
      </c>
      <c r="I357" s="54">
        <v>26862124</v>
      </c>
      <c r="J357" s="55">
        <v>121</v>
      </c>
      <c r="K357" s="56">
        <v>5</v>
      </c>
      <c r="L357" s="51">
        <v>10779587</v>
      </c>
      <c r="M357" s="52">
        <v>32</v>
      </c>
      <c r="N357" s="53">
        <v>2</v>
      </c>
      <c r="O357" s="54">
        <v>35032836</v>
      </c>
      <c r="P357" s="55">
        <v>121</v>
      </c>
      <c r="Q357" s="56">
        <v>8</v>
      </c>
      <c r="R357" s="51">
        <v>37806393</v>
      </c>
      <c r="S357" s="52">
        <v>53</v>
      </c>
      <c r="T357" s="53">
        <v>3</v>
      </c>
      <c r="U357" s="54">
        <v>5268751</v>
      </c>
      <c r="V357" s="55">
        <v>256</v>
      </c>
      <c r="W357" s="56">
        <v>2</v>
      </c>
      <c r="X357" s="51">
        <v>5272</v>
      </c>
      <c r="Y357" s="52">
        <v>175</v>
      </c>
      <c r="Z357" s="53">
        <v>10</v>
      </c>
      <c r="AA357" s="54">
        <v>334</v>
      </c>
      <c r="AB357" s="95">
        <v>210</v>
      </c>
      <c r="AC357" s="49">
        <v>100</v>
      </c>
      <c r="AD357" s="57">
        <v>0</v>
      </c>
      <c r="AE357" s="58">
        <v>0</v>
      </c>
    </row>
    <row r="358" spans="1:31" s="3" customFormat="1" ht="18.75" customHeight="1">
      <c r="A358" s="174">
        <v>356</v>
      </c>
      <c r="B358" s="175">
        <v>371</v>
      </c>
      <c r="C358" s="176" t="s">
        <v>1500</v>
      </c>
      <c r="D358" s="177" t="s">
        <v>3815</v>
      </c>
      <c r="E358" s="178">
        <v>347</v>
      </c>
      <c r="F358" s="180">
        <v>26834157</v>
      </c>
      <c r="G358" s="181">
        <v>373</v>
      </c>
      <c r="H358" s="182">
        <v>364</v>
      </c>
      <c r="I358" s="183">
        <v>28178040</v>
      </c>
      <c r="J358" s="184">
        <v>477</v>
      </c>
      <c r="K358" s="185">
        <v>470</v>
      </c>
      <c r="L358" s="180">
        <v>235596</v>
      </c>
      <c r="M358" s="181">
        <v>351</v>
      </c>
      <c r="N358" s="182">
        <v>343</v>
      </c>
      <c r="O358" s="183">
        <v>5870175</v>
      </c>
      <c r="P358" s="184">
        <v>420</v>
      </c>
      <c r="Q358" s="185">
        <v>409</v>
      </c>
      <c r="R358" s="180">
        <v>13695505</v>
      </c>
      <c r="S358" s="181">
        <v>302</v>
      </c>
      <c r="T358" s="182">
        <v>297</v>
      </c>
      <c r="U358" s="183">
        <v>643403</v>
      </c>
      <c r="V358" s="184">
        <v>266</v>
      </c>
      <c r="W358" s="185">
        <v>264</v>
      </c>
      <c r="X358" s="180">
        <v>4980</v>
      </c>
      <c r="Y358" s="181">
        <v>487</v>
      </c>
      <c r="Z358" s="182">
        <v>475</v>
      </c>
      <c r="AA358" s="183">
        <v>39</v>
      </c>
      <c r="AB358" s="186">
        <v>351</v>
      </c>
      <c r="AC358" s="178">
        <v>0</v>
      </c>
      <c r="AD358" s="187">
        <v>100</v>
      </c>
      <c r="AE358" s="188">
        <v>0</v>
      </c>
    </row>
    <row r="359" spans="1:31" s="3" customFormat="1" ht="18.75" customHeight="1">
      <c r="A359" s="29">
        <v>357</v>
      </c>
      <c r="B359" s="30">
        <v>286</v>
      </c>
      <c r="C359" s="31" t="s">
        <v>114</v>
      </c>
      <c r="D359" s="32" t="s">
        <v>3814</v>
      </c>
      <c r="E359" s="42">
        <v>10</v>
      </c>
      <c r="F359" s="35">
        <v>26787753</v>
      </c>
      <c r="G359" s="36">
        <v>405</v>
      </c>
      <c r="H359" s="37">
        <v>11</v>
      </c>
      <c r="I359" s="38">
        <v>26787753</v>
      </c>
      <c r="J359" s="39">
        <v>479</v>
      </c>
      <c r="K359" s="40">
        <v>8</v>
      </c>
      <c r="L359" s="35">
        <v>94922</v>
      </c>
      <c r="M359" s="36">
        <v>381</v>
      </c>
      <c r="N359" s="37">
        <v>9</v>
      </c>
      <c r="O359" s="38">
        <v>5017629</v>
      </c>
      <c r="P359" s="39">
        <v>87</v>
      </c>
      <c r="Q359" s="40">
        <v>6</v>
      </c>
      <c r="R359" s="35">
        <v>44631716</v>
      </c>
      <c r="S359" s="36">
        <v>498</v>
      </c>
      <c r="T359" s="37">
        <v>10</v>
      </c>
      <c r="U359" s="38">
        <v>-99826603</v>
      </c>
      <c r="V359" s="39" t="s">
        <v>3813</v>
      </c>
      <c r="W359" s="40" t="s">
        <v>3813</v>
      </c>
      <c r="X359" s="41" t="s">
        <v>3813</v>
      </c>
      <c r="Y359" s="36">
        <v>3</v>
      </c>
      <c r="Z359" s="37">
        <v>3</v>
      </c>
      <c r="AA359" s="38">
        <v>2447</v>
      </c>
      <c r="AB359" s="94">
        <v>210</v>
      </c>
      <c r="AC359" s="42">
        <v>100</v>
      </c>
      <c r="AD359" s="34">
        <v>0</v>
      </c>
      <c r="AE359" s="43">
        <v>0</v>
      </c>
    </row>
    <row r="360" spans="1:31" s="3" customFormat="1" ht="18.75" customHeight="1">
      <c r="A360" s="29">
        <v>358</v>
      </c>
      <c r="B360" s="30" t="s">
        <v>3813</v>
      </c>
      <c r="C360" s="31" t="s">
        <v>1477</v>
      </c>
      <c r="D360" s="32" t="s">
        <v>3369</v>
      </c>
      <c r="E360" s="42">
        <v>348</v>
      </c>
      <c r="F360" s="35">
        <v>26773990</v>
      </c>
      <c r="G360" s="36">
        <v>403</v>
      </c>
      <c r="H360" s="37">
        <v>393</v>
      </c>
      <c r="I360" s="38">
        <v>26860325</v>
      </c>
      <c r="J360" s="39">
        <v>379</v>
      </c>
      <c r="K360" s="40">
        <v>372</v>
      </c>
      <c r="L360" s="35">
        <v>3393848</v>
      </c>
      <c r="M360" s="36">
        <v>283</v>
      </c>
      <c r="N360" s="37">
        <v>275</v>
      </c>
      <c r="O360" s="38">
        <v>8593748</v>
      </c>
      <c r="P360" s="39">
        <v>375</v>
      </c>
      <c r="Q360" s="40">
        <v>364</v>
      </c>
      <c r="R360" s="35">
        <v>16335595</v>
      </c>
      <c r="S360" s="36">
        <v>316</v>
      </c>
      <c r="T360" s="37">
        <v>311</v>
      </c>
      <c r="U360" s="38">
        <v>563058</v>
      </c>
      <c r="V360" s="39">
        <v>138</v>
      </c>
      <c r="W360" s="40">
        <v>138</v>
      </c>
      <c r="X360" s="35">
        <v>13264</v>
      </c>
      <c r="Y360" s="36">
        <v>167</v>
      </c>
      <c r="Z360" s="37">
        <v>158</v>
      </c>
      <c r="AA360" s="38">
        <v>350</v>
      </c>
      <c r="AB360" s="94">
        <v>321</v>
      </c>
      <c r="AC360" s="42">
        <v>0</v>
      </c>
      <c r="AD360" s="34">
        <v>100</v>
      </c>
      <c r="AE360" s="43">
        <v>0</v>
      </c>
    </row>
    <row r="361" spans="1:31" s="3" customFormat="1" ht="18.75" customHeight="1">
      <c r="A361" s="159">
        <v>359</v>
      </c>
      <c r="B361" s="160">
        <v>391</v>
      </c>
      <c r="C361" s="161" t="s">
        <v>3535</v>
      </c>
      <c r="D361" s="162" t="s">
        <v>3815</v>
      </c>
      <c r="E361" s="163">
        <v>349</v>
      </c>
      <c r="F361" s="165">
        <v>26770882</v>
      </c>
      <c r="G361" s="166">
        <v>351</v>
      </c>
      <c r="H361" s="167">
        <v>343</v>
      </c>
      <c r="I361" s="168">
        <v>29415091</v>
      </c>
      <c r="J361" s="169">
        <v>434</v>
      </c>
      <c r="K361" s="170">
        <v>427</v>
      </c>
      <c r="L361" s="165">
        <v>2261441</v>
      </c>
      <c r="M361" s="166">
        <v>486</v>
      </c>
      <c r="N361" s="167">
        <v>477</v>
      </c>
      <c r="O361" s="168">
        <v>-5700729</v>
      </c>
      <c r="P361" s="169">
        <v>389</v>
      </c>
      <c r="Q361" s="170">
        <v>378</v>
      </c>
      <c r="R361" s="165">
        <v>15832571</v>
      </c>
      <c r="S361" s="166">
        <v>486</v>
      </c>
      <c r="T361" s="167">
        <v>480</v>
      </c>
      <c r="U361" s="168">
        <v>-5520941</v>
      </c>
      <c r="V361" s="169">
        <v>332</v>
      </c>
      <c r="W361" s="170">
        <v>330</v>
      </c>
      <c r="X361" s="165">
        <v>2074</v>
      </c>
      <c r="Y361" s="166">
        <v>273</v>
      </c>
      <c r="Z361" s="167">
        <v>262</v>
      </c>
      <c r="AA361" s="168">
        <v>226</v>
      </c>
      <c r="AB361" s="171">
        <v>332</v>
      </c>
      <c r="AC361" s="163">
        <v>0</v>
      </c>
      <c r="AD361" s="172">
        <v>100</v>
      </c>
      <c r="AE361" s="173">
        <v>0</v>
      </c>
    </row>
    <row r="362" spans="1:31" s="3" customFormat="1" ht="18.75" customHeight="1">
      <c r="A362" s="142">
        <v>360</v>
      </c>
      <c r="B362" s="143" t="s">
        <v>3813</v>
      </c>
      <c r="C362" s="144" t="s">
        <v>2646</v>
      </c>
      <c r="D362" s="145" t="s">
        <v>3815</v>
      </c>
      <c r="E362" s="146">
        <v>350</v>
      </c>
      <c r="F362" s="148">
        <v>26732824</v>
      </c>
      <c r="G362" s="149">
        <v>400</v>
      </c>
      <c r="H362" s="150">
        <v>391</v>
      </c>
      <c r="I362" s="151">
        <v>26913392</v>
      </c>
      <c r="J362" s="152">
        <v>278</v>
      </c>
      <c r="K362" s="153">
        <v>271</v>
      </c>
      <c r="L362" s="148">
        <v>6031465</v>
      </c>
      <c r="M362" s="149">
        <v>415</v>
      </c>
      <c r="N362" s="150">
        <v>406</v>
      </c>
      <c r="O362" s="151">
        <v>3633255</v>
      </c>
      <c r="P362" s="152">
        <v>370</v>
      </c>
      <c r="Q362" s="153">
        <v>359</v>
      </c>
      <c r="R362" s="148">
        <v>16895886</v>
      </c>
      <c r="S362" s="149">
        <v>338</v>
      </c>
      <c r="T362" s="150">
        <v>333</v>
      </c>
      <c r="U362" s="151">
        <v>429682</v>
      </c>
      <c r="V362" s="152">
        <v>255</v>
      </c>
      <c r="W362" s="153">
        <v>254</v>
      </c>
      <c r="X362" s="148">
        <v>5302</v>
      </c>
      <c r="Y362" s="149">
        <v>275</v>
      </c>
      <c r="Z362" s="150">
        <v>264</v>
      </c>
      <c r="AA362" s="151">
        <v>225</v>
      </c>
      <c r="AB362" s="156">
        <v>384</v>
      </c>
      <c r="AC362" s="146">
        <v>0</v>
      </c>
      <c r="AD362" s="157">
        <v>27.5</v>
      </c>
      <c r="AE362" s="158">
        <v>72.5</v>
      </c>
    </row>
    <row r="363" spans="1:31" s="3" customFormat="1" ht="18.75" customHeight="1">
      <c r="A363" s="174">
        <v>361</v>
      </c>
      <c r="B363" s="175">
        <v>356</v>
      </c>
      <c r="C363" s="176" t="s">
        <v>786</v>
      </c>
      <c r="D363" s="177" t="s">
        <v>3815</v>
      </c>
      <c r="E363" s="178">
        <v>351</v>
      </c>
      <c r="F363" s="180">
        <v>26718556</v>
      </c>
      <c r="G363" s="181">
        <v>382</v>
      </c>
      <c r="H363" s="182">
        <v>373</v>
      </c>
      <c r="I363" s="183">
        <v>27713215</v>
      </c>
      <c r="J363" s="184">
        <v>187</v>
      </c>
      <c r="K363" s="185">
        <v>181</v>
      </c>
      <c r="L363" s="180">
        <v>8301007</v>
      </c>
      <c r="M363" s="181">
        <v>309</v>
      </c>
      <c r="N363" s="182">
        <v>301</v>
      </c>
      <c r="O363" s="183">
        <v>7393802</v>
      </c>
      <c r="P363" s="184">
        <v>366</v>
      </c>
      <c r="Q363" s="185">
        <v>355</v>
      </c>
      <c r="R363" s="180">
        <v>17221832</v>
      </c>
      <c r="S363" s="181">
        <v>392</v>
      </c>
      <c r="T363" s="182">
        <v>387</v>
      </c>
      <c r="U363" s="183">
        <v>148974</v>
      </c>
      <c r="V363" s="184" t="s">
        <v>3813</v>
      </c>
      <c r="W363" s="185" t="s">
        <v>3813</v>
      </c>
      <c r="X363" s="191" t="s">
        <v>3813</v>
      </c>
      <c r="Y363" s="181">
        <v>234</v>
      </c>
      <c r="Z363" s="182">
        <v>223</v>
      </c>
      <c r="AA363" s="183">
        <v>268</v>
      </c>
      <c r="AB363" s="186">
        <v>311</v>
      </c>
      <c r="AC363" s="178">
        <v>0</v>
      </c>
      <c r="AD363" s="187">
        <v>0.1</v>
      </c>
      <c r="AE363" s="188">
        <v>99.9</v>
      </c>
    </row>
    <row r="364" spans="1:31" s="3" customFormat="1" ht="18.75" customHeight="1">
      <c r="A364" s="159">
        <v>362</v>
      </c>
      <c r="B364" s="160">
        <v>199</v>
      </c>
      <c r="C364" s="161" t="s">
        <v>115</v>
      </c>
      <c r="D364" s="162" t="s">
        <v>3815</v>
      </c>
      <c r="E364" s="163">
        <v>352</v>
      </c>
      <c r="F364" s="165">
        <v>26664068</v>
      </c>
      <c r="G364" s="166">
        <v>406</v>
      </c>
      <c r="H364" s="167">
        <v>395</v>
      </c>
      <c r="I364" s="168">
        <v>26664068</v>
      </c>
      <c r="J364" s="169">
        <v>311</v>
      </c>
      <c r="K364" s="170">
        <v>304</v>
      </c>
      <c r="L364" s="165">
        <v>5197449</v>
      </c>
      <c r="M364" s="166">
        <v>285</v>
      </c>
      <c r="N364" s="167">
        <v>277</v>
      </c>
      <c r="O364" s="168">
        <v>8484717</v>
      </c>
      <c r="P364" s="169">
        <v>294</v>
      </c>
      <c r="Q364" s="170">
        <v>283</v>
      </c>
      <c r="R364" s="165">
        <v>22311768</v>
      </c>
      <c r="S364" s="166">
        <v>297</v>
      </c>
      <c r="T364" s="167">
        <v>292</v>
      </c>
      <c r="U364" s="168">
        <v>695665</v>
      </c>
      <c r="V364" s="169">
        <v>271</v>
      </c>
      <c r="W364" s="170">
        <v>269</v>
      </c>
      <c r="X364" s="165">
        <v>4757</v>
      </c>
      <c r="Y364" s="166">
        <v>254</v>
      </c>
      <c r="Z364" s="167">
        <v>243</v>
      </c>
      <c r="AA364" s="168">
        <v>243</v>
      </c>
      <c r="AB364" s="171">
        <v>321</v>
      </c>
      <c r="AC364" s="163">
        <v>0</v>
      </c>
      <c r="AD364" s="172">
        <v>100</v>
      </c>
      <c r="AE364" s="173">
        <v>0</v>
      </c>
    </row>
    <row r="365" spans="1:31" s="3" customFormat="1" ht="18.75" customHeight="1">
      <c r="A365" s="159">
        <v>363</v>
      </c>
      <c r="B365" s="160" t="s">
        <v>3813</v>
      </c>
      <c r="C365" s="161" t="s">
        <v>2758</v>
      </c>
      <c r="D365" s="162" t="s">
        <v>3815</v>
      </c>
      <c r="E365" s="163">
        <v>353</v>
      </c>
      <c r="F365" s="165">
        <v>26641407</v>
      </c>
      <c r="G365" s="166">
        <v>394</v>
      </c>
      <c r="H365" s="167">
        <v>385</v>
      </c>
      <c r="I365" s="168">
        <v>27148857</v>
      </c>
      <c r="J365" s="169">
        <v>444</v>
      </c>
      <c r="K365" s="170">
        <v>437</v>
      </c>
      <c r="L365" s="165">
        <v>1951641</v>
      </c>
      <c r="M365" s="166">
        <v>443</v>
      </c>
      <c r="N365" s="167">
        <v>434</v>
      </c>
      <c r="O365" s="168">
        <v>2727609</v>
      </c>
      <c r="P365" s="169">
        <v>365</v>
      </c>
      <c r="Q365" s="170">
        <v>354</v>
      </c>
      <c r="R365" s="165">
        <v>17292566</v>
      </c>
      <c r="S365" s="166">
        <v>318</v>
      </c>
      <c r="T365" s="167">
        <v>313</v>
      </c>
      <c r="U365" s="168">
        <v>549676</v>
      </c>
      <c r="V365" s="169">
        <v>93</v>
      </c>
      <c r="W365" s="170">
        <v>93</v>
      </c>
      <c r="X365" s="165">
        <v>16952</v>
      </c>
      <c r="Y365" s="166">
        <v>373</v>
      </c>
      <c r="Z365" s="167">
        <v>361</v>
      </c>
      <c r="AA365" s="168">
        <v>150</v>
      </c>
      <c r="AB365" s="171">
        <v>322</v>
      </c>
      <c r="AC365" s="163">
        <v>0</v>
      </c>
      <c r="AD365" s="172">
        <v>100</v>
      </c>
      <c r="AE365" s="173">
        <v>0</v>
      </c>
    </row>
    <row r="366" spans="1:31" s="3" customFormat="1" ht="18.75" customHeight="1">
      <c r="A366" s="29">
        <v>364</v>
      </c>
      <c r="B366" s="30" t="s">
        <v>3813</v>
      </c>
      <c r="C366" s="31" t="s">
        <v>4024</v>
      </c>
      <c r="D366" s="32" t="s">
        <v>3373</v>
      </c>
      <c r="E366" s="42">
        <v>354</v>
      </c>
      <c r="F366" s="35">
        <v>26616010</v>
      </c>
      <c r="G366" s="36">
        <v>409</v>
      </c>
      <c r="H366" s="37">
        <v>398</v>
      </c>
      <c r="I366" s="38">
        <v>26627807</v>
      </c>
      <c r="J366" s="39">
        <v>414</v>
      </c>
      <c r="K366" s="40">
        <v>407</v>
      </c>
      <c r="L366" s="35">
        <v>2699834</v>
      </c>
      <c r="M366" s="36">
        <v>223</v>
      </c>
      <c r="N366" s="37">
        <v>217</v>
      </c>
      <c r="O366" s="38">
        <v>11474720</v>
      </c>
      <c r="P366" s="39">
        <v>224</v>
      </c>
      <c r="Q366" s="40">
        <v>214</v>
      </c>
      <c r="R366" s="35">
        <v>27201007</v>
      </c>
      <c r="S366" s="36">
        <v>475</v>
      </c>
      <c r="T366" s="37">
        <v>469</v>
      </c>
      <c r="U366" s="38">
        <v>-3130442</v>
      </c>
      <c r="V366" s="39">
        <v>109</v>
      </c>
      <c r="W366" s="40">
        <v>109</v>
      </c>
      <c r="X366" s="35">
        <v>15600</v>
      </c>
      <c r="Y366" s="36">
        <v>395</v>
      </c>
      <c r="Z366" s="37">
        <v>383</v>
      </c>
      <c r="AA366" s="38">
        <v>133</v>
      </c>
      <c r="AB366" s="94">
        <v>321</v>
      </c>
      <c r="AC366" s="42">
        <v>0</v>
      </c>
      <c r="AD366" s="34">
        <v>100</v>
      </c>
      <c r="AE366" s="43">
        <v>0</v>
      </c>
    </row>
    <row r="367" spans="1:31" s="3" customFormat="1" ht="18.75" customHeight="1">
      <c r="A367" s="45">
        <v>365</v>
      </c>
      <c r="B367" s="46">
        <v>421</v>
      </c>
      <c r="C367" s="47" t="s">
        <v>802</v>
      </c>
      <c r="D367" s="48" t="s">
        <v>2086</v>
      </c>
      <c r="E367" s="49">
        <v>355</v>
      </c>
      <c r="F367" s="51">
        <v>26579690</v>
      </c>
      <c r="G367" s="52">
        <v>379</v>
      </c>
      <c r="H367" s="53">
        <v>370</v>
      </c>
      <c r="I367" s="54">
        <v>27863744</v>
      </c>
      <c r="J367" s="55">
        <v>104</v>
      </c>
      <c r="K367" s="56">
        <v>100</v>
      </c>
      <c r="L367" s="51">
        <v>11522156</v>
      </c>
      <c r="M367" s="52">
        <v>183</v>
      </c>
      <c r="N367" s="53">
        <v>178</v>
      </c>
      <c r="O367" s="54">
        <v>13632918</v>
      </c>
      <c r="P367" s="55">
        <v>309</v>
      </c>
      <c r="Q367" s="56">
        <v>298</v>
      </c>
      <c r="R367" s="51">
        <v>21274247</v>
      </c>
      <c r="S367" s="52">
        <v>87</v>
      </c>
      <c r="T367" s="53">
        <v>84</v>
      </c>
      <c r="U367" s="54">
        <v>3983939</v>
      </c>
      <c r="V367" s="55">
        <v>416</v>
      </c>
      <c r="W367" s="56">
        <v>413</v>
      </c>
      <c r="X367" s="51">
        <v>115</v>
      </c>
      <c r="Y367" s="52">
        <v>158</v>
      </c>
      <c r="Z367" s="53">
        <v>149</v>
      </c>
      <c r="AA367" s="54">
        <v>365</v>
      </c>
      <c r="AB367" s="95">
        <v>321</v>
      </c>
      <c r="AC367" s="49">
        <v>0</v>
      </c>
      <c r="AD367" s="57">
        <v>100</v>
      </c>
      <c r="AE367" s="58">
        <v>0</v>
      </c>
    </row>
    <row r="368" spans="1:31" s="3" customFormat="1" ht="18.75" customHeight="1">
      <c r="A368" s="174">
        <v>366</v>
      </c>
      <c r="B368" s="175" t="s">
        <v>3813</v>
      </c>
      <c r="C368" s="176" t="s">
        <v>1176</v>
      </c>
      <c r="D368" s="177" t="s">
        <v>3815</v>
      </c>
      <c r="E368" s="178">
        <v>356</v>
      </c>
      <c r="F368" s="180">
        <v>26577658</v>
      </c>
      <c r="G368" s="181">
        <v>207</v>
      </c>
      <c r="H368" s="182">
        <v>202</v>
      </c>
      <c r="I368" s="183">
        <v>39084791</v>
      </c>
      <c r="J368" s="184">
        <v>221</v>
      </c>
      <c r="K368" s="185">
        <v>214</v>
      </c>
      <c r="L368" s="180">
        <v>7206181</v>
      </c>
      <c r="M368" s="181">
        <v>210</v>
      </c>
      <c r="N368" s="182">
        <v>204</v>
      </c>
      <c r="O368" s="183">
        <v>12143987</v>
      </c>
      <c r="P368" s="184">
        <v>265</v>
      </c>
      <c r="Q368" s="185">
        <v>254</v>
      </c>
      <c r="R368" s="180">
        <v>24315718</v>
      </c>
      <c r="S368" s="181">
        <v>350</v>
      </c>
      <c r="T368" s="182">
        <v>345</v>
      </c>
      <c r="U368" s="183">
        <v>370087</v>
      </c>
      <c r="V368" s="184">
        <v>367</v>
      </c>
      <c r="W368" s="185">
        <v>364</v>
      </c>
      <c r="X368" s="180">
        <v>990</v>
      </c>
      <c r="Y368" s="181">
        <v>102</v>
      </c>
      <c r="Z368" s="182">
        <v>95</v>
      </c>
      <c r="AA368" s="183">
        <v>503</v>
      </c>
      <c r="AB368" s="186">
        <v>322</v>
      </c>
      <c r="AC368" s="178">
        <v>0</v>
      </c>
      <c r="AD368" s="187">
        <v>100</v>
      </c>
      <c r="AE368" s="188">
        <v>0</v>
      </c>
    </row>
    <row r="369" spans="1:31" s="3" customFormat="1" ht="18.75" customHeight="1">
      <c r="A369" s="159">
        <v>367</v>
      </c>
      <c r="B369" s="160" t="s">
        <v>3813</v>
      </c>
      <c r="C369" s="161" t="s">
        <v>1177</v>
      </c>
      <c r="D369" s="162" t="s">
        <v>3815</v>
      </c>
      <c r="E369" s="163">
        <v>357</v>
      </c>
      <c r="F369" s="165">
        <v>26536570</v>
      </c>
      <c r="G369" s="166">
        <v>411</v>
      </c>
      <c r="H369" s="167">
        <v>400</v>
      </c>
      <c r="I369" s="168">
        <v>26538820</v>
      </c>
      <c r="J369" s="169">
        <v>464</v>
      </c>
      <c r="K369" s="170">
        <v>457</v>
      </c>
      <c r="L369" s="165">
        <v>1389944</v>
      </c>
      <c r="M369" s="166">
        <v>460</v>
      </c>
      <c r="N369" s="167">
        <v>451</v>
      </c>
      <c r="O369" s="168">
        <v>1808820</v>
      </c>
      <c r="P369" s="169">
        <v>490</v>
      </c>
      <c r="Q369" s="170">
        <v>478</v>
      </c>
      <c r="R369" s="165">
        <v>6557694</v>
      </c>
      <c r="S369" s="166">
        <v>343</v>
      </c>
      <c r="T369" s="167">
        <v>338</v>
      </c>
      <c r="U369" s="168">
        <v>412440</v>
      </c>
      <c r="V369" s="169">
        <v>77</v>
      </c>
      <c r="W369" s="170">
        <v>77</v>
      </c>
      <c r="X369" s="165">
        <v>18321</v>
      </c>
      <c r="Y369" s="166">
        <v>285</v>
      </c>
      <c r="Z369" s="167">
        <v>274</v>
      </c>
      <c r="AA369" s="168">
        <v>210</v>
      </c>
      <c r="AB369" s="171">
        <v>322</v>
      </c>
      <c r="AC369" s="163">
        <v>0</v>
      </c>
      <c r="AD369" s="172">
        <v>100</v>
      </c>
      <c r="AE369" s="173">
        <v>0</v>
      </c>
    </row>
    <row r="370" spans="1:31" s="3" customFormat="1" ht="18.75" customHeight="1">
      <c r="A370" s="29">
        <v>368</v>
      </c>
      <c r="B370" s="64" t="s">
        <v>3813</v>
      </c>
      <c r="C370" s="31" t="s">
        <v>1178</v>
      </c>
      <c r="D370" s="32" t="s">
        <v>3369</v>
      </c>
      <c r="E370" s="42">
        <v>358</v>
      </c>
      <c r="F370" s="35">
        <v>26511538</v>
      </c>
      <c r="G370" s="36">
        <v>372</v>
      </c>
      <c r="H370" s="37">
        <v>363</v>
      </c>
      <c r="I370" s="38">
        <v>28192959</v>
      </c>
      <c r="J370" s="39">
        <v>144</v>
      </c>
      <c r="K370" s="40">
        <v>139</v>
      </c>
      <c r="L370" s="35">
        <v>9664141</v>
      </c>
      <c r="M370" s="36">
        <v>301</v>
      </c>
      <c r="N370" s="37">
        <v>293</v>
      </c>
      <c r="O370" s="38">
        <v>8012186</v>
      </c>
      <c r="P370" s="39">
        <v>402</v>
      </c>
      <c r="Q370" s="40">
        <v>391</v>
      </c>
      <c r="R370" s="35">
        <v>14711858</v>
      </c>
      <c r="S370" s="36">
        <v>81</v>
      </c>
      <c r="T370" s="37">
        <v>78</v>
      </c>
      <c r="U370" s="38">
        <v>4118272</v>
      </c>
      <c r="V370" s="39">
        <v>356</v>
      </c>
      <c r="W370" s="40">
        <v>354</v>
      </c>
      <c r="X370" s="35">
        <v>1356</v>
      </c>
      <c r="Y370" s="36">
        <v>317</v>
      </c>
      <c r="Z370" s="37">
        <v>306</v>
      </c>
      <c r="AA370" s="38">
        <v>188</v>
      </c>
      <c r="AB370" s="94">
        <v>384</v>
      </c>
      <c r="AC370" s="42">
        <v>0</v>
      </c>
      <c r="AD370" s="34">
        <v>100</v>
      </c>
      <c r="AE370" s="43">
        <v>0</v>
      </c>
    </row>
    <row r="371" spans="1:31" s="3" customFormat="1" ht="18.75" customHeight="1">
      <c r="A371" s="159">
        <v>369</v>
      </c>
      <c r="B371" s="195">
        <v>463</v>
      </c>
      <c r="C371" s="161" t="s">
        <v>3559</v>
      </c>
      <c r="D371" s="162" t="s">
        <v>3814</v>
      </c>
      <c r="E371" s="163">
        <v>11</v>
      </c>
      <c r="F371" s="165">
        <v>26510734</v>
      </c>
      <c r="G371" s="166">
        <v>227</v>
      </c>
      <c r="H371" s="167">
        <v>6</v>
      </c>
      <c r="I371" s="168">
        <v>38033596</v>
      </c>
      <c r="J371" s="169">
        <v>32</v>
      </c>
      <c r="K371" s="170">
        <v>3</v>
      </c>
      <c r="L371" s="165">
        <v>17217092</v>
      </c>
      <c r="M371" s="166">
        <v>91</v>
      </c>
      <c r="N371" s="167">
        <v>4</v>
      </c>
      <c r="O371" s="168">
        <v>22234117</v>
      </c>
      <c r="P371" s="169">
        <v>256</v>
      </c>
      <c r="Q371" s="170">
        <v>11</v>
      </c>
      <c r="R371" s="165">
        <v>24960357</v>
      </c>
      <c r="S371" s="166">
        <v>12</v>
      </c>
      <c r="T371" s="167">
        <v>2</v>
      </c>
      <c r="U371" s="168">
        <v>10887982</v>
      </c>
      <c r="V371" s="169" t="s">
        <v>3813</v>
      </c>
      <c r="W371" s="170" t="s">
        <v>3813</v>
      </c>
      <c r="X371" s="189" t="s">
        <v>3813</v>
      </c>
      <c r="Y371" s="166">
        <v>334</v>
      </c>
      <c r="Z371" s="167">
        <v>12</v>
      </c>
      <c r="AA371" s="168">
        <v>175</v>
      </c>
      <c r="AB371" s="171">
        <v>342</v>
      </c>
      <c r="AC371" s="163">
        <v>100</v>
      </c>
      <c r="AD371" s="172">
        <v>0</v>
      </c>
      <c r="AE371" s="173">
        <v>0</v>
      </c>
    </row>
    <row r="372" spans="1:31" s="3" customFormat="1" ht="18.75" customHeight="1">
      <c r="A372" s="142">
        <v>370</v>
      </c>
      <c r="B372" s="143">
        <v>462</v>
      </c>
      <c r="C372" s="144" t="s">
        <v>1179</v>
      </c>
      <c r="D372" s="145" t="s">
        <v>3815</v>
      </c>
      <c r="E372" s="146">
        <v>359</v>
      </c>
      <c r="F372" s="148">
        <v>26429518</v>
      </c>
      <c r="G372" s="149">
        <v>288</v>
      </c>
      <c r="H372" s="150">
        <v>281</v>
      </c>
      <c r="I372" s="151">
        <v>33985931</v>
      </c>
      <c r="J372" s="152">
        <v>73</v>
      </c>
      <c r="K372" s="153">
        <v>70</v>
      </c>
      <c r="L372" s="148">
        <v>13284481</v>
      </c>
      <c r="M372" s="149">
        <v>150</v>
      </c>
      <c r="N372" s="150">
        <v>145</v>
      </c>
      <c r="O372" s="151">
        <v>15427732</v>
      </c>
      <c r="P372" s="152">
        <v>247</v>
      </c>
      <c r="Q372" s="153">
        <v>237</v>
      </c>
      <c r="R372" s="148">
        <v>25371478</v>
      </c>
      <c r="S372" s="149">
        <v>45</v>
      </c>
      <c r="T372" s="150">
        <v>43</v>
      </c>
      <c r="U372" s="151">
        <v>5724811</v>
      </c>
      <c r="V372" s="152">
        <v>337</v>
      </c>
      <c r="W372" s="153">
        <v>335</v>
      </c>
      <c r="X372" s="148">
        <v>1940</v>
      </c>
      <c r="Y372" s="149">
        <v>437</v>
      </c>
      <c r="Z372" s="150">
        <v>425</v>
      </c>
      <c r="AA372" s="151">
        <v>96</v>
      </c>
      <c r="AB372" s="156">
        <v>352</v>
      </c>
      <c r="AC372" s="146">
        <v>0</v>
      </c>
      <c r="AD372" s="157">
        <v>0</v>
      </c>
      <c r="AE372" s="158">
        <v>100</v>
      </c>
    </row>
    <row r="373" spans="1:31" s="3" customFormat="1" ht="18.75" customHeight="1">
      <c r="A373" s="174">
        <v>371</v>
      </c>
      <c r="B373" s="175">
        <v>282</v>
      </c>
      <c r="C373" s="176" t="s">
        <v>4130</v>
      </c>
      <c r="D373" s="177" t="s">
        <v>3815</v>
      </c>
      <c r="E373" s="178">
        <v>360</v>
      </c>
      <c r="F373" s="180">
        <v>26426528</v>
      </c>
      <c r="G373" s="181">
        <v>350</v>
      </c>
      <c r="H373" s="182">
        <v>342</v>
      </c>
      <c r="I373" s="183">
        <v>29487808</v>
      </c>
      <c r="J373" s="184">
        <v>308</v>
      </c>
      <c r="K373" s="185">
        <v>301</v>
      </c>
      <c r="L373" s="180">
        <v>5283463</v>
      </c>
      <c r="M373" s="181">
        <v>474</v>
      </c>
      <c r="N373" s="182">
        <v>465</v>
      </c>
      <c r="O373" s="183">
        <v>962953</v>
      </c>
      <c r="P373" s="184">
        <v>481</v>
      </c>
      <c r="Q373" s="185">
        <v>469</v>
      </c>
      <c r="R373" s="180">
        <v>7872185</v>
      </c>
      <c r="S373" s="181">
        <v>309</v>
      </c>
      <c r="T373" s="182">
        <v>304</v>
      </c>
      <c r="U373" s="183">
        <v>613631</v>
      </c>
      <c r="V373" s="184">
        <v>51</v>
      </c>
      <c r="W373" s="185">
        <v>51</v>
      </c>
      <c r="X373" s="180">
        <v>20568</v>
      </c>
      <c r="Y373" s="181">
        <v>58</v>
      </c>
      <c r="Z373" s="182">
        <v>53</v>
      </c>
      <c r="AA373" s="183">
        <v>698</v>
      </c>
      <c r="AB373" s="186">
        <v>322</v>
      </c>
      <c r="AC373" s="178">
        <v>0</v>
      </c>
      <c r="AD373" s="187">
        <v>100</v>
      </c>
      <c r="AE373" s="188">
        <v>0</v>
      </c>
    </row>
    <row r="374" spans="1:31" s="3" customFormat="1" ht="18.75" customHeight="1">
      <c r="A374" s="29">
        <v>372</v>
      </c>
      <c r="B374" s="30" t="s">
        <v>3813</v>
      </c>
      <c r="C374" s="31" t="s">
        <v>2188</v>
      </c>
      <c r="D374" s="32" t="s">
        <v>3368</v>
      </c>
      <c r="E374" s="42">
        <v>361</v>
      </c>
      <c r="F374" s="35">
        <v>26378563</v>
      </c>
      <c r="G374" s="36">
        <v>404</v>
      </c>
      <c r="H374" s="37">
        <v>394</v>
      </c>
      <c r="I374" s="38">
        <v>26820115</v>
      </c>
      <c r="J374" s="39">
        <v>369</v>
      </c>
      <c r="K374" s="40">
        <v>362</v>
      </c>
      <c r="L374" s="35">
        <v>3566787</v>
      </c>
      <c r="M374" s="36">
        <v>403</v>
      </c>
      <c r="N374" s="37">
        <v>394</v>
      </c>
      <c r="O374" s="38">
        <v>4069149</v>
      </c>
      <c r="P374" s="39">
        <v>332</v>
      </c>
      <c r="Q374" s="40">
        <v>321</v>
      </c>
      <c r="R374" s="35">
        <v>19890166</v>
      </c>
      <c r="S374" s="36">
        <v>380</v>
      </c>
      <c r="T374" s="37">
        <v>375</v>
      </c>
      <c r="U374" s="38">
        <v>196532</v>
      </c>
      <c r="V374" s="39">
        <v>124</v>
      </c>
      <c r="W374" s="40">
        <v>124</v>
      </c>
      <c r="X374" s="35">
        <v>14537</v>
      </c>
      <c r="Y374" s="36">
        <v>97</v>
      </c>
      <c r="Z374" s="37">
        <v>90</v>
      </c>
      <c r="AA374" s="38">
        <v>510</v>
      </c>
      <c r="AB374" s="94">
        <v>321</v>
      </c>
      <c r="AC374" s="42">
        <v>0</v>
      </c>
      <c r="AD374" s="34">
        <v>100</v>
      </c>
      <c r="AE374" s="43">
        <v>0</v>
      </c>
    </row>
    <row r="375" spans="1:31" s="3" customFormat="1" ht="18.75" customHeight="1">
      <c r="A375" s="29">
        <v>373</v>
      </c>
      <c r="B375" s="30">
        <v>427</v>
      </c>
      <c r="C375" s="31" t="s">
        <v>1452</v>
      </c>
      <c r="D375" s="32" t="s">
        <v>3371</v>
      </c>
      <c r="E375" s="42">
        <v>362</v>
      </c>
      <c r="F375" s="35">
        <v>26365148</v>
      </c>
      <c r="G375" s="36">
        <v>347</v>
      </c>
      <c r="H375" s="37">
        <v>339</v>
      </c>
      <c r="I375" s="38">
        <v>29781542</v>
      </c>
      <c r="J375" s="39">
        <v>333</v>
      </c>
      <c r="K375" s="40">
        <v>326</v>
      </c>
      <c r="L375" s="35">
        <v>4699941</v>
      </c>
      <c r="M375" s="36">
        <v>348</v>
      </c>
      <c r="N375" s="37">
        <v>340</v>
      </c>
      <c r="O375" s="38">
        <v>5946034</v>
      </c>
      <c r="P375" s="39">
        <v>450</v>
      </c>
      <c r="Q375" s="40">
        <v>438</v>
      </c>
      <c r="R375" s="35">
        <v>11607554</v>
      </c>
      <c r="S375" s="36">
        <v>386</v>
      </c>
      <c r="T375" s="37">
        <v>381</v>
      </c>
      <c r="U375" s="38">
        <v>177468</v>
      </c>
      <c r="V375" s="39">
        <v>426</v>
      </c>
      <c r="W375" s="40">
        <v>422</v>
      </c>
      <c r="X375" s="35">
        <v>42</v>
      </c>
      <c r="Y375" s="36">
        <v>312</v>
      </c>
      <c r="Z375" s="37">
        <v>301</v>
      </c>
      <c r="AA375" s="38">
        <v>190</v>
      </c>
      <c r="AB375" s="94">
        <v>311</v>
      </c>
      <c r="AC375" s="42">
        <v>0</v>
      </c>
      <c r="AD375" s="34">
        <v>100</v>
      </c>
      <c r="AE375" s="43">
        <v>0</v>
      </c>
    </row>
    <row r="376" spans="1:31" s="3" customFormat="1" ht="18.75" customHeight="1">
      <c r="A376" s="159">
        <v>374</v>
      </c>
      <c r="B376" s="160" t="s">
        <v>3813</v>
      </c>
      <c r="C376" s="161" t="s">
        <v>3074</v>
      </c>
      <c r="D376" s="162" t="s">
        <v>3815</v>
      </c>
      <c r="E376" s="163">
        <v>363</v>
      </c>
      <c r="F376" s="165">
        <v>26349899</v>
      </c>
      <c r="G376" s="166">
        <v>413</v>
      </c>
      <c r="H376" s="167">
        <v>402</v>
      </c>
      <c r="I376" s="168">
        <v>26349899</v>
      </c>
      <c r="J376" s="169" t="s">
        <v>3813</v>
      </c>
      <c r="K376" s="170" t="s">
        <v>3813</v>
      </c>
      <c r="L376" s="189" t="s">
        <v>3813</v>
      </c>
      <c r="M376" s="166">
        <v>298</v>
      </c>
      <c r="N376" s="167">
        <v>290</v>
      </c>
      <c r="O376" s="168">
        <v>8162976</v>
      </c>
      <c r="P376" s="169">
        <v>47</v>
      </c>
      <c r="Q376" s="170">
        <v>43</v>
      </c>
      <c r="R376" s="165">
        <v>59305103</v>
      </c>
      <c r="S376" s="166" t="s">
        <v>3813</v>
      </c>
      <c r="T376" s="167" t="s">
        <v>3813</v>
      </c>
      <c r="U376" s="196" t="s">
        <v>3813</v>
      </c>
      <c r="V376" s="169">
        <v>172</v>
      </c>
      <c r="W376" s="170">
        <v>172</v>
      </c>
      <c r="X376" s="165">
        <v>11343</v>
      </c>
      <c r="Y376" s="166">
        <v>347</v>
      </c>
      <c r="Z376" s="167">
        <v>335</v>
      </c>
      <c r="AA376" s="168">
        <v>166</v>
      </c>
      <c r="AB376" s="171">
        <v>384</v>
      </c>
      <c r="AC376" s="163">
        <v>0</v>
      </c>
      <c r="AD376" s="172">
        <v>99.95</v>
      </c>
      <c r="AE376" s="173">
        <v>0.05</v>
      </c>
    </row>
    <row r="377" spans="1:31" s="3" customFormat="1" ht="18.75" customHeight="1">
      <c r="A377" s="200">
        <v>375</v>
      </c>
      <c r="B377" s="201">
        <v>243</v>
      </c>
      <c r="C377" s="202" t="s">
        <v>3435</v>
      </c>
      <c r="D377" s="203" t="s">
        <v>3815</v>
      </c>
      <c r="E377" s="204">
        <v>364</v>
      </c>
      <c r="F377" s="206">
        <v>26306811</v>
      </c>
      <c r="G377" s="207">
        <v>414</v>
      </c>
      <c r="H377" s="208">
        <v>403</v>
      </c>
      <c r="I377" s="209">
        <v>26306811</v>
      </c>
      <c r="J377" s="210">
        <v>338</v>
      </c>
      <c r="K377" s="211">
        <v>331</v>
      </c>
      <c r="L377" s="206">
        <v>4576898</v>
      </c>
      <c r="M377" s="207">
        <v>471</v>
      </c>
      <c r="N377" s="208">
        <v>462</v>
      </c>
      <c r="O377" s="209">
        <v>1099452</v>
      </c>
      <c r="P377" s="210">
        <v>413</v>
      </c>
      <c r="Q377" s="211">
        <v>402</v>
      </c>
      <c r="R377" s="206">
        <v>14080821</v>
      </c>
      <c r="S377" s="207">
        <v>414</v>
      </c>
      <c r="T377" s="208">
        <v>409</v>
      </c>
      <c r="U377" s="209">
        <v>-65132</v>
      </c>
      <c r="V377" s="210">
        <v>88</v>
      </c>
      <c r="W377" s="211">
        <v>88</v>
      </c>
      <c r="X377" s="206">
        <v>17331</v>
      </c>
      <c r="Y377" s="207">
        <v>190</v>
      </c>
      <c r="Z377" s="208">
        <v>180</v>
      </c>
      <c r="AA377" s="209">
        <v>320</v>
      </c>
      <c r="AB377" s="212">
        <v>322</v>
      </c>
      <c r="AC377" s="204">
        <v>0</v>
      </c>
      <c r="AD377" s="213">
        <v>100</v>
      </c>
      <c r="AE377" s="214">
        <v>0</v>
      </c>
    </row>
    <row r="378" spans="1:31" s="3" customFormat="1" ht="18.75" customHeight="1">
      <c r="A378" s="174">
        <v>376</v>
      </c>
      <c r="B378" s="175">
        <v>480</v>
      </c>
      <c r="C378" s="176" t="s">
        <v>1180</v>
      </c>
      <c r="D378" s="177" t="s">
        <v>3815</v>
      </c>
      <c r="E378" s="178">
        <v>365</v>
      </c>
      <c r="F378" s="180">
        <v>26221001</v>
      </c>
      <c r="G378" s="181">
        <v>419</v>
      </c>
      <c r="H378" s="182">
        <v>408</v>
      </c>
      <c r="I378" s="183">
        <v>26221001</v>
      </c>
      <c r="J378" s="184">
        <v>358</v>
      </c>
      <c r="K378" s="185">
        <v>351</v>
      </c>
      <c r="L378" s="180">
        <v>3858212</v>
      </c>
      <c r="M378" s="181">
        <v>361</v>
      </c>
      <c r="N378" s="182">
        <v>353</v>
      </c>
      <c r="O378" s="183">
        <v>5549302</v>
      </c>
      <c r="P378" s="184">
        <v>246</v>
      </c>
      <c r="Q378" s="185">
        <v>236</v>
      </c>
      <c r="R378" s="180">
        <v>25380193</v>
      </c>
      <c r="S378" s="181">
        <v>449</v>
      </c>
      <c r="T378" s="182">
        <v>444</v>
      </c>
      <c r="U378" s="183">
        <v>-1089607</v>
      </c>
      <c r="V378" s="184">
        <v>110</v>
      </c>
      <c r="W378" s="185">
        <v>110</v>
      </c>
      <c r="X378" s="180">
        <v>15566</v>
      </c>
      <c r="Y378" s="181">
        <v>368</v>
      </c>
      <c r="Z378" s="182">
        <v>356</v>
      </c>
      <c r="AA378" s="183">
        <v>150</v>
      </c>
      <c r="AB378" s="186">
        <v>381</v>
      </c>
      <c r="AC378" s="178">
        <v>0</v>
      </c>
      <c r="AD378" s="187">
        <v>100</v>
      </c>
      <c r="AE378" s="188">
        <v>0</v>
      </c>
    </row>
    <row r="379" spans="1:31" s="3" customFormat="1" ht="18.75" customHeight="1">
      <c r="A379" s="29">
        <v>377</v>
      </c>
      <c r="B379" s="30">
        <v>398</v>
      </c>
      <c r="C379" s="31" t="s">
        <v>3684</v>
      </c>
      <c r="D379" s="32" t="s">
        <v>3117</v>
      </c>
      <c r="E379" s="33">
        <v>366</v>
      </c>
      <c r="F379" s="35">
        <v>26165175</v>
      </c>
      <c r="G379" s="36">
        <v>417</v>
      </c>
      <c r="H379" s="37">
        <v>406</v>
      </c>
      <c r="I379" s="38">
        <v>26259495</v>
      </c>
      <c r="J379" s="39">
        <v>162</v>
      </c>
      <c r="K379" s="40">
        <v>156</v>
      </c>
      <c r="L379" s="35">
        <v>9090559</v>
      </c>
      <c r="M379" s="36">
        <v>109</v>
      </c>
      <c r="N379" s="37">
        <v>105</v>
      </c>
      <c r="O379" s="38">
        <v>20457077</v>
      </c>
      <c r="P379" s="39">
        <v>176</v>
      </c>
      <c r="Q379" s="40">
        <v>168</v>
      </c>
      <c r="R379" s="35">
        <v>31323560</v>
      </c>
      <c r="S379" s="36">
        <v>164</v>
      </c>
      <c r="T379" s="37">
        <v>159</v>
      </c>
      <c r="U379" s="38">
        <v>2119640</v>
      </c>
      <c r="V379" s="39">
        <v>320</v>
      </c>
      <c r="W379" s="40">
        <v>318</v>
      </c>
      <c r="X379" s="35">
        <v>2584</v>
      </c>
      <c r="Y379" s="36">
        <v>209</v>
      </c>
      <c r="Z379" s="37">
        <v>199</v>
      </c>
      <c r="AA379" s="38">
        <v>295</v>
      </c>
      <c r="AB379" s="94">
        <v>321</v>
      </c>
      <c r="AC379" s="42">
        <v>0</v>
      </c>
      <c r="AD379" s="34">
        <v>100</v>
      </c>
      <c r="AE379" s="43">
        <v>0</v>
      </c>
    </row>
    <row r="380" spans="1:31" s="3" customFormat="1" ht="18.75" customHeight="1">
      <c r="A380" s="159">
        <v>378</v>
      </c>
      <c r="B380" s="160" t="s">
        <v>3813</v>
      </c>
      <c r="C380" s="161" t="s">
        <v>1181</v>
      </c>
      <c r="D380" s="162" t="s">
        <v>3815</v>
      </c>
      <c r="E380" s="163">
        <v>367</v>
      </c>
      <c r="F380" s="165">
        <v>26147549</v>
      </c>
      <c r="G380" s="166">
        <v>17</v>
      </c>
      <c r="H380" s="167">
        <v>17</v>
      </c>
      <c r="I380" s="168">
        <v>71786161</v>
      </c>
      <c r="J380" s="169">
        <v>406</v>
      </c>
      <c r="K380" s="170">
        <v>399</v>
      </c>
      <c r="L380" s="165">
        <v>2797500</v>
      </c>
      <c r="M380" s="166">
        <v>375</v>
      </c>
      <c r="N380" s="167">
        <v>367</v>
      </c>
      <c r="O380" s="168">
        <v>5160608</v>
      </c>
      <c r="P380" s="169">
        <v>473</v>
      </c>
      <c r="Q380" s="170">
        <v>461</v>
      </c>
      <c r="R380" s="165">
        <v>8759704</v>
      </c>
      <c r="S380" s="166">
        <v>437</v>
      </c>
      <c r="T380" s="167">
        <v>432</v>
      </c>
      <c r="U380" s="168">
        <v>-788477</v>
      </c>
      <c r="V380" s="169" t="s">
        <v>3813</v>
      </c>
      <c r="W380" s="170" t="s">
        <v>3813</v>
      </c>
      <c r="X380" s="189" t="s">
        <v>3813</v>
      </c>
      <c r="Y380" s="166">
        <v>495</v>
      </c>
      <c r="Z380" s="167">
        <v>483</v>
      </c>
      <c r="AA380" s="168">
        <v>30</v>
      </c>
      <c r="AB380" s="171">
        <v>354</v>
      </c>
      <c r="AC380" s="163">
        <v>0</v>
      </c>
      <c r="AD380" s="172">
        <v>100</v>
      </c>
      <c r="AE380" s="173">
        <v>0</v>
      </c>
    </row>
    <row r="381" spans="1:31" s="3" customFormat="1" ht="18.75" customHeight="1">
      <c r="A381" s="159">
        <v>379</v>
      </c>
      <c r="B381" s="160">
        <v>407</v>
      </c>
      <c r="C381" s="161" t="s">
        <v>1182</v>
      </c>
      <c r="D381" s="162" t="s">
        <v>3815</v>
      </c>
      <c r="E381" s="163">
        <v>368</v>
      </c>
      <c r="F381" s="165">
        <v>26126688</v>
      </c>
      <c r="G381" s="166">
        <v>408</v>
      </c>
      <c r="H381" s="167">
        <v>397</v>
      </c>
      <c r="I381" s="168">
        <v>26641403</v>
      </c>
      <c r="J381" s="169">
        <v>370</v>
      </c>
      <c r="K381" s="170">
        <v>363</v>
      </c>
      <c r="L381" s="165">
        <v>3554787</v>
      </c>
      <c r="M381" s="166">
        <v>427</v>
      </c>
      <c r="N381" s="167">
        <v>418</v>
      </c>
      <c r="O381" s="168">
        <v>3394973</v>
      </c>
      <c r="P381" s="169">
        <v>456</v>
      </c>
      <c r="Q381" s="170">
        <v>444</v>
      </c>
      <c r="R381" s="165">
        <v>10772529</v>
      </c>
      <c r="S381" s="166">
        <v>410</v>
      </c>
      <c r="T381" s="167">
        <v>405</v>
      </c>
      <c r="U381" s="168">
        <v>24668</v>
      </c>
      <c r="V381" s="169">
        <v>239</v>
      </c>
      <c r="W381" s="170">
        <v>238</v>
      </c>
      <c r="X381" s="165">
        <v>6177</v>
      </c>
      <c r="Y381" s="166">
        <v>179</v>
      </c>
      <c r="Z381" s="167">
        <v>169</v>
      </c>
      <c r="AA381" s="168">
        <v>330</v>
      </c>
      <c r="AB381" s="171">
        <v>321</v>
      </c>
      <c r="AC381" s="163">
        <v>0</v>
      </c>
      <c r="AD381" s="172">
        <v>100</v>
      </c>
      <c r="AE381" s="173">
        <v>0</v>
      </c>
    </row>
    <row r="382" spans="1:31" s="3" customFormat="1" ht="18.75" customHeight="1">
      <c r="A382" s="142">
        <v>380</v>
      </c>
      <c r="B382" s="143">
        <v>383</v>
      </c>
      <c r="C382" s="144" t="s">
        <v>3047</v>
      </c>
      <c r="D382" s="145" t="s">
        <v>3815</v>
      </c>
      <c r="E382" s="146">
        <v>369</v>
      </c>
      <c r="F382" s="148">
        <v>26042477</v>
      </c>
      <c r="G382" s="149">
        <v>158</v>
      </c>
      <c r="H382" s="150">
        <v>153</v>
      </c>
      <c r="I382" s="151">
        <v>41832323</v>
      </c>
      <c r="J382" s="152">
        <v>149</v>
      </c>
      <c r="K382" s="153">
        <v>144</v>
      </c>
      <c r="L382" s="148">
        <v>9475291</v>
      </c>
      <c r="M382" s="149">
        <v>168</v>
      </c>
      <c r="N382" s="150">
        <v>163</v>
      </c>
      <c r="O382" s="151">
        <v>14389026</v>
      </c>
      <c r="P382" s="152">
        <v>234</v>
      </c>
      <c r="Q382" s="153">
        <v>224</v>
      </c>
      <c r="R382" s="148">
        <v>26492239</v>
      </c>
      <c r="S382" s="149">
        <v>281</v>
      </c>
      <c r="T382" s="150">
        <v>276</v>
      </c>
      <c r="U382" s="151">
        <v>810016</v>
      </c>
      <c r="V382" s="152">
        <v>185</v>
      </c>
      <c r="W382" s="153">
        <v>185</v>
      </c>
      <c r="X382" s="148">
        <v>10211</v>
      </c>
      <c r="Y382" s="149">
        <v>240</v>
      </c>
      <c r="Z382" s="150">
        <v>229</v>
      </c>
      <c r="AA382" s="151">
        <v>260</v>
      </c>
      <c r="AB382" s="156">
        <v>321</v>
      </c>
      <c r="AC382" s="146">
        <v>0</v>
      </c>
      <c r="AD382" s="157">
        <v>100</v>
      </c>
      <c r="AE382" s="158">
        <v>0</v>
      </c>
    </row>
    <row r="383" spans="1:31" s="3" customFormat="1" ht="18.75" customHeight="1">
      <c r="A383" s="174">
        <v>381</v>
      </c>
      <c r="B383" s="175">
        <v>456</v>
      </c>
      <c r="C383" s="176" t="s">
        <v>1183</v>
      </c>
      <c r="D383" s="177" t="s">
        <v>3815</v>
      </c>
      <c r="E383" s="178">
        <v>370</v>
      </c>
      <c r="F383" s="180">
        <v>26033316</v>
      </c>
      <c r="G383" s="181">
        <v>316</v>
      </c>
      <c r="H383" s="182">
        <v>308</v>
      </c>
      <c r="I383" s="183">
        <v>32187192</v>
      </c>
      <c r="J383" s="184">
        <v>57</v>
      </c>
      <c r="K383" s="185">
        <v>54</v>
      </c>
      <c r="L383" s="180">
        <v>14858190</v>
      </c>
      <c r="M383" s="181">
        <v>226</v>
      </c>
      <c r="N383" s="182">
        <v>220</v>
      </c>
      <c r="O383" s="183">
        <v>11399279</v>
      </c>
      <c r="P383" s="184">
        <v>130</v>
      </c>
      <c r="Q383" s="185">
        <v>122</v>
      </c>
      <c r="R383" s="180">
        <v>36671887</v>
      </c>
      <c r="S383" s="181">
        <v>423</v>
      </c>
      <c r="T383" s="182">
        <v>418</v>
      </c>
      <c r="U383" s="183">
        <v>-307794</v>
      </c>
      <c r="V383" s="184" t="s">
        <v>3813</v>
      </c>
      <c r="W383" s="185" t="s">
        <v>3813</v>
      </c>
      <c r="X383" s="191" t="s">
        <v>3813</v>
      </c>
      <c r="Y383" s="181">
        <v>478</v>
      </c>
      <c r="Z383" s="182">
        <v>466</v>
      </c>
      <c r="AA383" s="183">
        <v>47</v>
      </c>
      <c r="AB383" s="186">
        <v>400</v>
      </c>
      <c r="AC383" s="178">
        <v>0</v>
      </c>
      <c r="AD383" s="187">
        <v>100</v>
      </c>
      <c r="AE383" s="188">
        <v>0</v>
      </c>
    </row>
    <row r="384" spans="1:31" s="3" customFormat="1" ht="18.75" customHeight="1">
      <c r="A384" s="159">
        <v>382</v>
      </c>
      <c r="B384" s="160">
        <v>469</v>
      </c>
      <c r="C384" s="161" t="s">
        <v>2181</v>
      </c>
      <c r="D384" s="162" t="s">
        <v>3815</v>
      </c>
      <c r="E384" s="163">
        <v>371</v>
      </c>
      <c r="F384" s="165">
        <v>25962256</v>
      </c>
      <c r="G384" s="166">
        <v>377</v>
      </c>
      <c r="H384" s="167">
        <v>368</v>
      </c>
      <c r="I384" s="168">
        <v>27971014</v>
      </c>
      <c r="J384" s="169">
        <v>407</v>
      </c>
      <c r="K384" s="170">
        <v>400</v>
      </c>
      <c r="L384" s="165">
        <v>2796780</v>
      </c>
      <c r="M384" s="166">
        <v>442</v>
      </c>
      <c r="N384" s="167">
        <v>433</v>
      </c>
      <c r="O384" s="168">
        <v>2749868</v>
      </c>
      <c r="P384" s="169">
        <v>426</v>
      </c>
      <c r="Q384" s="170">
        <v>415</v>
      </c>
      <c r="R384" s="165">
        <v>13398541</v>
      </c>
      <c r="S384" s="166">
        <v>276</v>
      </c>
      <c r="T384" s="167">
        <v>271</v>
      </c>
      <c r="U384" s="168">
        <v>851646</v>
      </c>
      <c r="V384" s="169">
        <v>326</v>
      </c>
      <c r="W384" s="170">
        <v>324</v>
      </c>
      <c r="X384" s="165">
        <v>2463</v>
      </c>
      <c r="Y384" s="166">
        <v>375</v>
      </c>
      <c r="Z384" s="167">
        <v>363</v>
      </c>
      <c r="AA384" s="168">
        <v>148</v>
      </c>
      <c r="AB384" s="171">
        <v>352</v>
      </c>
      <c r="AC384" s="163">
        <v>0</v>
      </c>
      <c r="AD384" s="172">
        <v>100</v>
      </c>
      <c r="AE384" s="173">
        <v>0</v>
      </c>
    </row>
    <row r="385" spans="1:31" s="3" customFormat="1" ht="18.75" customHeight="1">
      <c r="A385" s="29">
        <v>383</v>
      </c>
      <c r="B385" s="30">
        <v>307</v>
      </c>
      <c r="C385" s="31" t="s">
        <v>1184</v>
      </c>
      <c r="D385" s="32" t="s">
        <v>2748</v>
      </c>
      <c r="E385" s="42">
        <v>372</v>
      </c>
      <c r="F385" s="35">
        <v>25867369</v>
      </c>
      <c r="G385" s="36">
        <v>422</v>
      </c>
      <c r="H385" s="37">
        <v>411</v>
      </c>
      <c r="I385" s="38">
        <v>26017013</v>
      </c>
      <c r="J385" s="39">
        <v>428</v>
      </c>
      <c r="K385" s="40">
        <v>421</v>
      </c>
      <c r="L385" s="35">
        <v>2472880</v>
      </c>
      <c r="M385" s="36">
        <v>467</v>
      </c>
      <c r="N385" s="37">
        <v>458</v>
      </c>
      <c r="O385" s="38">
        <v>1392547</v>
      </c>
      <c r="P385" s="39">
        <v>414</v>
      </c>
      <c r="Q385" s="40">
        <v>403</v>
      </c>
      <c r="R385" s="35">
        <v>14029296</v>
      </c>
      <c r="S385" s="36">
        <v>337</v>
      </c>
      <c r="T385" s="37">
        <v>332</v>
      </c>
      <c r="U385" s="38">
        <v>430508</v>
      </c>
      <c r="V385" s="39">
        <v>97</v>
      </c>
      <c r="W385" s="40">
        <v>97</v>
      </c>
      <c r="X385" s="35">
        <v>16442</v>
      </c>
      <c r="Y385" s="36">
        <v>384</v>
      </c>
      <c r="Z385" s="37">
        <v>372</v>
      </c>
      <c r="AA385" s="38">
        <v>140</v>
      </c>
      <c r="AB385" s="94">
        <v>322</v>
      </c>
      <c r="AC385" s="42">
        <v>0</v>
      </c>
      <c r="AD385" s="34">
        <v>100</v>
      </c>
      <c r="AE385" s="43">
        <v>0</v>
      </c>
    </row>
    <row r="386" spans="1:31" s="3" customFormat="1" ht="18.75" customHeight="1">
      <c r="A386" s="159">
        <v>384</v>
      </c>
      <c r="B386" s="160">
        <v>324</v>
      </c>
      <c r="C386" s="161" t="s">
        <v>3986</v>
      </c>
      <c r="D386" s="162" t="s">
        <v>3815</v>
      </c>
      <c r="E386" s="163">
        <v>373</v>
      </c>
      <c r="F386" s="165">
        <v>25861638</v>
      </c>
      <c r="G386" s="166">
        <v>380</v>
      </c>
      <c r="H386" s="167">
        <v>371</v>
      </c>
      <c r="I386" s="168">
        <v>27773204</v>
      </c>
      <c r="J386" s="169" t="s">
        <v>3813</v>
      </c>
      <c r="K386" s="170" t="s">
        <v>3813</v>
      </c>
      <c r="L386" s="189" t="s">
        <v>3813</v>
      </c>
      <c r="M386" s="166">
        <v>359</v>
      </c>
      <c r="N386" s="167">
        <v>351</v>
      </c>
      <c r="O386" s="168">
        <v>5564867</v>
      </c>
      <c r="P386" s="169">
        <v>422</v>
      </c>
      <c r="Q386" s="170">
        <v>411</v>
      </c>
      <c r="R386" s="165">
        <v>13638364</v>
      </c>
      <c r="S386" s="166" t="s">
        <v>3813</v>
      </c>
      <c r="T386" s="167" t="s">
        <v>3813</v>
      </c>
      <c r="U386" s="196" t="s">
        <v>3813</v>
      </c>
      <c r="V386" s="169">
        <v>317</v>
      </c>
      <c r="W386" s="170">
        <v>315</v>
      </c>
      <c r="X386" s="165">
        <v>2650</v>
      </c>
      <c r="Y386" s="166">
        <v>450</v>
      </c>
      <c r="Z386" s="167">
        <v>438</v>
      </c>
      <c r="AA386" s="168">
        <v>80</v>
      </c>
      <c r="AB386" s="171">
        <v>356</v>
      </c>
      <c r="AC386" s="163">
        <v>0</v>
      </c>
      <c r="AD386" s="172">
        <v>0.01</v>
      </c>
      <c r="AE386" s="173">
        <v>99.99</v>
      </c>
    </row>
    <row r="387" spans="1:31" s="3" customFormat="1" ht="18.75" customHeight="1">
      <c r="A387" s="142">
        <v>385</v>
      </c>
      <c r="B387" s="143">
        <v>239</v>
      </c>
      <c r="C387" s="144" t="s">
        <v>2445</v>
      </c>
      <c r="D387" s="145" t="s">
        <v>3815</v>
      </c>
      <c r="E387" s="146">
        <v>374</v>
      </c>
      <c r="F387" s="148">
        <v>25748829</v>
      </c>
      <c r="G387" s="149">
        <v>243</v>
      </c>
      <c r="H387" s="150">
        <v>237</v>
      </c>
      <c r="I387" s="151">
        <v>36527929</v>
      </c>
      <c r="J387" s="152">
        <v>467</v>
      </c>
      <c r="K387" s="153">
        <v>460</v>
      </c>
      <c r="L387" s="148">
        <v>1292669</v>
      </c>
      <c r="M387" s="149">
        <v>350</v>
      </c>
      <c r="N387" s="150">
        <v>342</v>
      </c>
      <c r="O387" s="151">
        <v>5875516</v>
      </c>
      <c r="P387" s="152">
        <v>124</v>
      </c>
      <c r="Q387" s="153">
        <v>116</v>
      </c>
      <c r="R387" s="148">
        <v>37390025</v>
      </c>
      <c r="S387" s="149">
        <v>451</v>
      </c>
      <c r="T387" s="150">
        <v>446</v>
      </c>
      <c r="U387" s="151">
        <v>-1297161</v>
      </c>
      <c r="V387" s="152">
        <v>300</v>
      </c>
      <c r="W387" s="153">
        <v>298</v>
      </c>
      <c r="X387" s="148">
        <v>3217</v>
      </c>
      <c r="Y387" s="149">
        <v>247</v>
      </c>
      <c r="Z387" s="150">
        <v>236</v>
      </c>
      <c r="AA387" s="151">
        <v>250</v>
      </c>
      <c r="AB387" s="156">
        <v>321</v>
      </c>
      <c r="AC387" s="146">
        <v>0</v>
      </c>
      <c r="AD387" s="157">
        <v>100</v>
      </c>
      <c r="AE387" s="158">
        <v>0</v>
      </c>
    </row>
    <row r="388" spans="1:31" s="3" customFormat="1" ht="18.75" customHeight="1">
      <c r="A388" s="15">
        <v>386</v>
      </c>
      <c r="B388" s="16">
        <v>220</v>
      </c>
      <c r="C388" s="17" t="s">
        <v>2649</v>
      </c>
      <c r="D388" s="18" t="s">
        <v>3815</v>
      </c>
      <c r="E388" s="19">
        <v>375</v>
      </c>
      <c r="F388" s="21">
        <v>25735800</v>
      </c>
      <c r="G388" s="22">
        <v>259</v>
      </c>
      <c r="H388" s="23">
        <v>253</v>
      </c>
      <c r="I388" s="24">
        <v>35568617</v>
      </c>
      <c r="J388" s="25">
        <v>290</v>
      </c>
      <c r="K388" s="26">
        <v>283</v>
      </c>
      <c r="L388" s="21">
        <v>5732608</v>
      </c>
      <c r="M388" s="22">
        <v>58</v>
      </c>
      <c r="N388" s="23">
        <v>56</v>
      </c>
      <c r="O388" s="24">
        <v>29424090</v>
      </c>
      <c r="P388" s="25">
        <v>115</v>
      </c>
      <c r="Q388" s="26">
        <v>108</v>
      </c>
      <c r="R388" s="21">
        <v>38902417</v>
      </c>
      <c r="S388" s="22">
        <v>482</v>
      </c>
      <c r="T388" s="23">
        <v>476</v>
      </c>
      <c r="U388" s="24">
        <v>-4384683</v>
      </c>
      <c r="V388" s="25">
        <v>349</v>
      </c>
      <c r="W388" s="26">
        <v>347</v>
      </c>
      <c r="X388" s="21">
        <v>1588</v>
      </c>
      <c r="Y388" s="22">
        <v>107</v>
      </c>
      <c r="Z388" s="23">
        <v>100</v>
      </c>
      <c r="AA388" s="24">
        <v>489</v>
      </c>
      <c r="AB388" s="93">
        <v>321</v>
      </c>
      <c r="AC388" s="19">
        <v>0</v>
      </c>
      <c r="AD388" s="27">
        <v>100</v>
      </c>
      <c r="AE388" s="28">
        <v>0</v>
      </c>
    </row>
    <row r="389" spans="1:31" s="3" customFormat="1" ht="18.75" customHeight="1">
      <c r="A389" s="159">
        <v>387</v>
      </c>
      <c r="B389" s="160">
        <v>381</v>
      </c>
      <c r="C389" s="161" t="s">
        <v>2446</v>
      </c>
      <c r="D389" s="162" t="s">
        <v>3815</v>
      </c>
      <c r="E389" s="163">
        <v>376</v>
      </c>
      <c r="F389" s="165">
        <v>25640153</v>
      </c>
      <c r="G389" s="166">
        <v>427</v>
      </c>
      <c r="H389" s="167">
        <v>416</v>
      </c>
      <c r="I389" s="168">
        <v>25640153</v>
      </c>
      <c r="J389" s="169">
        <v>454</v>
      </c>
      <c r="K389" s="170">
        <v>447</v>
      </c>
      <c r="L389" s="165">
        <v>1686427</v>
      </c>
      <c r="M389" s="166">
        <v>429</v>
      </c>
      <c r="N389" s="167">
        <v>420</v>
      </c>
      <c r="O389" s="168">
        <v>3349838</v>
      </c>
      <c r="P389" s="169">
        <v>487</v>
      </c>
      <c r="Q389" s="170">
        <v>475</v>
      </c>
      <c r="R389" s="165">
        <v>7204787</v>
      </c>
      <c r="S389" s="166">
        <v>231</v>
      </c>
      <c r="T389" s="167">
        <v>226</v>
      </c>
      <c r="U389" s="168">
        <v>1226002</v>
      </c>
      <c r="V389" s="169" t="s">
        <v>3813</v>
      </c>
      <c r="W389" s="170" t="s">
        <v>3813</v>
      </c>
      <c r="X389" s="189" t="s">
        <v>3813</v>
      </c>
      <c r="Y389" s="166">
        <v>376</v>
      </c>
      <c r="Z389" s="167">
        <v>364</v>
      </c>
      <c r="AA389" s="168">
        <v>147</v>
      </c>
      <c r="AB389" s="171">
        <v>322</v>
      </c>
      <c r="AC389" s="163">
        <v>0</v>
      </c>
      <c r="AD389" s="172">
        <v>100</v>
      </c>
      <c r="AE389" s="173">
        <v>0</v>
      </c>
    </row>
    <row r="390" spans="1:31" s="3" customFormat="1" ht="18.75" customHeight="1">
      <c r="A390" s="159">
        <v>388</v>
      </c>
      <c r="B390" s="160">
        <v>110</v>
      </c>
      <c r="C390" s="161" t="s">
        <v>2447</v>
      </c>
      <c r="D390" s="162" t="s">
        <v>3815</v>
      </c>
      <c r="E390" s="163">
        <v>377</v>
      </c>
      <c r="F390" s="165">
        <v>25616621</v>
      </c>
      <c r="G390" s="166">
        <v>412</v>
      </c>
      <c r="H390" s="167">
        <v>401</v>
      </c>
      <c r="I390" s="168">
        <v>26436593</v>
      </c>
      <c r="J390" s="169">
        <v>126</v>
      </c>
      <c r="K390" s="170">
        <v>121</v>
      </c>
      <c r="L390" s="165">
        <v>10587329</v>
      </c>
      <c r="M390" s="166">
        <v>102</v>
      </c>
      <c r="N390" s="167">
        <v>98</v>
      </c>
      <c r="O390" s="168">
        <v>21311984</v>
      </c>
      <c r="P390" s="169">
        <v>114</v>
      </c>
      <c r="Q390" s="170">
        <v>107</v>
      </c>
      <c r="R390" s="165">
        <v>40013887</v>
      </c>
      <c r="S390" s="166">
        <v>406</v>
      </c>
      <c r="T390" s="167">
        <v>401</v>
      </c>
      <c r="U390" s="168">
        <v>57460</v>
      </c>
      <c r="V390" s="169">
        <v>241</v>
      </c>
      <c r="W390" s="170">
        <v>240</v>
      </c>
      <c r="X390" s="165">
        <v>5937</v>
      </c>
      <c r="Y390" s="166">
        <v>169</v>
      </c>
      <c r="Z390" s="167">
        <v>160</v>
      </c>
      <c r="AA390" s="168">
        <v>350</v>
      </c>
      <c r="AB390" s="171">
        <v>382</v>
      </c>
      <c r="AC390" s="163">
        <v>0</v>
      </c>
      <c r="AD390" s="172">
        <v>80</v>
      </c>
      <c r="AE390" s="173">
        <v>20</v>
      </c>
    </row>
    <row r="391" spans="1:31" s="3" customFormat="1" ht="18.75" customHeight="1">
      <c r="A391" s="29">
        <v>389</v>
      </c>
      <c r="B391" s="30">
        <v>411</v>
      </c>
      <c r="C391" s="31" t="s">
        <v>2448</v>
      </c>
      <c r="D391" s="32" t="s">
        <v>3371</v>
      </c>
      <c r="E391" s="42">
        <v>378</v>
      </c>
      <c r="F391" s="35">
        <v>25556234</v>
      </c>
      <c r="G391" s="36">
        <v>430</v>
      </c>
      <c r="H391" s="37">
        <v>419</v>
      </c>
      <c r="I391" s="38">
        <v>25556234</v>
      </c>
      <c r="J391" s="39">
        <v>451</v>
      </c>
      <c r="K391" s="40">
        <v>444</v>
      </c>
      <c r="L391" s="35">
        <v>1752668</v>
      </c>
      <c r="M391" s="36">
        <v>444</v>
      </c>
      <c r="N391" s="37">
        <v>435</v>
      </c>
      <c r="O391" s="38">
        <v>2470080</v>
      </c>
      <c r="P391" s="39">
        <v>474</v>
      </c>
      <c r="Q391" s="40">
        <v>462</v>
      </c>
      <c r="R391" s="35">
        <v>8693314</v>
      </c>
      <c r="S391" s="36">
        <v>241</v>
      </c>
      <c r="T391" s="37">
        <v>236</v>
      </c>
      <c r="U391" s="38">
        <v>1138522</v>
      </c>
      <c r="V391" s="39" t="s">
        <v>3813</v>
      </c>
      <c r="W391" s="40" t="s">
        <v>3813</v>
      </c>
      <c r="X391" s="41" t="s">
        <v>3813</v>
      </c>
      <c r="Y391" s="36">
        <v>476</v>
      </c>
      <c r="Z391" s="37">
        <v>464</v>
      </c>
      <c r="AA391" s="38">
        <v>48</v>
      </c>
      <c r="AB391" s="94">
        <v>311</v>
      </c>
      <c r="AC391" s="42">
        <v>0</v>
      </c>
      <c r="AD391" s="34">
        <v>100</v>
      </c>
      <c r="AE391" s="43">
        <v>0</v>
      </c>
    </row>
    <row r="392" spans="1:31" s="3" customFormat="1" ht="18.75" customHeight="1">
      <c r="A392" s="142">
        <v>390</v>
      </c>
      <c r="B392" s="143">
        <v>169</v>
      </c>
      <c r="C392" s="144" t="s">
        <v>2187</v>
      </c>
      <c r="D392" s="145" t="s">
        <v>3815</v>
      </c>
      <c r="E392" s="146">
        <v>379</v>
      </c>
      <c r="F392" s="148">
        <v>25546730</v>
      </c>
      <c r="G392" s="149">
        <v>424</v>
      </c>
      <c r="H392" s="150">
        <v>413</v>
      </c>
      <c r="I392" s="151">
        <v>25917630</v>
      </c>
      <c r="J392" s="152">
        <v>461</v>
      </c>
      <c r="K392" s="153">
        <v>454</v>
      </c>
      <c r="L392" s="148">
        <v>1455053</v>
      </c>
      <c r="M392" s="149">
        <v>455</v>
      </c>
      <c r="N392" s="150">
        <v>446</v>
      </c>
      <c r="O392" s="151">
        <v>2137090</v>
      </c>
      <c r="P392" s="152">
        <v>408</v>
      </c>
      <c r="Q392" s="153">
        <v>397</v>
      </c>
      <c r="R392" s="148">
        <v>14412273</v>
      </c>
      <c r="S392" s="149">
        <v>366</v>
      </c>
      <c r="T392" s="150">
        <v>361</v>
      </c>
      <c r="U392" s="151">
        <v>271347</v>
      </c>
      <c r="V392" s="152">
        <v>418</v>
      </c>
      <c r="W392" s="153">
        <v>415</v>
      </c>
      <c r="X392" s="148">
        <v>108</v>
      </c>
      <c r="Y392" s="149">
        <v>195</v>
      </c>
      <c r="Z392" s="150">
        <v>185</v>
      </c>
      <c r="AA392" s="151">
        <v>310</v>
      </c>
      <c r="AB392" s="156">
        <v>321</v>
      </c>
      <c r="AC392" s="146">
        <v>0</v>
      </c>
      <c r="AD392" s="157">
        <v>100</v>
      </c>
      <c r="AE392" s="158">
        <v>0</v>
      </c>
    </row>
    <row r="393" spans="1:31" s="3" customFormat="1" ht="18.75" customHeight="1">
      <c r="A393" s="174">
        <v>391</v>
      </c>
      <c r="B393" s="175" t="s">
        <v>3813</v>
      </c>
      <c r="C393" s="176" t="s">
        <v>2688</v>
      </c>
      <c r="D393" s="177" t="s">
        <v>3815</v>
      </c>
      <c r="E393" s="198">
        <v>380</v>
      </c>
      <c r="F393" s="180">
        <v>25538648</v>
      </c>
      <c r="G393" s="181">
        <v>397</v>
      </c>
      <c r="H393" s="182">
        <v>388</v>
      </c>
      <c r="I393" s="183">
        <v>27087216</v>
      </c>
      <c r="J393" s="184">
        <v>202</v>
      </c>
      <c r="K393" s="185">
        <v>195</v>
      </c>
      <c r="L393" s="180">
        <v>7622869</v>
      </c>
      <c r="M393" s="181">
        <v>134</v>
      </c>
      <c r="N393" s="182">
        <v>129</v>
      </c>
      <c r="O393" s="183">
        <v>16899274</v>
      </c>
      <c r="P393" s="184">
        <v>86</v>
      </c>
      <c r="Q393" s="185">
        <v>81</v>
      </c>
      <c r="R393" s="180">
        <v>44723947</v>
      </c>
      <c r="S393" s="181">
        <v>481</v>
      </c>
      <c r="T393" s="182">
        <v>475</v>
      </c>
      <c r="U393" s="183">
        <v>-4265070</v>
      </c>
      <c r="V393" s="184">
        <v>213</v>
      </c>
      <c r="W393" s="185">
        <v>212</v>
      </c>
      <c r="X393" s="180">
        <v>7618</v>
      </c>
      <c r="Y393" s="181">
        <v>99</v>
      </c>
      <c r="Z393" s="182">
        <v>92</v>
      </c>
      <c r="AA393" s="183">
        <v>507</v>
      </c>
      <c r="AB393" s="186">
        <v>381</v>
      </c>
      <c r="AC393" s="178">
        <v>0</v>
      </c>
      <c r="AD393" s="187">
        <v>0.01</v>
      </c>
      <c r="AE393" s="188">
        <v>99.99</v>
      </c>
    </row>
    <row r="394" spans="1:31" s="3" customFormat="1" ht="18.75" customHeight="1">
      <c r="A394" s="29">
        <v>392</v>
      </c>
      <c r="B394" s="30" t="s">
        <v>3813</v>
      </c>
      <c r="C394" s="31" t="s">
        <v>3664</v>
      </c>
      <c r="D394" s="32" t="s">
        <v>83</v>
      </c>
      <c r="E394" s="42">
        <v>381</v>
      </c>
      <c r="F394" s="35">
        <v>25516478</v>
      </c>
      <c r="G394" s="36">
        <v>429</v>
      </c>
      <c r="H394" s="37">
        <v>418</v>
      </c>
      <c r="I394" s="38">
        <v>25564496</v>
      </c>
      <c r="J394" s="39">
        <v>203</v>
      </c>
      <c r="K394" s="40">
        <v>196</v>
      </c>
      <c r="L394" s="35">
        <v>7575876</v>
      </c>
      <c r="M394" s="36">
        <v>320</v>
      </c>
      <c r="N394" s="37">
        <v>312</v>
      </c>
      <c r="O394" s="38">
        <v>6830017</v>
      </c>
      <c r="P394" s="39">
        <v>468</v>
      </c>
      <c r="Q394" s="40">
        <v>456</v>
      </c>
      <c r="R394" s="35">
        <v>9178691</v>
      </c>
      <c r="S394" s="36">
        <v>75</v>
      </c>
      <c r="T394" s="37">
        <v>72</v>
      </c>
      <c r="U394" s="38">
        <v>4374084</v>
      </c>
      <c r="V394" s="39" t="s">
        <v>3813</v>
      </c>
      <c r="W394" s="40" t="s">
        <v>3813</v>
      </c>
      <c r="X394" s="41" t="s">
        <v>3813</v>
      </c>
      <c r="Y394" s="36">
        <v>281</v>
      </c>
      <c r="Z394" s="37">
        <v>270</v>
      </c>
      <c r="AA394" s="38">
        <v>217</v>
      </c>
      <c r="AB394" s="94">
        <v>312</v>
      </c>
      <c r="AC394" s="42">
        <v>0</v>
      </c>
      <c r="AD394" s="34">
        <v>100</v>
      </c>
      <c r="AE394" s="43">
        <v>0</v>
      </c>
    </row>
    <row r="395" spans="1:31" s="3" customFormat="1" ht="18.75" customHeight="1">
      <c r="A395" s="159">
        <v>393</v>
      </c>
      <c r="B395" s="160">
        <v>410</v>
      </c>
      <c r="C395" s="161" t="s">
        <v>2588</v>
      </c>
      <c r="D395" s="162" t="s">
        <v>3815</v>
      </c>
      <c r="E395" s="163">
        <v>382</v>
      </c>
      <c r="F395" s="165">
        <v>25442310</v>
      </c>
      <c r="G395" s="166">
        <v>272</v>
      </c>
      <c r="H395" s="167">
        <v>265</v>
      </c>
      <c r="I395" s="168">
        <v>34711003</v>
      </c>
      <c r="J395" s="169">
        <v>426</v>
      </c>
      <c r="K395" s="170">
        <v>419</v>
      </c>
      <c r="L395" s="165">
        <v>2486661</v>
      </c>
      <c r="M395" s="166">
        <v>262</v>
      </c>
      <c r="N395" s="167">
        <v>255</v>
      </c>
      <c r="O395" s="168">
        <v>9568718</v>
      </c>
      <c r="P395" s="169">
        <v>226</v>
      </c>
      <c r="Q395" s="170">
        <v>216</v>
      </c>
      <c r="R395" s="165">
        <v>27144868</v>
      </c>
      <c r="S395" s="166">
        <v>186</v>
      </c>
      <c r="T395" s="167">
        <v>181</v>
      </c>
      <c r="U395" s="168">
        <v>1764671</v>
      </c>
      <c r="V395" s="169">
        <v>202</v>
      </c>
      <c r="W395" s="170">
        <v>201</v>
      </c>
      <c r="X395" s="165">
        <v>8476</v>
      </c>
      <c r="Y395" s="166">
        <v>284</v>
      </c>
      <c r="Z395" s="167">
        <v>273</v>
      </c>
      <c r="AA395" s="168">
        <v>213</v>
      </c>
      <c r="AB395" s="171">
        <v>371</v>
      </c>
      <c r="AC395" s="163">
        <v>0</v>
      </c>
      <c r="AD395" s="172">
        <v>100</v>
      </c>
      <c r="AE395" s="173">
        <v>0</v>
      </c>
    </row>
    <row r="396" spans="1:31" s="3" customFormat="1" ht="18.75" customHeight="1">
      <c r="A396" s="29">
        <v>394</v>
      </c>
      <c r="B396" s="30" t="s">
        <v>3813</v>
      </c>
      <c r="C396" s="31" t="s">
        <v>2984</v>
      </c>
      <c r="D396" s="32" t="s">
        <v>3816</v>
      </c>
      <c r="E396" s="33">
        <v>383</v>
      </c>
      <c r="F396" s="35">
        <v>25382760</v>
      </c>
      <c r="G396" s="36">
        <v>428</v>
      </c>
      <c r="H396" s="37">
        <v>417</v>
      </c>
      <c r="I396" s="38">
        <v>25587150</v>
      </c>
      <c r="J396" s="39">
        <v>492</v>
      </c>
      <c r="K396" s="40">
        <v>482</v>
      </c>
      <c r="L396" s="35">
        <v>-2975221</v>
      </c>
      <c r="M396" s="36">
        <v>73</v>
      </c>
      <c r="N396" s="37">
        <v>71</v>
      </c>
      <c r="O396" s="38">
        <v>24706918</v>
      </c>
      <c r="P396" s="39">
        <v>236</v>
      </c>
      <c r="Q396" s="40">
        <v>226</v>
      </c>
      <c r="R396" s="35">
        <v>26079397</v>
      </c>
      <c r="S396" s="36">
        <v>477</v>
      </c>
      <c r="T396" s="37">
        <v>471</v>
      </c>
      <c r="U396" s="38">
        <v>-3402821</v>
      </c>
      <c r="V396" s="39">
        <v>404</v>
      </c>
      <c r="W396" s="40">
        <v>401</v>
      </c>
      <c r="X396" s="35">
        <v>233</v>
      </c>
      <c r="Y396" s="36">
        <v>303</v>
      </c>
      <c r="Z396" s="37">
        <v>292</v>
      </c>
      <c r="AA396" s="38">
        <v>197</v>
      </c>
      <c r="AB396" s="94">
        <v>383</v>
      </c>
      <c r="AC396" s="42">
        <v>0</v>
      </c>
      <c r="AD396" s="34">
        <v>100</v>
      </c>
      <c r="AE396" s="43">
        <v>0</v>
      </c>
    </row>
    <row r="397" spans="1:31" s="3" customFormat="1" ht="18.75" customHeight="1">
      <c r="A397" s="45">
        <v>395</v>
      </c>
      <c r="B397" s="46">
        <v>337</v>
      </c>
      <c r="C397" s="47" t="s">
        <v>2113</v>
      </c>
      <c r="D397" s="48" t="s">
        <v>3372</v>
      </c>
      <c r="E397" s="49">
        <v>384</v>
      </c>
      <c r="F397" s="51">
        <v>25360994</v>
      </c>
      <c r="G397" s="52">
        <v>425</v>
      </c>
      <c r="H397" s="53">
        <v>414</v>
      </c>
      <c r="I397" s="54">
        <v>25912844</v>
      </c>
      <c r="J397" s="55">
        <v>113</v>
      </c>
      <c r="K397" s="56">
        <v>109</v>
      </c>
      <c r="L397" s="51">
        <v>11060738</v>
      </c>
      <c r="M397" s="52">
        <v>407</v>
      </c>
      <c r="N397" s="53">
        <v>398</v>
      </c>
      <c r="O397" s="54">
        <v>3952813</v>
      </c>
      <c r="P397" s="55">
        <v>240</v>
      </c>
      <c r="Q397" s="56">
        <v>230</v>
      </c>
      <c r="R397" s="51">
        <v>25616378</v>
      </c>
      <c r="S397" s="52">
        <v>375</v>
      </c>
      <c r="T397" s="53">
        <v>370</v>
      </c>
      <c r="U397" s="54">
        <v>221812</v>
      </c>
      <c r="V397" s="55" t="s">
        <v>3813</v>
      </c>
      <c r="W397" s="56" t="s">
        <v>3813</v>
      </c>
      <c r="X397" s="62" t="s">
        <v>3813</v>
      </c>
      <c r="Y397" s="52">
        <v>113</v>
      </c>
      <c r="Z397" s="53">
        <v>106</v>
      </c>
      <c r="AA397" s="54">
        <v>472</v>
      </c>
      <c r="AB397" s="95">
        <v>356</v>
      </c>
      <c r="AC397" s="49">
        <v>0</v>
      </c>
      <c r="AD397" s="57">
        <v>100</v>
      </c>
      <c r="AE397" s="58">
        <v>0</v>
      </c>
    </row>
    <row r="398" spans="1:31" s="3" customFormat="1" ht="18.75" customHeight="1">
      <c r="A398" s="15">
        <v>396</v>
      </c>
      <c r="B398" s="16" t="s">
        <v>3813</v>
      </c>
      <c r="C398" s="17" t="s">
        <v>2449</v>
      </c>
      <c r="D398" s="18" t="s">
        <v>1737</v>
      </c>
      <c r="E398" s="19">
        <v>385</v>
      </c>
      <c r="F398" s="21">
        <v>25306016</v>
      </c>
      <c r="G398" s="22">
        <v>376</v>
      </c>
      <c r="H398" s="23">
        <v>367</v>
      </c>
      <c r="I398" s="24">
        <v>27975585</v>
      </c>
      <c r="J398" s="25">
        <v>385</v>
      </c>
      <c r="K398" s="26">
        <v>378</v>
      </c>
      <c r="L398" s="21">
        <v>3253516</v>
      </c>
      <c r="M398" s="22">
        <v>412</v>
      </c>
      <c r="N398" s="23">
        <v>403</v>
      </c>
      <c r="O398" s="24">
        <v>3713076</v>
      </c>
      <c r="P398" s="25">
        <v>416</v>
      </c>
      <c r="Q398" s="26">
        <v>405</v>
      </c>
      <c r="R398" s="21">
        <v>13906370</v>
      </c>
      <c r="S398" s="22">
        <v>382</v>
      </c>
      <c r="T398" s="23">
        <v>377</v>
      </c>
      <c r="U398" s="24">
        <v>182598</v>
      </c>
      <c r="V398" s="25">
        <v>122</v>
      </c>
      <c r="W398" s="26">
        <v>122</v>
      </c>
      <c r="X398" s="21">
        <v>14647</v>
      </c>
      <c r="Y398" s="22">
        <v>72</v>
      </c>
      <c r="Z398" s="23">
        <v>67</v>
      </c>
      <c r="AA398" s="24">
        <v>614</v>
      </c>
      <c r="AB398" s="93">
        <v>311</v>
      </c>
      <c r="AC398" s="19">
        <v>0</v>
      </c>
      <c r="AD398" s="27">
        <v>100</v>
      </c>
      <c r="AE398" s="28">
        <v>0</v>
      </c>
    </row>
    <row r="399" spans="1:31" s="3" customFormat="1" ht="18.75" customHeight="1">
      <c r="A399" s="159">
        <v>397</v>
      </c>
      <c r="B399" s="160" t="s">
        <v>3813</v>
      </c>
      <c r="C399" s="161" t="s">
        <v>3645</v>
      </c>
      <c r="D399" s="162" t="s">
        <v>3815</v>
      </c>
      <c r="E399" s="163">
        <v>386</v>
      </c>
      <c r="F399" s="165">
        <v>25270458</v>
      </c>
      <c r="G399" s="166">
        <v>388</v>
      </c>
      <c r="H399" s="167">
        <v>379</v>
      </c>
      <c r="I399" s="168">
        <v>27553099</v>
      </c>
      <c r="J399" s="169">
        <v>314</v>
      </c>
      <c r="K399" s="170">
        <v>307</v>
      </c>
      <c r="L399" s="165">
        <v>5151754</v>
      </c>
      <c r="M399" s="166">
        <v>367</v>
      </c>
      <c r="N399" s="167">
        <v>359</v>
      </c>
      <c r="O399" s="168">
        <v>5338783</v>
      </c>
      <c r="P399" s="169">
        <v>353</v>
      </c>
      <c r="Q399" s="170">
        <v>342</v>
      </c>
      <c r="R399" s="165">
        <v>18488581</v>
      </c>
      <c r="S399" s="166">
        <v>402</v>
      </c>
      <c r="T399" s="167">
        <v>397</v>
      </c>
      <c r="U399" s="168">
        <v>69202</v>
      </c>
      <c r="V399" s="169">
        <v>115</v>
      </c>
      <c r="W399" s="170">
        <v>115</v>
      </c>
      <c r="X399" s="165">
        <v>15240</v>
      </c>
      <c r="Y399" s="166">
        <v>219</v>
      </c>
      <c r="Z399" s="167">
        <v>209</v>
      </c>
      <c r="AA399" s="168">
        <v>282</v>
      </c>
      <c r="AB399" s="171">
        <v>356</v>
      </c>
      <c r="AC399" s="163">
        <v>0</v>
      </c>
      <c r="AD399" s="172">
        <v>100</v>
      </c>
      <c r="AE399" s="173">
        <v>0</v>
      </c>
    </row>
    <row r="400" spans="1:31" s="3" customFormat="1" ht="18.75" customHeight="1">
      <c r="A400" s="29">
        <v>398</v>
      </c>
      <c r="B400" s="30" t="s">
        <v>3813</v>
      </c>
      <c r="C400" s="31" t="s">
        <v>2450</v>
      </c>
      <c r="D400" s="32" t="s">
        <v>3815</v>
      </c>
      <c r="E400" s="42">
        <v>387</v>
      </c>
      <c r="F400" s="35">
        <v>25262330</v>
      </c>
      <c r="G400" s="36">
        <v>73</v>
      </c>
      <c r="H400" s="37">
        <v>72</v>
      </c>
      <c r="I400" s="38">
        <v>49471655</v>
      </c>
      <c r="J400" s="39">
        <v>441</v>
      </c>
      <c r="K400" s="40">
        <v>434</v>
      </c>
      <c r="L400" s="35">
        <v>2058192</v>
      </c>
      <c r="M400" s="36">
        <v>489</v>
      </c>
      <c r="N400" s="37">
        <v>480</v>
      </c>
      <c r="O400" s="38">
        <v>-11043618</v>
      </c>
      <c r="P400" s="39">
        <v>188</v>
      </c>
      <c r="Q400" s="40">
        <v>179</v>
      </c>
      <c r="R400" s="35">
        <v>30143292</v>
      </c>
      <c r="S400" s="36">
        <v>113</v>
      </c>
      <c r="T400" s="37">
        <v>110</v>
      </c>
      <c r="U400" s="38">
        <v>3182280</v>
      </c>
      <c r="V400" s="39">
        <v>425</v>
      </c>
      <c r="W400" s="40">
        <v>421</v>
      </c>
      <c r="X400" s="35">
        <v>43</v>
      </c>
      <c r="Y400" s="36">
        <v>129</v>
      </c>
      <c r="Z400" s="37">
        <v>121</v>
      </c>
      <c r="AA400" s="38">
        <v>430</v>
      </c>
      <c r="AB400" s="94">
        <v>321</v>
      </c>
      <c r="AC400" s="42">
        <v>0</v>
      </c>
      <c r="AD400" s="34">
        <v>100</v>
      </c>
      <c r="AE400" s="43">
        <v>0</v>
      </c>
    </row>
    <row r="401" spans="1:31" s="3" customFormat="1" ht="18.75" customHeight="1">
      <c r="A401" s="29">
        <v>399</v>
      </c>
      <c r="B401" s="30" t="s">
        <v>3813</v>
      </c>
      <c r="C401" s="31" t="s">
        <v>48</v>
      </c>
      <c r="D401" s="32" t="s">
        <v>2992</v>
      </c>
      <c r="E401" s="42">
        <v>388</v>
      </c>
      <c r="F401" s="35">
        <v>25223126</v>
      </c>
      <c r="G401" s="36">
        <v>418</v>
      </c>
      <c r="H401" s="37">
        <v>407</v>
      </c>
      <c r="I401" s="38">
        <v>26235570</v>
      </c>
      <c r="J401" s="39">
        <v>254</v>
      </c>
      <c r="K401" s="40">
        <v>247</v>
      </c>
      <c r="L401" s="35">
        <v>6689738</v>
      </c>
      <c r="M401" s="36">
        <v>302</v>
      </c>
      <c r="N401" s="37">
        <v>294</v>
      </c>
      <c r="O401" s="38">
        <v>8004131</v>
      </c>
      <c r="P401" s="39">
        <v>321</v>
      </c>
      <c r="Q401" s="40">
        <v>310</v>
      </c>
      <c r="R401" s="35">
        <v>20564142</v>
      </c>
      <c r="S401" s="36">
        <v>139</v>
      </c>
      <c r="T401" s="37">
        <v>135</v>
      </c>
      <c r="U401" s="38">
        <v>2740302</v>
      </c>
      <c r="V401" s="39">
        <v>171</v>
      </c>
      <c r="W401" s="40">
        <v>171</v>
      </c>
      <c r="X401" s="35">
        <v>11392</v>
      </c>
      <c r="Y401" s="36">
        <v>236</v>
      </c>
      <c r="Z401" s="37">
        <v>225</v>
      </c>
      <c r="AA401" s="38">
        <v>265</v>
      </c>
      <c r="AB401" s="94">
        <v>384</v>
      </c>
      <c r="AC401" s="42">
        <v>0</v>
      </c>
      <c r="AD401" s="34">
        <v>100</v>
      </c>
      <c r="AE401" s="43">
        <v>0</v>
      </c>
    </row>
    <row r="402" spans="1:31" s="3" customFormat="1" ht="18.75" customHeight="1">
      <c r="A402" s="45">
        <v>400</v>
      </c>
      <c r="B402" s="46">
        <v>108</v>
      </c>
      <c r="C402" s="47" t="s">
        <v>2186</v>
      </c>
      <c r="D402" s="48" t="s">
        <v>3471</v>
      </c>
      <c r="E402" s="49">
        <v>389</v>
      </c>
      <c r="F402" s="51">
        <v>25205089</v>
      </c>
      <c r="G402" s="52">
        <v>302</v>
      </c>
      <c r="H402" s="53">
        <v>295</v>
      </c>
      <c r="I402" s="54">
        <v>33312212</v>
      </c>
      <c r="J402" s="55">
        <v>425</v>
      </c>
      <c r="K402" s="56">
        <v>418</v>
      </c>
      <c r="L402" s="51">
        <v>2494508</v>
      </c>
      <c r="M402" s="52">
        <v>388</v>
      </c>
      <c r="N402" s="53">
        <v>379</v>
      </c>
      <c r="O402" s="54">
        <v>4753366</v>
      </c>
      <c r="P402" s="55">
        <v>207</v>
      </c>
      <c r="Q402" s="56">
        <v>198</v>
      </c>
      <c r="R402" s="51">
        <v>28726436</v>
      </c>
      <c r="S402" s="52">
        <v>389</v>
      </c>
      <c r="T402" s="53">
        <v>384</v>
      </c>
      <c r="U402" s="54">
        <v>160891</v>
      </c>
      <c r="V402" s="55">
        <v>128</v>
      </c>
      <c r="W402" s="56">
        <v>128</v>
      </c>
      <c r="X402" s="51">
        <v>14196</v>
      </c>
      <c r="Y402" s="52">
        <v>307</v>
      </c>
      <c r="Z402" s="53">
        <v>296</v>
      </c>
      <c r="AA402" s="54">
        <v>193</v>
      </c>
      <c r="AB402" s="95">
        <v>311</v>
      </c>
      <c r="AC402" s="49">
        <v>0</v>
      </c>
      <c r="AD402" s="57">
        <v>100</v>
      </c>
      <c r="AE402" s="58">
        <v>0</v>
      </c>
    </row>
    <row r="403" spans="1:31" s="3" customFormat="1" ht="18.75" customHeight="1">
      <c r="A403" s="15">
        <v>401</v>
      </c>
      <c r="B403" s="16" t="s">
        <v>3813</v>
      </c>
      <c r="C403" s="17" t="s">
        <v>1508</v>
      </c>
      <c r="D403" s="18" t="s">
        <v>3812</v>
      </c>
      <c r="E403" s="19">
        <v>390</v>
      </c>
      <c r="F403" s="21">
        <v>25187538</v>
      </c>
      <c r="G403" s="22">
        <v>384</v>
      </c>
      <c r="H403" s="23">
        <v>375</v>
      </c>
      <c r="I403" s="24">
        <v>27682582</v>
      </c>
      <c r="J403" s="25">
        <v>233</v>
      </c>
      <c r="K403" s="26">
        <v>226</v>
      </c>
      <c r="L403" s="21">
        <v>7075912</v>
      </c>
      <c r="M403" s="22">
        <v>439</v>
      </c>
      <c r="N403" s="23">
        <v>430</v>
      </c>
      <c r="O403" s="24">
        <v>2870336</v>
      </c>
      <c r="P403" s="25">
        <v>354</v>
      </c>
      <c r="Q403" s="26">
        <v>343</v>
      </c>
      <c r="R403" s="21">
        <v>18459722</v>
      </c>
      <c r="S403" s="22">
        <v>326</v>
      </c>
      <c r="T403" s="23">
        <v>321</v>
      </c>
      <c r="U403" s="24">
        <v>513085</v>
      </c>
      <c r="V403" s="25">
        <v>344</v>
      </c>
      <c r="W403" s="26">
        <v>342</v>
      </c>
      <c r="X403" s="21">
        <v>1642</v>
      </c>
      <c r="Y403" s="22">
        <v>243</v>
      </c>
      <c r="Z403" s="23">
        <v>232</v>
      </c>
      <c r="AA403" s="24">
        <v>259</v>
      </c>
      <c r="AB403" s="93">
        <v>384</v>
      </c>
      <c r="AC403" s="19">
        <v>0</v>
      </c>
      <c r="AD403" s="27">
        <v>49.33</v>
      </c>
      <c r="AE403" s="28">
        <v>50.67</v>
      </c>
    </row>
    <row r="404" spans="1:31" s="3" customFormat="1" ht="18.75" customHeight="1">
      <c r="A404" s="29">
        <v>402</v>
      </c>
      <c r="B404" s="30">
        <v>246</v>
      </c>
      <c r="C404" s="31" t="s">
        <v>3447</v>
      </c>
      <c r="D404" s="32" t="s">
        <v>3373</v>
      </c>
      <c r="E404" s="42">
        <v>391</v>
      </c>
      <c r="F404" s="35">
        <v>25184576</v>
      </c>
      <c r="G404" s="36">
        <v>398</v>
      </c>
      <c r="H404" s="37">
        <v>389</v>
      </c>
      <c r="I404" s="38">
        <v>27033100</v>
      </c>
      <c r="J404" s="39">
        <v>410</v>
      </c>
      <c r="K404" s="40">
        <v>403</v>
      </c>
      <c r="L404" s="35">
        <v>2773114</v>
      </c>
      <c r="M404" s="36">
        <v>330</v>
      </c>
      <c r="N404" s="37">
        <v>322</v>
      </c>
      <c r="O404" s="38">
        <v>6505436</v>
      </c>
      <c r="P404" s="39">
        <v>445</v>
      </c>
      <c r="Q404" s="40">
        <v>433</v>
      </c>
      <c r="R404" s="35">
        <v>11819295</v>
      </c>
      <c r="S404" s="36">
        <v>394</v>
      </c>
      <c r="T404" s="37">
        <v>389</v>
      </c>
      <c r="U404" s="38">
        <v>126749</v>
      </c>
      <c r="V404" s="39">
        <v>214</v>
      </c>
      <c r="W404" s="40">
        <v>213</v>
      </c>
      <c r="X404" s="35">
        <v>7476</v>
      </c>
      <c r="Y404" s="36">
        <v>108</v>
      </c>
      <c r="Z404" s="37">
        <v>101</v>
      </c>
      <c r="AA404" s="38">
        <v>488</v>
      </c>
      <c r="AB404" s="94">
        <v>321</v>
      </c>
      <c r="AC404" s="42">
        <v>0</v>
      </c>
      <c r="AD404" s="34">
        <v>100</v>
      </c>
      <c r="AE404" s="43">
        <v>0</v>
      </c>
    </row>
    <row r="405" spans="1:31" s="3" customFormat="1" ht="18.75" customHeight="1">
      <c r="A405" s="29">
        <v>403</v>
      </c>
      <c r="B405" s="30">
        <v>395</v>
      </c>
      <c r="C405" s="31" t="s">
        <v>2173</v>
      </c>
      <c r="D405" s="32" t="s">
        <v>2748</v>
      </c>
      <c r="E405" s="42">
        <v>392</v>
      </c>
      <c r="F405" s="35">
        <v>25099934</v>
      </c>
      <c r="G405" s="36">
        <v>435</v>
      </c>
      <c r="H405" s="37">
        <v>424</v>
      </c>
      <c r="I405" s="38">
        <v>25154127</v>
      </c>
      <c r="J405" s="39">
        <v>175</v>
      </c>
      <c r="K405" s="40">
        <v>169</v>
      </c>
      <c r="L405" s="35">
        <v>8878196</v>
      </c>
      <c r="M405" s="36">
        <v>433</v>
      </c>
      <c r="N405" s="37">
        <v>424</v>
      </c>
      <c r="O405" s="38">
        <v>3051841</v>
      </c>
      <c r="P405" s="39">
        <v>449</v>
      </c>
      <c r="Q405" s="40">
        <v>437</v>
      </c>
      <c r="R405" s="35">
        <v>11645360</v>
      </c>
      <c r="S405" s="36">
        <v>356</v>
      </c>
      <c r="T405" s="37">
        <v>351</v>
      </c>
      <c r="U405" s="38">
        <v>344132</v>
      </c>
      <c r="V405" s="39">
        <v>333</v>
      </c>
      <c r="W405" s="40">
        <v>331</v>
      </c>
      <c r="X405" s="35">
        <v>2026</v>
      </c>
      <c r="Y405" s="36">
        <v>225</v>
      </c>
      <c r="Z405" s="37">
        <v>215</v>
      </c>
      <c r="AA405" s="38">
        <v>275</v>
      </c>
      <c r="AB405" s="94">
        <v>210</v>
      </c>
      <c r="AC405" s="42">
        <v>0</v>
      </c>
      <c r="AD405" s="34">
        <v>100</v>
      </c>
      <c r="AE405" s="43">
        <v>0</v>
      </c>
    </row>
    <row r="406" spans="1:31" s="3" customFormat="1" ht="18.75" customHeight="1">
      <c r="A406" s="159">
        <v>404</v>
      </c>
      <c r="B406" s="160" t="s">
        <v>3813</v>
      </c>
      <c r="C406" s="161" t="s">
        <v>2451</v>
      </c>
      <c r="D406" s="162" t="s">
        <v>3815</v>
      </c>
      <c r="E406" s="163">
        <v>393</v>
      </c>
      <c r="F406" s="165">
        <v>25066755</v>
      </c>
      <c r="G406" s="166">
        <v>415</v>
      </c>
      <c r="H406" s="167">
        <v>404</v>
      </c>
      <c r="I406" s="168">
        <v>26300797</v>
      </c>
      <c r="J406" s="169">
        <v>347</v>
      </c>
      <c r="K406" s="170">
        <v>340</v>
      </c>
      <c r="L406" s="165">
        <v>4227626</v>
      </c>
      <c r="M406" s="166">
        <v>326</v>
      </c>
      <c r="N406" s="167">
        <v>318</v>
      </c>
      <c r="O406" s="168">
        <v>6610618</v>
      </c>
      <c r="P406" s="169">
        <v>462</v>
      </c>
      <c r="Q406" s="170">
        <v>450</v>
      </c>
      <c r="R406" s="165">
        <v>10262002</v>
      </c>
      <c r="S406" s="166">
        <v>167</v>
      </c>
      <c r="T406" s="167">
        <v>162</v>
      </c>
      <c r="U406" s="168">
        <v>2058729</v>
      </c>
      <c r="V406" s="169">
        <v>84</v>
      </c>
      <c r="W406" s="170">
        <v>84</v>
      </c>
      <c r="X406" s="165">
        <v>17698</v>
      </c>
      <c r="Y406" s="166">
        <v>266</v>
      </c>
      <c r="Z406" s="167">
        <v>255</v>
      </c>
      <c r="AA406" s="168">
        <v>232</v>
      </c>
      <c r="AB406" s="171">
        <v>322</v>
      </c>
      <c r="AC406" s="163">
        <v>0</v>
      </c>
      <c r="AD406" s="172">
        <v>100</v>
      </c>
      <c r="AE406" s="173">
        <v>0</v>
      </c>
    </row>
    <row r="407" spans="1:31" s="3" customFormat="1" ht="18.75" customHeight="1">
      <c r="A407" s="142">
        <v>405</v>
      </c>
      <c r="B407" s="143" t="s">
        <v>3813</v>
      </c>
      <c r="C407" s="144" t="s">
        <v>3681</v>
      </c>
      <c r="D407" s="145" t="s">
        <v>3815</v>
      </c>
      <c r="E407" s="146">
        <v>394</v>
      </c>
      <c r="F407" s="148">
        <v>25027883</v>
      </c>
      <c r="G407" s="149">
        <v>332</v>
      </c>
      <c r="H407" s="150">
        <v>324</v>
      </c>
      <c r="I407" s="151">
        <v>30791694</v>
      </c>
      <c r="J407" s="152" t="s">
        <v>3813</v>
      </c>
      <c r="K407" s="153" t="s">
        <v>3813</v>
      </c>
      <c r="L407" s="154" t="s">
        <v>3813</v>
      </c>
      <c r="M407" s="149">
        <v>136</v>
      </c>
      <c r="N407" s="150">
        <v>131</v>
      </c>
      <c r="O407" s="151">
        <v>16731106</v>
      </c>
      <c r="P407" s="152">
        <v>308</v>
      </c>
      <c r="Q407" s="153">
        <v>297</v>
      </c>
      <c r="R407" s="148">
        <v>21332935</v>
      </c>
      <c r="S407" s="149" t="s">
        <v>3813</v>
      </c>
      <c r="T407" s="150" t="s">
        <v>3813</v>
      </c>
      <c r="U407" s="155" t="s">
        <v>3813</v>
      </c>
      <c r="V407" s="152">
        <v>405</v>
      </c>
      <c r="W407" s="153">
        <v>402</v>
      </c>
      <c r="X407" s="148">
        <v>219</v>
      </c>
      <c r="Y407" s="149">
        <v>112</v>
      </c>
      <c r="Z407" s="150">
        <v>105</v>
      </c>
      <c r="AA407" s="151">
        <v>476</v>
      </c>
      <c r="AB407" s="156">
        <v>321</v>
      </c>
      <c r="AC407" s="146">
        <v>0</v>
      </c>
      <c r="AD407" s="157">
        <v>100</v>
      </c>
      <c r="AE407" s="158">
        <v>0</v>
      </c>
    </row>
    <row r="408" spans="1:31" s="3" customFormat="1" ht="18.75" customHeight="1">
      <c r="A408" s="15">
        <v>406</v>
      </c>
      <c r="B408" s="16">
        <v>325</v>
      </c>
      <c r="C408" s="17" t="s">
        <v>2452</v>
      </c>
      <c r="D408" s="18" t="s">
        <v>3814</v>
      </c>
      <c r="E408" s="19">
        <v>12</v>
      </c>
      <c r="F408" s="21">
        <v>24957075</v>
      </c>
      <c r="G408" s="22">
        <v>439</v>
      </c>
      <c r="H408" s="23">
        <v>12</v>
      </c>
      <c r="I408" s="24">
        <v>24957075</v>
      </c>
      <c r="J408" s="25">
        <v>486</v>
      </c>
      <c r="K408" s="26">
        <v>9</v>
      </c>
      <c r="L408" s="21">
        <v>-1092438</v>
      </c>
      <c r="M408" s="22">
        <v>83</v>
      </c>
      <c r="N408" s="23">
        <v>3</v>
      </c>
      <c r="O408" s="24">
        <v>23629184</v>
      </c>
      <c r="P408" s="25">
        <v>212</v>
      </c>
      <c r="Q408" s="26">
        <v>10</v>
      </c>
      <c r="R408" s="21">
        <v>28136289</v>
      </c>
      <c r="S408" s="22">
        <v>491</v>
      </c>
      <c r="T408" s="23">
        <v>8</v>
      </c>
      <c r="U408" s="24">
        <v>-13155266</v>
      </c>
      <c r="V408" s="25">
        <v>193</v>
      </c>
      <c r="W408" s="26">
        <v>1</v>
      </c>
      <c r="X408" s="21">
        <v>9462</v>
      </c>
      <c r="Y408" s="22">
        <v>116</v>
      </c>
      <c r="Z408" s="23">
        <v>8</v>
      </c>
      <c r="AA408" s="24">
        <v>465</v>
      </c>
      <c r="AB408" s="93">
        <v>371</v>
      </c>
      <c r="AC408" s="19">
        <v>100</v>
      </c>
      <c r="AD408" s="27">
        <v>0</v>
      </c>
      <c r="AE408" s="28">
        <v>0</v>
      </c>
    </row>
    <row r="409" spans="1:31" s="3" customFormat="1" ht="18.75" customHeight="1">
      <c r="A409" s="29">
        <v>407</v>
      </c>
      <c r="B409" s="30">
        <v>227</v>
      </c>
      <c r="C409" s="31" t="s">
        <v>2453</v>
      </c>
      <c r="D409" s="32" t="s">
        <v>3369</v>
      </c>
      <c r="E409" s="33">
        <v>395</v>
      </c>
      <c r="F409" s="35">
        <v>24933282</v>
      </c>
      <c r="G409" s="36">
        <v>421</v>
      </c>
      <c r="H409" s="37">
        <v>410</v>
      </c>
      <c r="I409" s="38">
        <v>26083191</v>
      </c>
      <c r="J409" s="39">
        <v>172</v>
      </c>
      <c r="K409" s="40">
        <v>166</v>
      </c>
      <c r="L409" s="35">
        <v>8954129</v>
      </c>
      <c r="M409" s="36">
        <v>51</v>
      </c>
      <c r="N409" s="37">
        <v>49</v>
      </c>
      <c r="O409" s="38">
        <v>31517104</v>
      </c>
      <c r="P409" s="39">
        <v>94</v>
      </c>
      <c r="Q409" s="40">
        <v>88</v>
      </c>
      <c r="R409" s="35">
        <v>43001869</v>
      </c>
      <c r="S409" s="36">
        <v>450</v>
      </c>
      <c r="T409" s="37">
        <v>445</v>
      </c>
      <c r="U409" s="38">
        <v>-1256589</v>
      </c>
      <c r="V409" s="39">
        <v>410</v>
      </c>
      <c r="W409" s="40">
        <v>407</v>
      </c>
      <c r="X409" s="35">
        <v>187</v>
      </c>
      <c r="Y409" s="36">
        <v>256</v>
      </c>
      <c r="Z409" s="37">
        <v>245</v>
      </c>
      <c r="AA409" s="38">
        <v>240</v>
      </c>
      <c r="AB409" s="94">
        <v>321</v>
      </c>
      <c r="AC409" s="42">
        <v>0</v>
      </c>
      <c r="AD409" s="34">
        <v>100</v>
      </c>
      <c r="AE409" s="43">
        <v>0</v>
      </c>
    </row>
    <row r="410" spans="1:31" s="3" customFormat="1" ht="18.75" customHeight="1">
      <c r="A410" s="159">
        <v>408</v>
      </c>
      <c r="B410" s="160">
        <v>299</v>
      </c>
      <c r="C410" s="161" t="s">
        <v>2454</v>
      </c>
      <c r="D410" s="162" t="s">
        <v>3815</v>
      </c>
      <c r="E410" s="163">
        <v>396</v>
      </c>
      <c r="F410" s="165">
        <v>24918657</v>
      </c>
      <c r="G410" s="166">
        <v>440</v>
      </c>
      <c r="H410" s="167">
        <v>428</v>
      </c>
      <c r="I410" s="168">
        <v>24948493</v>
      </c>
      <c r="J410" s="169">
        <v>134</v>
      </c>
      <c r="K410" s="170">
        <v>129</v>
      </c>
      <c r="L410" s="165">
        <v>10279752</v>
      </c>
      <c r="M410" s="166">
        <v>139</v>
      </c>
      <c r="N410" s="167">
        <v>134</v>
      </c>
      <c r="O410" s="168">
        <v>16322747</v>
      </c>
      <c r="P410" s="169">
        <v>290</v>
      </c>
      <c r="Q410" s="170">
        <v>279</v>
      </c>
      <c r="R410" s="165">
        <v>22521938</v>
      </c>
      <c r="S410" s="166">
        <v>185</v>
      </c>
      <c r="T410" s="167">
        <v>180</v>
      </c>
      <c r="U410" s="168">
        <v>1786638</v>
      </c>
      <c r="V410" s="169" t="s">
        <v>3813</v>
      </c>
      <c r="W410" s="170" t="s">
        <v>3813</v>
      </c>
      <c r="X410" s="189" t="s">
        <v>3813</v>
      </c>
      <c r="Y410" s="166">
        <v>68</v>
      </c>
      <c r="Z410" s="167">
        <v>63</v>
      </c>
      <c r="AA410" s="168">
        <v>630</v>
      </c>
      <c r="AB410" s="171">
        <v>321</v>
      </c>
      <c r="AC410" s="163">
        <v>0</v>
      </c>
      <c r="AD410" s="172">
        <v>100</v>
      </c>
      <c r="AE410" s="173">
        <v>0</v>
      </c>
    </row>
    <row r="411" spans="1:31" s="3" customFormat="1" ht="18.75" customHeight="1">
      <c r="A411" s="29">
        <v>409</v>
      </c>
      <c r="B411" s="30" t="s">
        <v>3813</v>
      </c>
      <c r="C411" s="31" t="s">
        <v>2455</v>
      </c>
      <c r="D411" s="32" t="s">
        <v>3368</v>
      </c>
      <c r="E411" s="42">
        <v>397</v>
      </c>
      <c r="F411" s="35">
        <v>24893500</v>
      </c>
      <c r="G411" s="36">
        <v>442</v>
      </c>
      <c r="H411" s="37">
        <v>430</v>
      </c>
      <c r="I411" s="38">
        <v>24898800</v>
      </c>
      <c r="J411" s="39">
        <v>295</v>
      </c>
      <c r="K411" s="40">
        <v>288</v>
      </c>
      <c r="L411" s="35">
        <v>5561126</v>
      </c>
      <c r="M411" s="36">
        <v>248</v>
      </c>
      <c r="N411" s="37">
        <v>241</v>
      </c>
      <c r="O411" s="38">
        <v>10337062</v>
      </c>
      <c r="P411" s="39">
        <v>355</v>
      </c>
      <c r="Q411" s="40">
        <v>344</v>
      </c>
      <c r="R411" s="35">
        <v>18338159</v>
      </c>
      <c r="S411" s="36">
        <v>110</v>
      </c>
      <c r="T411" s="37">
        <v>107</v>
      </c>
      <c r="U411" s="38">
        <v>3203300</v>
      </c>
      <c r="V411" s="39">
        <v>117</v>
      </c>
      <c r="W411" s="40">
        <v>117</v>
      </c>
      <c r="X411" s="35">
        <v>15160</v>
      </c>
      <c r="Y411" s="36">
        <v>349</v>
      </c>
      <c r="Z411" s="37">
        <v>337</v>
      </c>
      <c r="AA411" s="38">
        <v>165</v>
      </c>
      <c r="AB411" s="94">
        <v>321</v>
      </c>
      <c r="AC411" s="42">
        <v>0</v>
      </c>
      <c r="AD411" s="34">
        <v>100</v>
      </c>
      <c r="AE411" s="43">
        <v>0</v>
      </c>
    </row>
    <row r="412" spans="1:31" s="3" customFormat="1" ht="18.75" customHeight="1">
      <c r="A412" s="45">
        <v>410</v>
      </c>
      <c r="B412" s="46">
        <v>446</v>
      </c>
      <c r="C412" s="47" t="s">
        <v>2456</v>
      </c>
      <c r="D412" s="48" t="s">
        <v>3374</v>
      </c>
      <c r="E412" s="49">
        <v>398</v>
      </c>
      <c r="F412" s="51">
        <v>24745767</v>
      </c>
      <c r="G412" s="52">
        <v>445</v>
      </c>
      <c r="H412" s="53">
        <v>433</v>
      </c>
      <c r="I412" s="54">
        <v>24754485</v>
      </c>
      <c r="J412" s="55">
        <v>405</v>
      </c>
      <c r="K412" s="56">
        <v>398</v>
      </c>
      <c r="L412" s="51">
        <v>2813237</v>
      </c>
      <c r="M412" s="52">
        <v>424</v>
      </c>
      <c r="N412" s="53">
        <v>415</v>
      </c>
      <c r="O412" s="54">
        <v>3434494</v>
      </c>
      <c r="P412" s="55">
        <v>485</v>
      </c>
      <c r="Q412" s="56">
        <v>473</v>
      </c>
      <c r="R412" s="51">
        <v>7411548</v>
      </c>
      <c r="S412" s="52">
        <v>236</v>
      </c>
      <c r="T412" s="53">
        <v>231</v>
      </c>
      <c r="U412" s="54">
        <v>1201490</v>
      </c>
      <c r="V412" s="55" t="s">
        <v>3813</v>
      </c>
      <c r="W412" s="56" t="s">
        <v>3813</v>
      </c>
      <c r="X412" s="62" t="s">
        <v>3813</v>
      </c>
      <c r="Y412" s="52">
        <v>446</v>
      </c>
      <c r="Z412" s="53">
        <v>434</v>
      </c>
      <c r="AA412" s="54">
        <v>84</v>
      </c>
      <c r="AB412" s="95">
        <v>312</v>
      </c>
      <c r="AC412" s="49">
        <v>0</v>
      </c>
      <c r="AD412" s="57">
        <v>100</v>
      </c>
      <c r="AE412" s="58">
        <v>0</v>
      </c>
    </row>
    <row r="413" spans="1:31" s="3" customFormat="1" ht="18.75" customHeight="1">
      <c r="A413" s="15">
        <v>411</v>
      </c>
      <c r="B413" s="16" t="s">
        <v>3813</v>
      </c>
      <c r="C413" s="17" t="s">
        <v>3438</v>
      </c>
      <c r="D413" s="18" t="s">
        <v>2748</v>
      </c>
      <c r="E413" s="19">
        <v>399</v>
      </c>
      <c r="F413" s="21">
        <v>24711194</v>
      </c>
      <c r="G413" s="22">
        <v>298</v>
      </c>
      <c r="H413" s="23">
        <v>291</v>
      </c>
      <c r="I413" s="24">
        <v>33404474</v>
      </c>
      <c r="J413" s="25">
        <v>322</v>
      </c>
      <c r="K413" s="26">
        <v>315</v>
      </c>
      <c r="L413" s="21">
        <v>5032594</v>
      </c>
      <c r="M413" s="22">
        <v>265</v>
      </c>
      <c r="N413" s="23">
        <v>258</v>
      </c>
      <c r="O413" s="24">
        <v>9362145</v>
      </c>
      <c r="P413" s="25">
        <v>296</v>
      </c>
      <c r="Q413" s="26">
        <v>285</v>
      </c>
      <c r="R413" s="21">
        <v>22193882</v>
      </c>
      <c r="S413" s="22">
        <v>161</v>
      </c>
      <c r="T413" s="23">
        <v>156</v>
      </c>
      <c r="U413" s="24">
        <v>2236456</v>
      </c>
      <c r="V413" s="25">
        <v>229</v>
      </c>
      <c r="W413" s="26">
        <v>228</v>
      </c>
      <c r="X413" s="21">
        <v>6559</v>
      </c>
      <c r="Y413" s="22">
        <v>350</v>
      </c>
      <c r="Z413" s="23">
        <v>338</v>
      </c>
      <c r="AA413" s="24">
        <v>164</v>
      </c>
      <c r="AB413" s="93">
        <v>311</v>
      </c>
      <c r="AC413" s="19">
        <v>0</v>
      </c>
      <c r="AD413" s="27">
        <v>100</v>
      </c>
      <c r="AE413" s="28">
        <v>0</v>
      </c>
    </row>
    <row r="414" spans="1:31" s="3" customFormat="1" ht="18.75" customHeight="1">
      <c r="A414" s="29">
        <v>412</v>
      </c>
      <c r="B414" s="30">
        <v>252</v>
      </c>
      <c r="C414" s="31" t="s">
        <v>3459</v>
      </c>
      <c r="D414" s="32" t="s">
        <v>3376</v>
      </c>
      <c r="E414" s="42">
        <v>400</v>
      </c>
      <c r="F414" s="35">
        <v>24686982</v>
      </c>
      <c r="G414" s="36">
        <v>423</v>
      </c>
      <c r="H414" s="37">
        <v>412</v>
      </c>
      <c r="I414" s="38">
        <v>25985447</v>
      </c>
      <c r="J414" s="39">
        <v>287</v>
      </c>
      <c r="K414" s="40">
        <v>280</v>
      </c>
      <c r="L414" s="35">
        <v>5846105</v>
      </c>
      <c r="M414" s="36">
        <v>476</v>
      </c>
      <c r="N414" s="37">
        <v>467</v>
      </c>
      <c r="O414" s="38">
        <v>729717</v>
      </c>
      <c r="P414" s="39">
        <v>424</v>
      </c>
      <c r="Q414" s="40">
        <v>413</v>
      </c>
      <c r="R414" s="35">
        <v>13609935</v>
      </c>
      <c r="S414" s="36">
        <v>367</v>
      </c>
      <c r="T414" s="37">
        <v>362</v>
      </c>
      <c r="U414" s="38">
        <v>261970</v>
      </c>
      <c r="V414" s="39">
        <v>135</v>
      </c>
      <c r="W414" s="40">
        <v>135</v>
      </c>
      <c r="X414" s="35">
        <v>13784</v>
      </c>
      <c r="Y414" s="36">
        <v>50</v>
      </c>
      <c r="Z414" s="37">
        <v>45</v>
      </c>
      <c r="AA414" s="38">
        <v>748</v>
      </c>
      <c r="AB414" s="94">
        <v>322</v>
      </c>
      <c r="AC414" s="42">
        <v>0</v>
      </c>
      <c r="AD414" s="34">
        <v>100</v>
      </c>
      <c r="AE414" s="43">
        <v>0</v>
      </c>
    </row>
    <row r="415" spans="1:31" s="3" customFormat="1" ht="18.75" customHeight="1">
      <c r="A415" s="159">
        <v>413</v>
      </c>
      <c r="B415" s="160">
        <v>317</v>
      </c>
      <c r="C415" s="161" t="s">
        <v>1502</v>
      </c>
      <c r="D415" s="162" t="s">
        <v>3815</v>
      </c>
      <c r="E415" s="163">
        <v>401</v>
      </c>
      <c r="F415" s="165">
        <v>24683363</v>
      </c>
      <c r="G415" s="166">
        <v>446</v>
      </c>
      <c r="H415" s="167">
        <v>434</v>
      </c>
      <c r="I415" s="168">
        <v>24683363</v>
      </c>
      <c r="J415" s="169">
        <v>423</v>
      </c>
      <c r="K415" s="170">
        <v>416</v>
      </c>
      <c r="L415" s="165">
        <v>2506342</v>
      </c>
      <c r="M415" s="166">
        <v>362</v>
      </c>
      <c r="N415" s="167">
        <v>354</v>
      </c>
      <c r="O415" s="168">
        <v>5542532</v>
      </c>
      <c r="P415" s="169">
        <v>404</v>
      </c>
      <c r="Q415" s="170">
        <v>393</v>
      </c>
      <c r="R415" s="165">
        <v>14639511</v>
      </c>
      <c r="S415" s="166">
        <v>407</v>
      </c>
      <c r="T415" s="167">
        <v>402</v>
      </c>
      <c r="U415" s="168">
        <v>50113</v>
      </c>
      <c r="V415" s="169">
        <v>100</v>
      </c>
      <c r="W415" s="170">
        <v>100</v>
      </c>
      <c r="X415" s="165">
        <v>16321</v>
      </c>
      <c r="Y415" s="166">
        <v>378</v>
      </c>
      <c r="Z415" s="167">
        <v>366</v>
      </c>
      <c r="AA415" s="168">
        <v>146</v>
      </c>
      <c r="AB415" s="171">
        <v>322</v>
      </c>
      <c r="AC415" s="163">
        <v>0</v>
      </c>
      <c r="AD415" s="172">
        <v>100</v>
      </c>
      <c r="AE415" s="173">
        <v>0</v>
      </c>
    </row>
    <row r="416" spans="1:31" s="3" customFormat="1" ht="18.75" customHeight="1">
      <c r="A416" s="29">
        <v>414</v>
      </c>
      <c r="B416" s="30">
        <v>365</v>
      </c>
      <c r="C416" s="31" t="s">
        <v>322</v>
      </c>
      <c r="D416" s="32" t="s">
        <v>1737</v>
      </c>
      <c r="E416" s="42">
        <v>402</v>
      </c>
      <c r="F416" s="35">
        <v>24677026</v>
      </c>
      <c r="G416" s="36">
        <v>441</v>
      </c>
      <c r="H416" s="37">
        <v>429</v>
      </c>
      <c r="I416" s="38">
        <v>24918488</v>
      </c>
      <c r="J416" s="39">
        <v>365</v>
      </c>
      <c r="K416" s="40">
        <v>358</v>
      </c>
      <c r="L416" s="35">
        <v>3727508</v>
      </c>
      <c r="M416" s="36">
        <v>356</v>
      </c>
      <c r="N416" s="37">
        <v>348</v>
      </c>
      <c r="O416" s="38">
        <v>5647869</v>
      </c>
      <c r="P416" s="39">
        <v>484</v>
      </c>
      <c r="Q416" s="40">
        <v>472</v>
      </c>
      <c r="R416" s="35">
        <v>7518775</v>
      </c>
      <c r="S416" s="36">
        <v>235</v>
      </c>
      <c r="T416" s="37">
        <v>230</v>
      </c>
      <c r="U416" s="38">
        <v>1208170</v>
      </c>
      <c r="V416" s="39">
        <v>383</v>
      </c>
      <c r="W416" s="40">
        <v>380</v>
      </c>
      <c r="X416" s="35">
        <v>633</v>
      </c>
      <c r="Y416" s="36">
        <v>463</v>
      </c>
      <c r="Z416" s="37">
        <v>451</v>
      </c>
      <c r="AA416" s="38">
        <v>60</v>
      </c>
      <c r="AB416" s="94">
        <v>372</v>
      </c>
      <c r="AC416" s="42">
        <v>0</v>
      </c>
      <c r="AD416" s="34">
        <v>100</v>
      </c>
      <c r="AE416" s="43">
        <v>0</v>
      </c>
    </row>
    <row r="417" spans="1:31" s="3" customFormat="1" ht="18.75" customHeight="1">
      <c r="A417" s="142">
        <v>415</v>
      </c>
      <c r="B417" s="143">
        <v>334</v>
      </c>
      <c r="C417" s="144" t="s">
        <v>825</v>
      </c>
      <c r="D417" s="145" t="s">
        <v>3815</v>
      </c>
      <c r="E417" s="146">
        <v>403</v>
      </c>
      <c r="F417" s="148">
        <v>24634769</v>
      </c>
      <c r="G417" s="149">
        <v>438</v>
      </c>
      <c r="H417" s="150">
        <v>427</v>
      </c>
      <c r="I417" s="151">
        <v>24969927</v>
      </c>
      <c r="J417" s="152">
        <v>128</v>
      </c>
      <c r="K417" s="153">
        <v>123</v>
      </c>
      <c r="L417" s="148">
        <v>10534712</v>
      </c>
      <c r="M417" s="149">
        <v>103</v>
      </c>
      <c r="N417" s="150">
        <v>99</v>
      </c>
      <c r="O417" s="151">
        <v>21114242</v>
      </c>
      <c r="P417" s="152">
        <v>173</v>
      </c>
      <c r="Q417" s="153">
        <v>165</v>
      </c>
      <c r="R417" s="148">
        <v>31553594</v>
      </c>
      <c r="S417" s="149">
        <v>294</v>
      </c>
      <c r="T417" s="150">
        <v>289</v>
      </c>
      <c r="U417" s="151">
        <v>710989</v>
      </c>
      <c r="V417" s="152">
        <v>218</v>
      </c>
      <c r="W417" s="153">
        <v>217</v>
      </c>
      <c r="X417" s="148">
        <v>7186</v>
      </c>
      <c r="Y417" s="149">
        <v>233</v>
      </c>
      <c r="Z417" s="150">
        <v>222</v>
      </c>
      <c r="AA417" s="151">
        <v>268</v>
      </c>
      <c r="AB417" s="156">
        <v>342</v>
      </c>
      <c r="AC417" s="146">
        <v>0</v>
      </c>
      <c r="AD417" s="157">
        <v>100</v>
      </c>
      <c r="AE417" s="158">
        <v>0</v>
      </c>
    </row>
    <row r="418" spans="1:31" s="3" customFormat="1" ht="18.75" customHeight="1">
      <c r="A418" s="174">
        <v>416</v>
      </c>
      <c r="B418" s="175">
        <v>216</v>
      </c>
      <c r="C418" s="176" t="s">
        <v>3841</v>
      </c>
      <c r="D418" s="177" t="s">
        <v>3815</v>
      </c>
      <c r="E418" s="178">
        <v>404</v>
      </c>
      <c r="F418" s="180">
        <v>24547768</v>
      </c>
      <c r="G418" s="181">
        <v>277</v>
      </c>
      <c r="H418" s="182">
        <v>270</v>
      </c>
      <c r="I418" s="183">
        <v>34563208</v>
      </c>
      <c r="J418" s="184">
        <v>497</v>
      </c>
      <c r="K418" s="185">
        <v>486</v>
      </c>
      <c r="L418" s="180">
        <v>-6076625</v>
      </c>
      <c r="M418" s="181">
        <v>498</v>
      </c>
      <c r="N418" s="182">
        <v>488</v>
      </c>
      <c r="O418" s="183">
        <v>-52934221</v>
      </c>
      <c r="P418" s="184">
        <v>333</v>
      </c>
      <c r="Q418" s="185">
        <v>322</v>
      </c>
      <c r="R418" s="180">
        <v>19798817</v>
      </c>
      <c r="S418" s="181">
        <v>484</v>
      </c>
      <c r="T418" s="182">
        <v>478</v>
      </c>
      <c r="U418" s="183">
        <v>-4541034</v>
      </c>
      <c r="V418" s="184">
        <v>327</v>
      </c>
      <c r="W418" s="185">
        <v>325</v>
      </c>
      <c r="X418" s="180">
        <v>2441</v>
      </c>
      <c r="Y418" s="181">
        <v>425</v>
      </c>
      <c r="Z418" s="182">
        <v>413</v>
      </c>
      <c r="AA418" s="183">
        <v>103</v>
      </c>
      <c r="AB418" s="186">
        <v>352</v>
      </c>
      <c r="AC418" s="178">
        <v>0</v>
      </c>
      <c r="AD418" s="187">
        <v>85.23</v>
      </c>
      <c r="AE418" s="188">
        <v>14.77</v>
      </c>
    </row>
    <row r="419" spans="1:31" s="3" customFormat="1" ht="18.75" customHeight="1">
      <c r="A419" s="159">
        <v>417</v>
      </c>
      <c r="B419" s="160" t="s">
        <v>3813</v>
      </c>
      <c r="C419" s="161" t="s">
        <v>2457</v>
      </c>
      <c r="D419" s="162" t="s">
        <v>3815</v>
      </c>
      <c r="E419" s="163">
        <v>405</v>
      </c>
      <c r="F419" s="165">
        <v>24542815</v>
      </c>
      <c r="G419" s="166">
        <v>378</v>
      </c>
      <c r="H419" s="167">
        <v>369</v>
      </c>
      <c r="I419" s="168">
        <v>27898531</v>
      </c>
      <c r="J419" s="169">
        <v>465</v>
      </c>
      <c r="K419" s="170">
        <v>458</v>
      </c>
      <c r="L419" s="165">
        <v>1305225</v>
      </c>
      <c r="M419" s="166">
        <v>401</v>
      </c>
      <c r="N419" s="167">
        <v>392</v>
      </c>
      <c r="O419" s="168">
        <v>4178024</v>
      </c>
      <c r="P419" s="169">
        <v>489</v>
      </c>
      <c r="Q419" s="170">
        <v>477</v>
      </c>
      <c r="R419" s="165">
        <v>6683394</v>
      </c>
      <c r="S419" s="166">
        <v>369</v>
      </c>
      <c r="T419" s="167">
        <v>364</v>
      </c>
      <c r="U419" s="168">
        <v>254867</v>
      </c>
      <c r="V419" s="169">
        <v>369</v>
      </c>
      <c r="W419" s="170">
        <v>366</v>
      </c>
      <c r="X419" s="165">
        <v>984</v>
      </c>
      <c r="Y419" s="166">
        <v>454</v>
      </c>
      <c r="Z419" s="167">
        <v>442</v>
      </c>
      <c r="AA419" s="168">
        <v>75</v>
      </c>
      <c r="AB419" s="171">
        <v>321</v>
      </c>
      <c r="AC419" s="163">
        <v>0</v>
      </c>
      <c r="AD419" s="172">
        <v>100</v>
      </c>
      <c r="AE419" s="173">
        <v>0</v>
      </c>
    </row>
    <row r="420" spans="1:31" s="3" customFormat="1" ht="18.75" customHeight="1">
      <c r="A420" s="159">
        <v>418</v>
      </c>
      <c r="B420" s="160">
        <v>303</v>
      </c>
      <c r="C420" s="161" t="s">
        <v>3990</v>
      </c>
      <c r="D420" s="162" t="s">
        <v>3815</v>
      </c>
      <c r="E420" s="163">
        <v>406</v>
      </c>
      <c r="F420" s="165">
        <v>24520000</v>
      </c>
      <c r="G420" s="166">
        <v>407</v>
      </c>
      <c r="H420" s="167">
        <v>396</v>
      </c>
      <c r="I420" s="168">
        <v>26646199</v>
      </c>
      <c r="J420" s="169">
        <v>204</v>
      </c>
      <c r="K420" s="170">
        <v>197</v>
      </c>
      <c r="L420" s="165">
        <v>7513554</v>
      </c>
      <c r="M420" s="166">
        <v>140</v>
      </c>
      <c r="N420" s="167">
        <v>135</v>
      </c>
      <c r="O420" s="168">
        <v>16098244</v>
      </c>
      <c r="P420" s="169">
        <v>154</v>
      </c>
      <c r="Q420" s="170">
        <v>146</v>
      </c>
      <c r="R420" s="165">
        <v>34002765</v>
      </c>
      <c r="S420" s="166">
        <v>303</v>
      </c>
      <c r="T420" s="167">
        <v>298</v>
      </c>
      <c r="U420" s="168">
        <v>634554</v>
      </c>
      <c r="V420" s="169">
        <v>168</v>
      </c>
      <c r="W420" s="170">
        <v>168</v>
      </c>
      <c r="X420" s="165">
        <v>11600</v>
      </c>
      <c r="Y420" s="166">
        <v>170</v>
      </c>
      <c r="Z420" s="167">
        <v>161</v>
      </c>
      <c r="AA420" s="168">
        <v>345</v>
      </c>
      <c r="AB420" s="171">
        <v>361</v>
      </c>
      <c r="AC420" s="163">
        <v>0</v>
      </c>
      <c r="AD420" s="172">
        <v>100</v>
      </c>
      <c r="AE420" s="173">
        <v>0</v>
      </c>
    </row>
    <row r="421" spans="1:31" s="3" customFormat="1" ht="18.75" customHeight="1">
      <c r="A421" s="29">
        <v>419</v>
      </c>
      <c r="B421" s="30" t="s">
        <v>3813</v>
      </c>
      <c r="C421" s="31" t="s">
        <v>2458</v>
      </c>
      <c r="D421" s="32" t="s">
        <v>3368</v>
      </c>
      <c r="E421" s="42">
        <v>407</v>
      </c>
      <c r="F421" s="35">
        <v>24488372</v>
      </c>
      <c r="G421" s="36">
        <v>341</v>
      </c>
      <c r="H421" s="37">
        <v>333</v>
      </c>
      <c r="I421" s="38">
        <v>30337387</v>
      </c>
      <c r="J421" s="39">
        <v>415</v>
      </c>
      <c r="K421" s="40">
        <v>408</v>
      </c>
      <c r="L421" s="35">
        <v>2693898</v>
      </c>
      <c r="M421" s="36">
        <v>413</v>
      </c>
      <c r="N421" s="37">
        <v>404</v>
      </c>
      <c r="O421" s="38">
        <v>3678763</v>
      </c>
      <c r="P421" s="39">
        <v>407</v>
      </c>
      <c r="Q421" s="40">
        <v>396</v>
      </c>
      <c r="R421" s="35">
        <v>14433908</v>
      </c>
      <c r="S421" s="36">
        <v>334</v>
      </c>
      <c r="T421" s="37">
        <v>329</v>
      </c>
      <c r="U421" s="38">
        <v>446671</v>
      </c>
      <c r="V421" s="39">
        <v>340</v>
      </c>
      <c r="W421" s="40">
        <v>338</v>
      </c>
      <c r="X421" s="35">
        <v>1810</v>
      </c>
      <c r="Y421" s="36">
        <v>293</v>
      </c>
      <c r="Z421" s="37">
        <v>282</v>
      </c>
      <c r="AA421" s="38">
        <v>203</v>
      </c>
      <c r="AB421" s="94">
        <v>321</v>
      </c>
      <c r="AC421" s="42">
        <v>0</v>
      </c>
      <c r="AD421" s="34">
        <v>100</v>
      </c>
      <c r="AE421" s="43">
        <v>0</v>
      </c>
    </row>
    <row r="422" spans="1:31" s="3" customFormat="1" ht="18.75" customHeight="1">
      <c r="A422" s="45">
        <v>420</v>
      </c>
      <c r="B422" s="46">
        <v>439</v>
      </c>
      <c r="C422" s="47" t="s">
        <v>2459</v>
      </c>
      <c r="D422" s="48" t="s">
        <v>3812</v>
      </c>
      <c r="E422" s="49">
        <v>408</v>
      </c>
      <c r="F422" s="51">
        <v>24394299</v>
      </c>
      <c r="G422" s="52">
        <v>110</v>
      </c>
      <c r="H422" s="53">
        <v>108</v>
      </c>
      <c r="I422" s="54">
        <v>45722133</v>
      </c>
      <c r="J422" s="55">
        <v>84</v>
      </c>
      <c r="K422" s="56">
        <v>81</v>
      </c>
      <c r="L422" s="51">
        <v>12884888</v>
      </c>
      <c r="M422" s="52">
        <v>481</v>
      </c>
      <c r="N422" s="53">
        <v>472</v>
      </c>
      <c r="O422" s="54">
        <v>-490445</v>
      </c>
      <c r="P422" s="55">
        <v>324</v>
      </c>
      <c r="Q422" s="56">
        <v>313</v>
      </c>
      <c r="R422" s="51">
        <v>20344101</v>
      </c>
      <c r="S422" s="52">
        <v>163</v>
      </c>
      <c r="T422" s="53">
        <v>158</v>
      </c>
      <c r="U422" s="54">
        <v>2161115</v>
      </c>
      <c r="V422" s="55">
        <v>388</v>
      </c>
      <c r="W422" s="56">
        <v>385</v>
      </c>
      <c r="X422" s="51">
        <v>545</v>
      </c>
      <c r="Y422" s="52">
        <v>358</v>
      </c>
      <c r="Z422" s="53">
        <v>346</v>
      </c>
      <c r="AA422" s="54">
        <v>158</v>
      </c>
      <c r="AB422" s="95">
        <v>352</v>
      </c>
      <c r="AC422" s="49">
        <v>0</v>
      </c>
      <c r="AD422" s="57">
        <v>10</v>
      </c>
      <c r="AE422" s="58">
        <v>90</v>
      </c>
    </row>
    <row r="423" spans="1:31" s="3" customFormat="1" ht="18.75" customHeight="1">
      <c r="A423" s="174">
        <v>421</v>
      </c>
      <c r="B423" s="175" t="s">
        <v>3813</v>
      </c>
      <c r="C423" s="176" t="s">
        <v>3063</v>
      </c>
      <c r="D423" s="177" t="s">
        <v>3815</v>
      </c>
      <c r="E423" s="178">
        <v>409</v>
      </c>
      <c r="F423" s="180">
        <v>24296232</v>
      </c>
      <c r="G423" s="181">
        <v>420</v>
      </c>
      <c r="H423" s="182">
        <v>409</v>
      </c>
      <c r="I423" s="183">
        <v>26212898</v>
      </c>
      <c r="J423" s="184">
        <v>430</v>
      </c>
      <c r="K423" s="185">
        <v>423</v>
      </c>
      <c r="L423" s="180">
        <v>2440491</v>
      </c>
      <c r="M423" s="181">
        <v>339</v>
      </c>
      <c r="N423" s="182">
        <v>331</v>
      </c>
      <c r="O423" s="183">
        <v>6280020</v>
      </c>
      <c r="P423" s="184">
        <v>393</v>
      </c>
      <c r="Q423" s="185">
        <v>382</v>
      </c>
      <c r="R423" s="180">
        <v>15446003</v>
      </c>
      <c r="S423" s="181">
        <v>286</v>
      </c>
      <c r="T423" s="182">
        <v>281</v>
      </c>
      <c r="U423" s="183">
        <v>775464</v>
      </c>
      <c r="V423" s="184">
        <v>413</v>
      </c>
      <c r="W423" s="185">
        <v>410</v>
      </c>
      <c r="X423" s="180">
        <v>172</v>
      </c>
      <c r="Y423" s="181">
        <v>356</v>
      </c>
      <c r="Z423" s="182">
        <v>344</v>
      </c>
      <c r="AA423" s="183">
        <v>160</v>
      </c>
      <c r="AB423" s="186">
        <v>321</v>
      </c>
      <c r="AC423" s="178">
        <v>0</v>
      </c>
      <c r="AD423" s="187">
        <v>100</v>
      </c>
      <c r="AE423" s="188">
        <v>0</v>
      </c>
    </row>
    <row r="424" spans="1:31" s="3" customFormat="1" ht="18.75" customHeight="1">
      <c r="A424" s="159">
        <v>422</v>
      </c>
      <c r="B424" s="160" t="s">
        <v>3813</v>
      </c>
      <c r="C424" s="161" t="s">
        <v>2460</v>
      </c>
      <c r="D424" s="162" t="s">
        <v>3815</v>
      </c>
      <c r="E424" s="163">
        <v>410</v>
      </c>
      <c r="F424" s="165">
        <v>24231525</v>
      </c>
      <c r="G424" s="166">
        <v>434</v>
      </c>
      <c r="H424" s="167">
        <v>423</v>
      </c>
      <c r="I424" s="168">
        <v>25155947</v>
      </c>
      <c r="J424" s="169">
        <v>306</v>
      </c>
      <c r="K424" s="170">
        <v>299</v>
      </c>
      <c r="L424" s="165">
        <v>5322131</v>
      </c>
      <c r="M424" s="166">
        <v>240</v>
      </c>
      <c r="N424" s="167">
        <v>233</v>
      </c>
      <c r="O424" s="168">
        <v>10969902</v>
      </c>
      <c r="P424" s="169">
        <v>347</v>
      </c>
      <c r="Q424" s="170">
        <v>336</v>
      </c>
      <c r="R424" s="165">
        <v>18743404</v>
      </c>
      <c r="S424" s="166">
        <v>250</v>
      </c>
      <c r="T424" s="167">
        <v>245</v>
      </c>
      <c r="U424" s="168">
        <v>1042334</v>
      </c>
      <c r="V424" s="169" t="s">
        <v>3813</v>
      </c>
      <c r="W424" s="170" t="s">
        <v>3813</v>
      </c>
      <c r="X424" s="189" t="s">
        <v>3813</v>
      </c>
      <c r="Y424" s="166">
        <v>159</v>
      </c>
      <c r="Z424" s="167">
        <v>150</v>
      </c>
      <c r="AA424" s="168">
        <v>361</v>
      </c>
      <c r="AB424" s="171">
        <v>384</v>
      </c>
      <c r="AC424" s="163">
        <v>0</v>
      </c>
      <c r="AD424" s="172">
        <v>51</v>
      </c>
      <c r="AE424" s="173">
        <v>49</v>
      </c>
    </row>
    <row r="425" spans="1:31" s="3" customFormat="1" ht="18.75" customHeight="1">
      <c r="A425" s="159">
        <v>423</v>
      </c>
      <c r="B425" s="160">
        <v>461</v>
      </c>
      <c r="C425" s="161" t="s">
        <v>3423</v>
      </c>
      <c r="D425" s="162" t="s">
        <v>3815</v>
      </c>
      <c r="E425" s="163">
        <v>411</v>
      </c>
      <c r="F425" s="165">
        <v>24207680</v>
      </c>
      <c r="G425" s="166">
        <v>449</v>
      </c>
      <c r="H425" s="167">
        <v>437</v>
      </c>
      <c r="I425" s="168">
        <v>24450826</v>
      </c>
      <c r="J425" s="169">
        <v>155</v>
      </c>
      <c r="K425" s="170">
        <v>149</v>
      </c>
      <c r="L425" s="165">
        <v>9287749</v>
      </c>
      <c r="M425" s="166">
        <v>333</v>
      </c>
      <c r="N425" s="167">
        <v>325</v>
      </c>
      <c r="O425" s="168">
        <v>6413964</v>
      </c>
      <c r="P425" s="169">
        <v>411</v>
      </c>
      <c r="Q425" s="170">
        <v>400</v>
      </c>
      <c r="R425" s="165">
        <v>14145516</v>
      </c>
      <c r="S425" s="166">
        <v>217</v>
      </c>
      <c r="T425" s="167">
        <v>212</v>
      </c>
      <c r="U425" s="168">
        <v>1355201</v>
      </c>
      <c r="V425" s="169">
        <v>107</v>
      </c>
      <c r="W425" s="170">
        <v>107</v>
      </c>
      <c r="X425" s="165">
        <v>15733</v>
      </c>
      <c r="Y425" s="166">
        <v>96</v>
      </c>
      <c r="Z425" s="167">
        <v>89</v>
      </c>
      <c r="AA425" s="168">
        <v>517</v>
      </c>
      <c r="AB425" s="171">
        <v>321</v>
      </c>
      <c r="AC425" s="163">
        <v>0</v>
      </c>
      <c r="AD425" s="172">
        <v>100</v>
      </c>
      <c r="AE425" s="173">
        <v>0</v>
      </c>
    </row>
    <row r="426" spans="1:31" s="3" customFormat="1" ht="18.75" customHeight="1">
      <c r="A426" s="29">
        <v>424</v>
      </c>
      <c r="B426" s="30" t="s">
        <v>3813</v>
      </c>
      <c r="C426" s="31" t="s">
        <v>3077</v>
      </c>
      <c r="D426" s="32" t="s">
        <v>3376</v>
      </c>
      <c r="E426" s="33">
        <v>412</v>
      </c>
      <c r="F426" s="35">
        <v>24142423</v>
      </c>
      <c r="G426" s="36">
        <v>454</v>
      </c>
      <c r="H426" s="37">
        <v>442</v>
      </c>
      <c r="I426" s="38">
        <v>24142423</v>
      </c>
      <c r="J426" s="39">
        <v>263</v>
      </c>
      <c r="K426" s="40">
        <v>256</v>
      </c>
      <c r="L426" s="35">
        <v>6495818</v>
      </c>
      <c r="M426" s="36">
        <v>268</v>
      </c>
      <c r="N426" s="37">
        <v>261</v>
      </c>
      <c r="O426" s="38">
        <v>9237056</v>
      </c>
      <c r="P426" s="39">
        <v>141</v>
      </c>
      <c r="Q426" s="40">
        <v>133</v>
      </c>
      <c r="R426" s="35">
        <v>35057566</v>
      </c>
      <c r="S426" s="36">
        <v>194</v>
      </c>
      <c r="T426" s="37">
        <v>189</v>
      </c>
      <c r="U426" s="38">
        <v>1650011</v>
      </c>
      <c r="V426" s="39">
        <v>381</v>
      </c>
      <c r="W426" s="40">
        <v>378</v>
      </c>
      <c r="X426" s="35">
        <v>661</v>
      </c>
      <c r="Y426" s="36">
        <v>318</v>
      </c>
      <c r="Z426" s="37">
        <v>307</v>
      </c>
      <c r="AA426" s="38">
        <v>187</v>
      </c>
      <c r="AB426" s="94">
        <v>341</v>
      </c>
      <c r="AC426" s="42">
        <v>0</v>
      </c>
      <c r="AD426" s="34">
        <v>100</v>
      </c>
      <c r="AE426" s="43">
        <v>0</v>
      </c>
    </row>
    <row r="427" spans="1:31" s="3" customFormat="1" ht="18.75" customHeight="1">
      <c r="A427" s="142">
        <v>425</v>
      </c>
      <c r="B427" s="143" t="s">
        <v>3813</v>
      </c>
      <c r="C427" s="144" t="s">
        <v>148</v>
      </c>
      <c r="D427" s="145" t="s">
        <v>3815</v>
      </c>
      <c r="E427" s="146">
        <v>413</v>
      </c>
      <c r="F427" s="148">
        <v>24138568</v>
      </c>
      <c r="G427" s="149">
        <v>455</v>
      </c>
      <c r="H427" s="150">
        <v>443</v>
      </c>
      <c r="I427" s="151">
        <v>24138568</v>
      </c>
      <c r="J427" s="152">
        <v>90</v>
      </c>
      <c r="K427" s="153">
        <v>86</v>
      </c>
      <c r="L427" s="148">
        <v>12665230</v>
      </c>
      <c r="M427" s="149">
        <v>8</v>
      </c>
      <c r="N427" s="150">
        <v>8</v>
      </c>
      <c r="O427" s="151">
        <v>81678227</v>
      </c>
      <c r="P427" s="152">
        <v>16</v>
      </c>
      <c r="Q427" s="153">
        <v>15</v>
      </c>
      <c r="R427" s="148">
        <v>94925622</v>
      </c>
      <c r="S427" s="149">
        <v>111</v>
      </c>
      <c r="T427" s="150">
        <v>108</v>
      </c>
      <c r="U427" s="151">
        <v>3194517</v>
      </c>
      <c r="V427" s="152">
        <v>253</v>
      </c>
      <c r="W427" s="153">
        <v>252</v>
      </c>
      <c r="X427" s="148">
        <v>5373</v>
      </c>
      <c r="Y427" s="149">
        <v>268</v>
      </c>
      <c r="Z427" s="150">
        <v>257</v>
      </c>
      <c r="AA427" s="151">
        <v>231</v>
      </c>
      <c r="AB427" s="156">
        <v>362</v>
      </c>
      <c r="AC427" s="146">
        <v>0</v>
      </c>
      <c r="AD427" s="157">
        <v>100</v>
      </c>
      <c r="AE427" s="158">
        <v>0</v>
      </c>
    </row>
    <row r="428" spans="1:31" s="3" customFormat="1" ht="18.75" customHeight="1">
      <c r="A428" s="174">
        <v>426</v>
      </c>
      <c r="B428" s="175">
        <v>141</v>
      </c>
      <c r="C428" s="176" t="s">
        <v>2598</v>
      </c>
      <c r="D428" s="177" t="s">
        <v>3815</v>
      </c>
      <c r="E428" s="178">
        <v>414</v>
      </c>
      <c r="F428" s="180">
        <v>24125775</v>
      </c>
      <c r="G428" s="181">
        <v>49</v>
      </c>
      <c r="H428" s="182">
        <v>48</v>
      </c>
      <c r="I428" s="183">
        <v>52871416</v>
      </c>
      <c r="J428" s="184">
        <v>416</v>
      </c>
      <c r="K428" s="185">
        <v>409</v>
      </c>
      <c r="L428" s="180">
        <v>2691633</v>
      </c>
      <c r="M428" s="181">
        <v>86</v>
      </c>
      <c r="N428" s="182">
        <v>83</v>
      </c>
      <c r="O428" s="183">
        <v>23476308</v>
      </c>
      <c r="P428" s="184">
        <v>76</v>
      </c>
      <c r="Q428" s="185">
        <v>71</v>
      </c>
      <c r="R428" s="180">
        <v>48177873</v>
      </c>
      <c r="S428" s="181">
        <v>140</v>
      </c>
      <c r="T428" s="182">
        <v>136</v>
      </c>
      <c r="U428" s="183">
        <v>2711272</v>
      </c>
      <c r="V428" s="184">
        <v>313</v>
      </c>
      <c r="W428" s="185">
        <v>311</v>
      </c>
      <c r="X428" s="180">
        <v>2870</v>
      </c>
      <c r="Y428" s="181">
        <v>182</v>
      </c>
      <c r="Z428" s="182">
        <v>172</v>
      </c>
      <c r="AA428" s="183">
        <v>328</v>
      </c>
      <c r="AB428" s="186">
        <v>382</v>
      </c>
      <c r="AC428" s="178">
        <v>0</v>
      </c>
      <c r="AD428" s="187">
        <v>100</v>
      </c>
      <c r="AE428" s="188">
        <v>0</v>
      </c>
    </row>
    <row r="429" spans="1:31" s="3" customFormat="1" ht="18.75" customHeight="1">
      <c r="A429" s="159">
        <v>427</v>
      </c>
      <c r="B429" s="160" t="s">
        <v>3813</v>
      </c>
      <c r="C429" s="161" t="s">
        <v>1271</v>
      </c>
      <c r="D429" s="162" t="s">
        <v>3815</v>
      </c>
      <c r="E429" s="163">
        <v>415</v>
      </c>
      <c r="F429" s="165">
        <v>24040504</v>
      </c>
      <c r="G429" s="166">
        <v>447</v>
      </c>
      <c r="H429" s="167">
        <v>435</v>
      </c>
      <c r="I429" s="168">
        <v>24597062</v>
      </c>
      <c r="J429" s="169">
        <v>74</v>
      </c>
      <c r="K429" s="170">
        <v>71</v>
      </c>
      <c r="L429" s="165">
        <v>13282860</v>
      </c>
      <c r="M429" s="166">
        <v>343</v>
      </c>
      <c r="N429" s="167">
        <v>335</v>
      </c>
      <c r="O429" s="168">
        <v>6148100</v>
      </c>
      <c r="P429" s="169">
        <v>395</v>
      </c>
      <c r="Q429" s="170">
        <v>384</v>
      </c>
      <c r="R429" s="165">
        <v>15238531</v>
      </c>
      <c r="S429" s="166">
        <v>102</v>
      </c>
      <c r="T429" s="167">
        <v>99</v>
      </c>
      <c r="U429" s="168">
        <v>3447939</v>
      </c>
      <c r="V429" s="169" t="s">
        <v>3813</v>
      </c>
      <c r="W429" s="170" t="s">
        <v>3813</v>
      </c>
      <c r="X429" s="189" t="s">
        <v>3813</v>
      </c>
      <c r="Y429" s="166">
        <v>85</v>
      </c>
      <c r="Z429" s="167">
        <v>78</v>
      </c>
      <c r="AA429" s="168">
        <v>569</v>
      </c>
      <c r="AB429" s="171">
        <v>321</v>
      </c>
      <c r="AC429" s="163">
        <v>0</v>
      </c>
      <c r="AD429" s="172">
        <v>100</v>
      </c>
      <c r="AE429" s="173">
        <v>0</v>
      </c>
    </row>
    <row r="430" spans="1:31" s="3" customFormat="1" ht="18.75" customHeight="1">
      <c r="A430" s="29">
        <v>428</v>
      </c>
      <c r="B430" s="64" t="s">
        <v>3813</v>
      </c>
      <c r="C430" s="31" t="s">
        <v>3084</v>
      </c>
      <c r="D430" s="32" t="s">
        <v>3815</v>
      </c>
      <c r="E430" s="42">
        <v>416</v>
      </c>
      <c r="F430" s="35">
        <v>23907808</v>
      </c>
      <c r="G430" s="36">
        <v>450</v>
      </c>
      <c r="H430" s="37">
        <v>438</v>
      </c>
      <c r="I430" s="38">
        <v>24428283</v>
      </c>
      <c r="J430" s="39">
        <v>252</v>
      </c>
      <c r="K430" s="40">
        <v>245</v>
      </c>
      <c r="L430" s="35">
        <v>6697896</v>
      </c>
      <c r="M430" s="36">
        <v>234</v>
      </c>
      <c r="N430" s="37">
        <v>227</v>
      </c>
      <c r="O430" s="38">
        <v>11142913</v>
      </c>
      <c r="P430" s="39">
        <v>245</v>
      </c>
      <c r="Q430" s="40">
        <v>235</v>
      </c>
      <c r="R430" s="35">
        <v>25422719</v>
      </c>
      <c r="S430" s="36">
        <v>243</v>
      </c>
      <c r="T430" s="37">
        <v>238</v>
      </c>
      <c r="U430" s="38">
        <v>1126195</v>
      </c>
      <c r="V430" s="39" t="s">
        <v>3813</v>
      </c>
      <c r="W430" s="40" t="s">
        <v>3813</v>
      </c>
      <c r="X430" s="41" t="s">
        <v>3813</v>
      </c>
      <c r="Y430" s="36">
        <v>298</v>
      </c>
      <c r="Z430" s="37">
        <v>287</v>
      </c>
      <c r="AA430" s="38">
        <v>200</v>
      </c>
      <c r="AB430" s="94">
        <v>342</v>
      </c>
      <c r="AC430" s="42">
        <v>0</v>
      </c>
      <c r="AD430" s="34">
        <v>100</v>
      </c>
      <c r="AE430" s="43">
        <v>0</v>
      </c>
    </row>
    <row r="431" spans="1:31" s="3" customFormat="1" ht="18.75" customHeight="1">
      <c r="A431" s="159">
        <v>429</v>
      </c>
      <c r="B431" s="160">
        <v>330</v>
      </c>
      <c r="C431" s="161" t="s">
        <v>4138</v>
      </c>
      <c r="D431" s="162" t="s">
        <v>3815</v>
      </c>
      <c r="E431" s="163">
        <v>417</v>
      </c>
      <c r="F431" s="165">
        <v>23903853</v>
      </c>
      <c r="G431" s="166">
        <v>433</v>
      </c>
      <c r="H431" s="167">
        <v>422</v>
      </c>
      <c r="I431" s="168">
        <v>25324029</v>
      </c>
      <c r="J431" s="169">
        <v>348</v>
      </c>
      <c r="K431" s="170">
        <v>341</v>
      </c>
      <c r="L431" s="165">
        <v>4212172</v>
      </c>
      <c r="M431" s="166">
        <v>423</v>
      </c>
      <c r="N431" s="167">
        <v>414</v>
      </c>
      <c r="O431" s="168">
        <v>3468115</v>
      </c>
      <c r="P431" s="169">
        <v>348</v>
      </c>
      <c r="Q431" s="170">
        <v>337</v>
      </c>
      <c r="R431" s="165">
        <v>18734196</v>
      </c>
      <c r="S431" s="166">
        <v>261</v>
      </c>
      <c r="T431" s="167">
        <v>256</v>
      </c>
      <c r="U431" s="168">
        <v>952097</v>
      </c>
      <c r="V431" s="169">
        <v>321</v>
      </c>
      <c r="W431" s="170">
        <v>319</v>
      </c>
      <c r="X431" s="165">
        <v>2563</v>
      </c>
      <c r="Y431" s="166">
        <v>271</v>
      </c>
      <c r="Z431" s="167">
        <v>260</v>
      </c>
      <c r="AA431" s="168">
        <v>228</v>
      </c>
      <c r="AB431" s="171">
        <v>383</v>
      </c>
      <c r="AC431" s="163">
        <v>0</v>
      </c>
      <c r="AD431" s="172">
        <v>100</v>
      </c>
      <c r="AE431" s="173">
        <v>0</v>
      </c>
    </row>
    <row r="432" spans="1:31" s="3" customFormat="1" ht="18.75" customHeight="1">
      <c r="A432" s="45">
        <v>430</v>
      </c>
      <c r="B432" s="46">
        <v>329</v>
      </c>
      <c r="C432" s="47" t="s">
        <v>4008</v>
      </c>
      <c r="D432" s="48" t="s">
        <v>2746</v>
      </c>
      <c r="E432" s="65">
        <v>418</v>
      </c>
      <c r="F432" s="51">
        <v>23830864</v>
      </c>
      <c r="G432" s="52">
        <v>464</v>
      </c>
      <c r="H432" s="53">
        <v>452</v>
      </c>
      <c r="I432" s="54">
        <v>23830864</v>
      </c>
      <c r="J432" s="55">
        <v>216</v>
      </c>
      <c r="K432" s="56">
        <v>209</v>
      </c>
      <c r="L432" s="51">
        <v>7236542</v>
      </c>
      <c r="M432" s="52">
        <v>322</v>
      </c>
      <c r="N432" s="53">
        <v>314</v>
      </c>
      <c r="O432" s="54">
        <v>6719984</v>
      </c>
      <c r="P432" s="55">
        <v>446</v>
      </c>
      <c r="Q432" s="56">
        <v>434</v>
      </c>
      <c r="R432" s="51">
        <v>11802192</v>
      </c>
      <c r="S432" s="52">
        <v>184</v>
      </c>
      <c r="T432" s="53">
        <v>179</v>
      </c>
      <c r="U432" s="54">
        <v>1788960</v>
      </c>
      <c r="V432" s="55" t="s">
        <v>3813</v>
      </c>
      <c r="W432" s="56" t="s">
        <v>3813</v>
      </c>
      <c r="X432" s="62" t="s">
        <v>3813</v>
      </c>
      <c r="Y432" s="52">
        <v>423</v>
      </c>
      <c r="Z432" s="53">
        <v>411</v>
      </c>
      <c r="AA432" s="54">
        <v>106</v>
      </c>
      <c r="AB432" s="95">
        <v>369</v>
      </c>
      <c r="AC432" s="49">
        <v>0</v>
      </c>
      <c r="AD432" s="57">
        <v>23.5</v>
      </c>
      <c r="AE432" s="58">
        <v>76.5</v>
      </c>
    </row>
    <row r="433" spans="1:31" s="3" customFormat="1" ht="18.75" customHeight="1">
      <c r="A433" s="15">
        <v>431</v>
      </c>
      <c r="B433" s="16">
        <v>452</v>
      </c>
      <c r="C433" s="17" t="s">
        <v>3670</v>
      </c>
      <c r="D433" s="18" t="s">
        <v>3368</v>
      </c>
      <c r="E433" s="19">
        <v>419</v>
      </c>
      <c r="F433" s="21">
        <v>23817277</v>
      </c>
      <c r="G433" s="22">
        <v>462</v>
      </c>
      <c r="H433" s="23">
        <v>450</v>
      </c>
      <c r="I433" s="24">
        <v>23857203</v>
      </c>
      <c r="J433" s="25">
        <v>391</v>
      </c>
      <c r="K433" s="26">
        <v>384</v>
      </c>
      <c r="L433" s="21">
        <v>3174994</v>
      </c>
      <c r="M433" s="22">
        <v>408</v>
      </c>
      <c r="N433" s="23">
        <v>399</v>
      </c>
      <c r="O433" s="24">
        <v>3922587</v>
      </c>
      <c r="P433" s="25">
        <v>376</v>
      </c>
      <c r="Q433" s="26">
        <v>365</v>
      </c>
      <c r="R433" s="21">
        <v>16315127</v>
      </c>
      <c r="S433" s="22">
        <v>333</v>
      </c>
      <c r="T433" s="23">
        <v>328</v>
      </c>
      <c r="U433" s="24">
        <v>446800</v>
      </c>
      <c r="V433" s="25">
        <v>145</v>
      </c>
      <c r="W433" s="26">
        <v>145</v>
      </c>
      <c r="X433" s="21">
        <v>12603</v>
      </c>
      <c r="Y433" s="22">
        <v>95</v>
      </c>
      <c r="Z433" s="23">
        <v>88</v>
      </c>
      <c r="AA433" s="24">
        <v>519</v>
      </c>
      <c r="AB433" s="93">
        <v>321</v>
      </c>
      <c r="AC433" s="19">
        <v>0</v>
      </c>
      <c r="AD433" s="27">
        <v>100</v>
      </c>
      <c r="AE433" s="28">
        <v>0</v>
      </c>
    </row>
    <row r="434" spans="1:31" s="3" customFormat="1" ht="18.75" customHeight="1">
      <c r="A434" s="159">
        <v>432</v>
      </c>
      <c r="B434" s="160">
        <v>268</v>
      </c>
      <c r="C434" s="161" t="s">
        <v>2461</v>
      </c>
      <c r="D434" s="162" t="s">
        <v>3815</v>
      </c>
      <c r="E434" s="163">
        <v>420</v>
      </c>
      <c r="F434" s="165">
        <v>23766306</v>
      </c>
      <c r="G434" s="166">
        <v>195</v>
      </c>
      <c r="H434" s="167">
        <v>190</v>
      </c>
      <c r="I434" s="168">
        <v>39686643</v>
      </c>
      <c r="J434" s="169">
        <v>136</v>
      </c>
      <c r="K434" s="170">
        <v>131</v>
      </c>
      <c r="L434" s="165">
        <v>10188417</v>
      </c>
      <c r="M434" s="166">
        <v>133</v>
      </c>
      <c r="N434" s="167">
        <v>128</v>
      </c>
      <c r="O434" s="168">
        <v>17111335</v>
      </c>
      <c r="P434" s="169">
        <v>142</v>
      </c>
      <c r="Q434" s="170">
        <v>134</v>
      </c>
      <c r="R434" s="165">
        <v>35008395</v>
      </c>
      <c r="S434" s="166">
        <v>146</v>
      </c>
      <c r="T434" s="167">
        <v>142</v>
      </c>
      <c r="U434" s="168">
        <v>2508696</v>
      </c>
      <c r="V434" s="169">
        <v>235</v>
      </c>
      <c r="W434" s="170">
        <v>234</v>
      </c>
      <c r="X434" s="165">
        <v>6310</v>
      </c>
      <c r="Y434" s="166">
        <v>217</v>
      </c>
      <c r="Z434" s="167">
        <v>207</v>
      </c>
      <c r="AA434" s="168">
        <v>285</v>
      </c>
      <c r="AB434" s="171">
        <v>321</v>
      </c>
      <c r="AC434" s="163">
        <v>0</v>
      </c>
      <c r="AD434" s="172">
        <v>100</v>
      </c>
      <c r="AE434" s="173">
        <v>0</v>
      </c>
    </row>
    <row r="435" spans="1:31" s="3" customFormat="1" ht="18.75" customHeight="1">
      <c r="A435" s="159">
        <v>433</v>
      </c>
      <c r="B435" s="160" t="s">
        <v>3813</v>
      </c>
      <c r="C435" s="195" t="s">
        <v>3813</v>
      </c>
      <c r="D435" s="162" t="s">
        <v>3815</v>
      </c>
      <c r="E435" s="163">
        <v>421</v>
      </c>
      <c r="F435" s="189" t="s">
        <v>3813</v>
      </c>
      <c r="G435" s="166">
        <v>466</v>
      </c>
      <c r="H435" s="167">
        <v>454</v>
      </c>
      <c r="I435" s="196" t="s">
        <v>3813</v>
      </c>
      <c r="J435" s="169">
        <v>292</v>
      </c>
      <c r="K435" s="170">
        <v>285</v>
      </c>
      <c r="L435" s="189" t="s">
        <v>3813</v>
      </c>
      <c r="M435" s="166">
        <v>184</v>
      </c>
      <c r="N435" s="167">
        <v>179</v>
      </c>
      <c r="O435" s="196" t="s">
        <v>3813</v>
      </c>
      <c r="P435" s="169">
        <v>300</v>
      </c>
      <c r="Q435" s="170">
        <v>289</v>
      </c>
      <c r="R435" s="189" t="s">
        <v>3813</v>
      </c>
      <c r="S435" s="166">
        <v>426</v>
      </c>
      <c r="T435" s="167">
        <v>421</v>
      </c>
      <c r="U435" s="196" t="s">
        <v>3813</v>
      </c>
      <c r="V435" s="169" t="s">
        <v>3813</v>
      </c>
      <c r="W435" s="170" t="s">
        <v>3813</v>
      </c>
      <c r="X435" s="189" t="s">
        <v>3813</v>
      </c>
      <c r="Y435" s="166">
        <v>221</v>
      </c>
      <c r="Z435" s="167">
        <v>211</v>
      </c>
      <c r="AA435" s="196" t="s">
        <v>3813</v>
      </c>
      <c r="AB435" s="171">
        <v>321</v>
      </c>
      <c r="AC435" s="163">
        <v>0</v>
      </c>
      <c r="AD435" s="172">
        <v>100</v>
      </c>
      <c r="AE435" s="173">
        <v>0</v>
      </c>
    </row>
    <row r="436" spans="1:31" s="3" customFormat="1" ht="18.75" customHeight="1">
      <c r="A436" s="159">
        <v>434</v>
      </c>
      <c r="B436" s="160">
        <v>280</v>
      </c>
      <c r="C436" s="161" t="s">
        <v>2462</v>
      </c>
      <c r="D436" s="162" t="s">
        <v>3815</v>
      </c>
      <c r="E436" s="163">
        <v>422</v>
      </c>
      <c r="F436" s="165">
        <v>23667007</v>
      </c>
      <c r="G436" s="166">
        <v>200</v>
      </c>
      <c r="H436" s="167">
        <v>195</v>
      </c>
      <c r="I436" s="168">
        <v>39433484</v>
      </c>
      <c r="J436" s="169">
        <v>427</v>
      </c>
      <c r="K436" s="170">
        <v>420</v>
      </c>
      <c r="L436" s="165">
        <v>2485285</v>
      </c>
      <c r="M436" s="166">
        <v>208</v>
      </c>
      <c r="N436" s="167">
        <v>203</v>
      </c>
      <c r="O436" s="168">
        <v>12168085</v>
      </c>
      <c r="P436" s="169">
        <v>215</v>
      </c>
      <c r="Q436" s="170">
        <v>205</v>
      </c>
      <c r="R436" s="165">
        <v>27981452</v>
      </c>
      <c r="S436" s="166">
        <v>310</v>
      </c>
      <c r="T436" s="167">
        <v>305</v>
      </c>
      <c r="U436" s="168">
        <v>602629</v>
      </c>
      <c r="V436" s="169">
        <v>209</v>
      </c>
      <c r="W436" s="170">
        <v>208</v>
      </c>
      <c r="X436" s="165">
        <v>7854</v>
      </c>
      <c r="Y436" s="166">
        <v>414</v>
      </c>
      <c r="Z436" s="167">
        <v>402</v>
      </c>
      <c r="AA436" s="168">
        <v>112</v>
      </c>
      <c r="AB436" s="171">
        <v>381</v>
      </c>
      <c r="AC436" s="163">
        <v>0</v>
      </c>
      <c r="AD436" s="172">
        <v>100</v>
      </c>
      <c r="AE436" s="173">
        <v>0</v>
      </c>
    </row>
    <row r="437" spans="1:31" s="3" customFormat="1" ht="18.75" customHeight="1">
      <c r="A437" s="142">
        <v>435</v>
      </c>
      <c r="B437" s="143" t="s">
        <v>3813</v>
      </c>
      <c r="C437" s="144" t="s">
        <v>3460</v>
      </c>
      <c r="D437" s="145" t="s">
        <v>3815</v>
      </c>
      <c r="E437" s="146">
        <v>423</v>
      </c>
      <c r="F437" s="148">
        <v>23654160</v>
      </c>
      <c r="G437" s="149">
        <v>436</v>
      </c>
      <c r="H437" s="150">
        <v>425</v>
      </c>
      <c r="I437" s="151">
        <v>25081006</v>
      </c>
      <c r="J437" s="152">
        <v>448</v>
      </c>
      <c r="K437" s="153">
        <v>441</v>
      </c>
      <c r="L437" s="148">
        <v>1835999</v>
      </c>
      <c r="M437" s="149">
        <v>477</v>
      </c>
      <c r="N437" s="150">
        <v>468</v>
      </c>
      <c r="O437" s="151">
        <v>620446</v>
      </c>
      <c r="P437" s="152">
        <v>482</v>
      </c>
      <c r="Q437" s="153">
        <v>470</v>
      </c>
      <c r="R437" s="148">
        <v>7634136</v>
      </c>
      <c r="S437" s="149">
        <v>383</v>
      </c>
      <c r="T437" s="150">
        <v>378</v>
      </c>
      <c r="U437" s="151">
        <v>179307</v>
      </c>
      <c r="V437" s="152">
        <v>98</v>
      </c>
      <c r="W437" s="153">
        <v>98</v>
      </c>
      <c r="X437" s="148">
        <v>16399</v>
      </c>
      <c r="Y437" s="149">
        <v>467</v>
      </c>
      <c r="Z437" s="150">
        <v>455</v>
      </c>
      <c r="AA437" s="151">
        <v>52</v>
      </c>
      <c r="AB437" s="156">
        <v>322</v>
      </c>
      <c r="AC437" s="146">
        <v>0</v>
      </c>
      <c r="AD437" s="157">
        <v>100</v>
      </c>
      <c r="AE437" s="158">
        <v>0</v>
      </c>
    </row>
    <row r="438" spans="1:31" s="3" customFormat="1" ht="18.75" customHeight="1">
      <c r="A438" s="174">
        <v>436</v>
      </c>
      <c r="B438" s="175" t="s">
        <v>3813</v>
      </c>
      <c r="C438" s="176" t="s">
        <v>1272</v>
      </c>
      <c r="D438" s="177" t="s">
        <v>3815</v>
      </c>
      <c r="E438" s="178">
        <v>424</v>
      </c>
      <c r="F438" s="180">
        <v>23616562</v>
      </c>
      <c r="G438" s="181">
        <v>468</v>
      </c>
      <c r="H438" s="182">
        <v>456</v>
      </c>
      <c r="I438" s="183">
        <v>23616562</v>
      </c>
      <c r="J438" s="184">
        <v>468</v>
      </c>
      <c r="K438" s="185">
        <v>461</v>
      </c>
      <c r="L438" s="180">
        <v>1268606</v>
      </c>
      <c r="M438" s="181">
        <v>472</v>
      </c>
      <c r="N438" s="182">
        <v>463</v>
      </c>
      <c r="O438" s="183">
        <v>1046103</v>
      </c>
      <c r="P438" s="184">
        <v>475</v>
      </c>
      <c r="Q438" s="185">
        <v>463</v>
      </c>
      <c r="R438" s="180">
        <v>8685169</v>
      </c>
      <c r="S438" s="181">
        <v>345</v>
      </c>
      <c r="T438" s="182">
        <v>340</v>
      </c>
      <c r="U438" s="183">
        <v>396931</v>
      </c>
      <c r="V438" s="184">
        <v>96</v>
      </c>
      <c r="W438" s="185">
        <v>96</v>
      </c>
      <c r="X438" s="180">
        <v>16482</v>
      </c>
      <c r="Y438" s="181">
        <v>439</v>
      </c>
      <c r="Z438" s="182">
        <v>427</v>
      </c>
      <c r="AA438" s="183">
        <v>92</v>
      </c>
      <c r="AB438" s="186">
        <v>322</v>
      </c>
      <c r="AC438" s="178">
        <v>0</v>
      </c>
      <c r="AD438" s="187">
        <v>100</v>
      </c>
      <c r="AE438" s="188">
        <v>0</v>
      </c>
    </row>
    <row r="439" spans="1:31" s="3" customFormat="1" ht="18.75" customHeight="1">
      <c r="A439" s="159">
        <v>437</v>
      </c>
      <c r="B439" s="160">
        <v>454</v>
      </c>
      <c r="C439" s="161" t="s">
        <v>2174</v>
      </c>
      <c r="D439" s="162" t="s">
        <v>3815</v>
      </c>
      <c r="E439" s="163">
        <v>425</v>
      </c>
      <c r="F439" s="165">
        <v>23518416</v>
      </c>
      <c r="G439" s="166">
        <v>453</v>
      </c>
      <c r="H439" s="167">
        <v>441</v>
      </c>
      <c r="I439" s="168">
        <v>24267993</v>
      </c>
      <c r="J439" s="169">
        <v>132</v>
      </c>
      <c r="K439" s="170">
        <v>127</v>
      </c>
      <c r="L439" s="165">
        <v>10419014</v>
      </c>
      <c r="M439" s="166">
        <v>127</v>
      </c>
      <c r="N439" s="167">
        <v>122</v>
      </c>
      <c r="O439" s="168">
        <v>18241734</v>
      </c>
      <c r="P439" s="169">
        <v>295</v>
      </c>
      <c r="Q439" s="170">
        <v>284</v>
      </c>
      <c r="R439" s="165">
        <v>22262072</v>
      </c>
      <c r="S439" s="166">
        <v>52</v>
      </c>
      <c r="T439" s="167">
        <v>50</v>
      </c>
      <c r="U439" s="168">
        <v>5279863</v>
      </c>
      <c r="V439" s="169">
        <v>251</v>
      </c>
      <c r="W439" s="170">
        <v>250</v>
      </c>
      <c r="X439" s="165">
        <v>5542</v>
      </c>
      <c r="Y439" s="166">
        <v>438</v>
      </c>
      <c r="Z439" s="167">
        <v>426</v>
      </c>
      <c r="AA439" s="168">
        <v>93</v>
      </c>
      <c r="AB439" s="171">
        <v>352</v>
      </c>
      <c r="AC439" s="163">
        <v>0</v>
      </c>
      <c r="AD439" s="172">
        <v>10.56</v>
      </c>
      <c r="AE439" s="173">
        <v>89.44</v>
      </c>
    </row>
    <row r="440" spans="1:31" s="3" customFormat="1" ht="18.75" customHeight="1">
      <c r="A440" s="29">
        <v>438</v>
      </c>
      <c r="B440" s="30" t="s">
        <v>3813</v>
      </c>
      <c r="C440" s="31" t="s">
        <v>2463</v>
      </c>
      <c r="D440" s="32" t="s">
        <v>3069</v>
      </c>
      <c r="E440" s="42">
        <v>426</v>
      </c>
      <c r="F440" s="35">
        <v>23454262</v>
      </c>
      <c r="G440" s="36">
        <v>385</v>
      </c>
      <c r="H440" s="37">
        <v>376</v>
      </c>
      <c r="I440" s="38">
        <v>27665977</v>
      </c>
      <c r="J440" s="39">
        <v>471</v>
      </c>
      <c r="K440" s="40">
        <v>464</v>
      </c>
      <c r="L440" s="35">
        <v>723017</v>
      </c>
      <c r="M440" s="36">
        <v>473</v>
      </c>
      <c r="N440" s="37">
        <v>464</v>
      </c>
      <c r="O440" s="38">
        <v>1025516</v>
      </c>
      <c r="P440" s="39">
        <v>500</v>
      </c>
      <c r="Q440" s="40">
        <v>488</v>
      </c>
      <c r="R440" s="35">
        <v>3088136</v>
      </c>
      <c r="S440" s="36">
        <v>368</v>
      </c>
      <c r="T440" s="37">
        <v>363</v>
      </c>
      <c r="U440" s="38">
        <v>257015</v>
      </c>
      <c r="V440" s="39">
        <v>372</v>
      </c>
      <c r="W440" s="40">
        <v>369</v>
      </c>
      <c r="X440" s="35">
        <v>940</v>
      </c>
      <c r="Y440" s="36">
        <v>491</v>
      </c>
      <c r="Z440" s="37">
        <v>479</v>
      </c>
      <c r="AA440" s="38">
        <v>34</v>
      </c>
      <c r="AB440" s="94">
        <v>371</v>
      </c>
      <c r="AC440" s="42">
        <v>0</v>
      </c>
      <c r="AD440" s="34">
        <v>100</v>
      </c>
      <c r="AE440" s="43">
        <v>0</v>
      </c>
    </row>
    <row r="441" spans="1:31" s="3" customFormat="1" ht="18.75" customHeight="1">
      <c r="A441" s="159">
        <v>439</v>
      </c>
      <c r="B441" s="160">
        <v>348</v>
      </c>
      <c r="C441" s="161" t="s">
        <v>2464</v>
      </c>
      <c r="D441" s="162" t="s">
        <v>3815</v>
      </c>
      <c r="E441" s="163">
        <v>427</v>
      </c>
      <c r="F441" s="165">
        <v>23420150</v>
      </c>
      <c r="G441" s="166">
        <v>437</v>
      </c>
      <c r="H441" s="167">
        <v>426</v>
      </c>
      <c r="I441" s="168">
        <v>25037222</v>
      </c>
      <c r="J441" s="169">
        <v>296</v>
      </c>
      <c r="K441" s="170">
        <v>289</v>
      </c>
      <c r="L441" s="165">
        <v>5525615</v>
      </c>
      <c r="M441" s="166">
        <v>462</v>
      </c>
      <c r="N441" s="167">
        <v>453</v>
      </c>
      <c r="O441" s="168">
        <v>1770724</v>
      </c>
      <c r="P441" s="169">
        <v>486</v>
      </c>
      <c r="Q441" s="170">
        <v>474</v>
      </c>
      <c r="R441" s="165">
        <v>7256759</v>
      </c>
      <c r="S441" s="166">
        <v>335</v>
      </c>
      <c r="T441" s="167">
        <v>330</v>
      </c>
      <c r="U441" s="168">
        <v>442077</v>
      </c>
      <c r="V441" s="169" t="s">
        <v>3813</v>
      </c>
      <c r="W441" s="170" t="s">
        <v>3813</v>
      </c>
      <c r="X441" s="189" t="s">
        <v>3813</v>
      </c>
      <c r="Y441" s="166">
        <v>322</v>
      </c>
      <c r="Z441" s="167">
        <v>311</v>
      </c>
      <c r="AA441" s="168">
        <v>186</v>
      </c>
      <c r="AB441" s="171">
        <v>371</v>
      </c>
      <c r="AC441" s="163">
        <v>0</v>
      </c>
      <c r="AD441" s="172">
        <v>100</v>
      </c>
      <c r="AE441" s="173">
        <v>0</v>
      </c>
    </row>
    <row r="442" spans="1:31" s="3" customFormat="1" ht="18.75" customHeight="1">
      <c r="A442" s="45">
        <v>440</v>
      </c>
      <c r="B442" s="46" t="s">
        <v>3813</v>
      </c>
      <c r="C442" s="47" t="s">
        <v>3541</v>
      </c>
      <c r="D442" s="48" t="s">
        <v>3371</v>
      </c>
      <c r="E442" s="49">
        <v>428</v>
      </c>
      <c r="F442" s="51">
        <v>23402120</v>
      </c>
      <c r="G442" s="52">
        <v>426</v>
      </c>
      <c r="H442" s="53">
        <v>415</v>
      </c>
      <c r="I442" s="54">
        <v>25705083</v>
      </c>
      <c r="J442" s="55">
        <v>403</v>
      </c>
      <c r="K442" s="56">
        <v>396</v>
      </c>
      <c r="L442" s="51">
        <v>2900470</v>
      </c>
      <c r="M442" s="52">
        <v>414</v>
      </c>
      <c r="N442" s="53">
        <v>405</v>
      </c>
      <c r="O442" s="54">
        <v>3664170</v>
      </c>
      <c r="P442" s="55">
        <v>457</v>
      </c>
      <c r="Q442" s="56">
        <v>445</v>
      </c>
      <c r="R442" s="51">
        <v>10660387</v>
      </c>
      <c r="S442" s="52">
        <v>364</v>
      </c>
      <c r="T442" s="53">
        <v>359</v>
      </c>
      <c r="U442" s="54">
        <v>281047</v>
      </c>
      <c r="V442" s="55">
        <v>378</v>
      </c>
      <c r="W442" s="56">
        <v>375</v>
      </c>
      <c r="X442" s="51">
        <v>721</v>
      </c>
      <c r="Y442" s="52">
        <v>297</v>
      </c>
      <c r="Z442" s="53">
        <v>286</v>
      </c>
      <c r="AA442" s="54">
        <v>200</v>
      </c>
      <c r="AB442" s="95">
        <v>311</v>
      </c>
      <c r="AC442" s="49">
        <v>0</v>
      </c>
      <c r="AD442" s="57">
        <v>100</v>
      </c>
      <c r="AE442" s="58">
        <v>0</v>
      </c>
    </row>
    <row r="443" spans="1:31" s="3" customFormat="1" ht="18.75" customHeight="1">
      <c r="A443" s="15">
        <v>441</v>
      </c>
      <c r="B443" s="16">
        <v>241</v>
      </c>
      <c r="C443" s="17" t="s">
        <v>2179</v>
      </c>
      <c r="D443" s="18" t="s">
        <v>3471</v>
      </c>
      <c r="E443" s="19">
        <v>429</v>
      </c>
      <c r="F443" s="21">
        <v>23342424</v>
      </c>
      <c r="G443" s="22">
        <v>460</v>
      </c>
      <c r="H443" s="23">
        <v>448</v>
      </c>
      <c r="I443" s="24">
        <v>23888796</v>
      </c>
      <c r="J443" s="25">
        <v>236</v>
      </c>
      <c r="K443" s="26">
        <v>229</v>
      </c>
      <c r="L443" s="21">
        <v>7031842</v>
      </c>
      <c r="M443" s="22">
        <v>211</v>
      </c>
      <c r="N443" s="23">
        <v>205</v>
      </c>
      <c r="O443" s="24">
        <v>12091349</v>
      </c>
      <c r="P443" s="25">
        <v>277</v>
      </c>
      <c r="Q443" s="26">
        <v>266</v>
      </c>
      <c r="R443" s="21">
        <v>23512802</v>
      </c>
      <c r="S443" s="22">
        <v>176</v>
      </c>
      <c r="T443" s="23">
        <v>171</v>
      </c>
      <c r="U443" s="24">
        <v>1865643</v>
      </c>
      <c r="V443" s="25">
        <v>158</v>
      </c>
      <c r="W443" s="26">
        <v>158</v>
      </c>
      <c r="X443" s="21">
        <v>12124</v>
      </c>
      <c r="Y443" s="22">
        <v>62</v>
      </c>
      <c r="Z443" s="23">
        <v>57</v>
      </c>
      <c r="AA443" s="24">
        <v>640</v>
      </c>
      <c r="AB443" s="93">
        <v>321</v>
      </c>
      <c r="AC443" s="19">
        <v>0</v>
      </c>
      <c r="AD443" s="27">
        <v>100</v>
      </c>
      <c r="AE443" s="28">
        <v>0</v>
      </c>
    </row>
    <row r="444" spans="1:31" s="3" customFormat="1" ht="18.75" customHeight="1">
      <c r="A444" s="29">
        <v>442</v>
      </c>
      <c r="B444" s="30">
        <v>416</v>
      </c>
      <c r="C444" s="31" t="s">
        <v>4129</v>
      </c>
      <c r="D444" s="32" t="s">
        <v>3368</v>
      </c>
      <c r="E444" s="42">
        <v>430</v>
      </c>
      <c r="F444" s="35">
        <v>23328078</v>
      </c>
      <c r="G444" s="36">
        <v>467</v>
      </c>
      <c r="H444" s="37">
        <v>455</v>
      </c>
      <c r="I444" s="38">
        <v>23626812</v>
      </c>
      <c r="J444" s="39">
        <v>355</v>
      </c>
      <c r="K444" s="40">
        <v>348</v>
      </c>
      <c r="L444" s="35">
        <v>3958099</v>
      </c>
      <c r="M444" s="36">
        <v>363</v>
      </c>
      <c r="N444" s="37">
        <v>355</v>
      </c>
      <c r="O444" s="38">
        <v>5383642</v>
      </c>
      <c r="P444" s="39">
        <v>330</v>
      </c>
      <c r="Q444" s="40">
        <v>319</v>
      </c>
      <c r="R444" s="35">
        <v>20026702</v>
      </c>
      <c r="S444" s="36">
        <v>385</v>
      </c>
      <c r="T444" s="37">
        <v>380</v>
      </c>
      <c r="U444" s="38">
        <v>177683</v>
      </c>
      <c r="V444" s="39">
        <v>414</v>
      </c>
      <c r="W444" s="40">
        <v>411</v>
      </c>
      <c r="X444" s="35">
        <v>128</v>
      </c>
      <c r="Y444" s="36">
        <v>122</v>
      </c>
      <c r="Z444" s="37">
        <v>114</v>
      </c>
      <c r="AA444" s="38">
        <v>450</v>
      </c>
      <c r="AB444" s="94">
        <v>321</v>
      </c>
      <c r="AC444" s="42">
        <v>0</v>
      </c>
      <c r="AD444" s="34">
        <v>100</v>
      </c>
      <c r="AE444" s="43">
        <v>0</v>
      </c>
    </row>
    <row r="445" spans="1:31" s="3" customFormat="1" ht="18.75" customHeight="1">
      <c r="A445" s="29">
        <v>443</v>
      </c>
      <c r="B445" s="30" t="s">
        <v>3813</v>
      </c>
      <c r="C445" s="31" t="s">
        <v>2465</v>
      </c>
      <c r="D445" s="32" t="s">
        <v>3368</v>
      </c>
      <c r="E445" s="42">
        <v>431</v>
      </c>
      <c r="F445" s="35">
        <v>23186394</v>
      </c>
      <c r="G445" s="36">
        <v>452</v>
      </c>
      <c r="H445" s="37">
        <v>440</v>
      </c>
      <c r="I445" s="38">
        <v>24328798</v>
      </c>
      <c r="J445" s="39">
        <v>438</v>
      </c>
      <c r="K445" s="40">
        <v>431</v>
      </c>
      <c r="L445" s="35">
        <v>2185447</v>
      </c>
      <c r="M445" s="36">
        <v>487</v>
      </c>
      <c r="N445" s="37">
        <v>478</v>
      </c>
      <c r="O445" s="38">
        <v>-8032118</v>
      </c>
      <c r="P445" s="39">
        <v>146</v>
      </c>
      <c r="Q445" s="40">
        <v>138</v>
      </c>
      <c r="R445" s="35">
        <v>34675266</v>
      </c>
      <c r="S445" s="36">
        <v>288</v>
      </c>
      <c r="T445" s="37">
        <v>283</v>
      </c>
      <c r="U445" s="38">
        <v>753603</v>
      </c>
      <c r="V445" s="39">
        <v>373</v>
      </c>
      <c r="W445" s="40">
        <v>370</v>
      </c>
      <c r="X445" s="35">
        <v>877</v>
      </c>
      <c r="Y445" s="36">
        <v>51</v>
      </c>
      <c r="Z445" s="37">
        <v>46</v>
      </c>
      <c r="AA445" s="38">
        <v>745</v>
      </c>
      <c r="AB445" s="94">
        <v>321</v>
      </c>
      <c r="AC445" s="42">
        <v>0</v>
      </c>
      <c r="AD445" s="34">
        <v>100</v>
      </c>
      <c r="AE445" s="43">
        <v>0</v>
      </c>
    </row>
    <row r="446" spans="1:31" s="3" customFormat="1" ht="18.75" customHeight="1">
      <c r="A446" s="159">
        <v>444</v>
      </c>
      <c r="B446" s="160">
        <v>318</v>
      </c>
      <c r="C446" s="161" t="s">
        <v>3683</v>
      </c>
      <c r="D446" s="162" t="s">
        <v>3815</v>
      </c>
      <c r="E446" s="163">
        <v>432</v>
      </c>
      <c r="F446" s="165">
        <v>23176800</v>
      </c>
      <c r="G446" s="166">
        <v>410</v>
      </c>
      <c r="H446" s="167">
        <v>399</v>
      </c>
      <c r="I446" s="168">
        <v>26615879</v>
      </c>
      <c r="J446" s="169">
        <v>174</v>
      </c>
      <c r="K446" s="170">
        <v>168</v>
      </c>
      <c r="L446" s="165">
        <v>8892056</v>
      </c>
      <c r="M446" s="166">
        <v>306</v>
      </c>
      <c r="N446" s="167">
        <v>298</v>
      </c>
      <c r="O446" s="168">
        <v>7791682</v>
      </c>
      <c r="P446" s="169">
        <v>328</v>
      </c>
      <c r="Q446" s="170">
        <v>317</v>
      </c>
      <c r="R446" s="165">
        <v>20250222</v>
      </c>
      <c r="S446" s="166">
        <v>331</v>
      </c>
      <c r="T446" s="167">
        <v>326</v>
      </c>
      <c r="U446" s="168">
        <v>453545</v>
      </c>
      <c r="V446" s="169">
        <v>254</v>
      </c>
      <c r="W446" s="170">
        <v>253</v>
      </c>
      <c r="X446" s="165">
        <v>5367</v>
      </c>
      <c r="Y446" s="166">
        <v>80</v>
      </c>
      <c r="Z446" s="167">
        <v>74</v>
      </c>
      <c r="AA446" s="168">
        <v>586</v>
      </c>
      <c r="AB446" s="171">
        <v>322</v>
      </c>
      <c r="AC446" s="163">
        <v>0</v>
      </c>
      <c r="AD446" s="172">
        <v>100</v>
      </c>
      <c r="AE446" s="173">
        <v>0</v>
      </c>
    </row>
    <row r="447" spans="1:31" s="3" customFormat="1" ht="18.75" customHeight="1">
      <c r="A447" s="142">
        <v>445</v>
      </c>
      <c r="B447" s="143">
        <v>284</v>
      </c>
      <c r="C447" s="144" t="s">
        <v>2466</v>
      </c>
      <c r="D447" s="145" t="s">
        <v>3815</v>
      </c>
      <c r="E447" s="146">
        <v>433</v>
      </c>
      <c r="F447" s="148">
        <v>23160130</v>
      </c>
      <c r="G447" s="149">
        <v>34</v>
      </c>
      <c r="H447" s="150">
        <v>33</v>
      </c>
      <c r="I447" s="151">
        <v>56887244</v>
      </c>
      <c r="J447" s="152">
        <v>105</v>
      </c>
      <c r="K447" s="153">
        <v>101</v>
      </c>
      <c r="L447" s="148">
        <v>11517280</v>
      </c>
      <c r="M447" s="149">
        <v>48</v>
      </c>
      <c r="N447" s="150">
        <v>46</v>
      </c>
      <c r="O447" s="151">
        <v>32727460</v>
      </c>
      <c r="P447" s="152">
        <v>34</v>
      </c>
      <c r="Q447" s="153">
        <v>32</v>
      </c>
      <c r="R447" s="148">
        <v>64856622</v>
      </c>
      <c r="S447" s="149">
        <v>95</v>
      </c>
      <c r="T447" s="150">
        <v>92</v>
      </c>
      <c r="U447" s="151">
        <v>3573166</v>
      </c>
      <c r="V447" s="152">
        <v>38</v>
      </c>
      <c r="W447" s="153">
        <v>38</v>
      </c>
      <c r="X447" s="148">
        <v>22650</v>
      </c>
      <c r="Y447" s="149">
        <v>201</v>
      </c>
      <c r="Z447" s="150">
        <v>191</v>
      </c>
      <c r="AA447" s="151">
        <v>300</v>
      </c>
      <c r="AB447" s="156">
        <v>321</v>
      </c>
      <c r="AC447" s="146">
        <v>0</v>
      </c>
      <c r="AD447" s="157">
        <v>100</v>
      </c>
      <c r="AE447" s="158">
        <v>0</v>
      </c>
    </row>
    <row r="448" spans="1:31" s="3" customFormat="1" ht="18.75" customHeight="1">
      <c r="A448" s="174">
        <v>446</v>
      </c>
      <c r="B448" s="175">
        <v>298</v>
      </c>
      <c r="C448" s="176" t="s">
        <v>2467</v>
      </c>
      <c r="D448" s="177" t="s">
        <v>3815</v>
      </c>
      <c r="E448" s="178">
        <v>434</v>
      </c>
      <c r="F448" s="180">
        <v>23143317</v>
      </c>
      <c r="G448" s="181">
        <v>461</v>
      </c>
      <c r="H448" s="182">
        <v>449</v>
      </c>
      <c r="I448" s="183">
        <v>23884881</v>
      </c>
      <c r="J448" s="184">
        <v>389</v>
      </c>
      <c r="K448" s="185">
        <v>382</v>
      </c>
      <c r="L448" s="180">
        <v>3209109</v>
      </c>
      <c r="M448" s="181">
        <v>340</v>
      </c>
      <c r="N448" s="182">
        <v>332</v>
      </c>
      <c r="O448" s="183">
        <v>6278388</v>
      </c>
      <c r="P448" s="184">
        <v>441</v>
      </c>
      <c r="Q448" s="185">
        <v>429</v>
      </c>
      <c r="R448" s="180">
        <v>12111143</v>
      </c>
      <c r="S448" s="181">
        <v>242</v>
      </c>
      <c r="T448" s="182">
        <v>237</v>
      </c>
      <c r="U448" s="183">
        <v>1136283</v>
      </c>
      <c r="V448" s="184">
        <v>296</v>
      </c>
      <c r="W448" s="185">
        <v>294</v>
      </c>
      <c r="X448" s="180">
        <v>3341</v>
      </c>
      <c r="Y448" s="181">
        <v>433</v>
      </c>
      <c r="Z448" s="182">
        <v>421</v>
      </c>
      <c r="AA448" s="183">
        <v>99</v>
      </c>
      <c r="AB448" s="186">
        <v>322</v>
      </c>
      <c r="AC448" s="178">
        <v>0</v>
      </c>
      <c r="AD448" s="187">
        <v>100</v>
      </c>
      <c r="AE448" s="188">
        <v>0</v>
      </c>
    </row>
    <row r="449" spans="1:31" s="3" customFormat="1" ht="18.75" customHeight="1">
      <c r="A449" s="29">
        <v>447</v>
      </c>
      <c r="B449" s="30" t="s">
        <v>3813</v>
      </c>
      <c r="C449" s="31" t="s">
        <v>2468</v>
      </c>
      <c r="D449" s="32" t="s">
        <v>3369</v>
      </c>
      <c r="E449" s="42">
        <v>435</v>
      </c>
      <c r="F449" s="35">
        <v>23136327</v>
      </c>
      <c r="G449" s="36">
        <v>383</v>
      </c>
      <c r="H449" s="37">
        <v>374</v>
      </c>
      <c r="I449" s="38">
        <v>27690966</v>
      </c>
      <c r="J449" s="39">
        <v>156</v>
      </c>
      <c r="K449" s="40">
        <v>150</v>
      </c>
      <c r="L449" s="35">
        <v>9271812</v>
      </c>
      <c r="M449" s="36">
        <v>79</v>
      </c>
      <c r="N449" s="37">
        <v>77</v>
      </c>
      <c r="O449" s="38">
        <v>24026790</v>
      </c>
      <c r="P449" s="39">
        <v>206</v>
      </c>
      <c r="Q449" s="40">
        <v>197</v>
      </c>
      <c r="R449" s="35">
        <v>28776906</v>
      </c>
      <c r="S449" s="36">
        <v>117</v>
      </c>
      <c r="T449" s="37">
        <v>114</v>
      </c>
      <c r="U449" s="38">
        <v>3051805</v>
      </c>
      <c r="V449" s="39">
        <v>248</v>
      </c>
      <c r="W449" s="40">
        <v>247</v>
      </c>
      <c r="X449" s="35">
        <v>5664</v>
      </c>
      <c r="Y449" s="36">
        <v>331</v>
      </c>
      <c r="Z449" s="37">
        <v>320</v>
      </c>
      <c r="AA449" s="38">
        <v>177</v>
      </c>
      <c r="AB449" s="94">
        <v>384</v>
      </c>
      <c r="AC449" s="42">
        <v>0</v>
      </c>
      <c r="AD449" s="34">
        <v>50</v>
      </c>
      <c r="AE449" s="43">
        <v>50</v>
      </c>
    </row>
    <row r="450" spans="1:31" s="3" customFormat="1" ht="18.75" customHeight="1">
      <c r="A450" s="29">
        <v>448</v>
      </c>
      <c r="B450" s="30">
        <v>447</v>
      </c>
      <c r="C450" s="31" t="s">
        <v>3522</v>
      </c>
      <c r="D450" s="32" t="s">
        <v>3816</v>
      </c>
      <c r="E450" s="42">
        <v>436</v>
      </c>
      <c r="F450" s="35">
        <v>23119380</v>
      </c>
      <c r="G450" s="36">
        <v>448</v>
      </c>
      <c r="H450" s="37">
        <v>436</v>
      </c>
      <c r="I450" s="38">
        <v>24597008</v>
      </c>
      <c r="J450" s="39">
        <v>289</v>
      </c>
      <c r="K450" s="40">
        <v>282</v>
      </c>
      <c r="L450" s="35">
        <v>5743968</v>
      </c>
      <c r="M450" s="36">
        <v>272</v>
      </c>
      <c r="N450" s="37">
        <v>265</v>
      </c>
      <c r="O450" s="38">
        <v>9126385</v>
      </c>
      <c r="P450" s="39">
        <v>385</v>
      </c>
      <c r="Q450" s="40">
        <v>374</v>
      </c>
      <c r="R450" s="35">
        <v>15928099</v>
      </c>
      <c r="S450" s="36">
        <v>173</v>
      </c>
      <c r="T450" s="37">
        <v>168</v>
      </c>
      <c r="U450" s="38">
        <v>1904954</v>
      </c>
      <c r="V450" s="39">
        <v>182</v>
      </c>
      <c r="W450" s="40">
        <v>182</v>
      </c>
      <c r="X450" s="35">
        <v>10469</v>
      </c>
      <c r="Y450" s="36">
        <v>300</v>
      </c>
      <c r="Z450" s="37">
        <v>289</v>
      </c>
      <c r="AA450" s="38">
        <v>198</v>
      </c>
      <c r="AB450" s="94">
        <v>383</v>
      </c>
      <c r="AC450" s="42">
        <v>0</v>
      </c>
      <c r="AD450" s="34">
        <v>100</v>
      </c>
      <c r="AE450" s="43">
        <v>0</v>
      </c>
    </row>
    <row r="451" spans="1:31" s="3" customFormat="1" ht="18.75" customHeight="1">
      <c r="A451" s="29">
        <v>449</v>
      </c>
      <c r="B451" s="30" t="s">
        <v>3813</v>
      </c>
      <c r="C451" s="31" t="s">
        <v>804</v>
      </c>
      <c r="D451" s="32" t="s">
        <v>3369</v>
      </c>
      <c r="E451" s="42">
        <v>437</v>
      </c>
      <c r="F451" s="35">
        <v>23092804</v>
      </c>
      <c r="G451" s="36">
        <v>457</v>
      </c>
      <c r="H451" s="37">
        <v>445</v>
      </c>
      <c r="I451" s="38">
        <v>23944654</v>
      </c>
      <c r="J451" s="39">
        <v>459</v>
      </c>
      <c r="K451" s="40">
        <v>452</v>
      </c>
      <c r="L451" s="35">
        <v>1504243</v>
      </c>
      <c r="M451" s="36">
        <v>459</v>
      </c>
      <c r="N451" s="37">
        <v>450</v>
      </c>
      <c r="O451" s="38">
        <v>1882322</v>
      </c>
      <c r="P451" s="39">
        <v>374</v>
      </c>
      <c r="Q451" s="40">
        <v>363</v>
      </c>
      <c r="R451" s="35">
        <v>16347301</v>
      </c>
      <c r="S451" s="36">
        <v>254</v>
      </c>
      <c r="T451" s="37">
        <v>249</v>
      </c>
      <c r="U451" s="38">
        <v>1028273</v>
      </c>
      <c r="V451" s="39">
        <v>142</v>
      </c>
      <c r="W451" s="40">
        <v>142</v>
      </c>
      <c r="X451" s="35">
        <v>12834</v>
      </c>
      <c r="Y451" s="36">
        <v>471</v>
      </c>
      <c r="Z451" s="37">
        <v>459</v>
      </c>
      <c r="AA451" s="38">
        <v>49</v>
      </c>
      <c r="AB451" s="94">
        <v>372</v>
      </c>
      <c r="AC451" s="42">
        <v>0</v>
      </c>
      <c r="AD451" s="34">
        <v>100</v>
      </c>
      <c r="AE451" s="43">
        <v>0</v>
      </c>
    </row>
    <row r="452" spans="1:31" s="3" customFormat="1" ht="18.75" customHeight="1">
      <c r="A452" s="45">
        <v>450</v>
      </c>
      <c r="B452" s="46">
        <v>481</v>
      </c>
      <c r="C452" s="47" t="s">
        <v>2469</v>
      </c>
      <c r="D452" s="48" t="s">
        <v>2748</v>
      </c>
      <c r="E452" s="49">
        <v>438</v>
      </c>
      <c r="F452" s="51">
        <v>23079344</v>
      </c>
      <c r="G452" s="52">
        <v>416</v>
      </c>
      <c r="H452" s="53">
        <v>405</v>
      </c>
      <c r="I452" s="54">
        <v>26275678</v>
      </c>
      <c r="J452" s="55">
        <v>317</v>
      </c>
      <c r="K452" s="56">
        <v>310</v>
      </c>
      <c r="L452" s="51">
        <v>5111940</v>
      </c>
      <c r="M452" s="52">
        <v>293</v>
      </c>
      <c r="N452" s="53">
        <v>285</v>
      </c>
      <c r="O452" s="54">
        <v>8245944</v>
      </c>
      <c r="P452" s="55">
        <v>379</v>
      </c>
      <c r="Q452" s="56">
        <v>368</v>
      </c>
      <c r="R452" s="51">
        <v>16225177</v>
      </c>
      <c r="S452" s="52">
        <v>300</v>
      </c>
      <c r="T452" s="53">
        <v>295</v>
      </c>
      <c r="U452" s="54">
        <v>673336</v>
      </c>
      <c r="V452" s="55">
        <v>304</v>
      </c>
      <c r="W452" s="56">
        <v>302</v>
      </c>
      <c r="X452" s="51">
        <v>3097</v>
      </c>
      <c r="Y452" s="52">
        <v>220</v>
      </c>
      <c r="Z452" s="53">
        <v>210</v>
      </c>
      <c r="AA452" s="54">
        <v>280</v>
      </c>
      <c r="AB452" s="95">
        <v>384</v>
      </c>
      <c r="AC452" s="49">
        <v>0</v>
      </c>
      <c r="AD452" s="57">
        <v>100</v>
      </c>
      <c r="AE452" s="58">
        <v>0</v>
      </c>
    </row>
    <row r="453" spans="1:31" s="3" customFormat="1" ht="18.75" customHeight="1">
      <c r="A453" s="174">
        <v>451</v>
      </c>
      <c r="B453" s="175">
        <v>402</v>
      </c>
      <c r="C453" s="176" t="s">
        <v>3452</v>
      </c>
      <c r="D453" s="177" t="s">
        <v>3815</v>
      </c>
      <c r="E453" s="178">
        <v>439</v>
      </c>
      <c r="F453" s="180">
        <v>23060265</v>
      </c>
      <c r="G453" s="181">
        <v>474</v>
      </c>
      <c r="H453" s="182">
        <v>462</v>
      </c>
      <c r="I453" s="183">
        <v>23060265</v>
      </c>
      <c r="J453" s="184">
        <v>76</v>
      </c>
      <c r="K453" s="185">
        <v>73</v>
      </c>
      <c r="L453" s="180">
        <v>13232092</v>
      </c>
      <c r="M453" s="181">
        <v>155</v>
      </c>
      <c r="N453" s="182">
        <v>150</v>
      </c>
      <c r="O453" s="183">
        <v>15071029</v>
      </c>
      <c r="P453" s="184">
        <v>350</v>
      </c>
      <c r="Q453" s="185">
        <v>339</v>
      </c>
      <c r="R453" s="180">
        <v>18560151</v>
      </c>
      <c r="S453" s="181">
        <v>189</v>
      </c>
      <c r="T453" s="182">
        <v>184</v>
      </c>
      <c r="U453" s="183">
        <v>1717196</v>
      </c>
      <c r="V453" s="184" t="s">
        <v>3813</v>
      </c>
      <c r="W453" s="185" t="s">
        <v>3813</v>
      </c>
      <c r="X453" s="191" t="s">
        <v>3813</v>
      </c>
      <c r="Y453" s="181">
        <v>278</v>
      </c>
      <c r="Z453" s="182">
        <v>267</v>
      </c>
      <c r="AA453" s="183">
        <v>220</v>
      </c>
      <c r="AB453" s="186">
        <v>351</v>
      </c>
      <c r="AC453" s="178">
        <v>2.82</v>
      </c>
      <c r="AD453" s="187">
        <v>97.18</v>
      </c>
      <c r="AE453" s="188">
        <v>0</v>
      </c>
    </row>
    <row r="454" spans="1:31" s="3" customFormat="1" ht="18.75" customHeight="1">
      <c r="A454" s="159">
        <v>452</v>
      </c>
      <c r="B454" s="160">
        <v>316</v>
      </c>
      <c r="C454" s="161" t="s">
        <v>2470</v>
      </c>
      <c r="D454" s="162" t="s">
        <v>3815</v>
      </c>
      <c r="E454" s="163">
        <v>440</v>
      </c>
      <c r="F454" s="165">
        <v>23055547</v>
      </c>
      <c r="G454" s="166">
        <v>472</v>
      </c>
      <c r="H454" s="167">
        <v>460</v>
      </c>
      <c r="I454" s="168">
        <v>23287045</v>
      </c>
      <c r="J454" s="169">
        <v>207</v>
      </c>
      <c r="K454" s="170">
        <v>200</v>
      </c>
      <c r="L454" s="165">
        <v>7418072</v>
      </c>
      <c r="M454" s="166">
        <v>27</v>
      </c>
      <c r="N454" s="167">
        <v>26</v>
      </c>
      <c r="O454" s="168">
        <v>38707964</v>
      </c>
      <c r="P454" s="169">
        <v>36</v>
      </c>
      <c r="Q454" s="170">
        <v>34</v>
      </c>
      <c r="R454" s="165">
        <v>64104693</v>
      </c>
      <c r="S454" s="166">
        <v>201</v>
      </c>
      <c r="T454" s="167">
        <v>196</v>
      </c>
      <c r="U454" s="168">
        <v>1592229</v>
      </c>
      <c r="V454" s="169">
        <v>189</v>
      </c>
      <c r="W454" s="170">
        <v>189</v>
      </c>
      <c r="X454" s="165">
        <v>9955</v>
      </c>
      <c r="Y454" s="166">
        <v>63</v>
      </c>
      <c r="Z454" s="167">
        <v>58</v>
      </c>
      <c r="AA454" s="168">
        <v>640</v>
      </c>
      <c r="AB454" s="171">
        <v>321</v>
      </c>
      <c r="AC454" s="163">
        <v>0</v>
      </c>
      <c r="AD454" s="172">
        <v>100</v>
      </c>
      <c r="AE454" s="173">
        <v>0</v>
      </c>
    </row>
    <row r="455" spans="1:31" s="3" customFormat="1" ht="18.75" customHeight="1">
      <c r="A455" s="159">
        <v>453</v>
      </c>
      <c r="B455" s="160" t="s">
        <v>3813</v>
      </c>
      <c r="C455" s="161" t="s">
        <v>2471</v>
      </c>
      <c r="D455" s="162" t="s">
        <v>3815</v>
      </c>
      <c r="E455" s="163">
        <v>441</v>
      </c>
      <c r="F455" s="165">
        <v>23030826</v>
      </c>
      <c r="G455" s="166">
        <v>356</v>
      </c>
      <c r="H455" s="167">
        <v>348</v>
      </c>
      <c r="I455" s="168">
        <v>29036159</v>
      </c>
      <c r="J455" s="169">
        <v>302</v>
      </c>
      <c r="K455" s="170">
        <v>295</v>
      </c>
      <c r="L455" s="165">
        <v>5344901</v>
      </c>
      <c r="M455" s="166">
        <v>111</v>
      </c>
      <c r="N455" s="167">
        <v>107</v>
      </c>
      <c r="O455" s="168">
        <v>20129030</v>
      </c>
      <c r="P455" s="169">
        <v>95</v>
      </c>
      <c r="Q455" s="170">
        <v>89</v>
      </c>
      <c r="R455" s="165">
        <v>42896861</v>
      </c>
      <c r="S455" s="166">
        <v>112</v>
      </c>
      <c r="T455" s="167">
        <v>109</v>
      </c>
      <c r="U455" s="168">
        <v>3190955</v>
      </c>
      <c r="V455" s="169">
        <v>293</v>
      </c>
      <c r="W455" s="170">
        <v>291</v>
      </c>
      <c r="X455" s="165">
        <v>3398</v>
      </c>
      <c r="Y455" s="166">
        <v>313</v>
      </c>
      <c r="Z455" s="167">
        <v>302</v>
      </c>
      <c r="AA455" s="168">
        <v>190</v>
      </c>
      <c r="AB455" s="171">
        <v>361</v>
      </c>
      <c r="AC455" s="163">
        <v>0</v>
      </c>
      <c r="AD455" s="172">
        <v>100</v>
      </c>
      <c r="AE455" s="173">
        <v>0</v>
      </c>
    </row>
    <row r="456" spans="1:31" s="3" customFormat="1" ht="18.75" customHeight="1">
      <c r="A456" s="159">
        <v>454</v>
      </c>
      <c r="B456" s="160" t="s">
        <v>3813</v>
      </c>
      <c r="C456" s="161" t="s">
        <v>2472</v>
      </c>
      <c r="D456" s="162" t="s">
        <v>3815</v>
      </c>
      <c r="E456" s="163">
        <v>442</v>
      </c>
      <c r="F456" s="165">
        <v>22932194</v>
      </c>
      <c r="G456" s="166">
        <v>473</v>
      </c>
      <c r="H456" s="167">
        <v>461</v>
      </c>
      <c r="I456" s="168">
        <v>23273479</v>
      </c>
      <c r="J456" s="169">
        <v>224</v>
      </c>
      <c r="K456" s="170">
        <v>217</v>
      </c>
      <c r="L456" s="165">
        <v>7170542</v>
      </c>
      <c r="M456" s="166">
        <v>337</v>
      </c>
      <c r="N456" s="167">
        <v>329</v>
      </c>
      <c r="O456" s="168">
        <v>6350176</v>
      </c>
      <c r="P456" s="169">
        <v>419</v>
      </c>
      <c r="Q456" s="170">
        <v>408</v>
      </c>
      <c r="R456" s="165">
        <v>13770323</v>
      </c>
      <c r="S456" s="166">
        <v>60</v>
      </c>
      <c r="T456" s="167">
        <v>57</v>
      </c>
      <c r="U456" s="168">
        <v>5040289</v>
      </c>
      <c r="V456" s="169">
        <v>160</v>
      </c>
      <c r="W456" s="170">
        <v>160</v>
      </c>
      <c r="X456" s="165">
        <v>12069</v>
      </c>
      <c r="Y456" s="166">
        <v>466</v>
      </c>
      <c r="Z456" s="167">
        <v>454</v>
      </c>
      <c r="AA456" s="168">
        <v>53</v>
      </c>
      <c r="AB456" s="171">
        <v>384</v>
      </c>
      <c r="AC456" s="163">
        <v>0</v>
      </c>
      <c r="AD456" s="172">
        <v>100</v>
      </c>
      <c r="AE456" s="173">
        <v>0</v>
      </c>
    </row>
    <row r="457" spans="1:31" s="3" customFormat="1" ht="18.75" customHeight="1">
      <c r="A457" s="45">
        <v>455</v>
      </c>
      <c r="B457" s="46" t="s">
        <v>3813</v>
      </c>
      <c r="C457" s="67" t="s">
        <v>3813</v>
      </c>
      <c r="D457" s="48" t="s">
        <v>464</v>
      </c>
      <c r="E457" s="65">
        <v>443</v>
      </c>
      <c r="F457" s="62" t="s">
        <v>3813</v>
      </c>
      <c r="G457" s="52">
        <v>443</v>
      </c>
      <c r="H457" s="53">
        <v>431</v>
      </c>
      <c r="I457" s="63" t="s">
        <v>3813</v>
      </c>
      <c r="J457" s="55">
        <v>320</v>
      </c>
      <c r="K457" s="56">
        <v>313</v>
      </c>
      <c r="L457" s="62" t="s">
        <v>3813</v>
      </c>
      <c r="M457" s="52">
        <v>300</v>
      </c>
      <c r="N457" s="53">
        <v>292</v>
      </c>
      <c r="O457" s="63" t="s">
        <v>3813</v>
      </c>
      <c r="P457" s="55">
        <v>369</v>
      </c>
      <c r="Q457" s="56">
        <v>358</v>
      </c>
      <c r="R457" s="62" t="s">
        <v>3813</v>
      </c>
      <c r="S457" s="52">
        <v>197</v>
      </c>
      <c r="T457" s="53">
        <v>192</v>
      </c>
      <c r="U457" s="63" t="s">
        <v>3813</v>
      </c>
      <c r="V457" s="55">
        <v>302</v>
      </c>
      <c r="W457" s="56">
        <v>300</v>
      </c>
      <c r="X457" s="62" t="s">
        <v>3813</v>
      </c>
      <c r="Y457" s="52">
        <v>449</v>
      </c>
      <c r="Z457" s="53">
        <v>437</v>
      </c>
      <c r="AA457" s="63" t="s">
        <v>3813</v>
      </c>
      <c r="AB457" s="95">
        <v>383</v>
      </c>
      <c r="AC457" s="49">
        <v>0</v>
      </c>
      <c r="AD457" s="57">
        <v>100</v>
      </c>
      <c r="AE457" s="58">
        <v>0</v>
      </c>
    </row>
    <row r="458" spans="1:31" s="3" customFormat="1" ht="18.75" customHeight="1">
      <c r="A458" s="15">
        <v>456</v>
      </c>
      <c r="B458" s="16">
        <v>385</v>
      </c>
      <c r="C458" s="17" t="s">
        <v>2473</v>
      </c>
      <c r="D458" s="18" t="s">
        <v>3369</v>
      </c>
      <c r="E458" s="19">
        <v>444</v>
      </c>
      <c r="F458" s="21">
        <v>22890133</v>
      </c>
      <c r="G458" s="22">
        <v>470</v>
      </c>
      <c r="H458" s="23">
        <v>458</v>
      </c>
      <c r="I458" s="24">
        <v>23421138</v>
      </c>
      <c r="J458" s="25">
        <v>397</v>
      </c>
      <c r="K458" s="26">
        <v>390</v>
      </c>
      <c r="L458" s="21">
        <v>3043149</v>
      </c>
      <c r="M458" s="22">
        <v>346</v>
      </c>
      <c r="N458" s="23">
        <v>338</v>
      </c>
      <c r="O458" s="24">
        <v>6056851</v>
      </c>
      <c r="P458" s="25">
        <v>271</v>
      </c>
      <c r="Q458" s="26">
        <v>260</v>
      </c>
      <c r="R458" s="21">
        <v>23845677</v>
      </c>
      <c r="S458" s="22">
        <v>109</v>
      </c>
      <c r="T458" s="23">
        <v>106</v>
      </c>
      <c r="U458" s="24">
        <v>3206073</v>
      </c>
      <c r="V458" s="25">
        <v>190</v>
      </c>
      <c r="W458" s="26">
        <v>190</v>
      </c>
      <c r="X458" s="21">
        <v>9917</v>
      </c>
      <c r="Y458" s="22">
        <v>276</v>
      </c>
      <c r="Z458" s="23">
        <v>265</v>
      </c>
      <c r="AA458" s="24">
        <v>223</v>
      </c>
      <c r="AB458" s="93">
        <v>321</v>
      </c>
      <c r="AC458" s="19">
        <v>0</v>
      </c>
      <c r="AD458" s="27">
        <v>100</v>
      </c>
      <c r="AE458" s="28">
        <v>0</v>
      </c>
    </row>
    <row r="459" spans="1:31" s="3" customFormat="1" ht="18.75" customHeight="1">
      <c r="A459" s="159">
        <v>457</v>
      </c>
      <c r="B459" s="160">
        <v>358</v>
      </c>
      <c r="C459" s="161" t="s">
        <v>3453</v>
      </c>
      <c r="D459" s="162" t="s">
        <v>3815</v>
      </c>
      <c r="E459" s="163">
        <v>445</v>
      </c>
      <c r="F459" s="165">
        <v>22828300</v>
      </c>
      <c r="G459" s="166">
        <v>444</v>
      </c>
      <c r="H459" s="167">
        <v>432</v>
      </c>
      <c r="I459" s="168">
        <v>24772566</v>
      </c>
      <c r="J459" s="169">
        <v>457</v>
      </c>
      <c r="K459" s="170">
        <v>450</v>
      </c>
      <c r="L459" s="165">
        <v>1564123</v>
      </c>
      <c r="M459" s="166">
        <v>468</v>
      </c>
      <c r="N459" s="167">
        <v>459</v>
      </c>
      <c r="O459" s="168">
        <v>1281295</v>
      </c>
      <c r="P459" s="169">
        <v>483</v>
      </c>
      <c r="Q459" s="170">
        <v>471</v>
      </c>
      <c r="R459" s="165">
        <v>7569120</v>
      </c>
      <c r="S459" s="166">
        <v>429</v>
      </c>
      <c r="T459" s="167">
        <v>424</v>
      </c>
      <c r="U459" s="168">
        <v>-540361</v>
      </c>
      <c r="V459" s="169">
        <v>434</v>
      </c>
      <c r="W459" s="170">
        <v>430</v>
      </c>
      <c r="X459" s="165">
        <v>4</v>
      </c>
      <c r="Y459" s="166">
        <v>406</v>
      </c>
      <c r="Z459" s="167">
        <v>394</v>
      </c>
      <c r="AA459" s="168">
        <v>125</v>
      </c>
      <c r="AB459" s="171">
        <v>321</v>
      </c>
      <c r="AC459" s="163">
        <v>0</v>
      </c>
      <c r="AD459" s="172">
        <v>100</v>
      </c>
      <c r="AE459" s="173">
        <v>0</v>
      </c>
    </row>
    <row r="460" spans="1:31" s="3" customFormat="1" ht="18.75" customHeight="1">
      <c r="A460" s="29">
        <v>458</v>
      </c>
      <c r="B460" s="30">
        <v>283</v>
      </c>
      <c r="C460" s="31" t="s">
        <v>2659</v>
      </c>
      <c r="D460" s="32" t="s">
        <v>3812</v>
      </c>
      <c r="E460" s="42">
        <v>446</v>
      </c>
      <c r="F460" s="35">
        <v>22800086</v>
      </c>
      <c r="G460" s="36">
        <v>459</v>
      </c>
      <c r="H460" s="37">
        <v>447</v>
      </c>
      <c r="I460" s="38">
        <v>23889303</v>
      </c>
      <c r="J460" s="39">
        <v>305</v>
      </c>
      <c r="K460" s="40">
        <v>298</v>
      </c>
      <c r="L460" s="35">
        <v>5323327</v>
      </c>
      <c r="M460" s="36">
        <v>373</v>
      </c>
      <c r="N460" s="37">
        <v>365</v>
      </c>
      <c r="O460" s="38">
        <v>5191572</v>
      </c>
      <c r="P460" s="39">
        <v>430</v>
      </c>
      <c r="Q460" s="40">
        <v>418</v>
      </c>
      <c r="R460" s="35">
        <v>13147162</v>
      </c>
      <c r="S460" s="36">
        <v>399</v>
      </c>
      <c r="T460" s="37">
        <v>394</v>
      </c>
      <c r="U460" s="38">
        <v>85271</v>
      </c>
      <c r="V460" s="39">
        <v>401</v>
      </c>
      <c r="W460" s="40">
        <v>398</v>
      </c>
      <c r="X460" s="35">
        <v>265</v>
      </c>
      <c r="Y460" s="36">
        <v>325</v>
      </c>
      <c r="Z460" s="37">
        <v>314</v>
      </c>
      <c r="AA460" s="38">
        <v>180</v>
      </c>
      <c r="AB460" s="94">
        <v>356</v>
      </c>
      <c r="AC460" s="42">
        <v>0</v>
      </c>
      <c r="AD460" s="34">
        <v>100</v>
      </c>
      <c r="AE460" s="43">
        <v>0</v>
      </c>
    </row>
    <row r="461" spans="1:31" s="3" customFormat="1" ht="18.75" customHeight="1">
      <c r="A461" s="159">
        <v>459</v>
      </c>
      <c r="B461" s="160">
        <v>281</v>
      </c>
      <c r="C461" s="161" t="s">
        <v>3430</v>
      </c>
      <c r="D461" s="162" t="s">
        <v>3815</v>
      </c>
      <c r="E461" s="163">
        <v>447</v>
      </c>
      <c r="F461" s="165">
        <v>22768276</v>
      </c>
      <c r="G461" s="166">
        <v>478</v>
      </c>
      <c r="H461" s="167">
        <v>466</v>
      </c>
      <c r="I461" s="168">
        <v>22768276</v>
      </c>
      <c r="J461" s="169">
        <v>78</v>
      </c>
      <c r="K461" s="170">
        <v>75</v>
      </c>
      <c r="L461" s="165">
        <v>13156122</v>
      </c>
      <c r="M461" s="166">
        <v>241</v>
      </c>
      <c r="N461" s="167">
        <v>234</v>
      </c>
      <c r="O461" s="168">
        <v>10959530</v>
      </c>
      <c r="P461" s="169">
        <v>380</v>
      </c>
      <c r="Q461" s="170">
        <v>369</v>
      </c>
      <c r="R461" s="165">
        <v>16174564</v>
      </c>
      <c r="S461" s="166">
        <v>48</v>
      </c>
      <c r="T461" s="167">
        <v>46</v>
      </c>
      <c r="U461" s="168">
        <v>5366227</v>
      </c>
      <c r="V461" s="169" t="s">
        <v>3813</v>
      </c>
      <c r="W461" s="170" t="s">
        <v>3813</v>
      </c>
      <c r="X461" s="189" t="s">
        <v>3813</v>
      </c>
      <c r="Y461" s="166">
        <v>251</v>
      </c>
      <c r="Z461" s="167">
        <v>240</v>
      </c>
      <c r="AA461" s="168">
        <v>245</v>
      </c>
      <c r="AB461" s="171">
        <v>321</v>
      </c>
      <c r="AC461" s="163">
        <v>0</v>
      </c>
      <c r="AD461" s="172">
        <v>100</v>
      </c>
      <c r="AE461" s="173">
        <v>0</v>
      </c>
    </row>
    <row r="462" spans="1:31" s="3" customFormat="1" ht="18.75" customHeight="1">
      <c r="A462" s="45">
        <v>460</v>
      </c>
      <c r="B462" s="46" t="s">
        <v>3813</v>
      </c>
      <c r="C462" s="47" t="s">
        <v>2474</v>
      </c>
      <c r="D462" s="48" t="s">
        <v>3368</v>
      </c>
      <c r="E462" s="49">
        <v>448</v>
      </c>
      <c r="F462" s="51">
        <v>22711649</v>
      </c>
      <c r="G462" s="52">
        <v>471</v>
      </c>
      <c r="H462" s="53">
        <v>459</v>
      </c>
      <c r="I462" s="54">
        <v>23365040</v>
      </c>
      <c r="J462" s="55">
        <v>274</v>
      </c>
      <c r="K462" s="56">
        <v>267</v>
      </c>
      <c r="L462" s="51">
        <v>6183858</v>
      </c>
      <c r="M462" s="52">
        <v>181</v>
      </c>
      <c r="N462" s="53">
        <v>176</v>
      </c>
      <c r="O462" s="54">
        <v>13683357</v>
      </c>
      <c r="P462" s="55">
        <v>211</v>
      </c>
      <c r="Q462" s="56">
        <v>202</v>
      </c>
      <c r="R462" s="51">
        <v>28316625</v>
      </c>
      <c r="S462" s="52">
        <v>223</v>
      </c>
      <c r="T462" s="53">
        <v>218</v>
      </c>
      <c r="U462" s="54">
        <v>1275549</v>
      </c>
      <c r="V462" s="55">
        <v>188</v>
      </c>
      <c r="W462" s="56">
        <v>188</v>
      </c>
      <c r="X462" s="51">
        <v>10000</v>
      </c>
      <c r="Y462" s="52">
        <v>409</v>
      </c>
      <c r="Z462" s="53">
        <v>397</v>
      </c>
      <c r="AA462" s="54">
        <v>120</v>
      </c>
      <c r="AB462" s="95">
        <v>313</v>
      </c>
      <c r="AC462" s="49">
        <v>0</v>
      </c>
      <c r="AD462" s="57">
        <v>100</v>
      </c>
      <c r="AE462" s="58">
        <v>0</v>
      </c>
    </row>
    <row r="463" spans="1:31" s="3" customFormat="1" ht="18.75" customHeight="1">
      <c r="A463" s="15">
        <v>461</v>
      </c>
      <c r="B463" s="16" t="s">
        <v>3813</v>
      </c>
      <c r="C463" s="17" t="s">
        <v>2581</v>
      </c>
      <c r="D463" s="18" t="s">
        <v>3369</v>
      </c>
      <c r="E463" s="19">
        <v>449</v>
      </c>
      <c r="F463" s="21">
        <v>22695150</v>
      </c>
      <c r="G463" s="22">
        <v>463</v>
      </c>
      <c r="H463" s="23">
        <v>451</v>
      </c>
      <c r="I463" s="24">
        <v>23835525</v>
      </c>
      <c r="J463" s="25">
        <v>179</v>
      </c>
      <c r="K463" s="26">
        <v>173</v>
      </c>
      <c r="L463" s="21">
        <v>8697536</v>
      </c>
      <c r="M463" s="22">
        <v>261</v>
      </c>
      <c r="N463" s="23">
        <v>254</v>
      </c>
      <c r="O463" s="24">
        <v>9604774</v>
      </c>
      <c r="P463" s="25">
        <v>438</v>
      </c>
      <c r="Q463" s="26">
        <v>426</v>
      </c>
      <c r="R463" s="21">
        <v>12303149</v>
      </c>
      <c r="S463" s="22">
        <v>68</v>
      </c>
      <c r="T463" s="23">
        <v>65</v>
      </c>
      <c r="U463" s="24">
        <v>4740668</v>
      </c>
      <c r="V463" s="25">
        <v>137</v>
      </c>
      <c r="W463" s="26">
        <v>137</v>
      </c>
      <c r="X463" s="21">
        <v>13360</v>
      </c>
      <c r="Y463" s="22">
        <v>413</v>
      </c>
      <c r="Z463" s="23">
        <v>401</v>
      </c>
      <c r="AA463" s="24">
        <v>115</v>
      </c>
      <c r="AB463" s="93">
        <v>384</v>
      </c>
      <c r="AC463" s="19">
        <v>0</v>
      </c>
      <c r="AD463" s="27">
        <v>0</v>
      </c>
      <c r="AE463" s="28">
        <v>100</v>
      </c>
    </row>
    <row r="464" spans="1:31" s="3" customFormat="1" ht="18.75" customHeight="1">
      <c r="A464" s="29">
        <v>462</v>
      </c>
      <c r="B464" s="30">
        <v>336</v>
      </c>
      <c r="C464" s="31" t="s">
        <v>2367</v>
      </c>
      <c r="D464" s="32" t="s">
        <v>2391</v>
      </c>
      <c r="E464" s="42">
        <v>450</v>
      </c>
      <c r="F464" s="35">
        <v>22693189</v>
      </c>
      <c r="G464" s="36">
        <v>375</v>
      </c>
      <c r="H464" s="37">
        <v>366</v>
      </c>
      <c r="I464" s="38">
        <v>28079025</v>
      </c>
      <c r="J464" s="39">
        <v>222</v>
      </c>
      <c r="K464" s="40">
        <v>215</v>
      </c>
      <c r="L464" s="35">
        <v>7202844</v>
      </c>
      <c r="M464" s="36">
        <v>126</v>
      </c>
      <c r="N464" s="37">
        <v>121</v>
      </c>
      <c r="O464" s="38">
        <v>18352910</v>
      </c>
      <c r="P464" s="39">
        <v>229</v>
      </c>
      <c r="Q464" s="40">
        <v>219</v>
      </c>
      <c r="R464" s="35">
        <v>26945534</v>
      </c>
      <c r="S464" s="36">
        <v>280</v>
      </c>
      <c r="T464" s="37">
        <v>275</v>
      </c>
      <c r="U464" s="38">
        <v>816866</v>
      </c>
      <c r="V464" s="39">
        <v>102</v>
      </c>
      <c r="W464" s="40">
        <v>102</v>
      </c>
      <c r="X464" s="35">
        <v>16188</v>
      </c>
      <c r="Y464" s="36">
        <v>104</v>
      </c>
      <c r="Z464" s="37">
        <v>97</v>
      </c>
      <c r="AA464" s="38">
        <v>493</v>
      </c>
      <c r="AB464" s="94">
        <v>369</v>
      </c>
      <c r="AC464" s="42">
        <v>0</v>
      </c>
      <c r="AD464" s="34">
        <v>100</v>
      </c>
      <c r="AE464" s="43">
        <v>0</v>
      </c>
    </row>
    <row r="465" spans="1:31" s="3" customFormat="1" ht="18.75" customHeight="1">
      <c r="A465" s="29">
        <v>463</v>
      </c>
      <c r="B465" s="30">
        <v>486</v>
      </c>
      <c r="C465" s="31" t="s">
        <v>3979</v>
      </c>
      <c r="D465" s="32" t="s">
        <v>1737</v>
      </c>
      <c r="E465" s="42">
        <v>451</v>
      </c>
      <c r="F465" s="35">
        <v>22606185</v>
      </c>
      <c r="G465" s="36">
        <v>477</v>
      </c>
      <c r="H465" s="37">
        <v>465</v>
      </c>
      <c r="I465" s="38">
        <v>23019269</v>
      </c>
      <c r="J465" s="39">
        <v>264</v>
      </c>
      <c r="K465" s="40">
        <v>257</v>
      </c>
      <c r="L465" s="35">
        <v>6455138</v>
      </c>
      <c r="M465" s="36">
        <v>273</v>
      </c>
      <c r="N465" s="37">
        <v>266</v>
      </c>
      <c r="O465" s="38">
        <v>9122555</v>
      </c>
      <c r="P465" s="39">
        <v>403</v>
      </c>
      <c r="Q465" s="40">
        <v>392</v>
      </c>
      <c r="R465" s="35">
        <v>14669151</v>
      </c>
      <c r="S465" s="36">
        <v>136</v>
      </c>
      <c r="T465" s="37">
        <v>132</v>
      </c>
      <c r="U465" s="38">
        <v>2826900</v>
      </c>
      <c r="V465" s="39">
        <v>362</v>
      </c>
      <c r="W465" s="40">
        <v>360</v>
      </c>
      <c r="X465" s="35">
        <v>1103</v>
      </c>
      <c r="Y465" s="36">
        <v>443</v>
      </c>
      <c r="Z465" s="37">
        <v>431</v>
      </c>
      <c r="AA465" s="38">
        <v>88</v>
      </c>
      <c r="AB465" s="94">
        <v>351</v>
      </c>
      <c r="AC465" s="42">
        <v>0</v>
      </c>
      <c r="AD465" s="34">
        <v>85</v>
      </c>
      <c r="AE465" s="43">
        <v>15</v>
      </c>
    </row>
    <row r="466" spans="1:31" s="3" customFormat="1" ht="18.75" customHeight="1">
      <c r="A466" s="159">
        <v>464</v>
      </c>
      <c r="B466" s="160" t="s">
        <v>3813</v>
      </c>
      <c r="C466" s="161" t="s">
        <v>2368</v>
      </c>
      <c r="D466" s="162" t="s">
        <v>3815</v>
      </c>
      <c r="E466" s="163">
        <v>452</v>
      </c>
      <c r="F466" s="165">
        <v>22578611</v>
      </c>
      <c r="G466" s="166">
        <v>476</v>
      </c>
      <c r="H466" s="167">
        <v>464</v>
      </c>
      <c r="I466" s="168">
        <v>23030156</v>
      </c>
      <c r="J466" s="169">
        <v>422</v>
      </c>
      <c r="K466" s="170">
        <v>415</v>
      </c>
      <c r="L466" s="165">
        <v>2526873</v>
      </c>
      <c r="M466" s="166">
        <v>451</v>
      </c>
      <c r="N466" s="167">
        <v>442</v>
      </c>
      <c r="O466" s="168">
        <v>2237905</v>
      </c>
      <c r="P466" s="169">
        <v>337</v>
      </c>
      <c r="Q466" s="170">
        <v>326</v>
      </c>
      <c r="R466" s="165">
        <v>19620602</v>
      </c>
      <c r="S466" s="166">
        <v>179</v>
      </c>
      <c r="T466" s="167">
        <v>174</v>
      </c>
      <c r="U466" s="168">
        <v>1832530</v>
      </c>
      <c r="V466" s="169" t="s">
        <v>3813</v>
      </c>
      <c r="W466" s="170" t="s">
        <v>3813</v>
      </c>
      <c r="X466" s="189" t="s">
        <v>3813</v>
      </c>
      <c r="Y466" s="166">
        <v>321</v>
      </c>
      <c r="Z466" s="167">
        <v>310</v>
      </c>
      <c r="AA466" s="168">
        <v>186</v>
      </c>
      <c r="AB466" s="171">
        <v>323</v>
      </c>
      <c r="AC466" s="163">
        <v>0</v>
      </c>
      <c r="AD466" s="172">
        <v>100</v>
      </c>
      <c r="AE466" s="173">
        <v>0</v>
      </c>
    </row>
    <row r="467" spans="1:31" s="3" customFormat="1" ht="18.75" customHeight="1">
      <c r="A467" s="45">
        <v>465</v>
      </c>
      <c r="B467" s="67" t="s">
        <v>3813</v>
      </c>
      <c r="C467" s="47" t="s">
        <v>168</v>
      </c>
      <c r="D467" s="48" t="s">
        <v>3376</v>
      </c>
      <c r="E467" s="49">
        <v>453</v>
      </c>
      <c r="F467" s="51">
        <v>22515975</v>
      </c>
      <c r="G467" s="52">
        <v>358</v>
      </c>
      <c r="H467" s="53">
        <v>350</v>
      </c>
      <c r="I467" s="54">
        <v>29009739</v>
      </c>
      <c r="J467" s="55">
        <v>129</v>
      </c>
      <c r="K467" s="56">
        <v>124</v>
      </c>
      <c r="L467" s="51">
        <v>10510068</v>
      </c>
      <c r="M467" s="52">
        <v>42</v>
      </c>
      <c r="N467" s="53">
        <v>40</v>
      </c>
      <c r="O467" s="54">
        <v>33811460</v>
      </c>
      <c r="P467" s="55">
        <v>58</v>
      </c>
      <c r="Q467" s="56">
        <v>54</v>
      </c>
      <c r="R467" s="51">
        <v>55547236</v>
      </c>
      <c r="S467" s="52">
        <v>227</v>
      </c>
      <c r="T467" s="53">
        <v>222</v>
      </c>
      <c r="U467" s="54">
        <v>1264894</v>
      </c>
      <c r="V467" s="55">
        <v>427</v>
      </c>
      <c r="W467" s="56">
        <v>423</v>
      </c>
      <c r="X467" s="51">
        <v>35</v>
      </c>
      <c r="Y467" s="52">
        <v>115</v>
      </c>
      <c r="Z467" s="53">
        <v>108</v>
      </c>
      <c r="AA467" s="54">
        <v>468</v>
      </c>
      <c r="AB467" s="95">
        <v>321</v>
      </c>
      <c r="AC467" s="49">
        <v>0</v>
      </c>
      <c r="AD467" s="57">
        <v>100</v>
      </c>
      <c r="AE467" s="58">
        <v>0</v>
      </c>
    </row>
    <row r="468" spans="1:31" s="3" customFormat="1" ht="18.75" customHeight="1">
      <c r="A468" s="15">
        <v>466</v>
      </c>
      <c r="B468" s="16">
        <v>342</v>
      </c>
      <c r="C468" s="17" t="s">
        <v>3425</v>
      </c>
      <c r="D468" s="18" t="s">
        <v>2748</v>
      </c>
      <c r="E468" s="19">
        <v>454</v>
      </c>
      <c r="F468" s="21">
        <v>22496788</v>
      </c>
      <c r="G468" s="22">
        <v>481</v>
      </c>
      <c r="H468" s="23">
        <v>469</v>
      </c>
      <c r="I468" s="24">
        <v>22496788</v>
      </c>
      <c r="J468" s="25">
        <v>413</v>
      </c>
      <c r="K468" s="26">
        <v>406</v>
      </c>
      <c r="L468" s="21">
        <v>2704887</v>
      </c>
      <c r="M468" s="22">
        <v>323</v>
      </c>
      <c r="N468" s="23">
        <v>315</v>
      </c>
      <c r="O468" s="24">
        <v>6704166</v>
      </c>
      <c r="P468" s="25">
        <v>465</v>
      </c>
      <c r="Q468" s="26">
        <v>453</v>
      </c>
      <c r="R468" s="21">
        <v>10023234</v>
      </c>
      <c r="S468" s="22">
        <v>183</v>
      </c>
      <c r="T468" s="23">
        <v>178</v>
      </c>
      <c r="U468" s="24">
        <v>1809667</v>
      </c>
      <c r="V468" s="25">
        <v>353</v>
      </c>
      <c r="W468" s="26">
        <v>351</v>
      </c>
      <c r="X468" s="21">
        <v>1491</v>
      </c>
      <c r="Y468" s="22">
        <v>488</v>
      </c>
      <c r="Z468" s="23">
        <v>476</v>
      </c>
      <c r="AA468" s="24">
        <v>37</v>
      </c>
      <c r="AB468" s="93">
        <v>356</v>
      </c>
      <c r="AC468" s="19">
        <v>0</v>
      </c>
      <c r="AD468" s="27">
        <v>0</v>
      </c>
      <c r="AE468" s="28">
        <v>100</v>
      </c>
    </row>
    <row r="469" spans="1:31" s="3" customFormat="1" ht="18.75" customHeight="1">
      <c r="A469" s="29">
        <v>467</v>
      </c>
      <c r="B469" s="30" t="s">
        <v>3813</v>
      </c>
      <c r="C469" s="31" t="s">
        <v>3432</v>
      </c>
      <c r="D469" s="32" t="s">
        <v>2748</v>
      </c>
      <c r="E469" s="42">
        <v>455</v>
      </c>
      <c r="F469" s="35">
        <v>22460597</v>
      </c>
      <c r="G469" s="36">
        <v>475</v>
      </c>
      <c r="H469" s="37">
        <v>463</v>
      </c>
      <c r="I469" s="38">
        <v>23045697</v>
      </c>
      <c r="J469" s="39">
        <v>349</v>
      </c>
      <c r="K469" s="40">
        <v>342</v>
      </c>
      <c r="L469" s="35">
        <v>4204783</v>
      </c>
      <c r="M469" s="36">
        <v>436</v>
      </c>
      <c r="N469" s="37">
        <v>427</v>
      </c>
      <c r="O469" s="38">
        <v>2991183</v>
      </c>
      <c r="P469" s="39">
        <v>480</v>
      </c>
      <c r="Q469" s="40">
        <v>468</v>
      </c>
      <c r="R469" s="35">
        <v>7980995</v>
      </c>
      <c r="S469" s="36">
        <v>190</v>
      </c>
      <c r="T469" s="37">
        <v>185</v>
      </c>
      <c r="U469" s="38">
        <v>1711208</v>
      </c>
      <c r="V469" s="39">
        <v>360</v>
      </c>
      <c r="W469" s="40">
        <v>358</v>
      </c>
      <c r="X469" s="35">
        <v>1205</v>
      </c>
      <c r="Y469" s="36">
        <v>426</v>
      </c>
      <c r="Z469" s="37">
        <v>414</v>
      </c>
      <c r="AA469" s="38">
        <v>102</v>
      </c>
      <c r="AB469" s="94">
        <v>311</v>
      </c>
      <c r="AC469" s="42">
        <v>0</v>
      </c>
      <c r="AD469" s="34">
        <v>100</v>
      </c>
      <c r="AE469" s="43">
        <v>0</v>
      </c>
    </row>
    <row r="470" spans="1:31" s="3" customFormat="1" ht="18.75" customHeight="1">
      <c r="A470" s="29">
        <v>468</v>
      </c>
      <c r="B470" s="30">
        <v>308</v>
      </c>
      <c r="C470" s="31" t="s">
        <v>2369</v>
      </c>
      <c r="D470" s="32" t="s">
        <v>3368</v>
      </c>
      <c r="E470" s="42">
        <v>456</v>
      </c>
      <c r="F470" s="35">
        <v>22430840</v>
      </c>
      <c r="G470" s="36">
        <v>126</v>
      </c>
      <c r="H470" s="37">
        <v>124</v>
      </c>
      <c r="I470" s="38">
        <v>44742796</v>
      </c>
      <c r="J470" s="39">
        <v>281</v>
      </c>
      <c r="K470" s="40">
        <v>274</v>
      </c>
      <c r="L470" s="35">
        <v>6006228</v>
      </c>
      <c r="M470" s="36">
        <v>186</v>
      </c>
      <c r="N470" s="37">
        <v>181</v>
      </c>
      <c r="O470" s="38">
        <v>13492190</v>
      </c>
      <c r="P470" s="39">
        <v>135</v>
      </c>
      <c r="Q470" s="40">
        <v>127</v>
      </c>
      <c r="R470" s="35">
        <v>35661385</v>
      </c>
      <c r="S470" s="36">
        <v>379</v>
      </c>
      <c r="T470" s="37">
        <v>374</v>
      </c>
      <c r="U470" s="38">
        <v>201833</v>
      </c>
      <c r="V470" s="39">
        <v>113</v>
      </c>
      <c r="W470" s="40">
        <v>113</v>
      </c>
      <c r="X470" s="35">
        <v>15299</v>
      </c>
      <c r="Y470" s="36">
        <v>215</v>
      </c>
      <c r="Z470" s="37">
        <v>205</v>
      </c>
      <c r="AA470" s="38">
        <v>285</v>
      </c>
      <c r="AB470" s="94">
        <v>321</v>
      </c>
      <c r="AC470" s="42">
        <v>0</v>
      </c>
      <c r="AD470" s="34">
        <v>100</v>
      </c>
      <c r="AE470" s="43">
        <v>0</v>
      </c>
    </row>
    <row r="471" spans="1:31" s="3" customFormat="1" ht="18.75" customHeight="1">
      <c r="A471" s="29">
        <v>469</v>
      </c>
      <c r="B471" s="30" t="s">
        <v>3813</v>
      </c>
      <c r="C471" s="31" t="s">
        <v>2370</v>
      </c>
      <c r="D471" s="32" t="s">
        <v>3369</v>
      </c>
      <c r="E471" s="42">
        <v>457</v>
      </c>
      <c r="F471" s="35">
        <v>22406437</v>
      </c>
      <c r="G471" s="36">
        <v>483</v>
      </c>
      <c r="H471" s="37">
        <v>471</v>
      </c>
      <c r="I471" s="38">
        <v>22406437</v>
      </c>
      <c r="J471" s="39">
        <v>340</v>
      </c>
      <c r="K471" s="40">
        <v>333</v>
      </c>
      <c r="L471" s="35">
        <v>4551195</v>
      </c>
      <c r="M471" s="36">
        <v>174</v>
      </c>
      <c r="N471" s="37">
        <v>169</v>
      </c>
      <c r="O471" s="38">
        <v>13922756</v>
      </c>
      <c r="P471" s="39">
        <v>217</v>
      </c>
      <c r="Q471" s="40">
        <v>207</v>
      </c>
      <c r="R471" s="35">
        <v>27758239</v>
      </c>
      <c r="S471" s="36">
        <v>445</v>
      </c>
      <c r="T471" s="37">
        <v>440</v>
      </c>
      <c r="U471" s="38">
        <v>-1028559</v>
      </c>
      <c r="V471" s="39">
        <v>421</v>
      </c>
      <c r="W471" s="40">
        <v>418</v>
      </c>
      <c r="X471" s="35">
        <v>71</v>
      </c>
      <c r="Y471" s="36">
        <v>92</v>
      </c>
      <c r="Z471" s="37">
        <v>85</v>
      </c>
      <c r="AA471" s="38">
        <v>538</v>
      </c>
      <c r="AB471" s="94">
        <v>321</v>
      </c>
      <c r="AC471" s="42">
        <v>0</v>
      </c>
      <c r="AD471" s="34">
        <v>100</v>
      </c>
      <c r="AE471" s="43">
        <v>0</v>
      </c>
    </row>
    <row r="472" spans="1:31" s="3" customFormat="1" ht="18.75" customHeight="1">
      <c r="A472" s="142">
        <v>470</v>
      </c>
      <c r="B472" s="143">
        <v>401</v>
      </c>
      <c r="C472" s="144" t="s">
        <v>2371</v>
      </c>
      <c r="D472" s="145" t="s">
        <v>3815</v>
      </c>
      <c r="E472" s="146">
        <v>458</v>
      </c>
      <c r="F472" s="148">
        <v>22269191</v>
      </c>
      <c r="G472" s="149">
        <v>482</v>
      </c>
      <c r="H472" s="150">
        <v>470</v>
      </c>
      <c r="I472" s="151">
        <v>22409737</v>
      </c>
      <c r="J472" s="152">
        <v>120</v>
      </c>
      <c r="K472" s="153">
        <v>116</v>
      </c>
      <c r="L472" s="148">
        <v>10809555</v>
      </c>
      <c r="M472" s="149">
        <v>203</v>
      </c>
      <c r="N472" s="150">
        <v>198</v>
      </c>
      <c r="O472" s="151">
        <v>12439830</v>
      </c>
      <c r="P472" s="152">
        <v>345</v>
      </c>
      <c r="Q472" s="153">
        <v>334</v>
      </c>
      <c r="R472" s="148">
        <v>18813865</v>
      </c>
      <c r="S472" s="149">
        <v>76</v>
      </c>
      <c r="T472" s="150">
        <v>73</v>
      </c>
      <c r="U472" s="151">
        <v>4337487</v>
      </c>
      <c r="V472" s="152">
        <v>420</v>
      </c>
      <c r="W472" s="153">
        <v>417</v>
      </c>
      <c r="X472" s="148">
        <v>86</v>
      </c>
      <c r="Y472" s="149">
        <v>262</v>
      </c>
      <c r="Z472" s="150">
        <v>251</v>
      </c>
      <c r="AA472" s="151">
        <v>237</v>
      </c>
      <c r="AB472" s="156">
        <v>321</v>
      </c>
      <c r="AC472" s="146">
        <v>0</v>
      </c>
      <c r="AD472" s="157">
        <v>100</v>
      </c>
      <c r="AE472" s="158">
        <v>0</v>
      </c>
    </row>
    <row r="473" spans="1:31" s="3" customFormat="1" ht="18.75" customHeight="1">
      <c r="A473" s="174">
        <v>471</v>
      </c>
      <c r="B473" s="175" t="s">
        <v>3813</v>
      </c>
      <c r="C473" s="176" t="s">
        <v>2372</v>
      </c>
      <c r="D473" s="177" t="s">
        <v>3815</v>
      </c>
      <c r="E473" s="178">
        <v>459</v>
      </c>
      <c r="F473" s="180">
        <v>22260836</v>
      </c>
      <c r="G473" s="181">
        <v>456</v>
      </c>
      <c r="H473" s="182">
        <v>444</v>
      </c>
      <c r="I473" s="183">
        <v>24125058</v>
      </c>
      <c r="J473" s="184">
        <v>357</v>
      </c>
      <c r="K473" s="185">
        <v>350</v>
      </c>
      <c r="L473" s="180">
        <v>3863750</v>
      </c>
      <c r="M473" s="181">
        <v>463</v>
      </c>
      <c r="N473" s="182">
        <v>454</v>
      </c>
      <c r="O473" s="183">
        <v>1576422</v>
      </c>
      <c r="P473" s="184">
        <v>495</v>
      </c>
      <c r="Q473" s="185">
        <v>483</v>
      </c>
      <c r="R473" s="180">
        <v>5640604</v>
      </c>
      <c r="S473" s="181">
        <v>312</v>
      </c>
      <c r="T473" s="182">
        <v>307</v>
      </c>
      <c r="U473" s="183">
        <v>583431</v>
      </c>
      <c r="V473" s="184">
        <v>430</v>
      </c>
      <c r="W473" s="185">
        <v>426</v>
      </c>
      <c r="X473" s="180">
        <v>12</v>
      </c>
      <c r="Y473" s="181">
        <v>383</v>
      </c>
      <c r="Z473" s="182">
        <v>371</v>
      </c>
      <c r="AA473" s="183">
        <v>142</v>
      </c>
      <c r="AB473" s="186">
        <v>322</v>
      </c>
      <c r="AC473" s="178">
        <v>0</v>
      </c>
      <c r="AD473" s="187">
        <v>100</v>
      </c>
      <c r="AE473" s="188">
        <v>0</v>
      </c>
    </row>
    <row r="474" spans="1:31" s="3" customFormat="1" ht="18.75" customHeight="1">
      <c r="A474" s="159">
        <v>472</v>
      </c>
      <c r="B474" s="160">
        <v>430</v>
      </c>
      <c r="C474" s="161" t="s">
        <v>1491</v>
      </c>
      <c r="D474" s="162" t="s">
        <v>3815</v>
      </c>
      <c r="E474" s="163">
        <v>460</v>
      </c>
      <c r="F474" s="165">
        <v>22249386</v>
      </c>
      <c r="G474" s="166">
        <v>431</v>
      </c>
      <c r="H474" s="167">
        <v>420</v>
      </c>
      <c r="I474" s="168">
        <v>25493898</v>
      </c>
      <c r="J474" s="169">
        <v>483</v>
      </c>
      <c r="K474" s="170">
        <v>475</v>
      </c>
      <c r="L474" s="165">
        <v>-199691</v>
      </c>
      <c r="M474" s="166">
        <v>422</v>
      </c>
      <c r="N474" s="167">
        <v>413</v>
      </c>
      <c r="O474" s="168">
        <v>3572207</v>
      </c>
      <c r="P474" s="169">
        <v>444</v>
      </c>
      <c r="Q474" s="170">
        <v>432</v>
      </c>
      <c r="R474" s="165">
        <v>11868710</v>
      </c>
      <c r="S474" s="166">
        <v>415</v>
      </c>
      <c r="T474" s="167">
        <v>410</v>
      </c>
      <c r="U474" s="168">
        <v>-71996</v>
      </c>
      <c r="V474" s="169">
        <v>354</v>
      </c>
      <c r="W474" s="170">
        <v>352</v>
      </c>
      <c r="X474" s="165">
        <v>1438</v>
      </c>
      <c r="Y474" s="166">
        <v>489</v>
      </c>
      <c r="Z474" s="167">
        <v>477</v>
      </c>
      <c r="AA474" s="168">
        <v>35</v>
      </c>
      <c r="AB474" s="171">
        <v>351</v>
      </c>
      <c r="AC474" s="163">
        <v>0</v>
      </c>
      <c r="AD474" s="172">
        <v>100</v>
      </c>
      <c r="AE474" s="173">
        <v>0</v>
      </c>
    </row>
    <row r="475" spans="1:31" s="3" customFormat="1" ht="18.75" customHeight="1">
      <c r="A475" s="159">
        <v>473</v>
      </c>
      <c r="B475" s="160" t="s">
        <v>3813</v>
      </c>
      <c r="C475" s="161" t="s">
        <v>2373</v>
      </c>
      <c r="D475" s="162" t="s">
        <v>3815</v>
      </c>
      <c r="E475" s="193">
        <v>461</v>
      </c>
      <c r="F475" s="165">
        <v>22241642</v>
      </c>
      <c r="G475" s="166">
        <v>484</v>
      </c>
      <c r="H475" s="167">
        <v>472</v>
      </c>
      <c r="I475" s="168">
        <v>22241642</v>
      </c>
      <c r="J475" s="169">
        <v>431</v>
      </c>
      <c r="K475" s="170">
        <v>424</v>
      </c>
      <c r="L475" s="165">
        <v>2409951</v>
      </c>
      <c r="M475" s="166">
        <v>425</v>
      </c>
      <c r="N475" s="167">
        <v>416</v>
      </c>
      <c r="O475" s="168">
        <v>3430736</v>
      </c>
      <c r="P475" s="169">
        <v>496</v>
      </c>
      <c r="Q475" s="170">
        <v>484</v>
      </c>
      <c r="R475" s="165">
        <v>5546711</v>
      </c>
      <c r="S475" s="166">
        <v>230</v>
      </c>
      <c r="T475" s="167">
        <v>225</v>
      </c>
      <c r="U475" s="168">
        <v>1227146</v>
      </c>
      <c r="V475" s="169">
        <v>132</v>
      </c>
      <c r="W475" s="170">
        <v>132</v>
      </c>
      <c r="X475" s="165">
        <v>13947</v>
      </c>
      <c r="Y475" s="166">
        <v>357</v>
      </c>
      <c r="Z475" s="167">
        <v>345</v>
      </c>
      <c r="AA475" s="168">
        <v>159</v>
      </c>
      <c r="AB475" s="171">
        <v>321</v>
      </c>
      <c r="AC475" s="163">
        <v>0</v>
      </c>
      <c r="AD475" s="172">
        <v>100</v>
      </c>
      <c r="AE475" s="173">
        <v>0</v>
      </c>
    </row>
    <row r="476" spans="1:31" s="3" customFormat="1" ht="18.75" customHeight="1">
      <c r="A476" s="159">
        <v>474</v>
      </c>
      <c r="B476" s="195" t="s">
        <v>3813</v>
      </c>
      <c r="C476" s="161" t="s">
        <v>2374</v>
      </c>
      <c r="D476" s="162" t="s">
        <v>3815</v>
      </c>
      <c r="E476" s="163">
        <v>462</v>
      </c>
      <c r="F476" s="165">
        <v>22210703</v>
      </c>
      <c r="G476" s="166">
        <v>485</v>
      </c>
      <c r="H476" s="167">
        <v>473</v>
      </c>
      <c r="I476" s="168">
        <v>22210703</v>
      </c>
      <c r="J476" s="169">
        <v>217</v>
      </c>
      <c r="K476" s="170">
        <v>210</v>
      </c>
      <c r="L476" s="165">
        <v>7235942</v>
      </c>
      <c r="M476" s="166">
        <v>349</v>
      </c>
      <c r="N476" s="167">
        <v>341</v>
      </c>
      <c r="O476" s="168">
        <v>5878060</v>
      </c>
      <c r="P476" s="169">
        <v>469</v>
      </c>
      <c r="Q476" s="170">
        <v>457</v>
      </c>
      <c r="R476" s="165">
        <v>9118700</v>
      </c>
      <c r="S476" s="166">
        <v>202</v>
      </c>
      <c r="T476" s="167">
        <v>197</v>
      </c>
      <c r="U476" s="168">
        <v>1561050</v>
      </c>
      <c r="V476" s="169">
        <v>133</v>
      </c>
      <c r="W476" s="170">
        <v>133</v>
      </c>
      <c r="X476" s="165">
        <v>13878</v>
      </c>
      <c r="Y476" s="166">
        <v>213</v>
      </c>
      <c r="Z476" s="167">
        <v>203</v>
      </c>
      <c r="AA476" s="168">
        <v>286</v>
      </c>
      <c r="AB476" s="171">
        <v>322</v>
      </c>
      <c r="AC476" s="163">
        <v>0</v>
      </c>
      <c r="AD476" s="172">
        <v>100</v>
      </c>
      <c r="AE476" s="173">
        <v>0</v>
      </c>
    </row>
    <row r="477" spans="1:31" s="3" customFormat="1" ht="18.75" customHeight="1">
      <c r="A477" s="45">
        <v>475</v>
      </c>
      <c r="B477" s="46">
        <v>403</v>
      </c>
      <c r="C477" s="47" t="s">
        <v>2375</v>
      </c>
      <c r="D477" s="48" t="s">
        <v>2748</v>
      </c>
      <c r="E477" s="49">
        <v>463</v>
      </c>
      <c r="F477" s="51">
        <v>22204401</v>
      </c>
      <c r="G477" s="52">
        <v>486</v>
      </c>
      <c r="H477" s="53">
        <v>474</v>
      </c>
      <c r="I477" s="54">
        <v>22204401</v>
      </c>
      <c r="J477" s="55">
        <v>269</v>
      </c>
      <c r="K477" s="56">
        <v>262</v>
      </c>
      <c r="L477" s="51">
        <v>6325296</v>
      </c>
      <c r="M477" s="52">
        <v>110</v>
      </c>
      <c r="N477" s="53">
        <v>106</v>
      </c>
      <c r="O477" s="54">
        <v>20261439</v>
      </c>
      <c r="P477" s="55">
        <v>190</v>
      </c>
      <c r="Q477" s="56">
        <v>181</v>
      </c>
      <c r="R477" s="51">
        <v>30045488</v>
      </c>
      <c r="S477" s="52">
        <v>458</v>
      </c>
      <c r="T477" s="53">
        <v>453</v>
      </c>
      <c r="U477" s="54">
        <v>-1815273</v>
      </c>
      <c r="V477" s="55">
        <v>275</v>
      </c>
      <c r="W477" s="56">
        <v>273</v>
      </c>
      <c r="X477" s="51">
        <v>4488</v>
      </c>
      <c r="Y477" s="52">
        <v>110</v>
      </c>
      <c r="Z477" s="53">
        <v>103</v>
      </c>
      <c r="AA477" s="54">
        <v>484</v>
      </c>
      <c r="AB477" s="95">
        <v>321</v>
      </c>
      <c r="AC477" s="49">
        <v>0</v>
      </c>
      <c r="AD477" s="57">
        <v>100</v>
      </c>
      <c r="AE477" s="58">
        <v>0</v>
      </c>
    </row>
    <row r="478" spans="1:31" s="3" customFormat="1" ht="18.75" customHeight="1">
      <c r="A478" s="174">
        <v>476</v>
      </c>
      <c r="B478" s="175" t="s">
        <v>3813</v>
      </c>
      <c r="C478" s="176" t="s">
        <v>2376</v>
      </c>
      <c r="D478" s="177" t="s">
        <v>3815</v>
      </c>
      <c r="E478" s="178">
        <v>464</v>
      </c>
      <c r="F478" s="180">
        <v>22082402</v>
      </c>
      <c r="G478" s="181">
        <v>340</v>
      </c>
      <c r="H478" s="182">
        <v>332</v>
      </c>
      <c r="I478" s="183">
        <v>30413523</v>
      </c>
      <c r="J478" s="184">
        <v>157</v>
      </c>
      <c r="K478" s="185">
        <v>151</v>
      </c>
      <c r="L478" s="180">
        <v>9212947</v>
      </c>
      <c r="M478" s="181">
        <v>437</v>
      </c>
      <c r="N478" s="182">
        <v>428</v>
      </c>
      <c r="O478" s="183">
        <v>2946473</v>
      </c>
      <c r="P478" s="184">
        <v>478</v>
      </c>
      <c r="Q478" s="185">
        <v>466</v>
      </c>
      <c r="R478" s="180">
        <v>8186714</v>
      </c>
      <c r="S478" s="181">
        <v>83</v>
      </c>
      <c r="T478" s="182">
        <v>80</v>
      </c>
      <c r="U478" s="183">
        <v>4075785</v>
      </c>
      <c r="V478" s="184">
        <v>147</v>
      </c>
      <c r="W478" s="185">
        <v>147</v>
      </c>
      <c r="X478" s="180">
        <v>12386</v>
      </c>
      <c r="Y478" s="181">
        <v>422</v>
      </c>
      <c r="Z478" s="182">
        <v>410</v>
      </c>
      <c r="AA478" s="183">
        <v>106</v>
      </c>
      <c r="AB478" s="186">
        <v>321</v>
      </c>
      <c r="AC478" s="178">
        <v>0</v>
      </c>
      <c r="AD478" s="187">
        <v>100</v>
      </c>
      <c r="AE478" s="188">
        <v>0</v>
      </c>
    </row>
    <row r="479" spans="1:31" s="3" customFormat="1" ht="18.75" customHeight="1">
      <c r="A479" s="29">
        <v>477</v>
      </c>
      <c r="B479" s="30">
        <v>450</v>
      </c>
      <c r="C479" s="31" t="s">
        <v>2377</v>
      </c>
      <c r="D479" s="32" t="s">
        <v>2392</v>
      </c>
      <c r="E479" s="42">
        <v>465</v>
      </c>
      <c r="F479" s="35">
        <v>22070839</v>
      </c>
      <c r="G479" s="36">
        <v>479</v>
      </c>
      <c r="H479" s="37">
        <v>467</v>
      </c>
      <c r="I479" s="38">
        <v>22739529</v>
      </c>
      <c r="J479" s="39">
        <v>469</v>
      </c>
      <c r="K479" s="40">
        <v>462</v>
      </c>
      <c r="L479" s="35">
        <v>1029545</v>
      </c>
      <c r="M479" s="36">
        <v>245</v>
      </c>
      <c r="N479" s="37">
        <v>238</v>
      </c>
      <c r="O479" s="38">
        <v>10424003</v>
      </c>
      <c r="P479" s="39">
        <v>453</v>
      </c>
      <c r="Q479" s="40">
        <v>441</v>
      </c>
      <c r="R479" s="35">
        <v>11074275</v>
      </c>
      <c r="S479" s="36">
        <v>360</v>
      </c>
      <c r="T479" s="37">
        <v>355</v>
      </c>
      <c r="U479" s="38">
        <v>313413</v>
      </c>
      <c r="V479" s="39" t="s">
        <v>3813</v>
      </c>
      <c r="W479" s="40" t="s">
        <v>3813</v>
      </c>
      <c r="X479" s="41" t="s">
        <v>3813</v>
      </c>
      <c r="Y479" s="36">
        <v>287</v>
      </c>
      <c r="Z479" s="37">
        <v>276</v>
      </c>
      <c r="AA479" s="38">
        <v>210</v>
      </c>
      <c r="AB479" s="94">
        <v>311</v>
      </c>
      <c r="AC479" s="42">
        <v>0</v>
      </c>
      <c r="AD479" s="34">
        <v>100</v>
      </c>
      <c r="AE479" s="43">
        <v>0</v>
      </c>
    </row>
    <row r="480" spans="1:31" s="3" customFormat="1" ht="18.75" customHeight="1">
      <c r="A480" s="29">
        <v>478</v>
      </c>
      <c r="B480" s="64">
        <v>189</v>
      </c>
      <c r="C480" s="31" t="s">
        <v>495</v>
      </c>
      <c r="D480" s="32" t="s">
        <v>3815</v>
      </c>
      <c r="E480" s="42">
        <v>466</v>
      </c>
      <c r="F480" s="35">
        <v>22064991</v>
      </c>
      <c r="G480" s="36">
        <v>242</v>
      </c>
      <c r="H480" s="37">
        <v>236</v>
      </c>
      <c r="I480" s="38">
        <v>36587449</v>
      </c>
      <c r="J480" s="39">
        <v>398</v>
      </c>
      <c r="K480" s="40">
        <v>391</v>
      </c>
      <c r="L480" s="35">
        <v>2971155</v>
      </c>
      <c r="M480" s="36">
        <v>188</v>
      </c>
      <c r="N480" s="37">
        <v>183</v>
      </c>
      <c r="O480" s="38">
        <v>13181299</v>
      </c>
      <c r="P480" s="39">
        <v>81</v>
      </c>
      <c r="Q480" s="40">
        <v>76</v>
      </c>
      <c r="R480" s="35">
        <v>45888456</v>
      </c>
      <c r="S480" s="36">
        <v>466</v>
      </c>
      <c r="T480" s="37">
        <v>461</v>
      </c>
      <c r="U480" s="38">
        <v>-2287258</v>
      </c>
      <c r="V480" s="39">
        <v>148</v>
      </c>
      <c r="W480" s="40">
        <v>148</v>
      </c>
      <c r="X480" s="35">
        <v>12298</v>
      </c>
      <c r="Y480" s="36">
        <v>314</v>
      </c>
      <c r="Z480" s="37">
        <v>303</v>
      </c>
      <c r="AA480" s="38">
        <v>190</v>
      </c>
      <c r="AB480" s="94">
        <v>371</v>
      </c>
      <c r="AC480" s="42">
        <v>0</v>
      </c>
      <c r="AD480" s="34">
        <v>50</v>
      </c>
      <c r="AE480" s="43">
        <v>50</v>
      </c>
    </row>
    <row r="481" spans="1:31" s="3" customFormat="1" ht="18.75" customHeight="1">
      <c r="A481" s="29">
        <v>479</v>
      </c>
      <c r="B481" s="30">
        <v>351</v>
      </c>
      <c r="C481" s="31" t="s">
        <v>2378</v>
      </c>
      <c r="D481" s="32" t="s">
        <v>2746</v>
      </c>
      <c r="E481" s="42">
        <v>467</v>
      </c>
      <c r="F481" s="35">
        <v>22060571</v>
      </c>
      <c r="G481" s="36">
        <v>489</v>
      </c>
      <c r="H481" s="37">
        <v>477</v>
      </c>
      <c r="I481" s="38">
        <v>22083464</v>
      </c>
      <c r="J481" s="39">
        <v>242</v>
      </c>
      <c r="K481" s="40">
        <v>235</v>
      </c>
      <c r="L481" s="35">
        <v>6943077</v>
      </c>
      <c r="M481" s="36">
        <v>390</v>
      </c>
      <c r="N481" s="37">
        <v>381</v>
      </c>
      <c r="O481" s="38">
        <v>4734061</v>
      </c>
      <c r="P481" s="39">
        <v>479</v>
      </c>
      <c r="Q481" s="40">
        <v>467</v>
      </c>
      <c r="R481" s="35">
        <v>8128737</v>
      </c>
      <c r="S481" s="36">
        <v>98</v>
      </c>
      <c r="T481" s="37">
        <v>95</v>
      </c>
      <c r="U481" s="38">
        <v>3540820</v>
      </c>
      <c r="V481" s="39" t="s">
        <v>3813</v>
      </c>
      <c r="W481" s="40" t="s">
        <v>3813</v>
      </c>
      <c r="X481" s="41" t="s">
        <v>3813</v>
      </c>
      <c r="Y481" s="36">
        <v>310</v>
      </c>
      <c r="Z481" s="37">
        <v>299</v>
      </c>
      <c r="AA481" s="38">
        <v>191</v>
      </c>
      <c r="AB481" s="94">
        <v>321</v>
      </c>
      <c r="AC481" s="42">
        <v>0</v>
      </c>
      <c r="AD481" s="34">
        <v>100</v>
      </c>
      <c r="AE481" s="43">
        <v>0</v>
      </c>
    </row>
    <row r="482" spans="1:31" s="3" customFormat="1" ht="18.75" customHeight="1">
      <c r="A482" s="45">
        <v>480</v>
      </c>
      <c r="B482" s="46">
        <v>346</v>
      </c>
      <c r="C482" s="47" t="s">
        <v>2379</v>
      </c>
      <c r="D482" s="48" t="s">
        <v>2748</v>
      </c>
      <c r="E482" s="49">
        <v>468</v>
      </c>
      <c r="F482" s="51">
        <v>22038536</v>
      </c>
      <c r="G482" s="52">
        <v>490</v>
      </c>
      <c r="H482" s="53">
        <v>478</v>
      </c>
      <c r="I482" s="54">
        <v>22038536</v>
      </c>
      <c r="J482" s="55">
        <v>436</v>
      </c>
      <c r="K482" s="56">
        <v>429</v>
      </c>
      <c r="L482" s="51">
        <v>2225588</v>
      </c>
      <c r="M482" s="52">
        <v>308</v>
      </c>
      <c r="N482" s="53">
        <v>300</v>
      </c>
      <c r="O482" s="54">
        <v>7508999</v>
      </c>
      <c r="P482" s="55">
        <v>203</v>
      </c>
      <c r="Q482" s="56">
        <v>194</v>
      </c>
      <c r="R482" s="51">
        <v>28956465</v>
      </c>
      <c r="S482" s="52">
        <v>462</v>
      </c>
      <c r="T482" s="53">
        <v>457</v>
      </c>
      <c r="U482" s="54">
        <v>-2130509</v>
      </c>
      <c r="V482" s="55">
        <v>374</v>
      </c>
      <c r="W482" s="56">
        <v>371</v>
      </c>
      <c r="X482" s="51">
        <v>792</v>
      </c>
      <c r="Y482" s="52">
        <v>160</v>
      </c>
      <c r="Z482" s="53">
        <v>151</v>
      </c>
      <c r="AA482" s="54">
        <v>361</v>
      </c>
      <c r="AB482" s="95">
        <v>361</v>
      </c>
      <c r="AC482" s="49">
        <v>0</v>
      </c>
      <c r="AD482" s="57">
        <v>100</v>
      </c>
      <c r="AE482" s="58">
        <v>0</v>
      </c>
    </row>
    <row r="483" spans="1:31" s="3" customFormat="1" ht="18.75" customHeight="1">
      <c r="A483" s="174">
        <v>481</v>
      </c>
      <c r="B483" s="175">
        <v>380</v>
      </c>
      <c r="C483" s="176" t="s">
        <v>2380</v>
      </c>
      <c r="D483" s="177" t="s">
        <v>3815</v>
      </c>
      <c r="E483" s="178">
        <v>469</v>
      </c>
      <c r="F483" s="180">
        <v>22002138</v>
      </c>
      <c r="G483" s="181">
        <v>268</v>
      </c>
      <c r="H483" s="182">
        <v>261</v>
      </c>
      <c r="I483" s="183">
        <v>34865941</v>
      </c>
      <c r="J483" s="184">
        <v>300</v>
      </c>
      <c r="K483" s="185">
        <v>293</v>
      </c>
      <c r="L483" s="180">
        <v>5376616</v>
      </c>
      <c r="M483" s="181">
        <v>244</v>
      </c>
      <c r="N483" s="182">
        <v>237</v>
      </c>
      <c r="O483" s="183">
        <v>10684667</v>
      </c>
      <c r="P483" s="184">
        <v>129</v>
      </c>
      <c r="Q483" s="185">
        <v>121</v>
      </c>
      <c r="R483" s="180">
        <v>36694608</v>
      </c>
      <c r="S483" s="181">
        <v>341</v>
      </c>
      <c r="T483" s="182">
        <v>336</v>
      </c>
      <c r="U483" s="183">
        <v>420137</v>
      </c>
      <c r="V483" s="184">
        <v>62</v>
      </c>
      <c r="W483" s="185">
        <v>62</v>
      </c>
      <c r="X483" s="180">
        <v>19650</v>
      </c>
      <c r="Y483" s="181">
        <v>360</v>
      </c>
      <c r="Z483" s="182">
        <v>348</v>
      </c>
      <c r="AA483" s="183">
        <v>155</v>
      </c>
      <c r="AB483" s="186">
        <v>321</v>
      </c>
      <c r="AC483" s="178">
        <v>0</v>
      </c>
      <c r="AD483" s="187">
        <v>100</v>
      </c>
      <c r="AE483" s="188">
        <v>0</v>
      </c>
    </row>
    <row r="484" spans="1:31" s="3" customFormat="1" ht="18.75" customHeight="1">
      <c r="A484" s="159">
        <v>482</v>
      </c>
      <c r="B484" s="160" t="s">
        <v>3813</v>
      </c>
      <c r="C484" s="161" t="s">
        <v>2381</v>
      </c>
      <c r="D484" s="162" t="s">
        <v>3815</v>
      </c>
      <c r="E484" s="163">
        <v>470</v>
      </c>
      <c r="F484" s="165">
        <v>21999375</v>
      </c>
      <c r="G484" s="166">
        <v>491</v>
      </c>
      <c r="H484" s="167">
        <v>479</v>
      </c>
      <c r="I484" s="168">
        <v>21999375</v>
      </c>
      <c r="J484" s="169">
        <v>326</v>
      </c>
      <c r="K484" s="170">
        <v>319</v>
      </c>
      <c r="L484" s="165">
        <v>4920243</v>
      </c>
      <c r="M484" s="166">
        <v>384</v>
      </c>
      <c r="N484" s="167">
        <v>375</v>
      </c>
      <c r="O484" s="168">
        <v>4987449</v>
      </c>
      <c r="P484" s="169">
        <v>415</v>
      </c>
      <c r="Q484" s="170">
        <v>404</v>
      </c>
      <c r="R484" s="165">
        <v>13925287</v>
      </c>
      <c r="S484" s="166">
        <v>434</v>
      </c>
      <c r="T484" s="167">
        <v>429</v>
      </c>
      <c r="U484" s="168">
        <v>-722424</v>
      </c>
      <c r="V484" s="169">
        <v>225</v>
      </c>
      <c r="W484" s="170">
        <v>224</v>
      </c>
      <c r="X484" s="165">
        <v>6936</v>
      </c>
      <c r="Y484" s="166">
        <v>246</v>
      </c>
      <c r="Z484" s="167">
        <v>235</v>
      </c>
      <c r="AA484" s="168">
        <v>250</v>
      </c>
      <c r="AB484" s="171">
        <v>332</v>
      </c>
      <c r="AC484" s="163">
        <v>0</v>
      </c>
      <c r="AD484" s="172">
        <v>100</v>
      </c>
      <c r="AE484" s="173">
        <v>0</v>
      </c>
    </row>
    <row r="485" spans="1:31" s="3" customFormat="1" ht="18.75" customHeight="1">
      <c r="A485" s="159">
        <v>483</v>
      </c>
      <c r="B485" s="160">
        <v>311</v>
      </c>
      <c r="C485" s="161" t="s">
        <v>2382</v>
      </c>
      <c r="D485" s="162" t="s">
        <v>3815</v>
      </c>
      <c r="E485" s="163">
        <v>471</v>
      </c>
      <c r="F485" s="165">
        <v>21934724</v>
      </c>
      <c r="G485" s="166">
        <v>465</v>
      </c>
      <c r="H485" s="167">
        <v>453</v>
      </c>
      <c r="I485" s="168">
        <v>23775585</v>
      </c>
      <c r="J485" s="169">
        <v>188</v>
      </c>
      <c r="K485" s="170">
        <v>182</v>
      </c>
      <c r="L485" s="165">
        <v>8274005</v>
      </c>
      <c r="M485" s="166">
        <v>227</v>
      </c>
      <c r="N485" s="167">
        <v>221</v>
      </c>
      <c r="O485" s="168">
        <v>11393025</v>
      </c>
      <c r="P485" s="169">
        <v>358</v>
      </c>
      <c r="Q485" s="170">
        <v>347</v>
      </c>
      <c r="R485" s="165">
        <v>17893568</v>
      </c>
      <c r="S485" s="166">
        <v>84</v>
      </c>
      <c r="T485" s="167">
        <v>81</v>
      </c>
      <c r="U485" s="168">
        <v>4019594</v>
      </c>
      <c r="V485" s="169">
        <v>259</v>
      </c>
      <c r="W485" s="170">
        <v>257</v>
      </c>
      <c r="X485" s="165">
        <v>5128</v>
      </c>
      <c r="Y485" s="166">
        <v>315</v>
      </c>
      <c r="Z485" s="167">
        <v>304</v>
      </c>
      <c r="AA485" s="168">
        <v>189</v>
      </c>
      <c r="AB485" s="171">
        <v>321</v>
      </c>
      <c r="AC485" s="163">
        <v>0</v>
      </c>
      <c r="AD485" s="172">
        <v>100</v>
      </c>
      <c r="AE485" s="173">
        <v>0</v>
      </c>
    </row>
    <row r="486" spans="1:31" s="3" customFormat="1" ht="18.75" customHeight="1">
      <c r="A486" s="159">
        <v>484</v>
      </c>
      <c r="B486" s="160">
        <v>377</v>
      </c>
      <c r="C486" s="161" t="s">
        <v>492</v>
      </c>
      <c r="D486" s="162" t="s">
        <v>3815</v>
      </c>
      <c r="E486" s="163">
        <v>472</v>
      </c>
      <c r="F486" s="165">
        <v>21929931</v>
      </c>
      <c r="G486" s="166">
        <v>487</v>
      </c>
      <c r="H486" s="167">
        <v>475</v>
      </c>
      <c r="I486" s="168">
        <v>22137674</v>
      </c>
      <c r="J486" s="169">
        <v>417</v>
      </c>
      <c r="K486" s="170">
        <v>410</v>
      </c>
      <c r="L486" s="165">
        <v>2648261</v>
      </c>
      <c r="M486" s="166">
        <v>469</v>
      </c>
      <c r="N486" s="167">
        <v>460</v>
      </c>
      <c r="O486" s="168">
        <v>1163791</v>
      </c>
      <c r="P486" s="169">
        <v>476</v>
      </c>
      <c r="Q486" s="170">
        <v>464</v>
      </c>
      <c r="R486" s="165">
        <v>8627020</v>
      </c>
      <c r="S486" s="166">
        <v>390</v>
      </c>
      <c r="T486" s="167">
        <v>385</v>
      </c>
      <c r="U486" s="168">
        <v>150877</v>
      </c>
      <c r="V486" s="169">
        <v>224</v>
      </c>
      <c r="W486" s="170">
        <v>223</v>
      </c>
      <c r="X486" s="165">
        <v>6938</v>
      </c>
      <c r="Y486" s="166">
        <v>445</v>
      </c>
      <c r="Z486" s="167">
        <v>433</v>
      </c>
      <c r="AA486" s="168">
        <v>85</v>
      </c>
      <c r="AB486" s="171">
        <v>383</v>
      </c>
      <c r="AC486" s="163">
        <v>0</v>
      </c>
      <c r="AD486" s="172">
        <v>100</v>
      </c>
      <c r="AE486" s="173">
        <v>0</v>
      </c>
    </row>
    <row r="487" spans="1:31" s="3" customFormat="1" ht="18.75" customHeight="1">
      <c r="A487" s="142">
        <v>485</v>
      </c>
      <c r="B487" s="143">
        <v>369</v>
      </c>
      <c r="C487" s="144" t="s">
        <v>2383</v>
      </c>
      <c r="D487" s="145" t="s">
        <v>3815</v>
      </c>
      <c r="E487" s="146">
        <v>473</v>
      </c>
      <c r="F487" s="148">
        <v>21927155</v>
      </c>
      <c r="G487" s="149">
        <v>451</v>
      </c>
      <c r="H487" s="150">
        <v>439</v>
      </c>
      <c r="I487" s="151">
        <v>24352286</v>
      </c>
      <c r="J487" s="152">
        <v>354</v>
      </c>
      <c r="K487" s="153">
        <v>347</v>
      </c>
      <c r="L487" s="148">
        <v>4020767</v>
      </c>
      <c r="M487" s="149">
        <v>118</v>
      </c>
      <c r="N487" s="150">
        <v>113</v>
      </c>
      <c r="O487" s="151">
        <v>19349461</v>
      </c>
      <c r="P487" s="152">
        <v>157</v>
      </c>
      <c r="Q487" s="153">
        <v>149</v>
      </c>
      <c r="R487" s="148">
        <v>33293513</v>
      </c>
      <c r="S487" s="149">
        <v>248</v>
      </c>
      <c r="T487" s="150">
        <v>243</v>
      </c>
      <c r="U487" s="151">
        <v>1069896</v>
      </c>
      <c r="V487" s="152">
        <v>176</v>
      </c>
      <c r="W487" s="153">
        <v>176</v>
      </c>
      <c r="X487" s="148">
        <v>10788</v>
      </c>
      <c r="Y487" s="149">
        <v>202</v>
      </c>
      <c r="Z487" s="150">
        <v>192</v>
      </c>
      <c r="AA487" s="151">
        <v>300</v>
      </c>
      <c r="AB487" s="156">
        <v>352</v>
      </c>
      <c r="AC487" s="146">
        <v>0</v>
      </c>
      <c r="AD487" s="157">
        <v>100</v>
      </c>
      <c r="AE487" s="158">
        <v>0</v>
      </c>
    </row>
    <row r="488" spans="1:31" s="3" customFormat="1" ht="18.75" customHeight="1">
      <c r="A488" s="174">
        <v>486</v>
      </c>
      <c r="B488" s="175">
        <v>364</v>
      </c>
      <c r="C488" s="176" t="s">
        <v>2384</v>
      </c>
      <c r="D488" s="177" t="s">
        <v>3815</v>
      </c>
      <c r="E488" s="178">
        <v>474</v>
      </c>
      <c r="F488" s="180">
        <v>21919408</v>
      </c>
      <c r="G488" s="181">
        <v>492</v>
      </c>
      <c r="H488" s="182">
        <v>480</v>
      </c>
      <c r="I488" s="183">
        <v>21919408</v>
      </c>
      <c r="J488" s="184">
        <v>327</v>
      </c>
      <c r="K488" s="185">
        <v>320</v>
      </c>
      <c r="L488" s="180">
        <v>4906771</v>
      </c>
      <c r="M488" s="181">
        <v>344</v>
      </c>
      <c r="N488" s="182">
        <v>336</v>
      </c>
      <c r="O488" s="183">
        <v>6099415</v>
      </c>
      <c r="P488" s="184">
        <v>331</v>
      </c>
      <c r="Q488" s="185">
        <v>320</v>
      </c>
      <c r="R488" s="180">
        <v>19939448</v>
      </c>
      <c r="S488" s="181">
        <v>422</v>
      </c>
      <c r="T488" s="182">
        <v>417</v>
      </c>
      <c r="U488" s="183">
        <v>-280135</v>
      </c>
      <c r="V488" s="184">
        <v>186</v>
      </c>
      <c r="W488" s="185">
        <v>186</v>
      </c>
      <c r="X488" s="180">
        <v>10086</v>
      </c>
      <c r="Y488" s="181">
        <v>187</v>
      </c>
      <c r="Z488" s="182">
        <v>177</v>
      </c>
      <c r="AA488" s="183">
        <v>322</v>
      </c>
      <c r="AB488" s="186">
        <v>381</v>
      </c>
      <c r="AC488" s="178">
        <v>0</v>
      </c>
      <c r="AD488" s="187">
        <v>100</v>
      </c>
      <c r="AE488" s="188">
        <v>0</v>
      </c>
    </row>
    <row r="489" spans="1:31" s="3" customFormat="1" ht="18.75" customHeight="1">
      <c r="A489" s="159">
        <v>487</v>
      </c>
      <c r="B489" s="160">
        <v>262</v>
      </c>
      <c r="C489" s="161" t="s">
        <v>3046</v>
      </c>
      <c r="D489" s="162" t="s">
        <v>3815</v>
      </c>
      <c r="E489" s="163">
        <v>475</v>
      </c>
      <c r="F489" s="165">
        <v>21907610</v>
      </c>
      <c r="G489" s="166">
        <v>480</v>
      </c>
      <c r="H489" s="167">
        <v>468</v>
      </c>
      <c r="I489" s="168">
        <v>22694118</v>
      </c>
      <c r="J489" s="169">
        <v>458</v>
      </c>
      <c r="K489" s="170">
        <v>451</v>
      </c>
      <c r="L489" s="165">
        <v>1534606</v>
      </c>
      <c r="M489" s="166">
        <v>440</v>
      </c>
      <c r="N489" s="167">
        <v>431</v>
      </c>
      <c r="O489" s="168">
        <v>2864968</v>
      </c>
      <c r="P489" s="169">
        <v>401</v>
      </c>
      <c r="Q489" s="170">
        <v>390</v>
      </c>
      <c r="R489" s="165">
        <v>14897497</v>
      </c>
      <c r="S489" s="166">
        <v>404</v>
      </c>
      <c r="T489" s="167">
        <v>399</v>
      </c>
      <c r="U489" s="168">
        <v>61481</v>
      </c>
      <c r="V489" s="169">
        <v>161</v>
      </c>
      <c r="W489" s="170">
        <v>161</v>
      </c>
      <c r="X489" s="165">
        <v>12059</v>
      </c>
      <c r="Y489" s="166">
        <v>212</v>
      </c>
      <c r="Z489" s="167">
        <v>202</v>
      </c>
      <c r="AA489" s="168">
        <v>288</v>
      </c>
      <c r="AB489" s="171">
        <v>321</v>
      </c>
      <c r="AC489" s="163">
        <v>0</v>
      </c>
      <c r="AD489" s="172">
        <v>100</v>
      </c>
      <c r="AE489" s="173">
        <v>0</v>
      </c>
    </row>
    <row r="490" spans="1:31" s="3" customFormat="1" ht="18.75" customHeight="1">
      <c r="A490" s="159">
        <v>488</v>
      </c>
      <c r="B490" s="160" t="s">
        <v>3813</v>
      </c>
      <c r="C490" s="195" t="s">
        <v>3813</v>
      </c>
      <c r="D490" s="162" t="s">
        <v>3815</v>
      </c>
      <c r="E490" s="163">
        <v>476</v>
      </c>
      <c r="F490" s="189" t="s">
        <v>3813</v>
      </c>
      <c r="G490" s="166">
        <v>496</v>
      </c>
      <c r="H490" s="167">
        <v>484</v>
      </c>
      <c r="I490" s="196" t="s">
        <v>3813</v>
      </c>
      <c r="J490" s="169">
        <v>280</v>
      </c>
      <c r="K490" s="170">
        <v>273</v>
      </c>
      <c r="L490" s="189" t="s">
        <v>3813</v>
      </c>
      <c r="M490" s="166">
        <v>376</v>
      </c>
      <c r="N490" s="167">
        <v>368</v>
      </c>
      <c r="O490" s="196" t="s">
        <v>3813</v>
      </c>
      <c r="P490" s="169">
        <v>400</v>
      </c>
      <c r="Q490" s="170">
        <v>389</v>
      </c>
      <c r="R490" s="189" t="s">
        <v>3813</v>
      </c>
      <c r="S490" s="166">
        <v>359</v>
      </c>
      <c r="T490" s="167">
        <v>354</v>
      </c>
      <c r="U490" s="196" t="s">
        <v>3813</v>
      </c>
      <c r="V490" s="169">
        <v>350</v>
      </c>
      <c r="W490" s="170">
        <v>348</v>
      </c>
      <c r="X490" s="189" t="s">
        <v>3813</v>
      </c>
      <c r="Y490" s="166">
        <v>365</v>
      </c>
      <c r="Z490" s="167">
        <v>353</v>
      </c>
      <c r="AA490" s="196" t="s">
        <v>3813</v>
      </c>
      <c r="AB490" s="171">
        <v>342</v>
      </c>
      <c r="AC490" s="163">
        <v>0</v>
      </c>
      <c r="AD490" s="172">
        <v>100</v>
      </c>
      <c r="AE490" s="173">
        <v>0</v>
      </c>
    </row>
    <row r="491" spans="1:31" s="3" customFormat="1" ht="18.75" customHeight="1">
      <c r="A491" s="159">
        <v>489</v>
      </c>
      <c r="B491" s="160" t="s">
        <v>3813</v>
      </c>
      <c r="C491" s="161" t="s">
        <v>3446</v>
      </c>
      <c r="D491" s="162" t="s">
        <v>3815</v>
      </c>
      <c r="E491" s="163">
        <v>477</v>
      </c>
      <c r="F491" s="165">
        <v>21774364</v>
      </c>
      <c r="G491" s="166">
        <v>495</v>
      </c>
      <c r="H491" s="167">
        <v>483</v>
      </c>
      <c r="I491" s="168">
        <v>21850200</v>
      </c>
      <c r="J491" s="169">
        <v>480</v>
      </c>
      <c r="K491" s="170">
        <v>472</v>
      </c>
      <c r="L491" s="165">
        <v>30204</v>
      </c>
      <c r="M491" s="166">
        <v>475</v>
      </c>
      <c r="N491" s="167">
        <v>466</v>
      </c>
      <c r="O491" s="168">
        <v>948306</v>
      </c>
      <c r="P491" s="169">
        <v>492</v>
      </c>
      <c r="Q491" s="170">
        <v>480</v>
      </c>
      <c r="R491" s="165">
        <v>6448010</v>
      </c>
      <c r="S491" s="166">
        <v>436</v>
      </c>
      <c r="T491" s="167">
        <v>431</v>
      </c>
      <c r="U491" s="168">
        <v>-731400</v>
      </c>
      <c r="V491" s="169">
        <v>130</v>
      </c>
      <c r="W491" s="170">
        <v>130</v>
      </c>
      <c r="X491" s="165">
        <v>14076</v>
      </c>
      <c r="Y491" s="166">
        <v>326</v>
      </c>
      <c r="Z491" s="167">
        <v>315</v>
      </c>
      <c r="AA491" s="168">
        <v>180</v>
      </c>
      <c r="AB491" s="171">
        <v>322</v>
      </c>
      <c r="AC491" s="163">
        <v>0</v>
      </c>
      <c r="AD491" s="172">
        <v>100</v>
      </c>
      <c r="AE491" s="173">
        <v>0</v>
      </c>
    </row>
    <row r="492" spans="1:31" s="3" customFormat="1" ht="18.75" customHeight="1">
      <c r="A492" s="45">
        <v>490</v>
      </c>
      <c r="B492" s="46">
        <v>412</v>
      </c>
      <c r="C492" s="47" t="s">
        <v>3456</v>
      </c>
      <c r="D492" s="48" t="s">
        <v>3369</v>
      </c>
      <c r="E492" s="49">
        <v>478</v>
      </c>
      <c r="F492" s="51">
        <v>21450895</v>
      </c>
      <c r="G492" s="52">
        <v>498</v>
      </c>
      <c r="H492" s="53">
        <v>486</v>
      </c>
      <c r="I492" s="54">
        <v>21726401</v>
      </c>
      <c r="J492" s="55">
        <v>231</v>
      </c>
      <c r="K492" s="56">
        <v>224</v>
      </c>
      <c r="L492" s="51">
        <v>7086638</v>
      </c>
      <c r="M492" s="52">
        <v>267</v>
      </c>
      <c r="N492" s="53">
        <v>260</v>
      </c>
      <c r="O492" s="54">
        <v>9270477</v>
      </c>
      <c r="P492" s="55">
        <v>303</v>
      </c>
      <c r="Q492" s="56">
        <v>292</v>
      </c>
      <c r="R492" s="51">
        <v>21695265</v>
      </c>
      <c r="S492" s="52">
        <v>374</v>
      </c>
      <c r="T492" s="53">
        <v>369</v>
      </c>
      <c r="U492" s="54">
        <v>226658</v>
      </c>
      <c r="V492" s="55">
        <v>232</v>
      </c>
      <c r="W492" s="56">
        <v>231</v>
      </c>
      <c r="X492" s="51">
        <v>6378</v>
      </c>
      <c r="Y492" s="52">
        <v>239</v>
      </c>
      <c r="Z492" s="53">
        <v>228</v>
      </c>
      <c r="AA492" s="54">
        <v>262</v>
      </c>
      <c r="AB492" s="95">
        <v>321</v>
      </c>
      <c r="AC492" s="49">
        <v>0</v>
      </c>
      <c r="AD492" s="57">
        <v>100</v>
      </c>
      <c r="AE492" s="58">
        <v>0</v>
      </c>
    </row>
    <row r="493" spans="1:31" s="3" customFormat="1" ht="18.75" customHeight="1">
      <c r="A493" s="15">
        <v>491</v>
      </c>
      <c r="B493" s="16" t="s">
        <v>3813</v>
      </c>
      <c r="C493" s="17" t="s">
        <v>3679</v>
      </c>
      <c r="D493" s="18" t="s">
        <v>3370</v>
      </c>
      <c r="E493" s="19">
        <v>479</v>
      </c>
      <c r="F493" s="21">
        <v>21363770</v>
      </c>
      <c r="G493" s="22">
        <v>497</v>
      </c>
      <c r="H493" s="23">
        <v>485</v>
      </c>
      <c r="I493" s="24">
        <v>21727216</v>
      </c>
      <c r="J493" s="25">
        <v>420</v>
      </c>
      <c r="K493" s="26">
        <v>413</v>
      </c>
      <c r="L493" s="21">
        <v>2588330</v>
      </c>
      <c r="M493" s="22">
        <v>366</v>
      </c>
      <c r="N493" s="23">
        <v>358</v>
      </c>
      <c r="O493" s="24">
        <v>5348736</v>
      </c>
      <c r="P493" s="25">
        <v>363</v>
      </c>
      <c r="Q493" s="26">
        <v>352</v>
      </c>
      <c r="R493" s="21">
        <v>17496412</v>
      </c>
      <c r="S493" s="22">
        <v>269</v>
      </c>
      <c r="T493" s="23">
        <v>264</v>
      </c>
      <c r="U493" s="24">
        <v>874997</v>
      </c>
      <c r="V493" s="25">
        <v>419</v>
      </c>
      <c r="W493" s="26">
        <v>416</v>
      </c>
      <c r="X493" s="21">
        <v>101</v>
      </c>
      <c r="Y493" s="22">
        <v>389</v>
      </c>
      <c r="Z493" s="23">
        <v>377</v>
      </c>
      <c r="AA493" s="24">
        <v>136</v>
      </c>
      <c r="AB493" s="93">
        <v>371</v>
      </c>
      <c r="AC493" s="19">
        <v>0</v>
      </c>
      <c r="AD493" s="27">
        <v>100</v>
      </c>
      <c r="AE493" s="28">
        <v>0</v>
      </c>
    </row>
    <row r="494" spans="1:31" s="3" customFormat="1" ht="18.75" customHeight="1">
      <c r="A494" s="29">
        <v>492</v>
      </c>
      <c r="B494" s="30" t="s">
        <v>3813</v>
      </c>
      <c r="C494" s="31" t="s">
        <v>2385</v>
      </c>
      <c r="D494" s="32" t="s">
        <v>3369</v>
      </c>
      <c r="E494" s="42">
        <v>480</v>
      </c>
      <c r="F494" s="35">
        <v>21362542</v>
      </c>
      <c r="G494" s="36">
        <v>493</v>
      </c>
      <c r="H494" s="37">
        <v>481</v>
      </c>
      <c r="I494" s="38">
        <v>21914235</v>
      </c>
      <c r="J494" s="39">
        <v>171</v>
      </c>
      <c r="K494" s="40">
        <v>165</v>
      </c>
      <c r="L494" s="35">
        <v>8954808</v>
      </c>
      <c r="M494" s="36">
        <v>332</v>
      </c>
      <c r="N494" s="37">
        <v>324</v>
      </c>
      <c r="O494" s="38">
        <v>6483626</v>
      </c>
      <c r="P494" s="39">
        <v>341</v>
      </c>
      <c r="Q494" s="40">
        <v>330</v>
      </c>
      <c r="R494" s="35">
        <v>19195712</v>
      </c>
      <c r="S494" s="36">
        <v>73</v>
      </c>
      <c r="T494" s="37">
        <v>70</v>
      </c>
      <c r="U494" s="38">
        <v>4415353</v>
      </c>
      <c r="V494" s="39">
        <v>136</v>
      </c>
      <c r="W494" s="40">
        <v>136</v>
      </c>
      <c r="X494" s="35">
        <v>13544</v>
      </c>
      <c r="Y494" s="36">
        <v>462</v>
      </c>
      <c r="Z494" s="37">
        <v>450</v>
      </c>
      <c r="AA494" s="38">
        <v>60</v>
      </c>
      <c r="AB494" s="94">
        <v>311</v>
      </c>
      <c r="AC494" s="42">
        <v>0</v>
      </c>
      <c r="AD494" s="34">
        <v>50</v>
      </c>
      <c r="AE494" s="43">
        <v>50</v>
      </c>
    </row>
    <row r="495" spans="1:31" s="3" customFormat="1" ht="18.75" customHeight="1">
      <c r="A495" s="29">
        <v>493</v>
      </c>
      <c r="B495" s="64">
        <v>443</v>
      </c>
      <c r="C495" s="31" t="s">
        <v>2657</v>
      </c>
      <c r="D495" s="32" t="s">
        <v>3369</v>
      </c>
      <c r="E495" s="42">
        <v>481</v>
      </c>
      <c r="F495" s="35">
        <v>21355870</v>
      </c>
      <c r="G495" s="36">
        <v>494</v>
      </c>
      <c r="H495" s="37">
        <v>482</v>
      </c>
      <c r="I495" s="38">
        <v>21912812</v>
      </c>
      <c r="J495" s="39">
        <v>390</v>
      </c>
      <c r="K495" s="40">
        <v>383</v>
      </c>
      <c r="L495" s="35">
        <v>3186431</v>
      </c>
      <c r="M495" s="36">
        <v>465</v>
      </c>
      <c r="N495" s="37">
        <v>456</v>
      </c>
      <c r="O495" s="38">
        <v>1495385</v>
      </c>
      <c r="P495" s="39">
        <v>493</v>
      </c>
      <c r="Q495" s="40">
        <v>481</v>
      </c>
      <c r="R495" s="35">
        <v>6400155</v>
      </c>
      <c r="S495" s="36">
        <v>408</v>
      </c>
      <c r="T495" s="37">
        <v>403</v>
      </c>
      <c r="U495" s="38">
        <v>48660</v>
      </c>
      <c r="V495" s="39" t="s">
        <v>3813</v>
      </c>
      <c r="W495" s="40" t="s">
        <v>3813</v>
      </c>
      <c r="X495" s="41" t="s">
        <v>3813</v>
      </c>
      <c r="Y495" s="36">
        <v>196</v>
      </c>
      <c r="Z495" s="37">
        <v>186</v>
      </c>
      <c r="AA495" s="38">
        <v>310</v>
      </c>
      <c r="AB495" s="94">
        <v>311</v>
      </c>
      <c r="AC495" s="42">
        <v>0</v>
      </c>
      <c r="AD495" s="34">
        <v>100</v>
      </c>
      <c r="AE495" s="43">
        <v>0</v>
      </c>
    </row>
    <row r="496" spans="1:31" s="3" customFormat="1" ht="18.75" customHeight="1">
      <c r="A496" s="159">
        <v>494</v>
      </c>
      <c r="B496" s="195">
        <v>453</v>
      </c>
      <c r="C496" s="161" t="s">
        <v>2386</v>
      </c>
      <c r="D496" s="162" t="s">
        <v>3815</v>
      </c>
      <c r="E496" s="163">
        <v>482</v>
      </c>
      <c r="F496" s="165">
        <v>21350226</v>
      </c>
      <c r="G496" s="166">
        <v>458</v>
      </c>
      <c r="H496" s="167">
        <v>446</v>
      </c>
      <c r="I496" s="168">
        <v>23942581</v>
      </c>
      <c r="J496" s="169">
        <v>336</v>
      </c>
      <c r="K496" s="170">
        <v>329</v>
      </c>
      <c r="L496" s="165">
        <v>4649157</v>
      </c>
      <c r="M496" s="166">
        <v>395</v>
      </c>
      <c r="N496" s="167">
        <v>386</v>
      </c>
      <c r="O496" s="168">
        <v>4544806</v>
      </c>
      <c r="P496" s="169">
        <v>263</v>
      </c>
      <c r="Q496" s="170">
        <v>252</v>
      </c>
      <c r="R496" s="165">
        <v>24519760</v>
      </c>
      <c r="S496" s="166">
        <v>271</v>
      </c>
      <c r="T496" s="167">
        <v>266</v>
      </c>
      <c r="U496" s="168">
        <v>867622</v>
      </c>
      <c r="V496" s="169">
        <v>211</v>
      </c>
      <c r="W496" s="170">
        <v>210</v>
      </c>
      <c r="X496" s="165">
        <v>7688</v>
      </c>
      <c r="Y496" s="166">
        <v>366</v>
      </c>
      <c r="Z496" s="167">
        <v>354</v>
      </c>
      <c r="AA496" s="168">
        <v>150</v>
      </c>
      <c r="AB496" s="171">
        <v>311</v>
      </c>
      <c r="AC496" s="163">
        <v>0</v>
      </c>
      <c r="AD496" s="172">
        <v>100</v>
      </c>
      <c r="AE496" s="173">
        <v>0</v>
      </c>
    </row>
    <row r="497" spans="1:31" s="3" customFormat="1" ht="18.75" customHeight="1">
      <c r="A497" s="45">
        <v>495</v>
      </c>
      <c r="B497" s="46">
        <v>279</v>
      </c>
      <c r="C497" s="47" t="s">
        <v>1465</v>
      </c>
      <c r="D497" s="48" t="s">
        <v>3816</v>
      </c>
      <c r="E497" s="49">
        <v>483</v>
      </c>
      <c r="F497" s="51">
        <v>21314128</v>
      </c>
      <c r="G497" s="52">
        <v>432</v>
      </c>
      <c r="H497" s="53">
        <v>421</v>
      </c>
      <c r="I497" s="54">
        <v>25385663</v>
      </c>
      <c r="J497" s="55">
        <v>138</v>
      </c>
      <c r="K497" s="56">
        <v>133</v>
      </c>
      <c r="L497" s="51">
        <v>10086920</v>
      </c>
      <c r="M497" s="52">
        <v>207</v>
      </c>
      <c r="N497" s="53">
        <v>202</v>
      </c>
      <c r="O497" s="54">
        <v>12279016</v>
      </c>
      <c r="P497" s="55">
        <v>410</v>
      </c>
      <c r="Q497" s="56">
        <v>399</v>
      </c>
      <c r="R497" s="51">
        <v>14209473</v>
      </c>
      <c r="S497" s="52">
        <v>88</v>
      </c>
      <c r="T497" s="53">
        <v>85</v>
      </c>
      <c r="U497" s="54">
        <v>3888982</v>
      </c>
      <c r="V497" s="55">
        <v>379</v>
      </c>
      <c r="W497" s="56">
        <v>376</v>
      </c>
      <c r="X497" s="51">
        <v>677</v>
      </c>
      <c r="Y497" s="52">
        <v>344</v>
      </c>
      <c r="Z497" s="53">
        <v>332</v>
      </c>
      <c r="AA497" s="54">
        <v>169</v>
      </c>
      <c r="AB497" s="95">
        <v>352</v>
      </c>
      <c r="AC497" s="49">
        <v>33.5</v>
      </c>
      <c r="AD497" s="57">
        <v>41.5</v>
      </c>
      <c r="AE497" s="58">
        <v>25</v>
      </c>
    </row>
    <row r="498" spans="1:31" s="3" customFormat="1" ht="18.75" customHeight="1">
      <c r="A498" s="174">
        <v>496</v>
      </c>
      <c r="B498" s="175" t="s">
        <v>3813</v>
      </c>
      <c r="C498" s="176" t="s">
        <v>827</v>
      </c>
      <c r="D498" s="177" t="s">
        <v>3815</v>
      </c>
      <c r="E498" s="178">
        <v>484</v>
      </c>
      <c r="F498" s="180">
        <v>21302398</v>
      </c>
      <c r="G498" s="181">
        <v>391</v>
      </c>
      <c r="H498" s="182">
        <v>382</v>
      </c>
      <c r="I498" s="183">
        <v>27399196</v>
      </c>
      <c r="J498" s="184">
        <v>244</v>
      </c>
      <c r="K498" s="185">
        <v>237</v>
      </c>
      <c r="L498" s="180">
        <v>6916981</v>
      </c>
      <c r="M498" s="181">
        <v>378</v>
      </c>
      <c r="N498" s="182">
        <v>370</v>
      </c>
      <c r="O498" s="183">
        <v>5121317</v>
      </c>
      <c r="P498" s="184">
        <v>284</v>
      </c>
      <c r="Q498" s="185">
        <v>273</v>
      </c>
      <c r="R498" s="180">
        <v>22969653</v>
      </c>
      <c r="S498" s="181">
        <v>133</v>
      </c>
      <c r="T498" s="182">
        <v>130</v>
      </c>
      <c r="U498" s="183">
        <v>2860439</v>
      </c>
      <c r="V498" s="184" t="s">
        <v>3813</v>
      </c>
      <c r="W498" s="185" t="s">
        <v>3813</v>
      </c>
      <c r="X498" s="191" t="s">
        <v>3813</v>
      </c>
      <c r="Y498" s="181">
        <v>320</v>
      </c>
      <c r="Z498" s="182">
        <v>309</v>
      </c>
      <c r="AA498" s="183">
        <v>187</v>
      </c>
      <c r="AB498" s="186">
        <v>381</v>
      </c>
      <c r="AC498" s="178">
        <v>0</v>
      </c>
      <c r="AD498" s="187">
        <v>100</v>
      </c>
      <c r="AE498" s="188">
        <v>0</v>
      </c>
    </row>
    <row r="499" spans="1:31" s="3" customFormat="1" ht="18.75" customHeight="1">
      <c r="A499" s="159">
        <v>497</v>
      </c>
      <c r="B499" s="160" t="s">
        <v>3813</v>
      </c>
      <c r="C499" s="161" t="s">
        <v>2387</v>
      </c>
      <c r="D499" s="162" t="s">
        <v>3815</v>
      </c>
      <c r="E499" s="163">
        <v>485</v>
      </c>
      <c r="F499" s="165">
        <v>21278405</v>
      </c>
      <c r="G499" s="166">
        <v>499</v>
      </c>
      <c r="H499" s="167">
        <v>487</v>
      </c>
      <c r="I499" s="168">
        <v>21278405</v>
      </c>
      <c r="J499" s="169">
        <v>402</v>
      </c>
      <c r="K499" s="170">
        <v>395</v>
      </c>
      <c r="L499" s="165">
        <v>2917354</v>
      </c>
      <c r="M499" s="166">
        <v>331</v>
      </c>
      <c r="N499" s="167">
        <v>323</v>
      </c>
      <c r="O499" s="168">
        <v>6502323</v>
      </c>
      <c r="P499" s="169">
        <v>322</v>
      </c>
      <c r="Q499" s="170">
        <v>311</v>
      </c>
      <c r="R499" s="165">
        <v>20551213</v>
      </c>
      <c r="S499" s="166">
        <v>291</v>
      </c>
      <c r="T499" s="167">
        <v>286</v>
      </c>
      <c r="U499" s="168">
        <v>742168</v>
      </c>
      <c r="V499" s="169">
        <v>428</v>
      </c>
      <c r="W499" s="170">
        <v>424</v>
      </c>
      <c r="X499" s="165">
        <v>32</v>
      </c>
      <c r="Y499" s="166">
        <v>385</v>
      </c>
      <c r="Z499" s="167">
        <v>373</v>
      </c>
      <c r="AA499" s="168">
        <v>140</v>
      </c>
      <c r="AB499" s="171">
        <v>322</v>
      </c>
      <c r="AC499" s="163">
        <v>0</v>
      </c>
      <c r="AD499" s="172">
        <v>100</v>
      </c>
      <c r="AE499" s="173">
        <v>0</v>
      </c>
    </row>
    <row r="500" spans="1:31" s="3" customFormat="1" ht="18.75" customHeight="1">
      <c r="A500" s="159">
        <v>498</v>
      </c>
      <c r="B500" s="160" t="s">
        <v>3813</v>
      </c>
      <c r="C500" s="161" t="s">
        <v>169</v>
      </c>
      <c r="D500" s="162" t="s">
        <v>3815</v>
      </c>
      <c r="E500" s="163">
        <v>486</v>
      </c>
      <c r="F500" s="165">
        <v>21278001</v>
      </c>
      <c r="G500" s="166">
        <v>469</v>
      </c>
      <c r="H500" s="167">
        <v>457</v>
      </c>
      <c r="I500" s="168">
        <v>23572554</v>
      </c>
      <c r="J500" s="169">
        <v>315</v>
      </c>
      <c r="K500" s="170">
        <v>308</v>
      </c>
      <c r="L500" s="165">
        <v>5126370</v>
      </c>
      <c r="M500" s="166">
        <v>466</v>
      </c>
      <c r="N500" s="167">
        <v>457</v>
      </c>
      <c r="O500" s="168">
        <v>1476490</v>
      </c>
      <c r="P500" s="169">
        <v>452</v>
      </c>
      <c r="Q500" s="170">
        <v>440</v>
      </c>
      <c r="R500" s="165">
        <v>11488683</v>
      </c>
      <c r="S500" s="166">
        <v>378</v>
      </c>
      <c r="T500" s="167">
        <v>373</v>
      </c>
      <c r="U500" s="168">
        <v>207101</v>
      </c>
      <c r="V500" s="169">
        <v>336</v>
      </c>
      <c r="W500" s="170">
        <v>334</v>
      </c>
      <c r="X500" s="165">
        <v>1960</v>
      </c>
      <c r="Y500" s="166">
        <v>328</v>
      </c>
      <c r="Z500" s="167">
        <v>317</v>
      </c>
      <c r="AA500" s="168">
        <v>180</v>
      </c>
      <c r="AB500" s="171">
        <v>384</v>
      </c>
      <c r="AC500" s="163">
        <v>0</v>
      </c>
      <c r="AD500" s="172">
        <v>100</v>
      </c>
      <c r="AE500" s="173">
        <v>0</v>
      </c>
    </row>
    <row r="501" spans="1:31" s="3" customFormat="1" ht="18.75" customHeight="1">
      <c r="A501" s="159">
        <v>499</v>
      </c>
      <c r="B501" s="160" t="s">
        <v>3813</v>
      </c>
      <c r="C501" s="161" t="s">
        <v>2388</v>
      </c>
      <c r="D501" s="162" t="s">
        <v>3815</v>
      </c>
      <c r="E501" s="163">
        <v>487</v>
      </c>
      <c r="F501" s="165">
        <v>21267718</v>
      </c>
      <c r="G501" s="166">
        <v>500</v>
      </c>
      <c r="H501" s="167">
        <v>488</v>
      </c>
      <c r="I501" s="168">
        <v>21267718</v>
      </c>
      <c r="J501" s="169">
        <v>462</v>
      </c>
      <c r="K501" s="170">
        <v>455</v>
      </c>
      <c r="L501" s="165">
        <v>1441165</v>
      </c>
      <c r="M501" s="166">
        <v>456</v>
      </c>
      <c r="N501" s="167">
        <v>447</v>
      </c>
      <c r="O501" s="168">
        <v>2044781</v>
      </c>
      <c r="P501" s="169">
        <v>455</v>
      </c>
      <c r="Q501" s="170">
        <v>443</v>
      </c>
      <c r="R501" s="165">
        <v>10796887</v>
      </c>
      <c r="S501" s="166">
        <v>349</v>
      </c>
      <c r="T501" s="167">
        <v>344</v>
      </c>
      <c r="U501" s="168">
        <v>376584</v>
      </c>
      <c r="V501" s="169">
        <v>384</v>
      </c>
      <c r="W501" s="170">
        <v>381</v>
      </c>
      <c r="X501" s="165">
        <v>623</v>
      </c>
      <c r="Y501" s="166">
        <v>472</v>
      </c>
      <c r="Z501" s="167">
        <v>460</v>
      </c>
      <c r="AA501" s="168">
        <v>49</v>
      </c>
      <c r="AB501" s="171">
        <v>341</v>
      </c>
      <c r="AC501" s="163">
        <v>0</v>
      </c>
      <c r="AD501" s="172">
        <v>100</v>
      </c>
      <c r="AE501" s="173">
        <v>0</v>
      </c>
    </row>
    <row r="502" spans="1:31" s="3" customFormat="1" ht="18.75" customHeight="1">
      <c r="A502" s="200">
        <v>500</v>
      </c>
      <c r="B502" s="201">
        <v>483</v>
      </c>
      <c r="C502" s="202" t="s">
        <v>3458</v>
      </c>
      <c r="D502" s="203" t="s">
        <v>3815</v>
      </c>
      <c r="E502" s="204">
        <v>488</v>
      </c>
      <c r="F502" s="206">
        <v>21244814</v>
      </c>
      <c r="G502" s="207">
        <v>488</v>
      </c>
      <c r="H502" s="208">
        <v>476</v>
      </c>
      <c r="I502" s="209">
        <v>22089243</v>
      </c>
      <c r="J502" s="210">
        <v>352</v>
      </c>
      <c r="K502" s="211">
        <v>345</v>
      </c>
      <c r="L502" s="206">
        <v>4167680</v>
      </c>
      <c r="M502" s="207">
        <v>483</v>
      </c>
      <c r="N502" s="208">
        <v>474</v>
      </c>
      <c r="O502" s="209">
        <v>-1184050</v>
      </c>
      <c r="P502" s="210">
        <v>239</v>
      </c>
      <c r="Q502" s="211">
        <v>229</v>
      </c>
      <c r="R502" s="206">
        <v>25629636</v>
      </c>
      <c r="S502" s="207">
        <v>42</v>
      </c>
      <c r="T502" s="208">
        <v>40</v>
      </c>
      <c r="U502" s="209">
        <v>6045997</v>
      </c>
      <c r="V502" s="210">
        <v>250</v>
      </c>
      <c r="W502" s="211">
        <v>249</v>
      </c>
      <c r="X502" s="206">
        <v>5572</v>
      </c>
      <c r="Y502" s="207">
        <v>316</v>
      </c>
      <c r="Z502" s="208">
        <v>305</v>
      </c>
      <c r="AA502" s="209">
        <v>188</v>
      </c>
      <c r="AB502" s="212">
        <v>321</v>
      </c>
      <c r="AC502" s="204">
        <v>0</v>
      </c>
      <c r="AD502" s="213">
        <v>66</v>
      </c>
      <c r="AE502" s="214">
        <v>34</v>
      </c>
    </row>
    <row r="503" spans="1:31" s="684" customFormat="1">
      <c r="A503" s="690"/>
      <c r="B503" s="691"/>
      <c r="C503" s="692"/>
      <c r="D503" s="692"/>
      <c r="E503" s="690"/>
      <c r="F503" s="693"/>
      <c r="G503" s="694"/>
      <c r="H503" s="694"/>
      <c r="I503" s="693"/>
      <c r="J503" s="694"/>
      <c r="K503" s="694"/>
      <c r="L503" s="693"/>
      <c r="M503" s="694"/>
      <c r="N503" s="694"/>
      <c r="O503" s="693"/>
      <c r="P503" s="694"/>
      <c r="Q503" s="694"/>
      <c r="R503" s="693"/>
      <c r="S503" s="694"/>
      <c r="T503" s="694"/>
      <c r="U503" s="693"/>
      <c r="V503" s="694"/>
      <c r="W503" s="694"/>
      <c r="X503" s="693"/>
      <c r="Y503" s="694"/>
      <c r="Z503" s="694"/>
      <c r="AA503" s="693"/>
      <c r="AB503" s="693"/>
      <c r="AC503" s="690"/>
      <c r="AD503" s="690"/>
      <c r="AE503" s="690"/>
    </row>
    <row r="504" spans="1:31" s="3" customFormat="1">
      <c r="A504" s="708" t="s">
        <v>4154</v>
      </c>
      <c r="B504" s="725"/>
      <c r="C504" s="725"/>
      <c r="D504" s="125"/>
      <c r="E504" s="125"/>
    </row>
    <row r="505" spans="1:31" ht="22.5" customHeight="1">
      <c r="A505" s="725"/>
      <c r="B505" s="725"/>
      <c r="C505" s="725"/>
      <c r="D505" s="710" t="s">
        <v>4155</v>
      </c>
      <c r="E505" s="710"/>
      <c r="F505" s="199">
        <v>16836732659</v>
      </c>
      <c r="G505" s="199"/>
      <c r="H505" s="757">
        <v>19443714275</v>
      </c>
      <c r="I505" s="758"/>
      <c r="K505" s="757">
        <v>3818586125</v>
      </c>
      <c r="L505" s="758"/>
      <c r="N505" s="757">
        <v>6965275987</v>
      </c>
      <c r="O505" s="758"/>
      <c r="Q505" s="757">
        <v>16004294730</v>
      </c>
      <c r="R505" s="758"/>
      <c r="T505" s="757">
        <v>344687855</v>
      </c>
      <c r="U505" s="758"/>
      <c r="W505" s="757">
        <v>4172036</v>
      </c>
      <c r="X505" s="758"/>
      <c r="Z505" s="757">
        <v>177614</v>
      </c>
      <c r="AA505" s="758"/>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63417641281</v>
      </c>
      <c r="E507" s="85" t="s">
        <v>1711</v>
      </c>
      <c r="F507" s="87">
        <f>F505/500</f>
        <v>33673465.318000004</v>
      </c>
      <c r="I507" s="87">
        <f>H505/500</f>
        <v>38887428.549999997</v>
      </c>
      <c r="L507" s="87">
        <f>K505/500</f>
        <v>7637172.25</v>
      </c>
      <c r="O507" s="87">
        <f>N505/500</f>
        <v>13930551.973999999</v>
      </c>
      <c r="R507" s="87">
        <f>Q505/500</f>
        <v>32008589.460000001</v>
      </c>
      <c r="U507" s="87">
        <f>T505/500</f>
        <v>689375.71</v>
      </c>
      <c r="X507" s="87">
        <f>W505/500</f>
        <v>8344.0720000000001</v>
      </c>
      <c r="AA507" s="87">
        <f>Z505/500</f>
        <v>355.22800000000001</v>
      </c>
      <c r="AB507" s="87"/>
    </row>
  </sheetData>
  <sheetProtection algorithmName="SHA-512" hashValue="9ofr6vvfsDy17IbrH0b+WoPDS597rL4F9QgiDN2niZ2Ys60sCuJjCjt47hREJA+NbfhvkuVU2PaIZOmmLVYNEQ==" saltValue="E7Ch6rFz8SYX6InYS5uIIQ=="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W505:X505"/>
    <mergeCell ref="Z505:AA505"/>
    <mergeCell ref="K505:L505"/>
    <mergeCell ref="N505:O505"/>
    <mergeCell ref="Q505:R505"/>
    <mergeCell ref="T505:U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43"/>
  </sheetPr>
  <dimension ref="A1:IU510"/>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bestFit="1" customWidth="1"/>
    <col min="7" max="8" width="11" style="86" customWidth="1"/>
    <col min="9" max="9" width="16" style="86" bestFit="1" customWidth="1"/>
    <col min="10" max="11" width="11" style="86" customWidth="1"/>
    <col min="12" max="12" width="15" style="86" bestFit="1" customWidth="1"/>
    <col min="13" max="14" width="11" style="86" customWidth="1"/>
    <col min="15" max="15" width="14.140625" style="86" bestFit="1" customWidth="1"/>
    <col min="16" max="17" width="11" style="86" customWidth="1"/>
    <col min="18" max="18" width="15.7109375" style="86" bestFit="1" customWidth="1"/>
    <col min="19" max="20" width="11" style="86" customWidth="1"/>
    <col min="21" max="21" width="13.85546875" style="86" customWidth="1"/>
    <col min="22" max="23" width="11" style="86" customWidth="1"/>
    <col min="24" max="24" width="13.85546875" style="86" customWidth="1"/>
    <col min="25" max="26" width="11" style="86" customWidth="1"/>
    <col min="27" max="28" width="13.85546875" style="86" customWidth="1"/>
    <col min="29" max="29" width="14" style="86" bestFit="1" customWidth="1"/>
    <col min="30"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43" t="s">
        <v>3843</v>
      </c>
      <c r="N1" s="736"/>
      <c r="O1" s="737"/>
      <c r="P1" s="743" t="s">
        <v>3802</v>
      </c>
      <c r="Q1" s="747"/>
      <c r="R1" s="745"/>
      <c r="S1" s="732" t="s">
        <v>3803</v>
      </c>
      <c r="T1" s="747"/>
      <c r="U1" s="745"/>
      <c r="V1" s="732" t="s">
        <v>3804</v>
      </c>
      <c r="W1" s="748"/>
      <c r="X1" s="749"/>
      <c r="Y1" s="732" t="s">
        <v>3793</v>
      </c>
      <c r="Z1" s="733"/>
      <c r="AA1" s="731"/>
      <c r="AB1" s="734" t="s">
        <v>4042</v>
      </c>
      <c r="AC1" s="732" t="s">
        <v>3805</v>
      </c>
      <c r="AD1" s="733" t="s">
        <v>3806</v>
      </c>
      <c r="AE1" s="731" t="s">
        <v>3807</v>
      </c>
    </row>
    <row r="2" spans="1:31" s="14" customFormat="1" ht="24.75" customHeight="1">
      <c r="A2" s="136">
        <v>2002</v>
      </c>
      <c r="B2" s="137">
        <v>2001</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35"/>
      <c r="AC2" s="732"/>
      <c r="AD2" s="733"/>
      <c r="AE2" s="731"/>
    </row>
    <row r="3" spans="1:31" s="3" customFormat="1" ht="18.75" customHeight="1">
      <c r="A3" s="174">
        <v>1</v>
      </c>
      <c r="B3" s="175">
        <v>10</v>
      </c>
      <c r="C3" s="176" t="s">
        <v>340</v>
      </c>
      <c r="D3" s="177" t="s">
        <v>3815</v>
      </c>
      <c r="E3" s="178">
        <v>1</v>
      </c>
      <c r="F3" s="180">
        <v>40512862</v>
      </c>
      <c r="G3" s="181">
        <v>56</v>
      </c>
      <c r="H3" s="182">
        <v>55</v>
      </c>
      <c r="I3" s="183">
        <v>40512862</v>
      </c>
      <c r="J3" s="184">
        <v>378</v>
      </c>
      <c r="K3" s="185">
        <v>367</v>
      </c>
      <c r="L3" s="180">
        <v>2926528</v>
      </c>
      <c r="M3" s="181">
        <v>371</v>
      </c>
      <c r="N3" s="182">
        <v>364</v>
      </c>
      <c r="O3" s="183">
        <v>3546231</v>
      </c>
      <c r="P3" s="184">
        <v>489</v>
      </c>
      <c r="Q3" s="185">
        <v>477</v>
      </c>
      <c r="R3" s="180">
        <v>5148928</v>
      </c>
      <c r="S3" s="181">
        <v>360</v>
      </c>
      <c r="T3" s="182">
        <v>355</v>
      </c>
      <c r="U3" s="183">
        <v>288022</v>
      </c>
      <c r="V3" s="184" t="s">
        <v>3813</v>
      </c>
      <c r="W3" s="185" t="s">
        <v>3813</v>
      </c>
      <c r="X3" s="191" t="s">
        <v>3813</v>
      </c>
      <c r="Y3" s="181">
        <v>444</v>
      </c>
      <c r="Z3" s="182">
        <v>431</v>
      </c>
      <c r="AA3" s="183">
        <v>75</v>
      </c>
      <c r="AB3" s="186">
        <v>354</v>
      </c>
      <c r="AC3" s="178">
        <v>0</v>
      </c>
      <c r="AD3" s="187">
        <v>100</v>
      </c>
      <c r="AE3" s="188">
        <v>0</v>
      </c>
    </row>
    <row r="4" spans="1:31" s="3" customFormat="1" ht="18.75" customHeight="1">
      <c r="A4" s="29">
        <v>2</v>
      </c>
      <c r="B4" s="30" t="s">
        <v>3813</v>
      </c>
      <c r="C4" s="31" t="s">
        <v>3224</v>
      </c>
      <c r="D4" s="32" t="s">
        <v>2748</v>
      </c>
      <c r="E4" s="33">
        <v>2</v>
      </c>
      <c r="F4" s="35">
        <v>40475543</v>
      </c>
      <c r="G4" s="36">
        <v>54</v>
      </c>
      <c r="H4" s="37">
        <v>53</v>
      </c>
      <c r="I4" s="38">
        <v>40642518</v>
      </c>
      <c r="J4" s="39">
        <v>416</v>
      </c>
      <c r="K4" s="40">
        <v>404</v>
      </c>
      <c r="L4" s="35">
        <v>2204703</v>
      </c>
      <c r="M4" s="36">
        <v>265</v>
      </c>
      <c r="N4" s="37">
        <v>258</v>
      </c>
      <c r="O4" s="38">
        <v>6543882</v>
      </c>
      <c r="P4" s="39">
        <v>402</v>
      </c>
      <c r="Q4" s="40">
        <v>392</v>
      </c>
      <c r="R4" s="35">
        <v>11002220</v>
      </c>
      <c r="S4" s="36">
        <v>421</v>
      </c>
      <c r="T4" s="37">
        <v>415</v>
      </c>
      <c r="U4" s="38">
        <v>-224436</v>
      </c>
      <c r="V4" s="39" t="s">
        <v>3813</v>
      </c>
      <c r="W4" s="40" t="s">
        <v>3813</v>
      </c>
      <c r="X4" s="41" t="s">
        <v>3813</v>
      </c>
      <c r="Y4" s="36">
        <v>358</v>
      </c>
      <c r="Z4" s="37">
        <v>345</v>
      </c>
      <c r="AA4" s="38">
        <v>150</v>
      </c>
      <c r="AB4" s="94">
        <v>311</v>
      </c>
      <c r="AC4" s="42">
        <v>0</v>
      </c>
      <c r="AD4" s="34">
        <v>100</v>
      </c>
      <c r="AE4" s="43">
        <v>0</v>
      </c>
    </row>
    <row r="5" spans="1:31" s="3" customFormat="1" ht="18.75" customHeight="1">
      <c r="A5" s="159">
        <v>3</v>
      </c>
      <c r="B5" s="160">
        <v>30</v>
      </c>
      <c r="C5" s="161" t="s">
        <v>2221</v>
      </c>
      <c r="D5" s="162" t="s">
        <v>3815</v>
      </c>
      <c r="E5" s="163">
        <v>3</v>
      </c>
      <c r="F5" s="165">
        <v>40400490</v>
      </c>
      <c r="G5" s="166">
        <v>43</v>
      </c>
      <c r="H5" s="167">
        <v>42</v>
      </c>
      <c r="I5" s="168">
        <v>42395659</v>
      </c>
      <c r="J5" s="169">
        <v>156</v>
      </c>
      <c r="K5" s="170">
        <v>149</v>
      </c>
      <c r="L5" s="165">
        <v>7941385</v>
      </c>
      <c r="M5" s="166">
        <v>61</v>
      </c>
      <c r="N5" s="167">
        <v>57</v>
      </c>
      <c r="O5" s="168">
        <v>17826545</v>
      </c>
      <c r="P5" s="169">
        <v>213</v>
      </c>
      <c r="Q5" s="170">
        <v>204</v>
      </c>
      <c r="R5" s="165">
        <v>21279857</v>
      </c>
      <c r="S5" s="166">
        <v>31</v>
      </c>
      <c r="T5" s="167">
        <v>30</v>
      </c>
      <c r="U5" s="168">
        <v>6156711</v>
      </c>
      <c r="V5" s="169">
        <v>186</v>
      </c>
      <c r="W5" s="170">
        <v>183</v>
      </c>
      <c r="X5" s="165">
        <v>6934</v>
      </c>
      <c r="Y5" s="166">
        <v>293</v>
      </c>
      <c r="Z5" s="167">
        <v>281</v>
      </c>
      <c r="AA5" s="168">
        <v>195</v>
      </c>
      <c r="AB5" s="171">
        <v>372</v>
      </c>
      <c r="AC5" s="163">
        <v>0</v>
      </c>
      <c r="AD5" s="172">
        <v>100</v>
      </c>
      <c r="AE5" s="173">
        <v>0</v>
      </c>
    </row>
    <row r="6" spans="1:31" s="3" customFormat="1" ht="18.75" customHeight="1">
      <c r="A6" s="29">
        <v>4</v>
      </c>
      <c r="B6" s="30">
        <v>27</v>
      </c>
      <c r="C6" s="31" t="s">
        <v>1699</v>
      </c>
      <c r="D6" s="32" t="s">
        <v>2748</v>
      </c>
      <c r="E6" s="42">
        <v>4</v>
      </c>
      <c r="F6" s="35">
        <v>40270704</v>
      </c>
      <c r="G6" s="36">
        <v>61</v>
      </c>
      <c r="H6" s="37">
        <v>60</v>
      </c>
      <c r="I6" s="38">
        <v>40270704</v>
      </c>
      <c r="J6" s="39">
        <v>68</v>
      </c>
      <c r="K6" s="40">
        <v>63</v>
      </c>
      <c r="L6" s="35">
        <v>11825151</v>
      </c>
      <c r="M6" s="36">
        <v>176</v>
      </c>
      <c r="N6" s="37">
        <v>170</v>
      </c>
      <c r="O6" s="38">
        <v>10000665</v>
      </c>
      <c r="P6" s="39">
        <v>81</v>
      </c>
      <c r="Q6" s="40">
        <v>76</v>
      </c>
      <c r="R6" s="35">
        <v>35481806</v>
      </c>
      <c r="S6" s="36">
        <v>287</v>
      </c>
      <c r="T6" s="37">
        <v>283</v>
      </c>
      <c r="U6" s="38">
        <v>765069</v>
      </c>
      <c r="V6" s="39">
        <v>19</v>
      </c>
      <c r="W6" s="40">
        <v>19</v>
      </c>
      <c r="X6" s="35">
        <v>20457</v>
      </c>
      <c r="Y6" s="36">
        <v>94</v>
      </c>
      <c r="Z6" s="37">
        <v>88</v>
      </c>
      <c r="AA6" s="38">
        <v>450</v>
      </c>
      <c r="AB6" s="94">
        <v>372</v>
      </c>
      <c r="AC6" s="42">
        <v>0</v>
      </c>
      <c r="AD6" s="34">
        <v>70</v>
      </c>
      <c r="AE6" s="43">
        <v>30</v>
      </c>
    </row>
    <row r="7" spans="1:31" s="3" customFormat="1" ht="18.75" customHeight="1">
      <c r="A7" s="142">
        <v>5</v>
      </c>
      <c r="B7" s="143" t="s">
        <v>3813</v>
      </c>
      <c r="C7" s="144" t="s">
        <v>3225</v>
      </c>
      <c r="D7" s="145" t="s">
        <v>3815</v>
      </c>
      <c r="E7" s="146">
        <v>5</v>
      </c>
      <c r="F7" s="148">
        <v>40210100</v>
      </c>
      <c r="G7" s="149">
        <v>44</v>
      </c>
      <c r="H7" s="150">
        <v>43</v>
      </c>
      <c r="I7" s="151">
        <v>42013867</v>
      </c>
      <c r="J7" s="152">
        <v>413</v>
      </c>
      <c r="K7" s="153">
        <v>401</v>
      </c>
      <c r="L7" s="148">
        <v>2254908</v>
      </c>
      <c r="M7" s="149">
        <v>377</v>
      </c>
      <c r="N7" s="150">
        <v>370</v>
      </c>
      <c r="O7" s="151">
        <v>3371529</v>
      </c>
      <c r="P7" s="152">
        <v>82</v>
      </c>
      <c r="Q7" s="153">
        <v>77</v>
      </c>
      <c r="R7" s="148">
        <v>35350322</v>
      </c>
      <c r="S7" s="149">
        <v>268</v>
      </c>
      <c r="T7" s="150">
        <v>264</v>
      </c>
      <c r="U7" s="151">
        <v>844256</v>
      </c>
      <c r="V7" s="152">
        <v>148</v>
      </c>
      <c r="W7" s="153">
        <v>147</v>
      </c>
      <c r="X7" s="148">
        <v>9490</v>
      </c>
      <c r="Y7" s="149">
        <v>232</v>
      </c>
      <c r="Z7" s="150">
        <v>222</v>
      </c>
      <c r="AA7" s="151">
        <v>253</v>
      </c>
      <c r="AB7" s="156">
        <v>383</v>
      </c>
      <c r="AC7" s="146">
        <v>0</v>
      </c>
      <c r="AD7" s="157">
        <v>100</v>
      </c>
      <c r="AE7" s="158">
        <v>0</v>
      </c>
    </row>
    <row r="8" spans="1:31" s="3" customFormat="1" ht="18.75" customHeight="1">
      <c r="A8" s="174">
        <v>6</v>
      </c>
      <c r="B8" s="175">
        <v>14</v>
      </c>
      <c r="C8" s="176" t="s">
        <v>3617</v>
      </c>
      <c r="D8" s="177" t="s">
        <v>3815</v>
      </c>
      <c r="E8" s="178">
        <v>6</v>
      </c>
      <c r="F8" s="180">
        <v>40168254</v>
      </c>
      <c r="G8" s="181">
        <v>50</v>
      </c>
      <c r="H8" s="182">
        <v>49</v>
      </c>
      <c r="I8" s="183">
        <v>40916615</v>
      </c>
      <c r="J8" s="184">
        <v>110</v>
      </c>
      <c r="K8" s="185">
        <v>104</v>
      </c>
      <c r="L8" s="180">
        <v>9673702</v>
      </c>
      <c r="M8" s="181">
        <v>247</v>
      </c>
      <c r="N8" s="182">
        <v>240</v>
      </c>
      <c r="O8" s="183">
        <v>7123677</v>
      </c>
      <c r="P8" s="184">
        <v>317</v>
      </c>
      <c r="Q8" s="185">
        <v>308</v>
      </c>
      <c r="R8" s="180">
        <v>15480663</v>
      </c>
      <c r="S8" s="181">
        <v>60</v>
      </c>
      <c r="T8" s="182">
        <v>58</v>
      </c>
      <c r="U8" s="183">
        <v>4587455</v>
      </c>
      <c r="V8" s="184">
        <v>27</v>
      </c>
      <c r="W8" s="185">
        <v>27</v>
      </c>
      <c r="X8" s="180">
        <v>18537</v>
      </c>
      <c r="Y8" s="181">
        <v>216</v>
      </c>
      <c r="Z8" s="182">
        <v>206</v>
      </c>
      <c r="AA8" s="183">
        <v>261</v>
      </c>
      <c r="AB8" s="186">
        <v>362</v>
      </c>
      <c r="AC8" s="178">
        <v>0</v>
      </c>
      <c r="AD8" s="187">
        <v>100</v>
      </c>
      <c r="AE8" s="188">
        <v>0</v>
      </c>
    </row>
    <row r="9" spans="1:31" s="3" customFormat="1" ht="18.75" customHeight="1">
      <c r="A9" s="159">
        <v>7</v>
      </c>
      <c r="B9" s="160" t="s">
        <v>3813</v>
      </c>
      <c r="C9" s="195" t="s">
        <v>3813</v>
      </c>
      <c r="D9" s="162" t="s">
        <v>3815</v>
      </c>
      <c r="E9" s="163">
        <v>7</v>
      </c>
      <c r="F9" s="189" t="s">
        <v>3813</v>
      </c>
      <c r="G9" s="166">
        <v>63</v>
      </c>
      <c r="H9" s="167">
        <v>62</v>
      </c>
      <c r="I9" s="196" t="s">
        <v>3813</v>
      </c>
      <c r="J9" s="169">
        <v>31</v>
      </c>
      <c r="K9" s="170">
        <v>27</v>
      </c>
      <c r="L9" s="189" t="s">
        <v>3813</v>
      </c>
      <c r="M9" s="166">
        <v>39</v>
      </c>
      <c r="N9" s="167">
        <v>36</v>
      </c>
      <c r="O9" s="196" t="s">
        <v>3813</v>
      </c>
      <c r="P9" s="169">
        <v>150</v>
      </c>
      <c r="Q9" s="170">
        <v>142</v>
      </c>
      <c r="R9" s="189" t="s">
        <v>3813</v>
      </c>
      <c r="S9" s="166">
        <v>14</v>
      </c>
      <c r="T9" s="167">
        <v>13</v>
      </c>
      <c r="U9" s="196" t="s">
        <v>3813</v>
      </c>
      <c r="V9" s="169">
        <v>3</v>
      </c>
      <c r="W9" s="170">
        <v>3</v>
      </c>
      <c r="X9" s="189" t="s">
        <v>3813</v>
      </c>
      <c r="Y9" s="166">
        <v>19</v>
      </c>
      <c r="Z9" s="167">
        <v>17</v>
      </c>
      <c r="AA9" s="196" t="s">
        <v>3813</v>
      </c>
      <c r="AB9" s="171">
        <v>321</v>
      </c>
      <c r="AC9" s="163">
        <v>0</v>
      </c>
      <c r="AD9" s="172">
        <v>100</v>
      </c>
      <c r="AE9" s="173">
        <v>0</v>
      </c>
    </row>
    <row r="10" spans="1:31" s="3" customFormat="1" ht="18.75" customHeight="1">
      <c r="A10" s="159">
        <v>8</v>
      </c>
      <c r="B10" s="160" t="s">
        <v>3813</v>
      </c>
      <c r="C10" s="161" t="s">
        <v>887</v>
      </c>
      <c r="D10" s="162" t="s">
        <v>3815</v>
      </c>
      <c r="E10" s="163">
        <v>8</v>
      </c>
      <c r="F10" s="165">
        <v>39906153</v>
      </c>
      <c r="G10" s="166">
        <v>49</v>
      </c>
      <c r="H10" s="167">
        <v>48</v>
      </c>
      <c r="I10" s="168">
        <v>41032930</v>
      </c>
      <c r="J10" s="169">
        <v>20</v>
      </c>
      <c r="K10" s="170">
        <v>16</v>
      </c>
      <c r="L10" s="165">
        <v>17851839</v>
      </c>
      <c r="M10" s="166">
        <v>26</v>
      </c>
      <c r="N10" s="167">
        <v>23</v>
      </c>
      <c r="O10" s="168">
        <v>27686092</v>
      </c>
      <c r="P10" s="169">
        <v>57</v>
      </c>
      <c r="Q10" s="170">
        <v>52</v>
      </c>
      <c r="R10" s="165">
        <v>41193109</v>
      </c>
      <c r="S10" s="166">
        <v>81</v>
      </c>
      <c r="T10" s="167">
        <v>79</v>
      </c>
      <c r="U10" s="168">
        <v>3818461</v>
      </c>
      <c r="V10" s="169">
        <v>117</v>
      </c>
      <c r="W10" s="170">
        <v>116</v>
      </c>
      <c r="X10" s="165">
        <v>11391</v>
      </c>
      <c r="Y10" s="166">
        <v>69</v>
      </c>
      <c r="Z10" s="167">
        <v>65</v>
      </c>
      <c r="AA10" s="168">
        <v>542</v>
      </c>
      <c r="AB10" s="171">
        <v>381</v>
      </c>
      <c r="AC10" s="163">
        <v>0</v>
      </c>
      <c r="AD10" s="172">
        <v>100</v>
      </c>
      <c r="AE10" s="173">
        <v>0</v>
      </c>
    </row>
    <row r="11" spans="1:31" s="3" customFormat="1" ht="18.75" customHeight="1">
      <c r="A11" s="159">
        <v>9</v>
      </c>
      <c r="B11" s="160" t="s">
        <v>3813</v>
      </c>
      <c r="C11" s="161" t="s">
        <v>2116</v>
      </c>
      <c r="D11" s="162" t="s">
        <v>3815</v>
      </c>
      <c r="E11" s="163">
        <v>9</v>
      </c>
      <c r="F11" s="165">
        <v>39860947</v>
      </c>
      <c r="G11" s="166">
        <v>13</v>
      </c>
      <c r="H11" s="167">
        <v>12</v>
      </c>
      <c r="I11" s="168">
        <v>62354047</v>
      </c>
      <c r="J11" s="169">
        <v>290</v>
      </c>
      <c r="K11" s="170">
        <v>280</v>
      </c>
      <c r="L11" s="165">
        <v>4842914</v>
      </c>
      <c r="M11" s="166">
        <v>187</v>
      </c>
      <c r="N11" s="167">
        <v>181</v>
      </c>
      <c r="O11" s="168">
        <v>9647262</v>
      </c>
      <c r="P11" s="169">
        <v>94</v>
      </c>
      <c r="Q11" s="170">
        <v>89</v>
      </c>
      <c r="R11" s="165">
        <v>33664411</v>
      </c>
      <c r="S11" s="166">
        <v>448</v>
      </c>
      <c r="T11" s="167">
        <v>442</v>
      </c>
      <c r="U11" s="168">
        <v>-1160213</v>
      </c>
      <c r="V11" s="169">
        <v>98</v>
      </c>
      <c r="W11" s="170">
        <v>97</v>
      </c>
      <c r="X11" s="165">
        <v>12889</v>
      </c>
      <c r="Y11" s="166">
        <v>66</v>
      </c>
      <c r="Z11" s="167">
        <v>62</v>
      </c>
      <c r="AA11" s="168">
        <v>548</v>
      </c>
      <c r="AB11" s="171">
        <v>321</v>
      </c>
      <c r="AC11" s="163">
        <v>0</v>
      </c>
      <c r="AD11" s="172">
        <v>100</v>
      </c>
      <c r="AE11" s="173">
        <v>0</v>
      </c>
    </row>
    <row r="12" spans="1:31" s="3" customFormat="1" ht="18.75" customHeight="1">
      <c r="A12" s="142">
        <v>10</v>
      </c>
      <c r="B12" s="143" t="s">
        <v>3813</v>
      </c>
      <c r="C12" s="144" t="s">
        <v>1947</v>
      </c>
      <c r="D12" s="145" t="s">
        <v>3815</v>
      </c>
      <c r="E12" s="146">
        <v>10</v>
      </c>
      <c r="F12" s="148">
        <v>39811878</v>
      </c>
      <c r="G12" s="149">
        <v>55</v>
      </c>
      <c r="H12" s="150">
        <v>54</v>
      </c>
      <c r="I12" s="151">
        <v>40566886</v>
      </c>
      <c r="J12" s="152">
        <v>149</v>
      </c>
      <c r="K12" s="153">
        <v>142</v>
      </c>
      <c r="L12" s="148">
        <v>8317996</v>
      </c>
      <c r="M12" s="149">
        <v>150</v>
      </c>
      <c r="N12" s="150">
        <v>144</v>
      </c>
      <c r="O12" s="151">
        <v>11290875</v>
      </c>
      <c r="P12" s="152">
        <v>98</v>
      </c>
      <c r="Q12" s="153">
        <v>93</v>
      </c>
      <c r="R12" s="148">
        <v>32793284</v>
      </c>
      <c r="S12" s="149">
        <v>134</v>
      </c>
      <c r="T12" s="150">
        <v>132</v>
      </c>
      <c r="U12" s="151">
        <v>2537243</v>
      </c>
      <c r="V12" s="152">
        <v>200</v>
      </c>
      <c r="W12" s="153">
        <v>197</v>
      </c>
      <c r="X12" s="148">
        <v>6092</v>
      </c>
      <c r="Y12" s="149">
        <v>251</v>
      </c>
      <c r="Z12" s="150">
        <v>240</v>
      </c>
      <c r="AA12" s="151">
        <v>236</v>
      </c>
      <c r="AB12" s="156">
        <v>371</v>
      </c>
      <c r="AC12" s="146">
        <v>0</v>
      </c>
      <c r="AD12" s="157">
        <v>100</v>
      </c>
      <c r="AE12" s="158">
        <v>0</v>
      </c>
    </row>
    <row r="13" spans="1:31" s="3" customFormat="1" ht="18.75" customHeight="1">
      <c r="A13" s="15">
        <v>11</v>
      </c>
      <c r="B13" s="16" t="s">
        <v>3813</v>
      </c>
      <c r="C13" s="17" t="s">
        <v>2301</v>
      </c>
      <c r="D13" s="18" t="s">
        <v>551</v>
      </c>
      <c r="E13" s="19">
        <v>11</v>
      </c>
      <c r="F13" s="21">
        <v>39669897</v>
      </c>
      <c r="G13" s="22">
        <v>19</v>
      </c>
      <c r="H13" s="23">
        <v>18</v>
      </c>
      <c r="I13" s="24">
        <v>56171025</v>
      </c>
      <c r="J13" s="25">
        <v>10</v>
      </c>
      <c r="K13" s="26">
        <v>8</v>
      </c>
      <c r="L13" s="21">
        <v>21002164</v>
      </c>
      <c r="M13" s="22">
        <v>5</v>
      </c>
      <c r="N13" s="23">
        <v>4</v>
      </c>
      <c r="O13" s="24">
        <v>92268159</v>
      </c>
      <c r="P13" s="25">
        <v>5</v>
      </c>
      <c r="Q13" s="26">
        <v>5</v>
      </c>
      <c r="R13" s="21">
        <v>155838530</v>
      </c>
      <c r="S13" s="22">
        <v>348</v>
      </c>
      <c r="T13" s="23">
        <v>343</v>
      </c>
      <c r="U13" s="24">
        <v>365269</v>
      </c>
      <c r="V13" s="25">
        <v>310</v>
      </c>
      <c r="W13" s="26">
        <v>307</v>
      </c>
      <c r="X13" s="21">
        <v>1784</v>
      </c>
      <c r="Y13" s="22">
        <v>15</v>
      </c>
      <c r="Z13" s="23">
        <v>13</v>
      </c>
      <c r="AA13" s="24">
        <v>961</v>
      </c>
      <c r="AB13" s="93">
        <v>321</v>
      </c>
      <c r="AC13" s="19">
        <v>0</v>
      </c>
      <c r="AD13" s="27">
        <v>100</v>
      </c>
      <c r="AE13" s="28">
        <v>0</v>
      </c>
    </row>
    <row r="14" spans="1:31" s="3" customFormat="1" ht="18.75" customHeight="1">
      <c r="A14" s="159">
        <v>12</v>
      </c>
      <c r="B14" s="160" t="s">
        <v>3813</v>
      </c>
      <c r="C14" s="195" t="s">
        <v>3813</v>
      </c>
      <c r="D14" s="162" t="s">
        <v>3815</v>
      </c>
      <c r="E14" s="163">
        <v>12</v>
      </c>
      <c r="F14" s="189" t="s">
        <v>3813</v>
      </c>
      <c r="G14" s="166">
        <v>35</v>
      </c>
      <c r="H14" s="167">
        <v>34</v>
      </c>
      <c r="I14" s="196" t="s">
        <v>3813</v>
      </c>
      <c r="J14" s="169">
        <v>25</v>
      </c>
      <c r="K14" s="170">
        <v>21</v>
      </c>
      <c r="L14" s="189" t="s">
        <v>3813</v>
      </c>
      <c r="M14" s="166">
        <v>86</v>
      </c>
      <c r="N14" s="167">
        <v>82</v>
      </c>
      <c r="O14" s="196" t="s">
        <v>3813</v>
      </c>
      <c r="P14" s="169">
        <v>120</v>
      </c>
      <c r="Q14" s="170">
        <v>112</v>
      </c>
      <c r="R14" s="189" t="s">
        <v>3813</v>
      </c>
      <c r="S14" s="166">
        <v>18</v>
      </c>
      <c r="T14" s="167">
        <v>17</v>
      </c>
      <c r="U14" s="196" t="s">
        <v>3813</v>
      </c>
      <c r="V14" s="169">
        <v>343</v>
      </c>
      <c r="W14" s="170">
        <v>340</v>
      </c>
      <c r="X14" s="189" t="s">
        <v>3813</v>
      </c>
      <c r="Y14" s="166">
        <v>324</v>
      </c>
      <c r="Z14" s="167">
        <v>311</v>
      </c>
      <c r="AA14" s="196" t="s">
        <v>3813</v>
      </c>
      <c r="AB14" s="171">
        <v>369</v>
      </c>
      <c r="AC14" s="163">
        <v>0</v>
      </c>
      <c r="AD14" s="172">
        <v>0</v>
      </c>
      <c r="AE14" s="173">
        <v>100</v>
      </c>
    </row>
    <row r="15" spans="1:31" s="3" customFormat="1" ht="18.75" customHeight="1">
      <c r="A15" s="159">
        <v>13</v>
      </c>
      <c r="B15" s="160">
        <v>61</v>
      </c>
      <c r="C15" s="161" t="s">
        <v>3618</v>
      </c>
      <c r="D15" s="162" t="s">
        <v>3815</v>
      </c>
      <c r="E15" s="163">
        <v>13</v>
      </c>
      <c r="F15" s="165">
        <v>39334957</v>
      </c>
      <c r="G15" s="166">
        <v>71</v>
      </c>
      <c r="H15" s="167">
        <v>70</v>
      </c>
      <c r="I15" s="168">
        <v>39398968</v>
      </c>
      <c r="J15" s="169">
        <v>119</v>
      </c>
      <c r="K15" s="170">
        <v>113</v>
      </c>
      <c r="L15" s="165">
        <v>9303362</v>
      </c>
      <c r="M15" s="166">
        <v>217</v>
      </c>
      <c r="N15" s="167">
        <v>211</v>
      </c>
      <c r="O15" s="168">
        <v>8314744</v>
      </c>
      <c r="P15" s="169">
        <v>84</v>
      </c>
      <c r="Q15" s="170">
        <v>79</v>
      </c>
      <c r="R15" s="165">
        <v>34970473</v>
      </c>
      <c r="S15" s="166">
        <v>222</v>
      </c>
      <c r="T15" s="167">
        <v>219</v>
      </c>
      <c r="U15" s="168">
        <v>1243825</v>
      </c>
      <c r="V15" s="169">
        <v>75</v>
      </c>
      <c r="W15" s="170">
        <v>74</v>
      </c>
      <c r="X15" s="165">
        <v>14271</v>
      </c>
      <c r="Y15" s="166">
        <v>253</v>
      </c>
      <c r="Z15" s="167">
        <v>242</v>
      </c>
      <c r="AA15" s="168">
        <v>235</v>
      </c>
      <c r="AB15" s="171">
        <v>383</v>
      </c>
      <c r="AC15" s="163">
        <v>0</v>
      </c>
      <c r="AD15" s="172">
        <v>100</v>
      </c>
      <c r="AE15" s="173">
        <v>0</v>
      </c>
    </row>
    <row r="16" spans="1:31" s="3" customFormat="1" ht="18.75" customHeight="1">
      <c r="A16" s="29">
        <v>14</v>
      </c>
      <c r="B16" s="30" t="s">
        <v>3813</v>
      </c>
      <c r="C16" s="31" t="s">
        <v>3014</v>
      </c>
      <c r="D16" s="32" t="s">
        <v>2086</v>
      </c>
      <c r="E16" s="42">
        <v>14</v>
      </c>
      <c r="F16" s="35">
        <v>39314404</v>
      </c>
      <c r="G16" s="36">
        <v>33</v>
      </c>
      <c r="H16" s="37">
        <v>32</v>
      </c>
      <c r="I16" s="38">
        <v>45275273</v>
      </c>
      <c r="J16" s="39">
        <v>127</v>
      </c>
      <c r="K16" s="40">
        <v>121</v>
      </c>
      <c r="L16" s="35">
        <v>9031156</v>
      </c>
      <c r="M16" s="36">
        <v>110</v>
      </c>
      <c r="N16" s="37">
        <v>105</v>
      </c>
      <c r="O16" s="38">
        <v>13117149</v>
      </c>
      <c r="P16" s="39">
        <v>228</v>
      </c>
      <c r="Q16" s="40">
        <v>219</v>
      </c>
      <c r="R16" s="35">
        <v>20406069</v>
      </c>
      <c r="S16" s="36">
        <v>138</v>
      </c>
      <c r="T16" s="37">
        <v>136</v>
      </c>
      <c r="U16" s="38">
        <v>2429492</v>
      </c>
      <c r="V16" s="39">
        <v>267</v>
      </c>
      <c r="W16" s="40">
        <v>264</v>
      </c>
      <c r="X16" s="35">
        <v>2867</v>
      </c>
      <c r="Y16" s="36">
        <v>104</v>
      </c>
      <c r="Z16" s="37">
        <v>96</v>
      </c>
      <c r="AA16" s="38">
        <v>433</v>
      </c>
      <c r="AB16" s="94">
        <v>321</v>
      </c>
      <c r="AC16" s="42">
        <v>0</v>
      </c>
      <c r="AD16" s="34">
        <v>100</v>
      </c>
      <c r="AE16" s="43">
        <v>0</v>
      </c>
    </row>
    <row r="17" spans="1:31" s="3" customFormat="1" ht="18.75" customHeight="1">
      <c r="A17" s="142">
        <v>15</v>
      </c>
      <c r="B17" s="143">
        <v>23</v>
      </c>
      <c r="C17" s="144" t="s">
        <v>3218</v>
      </c>
      <c r="D17" s="145" t="s">
        <v>3815</v>
      </c>
      <c r="E17" s="146">
        <v>15</v>
      </c>
      <c r="F17" s="148">
        <v>39252718</v>
      </c>
      <c r="G17" s="149">
        <v>36</v>
      </c>
      <c r="H17" s="150">
        <v>35</v>
      </c>
      <c r="I17" s="151">
        <v>43991094</v>
      </c>
      <c r="J17" s="152">
        <v>55</v>
      </c>
      <c r="K17" s="153">
        <v>51</v>
      </c>
      <c r="L17" s="148">
        <v>12564505</v>
      </c>
      <c r="M17" s="149">
        <v>45</v>
      </c>
      <c r="N17" s="150">
        <v>42</v>
      </c>
      <c r="O17" s="151">
        <v>22215575</v>
      </c>
      <c r="P17" s="152">
        <v>117</v>
      </c>
      <c r="Q17" s="153">
        <v>109</v>
      </c>
      <c r="R17" s="148">
        <v>30777802</v>
      </c>
      <c r="S17" s="149">
        <v>44</v>
      </c>
      <c r="T17" s="150">
        <v>42</v>
      </c>
      <c r="U17" s="151">
        <v>5495256</v>
      </c>
      <c r="V17" s="152">
        <v>403</v>
      </c>
      <c r="W17" s="153">
        <v>399</v>
      </c>
      <c r="X17" s="148">
        <v>115</v>
      </c>
      <c r="Y17" s="149">
        <v>145</v>
      </c>
      <c r="Z17" s="150">
        <v>135</v>
      </c>
      <c r="AA17" s="151">
        <v>364</v>
      </c>
      <c r="AB17" s="156">
        <v>342</v>
      </c>
      <c r="AC17" s="146">
        <v>0</v>
      </c>
      <c r="AD17" s="157">
        <v>60</v>
      </c>
      <c r="AE17" s="158">
        <v>40</v>
      </c>
    </row>
    <row r="18" spans="1:31" s="3" customFormat="1" ht="18.75" customHeight="1">
      <c r="A18" s="15">
        <v>16</v>
      </c>
      <c r="B18" s="16">
        <v>68</v>
      </c>
      <c r="C18" s="17" t="s">
        <v>3355</v>
      </c>
      <c r="D18" s="18" t="s">
        <v>3372</v>
      </c>
      <c r="E18" s="60">
        <v>16</v>
      </c>
      <c r="F18" s="21">
        <v>39206236</v>
      </c>
      <c r="G18" s="22">
        <v>75</v>
      </c>
      <c r="H18" s="23">
        <v>74</v>
      </c>
      <c r="I18" s="24">
        <v>39206236</v>
      </c>
      <c r="J18" s="25">
        <v>32</v>
      </c>
      <c r="K18" s="26">
        <v>28</v>
      </c>
      <c r="L18" s="21">
        <v>16135311</v>
      </c>
      <c r="M18" s="22">
        <v>153</v>
      </c>
      <c r="N18" s="23">
        <v>147</v>
      </c>
      <c r="O18" s="24">
        <v>11189190</v>
      </c>
      <c r="P18" s="25">
        <v>318</v>
      </c>
      <c r="Q18" s="26">
        <v>309</v>
      </c>
      <c r="R18" s="21">
        <v>15464650</v>
      </c>
      <c r="S18" s="22">
        <v>52</v>
      </c>
      <c r="T18" s="23">
        <v>50</v>
      </c>
      <c r="U18" s="24">
        <v>4996897</v>
      </c>
      <c r="V18" s="25" t="s">
        <v>3813</v>
      </c>
      <c r="W18" s="26" t="s">
        <v>3813</v>
      </c>
      <c r="X18" s="61" t="s">
        <v>3813</v>
      </c>
      <c r="Y18" s="22">
        <v>166</v>
      </c>
      <c r="Z18" s="23">
        <v>156</v>
      </c>
      <c r="AA18" s="24">
        <v>320</v>
      </c>
      <c r="AB18" s="93">
        <v>210</v>
      </c>
      <c r="AC18" s="19">
        <v>0</v>
      </c>
      <c r="AD18" s="27">
        <v>100</v>
      </c>
      <c r="AE18" s="28">
        <v>0</v>
      </c>
    </row>
    <row r="19" spans="1:31" s="3" customFormat="1" ht="18.75" customHeight="1">
      <c r="A19" s="29">
        <v>17</v>
      </c>
      <c r="B19" s="30">
        <v>55</v>
      </c>
      <c r="C19" s="31" t="s">
        <v>3619</v>
      </c>
      <c r="D19" s="32" t="s">
        <v>3372</v>
      </c>
      <c r="E19" s="42">
        <v>17</v>
      </c>
      <c r="F19" s="35">
        <v>39182760</v>
      </c>
      <c r="G19" s="36">
        <v>65</v>
      </c>
      <c r="H19" s="37">
        <v>64</v>
      </c>
      <c r="I19" s="38">
        <v>39922338</v>
      </c>
      <c r="J19" s="39">
        <v>241</v>
      </c>
      <c r="K19" s="40">
        <v>233</v>
      </c>
      <c r="L19" s="35">
        <v>5810510</v>
      </c>
      <c r="M19" s="36">
        <v>202</v>
      </c>
      <c r="N19" s="37">
        <v>196</v>
      </c>
      <c r="O19" s="38">
        <v>8973958</v>
      </c>
      <c r="P19" s="39">
        <v>72</v>
      </c>
      <c r="Q19" s="40">
        <v>67</v>
      </c>
      <c r="R19" s="35">
        <v>36935432</v>
      </c>
      <c r="S19" s="36">
        <v>188</v>
      </c>
      <c r="T19" s="37">
        <v>185</v>
      </c>
      <c r="U19" s="38">
        <v>1601741</v>
      </c>
      <c r="V19" s="39">
        <v>34</v>
      </c>
      <c r="W19" s="40">
        <v>34</v>
      </c>
      <c r="X19" s="35">
        <v>17749</v>
      </c>
      <c r="Y19" s="36">
        <v>24</v>
      </c>
      <c r="Z19" s="37">
        <v>22</v>
      </c>
      <c r="AA19" s="38">
        <v>879</v>
      </c>
      <c r="AB19" s="94">
        <v>356</v>
      </c>
      <c r="AC19" s="42">
        <v>0</v>
      </c>
      <c r="AD19" s="34">
        <v>100</v>
      </c>
      <c r="AE19" s="43">
        <v>0</v>
      </c>
    </row>
    <row r="20" spans="1:31" s="3" customFormat="1" ht="18.75" customHeight="1">
      <c r="A20" s="29">
        <v>18</v>
      </c>
      <c r="B20" s="30" t="s">
        <v>3813</v>
      </c>
      <c r="C20" s="31" t="s">
        <v>2117</v>
      </c>
      <c r="D20" s="32" t="s">
        <v>3372</v>
      </c>
      <c r="E20" s="42">
        <v>18</v>
      </c>
      <c r="F20" s="35">
        <v>39054657</v>
      </c>
      <c r="G20" s="36">
        <v>57</v>
      </c>
      <c r="H20" s="37">
        <v>56</v>
      </c>
      <c r="I20" s="38">
        <v>40409591</v>
      </c>
      <c r="J20" s="39">
        <v>136</v>
      </c>
      <c r="K20" s="40">
        <v>129</v>
      </c>
      <c r="L20" s="35">
        <v>8707887</v>
      </c>
      <c r="M20" s="36">
        <v>97</v>
      </c>
      <c r="N20" s="37">
        <v>92</v>
      </c>
      <c r="O20" s="38">
        <v>14693273</v>
      </c>
      <c r="P20" s="39">
        <v>33</v>
      </c>
      <c r="Q20" s="40">
        <v>31</v>
      </c>
      <c r="R20" s="35">
        <v>48920228</v>
      </c>
      <c r="S20" s="36">
        <v>249</v>
      </c>
      <c r="T20" s="37">
        <v>245</v>
      </c>
      <c r="U20" s="38">
        <v>1048985</v>
      </c>
      <c r="V20" s="39">
        <v>135</v>
      </c>
      <c r="W20" s="40">
        <v>134</v>
      </c>
      <c r="X20" s="35">
        <v>10261</v>
      </c>
      <c r="Y20" s="36">
        <v>16</v>
      </c>
      <c r="Z20" s="37">
        <v>14</v>
      </c>
      <c r="AA20" s="38">
        <v>955</v>
      </c>
      <c r="AB20" s="94">
        <v>321</v>
      </c>
      <c r="AC20" s="42">
        <v>0</v>
      </c>
      <c r="AD20" s="34">
        <v>100</v>
      </c>
      <c r="AE20" s="43">
        <v>0</v>
      </c>
    </row>
    <row r="21" spans="1:31" s="3" customFormat="1" ht="18.75" customHeight="1">
      <c r="A21" s="159">
        <v>19</v>
      </c>
      <c r="B21" s="160" t="s">
        <v>3813</v>
      </c>
      <c r="C21" s="161" t="s">
        <v>522</v>
      </c>
      <c r="D21" s="162" t="s">
        <v>3815</v>
      </c>
      <c r="E21" s="193">
        <v>19</v>
      </c>
      <c r="F21" s="165">
        <v>39037937</v>
      </c>
      <c r="G21" s="166">
        <v>78</v>
      </c>
      <c r="H21" s="167">
        <v>77</v>
      </c>
      <c r="I21" s="168">
        <v>39037937</v>
      </c>
      <c r="J21" s="169">
        <v>452</v>
      </c>
      <c r="K21" s="170">
        <v>440</v>
      </c>
      <c r="L21" s="165">
        <v>1356979</v>
      </c>
      <c r="M21" s="166">
        <v>419</v>
      </c>
      <c r="N21" s="167">
        <v>412</v>
      </c>
      <c r="O21" s="168">
        <v>2233561</v>
      </c>
      <c r="P21" s="169">
        <v>499</v>
      </c>
      <c r="Q21" s="170">
        <v>486</v>
      </c>
      <c r="R21" s="165">
        <v>2767712</v>
      </c>
      <c r="S21" s="166">
        <v>244</v>
      </c>
      <c r="T21" s="167">
        <v>240</v>
      </c>
      <c r="U21" s="168">
        <v>1093590</v>
      </c>
      <c r="V21" s="169" t="s">
        <v>3813</v>
      </c>
      <c r="W21" s="170" t="s">
        <v>3813</v>
      </c>
      <c r="X21" s="189" t="s">
        <v>3813</v>
      </c>
      <c r="Y21" s="166">
        <v>495</v>
      </c>
      <c r="Z21" s="167">
        <v>482</v>
      </c>
      <c r="AA21" s="168">
        <v>27</v>
      </c>
      <c r="AB21" s="171">
        <v>354</v>
      </c>
      <c r="AC21" s="163">
        <v>0</v>
      </c>
      <c r="AD21" s="172">
        <v>100</v>
      </c>
      <c r="AE21" s="173">
        <v>0</v>
      </c>
    </row>
    <row r="22" spans="1:31" s="3" customFormat="1" ht="18.75" customHeight="1">
      <c r="A22" s="142">
        <v>20</v>
      </c>
      <c r="B22" s="143">
        <v>11</v>
      </c>
      <c r="C22" s="144" t="s">
        <v>3832</v>
      </c>
      <c r="D22" s="145" t="s">
        <v>3815</v>
      </c>
      <c r="E22" s="146">
        <v>20</v>
      </c>
      <c r="F22" s="148">
        <v>39017672</v>
      </c>
      <c r="G22" s="149">
        <v>70</v>
      </c>
      <c r="H22" s="150">
        <v>69</v>
      </c>
      <c r="I22" s="151">
        <v>39502210</v>
      </c>
      <c r="J22" s="152">
        <v>281</v>
      </c>
      <c r="K22" s="153">
        <v>271</v>
      </c>
      <c r="L22" s="148">
        <v>5084194</v>
      </c>
      <c r="M22" s="149">
        <v>296</v>
      </c>
      <c r="N22" s="150">
        <v>289</v>
      </c>
      <c r="O22" s="151">
        <v>5562386</v>
      </c>
      <c r="P22" s="152">
        <v>316</v>
      </c>
      <c r="Q22" s="153">
        <v>307</v>
      </c>
      <c r="R22" s="148">
        <v>15488179</v>
      </c>
      <c r="S22" s="149">
        <v>166</v>
      </c>
      <c r="T22" s="150">
        <v>164</v>
      </c>
      <c r="U22" s="151">
        <v>2005438</v>
      </c>
      <c r="V22" s="152">
        <v>47</v>
      </c>
      <c r="W22" s="153">
        <v>47</v>
      </c>
      <c r="X22" s="148">
        <v>16402</v>
      </c>
      <c r="Y22" s="149">
        <v>239</v>
      </c>
      <c r="Z22" s="150">
        <v>229</v>
      </c>
      <c r="AA22" s="151">
        <v>248</v>
      </c>
      <c r="AB22" s="156">
        <v>312</v>
      </c>
      <c r="AC22" s="146">
        <v>0</v>
      </c>
      <c r="AD22" s="157">
        <v>94</v>
      </c>
      <c r="AE22" s="158">
        <v>6</v>
      </c>
    </row>
    <row r="23" spans="1:31" s="3" customFormat="1" ht="18.75" customHeight="1">
      <c r="A23" s="15">
        <v>21</v>
      </c>
      <c r="B23" s="16">
        <v>110</v>
      </c>
      <c r="C23" s="17" t="s">
        <v>3024</v>
      </c>
      <c r="D23" s="18" t="s">
        <v>3816</v>
      </c>
      <c r="E23" s="19">
        <v>21</v>
      </c>
      <c r="F23" s="21">
        <v>38974851</v>
      </c>
      <c r="G23" s="22">
        <v>64</v>
      </c>
      <c r="H23" s="23">
        <v>63</v>
      </c>
      <c r="I23" s="24">
        <v>40021206</v>
      </c>
      <c r="J23" s="25">
        <v>22</v>
      </c>
      <c r="K23" s="26">
        <v>18</v>
      </c>
      <c r="L23" s="21">
        <v>17613989</v>
      </c>
      <c r="M23" s="22">
        <v>85</v>
      </c>
      <c r="N23" s="23">
        <v>81</v>
      </c>
      <c r="O23" s="24">
        <v>15615758</v>
      </c>
      <c r="P23" s="25">
        <v>239</v>
      </c>
      <c r="Q23" s="26">
        <v>230</v>
      </c>
      <c r="R23" s="21">
        <v>19919521</v>
      </c>
      <c r="S23" s="22">
        <v>15</v>
      </c>
      <c r="T23" s="23">
        <v>14</v>
      </c>
      <c r="U23" s="24">
        <v>8801398</v>
      </c>
      <c r="V23" s="25">
        <v>381</v>
      </c>
      <c r="W23" s="26">
        <v>377</v>
      </c>
      <c r="X23" s="21">
        <v>355</v>
      </c>
      <c r="Y23" s="22">
        <v>257</v>
      </c>
      <c r="Z23" s="23">
        <v>246</v>
      </c>
      <c r="AA23" s="24">
        <v>230</v>
      </c>
      <c r="AB23" s="93">
        <v>371</v>
      </c>
      <c r="AC23" s="19">
        <v>0</v>
      </c>
      <c r="AD23" s="27">
        <v>100</v>
      </c>
      <c r="AE23" s="28">
        <v>0</v>
      </c>
    </row>
    <row r="24" spans="1:31" s="3" customFormat="1" ht="18.75" customHeight="1">
      <c r="A24" s="29">
        <v>22</v>
      </c>
      <c r="B24" s="30" t="s">
        <v>3813</v>
      </c>
      <c r="C24" s="31" t="s">
        <v>471</v>
      </c>
      <c r="D24" s="32" t="s">
        <v>1132</v>
      </c>
      <c r="E24" s="42">
        <v>22</v>
      </c>
      <c r="F24" s="35">
        <v>38953211</v>
      </c>
      <c r="G24" s="36">
        <v>12</v>
      </c>
      <c r="H24" s="37">
        <v>11</v>
      </c>
      <c r="I24" s="38">
        <v>65179434</v>
      </c>
      <c r="J24" s="39">
        <v>500</v>
      </c>
      <c r="K24" s="40">
        <v>487</v>
      </c>
      <c r="L24" s="35">
        <v>-113704123</v>
      </c>
      <c r="M24" s="36">
        <v>500</v>
      </c>
      <c r="N24" s="37">
        <v>487</v>
      </c>
      <c r="O24" s="38">
        <v>-695347114</v>
      </c>
      <c r="P24" s="39">
        <v>1</v>
      </c>
      <c r="Q24" s="40">
        <v>1</v>
      </c>
      <c r="R24" s="35">
        <v>412465475</v>
      </c>
      <c r="S24" s="36">
        <v>500</v>
      </c>
      <c r="T24" s="37">
        <v>487</v>
      </c>
      <c r="U24" s="38">
        <v>-312525908</v>
      </c>
      <c r="V24" s="39">
        <v>405</v>
      </c>
      <c r="W24" s="40">
        <v>401</v>
      </c>
      <c r="X24" s="35">
        <v>82</v>
      </c>
      <c r="Y24" s="36">
        <v>5</v>
      </c>
      <c r="Z24" s="37">
        <v>3</v>
      </c>
      <c r="AA24" s="38">
        <v>1700</v>
      </c>
      <c r="AB24" s="94">
        <v>312</v>
      </c>
      <c r="AC24" s="42">
        <v>0</v>
      </c>
      <c r="AD24" s="34">
        <v>100</v>
      </c>
      <c r="AE24" s="43">
        <v>0</v>
      </c>
    </row>
    <row r="25" spans="1:31" s="3" customFormat="1" ht="18.75" customHeight="1">
      <c r="A25" s="159">
        <v>23</v>
      </c>
      <c r="B25" s="160" t="s">
        <v>3813</v>
      </c>
      <c r="C25" s="161" t="s">
        <v>2957</v>
      </c>
      <c r="D25" s="162" t="s">
        <v>3815</v>
      </c>
      <c r="E25" s="163">
        <v>23</v>
      </c>
      <c r="F25" s="165">
        <v>38948621</v>
      </c>
      <c r="G25" s="166">
        <v>80</v>
      </c>
      <c r="H25" s="167">
        <v>79</v>
      </c>
      <c r="I25" s="168">
        <v>38954471</v>
      </c>
      <c r="J25" s="169">
        <v>70</v>
      </c>
      <c r="K25" s="170">
        <v>65</v>
      </c>
      <c r="L25" s="165">
        <v>11668338</v>
      </c>
      <c r="M25" s="166">
        <v>20</v>
      </c>
      <c r="N25" s="167">
        <v>18</v>
      </c>
      <c r="O25" s="168">
        <v>31300526</v>
      </c>
      <c r="P25" s="169">
        <v>39</v>
      </c>
      <c r="Q25" s="170">
        <v>37</v>
      </c>
      <c r="R25" s="165">
        <v>45576027</v>
      </c>
      <c r="S25" s="166">
        <v>151</v>
      </c>
      <c r="T25" s="167">
        <v>149</v>
      </c>
      <c r="U25" s="168">
        <v>2217674</v>
      </c>
      <c r="V25" s="169">
        <v>32</v>
      </c>
      <c r="W25" s="170">
        <v>32</v>
      </c>
      <c r="X25" s="165">
        <v>18159</v>
      </c>
      <c r="Y25" s="166">
        <v>34</v>
      </c>
      <c r="Z25" s="167">
        <v>32</v>
      </c>
      <c r="AA25" s="168">
        <v>801</v>
      </c>
      <c r="AB25" s="171">
        <v>321</v>
      </c>
      <c r="AC25" s="163">
        <v>0</v>
      </c>
      <c r="AD25" s="172">
        <v>100</v>
      </c>
      <c r="AE25" s="173">
        <v>0</v>
      </c>
    </row>
    <row r="26" spans="1:31" s="3" customFormat="1" ht="18.75" customHeight="1">
      <c r="A26" s="29">
        <v>24</v>
      </c>
      <c r="B26" s="30">
        <v>137</v>
      </c>
      <c r="C26" s="31" t="s">
        <v>438</v>
      </c>
      <c r="D26" s="32" t="s">
        <v>2083</v>
      </c>
      <c r="E26" s="42">
        <v>24</v>
      </c>
      <c r="F26" s="35">
        <v>38800564</v>
      </c>
      <c r="G26" s="36">
        <v>25</v>
      </c>
      <c r="H26" s="37">
        <v>24</v>
      </c>
      <c r="I26" s="38">
        <v>49001144</v>
      </c>
      <c r="J26" s="39">
        <v>235</v>
      </c>
      <c r="K26" s="40">
        <v>227</v>
      </c>
      <c r="L26" s="35">
        <v>5912229</v>
      </c>
      <c r="M26" s="36">
        <v>182</v>
      </c>
      <c r="N26" s="37">
        <v>176</v>
      </c>
      <c r="O26" s="38">
        <v>9861942</v>
      </c>
      <c r="P26" s="39">
        <v>66</v>
      </c>
      <c r="Q26" s="40">
        <v>61</v>
      </c>
      <c r="R26" s="35">
        <v>38787583</v>
      </c>
      <c r="S26" s="36">
        <v>136</v>
      </c>
      <c r="T26" s="37">
        <v>134</v>
      </c>
      <c r="U26" s="38">
        <v>2487976</v>
      </c>
      <c r="V26" s="39">
        <v>239</v>
      </c>
      <c r="W26" s="40">
        <v>236</v>
      </c>
      <c r="X26" s="35">
        <v>4032</v>
      </c>
      <c r="Y26" s="36">
        <v>347</v>
      </c>
      <c r="Z26" s="37">
        <v>334</v>
      </c>
      <c r="AA26" s="38">
        <v>159</v>
      </c>
      <c r="AB26" s="94">
        <v>356</v>
      </c>
      <c r="AC26" s="42">
        <v>0</v>
      </c>
      <c r="AD26" s="34">
        <v>100</v>
      </c>
      <c r="AE26" s="43">
        <v>0</v>
      </c>
    </row>
    <row r="27" spans="1:31" s="3" customFormat="1" ht="18.75" customHeight="1">
      <c r="A27" s="45">
        <v>25</v>
      </c>
      <c r="B27" s="46">
        <v>150</v>
      </c>
      <c r="C27" s="47" t="s">
        <v>2972</v>
      </c>
      <c r="D27" s="48" t="s">
        <v>2748</v>
      </c>
      <c r="E27" s="49">
        <v>25</v>
      </c>
      <c r="F27" s="51">
        <v>38643717</v>
      </c>
      <c r="G27" s="52">
        <v>34</v>
      </c>
      <c r="H27" s="53">
        <v>33</v>
      </c>
      <c r="I27" s="54">
        <v>44899031</v>
      </c>
      <c r="J27" s="55">
        <v>106</v>
      </c>
      <c r="K27" s="56">
        <v>101</v>
      </c>
      <c r="L27" s="51">
        <v>9926148</v>
      </c>
      <c r="M27" s="52">
        <v>390</v>
      </c>
      <c r="N27" s="53">
        <v>383</v>
      </c>
      <c r="O27" s="54">
        <v>3036991</v>
      </c>
      <c r="P27" s="55">
        <v>305</v>
      </c>
      <c r="Q27" s="56">
        <v>296</v>
      </c>
      <c r="R27" s="51">
        <v>16000189</v>
      </c>
      <c r="S27" s="52">
        <v>211</v>
      </c>
      <c r="T27" s="53">
        <v>208</v>
      </c>
      <c r="U27" s="54">
        <v>1318377</v>
      </c>
      <c r="V27" s="55">
        <v>5</v>
      </c>
      <c r="W27" s="56">
        <v>5</v>
      </c>
      <c r="X27" s="51">
        <v>24794</v>
      </c>
      <c r="Y27" s="52">
        <v>206</v>
      </c>
      <c r="Z27" s="53">
        <v>196</v>
      </c>
      <c r="AA27" s="54">
        <v>267</v>
      </c>
      <c r="AB27" s="95">
        <v>322</v>
      </c>
      <c r="AC27" s="49">
        <v>0</v>
      </c>
      <c r="AD27" s="57">
        <v>100</v>
      </c>
      <c r="AE27" s="58">
        <v>0</v>
      </c>
    </row>
    <row r="28" spans="1:31" s="3" customFormat="1" ht="18.75" customHeight="1">
      <c r="A28" s="15">
        <v>26</v>
      </c>
      <c r="B28" s="16" t="s">
        <v>3813</v>
      </c>
      <c r="C28" s="17" t="s">
        <v>2304</v>
      </c>
      <c r="D28" s="18" t="s">
        <v>3816</v>
      </c>
      <c r="E28" s="19">
        <v>26</v>
      </c>
      <c r="F28" s="21">
        <v>38607071</v>
      </c>
      <c r="G28" s="22">
        <v>73</v>
      </c>
      <c r="H28" s="23">
        <v>72</v>
      </c>
      <c r="I28" s="24">
        <v>39359001</v>
      </c>
      <c r="J28" s="25">
        <v>11</v>
      </c>
      <c r="K28" s="26">
        <v>9</v>
      </c>
      <c r="L28" s="21">
        <v>20772727</v>
      </c>
      <c r="M28" s="22">
        <v>27</v>
      </c>
      <c r="N28" s="23">
        <v>24</v>
      </c>
      <c r="O28" s="24">
        <v>27590737</v>
      </c>
      <c r="P28" s="25">
        <v>77</v>
      </c>
      <c r="Q28" s="26">
        <v>72</v>
      </c>
      <c r="R28" s="21">
        <v>36166257</v>
      </c>
      <c r="S28" s="22">
        <v>45</v>
      </c>
      <c r="T28" s="23">
        <v>43</v>
      </c>
      <c r="U28" s="24">
        <v>5480234</v>
      </c>
      <c r="V28" s="25">
        <v>283</v>
      </c>
      <c r="W28" s="26">
        <v>280</v>
      </c>
      <c r="X28" s="21">
        <v>2508</v>
      </c>
      <c r="Y28" s="22">
        <v>12</v>
      </c>
      <c r="Z28" s="23">
        <v>10</v>
      </c>
      <c r="AA28" s="24">
        <v>1050</v>
      </c>
      <c r="AB28" s="93">
        <v>322</v>
      </c>
      <c r="AC28" s="19">
        <v>0</v>
      </c>
      <c r="AD28" s="27">
        <v>100</v>
      </c>
      <c r="AE28" s="28">
        <v>0</v>
      </c>
    </row>
    <row r="29" spans="1:31" s="3" customFormat="1" ht="18.75" customHeight="1">
      <c r="A29" s="159">
        <v>27</v>
      </c>
      <c r="B29" s="160" t="s">
        <v>3813</v>
      </c>
      <c r="C29" s="161" t="s">
        <v>3003</v>
      </c>
      <c r="D29" s="162" t="s">
        <v>3815</v>
      </c>
      <c r="E29" s="163">
        <v>27</v>
      </c>
      <c r="F29" s="165">
        <v>38596637</v>
      </c>
      <c r="G29" s="166">
        <v>84</v>
      </c>
      <c r="H29" s="167">
        <v>83</v>
      </c>
      <c r="I29" s="168">
        <v>38619922</v>
      </c>
      <c r="J29" s="169">
        <v>2</v>
      </c>
      <c r="K29" s="170">
        <v>2</v>
      </c>
      <c r="L29" s="165">
        <v>36387894</v>
      </c>
      <c r="M29" s="166">
        <v>12</v>
      </c>
      <c r="N29" s="167">
        <v>10</v>
      </c>
      <c r="O29" s="168">
        <v>49056126</v>
      </c>
      <c r="P29" s="169">
        <v>21</v>
      </c>
      <c r="Q29" s="170">
        <v>20</v>
      </c>
      <c r="R29" s="165">
        <v>58958173</v>
      </c>
      <c r="S29" s="166">
        <v>2</v>
      </c>
      <c r="T29" s="167">
        <v>2</v>
      </c>
      <c r="U29" s="168">
        <v>23348097</v>
      </c>
      <c r="V29" s="169" t="s">
        <v>3813</v>
      </c>
      <c r="W29" s="170" t="s">
        <v>3813</v>
      </c>
      <c r="X29" s="189" t="s">
        <v>3813</v>
      </c>
      <c r="Y29" s="166">
        <v>164</v>
      </c>
      <c r="Z29" s="167">
        <v>154</v>
      </c>
      <c r="AA29" s="168">
        <v>325</v>
      </c>
      <c r="AB29" s="171">
        <v>321</v>
      </c>
      <c r="AC29" s="163">
        <v>0</v>
      </c>
      <c r="AD29" s="172">
        <v>100</v>
      </c>
      <c r="AE29" s="173">
        <v>0</v>
      </c>
    </row>
    <row r="30" spans="1:31" s="3" customFormat="1" ht="18.75" customHeight="1">
      <c r="A30" s="159">
        <v>28</v>
      </c>
      <c r="B30" s="160">
        <v>237</v>
      </c>
      <c r="C30" s="161" t="s">
        <v>2582</v>
      </c>
      <c r="D30" s="162" t="s">
        <v>3815</v>
      </c>
      <c r="E30" s="163">
        <v>28</v>
      </c>
      <c r="F30" s="165">
        <v>38577041</v>
      </c>
      <c r="G30" s="166">
        <v>41</v>
      </c>
      <c r="H30" s="167">
        <v>40</v>
      </c>
      <c r="I30" s="168">
        <v>42828757</v>
      </c>
      <c r="J30" s="169">
        <v>215</v>
      </c>
      <c r="K30" s="170">
        <v>207</v>
      </c>
      <c r="L30" s="165">
        <v>6168197</v>
      </c>
      <c r="M30" s="166">
        <v>358</v>
      </c>
      <c r="N30" s="167">
        <v>351</v>
      </c>
      <c r="O30" s="168">
        <v>3867620</v>
      </c>
      <c r="P30" s="169">
        <v>179</v>
      </c>
      <c r="Q30" s="170">
        <v>170</v>
      </c>
      <c r="R30" s="165">
        <v>23218971</v>
      </c>
      <c r="S30" s="166">
        <v>235</v>
      </c>
      <c r="T30" s="167">
        <v>231</v>
      </c>
      <c r="U30" s="168">
        <v>1149225</v>
      </c>
      <c r="V30" s="169">
        <v>8</v>
      </c>
      <c r="W30" s="170">
        <v>8</v>
      </c>
      <c r="X30" s="165">
        <v>23013</v>
      </c>
      <c r="Y30" s="166">
        <v>79</v>
      </c>
      <c r="Z30" s="167">
        <v>74</v>
      </c>
      <c r="AA30" s="168">
        <v>513</v>
      </c>
      <c r="AB30" s="171">
        <v>321</v>
      </c>
      <c r="AC30" s="163">
        <v>0</v>
      </c>
      <c r="AD30" s="172">
        <v>100</v>
      </c>
      <c r="AE30" s="173">
        <v>0</v>
      </c>
    </row>
    <row r="31" spans="1:31" s="3" customFormat="1" ht="18.75" customHeight="1">
      <c r="A31" s="159">
        <v>29</v>
      </c>
      <c r="B31" s="160">
        <v>327</v>
      </c>
      <c r="C31" s="161" t="s">
        <v>3476</v>
      </c>
      <c r="D31" s="162" t="s">
        <v>3815</v>
      </c>
      <c r="E31" s="163">
        <v>29</v>
      </c>
      <c r="F31" s="165">
        <v>38392473</v>
      </c>
      <c r="G31" s="166">
        <v>89</v>
      </c>
      <c r="H31" s="167">
        <v>88</v>
      </c>
      <c r="I31" s="168">
        <v>38392473</v>
      </c>
      <c r="J31" s="169">
        <v>316</v>
      </c>
      <c r="K31" s="170">
        <v>305</v>
      </c>
      <c r="L31" s="165">
        <v>4024459</v>
      </c>
      <c r="M31" s="166">
        <v>117</v>
      </c>
      <c r="N31" s="167">
        <v>112</v>
      </c>
      <c r="O31" s="168">
        <v>12948241</v>
      </c>
      <c r="P31" s="169">
        <v>74</v>
      </c>
      <c r="Q31" s="170">
        <v>69</v>
      </c>
      <c r="R31" s="165">
        <v>36795163</v>
      </c>
      <c r="S31" s="166">
        <v>438</v>
      </c>
      <c r="T31" s="167">
        <v>432</v>
      </c>
      <c r="U31" s="168">
        <v>-615418</v>
      </c>
      <c r="V31" s="169">
        <v>391</v>
      </c>
      <c r="W31" s="170">
        <v>387</v>
      </c>
      <c r="X31" s="165">
        <v>205</v>
      </c>
      <c r="Y31" s="166">
        <v>414</v>
      </c>
      <c r="Z31" s="167">
        <v>401</v>
      </c>
      <c r="AA31" s="168">
        <v>105</v>
      </c>
      <c r="AB31" s="171">
        <v>383</v>
      </c>
      <c r="AC31" s="163">
        <v>0</v>
      </c>
      <c r="AD31" s="172">
        <v>100</v>
      </c>
      <c r="AE31" s="173">
        <v>0</v>
      </c>
    </row>
    <row r="32" spans="1:31" s="3" customFormat="1" ht="18.75" customHeight="1">
      <c r="A32" s="142">
        <v>30</v>
      </c>
      <c r="B32" s="143">
        <v>74</v>
      </c>
      <c r="C32" s="144" t="s">
        <v>2735</v>
      </c>
      <c r="D32" s="145" t="s">
        <v>3815</v>
      </c>
      <c r="E32" s="146">
        <v>30</v>
      </c>
      <c r="F32" s="148">
        <v>38289443</v>
      </c>
      <c r="G32" s="149">
        <v>48</v>
      </c>
      <c r="H32" s="150">
        <v>47</v>
      </c>
      <c r="I32" s="151">
        <v>41057610</v>
      </c>
      <c r="J32" s="152">
        <v>225</v>
      </c>
      <c r="K32" s="153">
        <v>217</v>
      </c>
      <c r="L32" s="148">
        <v>6037063</v>
      </c>
      <c r="M32" s="149">
        <v>486</v>
      </c>
      <c r="N32" s="150">
        <v>478</v>
      </c>
      <c r="O32" s="151">
        <v>-6225726</v>
      </c>
      <c r="P32" s="152">
        <v>63</v>
      </c>
      <c r="Q32" s="153">
        <v>58</v>
      </c>
      <c r="R32" s="148">
        <v>39830142</v>
      </c>
      <c r="S32" s="149">
        <v>262</v>
      </c>
      <c r="T32" s="150">
        <v>258</v>
      </c>
      <c r="U32" s="151">
        <v>932868</v>
      </c>
      <c r="V32" s="152">
        <v>250</v>
      </c>
      <c r="W32" s="153">
        <v>247</v>
      </c>
      <c r="X32" s="148">
        <v>3635</v>
      </c>
      <c r="Y32" s="149">
        <v>322</v>
      </c>
      <c r="Z32" s="150">
        <v>309</v>
      </c>
      <c r="AA32" s="151">
        <v>173</v>
      </c>
      <c r="AB32" s="156">
        <v>383</v>
      </c>
      <c r="AC32" s="146">
        <v>0</v>
      </c>
      <c r="AD32" s="157">
        <v>0</v>
      </c>
      <c r="AE32" s="158">
        <v>100</v>
      </c>
    </row>
    <row r="33" spans="1:31" s="3" customFormat="1" ht="18.75" customHeight="1">
      <c r="A33" s="174">
        <v>31</v>
      </c>
      <c r="B33" s="175">
        <v>35</v>
      </c>
      <c r="C33" s="176" t="s">
        <v>721</v>
      </c>
      <c r="D33" s="177" t="s">
        <v>3815</v>
      </c>
      <c r="E33" s="178">
        <v>31</v>
      </c>
      <c r="F33" s="180">
        <v>38189272</v>
      </c>
      <c r="G33" s="181">
        <v>30</v>
      </c>
      <c r="H33" s="182">
        <v>29</v>
      </c>
      <c r="I33" s="183">
        <v>46934831</v>
      </c>
      <c r="J33" s="184">
        <v>151</v>
      </c>
      <c r="K33" s="185">
        <v>144</v>
      </c>
      <c r="L33" s="180">
        <v>8206980</v>
      </c>
      <c r="M33" s="181">
        <v>357</v>
      </c>
      <c r="N33" s="182">
        <v>350</v>
      </c>
      <c r="O33" s="183">
        <v>3943127</v>
      </c>
      <c r="P33" s="184">
        <v>203</v>
      </c>
      <c r="Q33" s="185">
        <v>194</v>
      </c>
      <c r="R33" s="180">
        <v>21924719</v>
      </c>
      <c r="S33" s="181">
        <v>461</v>
      </c>
      <c r="T33" s="182">
        <v>455</v>
      </c>
      <c r="U33" s="183">
        <v>-1834833</v>
      </c>
      <c r="V33" s="184">
        <v>197</v>
      </c>
      <c r="W33" s="185">
        <v>194</v>
      </c>
      <c r="X33" s="180">
        <v>6300</v>
      </c>
      <c r="Y33" s="181">
        <v>343</v>
      </c>
      <c r="Z33" s="182">
        <v>330</v>
      </c>
      <c r="AA33" s="183">
        <v>164</v>
      </c>
      <c r="AB33" s="186">
        <v>356</v>
      </c>
      <c r="AC33" s="178">
        <v>0</v>
      </c>
      <c r="AD33" s="187">
        <v>100</v>
      </c>
      <c r="AE33" s="188">
        <v>0</v>
      </c>
    </row>
    <row r="34" spans="1:31" s="3" customFormat="1" ht="18.75" customHeight="1">
      <c r="A34" s="29">
        <v>32</v>
      </c>
      <c r="B34" s="30">
        <v>80</v>
      </c>
      <c r="C34" s="31" t="s">
        <v>717</v>
      </c>
      <c r="D34" s="32" t="s">
        <v>3812</v>
      </c>
      <c r="E34" s="33">
        <v>32</v>
      </c>
      <c r="F34" s="35">
        <v>38152353</v>
      </c>
      <c r="G34" s="36">
        <v>7</v>
      </c>
      <c r="H34" s="37">
        <v>6</v>
      </c>
      <c r="I34" s="38">
        <v>71985572</v>
      </c>
      <c r="J34" s="39">
        <v>17</v>
      </c>
      <c r="K34" s="40">
        <v>13</v>
      </c>
      <c r="L34" s="35">
        <v>18924333</v>
      </c>
      <c r="M34" s="36">
        <v>33</v>
      </c>
      <c r="N34" s="37">
        <v>30</v>
      </c>
      <c r="O34" s="38">
        <v>25733051</v>
      </c>
      <c r="P34" s="39">
        <v>25</v>
      </c>
      <c r="Q34" s="40">
        <v>24</v>
      </c>
      <c r="R34" s="35">
        <v>56987326</v>
      </c>
      <c r="S34" s="36">
        <v>5</v>
      </c>
      <c r="T34" s="37">
        <v>4</v>
      </c>
      <c r="U34" s="38">
        <v>15780421</v>
      </c>
      <c r="V34" s="39">
        <v>254</v>
      </c>
      <c r="W34" s="40">
        <v>251</v>
      </c>
      <c r="X34" s="35">
        <v>3516</v>
      </c>
      <c r="Y34" s="36">
        <v>448</v>
      </c>
      <c r="Z34" s="37">
        <v>435</v>
      </c>
      <c r="AA34" s="38">
        <v>70</v>
      </c>
      <c r="AB34" s="94">
        <v>356</v>
      </c>
      <c r="AC34" s="42">
        <v>0</v>
      </c>
      <c r="AD34" s="34">
        <v>0</v>
      </c>
      <c r="AE34" s="43">
        <v>100</v>
      </c>
    </row>
    <row r="35" spans="1:31" s="3" customFormat="1" ht="18.75" customHeight="1">
      <c r="A35" s="29">
        <v>33</v>
      </c>
      <c r="B35" s="30" t="s">
        <v>3813</v>
      </c>
      <c r="C35" s="31" t="s">
        <v>505</v>
      </c>
      <c r="D35" s="32" t="s">
        <v>464</v>
      </c>
      <c r="E35" s="42">
        <v>33</v>
      </c>
      <c r="F35" s="35">
        <v>38116525</v>
      </c>
      <c r="G35" s="36">
        <v>94</v>
      </c>
      <c r="H35" s="37">
        <v>93</v>
      </c>
      <c r="I35" s="38">
        <v>38132699</v>
      </c>
      <c r="J35" s="39">
        <v>137</v>
      </c>
      <c r="K35" s="40">
        <v>130</v>
      </c>
      <c r="L35" s="35">
        <v>8668936</v>
      </c>
      <c r="M35" s="36">
        <v>127</v>
      </c>
      <c r="N35" s="37">
        <v>121</v>
      </c>
      <c r="O35" s="38">
        <v>12398204</v>
      </c>
      <c r="P35" s="39">
        <v>110</v>
      </c>
      <c r="Q35" s="40">
        <v>104</v>
      </c>
      <c r="R35" s="35">
        <v>31645855</v>
      </c>
      <c r="S35" s="36">
        <v>124</v>
      </c>
      <c r="T35" s="37">
        <v>122</v>
      </c>
      <c r="U35" s="38">
        <v>2736418</v>
      </c>
      <c r="V35" s="39">
        <v>429</v>
      </c>
      <c r="W35" s="40">
        <v>424</v>
      </c>
      <c r="X35" s="35">
        <v>2</v>
      </c>
      <c r="Y35" s="36">
        <v>391</v>
      </c>
      <c r="Z35" s="37">
        <v>378</v>
      </c>
      <c r="AA35" s="38">
        <v>122</v>
      </c>
      <c r="AB35" s="94">
        <v>384</v>
      </c>
      <c r="AC35" s="42">
        <v>0</v>
      </c>
      <c r="AD35" s="34">
        <v>0</v>
      </c>
      <c r="AE35" s="43">
        <v>100</v>
      </c>
    </row>
    <row r="36" spans="1:31" s="3" customFormat="1" ht="18.75" customHeight="1">
      <c r="A36" s="29">
        <v>34</v>
      </c>
      <c r="B36" s="30">
        <v>114</v>
      </c>
      <c r="C36" s="31" t="s">
        <v>2309</v>
      </c>
      <c r="D36" s="32" t="s">
        <v>2748</v>
      </c>
      <c r="E36" s="42">
        <v>34</v>
      </c>
      <c r="F36" s="35">
        <v>38108432</v>
      </c>
      <c r="G36" s="36">
        <v>38</v>
      </c>
      <c r="H36" s="37">
        <v>37</v>
      </c>
      <c r="I36" s="38">
        <v>43539369</v>
      </c>
      <c r="J36" s="39">
        <v>141</v>
      </c>
      <c r="K36" s="40">
        <v>134</v>
      </c>
      <c r="L36" s="35">
        <v>8572875</v>
      </c>
      <c r="M36" s="36">
        <v>44</v>
      </c>
      <c r="N36" s="37">
        <v>41</v>
      </c>
      <c r="O36" s="38">
        <v>22461213</v>
      </c>
      <c r="P36" s="39">
        <v>29</v>
      </c>
      <c r="Q36" s="40">
        <v>27</v>
      </c>
      <c r="R36" s="35">
        <v>53791959</v>
      </c>
      <c r="S36" s="36">
        <v>104</v>
      </c>
      <c r="T36" s="37">
        <v>102</v>
      </c>
      <c r="U36" s="38">
        <v>3118917</v>
      </c>
      <c r="V36" s="39">
        <v>320</v>
      </c>
      <c r="W36" s="40">
        <v>317</v>
      </c>
      <c r="X36" s="35">
        <v>1620</v>
      </c>
      <c r="Y36" s="36">
        <v>297</v>
      </c>
      <c r="Z36" s="37">
        <v>285</v>
      </c>
      <c r="AA36" s="38">
        <v>190</v>
      </c>
      <c r="AB36" s="94">
        <v>356</v>
      </c>
      <c r="AC36" s="42">
        <v>0</v>
      </c>
      <c r="AD36" s="34">
        <v>3.61</v>
      </c>
      <c r="AE36" s="43">
        <v>96.39</v>
      </c>
    </row>
    <row r="37" spans="1:31" s="3" customFormat="1" ht="18.75" customHeight="1">
      <c r="A37" s="142">
        <v>35</v>
      </c>
      <c r="B37" s="143" t="s">
        <v>3813</v>
      </c>
      <c r="C37" s="144" t="s">
        <v>58</v>
      </c>
      <c r="D37" s="145" t="s">
        <v>3815</v>
      </c>
      <c r="E37" s="146">
        <v>35</v>
      </c>
      <c r="F37" s="148">
        <v>38047135</v>
      </c>
      <c r="G37" s="149">
        <v>86</v>
      </c>
      <c r="H37" s="150">
        <v>85</v>
      </c>
      <c r="I37" s="151">
        <v>38522766</v>
      </c>
      <c r="J37" s="152">
        <v>499</v>
      </c>
      <c r="K37" s="153">
        <v>486</v>
      </c>
      <c r="L37" s="148">
        <v>-17663627</v>
      </c>
      <c r="M37" s="149">
        <v>498</v>
      </c>
      <c r="N37" s="150">
        <v>486</v>
      </c>
      <c r="O37" s="151">
        <v>-56956476</v>
      </c>
      <c r="P37" s="152">
        <v>22</v>
      </c>
      <c r="Q37" s="153">
        <v>21</v>
      </c>
      <c r="R37" s="148">
        <v>58309003</v>
      </c>
      <c r="S37" s="149">
        <v>497</v>
      </c>
      <c r="T37" s="150">
        <v>486</v>
      </c>
      <c r="U37" s="151">
        <v>-29116658</v>
      </c>
      <c r="V37" s="152">
        <v>190</v>
      </c>
      <c r="W37" s="153">
        <v>187</v>
      </c>
      <c r="X37" s="148">
        <v>6722</v>
      </c>
      <c r="Y37" s="149">
        <v>63</v>
      </c>
      <c r="Z37" s="150">
        <v>59</v>
      </c>
      <c r="AA37" s="151">
        <v>561</v>
      </c>
      <c r="AB37" s="156">
        <v>311</v>
      </c>
      <c r="AC37" s="146">
        <v>0</v>
      </c>
      <c r="AD37" s="157">
        <v>79</v>
      </c>
      <c r="AE37" s="158">
        <v>21</v>
      </c>
    </row>
    <row r="38" spans="1:31" s="3" customFormat="1" ht="18.75" customHeight="1">
      <c r="A38" s="15">
        <v>36</v>
      </c>
      <c r="B38" s="16">
        <v>87</v>
      </c>
      <c r="C38" s="17" t="s">
        <v>2089</v>
      </c>
      <c r="D38" s="18" t="s">
        <v>3375</v>
      </c>
      <c r="E38" s="19">
        <v>36</v>
      </c>
      <c r="F38" s="21">
        <v>37977563</v>
      </c>
      <c r="G38" s="22">
        <v>90</v>
      </c>
      <c r="H38" s="23">
        <v>89</v>
      </c>
      <c r="I38" s="24">
        <v>38368421</v>
      </c>
      <c r="J38" s="25">
        <v>81</v>
      </c>
      <c r="K38" s="26">
        <v>76</v>
      </c>
      <c r="L38" s="21">
        <v>11075469</v>
      </c>
      <c r="M38" s="22">
        <v>19</v>
      </c>
      <c r="N38" s="23">
        <v>17</v>
      </c>
      <c r="O38" s="24">
        <v>33254457</v>
      </c>
      <c r="P38" s="25">
        <v>2</v>
      </c>
      <c r="Q38" s="26">
        <v>2</v>
      </c>
      <c r="R38" s="21">
        <v>224364597</v>
      </c>
      <c r="S38" s="22">
        <v>357</v>
      </c>
      <c r="T38" s="23">
        <v>352</v>
      </c>
      <c r="U38" s="24">
        <v>317559</v>
      </c>
      <c r="V38" s="25">
        <v>169</v>
      </c>
      <c r="W38" s="26">
        <v>167</v>
      </c>
      <c r="X38" s="21">
        <v>7922</v>
      </c>
      <c r="Y38" s="22">
        <v>101</v>
      </c>
      <c r="Z38" s="23">
        <v>94</v>
      </c>
      <c r="AA38" s="24">
        <v>442</v>
      </c>
      <c r="AB38" s="93">
        <v>382</v>
      </c>
      <c r="AC38" s="19">
        <v>0</v>
      </c>
      <c r="AD38" s="27">
        <v>100</v>
      </c>
      <c r="AE38" s="28">
        <v>0</v>
      </c>
    </row>
    <row r="39" spans="1:31" s="3" customFormat="1" ht="18.75" customHeight="1">
      <c r="A39" s="29">
        <v>37</v>
      </c>
      <c r="B39" s="30" t="s">
        <v>3813</v>
      </c>
      <c r="C39" s="31" t="s">
        <v>3073</v>
      </c>
      <c r="D39" s="32" t="s">
        <v>3815</v>
      </c>
      <c r="E39" s="42">
        <v>37</v>
      </c>
      <c r="F39" s="35">
        <v>37935420</v>
      </c>
      <c r="G39" s="36">
        <v>45</v>
      </c>
      <c r="H39" s="37">
        <v>44</v>
      </c>
      <c r="I39" s="38">
        <v>41371469</v>
      </c>
      <c r="J39" s="39">
        <v>450</v>
      </c>
      <c r="K39" s="40">
        <v>438</v>
      </c>
      <c r="L39" s="35">
        <v>1361013</v>
      </c>
      <c r="M39" s="36">
        <v>276</v>
      </c>
      <c r="N39" s="37">
        <v>269</v>
      </c>
      <c r="O39" s="38">
        <v>6258329</v>
      </c>
      <c r="P39" s="39">
        <v>71</v>
      </c>
      <c r="Q39" s="40">
        <v>66</v>
      </c>
      <c r="R39" s="35">
        <v>36953888</v>
      </c>
      <c r="S39" s="36">
        <v>489</v>
      </c>
      <c r="T39" s="37">
        <v>481</v>
      </c>
      <c r="U39" s="38">
        <v>-8163203</v>
      </c>
      <c r="V39" s="39">
        <v>361</v>
      </c>
      <c r="W39" s="40">
        <v>358</v>
      </c>
      <c r="X39" s="35">
        <v>639</v>
      </c>
      <c r="Y39" s="36">
        <v>331</v>
      </c>
      <c r="Z39" s="37">
        <v>318</v>
      </c>
      <c r="AA39" s="38">
        <v>168</v>
      </c>
      <c r="AB39" s="94">
        <v>341</v>
      </c>
      <c r="AC39" s="42">
        <v>0</v>
      </c>
      <c r="AD39" s="34">
        <v>0</v>
      </c>
      <c r="AE39" s="43">
        <v>100</v>
      </c>
    </row>
    <row r="40" spans="1:31" s="3" customFormat="1" ht="18.75" customHeight="1">
      <c r="A40" s="159">
        <v>38</v>
      </c>
      <c r="B40" s="160" t="s">
        <v>3813</v>
      </c>
      <c r="C40" s="161" t="s">
        <v>1834</v>
      </c>
      <c r="D40" s="162" t="s">
        <v>3815</v>
      </c>
      <c r="E40" s="163">
        <v>38</v>
      </c>
      <c r="F40" s="165">
        <v>37930049</v>
      </c>
      <c r="G40" s="166">
        <v>22</v>
      </c>
      <c r="H40" s="167">
        <v>21</v>
      </c>
      <c r="I40" s="168">
        <v>50442578</v>
      </c>
      <c r="J40" s="169">
        <v>210</v>
      </c>
      <c r="K40" s="170">
        <v>202</v>
      </c>
      <c r="L40" s="165">
        <v>6239060</v>
      </c>
      <c r="M40" s="166">
        <v>293</v>
      </c>
      <c r="N40" s="167">
        <v>286</v>
      </c>
      <c r="O40" s="168">
        <v>5602589</v>
      </c>
      <c r="P40" s="169">
        <v>166</v>
      </c>
      <c r="Q40" s="170">
        <v>158</v>
      </c>
      <c r="R40" s="165">
        <v>24660877</v>
      </c>
      <c r="S40" s="166">
        <v>286</v>
      </c>
      <c r="T40" s="167">
        <v>282</v>
      </c>
      <c r="U40" s="168">
        <v>777757</v>
      </c>
      <c r="V40" s="169">
        <v>4</v>
      </c>
      <c r="W40" s="170">
        <v>4</v>
      </c>
      <c r="X40" s="165">
        <v>25414</v>
      </c>
      <c r="Y40" s="166">
        <v>75</v>
      </c>
      <c r="Z40" s="167">
        <v>70</v>
      </c>
      <c r="AA40" s="168">
        <v>517</v>
      </c>
      <c r="AB40" s="171">
        <v>383</v>
      </c>
      <c r="AC40" s="163">
        <v>0</v>
      </c>
      <c r="AD40" s="172">
        <v>100</v>
      </c>
      <c r="AE40" s="173">
        <v>0</v>
      </c>
    </row>
    <row r="41" spans="1:31" s="3" customFormat="1" ht="18.75" customHeight="1">
      <c r="A41" s="29">
        <v>39</v>
      </c>
      <c r="B41" s="30" t="s">
        <v>3813</v>
      </c>
      <c r="C41" s="31" t="s">
        <v>447</v>
      </c>
      <c r="D41" s="32" t="s">
        <v>3375</v>
      </c>
      <c r="E41" s="42">
        <v>39</v>
      </c>
      <c r="F41" s="35">
        <v>37848491</v>
      </c>
      <c r="G41" s="36">
        <v>8</v>
      </c>
      <c r="H41" s="37">
        <v>7</v>
      </c>
      <c r="I41" s="38">
        <v>70369609</v>
      </c>
      <c r="J41" s="39">
        <v>451</v>
      </c>
      <c r="K41" s="40">
        <v>439</v>
      </c>
      <c r="L41" s="35">
        <v>1358423</v>
      </c>
      <c r="M41" s="36">
        <v>393</v>
      </c>
      <c r="N41" s="37">
        <v>386</v>
      </c>
      <c r="O41" s="38">
        <v>2919317</v>
      </c>
      <c r="P41" s="39">
        <v>73</v>
      </c>
      <c r="Q41" s="40">
        <v>68</v>
      </c>
      <c r="R41" s="35">
        <v>36926649</v>
      </c>
      <c r="S41" s="36">
        <v>209</v>
      </c>
      <c r="T41" s="37">
        <v>206</v>
      </c>
      <c r="U41" s="38">
        <v>1393580</v>
      </c>
      <c r="V41" s="39">
        <v>1</v>
      </c>
      <c r="W41" s="40">
        <v>1</v>
      </c>
      <c r="X41" s="35">
        <v>30191</v>
      </c>
      <c r="Y41" s="36">
        <v>468</v>
      </c>
      <c r="Z41" s="37">
        <v>455</v>
      </c>
      <c r="AA41" s="38">
        <v>48</v>
      </c>
      <c r="AB41" s="94">
        <v>311</v>
      </c>
      <c r="AC41" s="42">
        <v>0</v>
      </c>
      <c r="AD41" s="34">
        <v>100</v>
      </c>
      <c r="AE41" s="43">
        <v>0</v>
      </c>
    </row>
    <row r="42" spans="1:31" s="3" customFormat="1" ht="18.75" customHeight="1">
      <c r="A42" s="142">
        <v>40</v>
      </c>
      <c r="B42" s="143" t="s">
        <v>3813</v>
      </c>
      <c r="C42" s="144" t="s">
        <v>2305</v>
      </c>
      <c r="D42" s="145" t="s">
        <v>3815</v>
      </c>
      <c r="E42" s="146">
        <v>40</v>
      </c>
      <c r="F42" s="148">
        <v>37740182</v>
      </c>
      <c r="G42" s="149">
        <v>87</v>
      </c>
      <c r="H42" s="150">
        <v>86</v>
      </c>
      <c r="I42" s="151">
        <v>38489562</v>
      </c>
      <c r="J42" s="152">
        <v>172</v>
      </c>
      <c r="K42" s="153">
        <v>165</v>
      </c>
      <c r="L42" s="148">
        <v>7494804</v>
      </c>
      <c r="M42" s="149">
        <v>350</v>
      </c>
      <c r="N42" s="150">
        <v>343</v>
      </c>
      <c r="O42" s="151">
        <v>4058781</v>
      </c>
      <c r="P42" s="152">
        <v>205</v>
      </c>
      <c r="Q42" s="153">
        <v>196</v>
      </c>
      <c r="R42" s="148">
        <v>21722498</v>
      </c>
      <c r="S42" s="149">
        <v>182</v>
      </c>
      <c r="T42" s="150">
        <v>179</v>
      </c>
      <c r="U42" s="151">
        <v>1701741</v>
      </c>
      <c r="V42" s="152">
        <v>12</v>
      </c>
      <c r="W42" s="153">
        <v>12</v>
      </c>
      <c r="X42" s="148">
        <v>22133</v>
      </c>
      <c r="Y42" s="149">
        <v>230</v>
      </c>
      <c r="Z42" s="150">
        <v>220</v>
      </c>
      <c r="AA42" s="151">
        <v>255</v>
      </c>
      <c r="AB42" s="156">
        <v>322</v>
      </c>
      <c r="AC42" s="146">
        <v>0</v>
      </c>
      <c r="AD42" s="157">
        <v>100</v>
      </c>
      <c r="AE42" s="158">
        <v>0</v>
      </c>
    </row>
    <row r="43" spans="1:31" s="3" customFormat="1" ht="18.75" customHeight="1">
      <c r="A43" s="174">
        <v>41</v>
      </c>
      <c r="B43" s="175">
        <v>19</v>
      </c>
      <c r="C43" s="176" t="s">
        <v>2118</v>
      </c>
      <c r="D43" s="177" t="s">
        <v>3815</v>
      </c>
      <c r="E43" s="178">
        <v>41</v>
      </c>
      <c r="F43" s="180">
        <v>37723674</v>
      </c>
      <c r="G43" s="181">
        <v>95</v>
      </c>
      <c r="H43" s="182">
        <v>94</v>
      </c>
      <c r="I43" s="183">
        <v>37956014</v>
      </c>
      <c r="J43" s="184">
        <v>71</v>
      </c>
      <c r="K43" s="185">
        <v>66</v>
      </c>
      <c r="L43" s="180">
        <v>11658254</v>
      </c>
      <c r="M43" s="181">
        <v>69</v>
      </c>
      <c r="N43" s="182">
        <v>65</v>
      </c>
      <c r="O43" s="183">
        <v>17331557</v>
      </c>
      <c r="P43" s="184">
        <v>89</v>
      </c>
      <c r="Q43" s="185">
        <v>84</v>
      </c>
      <c r="R43" s="180">
        <v>34192578</v>
      </c>
      <c r="S43" s="181">
        <v>157</v>
      </c>
      <c r="T43" s="182">
        <v>155</v>
      </c>
      <c r="U43" s="183">
        <v>2156588</v>
      </c>
      <c r="V43" s="184">
        <v>249</v>
      </c>
      <c r="W43" s="185">
        <v>246</v>
      </c>
      <c r="X43" s="180">
        <v>3684</v>
      </c>
      <c r="Y43" s="181">
        <v>89</v>
      </c>
      <c r="Z43" s="182">
        <v>83</v>
      </c>
      <c r="AA43" s="183">
        <v>461</v>
      </c>
      <c r="AB43" s="186">
        <v>321</v>
      </c>
      <c r="AC43" s="178">
        <v>0</v>
      </c>
      <c r="AD43" s="187">
        <v>98.6</v>
      </c>
      <c r="AE43" s="188">
        <v>1.4</v>
      </c>
    </row>
    <row r="44" spans="1:31" s="3" customFormat="1" ht="18.75" customHeight="1">
      <c r="A44" s="29">
        <v>42</v>
      </c>
      <c r="B44" s="30" t="s">
        <v>3813</v>
      </c>
      <c r="C44" s="31" t="s">
        <v>2126</v>
      </c>
      <c r="D44" s="32" t="s">
        <v>3816</v>
      </c>
      <c r="E44" s="42">
        <v>42</v>
      </c>
      <c r="F44" s="35">
        <v>37574737</v>
      </c>
      <c r="G44" s="36">
        <v>92</v>
      </c>
      <c r="H44" s="37">
        <v>91</v>
      </c>
      <c r="I44" s="38">
        <v>38297129</v>
      </c>
      <c r="J44" s="39">
        <v>47</v>
      </c>
      <c r="K44" s="40">
        <v>43</v>
      </c>
      <c r="L44" s="35">
        <v>13254246</v>
      </c>
      <c r="M44" s="36">
        <v>29</v>
      </c>
      <c r="N44" s="37">
        <v>26</v>
      </c>
      <c r="O44" s="38">
        <v>27379687</v>
      </c>
      <c r="P44" s="39">
        <v>70</v>
      </c>
      <c r="Q44" s="40">
        <v>65</v>
      </c>
      <c r="R44" s="35">
        <v>37163607</v>
      </c>
      <c r="S44" s="36">
        <v>76</v>
      </c>
      <c r="T44" s="37">
        <v>74</v>
      </c>
      <c r="U44" s="38">
        <v>3909787</v>
      </c>
      <c r="V44" s="39">
        <v>322</v>
      </c>
      <c r="W44" s="40">
        <v>319</v>
      </c>
      <c r="X44" s="35">
        <v>1577</v>
      </c>
      <c r="Y44" s="36">
        <v>115</v>
      </c>
      <c r="Z44" s="37">
        <v>107</v>
      </c>
      <c r="AA44" s="38">
        <v>410</v>
      </c>
      <c r="AB44" s="94">
        <v>321</v>
      </c>
      <c r="AC44" s="42">
        <v>0</v>
      </c>
      <c r="AD44" s="34">
        <v>100</v>
      </c>
      <c r="AE44" s="43">
        <v>0</v>
      </c>
    </row>
    <row r="45" spans="1:31" s="3" customFormat="1" ht="18.75" customHeight="1">
      <c r="A45" s="159">
        <v>43</v>
      </c>
      <c r="B45" s="160">
        <v>367</v>
      </c>
      <c r="C45" s="161" t="s">
        <v>441</v>
      </c>
      <c r="D45" s="162" t="s">
        <v>3815</v>
      </c>
      <c r="E45" s="163">
        <v>43</v>
      </c>
      <c r="F45" s="165">
        <v>37573204</v>
      </c>
      <c r="G45" s="166">
        <v>16</v>
      </c>
      <c r="H45" s="167">
        <v>15</v>
      </c>
      <c r="I45" s="168">
        <v>58414789</v>
      </c>
      <c r="J45" s="169">
        <v>359</v>
      </c>
      <c r="K45" s="170">
        <v>348</v>
      </c>
      <c r="L45" s="165">
        <v>3318425</v>
      </c>
      <c r="M45" s="166">
        <v>149</v>
      </c>
      <c r="N45" s="167">
        <v>143</v>
      </c>
      <c r="O45" s="168">
        <v>11320704</v>
      </c>
      <c r="P45" s="169">
        <v>69</v>
      </c>
      <c r="Q45" s="170">
        <v>64</v>
      </c>
      <c r="R45" s="165">
        <v>37177742</v>
      </c>
      <c r="S45" s="166">
        <v>128</v>
      </c>
      <c r="T45" s="167">
        <v>126</v>
      </c>
      <c r="U45" s="168">
        <v>2666451</v>
      </c>
      <c r="V45" s="169">
        <v>321</v>
      </c>
      <c r="W45" s="170">
        <v>318</v>
      </c>
      <c r="X45" s="165">
        <v>1580</v>
      </c>
      <c r="Y45" s="166">
        <v>460</v>
      </c>
      <c r="Z45" s="167">
        <v>447</v>
      </c>
      <c r="AA45" s="168">
        <v>55</v>
      </c>
      <c r="AB45" s="171">
        <v>381</v>
      </c>
      <c r="AC45" s="163">
        <v>0</v>
      </c>
      <c r="AD45" s="172">
        <v>100</v>
      </c>
      <c r="AE45" s="173">
        <v>0</v>
      </c>
    </row>
    <row r="46" spans="1:31" s="3" customFormat="1" ht="18.75" customHeight="1">
      <c r="A46" s="29">
        <v>44</v>
      </c>
      <c r="B46" s="30" t="s">
        <v>3813</v>
      </c>
      <c r="C46" s="31" t="s">
        <v>1279</v>
      </c>
      <c r="D46" s="32" t="s">
        <v>2748</v>
      </c>
      <c r="E46" s="42">
        <v>44</v>
      </c>
      <c r="F46" s="35">
        <v>37455621</v>
      </c>
      <c r="G46" s="36">
        <v>88</v>
      </c>
      <c r="H46" s="37">
        <v>87</v>
      </c>
      <c r="I46" s="38">
        <v>38456684</v>
      </c>
      <c r="J46" s="39">
        <v>335</v>
      </c>
      <c r="K46" s="40">
        <v>324</v>
      </c>
      <c r="L46" s="35">
        <v>3701425</v>
      </c>
      <c r="M46" s="36">
        <v>354</v>
      </c>
      <c r="N46" s="37">
        <v>347</v>
      </c>
      <c r="O46" s="38">
        <v>3988971</v>
      </c>
      <c r="P46" s="39">
        <v>182</v>
      </c>
      <c r="Q46" s="40">
        <v>173</v>
      </c>
      <c r="R46" s="35">
        <v>23066012</v>
      </c>
      <c r="S46" s="36">
        <v>319</v>
      </c>
      <c r="T46" s="37">
        <v>314</v>
      </c>
      <c r="U46" s="38">
        <v>512455</v>
      </c>
      <c r="V46" s="39">
        <v>9</v>
      </c>
      <c r="W46" s="40">
        <v>9</v>
      </c>
      <c r="X46" s="35">
        <v>22616</v>
      </c>
      <c r="Y46" s="36">
        <v>107</v>
      </c>
      <c r="Z46" s="37">
        <v>99</v>
      </c>
      <c r="AA46" s="38">
        <v>430</v>
      </c>
      <c r="AB46" s="94">
        <v>321</v>
      </c>
      <c r="AC46" s="42">
        <v>0</v>
      </c>
      <c r="AD46" s="34">
        <v>100</v>
      </c>
      <c r="AE46" s="43">
        <v>0</v>
      </c>
    </row>
    <row r="47" spans="1:31" s="3" customFormat="1" ht="18.75" customHeight="1">
      <c r="A47" s="142">
        <v>45</v>
      </c>
      <c r="B47" s="143" t="s">
        <v>3813</v>
      </c>
      <c r="C47" s="144" t="s">
        <v>63</v>
      </c>
      <c r="D47" s="145" t="s">
        <v>3815</v>
      </c>
      <c r="E47" s="146">
        <v>45</v>
      </c>
      <c r="F47" s="148">
        <v>37125405</v>
      </c>
      <c r="G47" s="149">
        <v>101</v>
      </c>
      <c r="H47" s="150">
        <v>100</v>
      </c>
      <c r="I47" s="151">
        <v>37402990</v>
      </c>
      <c r="J47" s="152">
        <v>56</v>
      </c>
      <c r="K47" s="153">
        <v>52</v>
      </c>
      <c r="L47" s="148">
        <v>12535869</v>
      </c>
      <c r="M47" s="149">
        <v>9</v>
      </c>
      <c r="N47" s="150">
        <v>8</v>
      </c>
      <c r="O47" s="151">
        <v>55269990</v>
      </c>
      <c r="P47" s="152">
        <v>8</v>
      </c>
      <c r="Q47" s="153">
        <v>7</v>
      </c>
      <c r="R47" s="148">
        <v>114177743</v>
      </c>
      <c r="S47" s="149">
        <v>191</v>
      </c>
      <c r="T47" s="150">
        <v>188</v>
      </c>
      <c r="U47" s="151">
        <v>1572056</v>
      </c>
      <c r="V47" s="152">
        <v>109</v>
      </c>
      <c r="W47" s="153">
        <v>108</v>
      </c>
      <c r="X47" s="148">
        <v>11813</v>
      </c>
      <c r="Y47" s="149">
        <v>151</v>
      </c>
      <c r="Z47" s="150">
        <v>141</v>
      </c>
      <c r="AA47" s="151">
        <v>353</v>
      </c>
      <c r="AB47" s="156">
        <v>372</v>
      </c>
      <c r="AC47" s="146">
        <v>0</v>
      </c>
      <c r="AD47" s="157">
        <v>100</v>
      </c>
      <c r="AE47" s="158">
        <v>0</v>
      </c>
    </row>
    <row r="48" spans="1:31" s="3" customFormat="1" ht="18.75" customHeight="1">
      <c r="A48" s="15">
        <v>46</v>
      </c>
      <c r="B48" s="16" t="s">
        <v>3813</v>
      </c>
      <c r="C48" s="17" t="s">
        <v>3620</v>
      </c>
      <c r="D48" s="18" t="s">
        <v>2748</v>
      </c>
      <c r="E48" s="19">
        <v>46</v>
      </c>
      <c r="F48" s="21">
        <v>37063206</v>
      </c>
      <c r="G48" s="22">
        <v>29</v>
      </c>
      <c r="H48" s="23">
        <v>28</v>
      </c>
      <c r="I48" s="24">
        <v>47322291</v>
      </c>
      <c r="J48" s="25">
        <v>358</v>
      </c>
      <c r="K48" s="26">
        <v>347</v>
      </c>
      <c r="L48" s="21">
        <v>3323161</v>
      </c>
      <c r="M48" s="22">
        <v>450</v>
      </c>
      <c r="N48" s="23">
        <v>442</v>
      </c>
      <c r="O48" s="24">
        <v>1152665</v>
      </c>
      <c r="P48" s="25">
        <v>339</v>
      </c>
      <c r="Q48" s="26">
        <v>329</v>
      </c>
      <c r="R48" s="21">
        <v>14590392</v>
      </c>
      <c r="S48" s="22">
        <v>404</v>
      </c>
      <c r="T48" s="23">
        <v>399</v>
      </c>
      <c r="U48" s="24">
        <v>68961</v>
      </c>
      <c r="V48" s="25" t="s">
        <v>3813</v>
      </c>
      <c r="W48" s="26" t="s">
        <v>3813</v>
      </c>
      <c r="X48" s="61" t="s">
        <v>3813</v>
      </c>
      <c r="Y48" s="22">
        <v>86</v>
      </c>
      <c r="Z48" s="23">
        <v>81</v>
      </c>
      <c r="AA48" s="24">
        <v>476</v>
      </c>
      <c r="AB48" s="93">
        <v>371</v>
      </c>
      <c r="AC48" s="19">
        <v>0</v>
      </c>
      <c r="AD48" s="27">
        <v>100</v>
      </c>
      <c r="AE48" s="28">
        <v>0</v>
      </c>
    </row>
    <row r="49" spans="1:31" s="3" customFormat="1" ht="18.75" customHeight="1">
      <c r="A49" s="159">
        <v>47</v>
      </c>
      <c r="B49" s="160">
        <v>186</v>
      </c>
      <c r="C49" s="161" t="s">
        <v>3334</v>
      </c>
      <c r="D49" s="162" t="s">
        <v>3815</v>
      </c>
      <c r="E49" s="163">
        <v>47</v>
      </c>
      <c r="F49" s="165">
        <v>36779031</v>
      </c>
      <c r="G49" s="166">
        <v>106</v>
      </c>
      <c r="H49" s="167">
        <v>105</v>
      </c>
      <c r="I49" s="168">
        <v>36779031</v>
      </c>
      <c r="J49" s="169">
        <v>158</v>
      </c>
      <c r="K49" s="170">
        <v>151</v>
      </c>
      <c r="L49" s="165">
        <v>7918656</v>
      </c>
      <c r="M49" s="166">
        <v>234</v>
      </c>
      <c r="N49" s="167">
        <v>227</v>
      </c>
      <c r="O49" s="168">
        <v>7728841</v>
      </c>
      <c r="P49" s="169">
        <v>323</v>
      </c>
      <c r="Q49" s="170">
        <v>314</v>
      </c>
      <c r="R49" s="165">
        <v>15225897</v>
      </c>
      <c r="S49" s="166">
        <v>61</v>
      </c>
      <c r="T49" s="167">
        <v>59</v>
      </c>
      <c r="U49" s="168">
        <v>4486345</v>
      </c>
      <c r="V49" s="169">
        <v>325</v>
      </c>
      <c r="W49" s="170">
        <v>322</v>
      </c>
      <c r="X49" s="165">
        <v>1507</v>
      </c>
      <c r="Y49" s="166">
        <v>344</v>
      </c>
      <c r="Z49" s="167">
        <v>331</v>
      </c>
      <c r="AA49" s="168">
        <v>160</v>
      </c>
      <c r="AB49" s="171">
        <v>341</v>
      </c>
      <c r="AC49" s="163">
        <v>0</v>
      </c>
      <c r="AD49" s="172">
        <v>100</v>
      </c>
      <c r="AE49" s="173">
        <v>0</v>
      </c>
    </row>
    <row r="50" spans="1:31" s="3" customFormat="1" ht="18.75" customHeight="1">
      <c r="A50" s="29">
        <v>48</v>
      </c>
      <c r="B50" s="30" t="s">
        <v>3813</v>
      </c>
      <c r="C50" s="64" t="s">
        <v>3813</v>
      </c>
      <c r="D50" s="32" t="s">
        <v>1750</v>
      </c>
      <c r="E50" s="42">
        <v>48</v>
      </c>
      <c r="F50" s="41" t="s">
        <v>3813</v>
      </c>
      <c r="G50" s="36">
        <v>107</v>
      </c>
      <c r="H50" s="37">
        <v>106</v>
      </c>
      <c r="I50" s="59" t="s">
        <v>3813</v>
      </c>
      <c r="J50" s="39">
        <v>165</v>
      </c>
      <c r="K50" s="40">
        <v>158</v>
      </c>
      <c r="L50" s="41" t="s">
        <v>3813</v>
      </c>
      <c r="M50" s="36">
        <v>268</v>
      </c>
      <c r="N50" s="37">
        <v>261</v>
      </c>
      <c r="O50" s="59" t="s">
        <v>3813</v>
      </c>
      <c r="P50" s="39">
        <v>170</v>
      </c>
      <c r="Q50" s="40">
        <v>161</v>
      </c>
      <c r="R50" s="41" t="s">
        <v>3813</v>
      </c>
      <c r="S50" s="36">
        <v>201</v>
      </c>
      <c r="T50" s="37">
        <v>198</v>
      </c>
      <c r="U50" s="59" t="s">
        <v>3813</v>
      </c>
      <c r="V50" s="39">
        <v>241</v>
      </c>
      <c r="W50" s="40">
        <v>238</v>
      </c>
      <c r="X50" s="41" t="s">
        <v>3813</v>
      </c>
      <c r="Y50" s="36">
        <v>205</v>
      </c>
      <c r="Z50" s="37">
        <v>195</v>
      </c>
      <c r="AA50" s="59" t="s">
        <v>3813</v>
      </c>
      <c r="AB50" s="94">
        <v>341</v>
      </c>
      <c r="AC50" s="42">
        <v>0</v>
      </c>
      <c r="AD50" s="34">
        <v>100</v>
      </c>
      <c r="AE50" s="43">
        <v>0</v>
      </c>
    </row>
    <row r="51" spans="1:31" s="3" customFormat="1" ht="18.75" customHeight="1">
      <c r="A51" s="29">
        <v>49</v>
      </c>
      <c r="B51" s="30" t="s">
        <v>3813</v>
      </c>
      <c r="C51" s="31" t="s">
        <v>2307</v>
      </c>
      <c r="D51" s="32" t="s">
        <v>3470</v>
      </c>
      <c r="E51" s="33">
        <v>49</v>
      </c>
      <c r="F51" s="35">
        <v>36696065</v>
      </c>
      <c r="G51" s="36">
        <v>102</v>
      </c>
      <c r="H51" s="37">
        <v>101</v>
      </c>
      <c r="I51" s="38">
        <v>37232956</v>
      </c>
      <c r="J51" s="39">
        <v>16</v>
      </c>
      <c r="K51" s="40">
        <v>12</v>
      </c>
      <c r="L51" s="35">
        <v>18998420</v>
      </c>
      <c r="M51" s="36">
        <v>49</v>
      </c>
      <c r="N51" s="37">
        <v>45</v>
      </c>
      <c r="O51" s="38">
        <v>21352372</v>
      </c>
      <c r="P51" s="39">
        <v>137</v>
      </c>
      <c r="Q51" s="40">
        <v>129</v>
      </c>
      <c r="R51" s="35">
        <v>27238157</v>
      </c>
      <c r="S51" s="36">
        <v>40</v>
      </c>
      <c r="T51" s="37">
        <v>38</v>
      </c>
      <c r="U51" s="38">
        <v>5590752</v>
      </c>
      <c r="V51" s="39">
        <v>7</v>
      </c>
      <c r="W51" s="40">
        <v>7</v>
      </c>
      <c r="X51" s="35">
        <v>23649</v>
      </c>
      <c r="Y51" s="36">
        <v>8</v>
      </c>
      <c r="Z51" s="37">
        <v>6</v>
      </c>
      <c r="AA51" s="38">
        <v>1143</v>
      </c>
      <c r="AB51" s="94">
        <v>322</v>
      </c>
      <c r="AC51" s="42">
        <v>0</v>
      </c>
      <c r="AD51" s="34">
        <v>67</v>
      </c>
      <c r="AE51" s="43">
        <v>33</v>
      </c>
    </row>
    <row r="52" spans="1:31" s="3" customFormat="1" ht="18.75" customHeight="1">
      <c r="A52" s="45">
        <v>50</v>
      </c>
      <c r="B52" s="46">
        <v>43</v>
      </c>
      <c r="C52" s="47" t="s">
        <v>2219</v>
      </c>
      <c r="D52" s="48" t="s">
        <v>2389</v>
      </c>
      <c r="E52" s="49">
        <v>50</v>
      </c>
      <c r="F52" s="51">
        <v>36686054</v>
      </c>
      <c r="G52" s="52">
        <v>109</v>
      </c>
      <c r="H52" s="53">
        <v>108</v>
      </c>
      <c r="I52" s="54">
        <v>36686054</v>
      </c>
      <c r="J52" s="55">
        <v>21</v>
      </c>
      <c r="K52" s="56">
        <v>17</v>
      </c>
      <c r="L52" s="51">
        <v>17663280</v>
      </c>
      <c r="M52" s="52">
        <v>57</v>
      </c>
      <c r="N52" s="53">
        <v>53</v>
      </c>
      <c r="O52" s="54">
        <v>18302599</v>
      </c>
      <c r="P52" s="55">
        <v>59</v>
      </c>
      <c r="Q52" s="56">
        <v>54</v>
      </c>
      <c r="R52" s="51">
        <v>41018555</v>
      </c>
      <c r="S52" s="52">
        <v>21</v>
      </c>
      <c r="T52" s="53">
        <v>20</v>
      </c>
      <c r="U52" s="54">
        <v>7384482</v>
      </c>
      <c r="V52" s="55">
        <v>427</v>
      </c>
      <c r="W52" s="56">
        <v>422</v>
      </c>
      <c r="X52" s="51">
        <v>11</v>
      </c>
      <c r="Y52" s="52">
        <v>272</v>
      </c>
      <c r="Z52" s="53">
        <v>261</v>
      </c>
      <c r="AA52" s="54">
        <v>213</v>
      </c>
      <c r="AB52" s="95">
        <v>369</v>
      </c>
      <c r="AC52" s="49">
        <v>0</v>
      </c>
      <c r="AD52" s="57">
        <v>100</v>
      </c>
      <c r="AE52" s="58">
        <v>0</v>
      </c>
    </row>
    <row r="53" spans="1:31" s="3" customFormat="1" ht="18.75" customHeight="1">
      <c r="A53" s="174">
        <v>51</v>
      </c>
      <c r="B53" s="175" t="s">
        <v>3813</v>
      </c>
      <c r="C53" s="190" t="s">
        <v>3813</v>
      </c>
      <c r="D53" s="177" t="s">
        <v>3815</v>
      </c>
      <c r="E53" s="178">
        <v>51</v>
      </c>
      <c r="F53" s="191" t="s">
        <v>3813</v>
      </c>
      <c r="G53" s="181">
        <v>47</v>
      </c>
      <c r="H53" s="182">
        <v>46</v>
      </c>
      <c r="I53" s="192" t="s">
        <v>3813</v>
      </c>
      <c r="J53" s="184">
        <v>42</v>
      </c>
      <c r="K53" s="185">
        <v>38</v>
      </c>
      <c r="L53" s="191" t="s">
        <v>3813</v>
      </c>
      <c r="M53" s="181">
        <v>72</v>
      </c>
      <c r="N53" s="182">
        <v>68</v>
      </c>
      <c r="O53" s="192" t="s">
        <v>3813</v>
      </c>
      <c r="P53" s="184">
        <v>103</v>
      </c>
      <c r="Q53" s="185">
        <v>98</v>
      </c>
      <c r="R53" s="191" t="s">
        <v>3813</v>
      </c>
      <c r="S53" s="181">
        <v>72</v>
      </c>
      <c r="T53" s="182">
        <v>70</v>
      </c>
      <c r="U53" s="192" t="s">
        <v>3813</v>
      </c>
      <c r="V53" s="184">
        <v>16</v>
      </c>
      <c r="W53" s="185">
        <v>16</v>
      </c>
      <c r="X53" s="191" t="s">
        <v>3813</v>
      </c>
      <c r="Y53" s="181">
        <v>21</v>
      </c>
      <c r="Z53" s="182">
        <v>19</v>
      </c>
      <c r="AA53" s="192" t="s">
        <v>3813</v>
      </c>
      <c r="AB53" s="186">
        <v>321</v>
      </c>
      <c r="AC53" s="178">
        <v>0</v>
      </c>
      <c r="AD53" s="187">
        <v>100</v>
      </c>
      <c r="AE53" s="188">
        <v>0</v>
      </c>
    </row>
    <row r="54" spans="1:31" s="3" customFormat="1" ht="18.75" customHeight="1">
      <c r="A54" s="29">
        <v>52</v>
      </c>
      <c r="B54" s="30">
        <v>211</v>
      </c>
      <c r="C54" s="31" t="s">
        <v>2121</v>
      </c>
      <c r="D54" s="32" t="s">
        <v>2748</v>
      </c>
      <c r="E54" s="42">
        <v>52</v>
      </c>
      <c r="F54" s="35">
        <v>36467509</v>
      </c>
      <c r="G54" s="36">
        <v>111</v>
      </c>
      <c r="H54" s="37">
        <v>110</v>
      </c>
      <c r="I54" s="38">
        <v>36609122</v>
      </c>
      <c r="J54" s="39">
        <v>272</v>
      </c>
      <c r="K54" s="40">
        <v>263</v>
      </c>
      <c r="L54" s="35">
        <v>5172046</v>
      </c>
      <c r="M54" s="36">
        <v>488</v>
      </c>
      <c r="N54" s="37">
        <v>479</v>
      </c>
      <c r="O54" s="38">
        <v>-6632082</v>
      </c>
      <c r="P54" s="39">
        <v>210</v>
      </c>
      <c r="Q54" s="40">
        <v>201</v>
      </c>
      <c r="R54" s="35">
        <v>21451357</v>
      </c>
      <c r="S54" s="36">
        <v>451</v>
      </c>
      <c r="T54" s="37">
        <v>445</v>
      </c>
      <c r="U54" s="38">
        <v>-1232810</v>
      </c>
      <c r="V54" s="39">
        <v>62</v>
      </c>
      <c r="W54" s="40">
        <v>62</v>
      </c>
      <c r="X54" s="35">
        <v>15067</v>
      </c>
      <c r="Y54" s="36">
        <v>226</v>
      </c>
      <c r="Z54" s="37">
        <v>216</v>
      </c>
      <c r="AA54" s="38">
        <v>256</v>
      </c>
      <c r="AB54" s="94">
        <v>321</v>
      </c>
      <c r="AC54" s="42">
        <v>0</v>
      </c>
      <c r="AD54" s="34">
        <v>100</v>
      </c>
      <c r="AE54" s="43">
        <v>0</v>
      </c>
    </row>
    <row r="55" spans="1:31" s="3" customFormat="1" ht="18.75" customHeight="1">
      <c r="A55" s="159">
        <v>53</v>
      </c>
      <c r="B55" s="195">
        <v>174</v>
      </c>
      <c r="C55" s="161" t="s">
        <v>46</v>
      </c>
      <c r="D55" s="162" t="s">
        <v>3815</v>
      </c>
      <c r="E55" s="163">
        <v>53</v>
      </c>
      <c r="F55" s="165">
        <v>36377345</v>
      </c>
      <c r="G55" s="166">
        <v>114</v>
      </c>
      <c r="H55" s="167">
        <v>113</v>
      </c>
      <c r="I55" s="168">
        <v>36488540</v>
      </c>
      <c r="J55" s="169">
        <v>395</v>
      </c>
      <c r="K55" s="170">
        <v>384</v>
      </c>
      <c r="L55" s="165">
        <v>2646160</v>
      </c>
      <c r="M55" s="166">
        <v>239</v>
      </c>
      <c r="N55" s="167">
        <v>232</v>
      </c>
      <c r="O55" s="168">
        <v>7492508</v>
      </c>
      <c r="P55" s="169">
        <v>208</v>
      </c>
      <c r="Q55" s="170">
        <v>199</v>
      </c>
      <c r="R55" s="165">
        <v>21566164</v>
      </c>
      <c r="S55" s="166">
        <v>417</v>
      </c>
      <c r="T55" s="167">
        <v>411</v>
      </c>
      <c r="U55" s="168">
        <v>-66688</v>
      </c>
      <c r="V55" s="169">
        <v>244</v>
      </c>
      <c r="W55" s="170">
        <v>241</v>
      </c>
      <c r="X55" s="165">
        <v>3864</v>
      </c>
      <c r="Y55" s="166">
        <v>339</v>
      </c>
      <c r="Z55" s="167">
        <v>326</v>
      </c>
      <c r="AA55" s="168">
        <v>165</v>
      </c>
      <c r="AB55" s="171">
        <v>372</v>
      </c>
      <c r="AC55" s="163">
        <v>0</v>
      </c>
      <c r="AD55" s="172">
        <v>100</v>
      </c>
      <c r="AE55" s="173">
        <v>0</v>
      </c>
    </row>
    <row r="56" spans="1:31" s="3" customFormat="1" ht="18.75" customHeight="1">
      <c r="A56" s="159">
        <v>54</v>
      </c>
      <c r="B56" s="160">
        <v>95</v>
      </c>
      <c r="C56" s="161" t="s">
        <v>790</v>
      </c>
      <c r="D56" s="162" t="s">
        <v>3815</v>
      </c>
      <c r="E56" s="163">
        <v>54</v>
      </c>
      <c r="F56" s="165">
        <v>36343245</v>
      </c>
      <c r="G56" s="166">
        <v>116</v>
      </c>
      <c r="H56" s="167">
        <v>115</v>
      </c>
      <c r="I56" s="168">
        <v>36343245</v>
      </c>
      <c r="J56" s="169">
        <v>30</v>
      </c>
      <c r="K56" s="170">
        <v>26</v>
      </c>
      <c r="L56" s="165">
        <v>16453527</v>
      </c>
      <c r="M56" s="166">
        <v>91</v>
      </c>
      <c r="N56" s="167">
        <v>86</v>
      </c>
      <c r="O56" s="168">
        <v>15260871</v>
      </c>
      <c r="P56" s="169">
        <v>130</v>
      </c>
      <c r="Q56" s="170">
        <v>122</v>
      </c>
      <c r="R56" s="165">
        <v>28793659</v>
      </c>
      <c r="S56" s="166">
        <v>17</v>
      </c>
      <c r="T56" s="167">
        <v>16</v>
      </c>
      <c r="U56" s="168">
        <v>8397991</v>
      </c>
      <c r="V56" s="169">
        <v>364</v>
      </c>
      <c r="W56" s="170">
        <v>361</v>
      </c>
      <c r="X56" s="165">
        <v>554</v>
      </c>
      <c r="Y56" s="166">
        <v>366</v>
      </c>
      <c r="Z56" s="167">
        <v>353</v>
      </c>
      <c r="AA56" s="168">
        <v>145</v>
      </c>
      <c r="AB56" s="171">
        <v>352</v>
      </c>
      <c r="AC56" s="163">
        <v>0</v>
      </c>
      <c r="AD56" s="172">
        <v>100</v>
      </c>
      <c r="AE56" s="173">
        <v>0</v>
      </c>
    </row>
    <row r="57" spans="1:31" s="3" customFormat="1" ht="18.75" customHeight="1">
      <c r="A57" s="142">
        <v>55</v>
      </c>
      <c r="B57" s="143">
        <v>130</v>
      </c>
      <c r="C57" s="144" t="s">
        <v>2145</v>
      </c>
      <c r="D57" s="145" t="s">
        <v>3815</v>
      </c>
      <c r="E57" s="197">
        <v>55</v>
      </c>
      <c r="F57" s="148">
        <v>36297417</v>
      </c>
      <c r="G57" s="149">
        <v>28</v>
      </c>
      <c r="H57" s="150">
        <v>27</v>
      </c>
      <c r="I57" s="151">
        <v>48131618</v>
      </c>
      <c r="J57" s="152">
        <v>266</v>
      </c>
      <c r="K57" s="153">
        <v>257</v>
      </c>
      <c r="L57" s="148">
        <v>5319302</v>
      </c>
      <c r="M57" s="149">
        <v>121</v>
      </c>
      <c r="N57" s="150">
        <v>116</v>
      </c>
      <c r="O57" s="151">
        <v>12658183</v>
      </c>
      <c r="P57" s="152">
        <v>244</v>
      </c>
      <c r="Q57" s="153">
        <v>235</v>
      </c>
      <c r="R57" s="148">
        <v>19512925</v>
      </c>
      <c r="S57" s="149">
        <v>161</v>
      </c>
      <c r="T57" s="150">
        <v>159</v>
      </c>
      <c r="U57" s="151">
        <v>2079664</v>
      </c>
      <c r="V57" s="152">
        <v>340</v>
      </c>
      <c r="W57" s="153">
        <v>337</v>
      </c>
      <c r="X57" s="148">
        <v>1202</v>
      </c>
      <c r="Y57" s="149">
        <v>20</v>
      </c>
      <c r="Z57" s="150">
        <v>18</v>
      </c>
      <c r="AA57" s="151">
        <v>950</v>
      </c>
      <c r="AB57" s="156">
        <v>322</v>
      </c>
      <c r="AC57" s="146">
        <v>0</v>
      </c>
      <c r="AD57" s="157">
        <v>100</v>
      </c>
      <c r="AE57" s="158">
        <v>0</v>
      </c>
    </row>
    <row r="58" spans="1:31" s="3" customFormat="1" ht="18.75" customHeight="1">
      <c r="A58" s="15">
        <v>56</v>
      </c>
      <c r="B58" s="16">
        <v>180</v>
      </c>
      <c r="C58" s="17" t="s">
        <v>2076</v>
      </c>
      <c r="D58" s="18" t="s">
        <v>3816</v>
      </c>
      <c r="E58" s="19">
        <v>56</v>
      </c>
      <c r="F58" s="21">
        <v>36243543</v>
      </c>
      <c r="G58" s="22">
        <v>15</v>
      </c>
      <c r="H58" s="23">
        <v>14</v>
      </c>
      <c r="I58" s="24">
        <v>58551876</v>
      </c>
      <c r="J58" s="25">
        <v>36</v>
      </c>
      <c r="K58" s="26">
        <v>32</v>
      </c>
      <c r="L58" s="21">
        <v>15835827</v>
      </c>
      <c r="M58" s="22">
        <v>8</v>
      </c>
      <c r="N58" s="23">
        <v>7</v>
      </c>
      <c r="O58" s="24">
        <v>60383095</v>
      </c>
      <c r="P58" s="25">
        <v>12</v>
      </c>
      <c r="Q58" s="26">
        <v>11</v>
      </c>
      <c r="R58" s="21">
        <v>104202772</v>
      </c>
      <c r="S58" s="22">
        <v>275</v>
      </c>
      <c r="T58" s="23">
        <v>271</v>
      </c>
      <c r="U58" s="24">
        <v>818118</v>
      </c>
      <c r="V58" s="25">
        <v>237</v>
      </c>
      <c r="W58" s="26">
        <v>234</v>
      </c>
      <c r="X58" s="21">
        <v>4176</v>
      </c>
      <c r="Y58" s="22">
        <v>64</v>
      </c>
      <c r="Z58" s="23">
        <v>60</v>
      </c>
      <c r="AA58" s="24">
        <v>560</v>
      </c>
      <c r="AB58" s="93">
        <v>342</v>
      </c>
      <c r="AC58" s="19">
        <v>0</v>
      </c>
      <c r="AD58" s="27">
        <v>100</v>
      </c>
      <c r="AE58" s="28">
        <v>0</v>
      </c>
    </row>
    <row r="59" spans="1:31" s="3" customFormat="1" ht="18.75" customHeight="1">
      <c r="A59" s="29">
        <v>57</v>
      </c>
      <c r="B59" s="30">
        <v>42</v>
      </c>
      <c r="C59" s="31" t="s">
        <v>106</v>
      </c>
      <c r="D59" s="32" t="s">
        <v>2748</v>
      </c>
      <c r="E59" s="42">
        <v>57</v>
      </c>
      <c r="F59" s="35">
        <v>36171675</v>
      </c>
      <c r="G59" s="36">
        <v>118</v>
      </c>
      <c r="H59" s="37">
        <v>117</v>
      </c>
      <c r="I59" s="38">
        <v>36178235</v>
      </c>
      <c r="J59" s="39">
        <v>295</v>
      </c>
      <c r="K59" s="40">
        <v>284</v>
      </c>
      <c r="L59" s="35">
        <v>4720497</v>
      </c>
      <c r="M59" s="36">
        <v>214</v>
      </c>
      <c r="N59" s="37">
        <v>208</v>
      </c>
      <c r="O59" s="38">
        <v>8387619</v>
      </c>
      <c r="P59" s="39">
        <v>344</v>
      </c>
      <c r="Q59" s="40">
        <v>334</v>
      </c>
      <c r="R59" s="35">
        <v>14241200</v>
      </c>
      <c r="S59" s="36">
        <v>216</v>
      </c>
      <c r="T59" s="37">
        <v>213</v>
      </c>
      <c r="U59" s="38">
        <v>1284705</v>
      </c>
      <c r="V59" s="39">
        <v>258</v>
      </c>
      <c r="W59" s="40">
        <v>255</v>
      </c>
      <c r="X59" s="35">
        <v>3215</v>
      </c>
      <c r="Y59" s="36">
        <v>337</v>
      </c>
      <c r="Z59" s="37">
        <v>324</v>
      </c>
      <c r="AA59" s="38">
        <v>166</v>
      </c>
      <c r="AB59" s="94">
        <v>311</v>
      </c>
      <c r="AC59" s="42">
        <v>0</v>
      </c>
      <c r="AD59" s="34">
        <v>100</v>
      </c>
      <c r="AE59" s="43">
        <v>0</v>
      </c>
    </row>
    <row r="60" spans="1:31" s="3" customFormat="1" ht="18.75" customHeight="1">
      <c r="A60" s="159">
        <v>58</v>
      </c>
      <c r="B60" s="160">
        <v>230</v>
      </c>
      <c r="C60" s="161" t="s">
        <v>1692</v>
      </c>
      <c r="D60" s="162" t="s">
        <v>3815</v>
      </c>
      <c r="E60" s="163">
        <v>58</v>
      </c>
      <c r="F60" s="165">
        <v>36005661</v>
      </c>
      <c r="G60" s="166">
        <v>81</v>
      </c>
      <c r="H60" s="167">
        <v>80</v>
      </c>
      <c r="I60" s="168">
        <v>38932290</v>
      </c>
      <c r="J60" s="169">
        <v>83</v>
      </c>
      <c r="K60" s="170">
        <v>78</v>
      </c>
      <c r="L60" s="165">
        <v>11073114</v>
      </c>
      <c r="M60" s="166">
        <v>256</v>
      </c>
      <c r="N60" s="167">
        <v>249</v>
      </c>
      <c r="O60" s="168">
        <v>6821859</v>
      </c>
      <c r="P60" s="169">
        <v>351</v>
      </c>
      <c r="Q60" s="170">
        <v>341</v>
      </c>
      <c r="R60" s="165">
        <v>13813315</v>
      </c>
      <c r="S60" s="166">
        <v>65</v>
      </c>
      <c r="T60" s="167">
        <v>63</v>
      </c>
      <c r="U60" s="168">
        <v>4372875</v>
      </c>
      <c r="V60" s="169">
        <v>418</v>
      </c>
      <c r="W60" s="170">
        <v>413</v>
      </c>
      <c r="X60" s="165">
        <v>36</v>
      </c>
      <c r="Y60" s="166">
        <v>40</v>
      </c>
      <c r="Z60" s="167">
        <v>37</v>
      </c>
      <c r="AA60" s="168">
        <v>710</v>
      </c>
      <c r="AB60" s="171">
        <v>342</v>
      </c>
      <c r="AC60" s="163">
        <v>0</v>
      </c>
      <c r="AD60" s="172">
        <v>100</v>
      </c>
      <c r="AE60" s="173">
        <v>0</v>
      </c>
    </row>
    <row r="61" spans="1:31" s="3" customFormat="1" ht="18.75" customHeight="1">
      <c r="A61" s="29">
        <v>59</v>
      </c>
      <c r="B61" s="30">
        <v>81</v>
      </c>
      <c r="C61" s="31" t="s">
        <v>3335</v>
      </c>
      <c r="D61" s="32" t="s">
        <v>1750</v>
      </c>
      <c r="E61" s="42">
        <v>59</v>
      </c>
      <c r="F61" s="35">
        <v>35979312</v>
      </c>
      <c r="G61" s="36">
        <v>121</v>
      </c>
      <c r="H61" s="37">
        <v>120</v>
      </c>
      <c r="I61" s="38">
        <v>35979312</v>
      </c>
      <c r="J61" s="39">
        <v>86</v>
      </c>
      <c r="K61" s="40">
        <v>81</v>
      </c>
      <c r="L61" s="35">
        <v>10942754</v>
      </c>
      <c r="M61" s="36">
        <v>200</v>
      </c>
      <c r="N61" s="37">
        <v>194</v>
      </c>
      <c r="O61" s="38">
        <v>9173105</v>
      </c>
      <c r="P61" s="39">
        <v>171</v>
      </c>
      <c r="Q61" s="40">
        <v>162</v>
      </c>
      <c r="R61" s="35">
        <v>24256412</v>
      </c>
      <c r="S61" s="36">
        <v>466</v>
      </c>
      <c r="T61" s="37">
        <v>460</v>
      </c>
      <c r="U61" s="38">
        <v>-2567493</v>
      </c>
      <c r="V61" s="39" t="s">
        <v>3813</v>
      </c>
      <c r="W61" s="40" t="s">
        <v>3813</v>
      </c>
      <c r="X61" s="41" t="s">
        <v>3813</v>
      </c>
      <c r="Y61" s="36">
        <v>492</v>
      </c>
      <c r="Z61" s="37">
        <v>479</v>
      </c>
      <c r="AA61" s="38">
        <v>30</v>
      </c>
      <c r="AB61" s="94">
        <v>400</v>
      </c>
      <c r="AC61" s="42">
        <v>0</v>
      </c>
      <c r="AD61" s="34">
        <v>100</v>
      </c>
      <c r="AE61" s="43">
        <v>0</v>
      </c>
    </row>
    <row r="62" spans="1:31" s="3" customFormat="1" ht="18.75" customHeight="1">
      <c r="A62" s="142">
        <v>60</v>
      </c>
      <c r="B62" s="143" t="s">
        <v>3813</v>
      </c>
      <c r="C62" s="144" t="s">
        <v>1627</v>
      </c>
      <c r="D62" s="145" t="s">
        <v>3815</v>
      </c>
      <c r="E62" s="146">
        <v>60</v>
      </c>
      <c r="F62" s="148">
        <v>35856415</v>
      </c>
      <c r="G62" s="149">
        <v>115</v>
      </c>
      <c r="H62" s="150">
        <v>114</v>
      </c>
      <c r="I62" s="151">
        <v>36425477</v>
      </c>
      <c r="J62" s="152">
        <v>76</v>
      </c>
      <c r="K62" s="153">
        <v>71</v>
      </c>
      <c r="L62" s="148">
        <v>11249093</v>
      </c>
      <c r="M62" s="149">
        <v>17</v>
      </c>
      <c r="N62" s="150">
        <v>15</v>
      </c>
      <c r="O62" s="151">
        <v>37617585</v>
      </c>
      <c r="P62" s="152">
        <v>37</v>
      </c>
      <c r="Q62" s="153">
        <v>35</v>
      </c>
      <c r="R62" s="148">
        <v>45793908</v>
      </c>
      <c r="S62" s="149">
        <v>403</v>
      </c>
      <c r="T62" s="150">
        <v>398</v>
      </c>
      <c r="U62" s="151">
        <v>70510</v>
      </c>
      <c r="V62" s="152">
        <v>128</v>
      </c>
      <c r="W62" s="153">
        <v>127</v>
      </c>
      <c r="X62" s="148">
        <v>10723</v>
      </c>
      <c r="Y62" s="149">
        <v>18</v>
      </c>
      <c r="Z62" s="150">
        <v>16</v>
      </c>
      <c r="AA62" s="151">
        <v>950</v>
      </c>
      <c r="AB62" s="156">
        <v>321</v>
      </c>
      <c r="AC62" s="146">
        <v>0</v>
      </c>
      <c r="AD62" s="157">
        <v>100</v>
      </c>
      <c r="AE62" s="158">
        <v>0</v>
      </c>
    </row>
    <row r="63" spans="1:31" s="3" customFormat="1" ht="18.75" customHeight="1">
      <c r="A63" s="174">
        <v>61</v>
      </c>
      <c r="B63" s="175" t="s">
        <v>3813</v>
      </c>
      <c r="C63" s="176" t="s">
        <v>2080</v>
      </c>
      <c r="D63" s="177" t="s">
        <v>3815</v>
      </c>
      <c r="E63" s="178">
        <v>61</v>
      </c>
      <c r="F63" s="180">
        <v>35852014</v>
      </c>
      <c r="G63" s="181">
        <v>98</v>
      </c>
      <c r="H63" s="182">
        <v>97</v>
      </c>
      <c r="I63" s="183">
        <v>37593880</v>
      </c>
      <c r="J63" s="184">
        <v>135</v>
      </c>
      <c r="K63" s="185">
        <v>128</v>
      </c>
      <c r="L63" s="180">
        <v>8780222</v>
      </c>
      <c r="M63" s="181">
        <v>430</v>
      </c>
      <c r="N63" s="182">
        <v>423</v>
      </c>
      <c r="O63" s="183">
        <v>1715016</v>
      </c>
      <c r="P63" s="184">
        <v>383</v>
      </c>
      <c r="Q63" s="185">
        <v>373</v>
      </c>
      <c r="R63" s="180">
        <v>11922026</v>
      </c>
      <c r="S63" s="181">
        <v>177</v>
      </c>
      <c r="T63" s="182">
        <v>174</v>
      </c>
      <c r="U63" s="183">
        <v>1777917</v>
      </c>
      <c r="V63" s="184">
        <v>73</v>
      </c>
      <c r="W63" s="185">
        <v>72</v>
      </c>
      <c r="X63" s="180">
        <v>14485</v>
      </c>
      <c r="Y63" s="181">
        <v>263</v>
      </c>
      <c r="Z63" s="182">
        <v>252</v>
      </c>
      <c r="AA63" s="183">
        <v>225</v>
      </c>
      <c r="AB63" s="186">
        <v>355</v>
      </c>
      <c r="AC63" s="178">
        <v>0</v>
      </c>
      <c r="AD63" s="187">
        <v>100</v>
      </c>
      <c r="AE63" s="188">
        <v>0</v>
      </c>
    </row>
    <row r="64" spans="1:31" s="3" customFormat="1" ht="18.75" customHeight="1">
      <c r="A64" s="29">
        <v>62</v>
      </c>
      <c r="B64" s="30">
        <v>202</v>
      </c>
      <c r="C64" s="31" t="s">
        <v>889</v>
      </c>
      <c r="D64" s="32" t="s">
        <v>3069</v>
      </c>
      <c r="E64" s="42">
        <v>62</v>
      </c>
      <c r="F64" s="35">
        <v>35842576</v>
      </c>
      <c r="G64" s="36">
        <v>39</v>
      </c>
      <c r="H64" s="37">
        <v>38</v>
      </c>
      <c r="I64" s="38">
        <v>43490820</v>
      </c>
      <c r="J64" s="39">
        <v>397</v>
      </c>
      <c r="K64" s="40">
        <v>386</v>
      </c>
      <c r="L64" s="35">
        <v>2616603</v>
      </c>
      <c r="M64" s="36">
        <v>383</v>
      </c>
      <c r="N64" s="37">
        <v>376</v>
      </c>
      <c r="O64" s="38">
        <v>3198143</v>
      </c>
      <c r="P64" s="39">
        <v>415</v>
      </c>
      <c r="Q64" s="40">
        <v>404</v>
      </c>
      <c r="R64" s="35">
        <v>10100533</v>
      </c>
      <c r="S64" s="36">
        <v>345</v>
      </c>
      <c r="T64" s="37">
        <v>340</v>
      </c>
      <c r="U64" s="38">
        <v>380844</v>
      </c>
      <c r="V64" s="39">
        <v>253</v>
      </c>
      <c r="W64" s="40">
        <v>250</v>
      </c>
      <c r="X64" s="35">
        <v>3528</v>
      </c>
      <c r="Y64" s="36">
        <v>305</v>
      </c>
      <c r="Z64" s="37">
        <v>293</v>
      </c>
      <c r="AA64" s="38">
        <v>184</v>
      </c>
      <c r="AB64" s="94">
        <v>371</v>
      </c>
      <c r="AC64" s="42">
        <v>0</v>
      </c>
      <c r="AD64" s="34">
        <v>100</v>
      </c>
      <c r="AE64" s="43">
        <v>0</v>
      </c>
    </row>
    <row r="65" spans="1:31" s="3" customFormat="1" ht="18.75" customHeight="1">
      <c r="A65" s="159">
        <v>63</v>
      </c>
      <c r="B65" s="160" t="s">
        <v>3813</v>
      </c>
      <c r="C65" s="161" t="s">
        <v>3336</v>
      </c>
      <c r="D65" s="162" t="s">
        <v>3815</v>
      </c>
      <c r="E65" s="163">
        <v>63</v>
      </c>
      <c r="F65" s="165">
        <v>35823997</v>
      </c>
      <c r="G65" s="166">
        <v>124</v>
      </c>
      <c r="H65" s="167">
        <v>123</v>
      </c>
      <c r="I65" s="168">
        <v>35823997</v>
      </c>
      <c r="J65" s="169">
        <v>82</v>
      </c>
      <c r="K65" s="170">
        <v>77</v>
      </c>
      <c r="L65" s="165">
        <v>11074030</v>
      </c>
      <c r="M65" s="166">
        <v>177</v>
      </c>
      <c r="N65" s="167">
        <v>171</v>
      </c>
      <c r="O65" s="168">
        <v>9983264</v>
      </c>
      <c r="P65" s="169">
        <v>122</v>
      </c>
      <c r="Q65" s="170">
        <v>114</v>
      </c>
      <c r="R65" s="165">
        <v>30377317</v>
      </c>
      <c r="S65" s="166">
        <v>49</v>
      </c>
      <c r="T65" s="167">
        <v>47</v>
      </c>
      <c r="U65" s="168">
        <v>5243081</v>
      </c>
      <c r="V65" s="169">
        <v>428</v>
      </c>
      <c r="W65" s="170">
        <v>423</v>
      </c>
      <c r="X65" s="165">
        <v>10</v>
      </c>
      <c r="Y65" s="166">
        <v>456</v>
      </c>
      <c r="Z65" s="167">
        <v>443</v>
      </c>
      <c r="AA65" s="168">
        <v>62</v>
      </c>
      <c r="AB65" s="171">
        <v>352</v>
      </c>
      <c r="AC65" s="163">
        <v>0</v>
      </c>
      <c r="AD65" s="172">
        <v>100</v>
      </c>
      <c r="AE65" s="173">
        <v>0</v>
      </c>
    </row>
    <row r="66" spans="1:31" s="3" customFormat="1" ht="18.75" customHeight="1">
      <c r="A66" s="159">
        <v>64</v>
      </c>
      <c r="B66" s="160" t="s">
        <v>3813</v>
      </c>
      <c r="C66" s="161" t="s">
        <v>1241</v>
      </c>
      <c r="D66" s="162" t="s">
        <v>3815</v>
      </c>
      <c r="E66" s="163">
        <v>64</v>
      </c>
      <c r="F66" s="165">
        <v>35663656</v>
      </c>
      <c r="G66" s="166">
        <v>126</v>
      </c>
      <c r="H66" s="167">
        <v>125</v>
      </c>
      <c r="I66" s="168">
        <v>35696659</v>
      </c>
      <c r="J66" s="169">
        <v>200</v>
      </c>
      <c r="K66" s="170">
        <v>192</v>
      </c>
      <c r="L66" s="165">
        <v>6553397</v>
      </c>
      <c r="M66" s="166">
        <v>302</v>
      </c>
      <c r="N66" s="167">
        <v>295</v>
      </c>
      <c r="O66" s="168">
        <v>5473672</v>
      </c>
      <c r="P66" s="169">
        <v>121</v>
      </c>
      <c r="Q66" s="170">
        <v>113</v>
      </c>
      <c r="R66" s="165">
        <v>30604153</v>
      </c>
      <c r="S66" s="166">
        <v>359</v>
      </c>
      <c r="T66" s="167">
        <v>354</v>
      </c>
      <c r="U66" s="168">
        <v>296513</v>
      </c>
      <c r="V66" s="169">
        <v>14</v>
      </c>
      <c r="W66" s="170">
        <v>14</v>
      </c>
      <c r="X66" s="165">
        <v>21873</v>
      </c>
      <c r="Y66" s="166">
        <v>9</v>
      </c>
      <c r="Z66" s="167">
        <v>7</v>
      </c>
      <c r="AA66" s="168">
        <v>1115</v>
      </c>
      <c r="AB66" s="171">
        <v>390</v>
      </c>
      <c r="AC66" s="163">
        <v>0</v>
      </c>
      <c r="AD66" s="172">
        <v>100</v>
      </c>
      <c r="AE66" s="173">
        <v>0</v>
      </c>
    </row>
    <row r="67" spans="1:31" s="3" customFormat="1" ht="18.75" customHeight="1">
      <c r="A67" s="45">
        <v>65</v>
      </c>
      <c r="B67" s="46">
        <v>136</v>
      </c>
      <c r="C67" s="47" t="s">
        <v>493</v>
      </c>
      <c r="D67" s="48" t="s">
        <v>3816</v>
      </c>
      <c r="E67" s="49">
        <v>65</v>
      </c>
      <c r="F67" s="51">
        <v>35658792</v>
      </c>
      <c r="G67" s="52">
        <v>127</v>
      </c>
      <c r="H67" s="53">
        <v>126</v>
      </c>
      <c r="I67" s="54">
        <v>35658792</v>
      </c>
      <c r="J67" s="55">
        <v>28</v>
      </c>
      <c r="K67" s="56">
        <v>24</v>
      </c>
      <c r="L67" s="51">
        <v>16711568</v>
      </c>
      <c r="M67" s="52">
        <v>56</v>
      </c>
      <c r="N67" s="53">
        <v>52</v>
      </c>
      <c r="O67" s="54">
        <v>18748223</v>
      </c>
      <c r="P67" s="55">
        <v>123</v>
      </c>
      <c r="Q67" s="56">
        <v>115</v>
      </c>
      <c r="R67" s="51">
        <v>29957646</v>
      </c>
      <c r="S67" s="52">
        <v>87</v>
      </c>
      <c r="T67" s="53">
        <v>85</v>
      </c>
      <c r="U67" s="54">
        <v>3629365</v>
      </c>
      <c r="V67" s="55">
        <v>38</v>
      </c>
      <c r="W67" s="56">
        <v>38</v>
      </c>
      <c r="X67" s="51">
        <v>17199</v>
      </c>
      <c r="Y67" s="52">
        <v>41</v>
      </c>
      <c r="Z67" s="53">
        <v>38</v>
      </c>
      <c r="AA67" s="54">
        <v>704</v>
      </c>
      <c r="AB67" s="95">
        <v>384</v>
      </c>
      <c r="AC67" s="49">
        <v>0</v>
      </c>
      <c r="AD67" s="57">
        <v>100</v>
      </c>
      <c r="AE67" s="58">
        <v>0</v>
      </c>
    </row>
    <row r="68" spans="1:31" s="3" customFormat="1" ht="18.75" customHeight="1">
      <c r="A68" s="15">
        <v>66</v>
      </c>
      <c r="B68" s="16">
        <v>134</v>
      </c>
      <c r="C68" s="17" t="s">
        <v>1702</v>
      </c>
      <c r="D68" s="18" t="s">
        <v>1750</v>
      </c>
      <c r="E68" s="19">
        <v>66</v>
      </c>
      <c r="F68" s="21">
        <v>35592774</v>
      </c>
      <c r="G68" s="22">
        <v>119</v>
      </c>
      <c r="H68" s="23">
        <v>118</v>
      </c>
      <c r="I68" s="24">
        <v>36121774</v>
      </c>
      <c r="J68" s="25">
        <v>48</v>
      </c>
      <c r="K68" s="26">
        <v>44</v>
      </c>
      <c r="L68" s="21">
        <v>13252385</v>
      </c>
      <c r="M68" s="22">
        <v>43</v>
      </c>
      <c r="N68" s="23">
        <v>40</v>
      </c>
      <c r="O68" s="24">
        <v>22493163</v>
      </c>
      <c r="P68" s="25">
        <v>24</v>
      </c>
      <c r="Q68" s="26">
        <v>23</v>
      </c>
      <c r="R68" s="21">
        <v>57263352</v>
      </c>
      <c r="S68" s="22">
        <v>51</v>
      </c>
      <c r="T68" s="23">
        <v>49</v>
      </c>
      <c r="U68" s="24">
        <v>5014785</v>
      </c>
      <c r="V68" s="25">
        <v>146</v>
      </c>
      <c r="W68" s="26">
        <v>145</v>
      </c>
      <c r="X68" s="21">
        <v>9611</v>
      </c>
      <c r="Y68" s="22">
        <v>76</v>
      </c>
      <c r="Z68" s="23">
        <v>71</v>
      </c>
      <c r="AA68" s="24">
        <v>516</v>
      </c>
      <c r="AB68" s="93">
        <v>361</v>
      </c>
      <c r="AC68" s="19">
        <v>0</v>
      </c>
      <c r="AD68" s="27">
        <v>100</v>
      </c>
      <c r="AE68" s="28">
        <v>0</v>
      </c>
    </row>
    <row r="69" spans="1:31" s="3" customFormat="1" ht="18.75" customHeight="1">
      <c r="A69" s="159">
        <v>67</v>
      </c>
      <c r="B69" s="160">
        <v>41</v>
      </c>
      <c r="C69" s="161" t="s">
        <v>3792</v>
      </c>
      <c r="D69" s="162" t="s">
        <v>3815</v>
      </c>
      <c r="E69" s="163">
        <v>67</v>
      </c>
      <c r="F69" s="165">
        <v>35586853</v>
      </c>
      <c r="G69" s="166">
        <v>53</v>
      </c>
      <c r="H69" s="167">
        <v>52</v>
      </c>
      <c r="I69" s="168">
        <v>40653135</v>
      </c>
      <c r="J69" s="169">
        <v>15</v>
      </c>
      <c r="K69" s="170">
        <v>11</v>
      </c>
      <c r="L69" s="165">
        <v>19964890</v>
      </c>
      <c r="M69" s="166">
        <v>271</v>
      </c>
      <c r="N69" s="167">
        <v>264</v>
      </c>
      <c r="O69" s="168">
        <v>6363813</v>
      </c>
      <c r="P69" s="169">
        <v>30</v>
      </c>
      <c r="Q69" s="170">
        <v>28</v>
      </c>
      <c r="R69" s="165">
        <v>52898899</v>
      </c>
      <c r="S69" s="166">
        <v>296</v>
      </c>
      <c r="T69" s="167">
        <v>292</v>
      </c>
      <c r="U69" s="168">
        <v>684233</v>
      </c>
      <c r="V69" s="169">
        <v>15</v>
      </c>
      <c r="W69" s="170">
        <v>15</v>
      </c>
      <c r="X69" s="165">
        <v>21694</v>
      </c>
      <c r="Y69" s="166">
        <v>25</v>
      </c>
      <c r="Z69" s="167">
        <v>23</v>
      </c>
      <c r="AA69" s="168">
        <v>865</v>
      </c>
      <c r="AB69" s="171">
        <v>356</v>
      </c>
      <c r="AC69" s="163">
        <v>0</v>
      </c>
      <c r="AD69" s="172">
        <v>100</v>
      </c>
      <c r="AE69" s="173">
        <v>0</v>
      </c>
    </row>
    <row r="70" spans="1:31" s="3" customFormat="1" ht="18.75" customHeight="1">
      <c r="A70" s="29">
        <v>68</v>
      </c>
      <c r="B70" s="30">
        <v>325</v>
      </c>
      <c r="C70" s="31" t="s">
        <v>1703</v>
      </c>
      <c r="D70" s="32" t="s">
        <v>2748</v>
      </c>
      <c r="E70" s="42">
        <v>68</v>
      </c>
      <c r="F70" s="35">
        <v>35583931</v>
      </c>
      <c r="G70" s="36">
        <v>105</v>
      </c>
      <c r="H70" s="37">
        <v>104</v>
      </c>
      <c r="I70" s="38">
        <v>36899268</v>
      </c>
      <c r="J70" s="39">
        <v>199</v>
      </c>
      <c r="K70" s="40">
        <v>191</v>
      </c>
      <c r="L70" s="35">
        <v>6578810</v>
      </c>
      <c r="M70" s="36">
        <v>139</v>
      </c>
      <c r="N70" s="37">
        <v>133</v>
      </c>
      <c r="O70" s="38">
        <v>11916137</v>
      </c>
      <c r="P70" s="39">
        <v>128</v>
      </c>
      <c r="Q70" s="40">
        <v>120</v>
      </c>
      <c r="R70" s="35">
        <v>29170687</v>
      </c>
      <c r="S70" s="36">
        <v>139</v>
      </c>
      <c r="T70" s="37">
        <v>137</v>
      </c>
      <c r="U70" s="38">
        <v>2410814</v>
      </c>
      <c r="V70" s="39">
        <v>164</v>
      </c>
      <c r="W70" s="40">
        <v>162</v>
      </c>
      <c r="X70" s="35">
        <v>8162</v>
      </c>
      <c r="Y70" s="36">
        <v>136</v>
      </c>
      <c r="Z70" s="37">
        <v>127</v>
      </c>
      <c r="AA70" s="38">
        <v>380</v>
      </c>
      <c r="AB70" s="94">
        <v>382</v>
      </c>
      <c r="AC70" s="42">
        <v>0</v>
      </c>
      <c r="AD70" s="34">
        <v>100</v>
      </c>
      <c r="AE70" s="43">
        <v>0</v>
      </c>
    </row>
    <row r="71" spans="1:31" s="3" customFormat="1" ht="18.75" customHeight="1">
      <c r="A71" s="159">
        <v>69</v>
      </c>
      <c r="B71" s="160">
        <v>306</v>
      </c>
      <c r="C71" s="161" t="s">
        <v>431</v>
      </c>
      <c r="D71" s="162" t="s">
        <v>3815</v>
      </c>
      <c r="E71" s="163">
        <v>69</v>
      </c>
      <c r="F71" s="165">
        <v>35564698</v>
      </c>
      <c r="G71" s="166">
        <v>117</v>
      </c>
      <c r="H71" s="167">
        <v>116</v>
      </c>
      <c r="I71" s="168">
        <v>36334357</v>
      </c>
      <c r="J71" s="169">
        <v>116</v>
      </c>
      <c r="K71" s="170">
        <v>110</v>
      </c>
      <c r="L71" s="165">
        <v>9475275</v>
      </c>
      <c r="M71" s="166">
        <v>222</v>
      </c>
      <c r="N71" s="167">
        <v>216</v>
      </c>
      <c r="O71" s="168">
        <v>8166408</v>
      </c>
      <c r="P71" s="169">
        <v>249</v>
      </c>
      <c r="Q71" s="170">
        <v>240</v>
      </c>
      <c r="R71" s="165">
        <v>19356742</v>
      </c>
      <c r="S71" s="166">
        <v>86</v>
      </c>
      <c r="T71" s="167">
        <v>84</v>
      </c>
      <c r="U71" s="168">
        <v>3673931</v>
      </c>
      <c r="V71" s="169">
        <v>265</v>
      </c>
      <c r="W71" s="170">
        <v>262</v>
      </c>
      <c r="X71" s="165">
        <v>3005</v>
      </c>
      <c r="Y71" s="166">
        <v>175</v>
      </c>
      <c r="Z71" s="167">
        <v>165</v>
      </c>
      <c r="AA71" s="168">
        <v>315</v>
      </c>
      <c r="AB71" s="171">
        <v>384</v>
      </c>
      <c r="AC71" s="163">
        <v>0</v>
      </c>
      <c r="AD71" s="172">
        <v>100</v>
      </c>
      <c r="AE71" s="173">
        <v>0</v>
      </c>
    </row>
    <row r="72" spans="1:31" s="3" customFormat="1" ht="18.75" customHeight="1">
      <c r="A72" s="142">
        <v>70</v>
      </c>
      <c r="B72" s="143" t="s">
        <v>3813</v>
      </c>
      <c r="C72" s="194" t="s">
        <v>3813</v>
      </c>
      <c r="D72" s="145" t="s">
        <v>3815</v>
      </c>
      <c r="E72" s="146">
        <v>70</v>
      </c>
      <c r="F72" s="154" t="s">
        <v>3813</v>
      </c>
      <c r="G72" s="149">
        <v>5</v>
      </c>
      <c r="H72" s="150">
        <v>4</v>
      </c>
      <c r="I72" s="155" t="s">
        <v>3813</v>
      </c>
      <c r="J72" s="152">
        <v>13</v>
      </c>
      <c r="K72" s="153">
        <v>10</v>
      </c>
      <c r="L72" s="154" t="s">
        <v>3813</v>
      </c>
      <c r="M72" s="149">
        <v>109</v>
      </c>
      <c r="N72" s="150">
        <v>104</v>
      </c>
      <c r="O72" s="155" t="s">
        <v>3813</v>
      </c>
      <c r="P72" s="152">
        <v>54</v>
      </c>
      <c r="Q72" s="153">
        <v>49</v>
      </c>
      <c r="R72" s="154" t="s">
        <v>3813</v>
      </c>
      <c r="S72" s="149">
        <v>12</v>
      </c>
      <c r="T72" s="150">
        <v>11</v>
      </c>
      <c r="U72" s="155" t="s">
        <v>3813</v>
      </c>
      <c r="V72" s="152">
        <v>229</v>
      </c>
      <c r="W72" s="153">
        <v>226</v>
      </c>
      <c r="X72" s="154" t="s">
        <v>3813</v>
      </c>
      <c r="Y72" s="149">
        <v>296</v>
      </c>
      <c r="Z72" s="150">
        <v>284</v>
      </c>
      <c r="AA72" s="155" t="s">
        <v>3813</v>
      </c>
      <c r="AB72" s="156">
        <v>352</v>
      </c>
      <c r="AC72" s="146">
        <v>0</v>
      </c>
      <c r="AD72" s="157">
        <v>0.01</v>
      </c>
      <c r="AE72" s="158">
        <v>99.99</v>
      </c>
    </row>
    <row r="73" spans="1:31" s="3" customFormat="1" ht="18.75" customHeight="1">
      <c r="A73" s="15">
        <v>71</v>
      </c>
      <c r="B73" s="16">
        <v>105</v>
      </c>
      <c r="C73" s="17" t="s">
        <v>1698</v>
      </c>
      <c r="D73" s="18" t="s">
        <v>1734</v>
      </c>
      <c r="E73" s="19">
        <v>71</v>
      </c>
      <c r="F73" s="21">
        <v>35496407</v>
      </c>
      <c r="G73" s="22">
        <v>76</v>
      </c>
      <c r="H73" s="23">
        <v>75</v>
      </c>
      <c r="I73" s="24">
        <v>39121832</v>
      </c>
      <c r="J73" s="25">
        <v>63</v>
      </c>
      <c r="K73" s="26">
        <v>58</v>
      </c>
      <c r="L73" s="21">
        <v>12253079</v>
      </c>
      <c r="M73" s="22">
        <v>251</v>
      </c>
      <c r="N73" s="23">
        <v>244</v>
      </c>
      <c r="O73" s="24">
        <v>7029932</v>
      </c>
      <c r="P73" s="25">
        <v>101</v>
      </c>
      <c r="Q73" s="26">
        <v>96</v>
      </c>
      <c r="R73" s="21">
        <v>32533339</v>
      </c>
      <c r="S73" s="22">
        <v>122</v>
      </c>
      <c r="T73" s="23">
        <v>120</v>
      </c>
      <c r="U73" s="24">
        <v>2739634</v>
      </c>
      <c r="V73" s="25" t="s">
        <v>3813</v>
      </c>
      <c r="W73" s="26" t="s">
        <v>3813</v>
      </c>
      <c r="X73" s="61" t="s">
        <v>3813</v>
      </c>
      <c r="Y73" s="22">
        <v>149</v>
      </c>
      <c r="Z73" s="23">
        <v>139</v>
      </c>
      <c r="AA73" s="24">
        <v>358</v>
      </c>
      <c r="AB73" s="93">
        <v>352</v>
      </c>
      <c r="AC73" s="19">
        <v>0</v>
      </c>
      <c r="AD73" s="27">
        <v>100</v>
      </c>
      <c r="AE73" s="28">
        <v>0</v>
      </c>
    </row>
    <row r="74" spans="1:31" s="3" customFormat="1" ht="18.75" customHeight="1">
      <c r="A74" s="29">
        <v>72</v>
      </c>
      <c r="B74" s="30">
        <v>239</v>
      </c>
      <c r="C74" s="31" t="s">
        <v>2517</v>
      </c>
      <c r="D74" s="32" t="s">
        <v>2748</v>
      </c>
      <c r="E74" s="42">
        <v>72</v>
      </c>
      <c r="F74" s="35">
        <v>35320112</v>
      </c>
      <c r="G74" s="36">
        <v>129</v>
      </c>
      <c r="H74" s="37">
        <v>128</v>
      </c>
      <c r="I74" s="38">
        <v>35353658</v>
      </c>
      <c r="J74" s="39">
        <v>220</v>
      </c>
      <c r="K74" s="40">
        <v>212</v>
      </c>
      <c r="L74" s="35">
        <v>6115663</v>
      </c>
      <c r="M74" s="36">
        <v>300</v>
      </c>
      <c r="N74" s="37">
        <v>293</v>
      </c>
      <c r="O74" s="38">
        <v>5479581</v>
      </c>
      <c r="P74" s="39">
        <v>443</v>
      </c>
      <c r="Q74" s="40">
        <v>431</v>
      </c>
      <c r="R74" s="35">
        <v>8416960</v>
      </c>
      <c r="S74" s="36">
        <v>57</v>
      </c>
      <c r="T74" s="37">
        <v>55</v>
      </c>
      <c r="U74" s="38">
        <v>4689070</v>
      </c>
      <c r="V74" s="39">
        <v>380</v>
      </c>
      <c r="W74" s="40">
        <v>376</v>
      </c>
      <c r="X74" s="35">
        <v>360</v>
      </c>
      <c r="Y74" s="36">
        <v>317</v>
      </c>
      <c r="Z74" s="37">
        <v>304</v>
      </c>
      <c r="AA74" s="38">
        <v>177</v>
      </c>
      <c r="AB74" s="94">
        <v>311</v>
      </c>
      <c r="AC74" s="42">
        <v>0</v>
      </c>
      <c r="AD74" s="34">
        <v>100</v>
      </c>
      <c r="AE74" s="43">
        <v>0</v>
      </c>
    </row>
    <row r="75" spans="1:31" s="3" customFormat="1" ht="18.75" customHeight="1">
      <c r="A75" s="29">
        <v>73</v>
      </c>
      <c r="B75" s="30" t="s">
        <v>3813</v>
      </c>
      <c r="C75" s="31" t="s">
        <v>3337</v>
      </c>
      <c r="D75" s="32" t="s">
        <v>3814</v>
      </c>
      <c r="E75" s="42">
        <v>1</v>
      </c>
      <c r="F75" s="35">
        <v>35289897</v>
      </c>
      <c r="G75" s="36">
        <v>131</v>
      </c>
      <c r="H75" s="37">
        <v>2</v>
      </c>
      <c r="I75" s="38">
        <v>35289897</v>
      </c>
      <c r="J75" s="39">
        <v>4</v>
      </c>
      <c r="K75" s="40">
        <v>2</v>
      </c>
      <c r="L75" s="35">
        <v>31424231</v>
      </c>
      <c r="M75" s="36">
        <v>4</v>
      </c>
      <c r="N75" s="37">
        <v>1</v>
      </c>
      <c r="O75" s="38">
        <v>116671092</v>
      </c>
      <c r="P75" s="39">
        <v>7</v>
      </c>
      <c r="Q75" s="40">
        <v>1</v>
      </c>
      <c r="R75" s="35">
        <v>117125383</v>
      </c>
      <c r="S75" s="36">
        <v>492</v>
      </c>
      <c r="T75" s="37">
        <v>9</v>
      </c>
      <c r="U75" s="38">
        <v>-10909781</v>
      </c>
      <c r="V75" s="39">
        <v>63</v>
      </c>
      <c r="W75" s="40">
        <v>1</v>
      </c>
      <c r="X75" s="35">
        <v>15024</v>
      </c>
      <c r="Y75" s="36">
        <v>97</v>
      </c>
      <c r="Z75" s="37">
        <v>7</v>
      </c>
      <c r="AA75" s="38">
        <v>450</v>
      </c>
      <c r="AB75" s="94">
        <v>352</v>
      </c>
      <c r="AC75" s="42">
        <v>100</v>
      </c>
      <c r="AD75" s="34">
        <v>0</v>
      </c>
      <c r="AE75" s="43">
        <v>0</v>
      </c>
    </row>
    <row r="76" spans="1:31" s="3" customFormat="1" ht="18.75" customHeight="1">
      <c r="A76" s="29">
        <v>74</v>
      </c>
      <c r="B76" s="30">
        <v>269</v>
      </c>
      <c r="C76" s="31" t="s">
        <v>1714</v>
      </c>
      <c r="D76" s="32" t="s">
        <v>3369</v>
      </c>
      <c r="E76" s="42">
        <v>73</v>
      </c>
      <c r="F76" s="35">
        <v>35252618</v>
      </c>
      <c r="G76" s="36">
        <v>132</v>
      </c>
      <c r="H76" s="37">
        <v>130</v>
      </c>
      <c r="I76" s="38">
        <v>35252618</v>
      </c>
      <c r="J76" s="39">
        <v>173</v>
      </c>
      <c r="K76" s="40">
        <v>166</v>
      </c>
      <c r="L76" s="35">
        <v>7482730</v>
      </c>
      <c r="M76" s="36">
        <v>104</v>
      </c>
      <c r="N76" s="37">
        <v>99</v>
      </c>
      <c r="O76" s="38">
        <v>13583429</v>
      </c>
      <c r="P76" s="39">
        <v>162</v>
      </c>
      <c r="Q76" s="40">
        <v>154</v>
      </c>
      <c r="R76" s="35">
        <v>24803926</v>
      </c>
      <c r="S76" s="36">
        <v>435</v>
      </c>
      <c r="T76" s="37">
        <v>429</v>
      </c>
      <c r="U76" s="38">
        <v>-507977</v>
      </c>
      <c r="V76" s="39">
        <v>126</v>
      </c>
      <c r="W76" s="40">
        <v>125</v>
      </c>
      <c r="X76" s="35">
        <v>10740</v>
      </c>
      <c r="Y76" s="36">
        <v>318</v>
      </c>
      <c r="Z76" s="37">
        <v>305</v>
      </c>
      <c r="AA76" s="38">
        <v>177</v>
      </c>
      <c r="AB76" s="94">
        <v>384</v>
      </c>
      <c r="AC76" s="42">
        <v>0</v>
      </c>
      <c r="AD76" s="34">
        <v>16.100000000000001</v>
      </c>
      <c r="AE76" s="43">
        <v>83.9</v>
      </c>
    </row>
    <row r="77" spans="1:31" s="3" customFormat="1" ht="18.75" customHeight="1">
      <c r="A77" s="45">
        <v>75</v>
      </c>
      <c r="B77" s="46">
        <v>179</v>
      </c>
      <c r="C77" s="47" t="s">
        <v>1942</v>
      </c>
      <c r="D77" s="48" t="s">
        <v>3815</v>
      </c>
      <c r="E77" s="49">
        <v>74</v>
      </c>
      <c r="F77" s="51">
        <v>35239844</v>
      </c>
      <c r="G77" s="52">
        <v>108</v>
      </c>
      <c r="H77" s="53">
        <v>107</v>
      </c>
      <c r="I77" s="54">
        <v>36710152</v>
      </c>
      <c r="J77" s="55">
        <v>169</v>
      </c>
      <c r="K77" s="56">
        <v>162</v>
      </c>
      <c r="L77" s="51">
        <v>7559515</v>
      </c>
      <c r="M77" s="52">
        <v>68</v>
      </c>
      <c r="N77" s="53">
        <v>64</v>
      </c>
      <c r="O77" s="54">
        <v>17458530</v>
      </c>
      <c r="P77" s="55">
        <v>186</v>
      </c>
      <c r="Q77" s="56">
        <v>177</v>
      </c>
      <c r="R77" s="51">
        <v>22803543</v>
      </c>
      <c r="S77" s="52">
        <v>35</v>
      </c>
      <c r="T77" s="53">
        <v>34</v>
      </c>
      <c r="U77" s="54">
        <v>5892345</v>
      </c>
      <c r="V77" s="55">
        <v>224</v>
      </c>
      <c r="W77" s="56">
        <v>221</v>
      </c>
      <c r="X77" s="51">
        <v>5072</v>
      </c>
      <c r="Y77" s="52">
        <v>329</v>
      </c>
      <c r="Z77" s="53">
        <v>316</v>
      </c>
      <c r="AA77" s="54">
        <v>170</v>
      </c>
      <c r="AB77" s="95">
        <v>371</v>
      </c>
      <c r="AC77" s="49">
        <v>0</v>
      </c>
      <c r="AD77" s="57">
        <v>100</v>
      </c>
      <c r="AE77" s="58">
        <v>0</v>
      </c>
    </row>
    <row r="78" spans="1:31" s="3" customFormat="1" ht="18.75" customHeight="1">
      <c r="A78" s="174">
        <v>76</v>
      </c>
      <c r="B78" s="175">
        <v>182</v>
      </c>
      <c r="C78" s="176" t="s">
        <v>47</v>
      </c>
      <c r="D78" s="177" t="s">
        <v>3815</v>
      </c>
      <c r="E78" s="178">
        <v>75</v>
      </c>
      <c r="F78" s="180">
        <v>35216284</v>
      </c>
      <c r="G78" s="181">
        <v>112</v>
      </c>
      <c r="H78" s="182">
        <v>111</v>
      </c>
      <c r="I78" s="183">
        <v>36605086</v>
      </c>
      <c r="J78" s="184">
        <v>300</v>
      </c>
      <c r="K78" s="185">
        <v>289</v>
      </c>
      <c r="L78" s="180">
        <v>4594417</v>
      </c>
      <c r="M78" s="181">
        <v>286</v>
      </c>
      <c r="N78" s="182">
        <v>279</v>
      </c>
      <c r="O78" s="183">
        <v>5943699</v>
      </c>
      <c r="P78" s="184">
        <v>256</v>
      </c>
      <c r="Q78" s="185">
        <v>247</v>
      </c>
      <c r="R78" s="180">
        <v>18935543</v>
      </c>
      <c r="S78" s="181">
        <v>199</v>
      </c>
      <c r="T78" s="182">
        <v>196</v>
      </c>
      <c r="U78" s="183">
        <v>1488466</v>
      </c>
      <c r="V78" s="184">
        <v>106</v>
      </c>
      <c r="W78" s="185">
        <v>105</v>
      </c>
      <c r="X78" s="180">
        <v>11892</v>
      </c>
      <c r="Y78" s="181">
        <v>417</v>
      </c>
      <c r="Z78" s="182">
        <v>404</v>
      </c>
      <c r="AA78" s="183">
        <v>100</v>
      </c>
      <c r="AB78" s="186">
        <v>372</v>
      </c>
      <c r="AC78" s="178">
        <v>0</v>
      </c>
      <c r="AD78" s="187">
        <v>100</v>
      </c>
      <c r="AE78" s="188">
        <v>0</v>
      </c>
    </row>
    <row r="79" spans="1:31" s="3" customFormat="1" ht="18.75" customHeight="1">
      <c r="A79" s="29">
        <v>77</v>
      </c>
      <c r="B79" s="30">
        <v>144</v>
      </c>
      <c r="C79" s="31" t="s">
        <v>1964</v>
      </c>
      <c r="D79" s="32" t="s">
        <v>2748</v>
      </c>
      <c r="E79" s="42">
        <v>76</v>
      </c>
      <c r="F79" s="35">
        <v>35145657</v>
      </c>
      <c r="G79" s="36">
        <v>113</v>
      </c>
      <c r="H79" s="37">
        <v>112</v>
      </c>
      <c r="I79" s="38">
        <v>36494196</v>
      </c>
      <c r="J79" s="39">
        <v>306</v>
      </c>
      <c r="K79" s="40">
        <v>295</v>
      </c>
      <c r="L79" s="35">
        <v>4487159</v>
      </c>
      <c r="M79" s="36">
        <v>93</v>
      </c>
      <c r="N79" s="37">
        <v>88</v>
      </c>
      <c r="O79" s="38">
        <v>15041982</v>
      </c>
      <c r="P79" s="39">
        <v>23</v>
      </c>
      <c r="Q79" s="40">
        <v>22</v>
      </c>
      <c r="R79" s="35">
        <v>57811978</v>
      </c>
      <c r="S79" s="36">
        <v>98</v>
      </c>
      <c r="T79" s="37">
        <v>96</v>
      </c>
      <c r="U79" s="38">
        <v>3239077</v>
      </c>
      <c r="V79" s="39">
        <v>6</v>
      </c>
      <c r="W79" s="40">
        <v>6</v>
      </c>
      <c r="X79" s="35">
        <v>24552</v>
      </c>
      <c r="Y79" s="36">
        <v>59</v>
      </c>
      <c r="Z79" s="37">
        <v>55</v>
      </c>
      <c r="AA79" s="38">
        <v>582</v>
      </c>
      <c r="AB79" s="94">
        <v>314</v>
      </c>
      <c r="AC79" s="42">
        <v>0</v>
      </c>
      <c r="AD79" s="34">
        <v>0</v>
      </c>
      <c r="AE79" s="43">
        <v>100</v>
      </c>
    </row>
    <row r="80" spans="1:31" s="3" customFormat="1" ht="18.75" customHeight="1">
      <c r="A80" s="159">
        <v>78</v>
      </c>
      <c r="B80" s="160">
        <v>56</v>
      </c>
      <c r="C80" s="161" t="s">
        <v>3427</v>
      </c>
      <c r="D80" s="162" t="s">
        <v>3815</v>
      </c>
      <c r="E80" s="163">
        <v>77</v>
      </c>
      <c r="F80" s="165">
        <v>34934751</v>
      </c>
      <c r="G80" s="166">
        <v>136</v>
      </c>
      <c r="H80" s="167">
        <v>134</v>
      </c>
      <c r="I80" s="168">
        <v>34934751</v>
      </c>
      <c r="J80" s="169">
        <v>174</v>
      </c>
      <c r="K80" s="170">
        <v>167</v>
      </c>
      <c r="L80" s="165">
        <v>7456664</v>
      </c>
      <c r="M80" s="166">
        <v>474</v>
      </c>
      <c r="N80" s="167">
        <v>466</v>
      </c>
      <c r="O80" s="168">
        <v>-529269</v>
      </c>
      <c r="P80" s="169">
        <v>85</v>
      </c>
      <c r="Q80" s="170">
        <v>80</v>
      </c>
      <c r="R80" s="165">
        <v>34862893</v>
      </c>
      <c r="S80" s="166">
        <v>431</v>
      </c>
      <c r="T80" s="167">
        <v>425</v>
      </c>
      <c r="U80" s="168">
        <v>-447421</v>
      </c>
      <c r="V80" s="169">
        <v>48</v>
      </c>
      <c r="W80" s="170">
        <v>48</v>
      </c>
      <c r="X80" s="165">
        <v>16354</v>
      </c>
      <c r="Y80" s="166">
        <v>108</v>
      </c>
      <c r="Z80" s="167">
        <v>100</v>
      </c>
      <c r="AA80" s="168">
        <v>425</v>
      </c>
      <c r="AB80" s="171">
        <v>322</v>
      </c>
      <c r="AC80" s="163">
        <v>0</v>
      </c>
      <c r="AD80" s="172">
        <v>100</v>
      </c>
      <c r="AE80" s="173">
        <v>0</v>
      </c>
    </row>
    <row r="81" spans="1:31" s="3" customFormat="1" ht="18.75" customHeight="1">
      <c r="A81" s="29">
        <v>79</v>
      </c>
      <c r="B81" s="30" t="s">
        <v>3813</v>
      </c>
      <c r="C81" s="31" t="s">
        <v>3222</v>
      </c>
      <c r="D81" s="32" t="s">
        <v>2083</v>
      </c>
      <c r="E81" s="42">
        <v>78</v>
      </c>
      <c r="F81" s="35">
        <v>34921798</v>
      </c>
      <c r="G81" s="36">
        <v>20</v>
      </c>
      <c r="H81" s="37">
        <v>19</v>
      </c>
      <c r="I81" s="38">
        <v>54970394</v>
      </c>
      <c r="J81" s="39">
        <v>498</v>
      </c>
      <c r="K81" s="40">
        <v>485</v>
      </c>
      <c r="L81" s="35">
        <v>-9955294</v>
      </c>
      <c r="M81" s="36">
        <v>495</v>
      </c>
      <c r="N81" s="37">
        <v>484</v>
      </c>
      <c r="O81" s="38">
        <v>-21057538</v>
      </c>
      <c r="P81" s="39">
        <v>18</v>
      </c>
      <c r="Q81" s="40">
        <v>17</v>
      </c>
      <c r="R81" s="35">
        <v>65458709</v>
      </c>
      <c r="S81" s="36">
        <v>491</v>
      </c>
      <c r="T81" s="37">
        <v>483</v>
      </c>
      <c r="U81" s="38">
        <v>-10204606</v>
      </c>
      <c r="V81" s="39">
        <v>348</v>
      </c>
      <c r="W81" s="40">
        <v>345</v>
      </c>
      <c r="X81" s="35">
        <v>993</v>
      </c>
      <c r="Y81" s="36">
        <v>22</v>
      </c>
      <c r="Z81" s="37">
        <v>20</v>
      </c>
      <c r="AA81" s="38">
        <v>900</v>
      </c>
      <c r="AB81" s="94">
        <v>321</v>
      </c>
      <c r="AC81" s="42">
        <v>0</v>
      </c>
      <c r="AD81" s="34">
        <v>100</v>
      </c>
      <c r="AE81" s="43">
        <v>0</v>
      </c>
    </row>
    <row r="82" spans="1:31" s="3" customFormat="1" ht="18.75" customHeight="1">
      <c r="A82" s="45">
        <v>80</v>
      </c>
      <c r="B82" s="46">
        <v>240</v>
      </c>
      <c r="C82" s="47" t="s">
        <v>3338</v>
      </c>
      <c r="D82" s="48" t="s">
        <v>3812</v>
      </c>
      <c r="E82" s="65">
        <v>79</v>
      </c>
      <c r="F82" s="51">
        <v>34854391</v>
      </c>
      <c r="G82" s="52">
        <v>137</v>
      </c>
      <c r="H82" s="53">
        <v>135</v>
      </c>
      <c r="I82" s="54">
        <v>34854391</v>
      </c>
      <c r="J82" s="55">
        <v>52</v>
      </c>
      <c r="K82" s="56">
        <v>48</v>
      </c>
      <c r="L82" s="51">
        <v>12746899</v>
      </c>
      <c r="M82" s="52">
        <v>138</v>
      </c>
      <c r="N82" s="53">
        <v>132</v>
      </c>
      <c r="O82" s="54">
        <v>11994062</v>
      </c>
      <c r="P82" s="55">
        <v>274</v>
      </c>
      <c r="Q82" s="56">
        <v>265</v>
      </c>
      <c r="R82" s="51">
        <v>17679761</v>
      </c>
      <c r="S82" s="52">
        <v>16</v>
      </c>
      <c r="T82" s="53">
        <v>15</v>
      </c>
      <c r="U82" s="54">
        <v>8522173</v>
      </c>
      <c r="V82" s="55">
        <v>171</v>
      </c>
      <c r="W82" s="56">
        <v>169</v>
      </c>
      <c r="X82" s="51">
        <v>7733</v>
      </c>
      <c r="Y82" s="52">
        <v>189</v>
      </c>
      <c r="Z82" s="53">
        <v>179</v>
      </c>
      <c r="AA82" s="54">
        <v>297</v>
      </c>
      <c r="AB82" s="95">
        <v>384</v>
      </c>
      <c r="AC82" s="49">
        <v>0</v>
      </c>
      <c r="AD82" s="57">
        <v>100</v>
      </c>
      <c r="AE82" s="58">
        <v>0</v>
      </c>
    </row>
    <row r="83" spans="1:31" s="3" customFormat="1" ht="18.75" customHeight="1">
      <c r="A83" s="15">
        <v>81</v>
      </c>
      <c r="B83" s="16">
        <v>53</v>
      </c>
      <c r="C83" s="17" t="s">
        <v>1701</v>
      </c>
      <c r="D83" s="18" t="s">
        <v>3368</v>
      </c>
      <c r="E83" s="19">
        <v>80</v>
      </c>
      <c r="F83" s="21">
        <v>34823006</v>
      </c>
      <c r="G83" s="22">
        <v>74</v>
      </c>
      <c r="H83" s="23">
        <v>73</v>
      </c>
      <c r="I83" s="24">
        <v>39294198</v>
      </c>
      <c r="J83" s="25">
        <v>376</v>
      </c>
      <c r="K83" s="26">
        <v>365</v>
      </c>
      <c r="L83" s="21">
        <v>2959070</v>
      </c>
      <c r="M83" s="22">
        <v>351</v>
      </c>
      <c r="N83" s="23">
        <v>344</v>
      </c>
      <c r="O83" s="24">
        <v>4020680</v>
      </c>
      <c r="P83" s="25">
        <v>271</v>
      </c>
      <c r="Q83" s="26">
        <v>262</v>
      </c>
      <c r="R83" s="21">
        <v>17915461</v>
      </c>
      <c r="S83" s="22">
        <v>224</v>
      </c>
      <c r="T83" s="23">
        <v>221</v>
      </c>
      <c r="U83" s="24">
        <v>1231139</v>
      </c>
      <c r="V83" s="25">
        <v>20</v>
      </c>
      <c r="W83" s="26">
        <v>20</v>
      </c>
      <c r="X83" s="21">
        <v>20105</v>
      </c>
      <c r="Y83" s="22">
        <v>409</v>
      </c>
      <c r="Z83" s="23">
        <v>396</v>
      </c>
      <c r="AA83" s="24">
        <v>105</v>
      </c>
      <c r="AB83" s="93">
        <v>371</v>
      </c>
      <c r="AC83" s="19">
        <v>0</v>
      </c>
      <c r="AD83" s="27">
        <v>100</v>
      </c>
      <c r="AE83" s="28">
        <v>0</v>
      </c>
    </row>
    <row r="84" spans="1:31" s="3" customFormat="1" ht="18.75" customHeight="1">
      <c r="A84" s="29">
        <v>82</v>
      </c>
      <c r="B84" s="30">
        <v>484</v>
      </c>
      <c r="C84" s="31" t="s">
        <v>2652</v>
      </c>
      <c r="D84" s="32" t="s">
        <v>3372</v>
      </c>
      <c r="E84" s="42">
        <v>81</v>
      </c>
      <c r="F84" s="35">
        <v>34728753</v>
      </c>
      <c r="G84" s="36">
        <v>140</v>
      </c>
      <c r="H84" s="37">
        <v>138</v>
      </c>
      <c r="I84" s="38">
        <v>34728753</v>
      </c>
      <c r="J84" s="39">
        <v>337</v>
      </c>
      <c r="K84" s="40">
        <v>326</v>
      </c>
      <c r="L84" s="35">
        <v>3676808</v>
      </c>
      <c r="M84" s="36">
        <v>116</v>
      </c>
      <c r="N84" s="37">
        <v>111</v>
      </c>
      <c r="O84" s="38">
        <v>13027446</v>
      </c>
      <c r="P84" s="39">
        <v>270</v>
      </c>
      <c r="Q84" s="40">
        <v>261</v>
      </c>
      <c r="R84" s="35">
        <v>17974638</v>
      </c>
      <c r="S84" s="36">
        <v>398</v>
      </c>
      <c r="T84" s="37">
        <v>393</v>
      </c>
      <c r="U84" s="38">
        <v>100855</v>
      </c>
      <c r="V84" s="39">
        <v>261</v>
      </c>
      <c r="W84" s="40">
        <v>258</v>
      </c>
      <c r="X84" s="35">
        <v>3043</v>
      </c>
      <c r="Y84" s="36">
        <v>155</v>
      </c>
      <c r="Z84" s="37">
        <v>145</v>
      </c>
      <c r="AA84" s="38">
        <v>350</v>
      </c>
      <c r="AB84" s="94">
        <v>321</v>
      </c>
      <c r="AC84" s="42">
        <v>0</v>
      </c>
      <c r="AD84" s="34">
        <v>100</v>
      </c>
      <c r="AE84" s="43">
        <v>0</v>
      </c>
    </row>
    <row r="85" spans="1:31" s="3" customFormat="1" ht="18.75" customHeight="1">
      <c r="A85" s="159">
        <v>83</v>
      </c>
      <c r="B85" s="160">
        <v>66</v>
      </c>
      <c r="C85" s="161" t="s">
        <v>3436</v>
      </c>
      <c r="D85" s="162" t="s">
        <v>3815</v>
      </c>
      <c r="E85" s="163">
        <v>82</v>
      </c>
      <c r="F85" s="165">
        <v>34685053</v>
      </c>
      <c r="G85" s="166">
        <v>141</v>
      </c>
      <c r="H85" s="167">
        <v>139</v>
      </c>
      <c r="I85" s="168">
        <v>34685053</v>
      </c>
      <c r="J85" s="169">
        <v>8</v>
      </c>
      <c r="K85" s="170">
        <v>6</v>
      </c>
      <c r="L85" s="165">
        <v>22667506</v>
      </c>
      <c r="M85" s="166">
        <v>14</v>
      </c>
      <c r="N85" s="167">
        <v>12</v>
      </c>
      <c r="O85" s="168">
        <v>46452167</v>
      </c>
      <c r="P85" s="169">
        <v>31</v>
      </c>
      <c r="Q85" s="170">
        <v>29</v>
      </c>
      <c r="R85" s="165">
        <v>50860770</v>
      </c>
      <c r="S85" s="166">
        <v>3</v>
      </c>
      <c r="T85" s="167">
        <v>3</v>
      </c>
      <c r="U85" s="168">
        <v>22226571</v>
      </c>
      <c r="V85" s="169">
        <v>422</v>
      </c>
      <c r="W85" s="170">
        <v>417</v>
      </c>
      <c r="X85" s="165">
        <v>18</v>
      </c>
      <c r="Y85" s="166">
        <v>300</v>
      </c>
      <c r="Z85" s="167">
        <v>288</v>
      </c>
      <c r="AA85" s="168">
        <v>189</v>
      </c>
      <c r="AB85" s="171">
        <v>321</v>
      </c>
      <c r="AC85" s="163">
        <v>0</v>
      </c>
      <c r="AD85" s="172">
        <v>100</v>
      </c>
      <c r="AE85" s="173">
        <v>0</v>
      </c>
    </row>
    <row r="86" spans="1:31" s="3" customFormat="1" ht="18.75" customHeight="1">
      <c r="A86" s="29">
        <v>84</v>
      </c>
      <c r="B86" s="30" t="s">
        <v>3813</v>
      </c>
      <c r="C86" s="31" t="s">
        <v>3550</v>
      </c>
      <c r="D86" s="32" t="s">
        <v>3372</v>
      </c>
      <c r="E86" s="42">
        <v>83</v>
      </c>
      <c r="F86" s="35">
        <v>34601207</v>
      </c>
      <c r="G86" s="36">
        <v>66</v>
      </c>
      <c r="H86" s="37">
        <v>65</v>
      </c>
      <c r="I86" s="38">
        <v>39811108</v>
      </c>
      <c r="J86" s="39">
        <v>467</v>
      </c>
      <c r="K86" s="40">
        <v>455</v>
      </c>
      <c r="L86" s="35">
        <v>974857</v>
      </c>
      <c r="M86" s="36">
        <v>327</v>
      </c>
      <c r="N86" s="37">
        <v>320</v>
      </c>
      <c r="O86" s="38">
        <v>4672150</v>
      </c>
      <c r="P86" s="39">
        <v>32</v>
      </c>
      <c r="Q86" s="40">
        <v>30</v>
      </c>
      <c r="R86" s="35">
        <v>50482351</v>
      </c>
      <c r="S86" s="36">
        <v>449</v>
      </c>
      <c r="T86" s="37">
        <v>443</v>
      </c>
      <c r="U86" s="38">
        <v>-1213778</v>
      </c>
      <c r="V86" s="39">
        <v>257</v>
      </c>
      <c r="W86" s="40">
        <v>254</v>
      </c>
      <c r="X86" s="35">
        <v>3243</v>
      </c>
      <c r="Y86" s="36">
        <v>47</v>
      </c>
      <c r="Z86" s="37">
        <v>43</v>
      </c>
      <c r="AA86" s="38">
        <v>650</v>
      </c>
      <c r="AB86" s="94">
        <v>321</v>
      </c>
      <c r="AC86" s="42">
        <v>0</v>
      </c>
      <c r="AD86" s="34">
        <v>100</v>
      </c>
      <c r="AE86" s="43">
        <v>0</v>
      </c>
    </row>
    <row r="87" spans="1:31" s="3" customFormat="1" ht="18.75" customHeight="1">
      <c r="A87" s="142">
        <v>85</v>
      </c>
      <c r="B87" s="143">
        <v>121</v>
      </c>
      <c r="C87" s="144" t="s">
        <v>3676</v>
      </c>
      <c r="D87" s="145" t="s">
        <v>3815</v>
      </c>
      <c r="E87" s="146">
        <v>84</v>
      </c>
      <c r="F87" s="148">
        <v>34596511</v>
      </c>
      <c r="G87" s="149">
        <v>142</v>
      </c>
      <c r="H87" s="150">
        <v>140</v>
      </c>
      <c r="I87" s="151">
        <v>34636506</v>
      </c>
      <c r="J87" s="152">
        <v>198</v>
      </c>
      <c r="K87" s="153">
        <v>190</v>
      </c>
      <c r="L87" s="148">
        <v>6661455</v>
      </c>
      <c r="M87" s="149">
        <v>199</v>
      </c>
      <c r="N87" s="150">
        <v>193</v>
      </c>
      <c r="O87" s="151">
        <v>9258301</v>
      </c>
      <c r="P87" s="152">
        <v>258</v>
      </c>
      <c r="Q87" s="153">
        <v>249</v>
      </c>
      <c r="R87" s="148">
        <v>18782939</v>
      </c>
      <c r="S87" s="149">
        <v>152</v>
      </c>
      <c r="T87" s="150">
        <v>150</v>
      </c>
      <c r="U87" s="151">
        <v>2214007</v>
      </c>
      <c r="V87" s="152">
        <v>17</v>
      </c>
      <c r="W87" s="153">
        <v>17</v>
      </c>
      <c r="X87" s="148">
        <v>20755</v>
      </c>
      <c r="Y87" s="149">
        <v>191</v>
      </c>
      <c r="Z87" s="150">
        <v>181</v>
      </c>
      <c r="AA87" s="151">
        <v>295</v>
      </c>
      <c r="AB87" s="156">
        <v>322</v>
      </c>
      <c r="AC87" s="146">
        <v>0</v>
      </c>
      <c r="AD87" s="157">
        <v>100</v>
      </c>
      <c r="AE87" s="158">
        <v>0</v>
      </c>
    </row>
    <row r="88" spans="1:31" s="3" customFormat="1" ht="18.75" customHeight="1">
      <c r="A88" s="174">
        <v>86</v>
      </c>
      <c r="B88" s="175">
        <v>75</v>
      </c>
      <c r="C88" s="176" t="s">
        <v>1630</v>
      </c>
      <c r="D88" s="177" t="s">
        <v>3815</v>
      </c>
      <c r="E88" s="178">
        <v>85</v>
      </c>
      <c r="F88" s="180">
        <v>34480927</v>
      </c>
      <c r="G88" s="181">
        <v>143</v>
      </c>
      <c r="H88" s="182">
        <v>141</v>
      </c>
      <c r="I88" s="183">
        <v>34505556</v>
      </c>
      <c r="J88" s="184">
        <v>75</v>
      </c>
      <c r="K88" s="185">
        <v>70</v>
      </c>
      <c r="L88" s="180">
        <v>11299814</v>
      </c>
      <c r="M88" s="181">
        <v>62</v>
      </c>
      <c r="N88" s="182">
        <v>58</v>
      </c>
      <c r="O88" s="183">
        <v>17804731</v>
      </c>
      <c r="P88" s="184">
        <v>42</v>
      </c>
      <c r="Q88" s="185">
        <v>40</v>
      </c>
      <c r="R88" s="180">
        <v>45135298</v>
      </c>
      <c r="S88" s="181">
        <v>264</v>
      </c>
      <c r="T88" s="182">
        <v>260</v>
      </c>
      <c r="U88" s="183">
        <v>900719</v>
      </c>
      <c r="V88" s="184">
        <v>130</v>
      </c>
      <c r="W88" s="185">
        <v>129</v>
      </c>
      <c r="X88" s="180">
        <v>10505</v>
      </c>
      <c r="Y88" s="181">
        <v>14</v>
      </c>
      <c r="Z88" s="182">
        <v>12</v>
      </c>
      <c r="AA88" s="183">
        <v>995</v>
      </c>
      <c r="AB88" s="186">
        <v>321</v>
      </c>
      <c r="AC88" s="178">
        <v>0</v>
      </c>
      <c r="AD88" s="187">
        <v>100</v>
      </c>
      <c r="AE88" s="188">
        <v>0</v>
      </c>
    </row>
    <row r="89" spans="1:31" s="3" customFormat="1" ht="18.75" customHeight="1">
      <c r="A89" s="29">
        <v>87</v>
      </c>
      <c r="B89" s="30">
        <v>380</v>
      </c>
      <c r="C89" s="31" t="s">
        <v>3025</v>
      </c>
      <c r="D89" s="32" t="s">
        <v>2748</v>
      </c>
      <c r="E89" s="42">
        <v>86</v>
      </c>
      <c r="F89" s="35">
        <v>34225131</v>
      </c>
      <c r="G89" s="36">
        <v>91</v>
      </c>
      <c r="H89" s="37">
        <v>90</v>
      </c>
      <c r="I89" s="38">
        <v>38362790</v>
      </c>
      <c r="J89" s="39">
        <v>9</v>
      </c>
      <c r="K89" s="40">
        <v>7</v>
      </c>
      <c r="L89" s="35">
        <v>21910897</v>
      </c>
      <c r="M89" s="36">
        <v>472</v>
      </c>
      <c r="N89" s="37">
        <v>464</v>
      </c>
      <c r="O89" s="38">
        <v>35853</v>
      </c>
      <c r="P89" s="39">
        <v>126</v>
      </c>
      <c r="Q89" s="40">
        <v>118</v>
      </c>
      <c r="R89" s="35">
        <v>29377835</v>
      </c>
      <c r="S89" s="36">
        <v>95</v>
      </c>
      <c r="T89" s="37">
        <v>93</v>
      </c>
      <c r="U89" s="38">
        <v>3366944</v>
      </c>
      <c r="V89" s="39" t="s">
        <v>3813</v>
      </c>
      <c r="W89" s="40" t="s">
        <v>3813</v>
      </c>
      <c r="X89" s="41" t="s">
        <v>3813</v>
      </c>
      <c r="Y89" s="36">
        <v>490</v>
      </c>
      <c r="Z89" s="37">
        <v>477</v>
      </c>
      <c r="AA89" s="38">
        <v>33</v>
      </c>
      <c r="AB89" s="94">
        <v>400</v>
      </c>
      <c r="AC89" s="42">
        <v>0</v>
      </c>
      <c r="AD89" s="34">
        <v>100</v>
      </c>
      <c r="AE89" s="43">
        <v>0</v>
      </c>
    </row>
    <row r="90" spans="1:31" s="3" customFormat="1" ht="18.75" customHeight="1">
      <c r="A90" s="159">
        <v>88</v>
      </c>
      <c r="B90" s="160">
        <v>106</v>
      </c>
      <c r="C90" s="161" t="s">
        <v>1747</v>
      </c>
      <c r="D90" s="162" t="s">
        <v>3815</v>
      </c>
      <c r="E90" s="163">
        <v>87</v>
      </c>
      <c r="F90" s="165">
        <v>34193674</v>
      </c>
      <c r="G90" s="166">
        <v>93</v>
      </c>
      <c r="H90" s="167">
        <v>92</v>
      </c>
      <c r="I90" s="168">
        <v>38198403</v>
      </c>
      <c r="J90" s="169">
        <v>65</v>
      </c>
      <c r="K90" s="170">
        <v>60</v>
      </c>
      <c r="L90" s="165">
        <v>12059148</v>
      </c>
      <c r="M90" s="166">
        <v>319</v>
      </c>
      <c r="N90" s="167">
        <v>312</v>
      </c>
      <c r="O90" s="168">
        <v>5031650</v>
      </c>
      <c r="P90" s="169">
        <v>255</v>
      </c>
      <c r="Q90" s="170">
        <v>246</v>
      </c>
      <c r="R90" s="165">
        <v>18976846</v>
      </c>
      <c r="S90" s="166">
        <v>162</v>
      </c>
      <c r="T90" s="167">
        <v>160</v>
      </c>
      <c r="U90" s="168">
        <v>2042910</v>
      </c>
      <c r="V90" s="169">
        <v>329</v>
      </c>
      <c r="W90" s="170">
        <v>326</v>
      </c>
      <c r="X90" s="165">
        <v>1427</v>
      </c>
      <c r="Y90" s="166">
        <v>85</v>
      </c>
      <c r="Z90" s="167">
        <v>80</v>
      </c>
      <c r="AA90" s="168">
        <v>482</v>
      </c>
      <c r="AB90" s="171">
        <v>332</v>
      </c>
      <c r="AC90" s="163">
        <v>0</v>
      </c>
      <c r="AD90" s="172">
        <v>100</v>
      </c>
      <c r="AE90" s="173">
        <v>0</v>
      </c>
    </row>
    <row r="91" spans="1:31" s="3" customFormat="1" ht="18.75" customHeight="1">
      <c r="A91" s="159">
        <v>89</v>
      </c>
      <c r="B91" s="160" t="s">
        <v>3813</v>
      </c>
      <c r="C91" s="161" t="s">
        <v>2308</v>
      </c>
      <c r="D91" s="162" t="s">
        <v>3815</v>
      </c>
      <c r="E91" s="163">
        <v>88</v>
      </c>
      <c r="F91" s="165">
        <v>34174823</v>
      </c>
      <c r="G91" s="166">
        <v>40</v>
      </c>
      <c r="H91" s="167">
        <v>39</v>
      </c>
      <c r="I91" s="168">
        <v>43433322</v>
      </c>
      <c r="J91" s="169">
        <v>49</v>
      </c>
      <c r="K91" s="170">
        <v>45</v>
      </c>
      <c r="L91" s="165">
        <v>13225786</v>
      </c>
      <c r="M91" s="166">
        <v>13</v>
      </c>
      <c r="N91" s="167">
        <v>11</v>
      </c>
      <c r="O91" s="168">
        <v>48444989</v>
      </c>
      <c r="P91" s="169">
        <v>11</v>
      </c>
      <c r="Q91" s="170">
        <v>10</v>
      </c>
      <c r="R91" s="165">
        <v>105912511</v>
      </c>
      <c r="S91" s="166">
        <v>233</v>
      </c>
      <c r="T91" s="167">
        <v>229</v>
      </c>
      <c r="U91" s="168">
        <v>1162466</v>
      </c>
      <c r="V91" s="169">
        <v>31</v>
      </c>
      <c r="W91" s="170">
        <v>31</v>
      </c>
      <c r="X91" s="165">
        <v>18179</v>
      </c>
      <c r="Y91" s="166">
        <v>17</v>
      </c>
      <c r="Z91" s="167">
        <v>15</v>
      </c>
      <c r="AA91" s="168">
        <v>950</v>
      </c>
      <c r="AB91" s="171">
        <v>321</v>
      </c>
      <c r="AC91" s="163">
        <v>0</v>
      </c>
      <c r="AD91" s="172">
        <v>100</v>
      </c>
      <c r="AE91" s="173">
        <v>0</v>
      </c>
    </row>
    <row r="92" spans="1:31" s="3" customFormat="1" ht="18.75" customHeight="1">
      <c r="A92" s="142">
        <v>90</v>
      </c>
      <c r="B92" s="194">
        <v>57</v>
      </c>
      <c r="C92" s="144" t="s">
        <v>1274</v>
      </c>
      <c r="D92" s="145" t="s">
        <v>3815</v>
      </c>
      <c r="E92" s="146">
        <v>89</v>
      </c>
      <c r="F92" s="148">
        <v>33798987</v>
      </c>
      <c r="G92" s="149">
        <v>125</v>
      </c>
      <c r="H92" s="150">
        <v>124</v>
      </c>
      <c r="I92" s="151">
        <v>35720929</v>
      </c>
      <c r="J92" s="152">
        <v>171</v>
      </c>
      <c r="K92" s="153">
        <v>164</v>
      </c>
      <c r="L92" s="148">
        <v>7503939</v>
      </c>
      <c r="M92" s="149">
        <v>330</v>
      </c>
      <c r="N92" s="150">
        <v>323</v>
      </c>
      <c r="O92" s="151">
        <v>4523333</v>
      </c>
      <c r="P92" s="152">
        <v>329</v>
      </c>
      <c r="Q92" s="153">
        <v>320</v>
      </c>
      <c r="R92" s="148">
        <v>15046338</v>
      </c>
      <c r="S92" s="149">
        <v>363</v>
      </c>
      <c r="T92" s="150">
        <v>358</v>
      </c>
      <c r="U92" s="151">
        <v>268000</v>
      </c>
      <c r="V92" s="152">
        <v>198</v>
      </c>
      <c r="W92" s="153">
        <v>195</v>
      </c>
      <c r="X92" s="148">
        <v>6256</v>
      </c>
      <c r="Y92" s="149">
        <v>29</v>
      </c>
      <c r="Z92" s="150">
        <v>27</v>
      </c>
      <c r="AA92" s="151">
        <v>833</v>
      </c>
      <c r="AB92" s="156">
        <v>321</v>
      </c>
      <c r="AC92" s="146">
        <v>0</v>
      </c>
      <c r="AD92" s="157">
        <v>100</v>
      </c>
      <c r="AE92" s="158">
        <v>0</v>
      </c>
    </row>
    <row r="93" spans="1:31" s="3" customFormat="1" ht="18.75" customHeight="1">
      <c r="A93" s="174">
        <v>91</v>
      </c>
      <c r="B93" s="175">
        <v>83</v>
      </c>
      <c r="C93" s="176" t="s">
        <v>1663</v>
      </c>
      <c r="D93" s="177" t="s">
        <v>3815</v>
      </c>
      <c r="E93" s="178">
        <v>90</v>
      </c>
      <c r="F93" s="180">
        <v>33743504</v>
      </c>
      <c r="G93" s="181">
        <v>146</v>
      </c>
      <c r="H93" s="182">
        <v>144</v>
      </c>
      <c r="I93" s="183">
        <v>34060192</v>
      </c>
      <c r="J93" s="184">
        <v>421</v>
      </c>
      <c r="K93" s="185">
        <v>409</v>
      </c>
      <c r="L93" s="180">
        <v>2097683</v>
      </c>
      <c r="M93" s="181">
        <v>267</v>
      </c>
      <c r="N93" s="182">
        <v>260</v>
      </c>
      <c r="O93" s="183">
        <v>6515243</v>
      </c>
      <c r="P93" s="184">
        <v>100</v>
      </c>
      <c r="Q93" s="185">
        <v>95</v>
      </c>
      <c r="R93" s="180">
        <v>32661828</v>
      </c>
      <c r="S93" s="181">
        <v>339</v>
      </c>
      <c r="T93" s="182">
        <v>334</v>
      </c>
      <c r="U93" s="183">
        <v>403165</v>
      </c>
      <c r="V93" s="184">
        <v>155</v>
      </c>
      <c r="W93" s="185">
        <v>153</v>
      </c>
      <c r="X93" s="180">
        <v>8879</v>
      </c>
      <c r="Y93" s="181">
        <v>243</v>
      </c>
      <c r="Z93" s="182">
        <v>233</v>
      </c>
      <c r="AA93" s="183">
        <v>245</v>
      </c>
      <c r="AB93" s="186">
        <v>356</v>
      </c>
      <c r="AC93" s="178">
        <v>0</v>
      </c>
      <c r="AD93" s="187">
        <v>100</v>
      </c>
      <c r="AE93" s="188">
        <v>0</v>
      </c>
    </row>
    <row r="94" spans="1:31" s="3" customFormat="1" ht="18.75" customHeight="1">
      <c r="A94" s="29">
        <v>92</v>
      </c>
      <c r="B94" s="30">
        <v>171</v>
      </c>
      <c r="C94" s="31" t="s">
        <v>702</v>
      </c>
      <c r="D94" s="32" t="s">
        <v>3376</v>
      </c>
      <c r="E94" s="42">
        <v>91</v>
      </c>
      <c r="F94" s="35">
        <v>33730242</v>
      </c>
      <c r="G94" s="36">
        <v>134</v>
      </c>
      <c r="H94" s="37">
        <v>132</v>
      </c>
      <c r="I94" s="38">
        <v>35011686</v>
      </c>
      <c r="J94" s="39">
        <v>493</v>
      </c>
      <c r="K94" s="40">
        <v>481</v>
      </c>
      <c r="L94" s="35">
        <v>-1058999</v>
      </c>
      <c r="M94" s="36">
        <v>111</v>
      </c>
      <c r="N94" s="37">
        <v>106</v>
      </c>
      <c r="O94" s="38">
        <v>13113431</v>
      </c>
      <c r="P94" s="39">
        <v>124</v>
      </c>
      <c r="Q94" s="40">
        <v>116</v>
      </c>
      <c r="R94" s="35">
        <v>29940922</v>
      </c>
      <c r="S94" s="36">
        <v>383</v>
      </c>
      <c r="T94" s="37">
        <v>378</v>
      </c>
      <c r="U94" s="38">
        <v>162748</v>
      </c>
      <c r="V94" s="39">
        <v>263</v>
      </c>
      <c r="W94" s="40">
        <v>260</v>
      </c>
      <c r="X94" s="35">
        <v>3036</v>
      </c>
      <c r="Y94" s="36">
        <v>168</v>
      </c>
      <c r="Z94" s="37">
        <v>158</v>
      </c>
      <c r="AA94" s="38">
        <v>319</v>
      </c>
      <c r="AB94" s="94">
        <v>369</v>
      </c>
      <c r="AC94" s="42">
        <v>0</v>
      </c>
      <c r="AD94" s="34">
        <v>100</v>
      </c>
      <c r="AE94" s="43">
        <v>0</v>
      </c>
    </row>
    <row r="95" spans="1:31" s="3" customFormat="1" ht="18.75" customHeight="1">
      <c r="A95" s="29">
        <v>93</v>
      </c>
      <c r="B95" s="30">
        <v>407</v>
      </c>
      <c r="C95" s="31" t="s">
        <v>3339</v>
      </c>
      <c r="D95" s="32" t="s">
        <v>3815</v>
      </c>
      <c r="E95" s="42">
        <v>92</v>
      </c>
      <c r="F95" s="35">
        <v>33675911</v>
      </c>
      <c r="G95" s="36">
        <v>11</v>
      </c>
      <c r="H95" s="37">
        <v>10</v>
      </c>
      <c r="I95" s="38">
        <v>65312318</v>
      </c>
      <c r="J95" s="39">
        <v>461</v>
      </c>
      <c r="K95" s="40">
        <v>449</v>
      </c>
      <c r="L95" s="35">
        <v>1145989</v>
      </c>
      <c r="M95" s="36">
        <v>394</v>
      </c>
      <c r="N95" s="37">
        <v>387</v>
      </c>
      <c r="O95" s="38">
        <v>2912828</v>
      </c>
      <c r="P95" s="39">
        <v>248</v>
      </c>
      <c r="Q95" s="40">
        <v>239</v>
      </c>
      <c r="R95" s="35">
        <v>19446094</v>
      </c>
      <c r="S95" s="36">
        <v>305</v>
      </c>
      <c r="T95" s="37">
        <v>300</v>
      </c>
      <c r="U95" s="38">
        <v>647733</v>
      </c>
      <c r="V95" s="39">
        <v>124</v>
      </c>
      <c r="W95" s="40">
        <v>123</v>
      </c>
      <c r="X95" s="35">
        <v>10825</v>
      </c>
      <c r="Y95" s="36">
        <v>436</v>
      </c>
      <c r="Z95" s="37">
        <v>423</v>
      </c>
      <c r="AA95" s="38">
        <v>81</v>
      </c>
      <c r="AB95" s="94">
        <v>311</v>
      </c>
      <c r="AC95" s="42">
        <v>0</v>
      </c>
      <c r="AD95" s="34">
        <v>100</v>
      </c>
      <c r="AE95" s="43">
        <v>0</v>
      </c>
    </row>
    <row r="96" spans="1:31" s="3" customFormat="1" ht="18.75" customHeight="1">
      <c r="A96" s="29">
        <v>94</v>
      </c>
      <c r="B96" s="30" t="s">
        <v>3813</v>
      </c>
      <c r="C96" s="64" t="s">
        <v>3813</v>
      </c>
      <c r="D96" s="32" t="s">
        <v>1736</v>
      </c>
      <c r="E96" s="42">
        <v>93</v>
      </c>
      <c r="F96" s="41" t="s">
        <v>3813</v>
      </c>
      <c r="G96" s="36">
        <v>147</v>
      </c>
      <c r="H96" s="37">
        <v>145</v>
      </c>
      <c r="I96" s="59" t="s">
        <v>3813</v>
      </c>
      <c r="J96" s="39">
        <v>153</v>
      </c>
      <c r="K96" s="40">
        <v>146</v>
      </c>
      <c r="L96" s="41" t="s">
        <v>3813</v>
      </c>
      <c r="M96" s="36">
        <v>201</v>
      </c>
      <c r="N96" s="37">
        <v>195</v>
      </c>
      <c r="O96" s="59" t="s">
        <v>3813</v>
      </c>
      <c r="P96" s="39">
        <v>262</v>
      </c>
      <c r="Q96" s="40">
        <v>253</v>
      </c>
      <c r="R96" s="41" t="s">
        <v>3813</v>
      </c>
      <c r="S96" s="36">
        <v>173</v>
      </c>
      <c r="T96" s="37">
        <v>171</v>
      </c>
      <c r="U96" s="59" t="s">
        <v>3813</v>
      </c>
      <c r="V96" s="39">
        <v>125</v>
      </c>
      <c r="W96" s="40">
        <v>124</v>
      </c>
      <c r="X96" s="41" t="s">
        <v>3813</v>
      </c>
      <c r="Y96" s="36">
        <v>28</v>
      </c>
      <c r="Z96" s="37">
        <v>26</v>
      </c>
      <c r="AA96" s="59" t="s">
        <v>3813</v>
      </c>
      <c r="AB96" s="94">
        <v>311</v>
      </c>
      <c r="AC96" s="42">
        <v>0</v>
      </c>
      <c r="AD96" s="34">
        <v>100</v>
      </c>
      <c r="AE96" s="43">
        <v>0</v>
      </c>
    </row>
    <row r="97" spans="1:31" s="3" customFormat="1" ht="18.75" customHeight="1">
      <c r="A97" s="142">
        <v>95</v>
      </c>
      <c r="B97" s="143" t="s">
        <v>3813</v>
      </c>
      <c r="C97" s="194" t="s">
        <v>3813</v>
      </c>
      <c r="D97" s="145" t="s">
        <v>3815</v>
      </c>
      <c r="E97" s="146">
        <v>94</v>
      </c>
      <c r="F97" s="154" t="s">
        <v>3813</v>
      </c>
      <c r="G97" s="149">
        <v>68</v>
      </c>
      <c r="H97" s="150">
        <v>67</v>
      </c>
      <c r="I97" s="155" t="s">
        <v>3813</v>
      </c>
      <c r="J97" s="152">
        <v>166</v>
      </c>
      <c r="K97" s="153">
        <v>159</v>
      </c>
      <c r="L97" s="154" t="s">
        <v>3813</v>
      </c>
      <c r="M97" s="149">
        <v>96</v>
      </c>
      <c r="N97" s="150">
        <v>91</v>
      </c>
      <c r="O97" s="155" t="s">
        <v>3813</v>
      </c>
      <c r="P97" s="152">
        <v>125</v>
      </c>
      <c r="Q97" s="153">
        <v>117</v>
      </c>
      <c r="R97" s="154" t="s">
        <v>3813</v>
      </c>
      <c r="S97" s="149">
        <v>149</v>
      </c>
      <c r="T97" s="150">
        <v>147</v>
      </c>
      <c r="U97" s="155" t="s">
        <v>3813</v>
      </c>
      <c r="V97" s="152">
        <v>102</v>
      </c>
      <c r="W97" s="153">
        <v>101</v>
      </c>
      <c r="X97" s="154" t="s">
        <v>3813</v>
      </c>
      <c r="Y97" s="149">
        <v>484</v>
      </c>
      <c r="Z97" s="150">
        <v>471</v>
      </c>
      <c r="AA97" s="155" t="s">
        <v>3813</v>
      </c>
      <c r="AB97" s="156">
        <v>356</v>
      </c>
      <c r="AC97" s="146">
        <v>0</v>
      </c>
      <c r="AD97" s="157">
        <v>0</v>
      </c>
      <c r="AE97" s="158">
        <v>100</v>
      </c>
    </row>
    <row r="98" spans="1:31" s="3" customFormat="1" ht="18.75" customHeight="1">
      <c r="A98" s="174">
        <v>96</v>
      </c>
      <c r="B98" s="175">
        <v>37</v>
      </c>
      <c r="C98" s="176" t="s">
        <v>1325</v>
      </c>
      <c r="D98" s="177" t="s">
        <v>3815</v>
      </c>
      <c r="E98" s="178">
        <v>95</v>
      </c>
      <c r="F98" s="180">
        <v>33456751</v>
      </c>
      <c r="G98" s="181">
        <v>100</v>
      </c>
      <c r="H98" s="182">
        <v>99</v>
      </c>
      <c r="I98" s="183">
        <v>37407610</v>
      </c>
      <c r="J98" s="184">
        <v>23</v>
      </c>
      <c r="K98" s="185">
        <v>19</v>
      </c>
      <c r="L98" s="180">
        <v>17479656</v>
      </c>
      <c r="M98" s="181">
        <v>50</v>
      </c>
      <c r="N98" s="182">
        <v>46</v>
      </c>
      <c r="O98" s="183">
        <v>21292008</v>
      </c>
      <c r="P98" s="184">
        <v>15</v>
      </c>
      <c r="Q98" s="185">
        <v>14</v>
      </c>
      <c r="R98" s="180">
        <v>78191596</v>
      </c>
      <c r="S98" s="181">
        <v>306</v>
      </c>
      <c r="T98" s="182">
        <v>301</v>
      </c>
      <c r="U98" s="183">
        <v>635307</v>
      </c>
      <c r="V98" s="184">
        <v>60</v>
      </c>
      <c r="W98" s="185">
        <v>60</v>
      </c>
      <c r="X98" s="180">
        <v>15183</v>
      </c>
      <c r="Y98" s="181">
        <v>144</v>
      </c>
      <c r="Z98" s="182">
        <v>134</v>
      </c>
      <c r="AA98" s="183">
        <v>369</v>
      </c>
      <c r="AB98" s="186">
        <v>311</v>
      </c>
      <c r="AC98" s="178">
        <v>0</v>
      </c>
      <c r="AD98" s="187">
        <v>100</v>
      </c>
      <c r="AE98" s="188">
        <v>0</v>
      </c>
    </row>
    <row r="99" spans="1:31" s="3" customFormat="1" ht="18.75" customHeight="1">
      <c r="A99" s="159">
        <v>97</v>
      </c>
      <c r="B99" s="160">
        <v>62</v>
      </c>
      <c r="C99" s="161" t="s">
        <v>784</v>
      </c>
      <c r="D99" s="162" t="s">
        <v>3815</v>
      </c>
      <c r="E99" s="163">
        <v>96</v>
      </c>
      <c r="F99" s="165">
        <v>33444727</v>
      </c>
      <c r="G99" s="166">
        <v>128</v>
      </c>
      <c r="H99" s="167">
        <v>127</v>
      </c>
      <c r="I99" s="168">
        <v>35474229</v>
      </c>
      <c r="J99" s="169">
        <v>80</v>
      </c>
      <c r="K99" s="170">
        <v>75</v>
      </c>
      <c r="L99" s="165">
        <v>11110969</v>
      </c>
      <c r="M99" s="166">
        <v>261</v>
      </c>
      <c r="N99" s="167">
        <v>254</v>
      </c>
      <c r="O99" s="168">
        <v>6664653</v>
      </c>
      <c r="P99" s="169">
        <v>131</v>
      </c>
      <c r="Q99" s="170">
        <v>123</v>
      </c>
      <c r="R99" s="165">
        <v>28526444</v>
      </c>
      <c r="S99" s="166">
        <v>338</v>
      </c>
      <c r="T99" s="167">
        <v>333</v>
      </c>
      <c r="U99" s="168">
        <v>407117</v>
      </c>
      <c r="V99" s="169">
        <v>77</v>
      </c>
      <c r="W99" s="170">
        <v>76</v>
      </c>
      <c r="X99" s="165">
        <v>14116</v>
      </c>
      <c r="Y99" s="166">
        <v>11</v>
      </c>
      <c r="Z99" s="167">
        <v>9</v>
      </c>
      <c r="AA99" s="168">
        <v>1069</v>
      </c>
      <c r="AB99" s="171">
        <v>322</v>
      </c>
      <c r="AC99" s="163">
        <v>0</v>
      </c>
      <c r="AD99" s="172">
        <v>100</v>
      </c>
      <c r="AE99" s="173">
        <v>0</v>
      </c>
    </row>
    <row r="100" spans="1:31" s="3" customFormat="1" ht="18.75" customHeight="1">
      <c r="A100" s="159">
        <v>98</v>
      </c>
      <c r="B100" s="160">
        <v>109</v>
      </c>
      <c r="C100" s="161" t="s">
        <v>2396</v>
      </c>
      <c r="D100" s="162" t="s">
        <v>3815</v>
      </c>
      <c r="E100" s="193">
        <v>97</v>
      </c>
      <c r="F100" s="165">
        <v>33444495</v>
      </c>
      <c r="G100" s="166">
        <v>67</v>
      </c>
      <c r="H100" s="167">
        <v>66</v>
      </c>
      <c r="I100" s="168">
        <v>39753174</v>
      </c>
      <c r="J100" s="169">
        <v>407</v>
      </c>
      <c r="K100" s="170">
        <v>396</v>
      </c>
      <c r="L100" s="165">
        <v>2368903</v>
      </c>
      <c r="M100" s="166">
        <v>192</v>
      </c>
      <c r="N100" s="167">
        <v>186</v>
      </c>
      <c r="O100" s="168">
        <v>9427853</v>
      </c>
      <c r="P100" s="169">
        <v>327</v>
      </c>
      <c r="Q100" s="170">
        <v>318</v>
      </c>
      <c r="R100" s="165">
        <v>15109989</v>
      </c>
      <c r="S100" s="166">
        <v>457</v>
      </c>
      <c r="T100" s="167">
        <v>451</v>
      </c>
      <c r="U100" s="168">
        <v>-1484741</v>
      </c>
      <c r="V100" s="169">
        <v>28</v>
      </c>
      <c r="W100" s="170">
        <v>28</v>
      </c>
      <c r="X100" s="165">
        <v>18500</v>
      </c>
      <c r="Y100" s="166">
        <v>301</v>
      </c>
      <c r="Z100" s="167">
        <v>289</v>
      </c>
      <c r="AA100" s="168">
        <v>188</v>
      </c>
      <c r="AB100" s="171">
        <v>371</v>
      </c>
      <c r="AC100" s="163">
        <v>0</v>
      </c>
      <c r="AD100" s="172">
        <v>100</v>
      </c>
      <c r="AE100" s="173">
        <v>0</v>
      </c>
    </row>
    <row r="101" spans="1:31" s="3" customFormat="1" ht="18.75" customHeight="1">
      <c r="A101" s="29">
        <v>99</v>
      </c>
      <c r="B101" s="64" t="s">
        <v>3813</v>
      </c>
      <c r="C101" s="31" t="s">
        <v>3836</v>
      </c>
      <c r="D101" s="32" t="s">
        <v>3369</v>
      </c>
      <c r="E101" s="42">
        <v>98</v>
      </c>
      <c r="F101" s="35">
        <v>33404167</v>
      </c>
      <c r="G101" s="36">
        <v>148</v>
      </c>
      <c r="H101" s="37">
        <v>146</v>
      </c>
      <c r="I101" s="38">
        <v>33910859</v>
      </c>
      <c r="J101" s="39">
        <v>85</v>
      </c>
      <c r="K101" s="40">
        <v>80</v>
      </c>
      <c r="L101" s="35">
        <v>10996256</v>
      </c>
      <c r="M101" s="36">
        <v>34</v>
      </c>
      <c r="N101" s="37">
        <v>31</v>
      </c>
      <c r="O101" s="38">
        <v>25617351</v>
      </c>
      <c r="P101" s="39">
        <v>79</v>
      </c>
      <c r="Q101" s="40">
        <v>74</v>
      </c>
      <c r="R101" s="35">
        <v>36067068</v>
      </c>
      <c r="S101" s="36">
        <v>53</v>
      </c>
      <c r="T101" s="37">
        <v>51</v>
      </c>
      <c r="U101" s="38">
        <v>4988634</v>
      </c>
      <c r="V101" s="39">
        <v>72</v>
      </c>
      <c r="W101" s="40">
        <v>71</v>
      </c>
      <c r="X101" s="35">
        <v>14512</v>
      </c>
      <c r="Y101" s="36">
        <v>57</v>
      </c>
      <c r="Z101" s="37">
        <v>53</v>
      </c>
      <c r="AA101" s="38">
        <v>600</v>
      </c>
      <c r="AB101" s="94">
        <v>321</v>
      </c>
      <c r="AC101" s="42">
        <v>0</v>
      </c>
      <c r="AD101" s="34">
        <v>100</v>
      </c>
      <c r="AE101" s="43">
        <v>0</v>
      </c>
    </row>
    <row r="102" spans="1:31" s="3" customFormat="1" ht="18.75" customHeight="1">
      <c r="A102" s="45">
        <v>100</v>
      </c>
      <c r="B102" s="46">
        <v>147</v>
      </c>
      <c r="C102" s="47" t="s">
        <v>2127</v>
      </c>
      <c r="D102" s="48" t="s">
        <v>2748</v>
      </c>
      <c r="E102" s="49">
        <v>99</v>
      </c>
      <c r="F102" s="51">
        <v>33398480</v>
      </c>
      <c r="G102" s="52">
        <v>150</v>
      </c>
      <c r="H102" s="53">
        <v>148</v>
      </c>
      <c r="I102" s="54">
        <v>33713229</v>
      </c>
      <c r="J102" s="55">
        <v>221</v>
      </c>
      <c r="K102" s="56">
        <v>213</v>
      </c>
      <c r="L102" s="51">
        <v>6079466</v>
      </c>
      <c r="M102" s="52">
        <v>197</v>
      </c>
      <c r="N102" s="53">
        <v>191</v>
      </c>
      <c r="O102" s="54">
        <v>9339777</v>
      </c>
      <c r="P102" s="55">
        <v>336</v>
      </c>
      <c r="Q102" s="56">
        <v>326</v>
      </c>
      <c r="R102" s="51">
        <v>14710862</v>
      </c>
      <c r="S102" s="52">
        <v>241</v>
      </c>
      <c r="T102" s="53">
        <v>237</v>
      </c>
      <c r="U102" s="54">
        <v>1109021</v>
      </c>
      <c r="V102" s="55">
        <v>417</v>
      </c>
      <c r="W102" s="56">
        <v>412</v>
      </c>
      <c r="X102" s="51">
        <v>39</v>
      </c>
      <c r="Y102" s="52">
        <v>308</v>
      </c>
      <c r="Z102" s="53">
        <v>296</v>
      </c>
      <c r="AA102" s="54">
        <v>183</v>
      </c>
      <c r="AB102" s="95">
        <v>369</v>
      </c>
      <c r="AC102" s="49">
        <v>0</v>
      </c>
      <c r="AD102" s="57">
        <v>100</v>
      </c>
      <c r="AE102" s="58">
        <v>0</v>
      </c>
    </row>
    <row r="103" spans="1:31" s="3" customFormat="1" ht="18.75" customHeight="1">
      <c r="A103" s="15">
        <v>101</v>
      </c>
      <c r="B103" s="16">
        <v>4</v>
      </c>
      <c r="C103" s="17" t="s">
        <v>2753</v>
      </c>
      <c r="D103" s="18" t="s">
        <v>3368</v>
      </c>
      <c r="E103" s="19">
        <v>100</v>
      </c>
      <c r="F103" s="21">
        <v>33376323</v>
      </c>
      <c r="G103" s="22">
        <v>154</v>
      </c>
      <c r="H103" s="23">
        <v>152</v>
      </c>
      <c r="I103" s="24">
        <v>33541189</v>
      </c>
      <c r="J103" s="25">
        <v>150</v>
      </c>
      <c r="K103" s="26">
        <v>143</v>
      </c>
      <c r="L103" s="21">
        <v>8233853</v>
      </c>
      <c r="M103" s="22">
        <v>273</v>
      </c>
      <c r="N103" s="23">
        <v>266</v>
      </c>
      <c r="O103" s="24">
        <v>6303043</v>
      </c>
      <c r="P103" s="25">
        <v>304</v>
      </c>
      <c r="Q103" s="26">
        <v>295</v>
      </c>
      <c r="R103" s="21">
        <v>16024195</v>
      </c>
      <c r="S103" s="22">
        <v>83</v>
      </c>
      <c r="T103" s="23">
        <v>81</v>
      </c>
      <c r="U103" s="24">
        <v>3716877</v>
      </c>
      <c r="V103" s="25">
        <v>21</v>
      </c>
      <c r="W103" s="26">
        <v>21</v>
      </c>
      <c r="X103" s="21">
        <v>20063</v>
      </c>
      <c r="Y103" s="22">
        <v>51</v>
      </c>
      <c r="Z103" s="23">
        <v>47</v>
      </c>
      <c r="AA103" s="24">
        <v>642</v>
      </c>
      <c r="AB103" s="93">
        <v>321</v>
      </c>
      <c r="AC103" s="19">
        <v>0</v>
      </c>
      <c r="AD103" s="27">
        <v>100</v>
      </c>
      <c r="AE103" s="28">
        <v>0</v>
      </c>
    </row>
    <row r="104" spans="1:31" s="3" customFormat="1" ht="18.75" customHeight="1">
      <c r="A104" s="159">
        <v>102</v>
      </c>
      <c r="B104" s="160">
        <v>154</v>
      </c>
      <c r="C104" s="161" t="s">
        <v>3011</v>
      </c>
      <c r="D104" s="162" t="s">
        <v>3815</v>
      </c>
      <c r="E104" s="163">
        <v>101</v>
      </c>
      <c r="F104" s="165">
        <v>33333094</v>
      </c>
      <c r="G104" s="166">
        <v>10</v>
      </c>
      <c r="H104" s="167">
        <v>9</v>
      </c>
      <c r="I104" s="168">
        <v>65519456</v>
      </c>
      <c r="J104" s="169">
        <v>41</v>
      </c>
      <c r="K104" s="170">
        <v>37</v>
      </c>
      <c r="L104" s="165">
        <v>14364243</v>
      </c>
      <c r="M104" s="166">
        <v>283</v>
      </c>
      <c r="N104" s="167">
        <v>276</v>
      </c>
      <c r="O104" s="168">
        <v>6042933</v>
      </c>
      <c r="P104" s="169">
        <v>202</v>
      </c>
      <c r="Q104" s="170">
        <v>193</v>
      </c>
      <c r="R104" s="165">
        <v>22056596</v>
      </c>
      <c r="S104" s="166">
        <v>114</v>
      </c>
      <c r="T104" s="167">
        <v>112</v>
      </c>
      <c r="U104" s="168">
        <v>2903856</v>
      </c>
      <c r="V104" s="169">
        <v>11</v>
      </c>
      <c r="W104" s="170">
        <v>11</v>
      </c>
      <c r="X104" s="165">
        <v>22455</v>
      </c>
      <c r="Y104" s="166">
        <v>10</v>
      </c>
      <c r="Z104" s="167">
        <v>8</v>
      </c>
      <c r="AA104" s="168">
        <v>1077</v>
      </c>
      <c r="AB104" s="171">
        <v>322</v>
      </c>
      <c r="AC104" s="163">
        <v>0</v>
      </c>
      <c r="AD104" s="172">
        <v>100</v>
      </c>
      <c r="AE104" s="173">
        <v>0</v>
      </c>
    </row>
    <row r="105" spans="1:31" s="3" customFormat="1" ht="18.75" customHeight="1">
      <c r="A105" s="29">
        <v>103</v>
      </c>
      <c r="B105" s="64">
        <v>72</v>
      </c>
      <c r="C105" s="31" t="s">
        <v>3833</v>
      </c>
      <c r="D105" s="32" t="s">
        <v>3812</v>
      </c>
      <c r="E105" s="42">
        <v>102</v>
      </c>
      <c r="F105" s="35">
        <v>33303007</v>
      </c>
      <c r="G105" s="36">
        <v>153</v>
      </c>
      <c r="H105" s="37">
        <v>151</v>
      </c>
      <c r="I105" s="38">
        <v>33564499</v>
      </c>
      <c r="J105" s="39">
        <v>43</v>
      </c>
      <c r="K105" s="40">
        <v>39</v>
      </c>
      <c r="L105" s="35">
        <v>14131787</v>
      </c>
      <c r="M105" s="36">
        <v>41</v>
      </c>
      <c r="N105" s="37">
        <v>38</v>
      </c>
      <c r="O105" s="38">
        <v>23050658</v>
      </c>
      <c r="P105" s="39">
        <v>40</v>
      </c>
      <c r="Q105" s="40">
        <v>38</v>
      </c>
      <c r="R105" s="35">
        <v>45459977</v>
      </c>
      <c r="S105" s="36">
        <v>292</v>
      </c>
      <c r="T105" s="37">
        <v>288</v>
      </c>
      <c r="U105" s="38">
        <v>736483</v>
      </c>
      <c r="V105" s="39">
        <v>85</v>
      </c>
      <c r="W105" s="40">
        <v>84</v>
      </c>
      <c r="X105" s="35">
        <v>13597</v>
      </c>
      <c r="Y105" s="36">
        <v>227</v>
      </c>
      <c r="Z105" s="37">
        <v>217</v>
      </c>
      <c r="AA105" s="38">
        <v>256</v>
      </c>
      <c r="AB105" s="94">
        <v>371</v>
      </c>
      <c r="AC105" s="42">
        <v>0</v>
      </c>
      <c r="AD105" s="34">
        <v>100</v>
      </c>
      <c r="AE105" s="43">
        <v>0</v>
      </c>
    </row>
    <row r="106" spans="1:31" s="3" customFormat="1" ht="18.75" customHeight="1">
      <c r="A106" s="29">
        <v>104</v>
      </c>
      <c r="B106" s="30">
        <v>205</v>
      </c>
      <c r="C106" s="31" t="s">
        <v>1670</v>
      </c>
      <c r="D106" s="32" t="s">
        <v>2748</v>
      </c>
      <c r="E106" s="42">
        <v>103</v>
      </c>
      <c r="F106" s="35">
        <v>33262724</v>
      </c>
      <c r="G106" s="36">
        <v>152</v>
      </c>
      <c r="H106" s="37">
        <v>150</v>
      </c>
      <c r="I106" s="38">
        <v>33603159</v>
      </c>
      <c r="J106" s="39">
        <v>317</v>
      </c>
      <c r="K106" s="40">
        <v>306</v>
      </c>
      <c r="L106" s="35">
        <v>3996387</v>
      </c>
      <c r="M106" s="36">
        <v>334</v>
      </c>
      <c r="N106" s="37">
        <v>327</v>
      </c>
      <c r="O106" s="38">
        <v>4379700</v>
      </c>
      <c r="P106" s="39">
        <v>348</v>
      </c>
      <c r="Q106" s="40">
        <v>338</v>
      </c>
      <c r="R106" s="35">
        <v>14027644</v>
      </c>
      <c r="S106" s="36">
        <v>226</v>
      </c>
      <c r="T106" s="37">
        <v>223</v>
      </c>
      <c r="U106" s="38">
        <v>1218647</v>
      </c>
      <c r="V106" s="39">
        <v>294</v>
      </c>
      <c r="W106" s="40">
        <v>291</v>
      </c>
      <c r="X106" s="35">
        <v>2200</v>
      </c>
      <c r="Y106" s="36">
        <v>443</v>
      </c>
      <c r="Z106" s="37">
        <v>430</v>
      </c>
      <c r="AA106" s="38">
        <v>75</v>
      </c>
      <c r="AB106" s="94">
        <v>352</v>
      </c>
      <c r="AC106" s="42">
        <v>0</v>
      </c>
      <c r="AD106" s="34">
        <v>0</v>
      </c>
      <c r="AE106" s="43">
        <v>100</v>
      </c>
    </row>
    <row r="107" spans="1:31" s="3" customFormat="1" ht="18.75" customHeight="1">
      <c r="A107" s="45">
        <v>105</v>
      </c>
      <c r="B107" s="46" t="s">
        <v>3813</v>
      </c>
      <c r="C107" s="47" t="s">
        <v>3340</v>
      </c>
      <c r="D107" s="48" t="s">
        <v>2748</v>
      </c>
      <c r="E107" s="49">
        <v>104</v>
      </c>
      <c r="F107" s="51">
        <v>32997919</v>
      </c>
      <c r="G107" s="52">
        <v>51</v>
      </c>
      <c r="H107" s="53">
        <v>50</v>
      </c>
      <c r="I107" s="54">
        <v>40869084</v>
      </c>
      <c r="J107" s="55">
        <v>437</v>
      </c>
      <c r="K107" s="56">
        <v>425</v>
      </c>
      <c r="L107" s="51">
        <v>1830654</v>
      </c>
      <c r="M107" s="52">
        <v>426</v>
      </c>
      <c r="N107" s="53">
        <v>419</v>
      </c>
      <c r="O107" s="54">
        <v>1925772</v>
      </c>
      <c r="P107" s="55">
        <v>216</v>
      </c>
      <c r="Q107" s="56">
        <v>207</v>
      </c>
      <c r="R107" s="51">
        <v>20960952</v>
      </c>
      <c r="S107" s="52">
        <v>341</v>
      </c>
      <c r="T107" s="53">
        <v>336</v>
      </c>
      <c r="U107" s="54">
        <v>399215</v>
      </c>
      <c r="V107" s="55">
        <v>26</v>
      </c>
      <c r="W107" s="56">
        <v>26</v>
      </c>
      <c r="X107" s="51">
        <v>18732</v>
      </c>
      <c r="Y107" s="52">
        <v>368</v>
      </c>
      <c r="Z107" s="53">
        <v>355</v>
      </c>
      <c r="AA107" s="54">
        <v>143</v>
      </c>
      <c r="AB107" s="95">
        <v>311</v>
      </c>
      <c r="AC107" s="49">
        <v>0</v>
      </c>
      <c r="AD107" s="57">
        <v>51</v>
      </c>
      <c r="AE107" s="58">
        <v>49</v>
      </c>
    </row>
    <row r="108" spans="1:31" s="3" customFormat="1" ht="18.75" customHeight="1">
      <c r="A108" s="15">
        <v>106</v>
      </c>
      <c r="B108" s="16" t="s">
        <v>3813</v>
      </c>
      <c r="C108" s="17" t="s">
        <v>719</v>
      </c>
      <c r="D108" s="18" t="s">
        <v>3369</v>
      </c>
      <c r="E108" s="19">
        <v>105</v>
      </c>
      <c r="F108" s="21">
        <v>32897492</v>
      </c>
      <c r="G108" s="22">
        <v>162</v>
      </c>
      <c r="H108" s="23">
        <v>160</v>
      </c>
      <c r="I108" s="24">
        <v>32979492</v>
      </c>
      <c r="J108" s="25">
        <v>50</v>
      </c>
      <c r="K108" s="26">
        <v>46</v>
      </c>
      <c r="L108" s="21">
        <v>13099396</v>
      </c>
      <c r="M108" s="22">
        <v>134</v>
      </c>
      <c r="N108" s="23">
        <v>128</v>
      </c>
      <c r="O108" s="24">
        <v>12156330</v>
      </c>
      <c r="P108" s="25">
        <v>152</v>
      </c>
      <c r="Q108" s="26">
        <v>144</v>
      </c>
      <c r="R108" s="21">
        <v>25995789</v>
      </c>
      <c r="S108" s="22">
        <v>23</v>
      </c>
      <c r="T108" s="23">
        <v>22</v>
      </c>
      <c r="U108" s="24">
        <v>6974306</v>
      </c>
      <c r="V108" s="25">
        <v>420</v>
      </c>
      <c r="W108" s="26">
        <v>415</v>
      </c>
      <c r="X108" s="21">
        <v>28</v>
      </c>
      <c r="Y108" s="22">
        <v>131</v>
      </c>
      <c r="Z108" s="23">
        <v>122</v>
      </c>
      <c r="AA108" s="24">
        <v>390</v>
      </c>
      <c r="AB108" s="93">
        <v>384</v>
      </c>
      <c r="AC108" s="19">
        <v>0</v>
      </c>
      <c r="AD108" s="27">
        <v>100</v>
      </c>
      <c r="AE108" s="28">
        <v>0</v>
      </c>
    </row>
    <row r="109" spans="1:31" s="3" customFormat="1" ht="18.75" customHeight="1">
      <c r="A109" s="29">
        <v>107</v>
      </c>
      <c r="B109" s="30">
        <v>178</v>
      </c>
      <c r="C109" s="31" t="s">
        <v>2217</v>
      </c>
      <c r="D109" s="32" t="s">
        <v>3369</v>
      </c>
      <c r="E109" s="42">
        <v>106</v>
      </c>
      <c r="F109" s="35">
        <v>32835442</v>
      </c>
      <c r="G109" s="36">
        <v>99</v>
      </c>
      <c r="H109" s="37">
        <v>98</v>
      </c>
      <c r="I109" s="38">
        <v>37412878</v>
      </c>
      <c r="J109" s="39">
        <v>148</v>
      </c>
      <c r="K109" s="40">
        <v>141</v>
      </c>
      <c r="L109" s="35">
        <v>8339064</v>
      </c>
      <c r="M109" s="36">
        <v>309</v>
      </c>
      <c r="N109" s="37">
        <v>302</v>
      </c>
      <c r="O109" s="38">
        <v>5247392</v>
      </c>
      <c r="P109" s="39">
        <v>372</v>
      </c>
      <c r="Q109" s="40">
        <v>362</v>
      </c>
      <c r="R109" s="35">
        <v>12603287</v>
      </c>
      <c r="S109" s="36">
        <v>299</v>
      </c>
      <c r="T109" s="37">
        <v>295</v>
      </c>
      <c r="U109" s="38">
        <v>671232</v>
      </c>
      <c r="V109" s="39">
        <v>407</v>
      </c>
      <c r="W109" s="40">
        <v>403</v>
      </c>
      <c r="X109" s="35">
        <v>78</v>
      </c>
      <c r="Y109" s="36">
        <v>186</v>
      </c>
      <c r="Z109" s="37">
        <v>176</v>
      </c>
      <c r="AA109" s="38">
        <v>299</v>
      </c>
      <c r="AB109" s="94">
        <v>369</v>
      </c>
      <c r="AC109" s="42">
        <v>0</v>
      </c>
      <c r="AD109" s="34">
        <v>100</v>
      </c>
      <c r="AE109" s="43">
        <v>0</v>
      </c>
    </row>
    <row r="110" spans="1:31" s="3" customFormat="1" ht="18.75" customHeight="1">
      <c r="A110" s="29">
        <v>108</v>
      </c>
      <c r="B110" s="30" t="s">
        <v>3813</v>
      </c>
      <c r="C110" s="31" t="s">
        <v>2186</v>
      </c>
      <c r="D110" s="32" t="s">
        <v>3471</v>
      </c>
      <c r="E110" s="42">
        <v>107</v>
      </c>
      <c r="F110" s="35">
        <v>32823397</v>
      </c>
      <c r="G110" s="36">
        <v>79</v>
      </c>
      <c r="H110" s="37">
        <v>78</v>
      </c>
      <c r="I110" s="38">
        <v>38975953</v>
      </c>
      <c r="J110" s="39">
        <v>254</v>
      </c>
      <c r="K110" s="40">
        <v>245</v>
      </c>
      <c r="L110" s="35">
        <v>5501582</v>
      </c>
      <c r="M110" s="36">
        <v>341</v>
      </c>
      <c r="N110" s="37">
        <v>334</v>
      </c>
      <c r="O110" s="38">
        <v>4213325</v>
      </c>
      <c r="P110" s="39">
        <v>109</v>
      </c>
      <c r="Q110" s="40">
        <v>103</v>
      </c>
      <c r="R110" s="35">
        <v>31786210</v>
      </c>
      <c r="S110" s="36">
        <v>362</v>
      </c>
      <c r="T110" s="37">
        <v>357</v>
      </c>
      <c r="U110" s="38">
        <v>277214</v>
      </c>
      <c r="V110" s="39">
        <v>43</v>
      </c>
      <c r="W110" s="40">
        <v>43</v>
      </c>
      <c r="X110" s="35">
        <v>16879</v>
      </c>
      <c r="Y110" s="36">
        <v>314</v>
      </c>
      <c r="Z110" s="37">
        <v>302</v>
      </c>
      <c r="AA110" s="38">
        <v>180</v>
      </c>
      <c r="AB110" s="94">
        <v>311</v>
      </c>
      <c r="AC110" s="42">
        <v>0</v>
      </c>
      <c r="AD110" s="34">
        <v>100</v>
      </c>
      <c r="AE110" s="43">
        <v>0</v>
      </c>
    </row>
    <row r="111" spans="1:31" s="3" customFormat="1" ht="18.75" customHeight="1">
      <c r="A111" s="29">
        <v>109</v>
      </c>
      <c r="B111" s="30">
        <v>115</v>
      </c>
      <c r="C111" s="31" t="s">
        <v>3002</v>
      </c>
      <c r="D111" s="32" t="s">
        <v>3369</v>
      </c>
      <c r="E111" s="42">
        <v>108</v>
      </c>
      <c r="F111" s="35">
        <v>32795055</v>
      </c>
      <c r="G111" s="36">
        <v>164</v>
      </c>
      <c r="H111" s="37">
        <v>162</v>
      </c>
      <c r="I111" s="38">
        <v>32798873</v>
      </c>
      <c r="J111" s="39">
        <v>385</v>
      </c>
      <c r="K111" s="40">
        <v>374</v>
      </c>
      <c r="L111" s="35">
        <v>2781174</v>
      </c>
      <c r="M111" s="36">
        <v>285</v>
      </c>
      <c r="N111" s="37">
        <v>278</v>
      </c>
      <c r="O111" s="38">
        <v>5960692</v>
      </c>
      <c r="P111" s="39">
        <v>441</v>
      </c>
      <c r="Q111" s="40">
        <v>429</v>
      </c>
      <c r="R111" s="35">
        <v>8553329</v>
      </c>
      <c r="S111" s="36">
        <v>256</v>
      </c>
      <c r="T111" s="37">
        <v>252</v>
      </c>
      <c r="U111" s="38">
        <v>985094</v>
      </c>
      <c r="V111" s="39" t="s">
        <v>3813</v>
      </c>
      <c r="W111" s="40" t="s">
        <v>3813</v>
      </c>
      <c r="X111" s="41" t="s">
        <v>3813</v>
      </c>
      <c r="Y111" s="36">
        <v>474</v>
      </c>
      <c r="Z111" s="37">
        <v>461</v>
      </c>
      <c r="AA111" s="38">
        <v>46</v>
      </c>
      <c r="AB111" s="94">
        <v>311</v>
      </c>
      <c r="AC111" s="42">
        <v>0</v>
      </c>
      <c r="AD111" s="34">
        <v>100</v>
      </c>
      <c r="AE111" s="43">
        <v>0</v>
      </c>
    </row>
    <row r="112" spans="1:31" s="3" customFormat="1" ht="18.75" customHeight="1">
      <c r="A112" s="142">
        <v>110</v>
      </c>
      <c r="B112" s="143" t="s">
        <v>3813</v>
      </c>
      <c r="C112" s="144" t="s">
        <v>2306</v>
      </c>
      <c r="D112" s="145" t="s">
        <v>3815</v>
      </c>
      <c r="E112" s="146">
        <v>109</v>
      </c>
      <c r="F112" s="148">
        <v>32532530</v>
      </c>
      <c r="G112" s="149">
        <v>123</v>
      </c>
      <c r="H112" s="150">
        <v>122</v>
      </c>
      <c r="I112" s="151">
        <v>35902707</v>
      </c>
      <c r="J112" s="152">
        <v>67</v>
      </c>
      <c r="K112" s="153">
        <v>62</v>
      </c>
      <c r="L112" s="148">
        <v>11847267</v>
      </c>
      <c r="M112" s="149">
        <v>158</v>
      </c>
      <c r="N112" s="150">
        <v>152</v>
      </c>
      <c r="O112" s="151">
        <v>11042799</v>
      </c>
      <c r="P112" s="152">
        <v>135</v>
      </c>
      <c r="Q112" s="153">
        <v>127</v>
      </c>
      <c r="R112" s="148">
        <v>27924875</v>
      </c>
      <c r="S112" s="149">
        <v>273</v>
      </c>
      <c r="T112" s="150">
        <v>269</v>
      </c>
      <c r="U112" s="151">
        <v>825805</v>
      </c>
      <c r="V112" s="152">
        <v>234</v>
      </c>
      <c r="W112" s="153">
        <v>231</v>
      </c>
      <c r="X112" s="148">
        <v>4500</v>
      </c>
      <c r="Y112" s="149">
        <v>119</v>
      </c>
      <c r="Z112" s="150">
        <v>111</v>
      </c>
      <c r="AA112" s="151">
        <v>405</v>
      </c>
      <c r="AB112" s="156">
        <v>382</v>
      </c>
      <c r="AC112" s="146">
        <v>0</v>
      </c>
      <c r="AD112" s="157">
        <v>80</v>
      </c>
      <c r="AE112" s="158">
        <v>20</v>
      </c>
    </row>
    <row r="113" spans="1:31" s="3" customFormat="1" ht="18.75" customHeight="1">
      <c r="A113" s="15">
        <v>111</v>
      </c>
      <c r="B113" s="16">
        <v>101</v>
      </c>
      <c r="C113" s="17" t="s">
        <v>1463</v>
      </c>
      <c r="D113" s="18" t="s">
        <v>3814</v>
      </c>
      <c r="E113" s="19">
        <v>2</v>
      </c>
      <c r="F113" s="21">
        <v>32484679</v>
      </c>
      <c r="G113" s="22">
        <v>170</v>
      </c>
      <c r="H113" s="23">
        <v>4</v>
      </c>
      <c r="I113" s="24">
        <v>32484679</v>
      </c>
      <c r="J113" s="25">
        <v>134</v>
      </c>
      <c r="K113" s="26">
        <v>7</v>
      </c>
      <c r="L113" s="21">
        <v>8855283</v>
      </c>
      <c r="M113" s="22">
        <v>224</v>
      </c>
      <c r="N113" s="23">
        <v>7</v>
      </c>
      <c r="O113" s="24">
        <v>8144260</v>
      </c>
      <c r="P113" s="25">
        <v>410</v>
      </c>
      <c r="Q113" s="26">
        <v>11</v>
      </c>
      <c r="R113" s="21">
        <v>10453735</v>
      </c>
      <c r="S113" s="22">
        <v>174</v>
      </c>
      <c r="T113" s="23">
        <v>3</v>
      </c>
      <c r="U113" s="24">
        <v>1799056</v>
      </c>
      <c r="V113" s="25" t="s">
        <v>3813</v>
      </c>
      <c r="W113" s="26" t="s">
        <v>3813</v>
      </c>
      <c r="X113" s="61" t="s">
        <v>3813</v>
      </c>
      <c r="Y113" s="22">
        <v>248</v>
      </c>
      <c r="Z113" s="23">
        <v>11</v>
      </c>
      <c r="AA113" s="24">
        <v>240</v>
      </c>
      <c r="AB113" s="93">
        <v>311</v>
      </c>
      <c r="AC113" s="19">
        <v>97.11</v>
      </c>
      <c r="AD113" s="27">
        <v>2.89</v>
      </c>
      <c r="AE113" s="28">
        <v>0</v>
      </c>
    </row>
    <row r="114" spans="1:31" s="3" customFormat="1" ht="18.75" customHeight="1">
      <c r="A114" s="159">
        <v>112</v>
      </c>
      <c r="B114" s="160" t="s">
        <v>3813</v>
      </c>
      <c r="C114" s="161" t="s">
        <v>2123</v>
      </c>
      <c r="D114" s="162" t="s">
        <v>3815</v>
      </c>
      <c r="E114" s="163">
        <v>110</v>
      </c>
      <c r="F114" s="165">
        <v>32469510</v>
      </c>
      <c r="G114" s="166">
        <v>83</v>
      </c>
      <c r="H114" s="167">
        <v>82</v>
      </c>
      <c r="I114" s="168">
        <v>38784837</v>
      </c>
      <c r="J114" s="169">
        <v>40</v>
      </c>
      <c r="K114" s="170">
        <v>36</v>
      </c>
      <c r="L114" s="165">
        <v>14418872</v>
      </c>
      <c r="M114" s="166">
        <v>370</v>
      </c>
      <c r="N114" s="167">
        <v>363</v>
      </c>
      <c r="O114" s="168">
        <v>3555804</v>
      </c>
      <c r="P114" s="169">
        <v>365</v>
      </c>
      <c r="Q114" s="170">
        <v>355</v>
      </c>
      <c r="R114" s="165">
        <v>13072232</v>
      </c>
      <c r="S114" s="166">
        <v>34</v>
      </c>
      <c r="T114" s="167">
        <v>33</v>
      </c>
      <c r="U114" s="168">
        <v>5904326</v>
      </c>
      <c r="V114" s="169" t="s">
        <v>3813</v>
      </c>
      <c r="W114" s="170" t="s">
        <v>3813</v>
      </c>
      <c r="X114" s="189" t="s">
        <v>3813</v>
      </c>
      <c r="Y114" s="166">
        <v>123</v>
      </c>
      <c r="Z114" s="167">
        <v>115</v>
      </c>
      <c r="AA114" s="168">
        <v>400</v>
      </c>
      <c r="AB114" s="171">
        <v>342</v>
      </c>
      <c r="AC114" s="163">
        <v>0</v>
      </c>
      <c r="AD114" s="172">
        <v>100</v>
      </c>
      <c r="AE114" s="173">
        <v>0</v>
      </c>
    </row>
    <row r="115" spans="1:31" s="3" customFormat="1" ht="18.75" customHeight="1">
      <c r="A115" s="29">
        <v>113</v>
      </c>
      <c r="B115" s="30" t="s">
        <v>3813</v>
      </c>
      <c r="C115" s="31" t="s">
        <v>3341</v>
      </c>
      <c r="D115" s="32" t="s">
        <v>3815</v>
      </c>
      <c r="E115" s="42">
        <v>111</v>
      </c>
      <c r="F115" s="35">
        <v>32438956</v>
      </c>
      <c r="G115" s="36">
        <v>172</v>
      </c>
      <c r="H115" s="37">
        <v>168</v>
      </c>
      <c r="I115" s="38">
        <v>32438956</v>
      </c>
      <c r="J115" s="39">
        <v>250</v>
      </c>
      <c r="K115" s="40">
        <v>241</v>
      </c>
      <c r="L115" s="35">
        <v>5555082</v>
      </c>
      <c r="M115" s="36">
        <v>147</v>
      </c>
      <c r="N115" s="37">
        <v>141</v>
      </c>
      <c r="O115" s="38">
        <v>11480730</v>
      </c>
      <c r="P115" s="39">
        <v>207</v>
      </c>
      <c r="Q115" s="40">
        <v>198</v>
      </c>
      <c r="R115" s="35">
        <v>21684879</v>
      </c>
      <c r="S115" s="36">
        <v>68</v>
      </c>
      <c r="T115" s="37">
        <v>66</v>
      </c>
      <c r="U115" s="38">
        <v>4160027</v>
      </c>
      <c r="V115" s="39" t="s">
        <v>3813</v>
      </c>
      <c r="W115" s="40" t="s">
        <v>3813</v>
      </c>
      <c r="X115" s="41" t="s">
        <v>3813</v>
      </c>
      <c r="Y115" s="36" t="s">
        <v>3813</v>
      </c>
      <c r="Z115" s="37" t="s">
        <v>3813</v>
      </c>
      <c r="AA115" s="59" t="s">
        <v>3813</v>
      </c>
      <c r="AB115" s="94">
        <v>352</v>
      </c>
      <c r="AC115" s="42">
        <v>0</v>
      </c>
      <c r="AD115" s="34">
        <v>100</v>
      </c>
      <c r="AE115" s="43">
        <v>0</v>
      </c>
    </row>
    <row r="116" spans="1:31" s="3" customFormat="1" ht="18.75" customHeight="1">
      <c r="A116" s="29">
        <v>114</v>
      </c>
      <c r="B116" s="30">
        <v>26</v>
      </c>
      <c r="C116" s="31" t="s">
        <v>3661</v>
      </c>
      <c r="D116" s="32" t="s">
        <v>3368</v>
      </c>
      <c r="E116" s="42">
        <v>112</v>
      </c>
      <c r="F116" s="35">
        <v>32422856</v>
      </c>
      <c r="G116" s="36">
        <v>174</v>
      </c>
      <c r="H116" s="37">
        <v>170</v>
      </c>
      <c r="I116" s="38">
        <v>32422856</v>
      </c>
      <c r="J116" s="39">
        <v>77</v>
      </c>
      <c r="K116" s="40">
        <v>72</v>
      </c>
      <c r="L116" s="35">
        <v>11200707</v>
      </c>
      <c r="M116" s="36">
        <v>142</v>
      </c>
      <c r="N116" s="37">
        <v>136</v>
      </c>
      <c r="O116" s="38">
        <v>11695600</v>
      </c>
      <c r="P116" s="39">
        <v>157</v>
      </c>
      <c r="Q116" s="40">
        <v>149</v>
      </c>
      <c r="R116" s="35">
        <v>24992238</v>
      </c>
      <c r="S116" s="36">
        <v>132</v>
      </c>
      <c r="T116" s="37">
        <v>130</v>
      </c>
      <c r="U116" s="38">
        <v>2654333</v>
      </c>
      <c r="V116" s="39">
        <v>74</v>
      </c>
      <c r="W116" s="40">
        <v>73</v>
      </c>
      <c r="X116" s="35">
        <v>14388</v>
      </c>
      <c r="Y116" s="36">
        <v>30</v>
      </c>
      <c r="Z116" s="37">
        <v>28</v>
      </c>
      <c r="AA116" s="38">
        <v>828</v>
      </c>
      <c r="AB116" s="94">
        <v>362</v>
      </c>
      <c r="AC116" s="42">
        <v>10.94</v>
      </c>
      <c r="AD116" s="34">
        <v>89.06</v>
      </c>
      <c r="AE116" s="43">
        <v>0</v>
      </c>
    </row>
    <row r="117" spans="1:31" s="3" customFormat="1" ht="18.75" customHeight="1">
      <c r="A117" s="45">
        <v>115</v>
      </c>
      <c r="B117" s="46">
        <v>382</v>
      </c>
      <c r="C117" s="47" t="s">
        <v>500</v>
      </c>
      <c r="D117" s="48" t="s">
        <v>1751</v>
      </c>
      <c r="E117" s="49">
        <v>113</v>
      </c>
      <c r="F117" s="51">
        <v>32353995</v>
      </c>
      <c r="G117" s="52">
        <v>149</v>
      </c>
      <c r="H117" s="53">
        <v>147</v>
      </c>
      <c r="I117" s="54">
        <v>33732812</v>
      </c>
      <c r="J117" s="55">
        <v>426</v>
      </c>
      <c r="K117" s="56">
        <v>414</v>
      </c>
      <c r="L117" s="51">
        <v>2016032</v>
      </c>
      <c r="M117" s="52">
        <v>456</v>
      </c>
      <c r="N117" s="53">
        <v>448</v>
      </c>
      <c r="O117" s="54">
        <v>1004905</v>
      </c>
      <c r="P117" s="55">
        <v>451</v>
      </c>
      <c r="Q117" s="56">
        <v>439</v>
      </c>
      <c r="R117" s="51">
        <v>7995382</v>
      </c>
      <c r="S117" s="52">
        <v>225</v>
      </c>
      <c r="T117" s="53">
        <v>222</v>
      </c>
      <c r="U117" s="54">
        <v>1220288</v>
      </c>
      <c r="V117" s="55">
        <v>18</v>
      </c>
      <c r="W117" s="56">
        <v>18</v>
      </c>
      <c r="X117" s="51">
        <v>20746</v>
      </c>
      <c r="Y117" s="52">
        <v>437</v>
      </c>
      <c r="Z117" s="53">
        <v>424</v>
      </c>
      <c r="AA117" s="54">
        <v>81</v>
      </c>
      <c r="AB117" s="95">
        <v>312</v>
      </c>
      <c r="AC117" s="49">
        <v>0</v>
      </c>
      <c r="AD117" s="57">
        <v>100</v>
      </c>
      <c r="AE117" s="58">
        <v>0</v>
      </c>
    </row>
    <row r="118" spans="1:31" s="3" customFormat="1" ht="18.75" customHeight="1">
      <c r="A118" s="174">
        <v>116</v>
      </c>
      <c r="B118" s="175" t="s">
        <v>3813</v>
      </c>
      <c r="C118" s="176" t="s">
        <v>3478</v>
      </c>
      <c r="D118" s="177" t="s">
        <v>3815</v>
      </c>
      <c r="E118" s="178">
        <v>114</v>
      </c>
      <c r="F118" s="180">
        <v>32253360</v>
      </c>
      <c r="G118" s="181">
        <v>69</v>
      </c>
      <c r="H118" s="182">
        <v>68</v>
      </c>
      <c r="I118" s="183">
        <v>39550199</v>
      </c>
      <c r="J118" s="184">
        <v>412</v>
      </c>
      <c r="K118" s="185">
        <v>400</v>
      </c>
      <c r="L118" s="180">
        <v>2262671</v>
      </c>
      <c r="M118" s="181">
        <v>305</v>
      </c>
      <c r="N118" s="182">
        <v>298</v>
      </c>
      <c r="O118" s="183">
        <v>5381957</v>
      </c>
      <c r="P118" s="184">
        <v>93</v>
      </c>
      <c r="Q118" s="185">
        <v>88</v>
      </c>
      <c r="R118" s="180">
        <v>33666117</v>
      </c>
      <c r="S118" s="181">
        <v>464</v>
      </c>
      <c r="T118" s="182">
        <v>458</v>
      </c>
      <c r="U118" s="183">
        <v>-2480767</v>
      </c>
      <c r="V118" s="184">
        <v>168</v>
      </c>
      <c r="W118" s="185">
        <v>166</v>
      </c>
      <c r="X118" s="180">
        <v>8051</v>
      </c>
      <c r="Y118" s="181">
        <v>463</v>
      </c>
      <c r="Z118" s="182">
        <v>450</v>
      </c>
      <c r="AA118" s="183">
        <v>52</v>
      </c>
      <c r="AB118" s="186">
        <v>371</v>
      </c>
      <c r="AC118" s="178">
        <v>0</v>
      </c>
      <c r="AD118" s="187">
        <v>100</v>
      </c>
      <c r="AE118" s="188">
        <v>0</v>
      </c>
    </row>
    <row r="119" spans="1:31" s="3" customFormat="1" ht="18.75" customHeight="1">
      <c r="A119" s="29">
        <v>117</v>
      </c>
      <c r="B119" s="30">
        <v>138</v>
      </c>
      <c r="C119" s="31" t="s">
        <v>3342</v>
      </c>
      <c r="D119" s="32" t="s">
        <v>1734</v>
      </c>
      <c r="E119" s="42">
        <v>115</v>
      </c>
      <c r="F119" s="35">
        <v>32234926</v>
      </c>
      <c r="G119" s="36">
        <v>46</v>
      </c>
      <c r="H119" s="37">
        <v>45</v>
      </c>
      <c r="I119" s="38">
        <v>41173943</v>
      </c>
      <c r="J119" s="39">
        <v>429</v>
      </c>
      <c r="K119" s="40">
        <v>417</v>
      </c>
      <c r="L119" s="35">
        <v>1943746</v>
      </c>
      <c r="M119" s="36">
        <v>421</v>
      </c>
      <c r="N119" s="37">
        <v>414</v>
      </c>
      <c r="O119" s="38">
        <v>2193619</v>
      </c>
      <c r="P119" s="39">
        <v>436</v>
      </c>
      <c r="Q119" s="40">
        <v>424</v>
      </c>
      <c r="R119" s="35">
        <v>8841073</v>
      </c>
      <c r="S119" s="36">
        <v>311</v>
      </c>
      <c r="T119" s="37">
        <v>306</v>
      </c>
      <c r="U119" s="38">
        <v>570020</v>
      </c>
      <c r="V119" s="39">
        <v>293</v>
      </c>
      <c r="W119" s="40">
        <v>290</v>
      </c>
      <c r="X119" s="35">
        <v>2263</v>
      </c>
      <c r="Y119" s="36">
        <v>452</v>
      </c>
      <c r="Z119" s="37">
        <v>439</v>
      </c>
      <c r="AA119" s="38">
        <v>65</v>
      </c>
      <c r="AB119" s="94">
        <v>311</v>
      </c>
      <c r="AC119" s="42">
        <v>0</v>
      </c>
      <c r="AD119" s="34">
        <v>100</v>
      </c>
      <c r="AE119" s="43">
        <v>0</v>
      </c>
    </row>
    <row r="120" spans="1:31" s="3" customFormat="1" ht="18.75" customHeight="1">
      <c r="A120" s="29">
        <v>118</v>
      </c>
      <c r="B120" s="64" t="s">
        <v>3813</v>
      </c>
      <c r="C120" s="64" t="s">
        <v>3813</v>
      </c>
      <c r="D120" s="32" t="s">
        <v>3815</v>
      </c>
      <c r="E120" s="42">
        <v>116</v>
      </c>
      <c r="F120" s="41" t="s">
        <v>3813</v>
      </c>
      <c r="G120" s="36">
        <v>18</v>
      </c>
      <c r="H120" s="37">
        <v>17</v>
      </c>
      <c r="I120" s="59" t="s">
        <v>3813</v>
      </c>
      <c r="J120" s="39">
        <v>130</v>
      </c>
      <c r="K120" s="40">
        <v>124</v>
      </c>
      <c r="L120" s="41" t="s">
        <v>3813</v>
      </c>
      <c r="M120" s="36">
        <v>10</v>
      </c>
      <c r="N120" s="37">
        <v>9</v>
      </c>
      <c r="O120" s="59" t="s">
        <v>3813</v>
      </c>
      <c r="P120" s="39">
        <v>20</v>
      </c>
      <c r="Q120" s="40">
        <v>19</v>
      </c>
      <c r="R120" s="41" t="s">
        <v>3813</v>
      </c>
      <c r="S120" s="36">
        <v>62</v>
      </c>
      <c r="T120" s="37">
        <v>60</v>
      </c>
      <c r="U120" s="59" t="s">
        <v>3813</v>
      </c>
      <c r="V120" s="39">
        <v>327</v>
      </c>
      <c r="W120" s="40">
        <v>324</v>
      </c>
      <c r="X120" s="41" t="s">
        <v>3813</v>
      </c>
      <c r="Y120" s="36">
        <v>400</v>
      </c>
      <c r="Z120" s="37">
        <v>387</v>
      </c>
      <c r="AA120" s="59" t="s">
        <v>3813</v>
      </c>
      <c r="AB120" s="94">
        <v>351</v>
      </c>
      <c r="AC120" s="42">
        <v>0</v>
      </c>
      <c r="AD120" s="34">
        <v>0</v>
      </c>
      <c r="AE120" s="43">
        <v>100</v>
      </c>
    </row>
    <row r="121" spans="1:31" s="3" customFormat="1" ht="18.75" customHeight="1">
      <c r="A121" s="159">
        <v>119</v>
      </c>
      <c r="B121" s="195">
        <v>90</v>
      </c>
      <c r="C121" s="161" t="s">
        <v>3479</v>
      </c>
      <c r="D121" s="162" t="s">
        <v>3815</v>
      </c>
      <c r="E121" s="163">
        <v>117</v>
      </c>
      <c r="F121" s="165">
        <v>32017962</v>
      </c>
      <c r="G121" s="166">
        <v>169</v>
      </c>
      <c r="H121" s="167">
        <v>166</v>
      </c>
      <c r="I121" s="168">
        <v>32499658</v>
      </c>
      <c r="J121" s="169">
        <v>93</v>
      </c>
      <c r="K121" s="170">
        <v>88</v>
      </c>
      <c r="L121" s="165">
        <v>10468586</v>
      </c>
      <c r="M121" s="166">
        <v>73</v>
      </c>
      <c r="N121" s="167">
        <v>69</v>
      </c>
      <c r="O121" s="168">
        <v>17155260</v>
      </c>
      <c r="P121" s="169">
        <v>147</v>
      </c>
      <c r="Q121" s="170">
        <v>139</v>
      </c>
      <c r="R121" s="165">
        <v>26707854</v>
      </c>
      <c r="S121" s="166">
        <v>25</v>
      </c>
      <c r="T121" s="167">
        <v>24</v>
      </c>
      <c r="U121" s="168">
        <v>6612108</v>
      </c>
      <c r="V121" s="169">
        <v>163</v>
      </c>
      <c r="W121" s="170">
        <v>161</v>
      </c>
      <c r="X121" s="165">
        <v>8208</v>
      </c>
      <c r="Y121" s="166">
        <v>137</v>
      </c>
      <c r="Z121" s="167">
        <v>128</v>
      </c>
      <c r="AA121" s="168">
        <v>378</v>
      </c>
      <c r="AB121" s="171">
        <v>383</v>
      </c>
      <c r="AC121" s="163">
        <v>0</v>
      </c>
      <c r="AD121" s="172">
        <v>100</v>
      </c>
      <c r="AE121" s="173">
        <v>0</v>
      </c>
    </row>
    <row r="122" spans="1:31" s="3" customFormat="1" ht="18.75" customHeight="1">
      <c r="A122" s="142">
        <v>120</v>
      </c>
      <c r="B122" s="143">
        <v>82</v>
      </c>
      <c r="C122" s="144" t="s">
        <v>3010</v>
      </c>
      <c r="D122" s="145" t="s">
        <v>3815</v>
      </c>
      <c r="E122" s="146">
        <v>118</v>
      </c>
      <c r="F122" s="148">
        <v>31984331</v>
      </c>
      <c r="G122" s="149">
        <v>168</v>
      </c>
      <c r="H122" s="150">
        <v>165</v>
      </c>
      <c r="I122" s="151">
        <v>32529523</v>
      </c>
      <c r="J122" s="152">
        <v>253</v>
      </c>
      <c r="K122" s="153">
        <v>244</v>
      </c>
      <c r="L122" s="148">
        <v>5501821</v>
      </c>
      <c r="M122" s="149">
        <v>328</v>
      </c>
      <c r="N122" s="150">
        <v>321</v>
      </c>
      <c r="O122" s="151">
        <v>4556569</v>
      </c>
      <c r="P122" s="152">
        <v>222</v>
      </c>
      <c r="Q122" s="153">
        <v>213</v>
      </c>
      <c r="R122" s="148">
        <v>20619893</v>
      </c>
      <c r="S122" s="149">
        <v>378</v>
      </c>
      <c r="T122" s="150">
        <v>373</v>
      </c>
      <c r="U122" s="151">
        <v>189321</v>
      </c>
      <c r="V122" s="152">
        <v>363</v>
      </c>
      <c r="W122" s="153">
        <v>360</v>
      </c>
      <c r="X122" s="148">
        <v>576</v>
      </c>
      <c r="Y122" s="149">
        <v>134</v>
      </c>
      <c r="Z122" s="150">
        <v>125</v>
      </c>
      <c r="AA122" s="151">
        <v>384</v>
      </c>
      <c r="AB122" s="156">
        <v>321</v>
      </c>
      <c r="AC122" s="146">
        <v>0</v>
      </c>
      <c r="AD122" s="157">
        <v>100</v>
      </c>
      <c r="AE122" s="158">
        <v>0</v>
      </c>
    </row>
    <row r="123" spans="1:31" s="3" customFormat="1" ht="18.75" customHeight="1">
      <c r="A123" s="15">
        <v>121</v>
      </c>
      <c r="B123" s="16">
        <v>102</v>
      </c>
      <c r="C123" s="17" t="s">
        <v>2184</v>
      </c>
      <c r="D123" s="18" t="s">
        <v>2086</v>
      </c>
      <c r="E123" s="19">
        <v>119</v>
      </c>
      <c r="F123" s="21">
        <v>31801703</v>
      </c>
      <c r="G123" s="22">
        <v>185</v>
      </c>
      <c r="H123" s="23">
        <v>181</v>
      </c>
      <c r="I123" s="24">
        <v>31863980</v>
      </c>
      <c r="J123" s="25">
        <v>58</v>
      </c>
      <c r="K123" s="26">
        <v>54</v>
      </c>
      <c r="L123" s="21">
        <v>12514685</v>
      </c>
      <c r="M123" s="22">
        <v>37</v>
      </c>
      <c r="N123" s="23">
        <v>34</v>
      </c>
      <c r="O123" s="24">
        <v>24564700</v>
      </c>
      <c r="P123" s="25">
        <v>119</v>
      </c>
      <c r="Q123" s="26">
        <v>111</v>
      </c>
      <c r="R123" s="21">
        <v>30684454</v>
      </c>
      <c r="S123" s="22">
        <v>374</v>
      </c>
      <c r="T123" s="23">
        <v>369</v>
      </c>
      <c r="U123" s="24">
        <v>214430</v>
      </c>
      <c r="V123" s="25">
        <v>386</v>
      </c>
      <c r="W123" s="26">
        <v>382</v>
      </c>
      <c r="X123" s="21">
        <v>272</v>
      </c>
      <c r="Y123" s="22">
        <v>67</v>
      </c>
      <c r="Z123" s="23">
        <v>63</v>
      </c>
      <c r="AA123" s="24">
        <v>547</v>
      </c>
      <c r="AB123" s="93">
        <v>321</v>
      </c>
      <c r="AC123" s="19">
        <v>0</v>
      </c>
      <c r="AD123" s="27">
        <v>100</v>
      </c>
      <c r="AE123" s="28">
        <v>0</v>
      </c>
    </row>
    <row r="124" spans="1:31" s="3" customFormat="1" ht="18.75" customHeight="1">
      <c r="A124" s="29">
        <v>122</v>
      </c>
      <c r="B124" s="30">
        <v>100</v>
      </c>
      <c r="C124" s="31" t="s">
        <v>3004</v>
      </c>
      <c r="D124" s="32" t="s">
        <v>3814</v>
      </c>
      <c r="E124" s="42">
        <v>3</v>
      </c>
      <c r="F124" s="35">
        <v>31726773</v>
      </c>
      <c r="G124" s="36">
        <v>166</v>
      </c>
      <c r="H124" s="37">
        <v>3</v>
      </c>
      <c r="I124" s="38">
        <v>32650418</v>
      </c>
      <c r="J124" s="39">
        <v>291</v>
      </c>
      <c r="K124" s="40">
        <v>11</v>
      </c>
      <c r="L124" s="35">
        <v>4811102</v>
      </c>
      <c r="M124" s="36">
        <v>493</v>
      </c>
      <c r="N124" s="37">
        <v>11</v>
      </c>
      <c r="O124" s="38">
        <v>-13159759</v>
      </c>
      <c r="P124" s="39">
        <v>168</v>
      </c>
      <c r="Q124" s="40">
        <v>9</v>
      </c>
      <c r="R124" s="35">
        <v>24364756</v>
      </c>
      <c r="S124" s="36">
        <v>493</v>
      </c>
      <c r="T124" s="37">
        <v>10</v>
      </c>
      <c r="U124" s="38">
        <v>-11588122</v>
      </c>
      <c r="V124" s="39" t="s">
        <v>3813</v>
      </c>
      <c r="W124" s="40" t="s">
        <v>3813</v>
      </c>
      <c r="X124" s="41" t="s">
        <v>3813</v>
      </c>
      <c r="Y124" s="36">
        <v>36</v>
      </c>
      <c r="Z124" s="37">
        <v>3</v>
      </c>
      <c r="AA124" s="38">
        <v>759</v>
      </c>
      <c r="AB124" s="94">
        <v>351</v>
      </c>
      <c r="AC124" s="42">
        <v>100</v>
      </c>
      <c r="AD124" s="34">
        <v>0</v>
      </c>
      <c r="AE124" s="43">
        <v>0</v>
      </c>
    </row>
    <row r="125" spans="1:31" s="3" customFormat="1" ht="18.75" customHeight="1">
      <c r="A125" s="29">
        <v>123</v>
      </c>
      <c r="B125" s="30">
        <v>322</v>
      </c>
      <c r="C125" s="31" t="s">
        <v>68</v>
      </c>
      <c r="D125" s="32" t="s">
        <v>3467</v>
      </c>
      <c r="E125" s="42">
        <v>120</v>
      </c>
      <c r="F125" s="35">
        <v>31685699</v>
      </c>
      <c r="G125" s="36">
        <v>175</v>
      </c>
      <c r="H125" s="37">
        <v>171</v>
      </c>
      <c r="I125" s="38">
        <v>32402052</v>
      </c>
      <c r="J125" s="39">
        <v>297</v>
      </c>
      <c r="K125" s="40">
        <v>286</v>
      </c>
      <c r="L125" s="35">
        <v>4704290</v>
      </c>
      <c r="M125" s="36">
        <v>102</v>
      </c>
      <c r="N125" s="37">
        <v>97</v>
      </c>
      <c r="O125" s="38">
        <v>13910339</v>
      </c>
      <c r="P125" s="39">
        <v>153</v>
      </c>
      <c r="Q125" s="40">
        <v>145</v>
      </c>
      <c r="R125" s="35">
        <v>25905472</v>
      </c>
      <c r="S125" s="36">
        <v>327</v>
      </c>
      <c r="T125" s="37">
        <v>322</v>
      </c>
      <c r="U125" s="38">
        <v>458140</v>
      </c>
      <c r="V125" s="39">
        <v>313</v>
      </c>
      <c r="W125" s="40">
        <v>310</v>
      </c>
      <c r="X125" s="35">
        <v>1747</v>
      </c>
      <c r="Y125" s="36">
        <v>377</v>
      </c>
      <c r="Z125" s="37">
        <v>364</v>
      </c>
      <c r="AA125" s="38">
        <v>133</v>
      </c>
      <c r="AB125" s="94">
        <v>331</v>
      </c>
      <c r="AC125" s="42">
        <v>0</v>
      </c>
      <c r="AD125" s="34">
        <v>100</v>
      </c>
      <c r="AE125" s="43">
        <v>0</v>
      </c>
    </row>
    <row r="126" spans="1:31" s="3" customFormat="1" ht="18.75" customHeight="1">
      <c r="A126" s="159">
        <v>124</v>
      </c>
      <c r="B126" s="160">
        <v>201</v>
      </c>
      <c r="C126" s="161" t="s">
        <v>3866</v>
      </c>
      <c r="D126" s="162" t="s">
        <v>3815</v>
      </c>
      <c r="E126" s="163">
        <v>121</v>
      </c>
      <c r="F126" s="165">
        <v>31622644</v>
      </c>
      <c r="G126" s="166">
        <v>180</v>
      </c>
      <c r="H126" s="167">
        <v>176</v>
      </c>
      <c r="I126" s="168">
        <v>32118383</v>
      </c>
      <c r="J126" s="169">
        <v>342</v>
      </c>
      <c r="K126" s="170">
        <v>331</v>
      </c>
      <c r="L126" s="165">
        <v>3627221</v>
      </c>
      <c r="M126" s="166">
        <v>136</v>
      </c>
      <c r="N126" s="167">
        <v>130</v>
      </c>
      <c r="O126" s="168">
        <v>12028949</v>
      </c>
      <c r="P126" s="169">
        <v>183</v>
      </c>
      <c r="Q126" s="170">
        <v>174</v>
      </c>
      <c r="R126" s="165">
        <v>22990630</v>
      </c>
      <c r="S126" s="166">
        <v>307</v>
      </c>
      <c r="T126" s="167">
        <v>302</v>
      </c>
      <c r="U126" s="168">
        <v>599062</v>
      </c>
      <c r="V126" s="169">
        <v>252</v>
      </c>
      <c r="W126" s="170">
        <v>249</v>
      </c>
      <c r="X126" s="165">
        <v>3629</v>
      </c>
      <c r="Y126" s="166">
        <v>353</v>
      </c>
      <c r="Z126" s="167">
        <v>340</v>
      </c>
      <c r="AA126" s="168">
        <v>151</v>
      </c>
      <c r="AB126" s="171">
        <v>341</v>
      </c>
      <c r="AC126" s="163">
        <v>0</v>
      </c>
      <c r="AD126" s="172">
        <v>100</v>
      </c>
      <c r="AE126" s="173">
        <v>0</v>
      </c>
    </row>
    <row r="127" spans="1:31" s="3" customFormat="1" ht="18.75" customHeight="1">
      <c r="A127" s="68">
        <v>125</v>
      </c>
      <c r="B127" s="69" t="s">
        <v>3813</v>
      </c>
      <c r="C127" s="70" t="s">
        <v>3343</v>
      </c>
      <c r="D127" s="71" t="s">
        <v>3816</v>
      </c>
      <c r="E127" s="72">
        <v>122</v>
      </c>
      <c r="F127" s="74">
        <v>31583900</v>
      </c>
      <c r="G127" s="75">
        <v>182</v>
      </c>
      <c r="H127" s="76">
        <v>178</v>
      </c>
      <c r="I127" s="77">
        <v>31903510</v>
      </c>
      <c r="J127" s="78">
        <v>179</v>
      </c>
      <c r="K127" s="79">
        <v>172</v>
      </c>
      <c r="L127" s="74">
        <v>7234176</v>
      </c>
      <c r="M127" s="75">
        <v>470</v>
      </c>
      <c r="N127" s="76">
        <v>462</v>
      </c>
      <c r="O127" s="77">
        <v>215331</v>
      </c>
      <c r="P127" s="78">
        <v>52</v>
      </c>
      <c r="Q127" s="79">
        <v>47</v>
      </c>
      <c r="R127" s="74">
        <v>42312973</v>
      </c>
      <c r="S127" s="75">
        <v>126</v>
      </c>
      <c r="T127" s="76">
        <v>124</v>
      </c>
      <c r="U127" s="77">
        <v>2718370</v>
      </c>
      <c r="V127" s="78">
        <v>46</v>
      </c>
      <c r="W127" s="79">
        <v>46</v>
      </c>
      <c r="X127" s="74">
        <v>16465</v>
      </c>
      <c r="Y127" s="75">
        <v>238</v>
      </c>
      <c r="Z127" s="76">
        <v>228</v>
      </c>
      <c r="AA127" s="77">
        <v>249</v>
      </c>
      <c r="AB127" s="96">
        <v>371</v>
      </c>
      <c r="AC127" s="72">
        <v>0</v>
      </c>
      <c r="AD127" s="80">
        <v>100</v>
      </c>
      <c r="AE127" s="81">
        <v>0</v>
      </c>
    </row>
    <row r="128" spans="1:31" s="3" customFormat="1" ht="18.75" customHeight="1">
      <c r="A128" s="174">
        <v>126</v>
      </c>
      <c r="B128" s="175" t="s">
        <v>3813</v>
      </c>
      <c r="C128" s="190" t="s">
        <v>3813</v>
      </c>
      <c r="D128" s="177" t="s">
        <v>3815</v>
      </c>
      <c r="E128" s="178">
        <v>123</v>
      </c>
      <c r="F128" s="191" t="s">
        <v>3813</v>
      </c>
      <c r="G128" s="181">
        <v>184</v>
      </c>
      <c r="H128" s="182">
        <v>180</v>
      </c>
      <c r="I128" s="192" t="s">
        <v>3813</v>
      </c>
      <c r="J128" s="184">
        <v>479</v>
      </c>
      <c r="K128" s="185">
        <v>467</v>
      </c>
      <c r="L128" s="191" t="s">
        <v>3813</v>
      </c>
      <c r="M128" s="181">
        <v>480</v>
      </c>
      <c r="N128" s="182">
        <v>472</v>
      </c>
      <c r="O128" s="192" t="s">
        <v>3813</v>
      </c>
      <c r="P128" s="184">
        <v>368</v>
      </c>
      <c r="Q128" s="185">
        <v>358</v>
      </c>
      <c r="R128" s="191" t="s">
        <v>3813</v>
      </c>
      <c r="S128" s="181">
        <v>458</v>
      </c>
      <c r="T128" s="182">
        <v>452</v>
      </c>
      <c r="U128" s="192" t="s">
        <v>3813</v>
      </c>
      <c r="V128" s="184">
        <v>409</v>
      </c>
      <c r="W128" s="185">
        <v>405</v>
      </c>
      <c r="X128" s="191" t="s">
        <v>3813</v>
      </c>
      <c r="Y128" s="181">
        <v>326</v>
      </c>
      <c r="Z128" s="182">
        <v>313</v>
      </c>
      <c r="AA128" s="192" t="s">
        <v>3813</v>
      </c>
      <c r="AB128" s="186">
        <v>313</v>
      </c>
      <c r="AC128" s="178">
        <v>0</v>
      </c>
      <c r="AD128" s="187">
        <v>100</v>
      </c>
      <c r="AE128" s="188">
        <v>0</v>
      </c>
    </row>
    <row r="129" spans="1:31" s="3" customFormat="1" ht="18.75" customHeight="1">
      <c r="A129" s="159">
        <v>127</v>
      </c>
      <c r="B129" s="160" t="s">
        <v>3813</v>
      </c>
      <c r="C129" s="195" t="s">
        <v>3813</v>
      </c>
      <c r="D129" s="162" t="s">
        <v>3815</v>
      </c>
      <c r="E129" s="193">
        <v>124</v>
      </c>
      <c r="F129" s="189" t="s">
        <v>3813</v>
      </c>
      <c r="G129" s="166">
        <v>192</v>
      </c>
      <c r="H129" s="167">
        <v>188</v>
      </c>
      <c r="I129" s="196" t="s">
        <v>3813</v>
      </c>
      <c r="J129" s="169">
        <v>7</v>
      </c>
      <c r="K129" s="170">
        <v>5</v>
      </c>
      <c r="L129" s="189" t="s">
        <v>3813</v>
      </c>
      <c r="M129" s="166">
        <v>51</v>
      </c>
      <c r="N129" s="167">
        <v>47</v>
      </c>
      <c r="O129" s="196" t="s">
        <v>3813</v>
      </c>
      <c r="P129" s="169">
        <v>164</v>
      </c>
      <c r="Q129" s="170">
        <v>156</v>
      </c>
      <c r="R129" s="189" t="s">
        <v>3813</v>
      </c>
      <c r="S129" s="166">
        <v>7</v>
      </c>
      <c r="T129" s="167">
        <v>6</v>
      </c>
      <c r="U129" s="196" t="s">
        <v>3813</v>
      </c>
      <c r="V129" s="169">
        <v>284</v>
      </c>
      <c r="W129" s="170">
        <v>281</v>
      </c>
      <c r="X129" s="189" t="s">
        <v>3813</v>
      </c>
      <c r="Y129" s="166">
        <v>68</v>
      </c>
      <c r="Z129" s="167">
        <v>64</v>
      </c>
      <c r="AA129" s="196" t="s">
        <v>3813</v>
      </c>
      <c r="AB129" s="171">
        <v>383</v>
      </c>
      <c r="AC129" s="163">
        <v>0</v>
      </c>
      <c r="AD129" s="172">
        <v>100</v>
      </c>
      <c r="AE129" s="173">
        <v>0</v>
      </c>
    </row>
    <row r="130" spans="1:31" s="3" customFormat="1" ht="18.75" customHeight="1">
      <c r="A130" s="29">
        <v>128</v>
      </c>
      <c r="B130" s="30">
        <v>152</v>
      </c>
      <c r="C130" s="31" t="s">
        <v>3542</v>
      </c>
      <c r="D130" s="32" t="s">
        <v>3371</v>
      </c>
      <c r="E130" s="42">
        <v>125</v>
      </c>
      <c r="F130" s="35">
        <v>31373393</v>
      </c>
      <c r="G130" s="36">
        <v>195</v>
      </c>
      <c r="H130" s="37">
        <v>191</v>
      </c>
      <c r="I130" s="38">
        <v>31373393</v>
      </c>
      <c r="J130" s="39">
        <v>357</v>
      </c>
      <c r="K130" s="40">
        <v>346</v>
      </c>
      <c r="L130" s="35">
        <v>3349440</v>
      </c>
      <c r="M130" s="36">
        <v>220</v>
      </c>
      <c r="N130" s="37">
        <v>214</v>
      </c>
      <c r="O130" s="38">
        <v>8220152</v>
      </c>
      <c r="P130" s="39">
        <v>359</v>
      </c>
      <c r="Q130" s="40">
        <v>349</v>
      </c>
      <c r="R130" s="35">
        <v>13431715</v>
      </c>
      <c r="S130" s="36">
        <v>135</v>
      </c>
      <c r="T130" s="37">
        <v>133</v>
      </c>
      <c r="U130" s="38">
        <v>2504499</v>
      </c>
      <c r="V130" s="39" t="s">
        <v>3813</v>
      </c>
      <c r="W130" s="40" t="s">
        <v>3813</v>
      </c>
      <c r="X130" s="41" t="s">
        <v>3813</v>
      </c>
      <c r="Y130" s="36">
        <v>442</v>
      </c>
      <c r="Z130" s="37">
        <v>429</v>
      </c>
      <c r="AA130" s="38">
        <v>77</v>
      </c>
      <c r="AB130" s="94">
        <v>311</v>
      </c>
      <c r="AC130" s="42">
        <v>0</v>
      </c>
      <c r="AD130" s="34">
        <v>100</v>
      </c>
      <c r="AE130" s="43">
        <v>0</v>
      </c>
    </row>
    <row r="131" spans="1:31" s="3" customFormat="1" ht="18.75" customHeight="1">
      <c r="A131" s="29">
        <v>129</v>
      </c>
      <c r="B131" s="30">
        <v>113</v>
      </c>
      <c r="C131" s="31" t="s">
        <v>3220</v>
      </c>
      <c r="D131" s="32" t="s">
        <v>2748</v>
      </c>
      <c r="E131" s="42">
        <v>126</v>
      </c>
      <c r="F131" s="35">
        <v>31342292</v>
      </c>
      <c r="G131" s="36">
        <v>21</v>
      </c>
      <c r="H131" s="37">
        <v>20</v>
      </c>
      <c r="I131" s="38">
        <v>51352566</v>
      </c>
      <c r="J131" s="39" t="s">
        <v>3813</v>
      </c>
      <c r="K131" s="40" t="s">
        <v>3813</v>
      </c>
      <c r="L131" s="41" t="s">
        <v>3813</v>
      </c>
      <c r="M131" s="36" t="s">
        <v>3813</v>
      </c>
      <c r="N131" s="37" t="s">
        <v>3813</v>
      </c>
      <c r="O131" s="59" t="s">
        <v>3813</v>
      </c>
      <c r="P131" s="39" t="s">
        <v>3813</v>
      </c>
      <c r="Q131" s="40" t="s">
        <v>3813</v>
      </c>
      <c r="R131" s="41" t="s">
        <v>3813</v>
      </c>
      <c r="S131" s="36" t="s">
        <v>3813</v>
      </c>
      <c r="T131" s="37" t="s">
        <v>3813</v>
      </c>
      <c r="U131" s="59" t="s">
        <v>3813</v>
      </c>
      <c r="V131" s="39" t="s">
        <v>3813</v>
      </c>
      <c r="W131" s="40" t="s">
        <v>3813</v>
      </c>
      <c r="X131" s="41" t="s">
        <v>3813</v>
      </c>
      <c r="Y131" s="36" t="s">
        <v>3813</v>
      </c>
      <c r="Z131" s="37" t="s">
        <v>3813</v>
      </c>
      <c r="AA131" s="59" t="s">
        <v>3813</v>
      </c>
      <c r="AB131" s="94">
        <v>352</v>
      </c>
      <c r="AC131" s="42">
        <v>0</v>
      </c>
      <c r="AD131" s="34">
        <v>100</v>
      </c>
      <c r="AE131" s="43">
        <v>0</v>
      </c>
    </row>
    <row r="132" spans="1:31" s="3" customFormat="1" ht="18.75" customHeight="1">
      <c r="A132" s="142">
        <v>130</v>
      </c>
      <c r="B132" s="143">
        <v>126</v>
      </c>
      <c r="C132" s="144" t="s">
        <v>2594</v>
      </c>
      <c r="D132" s="145" t="s">
        <v>3815</v>
      </c>
      <c r="E132" s="146">
        <v>127</v>
      </c>
      <c r="F132" s="148">
        <v>31290509</v>
      </c>
      <c r="G132" s="149">
        <v>24</v>
      </c>
      <c r="H132" s="150">
        <v>23</v>
      </c>
      <c r="I132" s="151">
        <v>49592811</v>
      </c>
      <c r="J132" s="152">
        <v>268</v>
      </c>
      <c r="K132" s="153">
        <v>259</v>
      </c>
      <c r="L132" s="148">
        <v>5240375</v>
      </c>
      <c r="M132" s="149">
        <v>228</v>
      </c>
      <c r="N132" s="150">
        <v>221</v>
      </c>
      <c r="O132" s="151">
        <v>7939014</v>
      </c>
      <c r="P132" s="152">
        <v>104</v>
      </c>
      <c r="Q132" s="153">
        <v>99</v>
      </c>
      <c r="R132" s="148">
        <v>32176147</v>
      </c>
      <c r="S132" s="149">
        <v>395</v>
      </c>
      <c r="T132" s="150">
        <v>390</v>
      </c>
      <c r="U132" s="151">
        <v>115233</v>
      </c>
      <c r="V132" s="152">
        <v>100</v>
      </c>
      <c r="W132" s="153">
        <v>99</v>
      </c>
      <c r="X132" s="148">
        <v>12701</v>
      </c>
      <c r="Y132" s="149">
        <v>81</v>
      </c>
      <c r="Z132" s="150">
        <v>76</v>
      </c>
      <c r="AA132" s="151">
        <v>510</v>
      </c>
      <c r="AB132" s="156">
        <v>381</v>
      </c>
      <c r="AC132" s="146">
        <v>0</v>
      </c>
      <c r="AD132" s="157">
        <v>100</v>
      </c>
      <c r="AE132" s="158">
        <v>0</v>
      </c>
    </row>
    <row r="133" spans="1:31" s="3" customFormat="1" ht="18.75" customHeight="1">
      <c r="A133" s="174">
        <v>131</v>
      </c>
      <c r="B133" s="175">
        <v>96</v>
      </c>
      <c r="C133" s="176" t="s">
        <v>339</v>
      </c>
      <c r="D133" s="177" t="s">
        <v>3815</v>
      </c>
      <c r="E133" s="178">
        <v>128</v>
      </c>
      <c r="F133" s="180">
        <v>31200722</v>
      </c>
      <c r="G133" s="181">
        <v>197</v>
      </c>
      <c r="H133" s="182">
        <v>193</v>
      </c>
      <c r="I133" s="183">
        <v>31200722</v>
      </c>
      <c r="J133" s="184">
        <v>307</v>
      </c>
      <c r="K133" s="185">
        <v>296</v>
      </c>
      <c r="L133" s="180">
        <v>4475854</v>
      </c>
      <c r="M133" s="181">
        <v>321</v>
      </c>
      <c r="N133" s="182">
        <v>314</v>
      </c>
      <c r="O133" s="183">
        <v>4873587</v>
      </c>
      <c r="P133" s="184">
        <v>439</v>
      </c>
      <c r="Q133" s="185">
        <v>427</v>
      </c>
      <c r="R133" s="180">
        <v>8615558</v>
      </c>
      <c r="S133" s="181">
        <v>163</v>
      </c>
      <c r="T133" s="182">
        <v>161</v>
      </c>
      <c r="U133" s="183">
        <v>2036077</v>
      </c>
      <c r="V133" s="184">
        <v>298</v>
      </c>
      <c r="W133" s="185">
        <v>295</v>
      </c>
      <c r="X133" s="180">
        <v>2140</v>
      </c>
      <c r="Y133" s="181">
        <v>255</v>
      </c>
      <c r="Z133" s="182">
        <v>244</v>
      </c>
      <c r="AA133" s="183">
        <v>230</v>
      </c>
      <c r="AB133" s="186">
        <v>321</v>
      </c>
      <c r="AC133" s="178">
        <v>0</v>
      </c>
      <c r="AD133" s="187">
        <v>100</v>
      </c>
      <c r="AE133" s="188">
        <v>0</v>
      </c>
    </row>
    <row r="134" spans="1:31" s="3" customFormat="1" ht="18.75" customHeight="1">
      <c r="A134" s="29">
        <v>132</v>
      </c>
      <c r="B134" s="30">
        <v>94</v>
      </c>
      <c r="C134" s="31" t="s">
        <v>3013</v>
      </c>
      <c r="D134" s="32" t="s">
        <v>3376</v>
      </c>
      <c r="E134" s="42">
        <v>129</v>
      </c>
      <c r="F134" s="35">
        <v>31169434</v>
      </c>
      <c r="G134" s="36">
        <v>171</v>
      </c>
      <c r="H134" s="37">
        <v>167</v>
      </c>
      <c r="I134" s="38">
        <v>32474920</v>
      </c>
      <c r="J134" s="39">
        <v>186</v>
      </c>
      <c r="K134" s="40">
        <v>178</v>
      </c>
      <c r="L134" s="35">
        <v>7110092</v>
      </c>
      <c r="M134" s="36">
        <v>280</v>
      </c>
      <c r="N134" s="37">
        <v>273</v>
      </c>
      <c r="O134" s="38">
        <v>6092512</v>
      </c>
      <c r="P134" s="39">
        <v>92</v>
      </c>
      <c r="Q134" s="40">
        <v>87</v>
      </c>
      <c r="R134" s="35">
        <v>33779584</v>
      </c>
      <c r="S134" s="36">
        <v>487</v>
      </c>
      <c r="T134" s="37">
        <v>480</v>
      </c>
      <c r="U134" s="38">
        <v>-7821963</v>
      </c>
      <c r="V134" s="39">
        <v>42</v>
      </c>
      <c r="W134" s="40">
        <v>42</v>
      </c>
      <c r="X134" s="35">
        <v>16957</v>
      </c>
      <c r="Y134" s="36">
        <v>7</v>
      </c>
      <c r="Z134" s="37">
        <v>5</v>
      </c>
      <c r="AA134" s="38">
        <v>1181</v>
      </c>
      <c r="AB134" s="94">
        <v>322</v>
      </c>
      <c r="AC134" s="42">
        <v>0</v>
      </c>
      <c r="AD134" s="34">
        <v>100</v>
      </c>
      <c r="AE134" s="43">
        <v>0</v>
      </c>
    </row>
    <row r="135" spans="1:31" s="3" customFormat="1" ht="18.75" customHeight="1">
      <c r="A135" s="159">
        <v>133</v>
      </c>
      <c r="B135" s="160">
        <v>91</v>
      </c>
      <c r="C135" s="161" t="s">
        <v>2518</v>
      </c>
      <c r="D135" s="162" t="s">
        <v>3815</v>
      </c>
      <c r="E135" s="163">
        <v>130</v>
      </c>
      <c r="F135" s="165">
        <v>31139220</v>
      </c>
      <c r="G135" s="166">
        <v>103</v>
      </c>
      <c r="H135" s="167">
        <v>102</v>
      </c>
      <c r="I135" s="168">
        <v>36962006</v>
      </c>
      <c r="J135" s="169">
        <v>162</v>
      </c>
      <c r="K135" s="170">
        <v>155</v>
      </c>
      <c r="L135" s="165">
        <v>7794571</v>
      </c>
      <c r="M135" s="166">
        <v>243</v>
      </c>
      <c r="N135" s="167">
        <v>236</v>
      </c>
      <c r="O135" s="168">
        <v>7317873</v>
      </c>
      <c r="P135" s="169">
        <v>132</v>
      </c>
      <c r="Q135" s="170">
        <v>124</v>
      </c>
      <c r="R135" s="165">
        <v>28379347</v>
      </c>
      <c r="S135" s="166">
        <v>214</v>
      </c>
      <c r="T135" s="167">
        <v>211</v>
      </c>
      <c r="U135" s="168">
        <v>1292368</v>
      </c>
      <c r="V135" s="169">
        <v>172</v>
      </c>
      <c r="W135" s="170">
        <v>170</v>
      </c>
      <c r="X135" s="165">
        <v>7685</v>
      </c>
      <c r="Y135" s="166">
        <v>65</v>
      </c>
      <c r="Z135" s="167">
        <v>61</v>
      </c>
      <c r="AA135" s="168">
        <v>558</v>
      </c>
      <c r="AB135" s="171">
        <v>381</v>
      </c>
      <c r="AC135" s="163">
        <v>0</v>
      </c>
      <c r="AD135" s="172">
        <v>100</v>
      </c>
      <c r="AE135" s="173">
        <v>0</v>
      </c>
    </row>
    <row r="136" spans="1:31" s="3" customFormat="1" ht="18.75" customHeight="1">
      <c r="A136" s="29">
        <v>134</v>
      </c>
      <c r="B136" s="30">
        <v>63</v>
      </c>
      <c r="C136" s="31" t="s">
        <v>2114</v>
      </c>
      <c r="D136" s="32" t="s">
        <v>3374</v>
      </c>
      <c r="E136" s="42">
        <v>131</v>
      </c>
      <c r="F136" s="35">
        <v>31043011</v>
      </c>
      <c r="G136" s="36">
        <v>200</v>
      </c>
      <c r="H136" s="37">
        <v>196</v>
      </c>
      <c r="I136" s="38">
        <v>31043011</v>
      </c>
      <c r="J136" s="39">
        <v>212</v>
      </c>
      <c r="K136" s="40">
        <v>204</v>
      </c>
      <c r="L136" s="35">
        <v>6208211</v>
      </c>
      <c r="M136" s="36">
        <v>90</v>
      </c>
      <c r="N136" s="37">
        <v>85</v>
      </c>
      <c r="O136" s="38">
        <v>15280340</v>
      </c>
      <c r="P136" s="39">
        <v>178</v>
      </c>
      <c r="Q136" s="40">
        <v>169</v>
      </c>
      <c r="R136" s="35">
        <v>23325187</v>
      </c>
      <c r="S136" s="36">
        <v>47</v>
      </c>
      <c r="T136" s="37">
        <v>45</v>
      </c>
      <c r="U136" s="38">
        <v>5353683</v>
      </c>
      <c r="V136" s="39">
        <v>299</v>
      </c>
      <c r="W136" s="40">
        <v>296</v>
      </c>
      <c r="X136" s="35">
        <v>2100</v>
      </c>
      <c r="Y136" s="36">
        <v>356</v>
      </c>
      <c r="Z136" s="37">
        <v>343</v>
      </c>
      <c r="AA136" s="38">
        <v>150</v>
      </c>
      <c r="AB136" s="94">
        <v>383</v>
      </c>
      <c r="AC136" s="42">
        <v>0</v>
      </c>
      <c r="AD136" s="34">
        <v>100</v>
      </c>
      <c r="AE136" s="43">
        <v>0</v>
      </c>
    </row>
    <row r="137" spans="1:31" s="3" customFormat="1" ht="18.75" customHeight="1">
      <c r="A137" s="45">
        <v>135</v>
      </c>
      <c r="B137" s="46">
        <v>167</v>
      </c>
      <c r="C137" s="47" t="s">
        <v>777</v>
      </c>
      <c r="D137" s="48" t="s">
        <v>2086</v>
      </c>
      <c r="E137" s="49">
        <v>132</v>
      </c>
      <c r="F137" s="51">
        <v>31034426</v>
      </c>
      <c r="G137" s="52">
        <v>190</v>
      </c>
      <c r="H137" s="53">
        <v>186</v>
      </c>
      <c r="I137" s="54">
        <v>31591266</v>
      </c>
      <c r="J137" s="55">
        <v>38</v>
      </c>
      <c r="K137" s="56">
        <v>34</v>
      </c>
      <c r="L137" s="51">
        <v>14844278</v>
      </c>
      <c r="M137" s="52">
        <v>25</v>
      </c>
      <c r="N137" s="53">
        <v>22</v>
      </c>
      <c r="O137" s="54">
        <v>29403006</v>
      </c>
      <c r="P137" s="55">
        <v>41</v>
      </c>
      <c r="Q137" s="56">
        <v>39</v>
      </c>
      <c r="R137" s="51">
        <v>45363165</v>
      </c>
      <c r="S137" s="52">
        <v>322</v>
      </c>
      <c r="T137" s="53">
        <v>317</v>
      </c>
      <c r="U137" s="54">
        <v>479953</v>
      </c>
      <c r="V137" s="55">
        <v>352</v>
      </c>
      <c r="W137" s="56">
        <v>349</v>
      </c>
      <c r="X137" s="51">
        <v>888</v>
      </c>
      <c r="Y137" s="52">
        <v>192</v>
      </c>
      <c r="Z137" s="53">
        <v>182</v>
      </c>
      <c r="AA137" s="54">
        <v>293</v>
      </c>
      <c r="AB137" s="95">
        <v>321</v>
      </c>
      <c r="AC137" s="49">
        <v>0</v>
      </c>
      <c r="AD137" s="57">
        <v>100</v>
      </c>
      <c r="AE137" s="58">
        <v>0</v>
      </c>
    </row>
    <row r="138" spans="1:31" s="3" customFormat="1" ht="18.75" customHeight="1">
      <c r="A138" s="15">
        <v>136</v>
      </c>
      <c r="B138" s="16">
        <v>164</v>
      </c>
      <c r="C138" s="17" t="s">
        <v>3344</v>
      </c>
      <c r="D138" s="18" t="s">
        <v>3117</v>
      </c>
      <c r="E138" s="19">
        <v>133</v>
      </c>
      <c r="F138" s="21">
        <v>31033570</v>
      </c>
      <c r="G138" s="22">
        <v>198</v>
      </c>
      <c r="H138" s="23">
        <v>194</v>
      </c>
      <c r="I138" s="24">
        <v>31178950</v>
      </c>
      <c r="J138" s="25">
        <v>24</v>
      </c>
      <c r="K138" s="26">
        <v>20</v>
      </c>
      <c r="L138" s="21">
        <v>17479029</v>
      </c>
      <c r="M138" s="22">
        <v>83</v>
      </c>
      <c r="N138" s="23">
        <v>79</v>
      </c>
      <c r="O138" s="24">
        <v>16177173</v>
      </c>
      <c r="P138" s="25">
        <v>185</v>
      </c>
      <c r="Q138" s="26">
        <v>176</v>
      </c>
      <c r="R138" s="21">
        <v>22900377</v>
      </c>
      <c r="S138" s="22">
        <v>9</v>
      </c>
      <c r="T138" s="23">
        <v>8</v>
      </c>
      <c r="U138" s="24">
        <v>12427754</v>
      </c>
      <c r="V138" s="25" t="s">
        <v>3813</v>
      </c>
      <c r="W138" s="26" t="s">
        <v>3813</v>
      </c>
      <c r="X138" s="61" t="s">
        <v>3813</v>
      </c>
      <c r="Y138" s="22">
        <v>375</v>
      </c>
      <c r="Z138" s="23">
        <v>362</v>
      </c>
      <c r="AA138" s="24">
        <v>138</v>
      </c>
      <c r="AB138" s="93">
        <v>369</v>
      </c>
      <c r="AC138" s="19">
        <v>0</v>
      </c>
      <c r="AD138" s="27">
        <v>100</v>
      </c>
      <c r="AE138" s="28">
        <v>0</v>
      </c>
    </row>
    <row r="139" spans="1:31" s="3" customFormat="1" ht="18.75" customHeight="1">
      <c r="A139" s="29">
        <v>137</v>
      </c>
      <c r="B139" s="30" t="s">
        <v>3813</v>
      </c>
      <c r="C139" s="31" t="s">
        <v>2976</v>
      </c>
      <c r="D139" s="32" t="s">
        <v>2988</v>
      </c>
      <c r="E139" s="42">
        <v>134</v>
      </c>
      <c r="F139" s="35">
        <v>31018378</v>
      </c>
      <c r="G139" s="36">
        <v>32</v>
      </c>
      <c r="H139" s="37">
        <v>31</v>
      </c>
      <c r="I139" s="38">
        <v>45659504</v>
      </c>
      <c r="J139" s="39">
        <v>105</v>
      </c>
      <c r="K139" s="40">
        <v>100</v>
      </c>
      <c r="L139" s="35">
        <v>9931514</v>
      </c>
      <c r="M139" s="36">
        <v>75</v>
      </c>
      <c r="N139" s="37">
        <v>71</v>
      </c>
      <c r="O139" s="38">
        <v>16856125</v>
      </c>
      <c r="P139" s="39">
        <v>155</v>
      </c>
      <c r="Q139" s="40">
        <v>147</v>
      </c>
      <c r="R139" s="35">
        <v>25521046</v>
      </c>
      <c r="S139" s="36">
        <v>46</v>
      </c>
      <c r="T139" s="37">
        <v>44</v>
      </c>
      <c r="U139" s="38">
        <v>5364823</v>
      </c>
      <c r="V139" s="39">
        <v>137</v>
      </c>
      <c r="W139" s="40">
        <v>136</v>
      </c>
      <c r="X139" s="35">
        <v>10205</v>
      </c>
      <c r="Y139" s="36">
        <v>428</v>
      </c>
      <c r="Z139" s="37">
        <v>415</v>
      </c>
      <c r="AA139" s="38">
        <v>88</v>
      </c>
      <c r="AB139" s="94">
        <v>210</v>
      </c>
      <c r="AC139" s="42">
        <v>0</v>
      </c>
      <c r="AD139" s="34">
        <v>100</v>
      </c>
      <c r="AE139" s="43">
        <v>0</v>
      </c>
    </row>
    <row r="140" spans="1:31" s="3" customFormat="1" ht="18.75" customHeight="1">
      <c r="A140" s="29">
        <v>138</v>
      </c>
      <c r="B140" s="30" t="s">
        <v>3813</v>
      </c>
      <c r="C140" s="31" t="s">
        <v>50</v>
      </c>
      <c r="D140" s="32" t="s">
        <v>2748</v>
      </c>
      <c r="E140" s="42">
        <v>135</v>
      </c>
      <c r="F140" s="35">
        <v>30970957</v>
      </c>
      <c r="G140" s="36">
        <v>191</v>
      </c>
      <c r="H140" s="37">
        <v>187</v>
      </c>
      <c r="I140" s="38">
        <v>31583004</v>
      </c>
      <c r="J140" s="39">
        <v>6</v>
      </c>
      <c r="K140" s="40">
        <v>4</v>
      </c>
      <c r="L140" s="35">
        <v>24790083</v>
      </c>
      <c r="M140" s="36">
        <v>203</v>
      </c>
      <c r="N140" s="37">
        <v>197</v>
      </c>
      <c r="O140" s="38">
        <v>8952757</v>
      </c>
      <c r="P140" s="39">
        <v>194</v>
      </c>
      <c r="Q140" s="40">
        <v>185</v>
      </c>
      <c r="R140" s="35">
        <v>22593027</v>
      </c>
      <c r="S140" s="36">
        <v>70</v>
      </c>
      <c r="T140" s="37">
        <v>68</v>
      </c>
      <c r="U140" s="38">
        <v>4147926</v>
      </c>
      <c r="V140" s="39">
        <v>25</v>
      </c>
      <c r="W140" s="40">
        <v>25</v>
      </c>
      <c r="X140" s="35">
        <v>19322</v>
      </c>
      <c r="Y140" s="36">
        <v>6</v>
      </c>
      <c r="Z140" s="37">
        <v>4</v>
      </c>
      <c r="AA140" s="38">
        <v>1363</v>
      </c>
      <c r="AB140" s="94">
        <v>322</v>
      </c>
      <c r="AC140" s="42">
        <v>0</v>
      </c>
      <c r="AD140" s="34">
        <v>0</v>
      </c>
      <c r="AE140" s="43">
        <v>100</v>
      </c>
    </row>
    <row r="141" spans="1:31" s="3" customFormat="1" ht="18.75" customHeight="1">
      <c r="A141" s="29">
        <v>139</v>
      </c>
      <c r="B141" s="30">
        <v>498</v>
      </c>
      <c r="C141" s="31" t="s">
        <v>890</v>
      </c>
      <c r="D141" s="32" t="s">
        <v>3368</v>
      </c>
      <c r="E141" s="42">
        <v>136</v>
      </c>
      <c r="F141" s="35">
        <v>30917363</v>
      </c>
      <c r="G141" s="36">
        <v>130</v>
      </c>
      <c r="H141" s="37">
        <v>129</v>
      </c>
      <c r="I141" s="38">
        <v>35351176</v>
      </c>
      <c r="J141" s="39">
        <v>327</v>
      </c>
      <c r="K141" s="40">
        <v>316</v>
      </c>
      <c r="L141" s="35">
        <v>3869928</v>
      </c>
      <c r="M141" s="36">
        <v>314</v>
      </c>
      <c r="N141" s="37">
        <v>307</v>
      </c>
      <c r="O141" s="38">
        <v>5112939</v>
      </c>
      <c r="P141" s="39">
        <v>352</v>
      </c>
      <c r="Q141" s="40">
        <v>342</v>
      </c>
      <c r="R141" s="35">
        <v>13799343</v>
      </c>
      <c r="S141" s="36">
        <v>295</v>
      </c>
      <c r="T141" s="37">
        <v>291</v>
      </c>
      <c r="U141" s="38">
        <v>700972</v>
      </c>
      <c r="V141" s="39">
        <v>308</v>
      </c>
      <c r="W141" s="40">
        <v>305</v>
      </c>
      <c r="X141" s="35">
        <v>1831</v>
      </c>
      <c r="Y141" s="36">
        <v>449</v>
      </c>
      <c r="Z141" s="37">
        <v>436</v>
      </c>
      <c r="AA141" s="38">
        <v>68</v>
      </c>
      <c r="AB141" s="94">
        <v>371</v>
      </c>
      <c r="AC141" s="42">
        <v>0</v>
      </c>
      <c r="AD141" s="34">
        <v>100</v>
      </c>
      <c r="AE141" s="43">
        <v>0</v>
      </c>
    </row>
    <row r="142" spans="1:31" s="3" customFormat="1" ht="18.75" customHeight="1">
      <c r="A142" s="45">
        <v>140</v>
      </c>
      <c r="B142" s="46" t="s">
        <v>3813</v>
      </c>
      <c r="C142" s="67" t="s">
        <v>3813</v>
      </c>
      <c r="D142" s="48" t="s">
        <v>3376</v>
      </c>
      <c r="E142" s="49">
        <v>137</v>
      </c>
      <c r="F142" s="62" t="s">
        <v>3813</v>
      </c>
      <c r="G142" s="52">
        <v>176</v>
      </c>
      <c r="H142" s="53">
        <v>172</v>
      </c>
      <c r="I142" s="63" t="s">
        <v>3813</v>
      </c>
      <c r="J142" s="55">
        <v>466</v>
      </c>
      <c r="K142" s="56">
        <v>454</v>
      </c>
      <c r="L142" s="62" t="s">
        <v>3813</v>
      </c>
      <c r="M142" s="52">
        <v>468</v>
      </c>
      <c r="N142" s="53">
        <v>460</v>
      </c>
      <c r="O142" s="63" t="s">
        <v>3813</v>
      </c>
      <c r="P142" s="55">
        <v>295</v>
      </c>
      <c r="Q142" s="56">
        <v>286</v>
      </c>
      <c r="R142" s="62" t="s">
        <v>3813</v>
      </c>
      <c r="S142" s="52">
        <v>454</v>
      </c>
      <c r="T142" s="53">
        <v>448</v>
      </c>
      <c r="U142" s="63" t="s">
        <v>3813</v>
      </c>
      <c r="V142" s="55">
        <v>375</v>
      </c>
      <c r="W142" s="56">
        <v>371</v>
      </c>
      <c r="X142" s="62" t="s">
        <v>3813</v>
      </c>
      <c r="Y142" s="52">
        <v>464</v>
      </c>
      <c r="Z142" s="53">
        <v>451</v>
      </c>
      <c r="AA142" s="63" t="s">
        <v>3813</v>
      </c>
      <c r="AB142" s="95">
        <v>311</v>
      </c>
      <c r="AC142" s="49">
        <v>0</v>
      </c>
      <c r="AD142" s="57">
        <v>100</v>
      </c>
      <c r="AE142" s="58">
        <v>0</v>
      </c>
    </row>
    <row r="143" spans="1:31" s="3" customFormat="1" ht="18.75" customHeight="1">
      <c r="A143" s="174">
        <v>141</v>
      </c>
      <c r="B143" s="175">
        <v>123</v>
      </c>
      <c r="C143" s="176" t="s">
        <v>2598</v>
      </c>
      <c r="D143" s="177" t="s">
        <v>3815</v>
      </c>
      <c r="E143" s="198">
        <v>138</v>
      </c>
      <c r="F143" s="180">
        <v>30750922</v>
      </c>
      <c r="G143" s="181">
        <v>59</v>
      </c>
      <c r="H143" s="182">
        <v>58</v>
      </c>
      <c r="I143" s="183">
        <v>40320438</v>
      </c>
      <c r="J143" s="184">
        <v>213</v>
      </c>
      <c r="K143" s="185">
        <v>205</v>
      </c>
      <c r="L143" s="180">
        <v>6195480</v>
      </c>
      <c r="M143" s="181">
        <v>227</v>
      </c>
      <c r="N143" s="182">
        <v>220</v>
      </c>
      <c r="O143" s="183">
        <v>7954928</v>
      </c>
      <c r="P143" s="184">
        <v>48</v>
      </c>
      <c r="Q143" s="185">
        <v>43</v>
      </c>
      <c r="R143" s="180">
        <v>43565611</v>
      </c>
      <c r="S143" s="181">
        <v>335</v>
      </c>
      <c r="T143" s="182">
        <v>330</v>
      </c>
      <c r="U143" s="183">
        <v>434327</v>
      </c>
      <c r="V143" s="184">
        <v>334</v>
      </c>
      <c r="W143" s="185">
        <v>331</v>
      </c>
      <c r="X143" s="180">
        <v>1397</v>
      </c>
      <c r="Y143" s="181">
        <v>252</v>
      </c>
      <c r="Z143" s="182">
        <v>241</v>
      </c>
      <c r="AA143" s="183">
        <v>235</v>
      </c>
      <c r="AB143" s="186">
        <v>382</v>
      </c>
      <c r="AC143" s="178">
        <v>0</v>
      </c>
      <c r="AD143" s="187">
        <v>100</v>
      </c>
      <c r="AE143" s="188">
        <v>0</v>
      </c>
    </row>
    <row r="144" spans="1:31" s="3" customFormat="1" ht="18.75" customHeight="1">
      <c r="A144" s="29">
        <v>142</v>
      </c>
      <c r="B144" s="30" t="s">
        <v>3813</v>
      </c>
      <c r="C144" s="31" t="s">
        <v>3534</v>
      </c>
      <c r="D144" s="32" t="s">
        <v>3367</v>
      </c>
      <c r="E144" s="42">
        <v>139</v>
      </c>
      <c r="F144" s="35">
        <v>30746851</v>
      </c>
      <c r="G144" s="36">
        <v>96</v>
      </c>
      <c r="H144" s="37">
        <v>95</v>
      </c>
      <c r="I144" s="38">
        <v>37813998</v>
      </c>
      <c r="J144" s="39">
        <v>69</v>
      </c>
      <c r="K144" s="40">
        <v>64</v>
      </c>
      <c r="L144" s="35">
        <v>11743314</v>
      </c>
      <c r="M144" s="36">
        <v>48</v>
      </c>
      <c r="N144" s="37">
        <v>44</v>
      </c>
      <c r="O144" s="38">
        <v>21465013</v>
      </c>
      <c r="P144" s="39">
        <v>76</v>
      </c>
      <c r="Q144" s="40">
        <v>71</v>
      </c>
      <c r="R144" s="35">
        <v>36684988</v>
      </c>
      <c r="S144" s="36">
        <v>85</v>
      </c>
      <c r="T144" s="37">
        <v>83</v>
      </c>
      <c r="U144" s="38">
        <v>3698212</v>
      </c>
      <c r="V144" s="39">
        <v>143</v>
      </c>
      <c r="W144" s="40">
        <v>142</v>
      </c>
      <c r="X144" s="35">
        <v>9976</v>
      </c>
      <c r="Y144" s="36">
        <v>103</v>
      </c>
      <c r="Z144" s="37">
        <v>95</v>
      </c>
      <c r="AA144" s="38">
        <v>435</v>
      </c>
      <c r="AB144" s="94">
        <v>383</v>
      </c>
      <c r="AC144" s="42">
        <v>0</v>
      </c>
      <c r="AD144" s="34">
        <v>0</v>
      </c>
      <c r="AE144" s="43">
        <v>100</v>
      </c>
    </row>
    <row r="145" spans="1:31" s="3" customFormat="1" ht="18.75" customHeight="1">
      <c r="A145" s="159">
        <v>143</v>
      </c>
      <c r="B145" s="160">
        <v>245</v>
      </c>
      <c r="C145" s="161" t="s">
        <v>3830</v>
      </c>
      <c r="D145" s="162" t="s">
        <v>3815</v>
      </c>
      <c r="E145" s="163">
        <v>140</v>
      </c>
      <c r="F145" s="165">
        <v>30639059</v>
      </c>
      <c r="G145" s="166">
        <v>203</v>
      </c>
      <c r="H145" s="167">
        <v>199</v>
      </c>
      <c r="I145" s="168">
        <v>30860139</v>
      </c>
      <c r="J145" s="169">
        <v>375</v>
      </c>
      <c r="K145" s="170">
        <v>364</v>
      </c>
      <c r="L145" s="165">
        <v>2962283</v>
      </c>
      <c r="M145" s="166">
        <v>245</v>
      </c>
      <c r="N145" s="167">
        <v>238</v>
      </c>
      <c r="O145" s="168">
        <v>7266455</v>
      </c>
      <c r="P145" s="169">
        <v>99</v>
      </c>
      <c r="Q145" s="170">
        <v>94</v>
      </c>
      <c r="R145" s="165">
        <v>32681829</v>
      </c>
      <c r="S145" s="166">
        <v>481</v>
      </c>
      <c r="T145" s="167">
        <v>475</v>
      </c>
      <c r="U145" s="168">
        <v>-5076705</v>
      </c>
      <c r="V145" s="169">
        <v>105</v>
      </c>
      <c r="W145" s="170">
        <v>104</v>
      </c>
      <c r="X145" s="165">
        <v>12157</v>
      </c>
      <c r="Y145" s="166">
        <v>99</v>
      </c>
      <c r="Z145" s="167">
        <v>92</v>
      </c>
      <c r="AA145" s="168">
        <v>447</v>
      </c>
      <c r="AB145" s="171">
        <v>382</v>
      </c>
      <c r="AC145" s="163">
        <v>0</v>
      </c>
      <c r="AD145" s="172">
        <v>100</v>
      </c>
      <c r="AE145" s="173">
        <v>0</v>
      </c>
    </row>
    <row r="146" spans="1:31" s="3" customFormat="1" ht="18.75" customHeight="1">
      <c r="A146" s="29">
        <v>144</v>
      </c>
      <c r="B146" s="30">
        <v>97</v>
      </c>
      <c r="C146" s="31" t="s">
        <v>2599</v>
      </c>
      <c r="D146" s="32" t="s">
        <v>2748</v>
      </c>
      <c r="E146" s="33">
        <v>141</v>
      </c>
      <c r="F146" s="35">
        <v>30609185</v>
      </c>
      <c r="G146" s="36">
        <v>194</v>
      </c>
      <c r="H146" s="37">
        <v>190</v>
      </c>
      <c r="I146" s="38">
        <v>31392944</v>
      </c>
      <c r="J146" s="39">
        <v>103</v>
      </c>
      <c r="K146" s="40">
        <v>98</v>
      </c>
      <c r="L146" s="35">
        <v>9953108</v>
      </c>
      <c r="M146" s="36">
        <v>146</v>
      </c>
      <c r="N146" s="37">
        <v>140</v>
      </c>
      <c r="O146" s="38">
        <v>11533468</v>
      </c>
      <c r="P146" s="39">
        <v>252</v>
      </c>
      <c r="Q146" s="40">
        <v>243</v>
      </c>
      <c r="R146" s="35">
        <v>19099699</v>
      </c>
      <c r="S146" s="36">
        <v>78</v>
      </c>
      <c r="T146" s="37">
        <v>76</v>
      </c>
      <c r="U146" s="38">
        <v>3880135</v>
      </c>
      <c r="V146" s="39">
        <v>113</v>
      </c>
      <c r="W146" s="40">
        <v>112</v>
      </c>
      <c r="X146" s="35">
        <v>11451</v>
      </c>
      <c r="Y146" s="36">
        <v>242</v>
      </c>
      <c r="Z146" s="37">
        <v>232</v>
      </c>
      <c r="AA146" s="38">
        <v>247</v>
      </c>
      <c r="AB146" s="94">
        <v>210</v>
      </c>
      <c r="AC146" s="42">
        <v>0</v>
      </c>
      <c r="AD146" s="34">
        <v>100</v>
      </c>
      <c r="AE146" s="43">
        <v>0</v>
      </c>
    </row>
    <row r="147" spans="1:31" s="3" customFormat="1" ht="18.75" customHeight="1">
      <c r="A147" s="142">
        <v>145</v>
      </c>
      <c r="B147" s="143" t="s">
        <v>3813</v>
      </c>
      <c r="C147" s="194" t="s">
        <v>3813</v>
      </c>
      <c r="D147" s="145" t="s">
        <v>3815</v>
      </c>
      <c r="E147" s="146">
        <v>142</v>
      </c>
      <c r="F147" s="154" t="s">
        <v>3813</v>
      </c>
      <c r="G147" s="149">
        <v>210</v>
      </c>
      <c r="H147" s="150">
        <v>206</v>
      </c>
      <c r="I147" s="155" t="s">
        <v>3813</v>
      </c>
      <c r="J147" s="152">
        <v>99</v>
      </c>
      <c r="K147" s="153">
        <v>94</v>
      </c>
      <c r="L147" s="154" t="s">
        <v>3813</v>
      </c>
      <c r="M147" s="149">
        <v>82</v>
      </c>
      <c r="N147" s="150">
        <v>78</v>
      </c>
      <c r="O147" s="155" t="s">
        <v>3813</v>
      </c>
      <c r="P147" s="152">
        <v>102</v>
      </c>
      <c r="Q147" s="153">
        <v>97</v>
      </c>
      <c r="R147" s="154" t="s">
        <v>3813</v>
      </c>
      <c r="S147" s="149">
        <v>171</v>
      </c>
      <c r="T147" s="150">
        <v>169</v>
      </c>
      <c r="U147" s="155" t="s">
        <v>3813</v>
      </c>
      <c r="V147" s="152" t="s">
        <v>3813</v>
      </c>
      <c r="W147" s="153" t="s">
        <v>3813</v>
      </c>
      <c r="X147" s="154" t="s">
        <v>3813</v>
      </c>
      <c r="Y147" s="149">
        <v>245</v>
      </c>
      <c r="Z147" s="150">
        <v>235</v>
      </c>
      <c r="AA147" s="155" t="s">
        <v>3813</v>
      </c>
      <c r="AB147" s="156">
        <v>312</v>
      </c>
      <c r="AC147" s="146">
        <v>0</v>
      </c>
      <c r="AD147" s="157">
        <v>4</v>
      </c>
      <c r="AE147" s="158">
        <v>96</v>
      </c>
    </row>
    <row r="148" spans="1:31" s="3" customFormat="1" ht="18.75" customHeight="1">
      <c r="A148" s="174">
        <v>146</v>
      </c>
      <c r="B148" s="175">
        <v>332</v>
      </c>
      <c r="C148" s="176" t="s">
        <v>2730</v>
      </c>
      <c r="D148" s="177" t="s">
        <v>3815</v>
      </c>
      <c r="E148" s="178">
        <v>143</v>
      </c>
      <c r="F148" s="180">
        <v>30535156</v>
      </c>
      <c r="G148" s="181">
        <v>212</v>
      </c>
      <c r="H148" s="182">
        <v>208</v>
      </c>
      <c r="I148" s="183">
        <v>30535156</v>
      </c>
      <c r="J148" s="184">
        <v>345</v>
      </c>
      <c r="K148" s="185">
        <v>334</v>
      </c>
      <c r="L148" s="180">
        <v>3589217</v>
      </c>
      <c r="M148" s="181">
        <v>277</v>
      </c>
      <c r="N148" s="182">
        <v>270</v>
      </c>
      <c r="O148" s="183">
        <v>6231747</v>
      </c>
      <c r="P148" s="184">
        <v>470</v>
      </c>
      <c r="Q148" s="185">
        <v>458</v>
      </c>
      <c r="R148" s="180">
        <v>6924886</v>
      </c>
      <c r="S148" s="181">
        <v>154</v>
      </c>
      <c r="T148" s="182">
        <v>152</v>
      </c>
      <c r="U148" s="183">
        <v>2180356</v>
      </c>
      <c r="V148" s="184" t="s">
        <v>3813</v>
      </c>
      <c r="W148" s="185" t="s">
        <v>3813</v>
      </c>
      <c r="X148" s="191" t="s">
        <v>3813</v>
      </c>
      <c r="Y148" s="181">
        <v>451</v>
      </c>
      <c r="Z148" s="182">
        <v>438</v>
      </c>
      <c r="AA148" s="183">
        <v>65</v>
      </c>
      <c r="AB148" s="186">
        <v>341</v>
      </c>
      <c r="AC148" s="178">
        <v>0</v>
      </c>
      <c r="AD148" s="187">
        <v>100</v>
      </c>
      <c r="AE148" s="188">
        <v>0</v>
      </c>
    </row>
    <row r="149" spans="1:31" s="3" customFormat="1" ht="18.75" customHeight="1">
      <c r="A149" s="29">
        <v>147</v>
      </c>
      <c r="B149" s="30">
        <v>259</v>
      </c>
      <c r="C149" s="31" t="s">
        <v>2713</v>
      </c>
      <c r="D149" s="32" t="s">
        <v>1737</v>
      </c>
      <c r="E149" s="42">
        <v>144</v>
      </c>
      <c r="F149" s="35">
        <v>30520599</v>
      </c>
      <c r="G149" s="36">
        <v>211</v>
      </c>
      <c r="H149" s="37">
        <v>207</v>
      </c>
      <c r="I149" s="38">
        <v>30541999</v>
      </c>
      <c r="J149" s="39">
        <v>118</v>
      </c>
      <c r="K149" s="40">
        <v>112</v>
      </c>
      <c r="L149" s="35">
        <v>9310049</v>
      </c>
      <c r="M149" s="36">
        <v>76</v>
      </c>
      <c r="N149" s="37">
        <v>72</v>
      </c>
      <c r="O149" s="38">
        <v>16788746</v>
      </c>
      <c r="P149" s="39">
        <v>160</v>
      </c>
      <c r="Q149" s="40">
        <v>152</v>
      </c>
      <c r="R149" s="35">
        <v>24907842</v>
      </c>
      <c r="S149" s="36">
        <v>108</v>
      </c>
      <c r="T149" s="37">
        <v>106</v>
      </c>
      <c r="U149" s="38">
        <v>3035787</v>
      </c>
      <c r="V149" s="39">
        <v>341</v>
      </c>
      <c r="W149" s="40">
        <v>338</v>
      </c>
      <c r="X149" s="35">
        <v>1192</v>
      </c>
      <c r="Y149" s="36">
        <v>425</v>
      </c>
      <c r="Z149" s="37">
        <v>412</v>
      </c>
      <c r="AA149" s="38">
        <v>91</v>
      </c>
      <c r="AB149" s="94">
        <v>341</v>
      </c>
      <c r="AC149" s="42">
        <v>0</v>
      </c>
      <c r="AD149" s="34">
        <v>84.54</v>
      </c>
      <c r="AE149" s="43">
        <v>15.46</v>
      </c>
    </row>
    <row r="150" spans="1:31" s="3" customFormat="1" ht="18.75" customHeight="1">
      <c r="A150" s="159">
        <v>148</v>
      </c>
      <c r="B150" s="160">
        <v>73</v>
      </c>
      <c r="C150" s="161" t="s">
        <v>2905</v>
      </c>
      <c r="D150" s="162" t="s">
        <v>3815</v>
      </c>
      <c r="E150" s="163">
        <v>145</v>
      </c>
      <c r="F150" s="165">
        <v>30505221</v>
      </c>
      <c r="G150" s="166">
        <v>213</v>
      </c>
      <c r="H150" s="167">
        <v>209</v>
      </c>
      <c r="I150" s="168">
        <v>30524523</v>
      </c>
      <c r="J150" s="169" t="s">
        <v>3813</v>
      </c>
      <c r="K150" s="170" t="s">
        <v>3813</v>
      </c>
      <c r="L150" s="189" t="s">
        <v>3813</v>
      </c>
      <c r="M150" s="166" t="s">
        <v>3813</v>
      </c>
      <c r="N150" s="167" t="s">
        <v>3813</v>
      </c>
      <c r="O150" s="196" t="s">
        <v>3813</v>
      </c>
      <c r="P150" s="169" t="s">
        <v>3813</v>
      </c>
      <c r="Q150" s="170" t="s">
        <v>3813</v>
      </c>
      <c r="R150" s="189" t="s">
        <v>3813</v>
      </c>
      <c r="S150" s="166" t="s">
        <v>3813</v>
      </c>
      <c r="T150" s="167" t="s">
        <v>3813</v>
      </c>
      <c r="U150" s="196" t="s">
        <v>3813</v>
      </c>
      <c r="V150" s="169" t="s">
        <v>3813</v>
      </c>
      <c r="W150" s="170" t="s">
        <v>3813</v>
      </c>
      <c r="X150" s="189" t="s">
        <v>3813</v>
      </c>
      <c r="Y150" s="166" t="s">
        <v>3813</v>
      </c>
      <c r="Z150" s="167" t="s">
        <v>3813</v>
      </c>
      <c r="AA150" s="196" t="s">
        <v>3813</v>
      </c>
      <c r="AB150" s="171">
        <v>311</v>
      </c>
      <c r="AC150" s="163">
        <v>0</v>
      </c>
      <c r="AD150" s="172">
        <v>50</v>
      </c>
      <c r="AE150" s="173">
        <v>50</v>
      </c>
    </row>
    <row r="151" spans="1:31" s="3" customFormat="1" ht="18.75" customHeight="1">
      <c r="A151" s="159">
        <v>149</v>
      </c>
      <c r="B151" s="160">
        <v>1</v>
      </c>
      <c r="C151" s="161" t="s">
        <v>2180</v>
      </c>
      <c r="D151" s="162" t="s">
        <v>3815</v>
      </c>
      <c r="E151" s="163">
        <v>146</v>
      </c>
      <c r="F151" s="165">
        <v>30414959</v>
      </c>
      <c r="G151" s="166">
        <v>187</v>
      </c>
      <c r="H151" s="167">
        <v>183</v>
      </c>
      <c r="I151" s="168">
        <v>31682565</v>
      </c>
      <c r="J151" s="169">
        <v>287</v>
      </c>
      <c r="K151" s="170">
        <v>277</v>
      </c>
      <c r="L151" s="165">
        <v>4907762</v>
      </c>
      <c r="M151" s="166">
        <v>494</v>
      </c>
      <c r="N151" s="167">
        <v>483</v>
      </c>
      <c r="O151" s="168">
        <v>-20181522</v>
      </c>
      <c r="P151" s="169">
        <v>83</v>
      </c>
      <c r="Q151" s="170">
        <v>78</v>
      </c>
      <c r="R151" s="165">
        <v>35240374</v>
      </c>
      <c r="S151" s="166">
        <v>483</v>
      </c>
      <c r="T151" s="167">
        <v>476</v>
      </c>
      <c r="U151" s="168">
        <v>-5350361</v>
      </c>
      <c r="V151" s="169">
        <v>87</v>
      </c>
      <c r="W151" s="170">
        <v>86</v>
      </c>
      <c r="X151" s="165">
        <v>13524</v>
      </c>
      <c r="Y151" s="166">
        <v>37</v>
      </c>
      <c r="Z151" s="167">
        <v>34</v>
      </c>
      <c r="AA151" s="168">
        <v>737</v>
      </c>
      <c r="AB151" s="171">
        <v>321</v>
      </c>
      <c r="AC151" s="163">
        <v>0</v>
      </c>
      <c r="AD151" s="172">
        <v>84</v>
      </c>
      <c r="AE151" s="173">
        <v>16</v>
      </c>
    </row>
    <row r="152" spans="1:31" s="3" customFormat="1" ht="18.75" customHeight="1">
      <c r="A152" s="45">
        <v>150</v>
      </c>
      <c r="B152" s="46">
        <v>116</v>
      </c>
      <c r="C152" s="47" t="s">
        <v>3666</v>
      </c>
      <c r="D152" s="48" t="s">
        <v>3814</v>
      </c>
      <c r="E152" s="49">
        <v>4</v>
      </c>
      <c r="F152" s="51">
        <v>30390853</v>
      </c>
      <c r="G152" s="52">
        <v>214</v>
      </c>
      <c r="H152" s="53">
        <v>5</v>
      </c>
      <c r="I152" s="54">
        <v>30390853</v>
      </c>
      <c r="J152" s="55">
        <v>14</v>
      </c>
      <c r="K152" s="56">
        <v>4</v>
      </c>
      <c r="L152" s="51">
        <v>20038003</v>
      </c>
      <c r="M152" s="52">
        <v>499</v>
      </c>
      <c r="N152" s="53">
        <v>13</v>
      </c>
      <c r="O152" s="54">
        <v>-108422248</v>
      </c>
      <c r="P152" s="55">
        <v>44</v>
      </c>
      <c r="Q152" s="56">
        <v>3</v>
      </c>
      <c r="R152" s="51">
        <v>44352910</v>
      </c>
      <c r="S152" s="52">
        <v>499</v>
      </c>
      <c r="T152" s="53">
        <v>13</v>
      </c>
      <c r="U152" s="54">
        <v>-91795851</v>
      </c>
      <c r="V152" s="55" t="s">
        <v>3813</v>
      </c>
      <c r="W152" s="56" t="s">
        <v>3813</v>
      </c>
      <c r="X152" s="62" t="s">
        <v>3813</v>
      </c>
      <c r="Y152" s="52">
        <v>1</v>
      </c>
      <c r="Z152" s="53">
        <v>1</v>
      </c>
      <c r="AA152" s="54">
        <v>3499</v>
      </c>
      <c r="AB152" s="95">
        <v>210</v>
      </c>
      <c r="AC152" s="49">
        <v>100</v>
      </c>
      <c r="AD152" s="57">
        <v>0</v>
      </c>
      <c r="AE152" s="58">
        <v>0</v>
      </c>
    </row>
    <row r="153" spans="1:31" s="3" customFormat="1" ht="18.75" customHeight="1">
      <c r="A153" s="174">
        <v>151</v>
      </c>
      <c r="B153" s="175">
        <v>342</v>
      </c>
      <c r="C153" s="176" t="s">
        <v>3009</v>
      </c>
      <c r="D153" s="177" t="s">
        <v>3815</v>
      </c>
      <c r="E153" s="178">
        <v>147</v>
      </c>
      <c r="F153" s="180">
        <v>30373842</v>
      </c>
      <c r="G153" s="181">
        <v>167</v>
      </c>
      <c r="H153" s="182">
        <v>164</v>
      </c>
      <c r="I153" s="183">
        <v>32561940</v>
      </c>
      <c r="J153" s="184">
        <v>441</v>
      </c>
      <c r="K153" s="185">
        <v>429</v>
      </c>
      <c r="L153" s="180">
        <v>1745536</v>
      </c>
      <c r="M153" s="181">
        <v>353</v>
      </c>
      <c r="N153" s="182">
        <v>346</v>
      </c>
      <c r="O153" s="183">
        <v>3994988</v>
      </c>
      <c r="P153" s="184">
        <v>464</v>
      </c>
      <c r="Q153" s="185">
        <v>452</v>
      </c>
      <c r="R153" s="180">
        <v>7376024</v>
      </c>
      <c r="S153" s="181">
        <v>239</v>
      </c>
      <c r="T153" s="182">
        <v>235</v>
      </c>
      <c r="U153" s="183">
        <v>1120162</v>
      </c>
      <c r="V153" s="184" t="s">
        <v>3813</v>
      </c>
      <c r="W153" s="185" t="s">
        <v>3813</v>
      </c>
      <c r="X153" s="191" t="s">
        <v>3813</v>
      </c>
      <c r="Y153" s="181">
        <v>485</v>
      </c>
      <c r="Z153" s="182">
        <v>472</v>
      </c>
      <c r="AA153" s="183">
        <v>40</v>
      </c>
      <c r="AB153" s="186">
        <v>321</v>
      </c>
      <c r="AC153" s="178">
        <v>0</v>
      </c>
      <c r="AD153" s="187">
        <v>100</v>
      </c>
      <c r="AE153" s="188">
        <v>0</v>
      </c>
    </row>
    <row r="154" spans="1:31" s="3" customFormat="1" ht="18.75" customHeight="1">
      <c r="A154" s="159">
        <v>152</v>
      </c>
      <c r="B154" s="160" t="s">
        <v>3813</v>
      </c>
      <c r="C154" s="161" t="s">
        <v>436</v>
      </c>
      <c r="D154" s="162" t="s">
        <v>3815</v>
      </c>
      <c r="E154" s="163">
        <v>148</v>
      </c>
      <c r="F154" s="165">
        <v>30180725</v>
      </c>
      <c r="G154" s="166">
        <v>85</v>
      </c>
      <c r="H154" s="167">
        <v>84</v>
      </c>
      <c r="I154" s="168">
        <v>38574082</v>
      </c>
      <c r="J154" s="169">
        <v>108</v>
      </c>
      <c r="K154" s="170">
        <v>103</v>
      </c>
      <c r="L154" s="165">
        <v>9770719</v>
      </c>
      <c r="M154" s="166">
        <v>212</v>
      </c>
      <c r="N154" s="167">
        <v>206</v>
      </c>
      <c r="O154" s="168">
        <v>8489181</v>
      </c>
      <c r="P154" s="169">
        <v>159</v>
      </c>
      <c r="Q154" s="170">
        <v>151</v>
      </c>
      <c r="R154" s="165">
        <v>24919830</v>
      </c>
      <c r="S154" s="166">
        <v>408</v>
      </c>
      <c r="T154" s="167">
        <v>403</v>
      </c>
      <c r="U154" s="168">
        <v>58517</v>
      </c>
      <c r="V154" s="169">
        <v>136</v>
      </c>
      <c r="W154" s="170">
        <v>135</v>
      </c>
      <c r="X154" s="165">
        <v>10252</v>
      </c>
      <c r="Y154" s="166">
        <v>62</v>
      </c>
      <c r="Z154" s="167">
        <v>58</v>
      </c>
      <c r="AA154" s="168">
        <v>574</v>
      </c>
      <c r="AB154" s="171">
        <v>384</v>
      </c>
      <c r="AC154" s="163">
        <v>0</v>
      </c>
      <c r="AD154" s="172">
        <v>60</v>
      </c>
      <c r="AE154" s="173">
        <v>40</v>
      </c>
    </row>
    <row r="155" spans="1:31" s="3" customFormat="1" ht="18.75" customHeight="1">
      <c r="A155" s="159">
        <v>153</v>
      </c>
      <c r="B155" s="160" t="s">
        <v>3813</v>
      </c>
      <c r="C155" s="161" t="s">
        <v>1233</v>
      </c>
      <c r="D155" s="162" t="s">
        <v>3815</v>
      </c>
      <c r="E155" s="163">
        <v>149</v>
      </c>
      <c r="F155" s="165">
        <v>30179532</v>
      </c>
      <c r="G155" s="166">
        <v>138</v>
      </c>
      <c r="H155" s="167">
        <v>136</v>
      </c>
      <c r="I155" s="168">
        <v>34811371</v>
      </c>
      <c r="J155" s="169">
        <v>435</v>
      </c>
      <c r="K155" s="170">
        <v>423</v>
      </c>
      <c r="L155" s="165">
        <v>1855494</v>
      </c>
      <c r="M155" s="166">
        <v>278</v>
      </c>
      <c r="N155" s="167">
        <v>271</v>
      </c>
      <c r="O155" s="168">
        <v>6193400</v>
      </c>
      <c r="P155" s="169">
        <v>324</v>
      </c>
      <c r="Q155" s="170">
        <v>315</v>
      </c>
      <c r="R155" s="165">
        <v>15225243</v>
      </c>
      <c r="S155" s="166">
        <v>207</v>
      </c>
      <c r="T155" s="167">
        <v>204</v>
      </c>
      <c r="U155" s="168">
        <v>1413100</v>
      </c>
      <c r="V155" s="169">
        <v>242</v>
      </c>
      <c r="W155" s="170">
        <v>239</v>
      </c>
      <c r="X155" s="165">
        <v>3951</v>
      </c>
      <c r="Y155" s="166">
        <v>433</v>
      </c>
      <c r="Z155" s="167">
        <v>420</v>
      </c>
      <c r="AA155" s="168">
        <v>84</v>
      </c>
      <c r="AB155" s="171">
        <v>372</v>
      </c>
      <c r="AC155" s="163">
        <v>0</v>
      </c>
      <c r="AD155" s="172">
        <v>100</v>
      </c>
      <c r="AE155" s="173">
        <v>0</v>
      </c>
    </row>
    <row r="156" spans="1:31" s="3" customFormat="1" ht="18.75" customHeight="1">
      <c r="A156" s="159">
        <v>154</v>
      </c>
      <c r="B156" s="160">
        <v>185</v>
      </c>
      <c r="C156" s="161" t="s">
        <v>1328</v>
      </c>
      <c r="D156" s="162" t="s">
        <v>3815</v>
      </c>
      <c r="E156" s="163">
        <v>150</v>
      </c>
      <c r="F156" s="165">
        <v>30119765</v>
      </c>
      <c r="G156" s="166">
        <v>220</v>
      </c>
      <c r="H156" s="167">
        <v>215</v>
      </c>
      <c r="I156" s="168">
        <v>30119765</v>
      </c>
      <c r="J156" s="169">
        <v>117</v>
      </c>
      <c r="K156" s="170">
        <v>111</v>
      </c>
      <c r="L156" s="165">
        <v>9328370</v>
      </c>
      <c r="M156" s="166">
        <v>215</v>
      </c>
      <c r="N156" s="167">
        <v>209</v>
      </c>
      <c r="O156" s="168">
        <v>8373025</v>
      </c>
      <c r="P156" s="169">
        <v>343</v>
      </c>
      <c r="Q156" s="170">
        <v>333</v>
      </c>
      <c r="R156" s="165">
        <v>14318938</v>
      </c>
      <c r="S156" s="166">
        <v>118</v>
      </c>
      <c r="T156" s="167">
        <v>116</v>
      </c>
      <c r="U156" s="168">
        <v>2779790</v>
      </c>
      <c r="V156" s="169">
        <v>54</v>
      </c>
      <c r="W156" s="170">
        <v>54</v>
      </c>
      <c r="X156" s="165">
        <v>15660</v>
      </c>
      <c r="Y156" s="166">
        <v>221</v>
      </c>
      <c r="Z156" s="167">
        <v>211</v>
      </c>
      <c r="AA156" s="168">
        <v>260</v>
      </c>
      <c r="AB156" s="171">
        <v>372</v>
      </c>
      <c r="AC156" s="163">
        <v>0</v>
      </c>
      <c r="AD156" s="172">
        <v>100</v>
      </c>
      <c r="AE156" s="173">
        <v>0</v>
      </c>
    </row>
    <row r="157" spans="1:31" s="3" customFormat="1" ht="18.75" customHeight="1">
      <c r="A157" s="45">
        <v>155</v>
      </c>
      <c r="B157" s="46" t="s">
        <v>3813</v>
      </c>
      <c r="C157" s="47" t="s">
        <v>57</v>
      </c>
      <c r="D157" s="48" t="s">
        <v>3815</v>
      </c>
      <c r="E157" s="49">
        <v>151</v>
      </c>
      <c r="F157" s="51">
        <v>30084049</v>
      </c>
      <c r="G157" s="52">
        <v>135</v>
      </c>
      <c r="H157" s="53">
        <v>133</v>
      </c>
      <c r="I157" s="54">
        <v>34935632</v>
      </c>
      <c r="J157" s="55">
        <v>473</v>
      </c>
      <c r="K157" s="56">
        <v>461</v>
      </c>
      <c r="L157" s="51">
        <v>755692</v>
      </c>
      <c r="M157" s="52">
        <v>457</v>
      </c>
      <c r="N157" s="53">
        <v>449</v>
      </c>
      <c r="O157" s="54">
        <v>975366</v>
      </c>
      <c r="P157" s="55">
        <v>355</v>
      </c>
      <c r="Q157" s="56">
        <v>345</v>
      </c>
      <c r="R157" s="51">
        <v>13698541</v>
      </c>
      <c r="S157" s="52">
        <v>393</v>
      </c>
      <c r="T157" s="53">
        <v>388</v>
      </c>
      <c r="U157" s="54">
        <v>120623</v>
      </c>
      <c r="V157" s="55" t="s">
        <v>3813</v>
      </c>
      <c r="W157" s="56" t="s">
        <v>3813</v>
      </c>
      <c r="X157" s="62" t="s">
        <v>3813</v>
      </c>
      <c r="Y157" s="52">
        <v>441</v>
      </c>
      <c r="Z157" s="53">
        <v>428</v>
      </c>
      <c r="AA157" s="54">
        <v>78</v>
      </c>
      <c r="AB157" s="95">
        <v>384</v>
      </c>
      <c r="AC157" s="49">
        <v>0</v>
      </c>
      <c r="AD157" s="57">
        <v>80</v>
      </c>
      <c r="AE157" s="58">
        <v>20</v>
      </c>
    </row>
    <row r="158" spans="1:31" s="3" customFormat="1" ht="18.75" customHeight="1">
      <c r="A158" s="15">
        <v>156</v>
      </c>
      <c r="B158" s="16" t="s">
        <v>3813</v>
      </c>
      <c r="C158" s="17" t="s">
        <v>3426</v>
      </c>
      <c r="D158" s="18" t="s">
        <v>3369</v>
      </c>
      <c r="E158" s="19">
        <v>152</v>
      </c>
      <c r="F158" s="21">
        <v>30042907</v>
      </c>
      <c r="G158" s="22">
        <v>159</v>
      </c>
      <c r="H158" s="23">
        <v>157</v>
      </c>
      <c r="I158" s="24">
        <v>33352951</v>
      </c>
      <c r="J158" s="25">
        <v>33</v>
      </c>
      <c r="K158" s="26">
        <v>29</v>
      </c>
      <c r="L158" s="21">
        <v>16053204</v>
      </c>
      <c r="M158" s="22">
        <v>21</v>
      </c>
      <c r="N158" s="23">
        <v>19</v>
      </c>
      <c r="O158" s="24">
        <v>31284275</v>
      </c>
      <c r="P158" s="25">
        <v>88</v>
      </c>
      <c r="Q158" s="26">
        <v>83</v>
      </c>
      <c r="R158" s="21">
        <v>34566229</v>
      </c>
      <c r="S158" s="22">
        <v>121</v>
      </c>
      <c r="T158" s="23">
        <v>119</v>
      </c>
      <c r="U158" s="24">
        <v>2752616</v>
      </c>
      <c r="V158" s="25">
        <v>23</v>
      </c>
      <c r="W158" s="26">
        <v>23</v>
      </c>
      <c r="X158" s="21">
        <v>19440</v>
      </c>
      <c r="Y158" s="22">
        <v>44</v>
      </c>
      <c r="Z158" s="23">
        <v>40</v>
      </c>
      <c r="AA158" s="24">
        <v>672</v>
      </c>
      <c r="AB158" s="93">
        <v>321</v>
      </c>
      <c r="AC158" s="19">
        <v>0</v>
      </c>
      <c r="AD158" s="27">
        <v>100</v>
      </c>
      <c r="AE158" s="28">
        <v>0</v>
      </c>
    </row>
    <row r="159" spans="1:31" s="3" customFormat="1" ht="18.75" customHeight="1">
      <c r="A159" s="29">
        <v>157</v>
      </c>
      <c r="B159" s="30" t="s">
        <v>3813</v>
      </c>
      <c r="C159" s="31" t="s">
        <v>2906</v>
      </c>
      <c r="D159" s="32" t="s">
        <v>3373</v>
      </c>
      <c r="E159" s="33">
        <v>153</v>
      </c>
      <c r="F159" s="35">
        <v>29970960</v>
      </c>
      <c r="G159" s="36">
        <v>104</v>
      </c>
      <c r="H159" s="37">
        <v>103</v>
      </c>
      <c r="I159" s="38">
        <v>36960864</v>
      </c>
      <c r="J159" s="39">
        <v>176</v>
      </c>
      <c r="K159" s="40">
        <v>169</v>
      </c>
      <c r="L159" s="35">
        <v>7327366</v>
      </c>
      <c r="M159" s="36">
        <v>466</v>
      </c>
      <c r="N159" s="37">
        <v>458</v>
      </c>
      <c r="O159" s="38">
        <v>487359</v>
      </c>
      <c r="P159" s="39">
        <v>201</v>
      </c>
      <c r="Q159" s="40">
        <v>192</v>
      </c>
      <c r="R159" s="35">
        <v>22070678</v>
      </c>
      <c r="S159" s="36">
        <v>269</v>
      </c>
      <c r="T159" s="37">
        <v>265</v>
      </c>
      <c r="U159" s="38">
        <v>841870</v>
      </c>
      <c r="V159" s="39">
        <v>336</v>
      </c>
      <c r="W159" s="40">
        <v>333</v>
      </c>
      <c r="X159" s="35">
        <v>1331</v>
      </c>
      <c r="Y159" s="36">
        <v>42</v>
      </c>
      <c r="Z159" s="37">
        <v>39</v>
      </c>
      <c r="AA159" s="38">
        <v>688</v>
      </c>
      <c r="AB159" s="94">
        <v>321</v>
      </c>
      <c r="AC159" s="42">
        <v>0</v>
      </c>
      <c r="AD159" s="34">
        <v>100</v>
      </c>
      <c r="AE159" s="43">
        <v>0</v>
      </c>
    </row>
    <row r="160" spans="1:31" s="3" customFormat="1" ht="18.75" customHeight="1">
      <c r="A160" s="159">
        <v>158</v>
      </c>
      <c r="B160" s="160" t="s">
        <v>3813</v>
      </c>
      <c r="C160" s="161" t="s">
        <v>3863</v>
      </c>
      <c r="D160" s="162" t="s">
        <v>3815</v>
      </c>
      <c r="E160" s="163">
        <v>154</v>
      </c>
      <c r="F160" s="165">
        <v>29866418</v>
      </c>
      <c r="G160" s="166">
        <v>219</v>
      </c>
      <c r="H160" s="167">
        <v>214</v>
      </c>
      <c r="I160" s="168">
        <v>30181895</v>
      </c>
      <c r="J160" s="169">
        <v>229</v>
      </c>
      <c r="K160" s="170">
        <v>221</v>
      </c>
      <c r="L160" s="165">
        <v>5973400</v>
      </c>
      <c r="M160" s="166">
        <v>485</v>
      </c>
      <c r="N160" s="167">
        <v>477</v>
      </c>
      <c r="O160" s="168">
        <v>-4746253</v>
      </c>
      <c r="P160" s="169">
        <v>314</v>
      </c>
      <c r="Q160" s="170">
        <v>305</v>
      </c>
      <c r="R160" s="165">
        <v>15542980</v>
      </c>
      <c r="S160" s="166">
        <v>88</v>
      </c>
      <c r="T160" s="167">
        <v>86</v>
      </c>
      <c r="U160" s="168">
        <v>3603950</v>
      </c>
      <c r="V160" s="169">
        <v>314</v>
      </c>
      <c r="W160" s="170">
        <v>311</v>
      </c>
      <c r="X160" s="165">
        <v>1707</v>
      </c>
      <c r="Y160" s="166">
        <v>378</v>
      </c>
      <c r="Z160" s="167">
        <v>365</v>
      </c>
      <c r="AA160" s="168">
        <v>133</v>
      </c>
      <c r="AB160" s="171">
        <v>341</v>
      </c>
      <c r="AC160" s="163">
        <v>0</v>
      </c>
      <c r="AD160" s="172">
        <v>100</v>
      </c>
      <c r="AE160" s="173">
        <v>0</v>
      </c>
    </row>
    <row r="161" spans="1:31" s="3" customFormat="1" ht="18.75" customHeight="1">
      <c r="A161" s="29">
        <v>159</v>
      </c>
      <c r="B161" s="30" t="s">
        <v>3813</v>
      </c>
      <c r="C161" s="31" t="s">
        <v>1236</v>
      </c>
      <c r="D161" s="32" t="s">
        <v>1282</v>
      </c>
      <c r="E161" s="42">
        <v>155</v>
      </c>
      <c r="F161" s="35">
        <v>29806894</v>
      </c>
      <c r="G161" s="36">
        <v>1</v>
      </c>
      <c r="H161" s="37">
        <v>1</v>
      </c>
      <c r="I161" s="38">
        <v>106041678</v>
      </c>
      <c r="J161" s="39">
        <v>1</v>
      </c>
      <c r="K161" s="40">
        <v>1</v>
      </c>
      <c r="L161" s="35">
        <v>47986796</v>
      </c>
      <c r="M161" s="36">
        <v>1</v>
      </c>
      <c r="N161" s="37">
        <v>1</v>
      </c>
      <c r="O161" s="38">
        <v>153154861</v>
      </c>
      <c r="P161" s="39">
        <v>4</v>
      </c>
      <c r="Q161" s="40">
        <v>4</v>
      </c>
      <c r="R161" s="35">
        <v>179308551</v>
      </c>
      <c r="S161" s="36">
        <v>93</v>
      </c>
      <c r="T161" s="37">
        <v>91</v>
      </c>
      <c r="U161" s="38">
        <v>3414563</v>
      </c>
      <c r="V161" s="39" t="s">
        <v>3813</v>
      </c>
      <c r="W161" s="40" t="s">
        <v>3813</v>
      </c>
      <c r="X161" s="41" t="s">
        <v>3813</v>
      </c>
      <c r="Y161" s="36">
        <v>278</v>
      </c>
      <c r="Z161" s="37">
        <v>266</v>
      </c>
      <c r="AA161" s="38">
        <v>208</v>
      </c>
      <c r="AB161" s="94">
        <v>369</v>
      </c>
      <c r="AC161" s="42">
        <v>0</v>
      </c>
      <c r="AD161" s="34">
        <v>100</v>
      </c>
      <c r="AE161" s="43">
        <v>0</v>
      </c>
    </row>
    <row r="162" spans="1:31" s="3" customFormat="1" ht="18.75" customHeight="1">
      <c r="A162" s="45">
        <v>160</v>
      </c>
      <c r="B162" s="46">
        <v>117</v>
      </c>
      <c r="C162" s="47" t="s">
        <v>3672</v>
      </c>
      <c r="D162" s="48" t="s">
        <v>1750</v>
      </c>
      <c r="E162" s="49">
        <v>156</v>
      </c>
      <c r="F162" s="51">
        <v>29745842</v>
      </c>
      <c r="G162" s="52">
        <v>208</v>
      </c>
      <c r="H162" s="53">
        <v>204</v>
      </c>
      <c r="I162" s="54">
        <v>30659831</v>
      </c>
      <c r="J162" s="55">
        <v>140</v>
      </c>
      <c r="K162" s="56">
        <v>133</v>
      </c>
      <c r="L162" s="51">
        <v>8574489</v>
      </c>
      <c r="M162" s="52">
        <v>196</v>
      </c>
      <c r="N162" s="53">
        <v>190</v>
      </c>
      <c r="O162" s="54">
        <v>9350474</v>
      </c>
      <c r="P162" s="55">
        <v>253</v>
      </c>
      <c r="Q162" s="56">
        <v>244</v>
      </c>
      <c r="R162" s="51">
        <v>19017833</v>
      </c>
      <c r="S162" s="52">
        <v>90</v>
      </c>
      <c r="T162" s="53">
        <v>88</v>
      </c>
      <c r="U162" s="54">
        <v>3536930</v>
      </c>
      <c r="V162" s="55">
        <v>235</v>
      </c>
      <c r="W162" s="56">
        <v>232</v>
      </c>
      <c r="X162" s="51">
        <v>4354</v>
      </c>
      <c r="Y162" s="52">
        <v>196</v>
      </c>
      <c r="Z162" s="53">
        <v>186</v>
      </c>
      <c r="AA162" s="54">
        <v>285</v>
      </c>
      <c r="AB162" s="95">
        <v>369</v>
      </c>
      <c r="AC162" s="49">
        <v>1.25</v>
      </c>
      <c r="AD162" s="57">
        <v>98.75</v>
      </c>
      <c r="AE162" s="58">
        <v>0</v>
      </c>
    </row>
    <row r="163" spans="1:31" s="3" customFormat="1" ht="18.75" customHeight="1">
      <c r="A163" s="15">
        <v>161</v>
      </c>
      <c r="B163" s="16">
        <v>54</v>
      </c>
      <c r="C163" s="17" t="s">
        <v>3677</v>
      </c>
      <c r="D163" s="18" t="s">
        <v>3367</v>
      </c>
      <c r="E163" s="19">
        <v>157</v>
      </c>
      <c r="F163" s="21">
        <v>29743555</v>
      </c>
      <c r="G163" s="22">
        <v>27</v>
      </c>
      <c r="H163" s="23">
        <v>26</v>
      </c>
      <c r="I163" s="24">
        <v>48578140</v>
      </c>
      <c r="J163" s="25">
        <v>371</v>
      </c>
      <c r="K163" s="26">
        <v>360</v>
      </c>
      <c r="L163" s="21">
        <v>3094889</v>
      </c>
      <c r="M163" s="22">
        <v>54</v>
      </c>
      <c r="N163" s="23">
        <v>50</v>
      </c>
      <c r="O163" s="24">
        <v>19717183</v>
      </c>
      <c r="P163" s="25">
        <v>64</v>
      </c>
      <c r="Q163" s="26">
        <v>59</v>
      </c>
      <c r="R163" s="21">
        <v>39408484</v>
      </c>
      <c r="S163" s="22">
        <v>399</v>
      </c>
      <c r="T163" s="23">
        <v>394</v>
      </c>
      <c r="U163" s="24">
        <v>97409</v>
      </c>
      <c r="V163" s="25">
        <v>99</v>
      </c>
      <c r="W163" s="26">
        <v>98</v>
      </c>
      <c r="X163" s="21">
        <v>12743</v>
      </c>
      <c r="Y163" s="22">
        <v>124</v>
      </c>
      <c r="Z163" s="23">
        <v>116</v>
      </c>
      <c r="AA163" s="24">
        <v>397</v>
      </c>
      <c r="AB163" s="93">
        <v>321</v>
      </c>
      <c r="AC163" s="19">
        <v>0</v>
      </c>
      <c r="AD163" s="27">
        <v>100</v>
      </c>
      <c r="AE163" s="28">
        <v>0</v>
      </c>
    </row>
    <row r="164" spans="1:31" s="3" customFormat="1" ht="18.75" customHeight="1">
      <c r="A164" s="159">
        <v>162</v>
      </c>
      <c r="B164" s="160">
        <v>124</v>
      </c>
      <c r="C164" s="161" t="s">
        <v>1457</v>
      </c>
      <c r="D164" s="162" t="s">
        <v>3815</v>
      </c>
      <c r="E164" s="163">
        <v>158</v>
      </c>
      <c r="F164" s="165">
        <v>29733032</v>
      </c>
      <c r="G164" s="166">
        <v>173</v>
      </c>
      <c r="H164" s="167">
        <v>169</v>
      </c>
      <c r="I164" s="168">
        <v>32437062</v>
      </c>
      <c r="J164" s="169">
        <v>97</v>
      </c>
      <c r="K164" s="170">
        <v>92</v>
      </c>
      <c r="L164" s="165">
        <v>10318655</v>
      </c>
      <c r="M164" s="166">
        <v>101</v>
      </c>
      <c r="N164" s="167">
        <v>96</v>
      </c>
      <c r="O164" s="168">
        <v>14223601</v>
      </c>
      <c r="P164" s="169">
        <v>240</v>
      </c>
      <c r="Q164" s="170">
        <v>231</v>
      </c>
      <c r="R164" s="165">
        <v>19883712</v>
      </c>
      <c r="S164" s="166">
        <v>189</v>
      </c>
      <c r="T164" s="167">
        <v>186</v>
      </c>
      <c r="U164" s="168">
        <v>1593518</v>
      </c>
      <c r="V164" s="169">
        <v>297</v>
      </c>
      <c r="W164" s="170">
        <v>294</v>
      </c>
      <c r="X164" s="165">
        <v>2142</v>
      </c>
      <c r="Y164" s="166">
        <v>211</v>
      </c>
      <c r="Z164" s="167">
        <v>201</v>
      </c>
      <c r="AA164" s="168">
        <v>264</v>
      </c>
      <c r="AB164" s="171">
        <v>356</v>
      </c>
      <c r="AC164" s="163">
        <v>0</v>
      </c>
      <c r="AD164" s="172">
        <v>0</v>
      </c>
      <c r="AE164" s="173">
        <v>100</v>
      </c>
    </row>
    <row r="165" spans="1:31" s="3" customFormat="1" ht="18.75" customHeight="1">
      <c r="A165" s="29">
        <v>163</v>
      </c>
      <c r="B165" s="30">
        <v>111</v>
      </c>
      <c r="C165" s="31" t="s">
        <v>3674</v>
      </c>
      <c r="D165" s="32" t="s">
        <v>2748</v>
      </c>
      <c r="E165" s="42">
        <v>159</v>
      </c>
      <c r="F165" s="35">
        <v>29712862</v>
      </c>
      <c r="G165" s="36">
        <v>228</v>
      </c>
      <c r="H165" s="37">
        <v>223</v>
      </c>
      <c r="I165" s="38">
        <v>29717690</v>
      </c>
      <c r="J165" s="39">
        <v>155</v>
      </c>
      <c r="K165" s="40">
        <v>148</v>
      </c>
      <c r="L165" s="35">
        <v>7994567</v>
      </c>
      <c r="M165" s="36">
        <v>248</v>
      </c>
      <c r="N165" s="37">
        <v>241</v>
      </c>
      <c r="O165" s="38">
        <v>7106318</v>
      </c>
      <c r="P165" s="39">
        <v>251</v>
      </c>
      <c r="Q165" s="40">
        <v>242</v>
      </c>
      <c r="R165" s="35">
        <v>19182643</v>
      </c>
      <c r="S165" s="36">
        <v>158</v>
      </c>
      <c r="T165" s="37">
        <v>156</v>
      </c>
      <c r="U165" s="38">
        <v>2121583</v>
      </c>
      <c r="V165" s="39">
        <v>29</v>
      </c>
      <c r="W165" s="40">
        <v>29</v>
      </c>
      <c r="X165" s="35">
        <v>18460</v>
      </c>
      <c r="Y165" s="36">
        <v>39</v>
      </c>
      <c r="Z165" s="37">
        <v>36</v>
      </c>
      <c r="AA165" s="38">
        <v>711</v>
      </c>
      <c r="AB165" s="94">
        <v>311</v>
      </c>
      <c r="AC165" s="42">
        <v>0</v>
      </c>
      <c r="AD165" s="34">
        <v>97.31</v>
      </c>
      <c r="AE165" s="43">
        <v>2.69</v>
      </c>
    </row>
    <row r="166" spans="1:31" s="3" customFormat="1" ht="18.75" customHeight="1">
      <c r="A166" s="29">
        <v>164</v>
      </c>
      <c r="B166" s="30" t="s">
        <v>3813</v>
      </c>
      <c r="C166" s="31" t="s">
        <v>3007</v>
      </c>
      <c r="D166" s="32" t="s">
        <v>3469</v>
      </c>
      <c r="E166" s="42">
        <v>160</v>
      </c>
      <c r="F166" s="35">
        <v>29686546</v>
      </c>
      <c r="G166" s="36">
        <v>230</v>
      </c>
      <c r="H166" s="37">
        <v>225</v>
      </c>
      <c r="I166" s="38">
        <v>29686546</v>
      </c>
      <c r="J166" s="39">
        <v>89</v>
      </c>
      <c r="K166" s="40">
        <v>84</v>
      </c>
      <c r="L166" s="35">
        <v>10828353</v>
      </c>
      <c r="M166" s="36">
        <v>36</v>
      </c>
      <c r="N166" s="37">
        <v>33</v>
      </c>
      <c r="O166" s="38">
        <v>24633060</v>
      </c>
      <c r="P166" s="39">
        <v>60</v>
      </c>
      <c r="Q166" s="40">
        <v>55</v>
      </c>
      <c r="R166" s="35">
        <v>40872822</v>
      </c>
      <c r="S166" s="36">
        <v>37</v>
      </c>
      <c r="T166" s="37">
        <v>36</v>
      </c>
      <c r="U166" s="38">
        <v>5767467</v>
      </c>
      <c r="V166" s="39">
        <v>416</v>
      </c>
      <c r="W166" s="40">
        <v>411</v>
      </c>
      <c r="X166" s="35">
        <v>50</v>
      </c>
      <c r="Y166" s="36">
        <v>320</v>
      </c>
      <c r="Z166" s="37">
        <v>307</v>
      </c>
      <c r="AA166" s="38">
        <v>175</v>
      </c>
      <c r="AB166" s="94">
        <v>369</v>
      </c>
      <c r="AC166" s="42">
        <v>0</v>
      </c>
      <c r="AD166" s="34">
        <v>100</v>
      </c>
      <c r="AE166" s="43">
        <v>0</v>
      </c>
    </row>
    <row r="167" spans="1:31" s="3" customFormat="1" ht="18.75" customHeight="1">
      <c r="A167" s="142">
        <v>165</v>
      </c>
      <c r="B167" s="143">
        <v>465</v>
      </c>
      <c r="C167" s="144" t="s">
        <v>2694</v>
      </c>
      <c r="D167" s="145" t="s">
        <v>3815</v>
      </c>
      <c r="E167" s="146">
        <v>161</v>
      </c>
      <c r="F167" s="148">
        <v>29638349</v>
      </c>
      <c r="G167" s="149">
        <v>232</v>
      </c>
      <c r="H167" s="150">
        <v>227</v>
      </c>
      <c r="I167" s="151">
        <v>29642559</v>
      </c>
      <c r="J167" s="152">
        <v>293</v>
      </c>
      <c r="K167" s="153">
        <v>282</v>
      </c>
      <c r="L167" s="148">
        <v>4743636</v>
      </c>
      <c r="M167" s="149">
        <v>178</v>
      </c>
      <c r="N167" s="150">
        <v>172</v>
      </c>
      <c r="O167" s="151">
        <v>9979664</v>
      </c>
      <c r="P167" s="152">
        <v>212</v>
      </c>
      <c r="Q167" s="153">
        <v>203</v>
      </c>
      <c r="R167" s="148">
        <v>21392775</v>
      </c>
      <c r="S167" s="149">
        <v>103</v>
      </c>
      <c r="T167" s="150">
        <v>101</v>
      </c>
      <c r="U167" s="151">
        <v>3142078</v>
      </c>
      <c r="V167" s="152" t="s">
        <v>3813</v>
      </c>
      <c r="W167" s="153" t="s">
        <v>3813</v>
      </c>
      <c r="X167" s="154" t="s">
        <v>3813</v>
      </c>
      <c r="Y167" s="149">
        <v>359</v>
      </c>
      <c r="Z167" s="150">
        <v>346</v>
      </c>
      <c r="AA167" s="151">
        <v>150</v>
      </c>
      <c r="AB167" s="156">
        <v>331</v>
      </c>
      <c r="AC167" s="146">
        <v>0</v>
      </c>
      <c r="AD167" s="157">
        <v>100</v>
      </c>
      <c r="AE167" s="158">
        <v>0</v>
      </c>
    </row>
    <row r="168" spans="1:31" s="3" customFormat="1" ht="18.75" customHeight="1">
      <c r="A168" s="15">
        <v>166</v>
      </c>
      <c r="B168" s="16">
        <v>217</v>
      </c>
      <c r="C168" s="17" t="s">
        <v>3834</v>
      </c>
      <c r="D168" s="18" t="s">
        <v>1737</v>
      </c>
      <c r="E168" s="19">
        <v>162</v>
      </c>
      <c r="F168" s="21">
        <v>29394356</v>
      </c>
      <c r="G168" s="22">
        <v>227</v>
      </c>
      <c r="H168" s="23">
        <v>222</v>
      </c>
      <c r="I168" s="24">
        <v>29758799</v>
      </c>
      <c r="J168" s="25">
        <v>96</v>
      </c>
      <c r="K168" s="26">
        <v>91</v>
      </c>
      <c r="L168" s="21">
        <v>10394515</v>
      </c>
      <c r="M168" s="22">
        <v>126</v>
      </c>
      <c r="N168" s="23">
        <v>120</v>
      </c>
      <c r="O168" s="24">
        <v>12411548</v>
      </c>
      <c r="P168" s="25">
        <v>285</v>
      </c>
      <c r="Q168" s="26">
        <v>276</v>
      </c>
      <c r="R168" s="21">
        <v>17327259</v>
      </c>
      <c r="S168" s="22">
        <v>75</v>
      </c>
      <c r="T168" s="23">
        <v>73</v>
      </c>
      <c r="U168" s="24">
        <v>3934490</v>
      </c>
      <c r="V168" s="25">
        <v>240</v>
      </c>
      <c r="W168" s="26">
        <v>237</v>
      </c>
      <c r="X168" s="21">
        <v>4031</v>
      </c>
      <c r="Y168" s="22">
        <v>158</v>
      </c>
      <c r="Z168" s="23">
        <v>148</v>
      </c>
      <c r="AA168" s="24">
        <v>345</v>
      </c>
      <c r="AB168" s="93">
        <v>381</v>
      </c>
      <c r="AC168" s="19">
        <v>0</v>
      </c>
      <c r="AD168" s="27">
        <v>100</v>
      </c>
      <c r="AE168" s="28">
        <v>0</v>
      </c>
    </row>
    <row r="169" spans="1:31" s="3" customFormat="1" ht="18.75" customHeight="1">
      <c r="A169" s="159">
        <v>167</v>
      </c>
      <c r="B169" s="160" t="s">
        <v>3813</v>
      </c>
      <c r="C169" s="161" t="s">
        <v>2907</v>
      </c>
      <c r="D169" s="162" t="s">
        <v>3815</v>
      </c>
      <c r="E169" s="163">
        <v>163</v>
      </c>
      <c r="F169" s="165">
        <v>29361913</v>
      </c>
      <c r="G169" s="166">
        <v>165</v>
      </c>
      <c r="H169" s="167">
        <v>163</v>
      </c>
      <c r="I169" s="168">
        <v>32792123</v>
      </c>
      <c r="J169" s="169">
        <v>205</v>
      </c>
      <c r="K169" s="170">
        <v>197</v>
      </c>
      <c r="L169" s="165">
        <v>6328938</v>
      </c>
      <c r="M169" s="166">
        <v>429</v>
      </c>
      <c r="N169" s="167">
        <v>422</v>
      </c>
      <c r="O169" s="168">
        <v>1765095</v>
      </c>
      <c r="P169" s="169">
        <v>307</v>
      </c>
      <c r="Q169" s="170">
        <v>298</v>
      </c>
      <c r="R169" s="165">
        <v>15939900</v>
      </c>
      <c r="S169" s="166">
        <v>314</v>
      </c>
      <c r="T169" s="167">
        <v>309</v>
      </c>
      <c r="U169" s="168">
        <v>541596</v>
      </c>
      <c r="V169" s="169">
        <v>36</v>
      </c>
      <c r="W169" s="170">
        <v>36</v>
      </c>
      <c r="X169" s="165">
        <v>17274</v>
      </c>
      <c r="Y169" s="166">
        <v>190</v>
      </c>
      <c r="Z169" s="167">
        <v>180</v>
      </c>
      <c r="AA169" s="168">
        <v>295</v>
      </c>
      <c r="AB169" s="171">
        <v>322</v>
      </c>
      <c r="AC169" s="163">
        <v>0</v>
      </c>
      <c r="AD169" s="172">
        <v>100</v>
      </c>
      <c r="AE169" s="173">
        <v>0</v>
      </c>
    </row>
    <row r="170" spans="1:31" s="3" customFormat="1" ht="18.75" customHeight="1">
      <c r="A170" s="159">
        <v>168</v>
      </c>
      <c r="B170" s="160" t="s">
        <v>3813</v>
      </c>
      <c r="C170" s="161" t="s">
        <v>3750</v>
      </c>
      <c r="D170" s="162" t="s">
        <v>3815</v>
      </c>
      <c r="E170" s="163">
        <v>164</v>
      </c>
      <c r="F170" s="165">
        <v>29252570</v>
      </c>
      <c r="G170" s="166">
        <v>188</v>
      </c>
      <c r="H170" s="167">
        <v>184</v>
      </c>
      <c r="I170" s="168">
        <v>31647348</v>
      </c>
      <c r="J170" s="169" t="s">
        <v>3813</v>
      </c>
      <c r="K170" s="170" t="s">
        <v>3813</v>
      </c>
      <c r="L170" s="189" t="s">
        <v>3813</v>
      </c>
      <c r="M170" s="166" t="s">
        <v>3813</v>
      </c>
      <c r="N170" s="167" t="s">
        <v>3813</v>
      </c>
      <c r="O170" s="196" t="s">
        <v>3813</v>
      </c>
      <c r="P170" s="169" t="s">
        <v>3813</v>
      </c>
      <c r="Q170" s="170" t="s">
        <v>3813</v>
      </c>
      <c r="R170" s="189" t="s">
        <v>3813</v>
      </c>
      <c r="S170" s="166" t="s">
        <v>3813</v>
      </c>
      <c r="T170" s="167" t="s">
        <v>3813</v>
      </c>
      <c r="U170" s="196" t="s">
        <v>3813</v>
      </c>
      <c r="V170" s="169">
        <v>226</v>
      </c>
      <c r="W170" s="170">
        <v>223</v>
      </c>
      <c r="X170" s="165">
        <v>4999</v>
      </c>
      <c r="Y170" s="166" t="s">
        <v>3813</v>
      </c>
      <c r="Z170" s="167" t="s">
        <v>3813</v>
      </c>
      <c r="AA170" s="196" t="s">
        <v>3813</v>
      </c>
      <c r="AB170" s="171">
        <v>332</v>
      </c>
      <c r="AC170" s="163">
        <v>0</v>
      </c>
      <c r="AD170" s="172">
        <v>100</v>
      </c>
      <c r="AE170" s="173">
        <v>0</v>
      </c>
    </row>
    <row r="171" spans="1:31" s="3" customFormat="1" ht="18.75" customHeight="1">
      <c r="A171" s="159">
        <v>169</v>
      </c>
      <c r="B171" s="160">
        <v>172</v>
      </c>
      <c r="C171" s="161" t="s">
        <v>2187</v>
      </c>
      <c r="D171" s="162" t="s">
        <v>3815</v>
      </c>
      <c r="E171" s="163">
        <v>165</v>
      </c>
      <c r="F171" s="165">
        <v>29217377</v>
      </c>
      <c r="G171" s="166">
        <v>224</v>
      </c>
      <c r="H171" s="167">
        <v>219</v>
      </c>
      <c r="I171" s="168">
        <v>29846467</v>
      </c>
      <c r="J171" s="169">
        <v>420</v>
      </c>
      <c r="K171" s="170">
        <v>408</v>
      </c>
      <c r="L171" s="165">
        <v>2104985</v>
      </c>
      <c r="M171" s="166">
        <v>467</v>
      </c>
      <c r="N171" s="167">
        <v>459</v>
      </c>
      <c r="O171" s="168">
        <v>444396</v>
      </c>
      <c r="P171" s="169">
        <v>382</v>
      </c>
      <c r="Q171" s="170">
        <v>372</v>
      </c>
      <c r="R171" s="165">
        <v>12116743</v>
      </c>
      <c r="S171" s="166">
        <v>445</v>
      </c>
      <c r="T171" s="167">
        <v>439</v>
      </c>
      <c r="U171" s="168">
        <v>-960515</v>
      </c>
      <c r="V171" s="169">
        <v>33</v>
      </c>
      <c r="W171" s="170">
        <v>33</v>
      </c>
      <c r="X171" s="165">
        <v>18150</v>
      </c>
      <c r="Y171" s="166">
        <v>177</v>
      </c>
      <c r="Z171" s="167">
        <v>167</v>
      </c>
      <c r="AA171" s="168">
        <v>312</v>
      </c>
      <c r="AB171" s="171">
        <v>321</v>
      </c>
      <c r="AC171" s="163">
        <v>0</v>
      </c>
      <c r="AD171" s="172">
        <v>100</v>
      </c>
      <c r="AE171" s="173">
        <v>0</v>
      </c>
    </row>
    <row r="172" spans="1:31" s="3" customFormat="1" ht="18.75" customHeight="1">
      <c r="A172" s="45">
        <v>170</v>
      </c>
      <c r="B172" s="46" t="s">
        <v>3813</v>
      </c>
      <c r="C172" s="47" t="s">
        <v>1825</v>
      </c>
      <c r="D172" s="48" t="s">
        <v>3368</v>
      </c>
      <c r="E172" s="49">
        <v>166</v>
      </c>
      <c r="F172" s="51">
        <v>29203564</v>
      </c>
      <c r="G172" s="52">
        <v>226</v>
      </c>
      <c r="H172" s="53">
        <v>221</v>
      </c>
      <c r="I172" s="54">
        <v>29821087</v>
      </c>
      <c r="J172" s="55">
        <v>364</v>
      </c>
      <c r="K172" s="56">
        <v>353</v>
      </c>
      <c r="L172" s="51">
        <v>3197497</v>
      </c>
      <c r="M172" s="52">
        <v>60</v>
      </c>
      <c r="N172" s="53">
        <v>56</v>
      </c>
      <c r="O172" s="54">
        <v>17916216</v>
      </c>
      <c r="P172" s="55">
        <v>34</v>
      </c>
      <c r="Q172" s="56">
        <v>32</v>
      </c>
      <c r="R172" s="51">
        <v>48233248</v>
      </c>
      <c r="S172" s="52">
        <v>425</v>
      </c>
      <c r="T172" s="53">
        <v>419</v>
      </c>
      <c r="U172" s="54">
        <v>-323058</v>
      </c>
      <c r="V172" s="55">
        <v>392</v>
      </c>
      <c r="W172" s="56">
        <v>388</v>
      </c>
      <c r="X172" s="51">
        <v>187</v>
      </c>
      <c r="Y172" s="52">
        <v>284</v>
      </c>
      <c r="Z172" s="53">
        <v>272</v>
      </c>
      <c r="AA172" s="54">
        <v>200</v>
      </c>
      <c r="AB172" s="95">
        <v>341</v>
      </c>
      <c r="AC172" s="49">
        <v>0</v>
      </c>
      <c r="AD172" s="57">
        <v>100</v>
      </c>
      <c r="AE172" s="58">
        <v>0</v>
      </c>
    </row>
    <row r="173" spans="1:31" s="3" customFormat="1" ht="18.75" customHeight="1">
      <c r="A173" s="174">
        <v>171</v>
      </c>
      <c r="B173" s="175" t="s">
        <v>3813</v>
      </c>
      <c r="C173" s="176" t="s">
        <v>502</v>
      </c>
      <c r="D173" s="177" t="s">
        <v>3815</v>
      </c>
      <c r="E173" s="178">
        <v>167</v>
      </c>
      <c r="F173" s="180">
        <v>29162481</v>
      </c>
      <c r="G173" s="181">
        <v>223</v>
      </c>
      <c r="H173" s="182">
        <v>218</v>
      </c>
      <c r="I173" s="183">
        <v>29858480</v>
      </c>
      <c r="J173" s="184">
        <v>112</v>
      </c>
      <c r="K173" s="185">
        <v>106</v>
      </c>
      <c r="L173" s="180">
        <v>9633769</v>
      </c>
      <c r="M173" s="181">
        <v>42</v>
      </c>
      <c r="N173" s="182">
        <v>39</v>
      </c>
      <c r="O173" s="183">
        <v>22763978</v>
      </c>
      <c r="P173" s="184">
        <v>127</v>
      </c>
      <c r="Q173" s="185">
        <v>119</v>
      </c>
      <c r="R173" s="180">
        <v>29219117</v>
      </c>
      <c r="S173" s="181">
        <v>54</v>
      </c>
      <c r="T173" s="182">
        <v>52</v>
      </c>
      <c r="U173" s="183">
        <v>4827301</v>
      </c>
      <c r="V173" s="184">
        <v>61</v>
      </c>
      <c r="W173" s="185">
        <v>61</v>
      </c>
      <c r="X173" s="180">
        <v>15088</v>
      </c>
      <c r="Y173" s="181">
        <v>333</v>
      </c>
      <c r="Z173" s="182">
        <v>320</v>
      </c>
      <c r="AA173" s="183">
        <v>167</v>
      </c>
      <c r="AB173" s="186">
        <v>210</v>
      </c>
      <c r="AC173" s="178">
        <v>0</v>
      </c>
      <c r="AD173" s="187">
        <v>100</v>
      </c>
      <c r="AE173" s="188">
        <v>0</v>
      </c>
    </row>
    <row r="174" spans="1:31" s="3" customFormat="1" ht="18.75" customHeight="1">
      <c r="A174" s="159">
        <v>172</v>
      </c>
      <c r="B174" s="160">
        <v>264</v>
      </c>
      <c r="C174" s="161" t="s">
        <v>3454</v>
      </c>
      <c r="D174" s="162" t="s">
        <v>3815</v>
      </c>
      <c r="E174" s="163">
        <v>168</v>
      </c>
      <c r="F174" s="165">
        <v>29051465</v>
      </c>
      <c r="G174" s="166">
        <v>236</v>
      </c>
      <c r="H174" s="167">
        <v>231</v>
      </c>
      <c r="I174" s="168">
        <v>29511283</v>
      </c>
      <c r="J174" s="169">
        <v>95</v>
      </c>
      <c r="K174" s="170">
        <v>90</v>
      </c>
      <c r="L174" s="165">
        <v>10404891</v>
      </c>
      <c r="M174" s="166">
        <v>71</v>
      </c>
      <c r="N174" s="167">
        <v>67</v>
      </c>
      <c r="O174" s="168">
        <v>17259974</v>
      </c>
      <c r="P174" s="169">
        <v>140</v>
      </c>
      <c r="Q174" s="170">
        <v>132</v>
      </c>
      <c r="R174" s="165">
        <v>27146961</v>
      </c>
      <c r="S174" s="166">
        <v>30</v>
      </c>
      <c r="T174" s="167">
        <v>29</v>
      </c>
      <c r="U174" s="168">
        <v>6187378</v>
      </c>
      <c r="V174" s="169">
        <v>335</v>
      </c>
      <c r="W174" s="170">
        <v>332</v>
      </c>
      <c r="X174" s="165">
        <v>1364</v>
      </c>
      <c r="Y174" s="166">
        <v>390</v>
      </c>
      <c r="Z174" s="167">
        <v>377</v>
      </c>
      <c r="AA174" s="168">
        <v>122</v>
      </c>
      <c r="AB174" s="171">
        <v>351</v>
      </c>
      <c r="AC174" s="163">
        <v>0</v>
      </c>
      <c r="AD174" s="172">
        <v>100</v>
      </c>
      <c r="AE174" s="173">
        <v>0</v>
      </c>
    </row>
    <row r="175" spans="1:31" s="3" customFormat="1" ht="18.75" customHeight="1">
      <c r="A175" s="159">
        <v>173</v>
      </c>
      <c r="B175" s="160">
        <v>155</v>
      </c>
      <c r="C175" s="161" t="s">
        <v>1330</v>
      </c>
      <c r="D175" s="162" t="s">
        <v>3815</v>
      </c>
      <c r="E175" s="163">
        <v>169</v>
      </c>
      <c r="F175" s="165">
        <v>29031402</v>
      </c>
      <c r="G175" s="166">
        <v>145</v>
      </c>
      <c r="H175" s="167">
        <v>143</v>
      </c>
      <c r="I175" s="168">
        <v>34227182</v>
      </c>
      <c r="J175" s="169">
        <v>133</v>
      </c>
      <c r="K175" s="170">
        <v>127</v>
      </c>
      <c r="L175" s="165">
        <v>8863092</v>
      </c>
      <c r="M175" s="166">
        <v>161</v>
      </c>
      <c r="N175" s="167">
        <v>155</v>
      </c>
      <c r="O175" s="168">
        <v>10973161</v>
      </c>
      <c r="P175" s="169">
        <v>138</v>
      </c>
      <c r="Q175" s="170">
        <v>130</v>
      </c>
      <c r="R175" s="165">
        <v>27225180</v>
      </c>
      <c r="S175" s="166">
        <v>11</v>
      </c>
      <c r="T175" s="167">
        <v>10</v>
      </c>
      <c r="U175" s="168">
        <v>10606858</v>
      </c>
      <c r="V175" s="169">
        <v>194</v>
      </c>
      <c r="W175" s="170">
        <v>191</v>
      </c>
      <c r="X175" s="165">
        <v>6431</v>
      </c>
      <c r="Y175" s="166">
        <v>422</v>
      </c>
      <c r="Z175" s="167">
        <v>409</v>
      </c>
      <c r="AA175" s="168">
        <v>95</v>
      </c>
      <c r="AB175" s="171">
        <v>352</v>
      </c>
      <c r="AC175" s="163">
        <v>0</v>
      </c>
      <c r="AD175" s="172">
        <v>0</v>
      </c>
      <c r="AE175" s="173">
        <v>100</v>
      </c>
    </row>
    <row r="176" spans="1:31" s="3" customFormat="1" ht="18.75" customHeight="1">
      <c r="A176" s="159">
        <v>174</v>
      </c>
      <c r="B176" s="160">
        <v>160</v>
      </c>
      <c r="C176" s="161" t="s">
        <v>2578</v>
      </c>
      <c r="D176" s="162" t="s">
        <v>3815</v>
      </c>
      <c r="E176" s="193">
        <v>170</v>
      </c>
      <c r="F176" s="165">
        <v>28976493</v>
      </c>
      <c r="G176" s="166">
        <v>241</v>
      </c>
      <c r="H176" s="167">
        <v>236</v>
      </c>
      <c r="I176" s="168">
        <v>29027646</v>
      </c>
      <c r="J176" s="169">
        <v>206</v>
      </c>
      <c r="K176" s="170">
        <v>198</v>
      </c>
      <c r="L176" s="165">
        <v>6325048</v>
      </c>
      <c r="M176" s="166">
        <v>112</v>
      </c>
      <c r="N176" s="167">
        <v>107</v>
      </c>
      <c r="O176" s="168">
        <v>13084917</v>
      </c>
      <c r="P176" s="169">
        <v>193</v>
      </c>
      <c r="Q176" s="170">
        <v>184</v>
      </c>
      <c r="R176" s="165">
        <v>22595731</v>
      </c>
      <c r="S176" s="166">
        <v>208</v>
      </c>
      <c r="T176" s="167">
        <v>205</v>
      </c>
      <c r="U176" s="168">
        <v>1412794</v>
      </c>
      <c r="V176" s="169">
        <v>40</v>
      </c>
      <c r="W176" s="170">
        <v>40</v>
      </c>
      <c r="X176" s="165">
        <v>17092</v>
      </c>
      <c r="Y176" s="166">
        <v>100</v>
      </c>
      <c r="Z176" s="167">
        <v>93</v>
      </c>
      <c r="AA176" s="168">
        <v>446</v>
      </c>
      <c r="AB176" s="171">
        <v>321</v>
      </c>
      <c r="AC176" s="163">
        <v>0</v>
      </c>
      <c r="AD176" s="172">
        <v>100</v>
      </c>
      <c r="AE176" s="173">
        <v>0</v>
      </c>
    </row>
    <row r="177" spans="1:31" s="3" customFormat="1" ht="18.75" customHeight="1">
      <c r="A177" s="45">
        <v>175</v>
      </c>
      <c r="B177" s="46">
        <v>198</v>
      </c>
      <c r="C177" s="47" t="s">
        <v>2592</v>
      </c>
      <c r="D177" s="48" t="s">
        <v>3374</v>
      </c>
      <c r="E177" s="49">
        <v>171</v>
      </c>
      <c r="F177" s="51">
        <v>28903102</v>
      </c>
      <c r="G177" s="52">
        <v>161</v>
      </c>
      <c r="H177" s="53">
        <v>159</v>
      </c>
      <c r="I177" s="54">
        <v>33070244</v>
      </c>
      <c r="J177" s="55">
        <v>256</v>
      </c>
      <c r="K177" s="56">
        <v>247</v>
      </c>
      <c r="L177" s="51">
        <v>5483579</v>
      </c>
      <c r="M177" s="52">
        <v>221</v>
      </c>
      <c r="N177" s="53">
        <v>215</v>
      </c>
      <c r="O177" s="54">
        <v>8178529</v>
      </c>
      <c r="P177" s="55">
        <v>350</v>
      </c>
      <c r="Q177" s="56">
        <v>340</v>
      </c>
      <c r="R177" s="51">
        <v>13815330</v>
      </c>
      <c r="S177" s="52">
        <v>113</v>
      </c>
      <c r="T177" s="53">
        <v>111</v>
      </c>
      <c r="U177" s="54">
        <v>2931731</v>
      </c>
      <c r="V177" s="55">
        <v>390</v>
      </c>
      <c r="W177" s="56">
        <v>386</v>
      </c>
      <c r="X177" s="51">
        <v>218</v>
      </c>
      <c r="Y177" s="52">
        <v>397</v>
      </c>
      <c r="Z177" s="53">
        <v>384</v>
      </c>
      <c r="AA177" s="54">
        <v>119</v>
      </c>
      <c r="AB177" s="95">
        <v>311</v>
      </c>
      <c r="AC177" s="49">
        <v>0</v>
      </c>
      <c r="AD177" s="57">
        <v>100</v>
      </c>
      <c r="AE177" s="58">
        <v>0</v>
      </c>
    </row>
    <row r="178" spans="1:31" s="3" customFormat="1" ht="18.75" customHeight="1">
      <c r="A178" s="174">
        <v>176</v>
      </c>
      <c r="B178" s="175">
        <v>406</v>
      </c>
      <c r="C178" s="176" t="s">
        <v>2908</v>
      </c>
      <c r="D178" s="177" t="s">
        <v>3815</v>
      </c>
      <c r="E178" s="178">
        <v>172</v>
      </c>
      <c r="F178" s="180">
        <v>28790211</v>
      </c>
      <c r="G178" s="181">
        <v>239</v>
      </c>
      <c r="H178" s="182">
        <v>234</v>
      </c>
      <c r="I178" s="183">
        <v>29447452</v>
      </c>
      <c r="J178" s="184">
        <v>339</v>
      </c>
      <c r="K178" s="185">
        <v>328</v>
      </c>
      <c r="L178" s="180">
        <v>3636882</v>
      </c>
      <c r="M178" s="181">
        <v>373</v>
      </c>
      <c r="N178" s="182">
        <v>366</v>
      </c>
      <c r="O178" s="183">
        <v>3484980</v>
      </c>
      <c r="P178" s="184">
        <v>277</v>
      </c>
      <c r="Q178" s="185">
        <v>268</v>
      </c>
      <c r="R178" s="180">
        <v>17563567</v>
      </c>
      <c r="S178" s="181">
        <v>478</v>
      </c>
      <c r="T178" s="182">
        <v>472</v>
      </c>
      <c r="U178" s="183">
        <v>-4335601</v>
      </c>
      <c r="V178" s="184">
        <v>227</v>
      </c>
      <c r="W178" s="185">
        <v>224</v>
      </c>
      <c r="X178" s="180">
        <v>4949</v>
      </c>
      <c r="Y178" s="181">
        <v>207</v>
      </c>
      <c r="Z178" s="182">
        <v>197</v>
      </c>
      <c r="AA178" s="183">
        <v>267</v>
      </c>
      <c r="AB178" s="186">
        <v>369</v>
      </c>
      <c r="AC178" s="178">
        <v>0</v>
      </c>
      <c r="AD178" s="187">
        <v>100</v>
      </c>
      <c r="AE178" s="188">
        <v>0</v>
      </c>
    </row>
    <row r="179" spans="1:31" s="3" customFormat="1" ht="18.75" customHeight="1">
      <c r="A179" s="29">
        <v>177</v>
      </c>
      <c r="B179" s="30">
        <v>364</v>
      </c>
      <c r="C179" s="31" t="s">
        <v>1660</v>
      </c>
      <c r="D179" s="32" t="s">
        <v>3373</v>
      </c>
      <c r="E179" s="42">
        <v>173</v>
      </c>
      <c r="F179" s="35">
        <v>28790057</v>
      </c>
      <c r="G179" s="36">
        <v>120</v>
      </c>
      <c r="H179" s="37">
        <v>119</v>
      </c>
      <c r="I179" s="38">
        <v>36009341</v>
      </c>
      <c r="J179" s="39">
        <v>159</v>
      </c>
      <c r="K179" s="40">
        <v>152</v>
      </c>
      <c r="L179" s="35">
        <v>7897725</v>
      </c>
      <c r="M179" s="36">
        <v>80</v>
      </c>
      <c r="N179" s="37">
        <v>76</v>
      </c>
      <c r="O179" s="38">
        <v>16385353</v>
      </c>
      <c r="P179" s="39">
        <v>49</v>
      </c>
      <c r="Q179" s="40">
        <v>44</v>
      </c>
      <c r="R179" s="35">
        <v>42531494</v>
      </c>
      <c r="S179" s="36">
        <v>355</v>
      </c>
      <c r="T179" s="37">
        <v>350</v>
      </c>
      <c r="U179" s="38">
        <v>332614</v>
      </c>
      <c r="V179" s="39">
        <v>365</v>
      </c>
      <c r="W179" s="40">
        <v>362</v>
      </c>
      <c r="X179" s="35">
        <v>547</v>
      </c>
      <c r="Y179" s="36">
        <v>118</v>
      </c>
      <c r="Z179" s="37">
        <v>110</v>
      </c>
      <c r="AA179" s="38">
        <v>405</v>
      </c>
      <c r="AB179" s="94">
        <v>321</v>
      </c>
      <c r="AC179" s="42">
        <v>0</v>
      </c>
      <c r="AD179" s="34">
        <v>100</v>
      </c>
      <c r="AE179" s="43">
        <v>0</v>
      </c>
    </row>
    <row r="180" spans="1:31" s="3" customFormat="1" ht="18.75" customHeight="1">
      <c r="A180" s="29">
        <v>178</v>
      </c>
      <c r="B180" s="64">
        <v>192</v>
      </c>
      <c r="C180" s="31" t="s">
        <v>326</v>
      </c>
      <c r="D180" s="32" t="s">
        <v>3368</v>
      </c>
      <c r="E180" s="42">
        <v>174</v>
      </c>
      <c r="F180" s="35">
        <v>28773338</v>
      </c>
      <c r="G180" s="36">
        <v>244</v>
      </c>
      <c r="H180" s="37">
        <v>239</v>
      </c>
      <c r="I180" s="38">
        <v>28783009</v>
      </c>
      <c r="J180" s="39">
        <v>274</v>
      </c>
      <c r="K180" s="40">
        <v>265</v>
      </c>
      <c r="L180" s="35">
        <v>5158056</v>
      </c>
      <c r="M180" s="36">
        <v>211</v>
      </c>
      <c r="N180" s="37">
        <v>205</v>
      </c>
      <c r="O180" s="38">
        <v>8498347</v>
      </c>
      <c r="P180" s="39">
        <v>269</v>
      </c>
      <c r="Q180" s="40">
        <v>260</v>
      </c>
      <c r="R180" s="35">
        <v>18019922</v>
      </c>
      <c r="S180" s="36">
        <v>145</v>
      </c>
      <c r="T180" s="37">
        <v>143</v>
      </c>
      <c r="U180" s="38">
        <v>2278468</v>
      </c>
      <c r="V180" s="39">
        <v>64</v>
      </c>
      <c r="W180" s="40">
        <v>63</v>
      </c>
      <c r="X180" s="35">
        <v>14998</v>
      </c>
      <c r="Y180" s="36">
        <v>61</v>
      </c>
      <c r="Z180" s="37">
        <v>57</v>
      </c>
      <c r="AA180" s="38">
        <v>580</v>
      </c>
      <c r="AB180" s="94">
        <v>321</v>
      </c>
      <c r="AC180" s="42">
        <v>0</v>
      </c>
      <c r="AD180" s="34">
        <v>100</v>
      </c>
      <c r="AE180" s="43">
        <v>0</v>
      </c>
    </row>
    <row r="181" spans="1:31" s="3" customFormat="1" ht="18.75" customHeight="1">
      <c r="A181" s="29">
        <v>179</v>
      </c>
      <c r="B181" s="30">
        <v>268</v>
      </c>
      <c r="C181" s="31" t="s">
        <v>437</v>
      </c>
      <c r="D181" s="32" t="s">
        <v>2748</v>
      </c>
      <c r="E181" s="42">
        <v>175</v>
      </c>
      <c r="F181" s="35">
        <v>28749436</v>
      </c>
      <c r="G181" s="36">
        <v>23</v>
      </c>
      <c r="H181" s="37">
        <v>22</v>
      </c>
      <c r="I181" s="38">
        <v>50098101</v>
      </c>
      <c r="J181" s="39">
        <v>460</v>
      </c>
      <c r="K181" s="40">
        <v>448</v>
      </c>
      <c r="L181" s="35">
        <v>1169428</v>
      </c>
      <c r="M181" s="36">
        <v>437</v>
      </c>
      <c r="N181" s="37">
        <v>430</v>
      </c>
      <c r="O181" s="38">
        <v>1503620</v>
      </c>
      <c r="P181" s="39">
        <v>427</v>
      </c>
      <c r="Q181" s="40">
        <v>415</v>
      </c>
      <c r="R181" s="35">
        <v>9256107</v>
      </c>
      <c r="S181" s="36">
        <v>347</v>
      </c>
      <c r="T181" s="37">
        <v>342</v>
      </c>
      <c r="U181" s="38">
        <v>367771</v>
      </c>
      <c r="V181" s="39" t="s">
        <v>3813</v>
      </c>
      <c r="W181" s="40" t="s">
        <v>3813</v>
      </c>
      <c r="X181" s="41" t="s">
        <v>3813</v>
      </c>
      <c r="Y181" s="36">
        <v>479</v>
      </c>
      <c r="Z181" s="37">
        <v>466</v>
      </c>
      <c r="AA181" s="38">
        <v>43</v>
      </c>
      <c r="AB181" s="94">
        <v>371</v>
      </c>
      <c r="AC181" s="42">
        <v>0</v>
      </c>
      <c r="AD181" s="34">
        <v>100</v>
      </c>
      <c r="AE181" s="43">
        <v>0</v>
      </c>
    </row>
    <row r="182" spans="1:31" s="3" customFormat="1" ht="18.75" customHeight="1">
      <c r="A182" s="45">
        <v>180</v>
      </c>
      <c r="B182" s="46">
        <v>196</v>
      </c>
      <c r="C182" s="47" t="s">
        <v>2523</v>
      </c>
      <c r="D182" s="48" t="s">
        <v>2748</v>
      </c>
      <c r="E182" s="65">
        <v>176</v>
      </c>
      <c r="F182" s="51">
        <v>28725472</v>
      </c>
      <c r="G182" s="52">
        <v>221</v>
      </c>
      <c r="H182" s="53">
        <v>216</v>
      </c>
      <c r="I182" s="54">
        <v>29909199</v>
      </c>
      <c r="J182" s="55">
        <v>194</v>
      </c>
      <c r="K182" s="56">
        <v>186</v>
      </c>
      <c r="L182" s="51">
        <v>6774977</v>
      </c>
      <c r="M182" s="52">
        <v>175</v>
      </c>
      <c r="N182" s="53">
        <v>169</v>
      </c>
      <c r="O182" s="54">
        <v>10048832</v>
      </c>
      <c r="P182" s="55">
        <v>293</v>
      </c>
      <c r="Q182" s="56">
        <v>284</v>
      </c>
      <c r="R182" s="51">
        <v>16808465</v>
      </c>
      <c r="S182" s="52">
        <v>109</v>
      </c>
      <c r="T182" s="53">
        <v>107</v>
      </c>
      <c r="U182" s="54">
        <v>3015039</v>
      </c>
      <c r="V182" s="55">
        <v>58</v>
      </c>
      <c r="W182" s="56">
        <v>58</v>
      </c>
      <c r="X182" s="51">
        <v>15331</v>
      </c>
      <c r="Y182" s="52">
        <v>235</v>
      </c>
      <c r="Z182" s="53">
        <v>225</v>
      </c>
      <c r="AA182" s="54">
        <v>250</v>
      </c>
      <c r="AB182" s="95">
        <v>384</v>
      </c>
      <c r="AC182" s="49">
        <v>0</v>
      </c>
      <c r="AD182" s="57">
        <v>51</v>
      </c>
      <c r="AE182" s="58">
        <v>49</v>
      </c>
    </row>
    <row r="183" spans="1:31" s="3" customFormat="1" ht="18.75" customHeight="1">
      <c r="A183" s="174">
        <v>181</v>
      </c>
      <c r="B183" s="175">
        <v>168</v>
      </c>
      <c r="C183" s="176" t="s">
        <v>3356</v>
      </c>
      <c r="D183" s="177" t="s">
        <v>3815</v>
      </c>
      <c r="E183" s="178">
        <v>177</v>
      </c>
      <c r="F183" s="180">
        <v>28560023</v>
      </c>
      <c r="G183" s="181">
        <v>248</v>
      </c>
      <c r="H183" s="182">
        <v>243</v>
      </c>
      <c r="I183" s="183">
        <v>28560023</v>
      </c>
      <c r="J183" s="184">
        <v>263</v>
      </c>
      <c r="K183" s="185">
        <v>254</v>
      </c>
      <c r="L183" s="180">
        <v>5371916</v>
      </c>
      <c r="M183" s="181">
        <v>195</v>
      </c>
      <c r="N183" s="182">
        <v>189</v>
      </c>
      <c r="O183" s="183">
        <v>9360201</v>
      </c>
      <c r="P183" s="184">
        <v>204</v>
      </c>
      <c r="Q183" s="185">
        <v>195</v>
      </c>
      <c r="R183" s="180">
        <v>21862145</v>
      </c>
      <c r="S183" s="181">
        <v>97</v>
      </c>
      <c r="T183" s="182">
        <v>95</v>
      </c>
      <c r="U183" s="183">
        <v>3260508</v>
      </c>
      <c r="V183" s="184">
        <v>260</v>
      </c>
      <c r="W183" s="185">
        <v>257</v>
      </c>
      <c r="X183" s="180">
        <v>3150</v>
      </c>
      <c r="Y183" s="181">
        <v>361</v>
      </c>
      <c r="Z183" s="182">
        <v>348</v>
      </c>
      <c r="AA183" s="183">
        <v>150</v>
      </c>
      <c r="AB183" s="186">
        <v>369</v>
      </c>
      <c r="AC183" s="178">
        <v>0</v>
      </c>
      <c r="AD183" s="187">
        <v>100</v>
      </c>
      <c r="AE183" s="188">
        <v>0</v>
      </c>
    </row>
    <row r="184" spans="1:31" s="3" customFormat="1" ht="18.75" customHeight="1">
      <c r="A184" s="159">
        <v>182</v>
      </c>
      <c r="B184" s="160">
        <v>189</v>
      </c>
      <c r="C184" s="161" t="s">
        <v>3995</v>
      </c>
      <c r="D184" s="162" t="s">
        <v>3815</v>
      </c>
      <c r="E184" s="163">
        <v>178</v>
      </c>
      <c r="F184" s="165">
        <v>28526630</v>
      </c>
      <c r="G184" s="166">
        <v>245</v>
      </c>
      <c r="H184" s="167">
        <v>240</v>
      </c>
      <c r="I184" s="168">
        <v>28679813</v>
      </c>
      <c r="J184" s="169">
        <v>356</v>
      </c>
      <c r="K184" s="170">
        <v>345</v>
      </c>
      <c r="L184" s="165">
        <v>3387352</v>
      </c>
      <c r="M184" s="166">
        <v>316</v>
      </c>
      <c r="N184" s="167">
        <v>309</v>
      </c>
      <c r="O184" s="168">
        <v>5066443</v>
      </c>
      <c r="P184" s="169">
        <v>446</v>
      </c>
      <c r="Q184" s="170">
        <v>434</v>
      </c>
      <c r="R184" s="165">
        <v>8298048</v>
      </c>
      <c r="S184" s="166">
        <v>192</v>
      </c>
      <c r="T184" s="167">
        <v>189</v>
      </c>
      <c r="U184" s="168">
        <v>1565624</v>
      </c>
      <c r="V184" s="169">
        <v>30</v>
      </c>
      <c r="W184" s="170">
        <v>30</v>
      </c>
      <c r="X184" s="165">
        <v>18323</v>
      </c>
      <c r="Y184" s="166">
        <v>156</v>
      </c>
      <c r="Z184" s="167">
        <v>146</v>
      </c>
      <c r="AA184" s="168">
        <v>350</v>
      </c>
      <c r="AB184" s="171">
        <v>321</v>
      </c>
      <c r="AC184" s="163">
        <v>0</v>
      </c>
      <c r="AD184" s="172">
        <v>100</v>
      </c>
      <c r="AE184" s="173">
        <v>0</v>
      </c>
    </row>
    <row r="185" spans="1:31" s="3" customFormat="1" ht="18.75" customHeight="1">
      <c r="A185" s="159">
        <v>183</v>
      </c>
      <c r="B185" s="160" t="s">
        <v>3813</v>
      </c>
      <c r="C185" s="161" t="s">
        <v>2131</v>
      </c>
      <c r="D185" s="162" t="s">
        <v>3815</v>
      </c>
      <c r="E185" s="163">
        <v>179</v>
      </c>
      <c r="F185" s="165">
        <v>28503693</v>
      </c>
      <c r="G185" s="166">
        <v>218</v>
      </c>
      <c r="H185" s="167">
        <v>213</v>
      </c>
      <c r="I185" s="168">
        <v>30192725</v>
      </c>
      <c r="J185" s="169">
        <v>495</v>
      </c>
      <c r="K185" s="170">
        <v>483</v>
      </c>
      <c r="L185" s="165">
        <v>-1749400</v>
      </c>
      <c r="M185" s="166">
        <v>7</v>
      </c>
      <c r="N185" s="167">
        <v>6</v>
      </c>
      <c r="O185" s="168">
        <v>75228137</v>
      </c>
      <c r="P185" s="169">
        <v>13</v>
      </c>
      <c r="Q185" s="170">
        <v>12</v>
      </c>
      <c r="R185" s="165">
        <v>94647140</v>
      </c>
      <c r="S185" s="166">
        <v>495</v>
      </c>
      <c r="T185" s="167">
        <v>484</v>
      </c>
      <c r="U185" s="168">
        <v>-12171788</v>
      </c>
      <c r="V185" s="169">
        <v>385</v>
      </c>
      <c r="W185" s="170">
        <v>381</v>
      </c>
      <c r="X185" s="165">
        <v>305</v>
      </c>
      <c r="Y185" s="166">
        <v>96</v>
      </c>
      <c r="Z185" s="167">
        <v>90</v>
      </c>
      <c r="AA185" s="168">
        <v>450</v>
      </c>
      <c r="AB185" s="171">
        <v>342</v>
      </c>
      <c r="AC185" s="163">
        <v>0</v>
      </c>
      <c r="AD185" s="172">
        <v>100</v>
      </c>
      <c r="AE185" s="173">
        <v>0</v>
      </c>
    </row>
    <row r="186" spans="1:31" s="3" customFormat="1" ht="18.75" customHeight="1">
      <c r="A186" s="159">
        <v>184</v>
      </c>
      <c r="B186" s="160" t="s">
        <v>3813</v>
      </c>
      <c r="C186" s="195" t="s">
        <v>3813</v>
      </c>
      <c r="D186" s="162" t="s">
        <v>3815</v>
      </c>
      <c r="E186" s="163">
        <v>180</v>
      </c>
      <c r="F186" s="189" t="s">
        <v>3813</v>
      </c>
      <c r="G186" s="166">
        <v>160</v>
      </c>
      <c r="H186" s="167">
        <v>158</v>
      </c>
      <c r="I186" s="196" t="s">
        <v>3813</v>
      </c>
      <c r="J186" s="169">
        <v>51</v>
      </c>
      <c r="K186" s="170">
        <v>47</v>
      </c>
      <c r="L186" s="189" t="s">
        <v>3813</v>
      </c>
      <c r="M186" s="166">
        <v>292</v>
      </c>
      <c r="N186" s="167">
        <v>285</v>
      </c>
      <c r="O186" s="196" t="s">
        <v>3813</v>
      </c>
      <c r="P186" s="169">
        <v>145</v>
      </c>
      <c r="Q186" s="170">
        <v>137</v>
      </c>
      <c r="R186" s="189" t="s">
        <v>3813</v>
      </c>
      <c r="S186" s="166">
        <v>184</v>
      </c>
      <c r="T186" s="167">
        <v>181</v>
      </c>
      <c r="U186" s="196" t="s">
        <v>3813</v>
      </c>
      <c r="V186" s="169">
        <v>317</v>
      </c>
      <c r="W186" s="170">
        <v>314</v>
      </c>
      <c r="X186" s="189" t="s">
        <v>3813</v>
      </c>
      <c r="Y186" s="166">
        <v>150</v>
      </c>
      <c r="Z186" s="167">
        <v>140</v>
      </c>
      <c r="AA186" s="196" t="s">
        <v>3813</v>
      </c>
      <c r="AB186" s="171">
        <v>311</v>
      </c>
      <c r="AC186" s="163">
        <v>0</v>
      </c>
      <c r="AD186" s="172">
        <v>100</v>
      </c>
      <c r="AE186" s="173">
        <v>0</v>
      </c>
    </row>
    <row r="187" spans="1:31" s="3" customFormat="1" ht="18.75" customHeight="1">
      <c r="A187" s="45">
        <v>185</v>
      </c>
      <c r="B187" s="46" t="s">
        <v>3813</v>
      </c>
      <c r="C187" s="47" t="s">
        <v>3221</v>
      </c>
      <c r="D187" s="48" t="s">
        <v>2748</v>
      </c>
      <c r="E187" s="49">
        <v>181</v>
      </c>
      <c r="F187" s="51">
        <v>28483058</v>
      </c>
      <c r="G187" s="52">
        <v>196</v>
      </c>
      <c r="H187" s="53">
        <v>192</v>
      </c>
      <c r="I187" s="54">
        <v>31259380</v>
      </c>
      <c r="J187" s="55">
        <v>312</v>
      </c>
      <c r="K187" s="56">
        <v>301</v>
      </c>
      <c r="L187" s="51">
        <v>4145106</v>
      </c>
      <c r="M187" s="52">
        <v>427</v>
      </c>
      <c r="N187" s="53">
        <v>420</v>
      </c>
      <c r="O187" s="54">
        <v>1892131</v>
      </c>
      <c r="P187" s="55">
        <v>78</v>
      </c>
      <c r="Q187" s="56">
        <v>73</v>
      </c>
      <c r="R187" s="51">
        <v>36107810</v>
      </c>
      <c r="S187" s="52">
        <v>485</v>
      </c>
      <c r="T187" s="53">
        <v>478</v>
      </c>
      <c r="U187" s="54">
        <v>-7264715</v>
      </c>
      <c r="V187" s="55">
        <v>187</v>
      </c>
      <c r="W187" s="56">
        <v>184</v>
      </c>
      <c r="X187" s="51">
        <v>6885</v>
      </c>
      <c r="Y187" s="52">
        <v>265</v>
      </c>
      <c r="Z187" s="53">
        <v>254</v>
      </c>
      <c r="AA187" s="54">
        <v>222</v>
      </c>
      <c r="AB187" s="95">
        <v>311</v>
      </c>
      <c r="AC187" s="49">
        <v>0</v>
      </c>
      <c r="AD187" s="57">
        <v>100</v>
      </c>
      <c r="AE187" s="58">
        <v>0</v>
      </c>
    </row>
    <row r="188" spans="1:31" s="3" customFormat="1" ht="18.75" customHeight="1">
      <c r="A188" s="174">
        <v>186</v>
      </c>
      <c r="B188" s="175">
        <v>127</v>
      </c>
      <c r="C188" s="176" t="s">
        <v>111</v>
      </c>
      <c r="D188" s="177" t="s">
        <v>3815</v>
      </c>
      <c r="E188" s="178">
        <v>182</v>
      </c>
      <c r="F188" s="180">
        <v>28480486</v>
      </c>
      <c r="G188" s="181">
        <v>193</v>
      </c>
      <c r="H188" s="182">
        <v>189</v>
      </c>
      <c r="I188" s="183">
        <v>31405269</v>
      </c>
      <c r="J188" s="184">
        <v>168</v>
      </c>
      <c r="K188" s="185">
        <v>161</v>
      </c>
      <c r="L188" s="180">
        <v>7619590</v>
      </c>
      <c r="M188" s="181">
        <v>337</v>
      </c>
      <c r="N188" s="182">
        <v>330</v>
      </c>
      <c r="O188" s="183">
        <v>4344949</v>
      </c>
      <c r="P188" s="184">
        <v>105</v>
      </c>
      <c r="Q188" s="185">
        <v>100</v>
      </c>
      <c r="R188" s="180">
        <v>32125899</v>
      </c>
      <c r="S188" s="181">
        <v>426</v>
      </c>
      <c r="T188" s="182">
        <v>420</v>
      </c>
      <c r="U188" s="183">
        <v>-350956</v>
      </c>
      <c r="V188" s="184">
        <v>92</v>
      </c>
      <c r="W188" s="185">
        <v>91</v>
      </c>
      <c r="X188" s="180">
        <v>13283</v>
      </c>
      <c r="Y188" s="181">
        <v>135</v>
      </c>
      <c r="Z188" s="182">
        <v>126</v>
      </c>
      <c r="AA188" s="183">
        <v>383</v>
      </c>
      <c r="AB188" s="186">
        <v>321</v>
      </c>
      <c r="AC188" s="178">
        <v>0</v>
      </c>
      <c r="AD188" s="187">
        <v>100</v>
      </c>
      <c r="AE188" s="188">
        <v>0</v>
      </c>
    </row>
    <row r="189" spans="1:31" s="3" customFormat="1" ht="18.75" customHeight="1">
      <c r="A189" s="159">
        <v>187</v>
      </c>
      <c r="B189" s="160">
        <v>157</v>
      </c>
      <c r="C189" s="161" t="s">
        <v>4137</v>
      </c>
      <c r="D189" s="162" t="s">
        <v>3815</v>
      </c>
      <c r="E189" s="163">
        <v>183</v>
      </c>
      <c r="F189" s="165">
        <v>28314406</v>
      </c>
      <c r="G189" s="166">
        <v>233</v>
      </c>
      <c r="H189" s="167">
        <v>228</v>
      </c>
      <c r="I189" s="168">
        <v>29614573</v>
      </c>
      <c r="J189" s="169">
        <v>185</v>
      </c>
      <c r="K189" s="170">
        <v>177</v>
      </c>
      <c r="L189" s="165">
        <v>7111978</v>
      </c>
      <c r="M189" s="166">
        <v>145</v>
      </c>
      <c r="N189" s="167">
        <v>139</v>
      </c>
      <c r="O189" s="168">
        <v>11550867</v>
      </c>
      <c r="P189" s="169">
        <v>315</v>
      </c>
      <c r="Q189" s="170">
        <v>306</v>
      </c>
      <c r="R189" s="165">
        <v>15502228</v>
      </c>
      <c r="S189" s="166">
        <v>257</v>
      </c>
      <c r="T189" s="167">
        <v>253</v>
      </c>
      <c r="U189" s="168">
        <v>979798</v>
      </c>
      <c r="V189" s="169">
        <v>214</v>
      </c>
      <c r="W189" s="170">
        <v>211</v>
      </c>
      <c r="X189" s="165">
        <v>5571</v>
      </c>
      <c r="Y189" s="166">
        <v>98</v>
      </c>
      <c r="Z189" s="167">
        <v>91</v>
      </c>
      <c r="AA189" s="168">
        <v>448</v>
      </c>
      <c r="AB189" s="171">
        <v>324</v>
      </c>
      <c r="AC189" s="163">
        <v>0</v>
      </c>
      <c r="AD189" s="172">
        <v>100</v>
      </c>
      <c r="AE189" s="173">
        <v>0</v>
      </c>
    </row>
    <row r="190" spans="1:31" s="3" customFormat="1" ht="18.75" customHeight="1">
      <c r="A190" s="159">
        <v>188</v>
      </c>
      <c r="B190" s="160">
        <v>297</v>
      </c>
      <c r="C190" s="161" t="s">
        <v>1455</v>
      </c>
      <c r="D190" s="162" t="s">
        <v>3815</v>
      </c>
      <c r="E190" s="163">
        <v>184</v>
      </c>
      <c r="F190" s="165">
        <v>28310268</v>
      </c>
      <c r="G190" s="166">
        <v>231</v>
      </c>
      <c r="H190" s="167">
        <v>226</v>
      </c>
      <c r="I190" s="168">
        <v>29676256</v>
      </c>
      <c r="J190" s="169">
        <v>164</v>
      </c>
      <c r="K190" s="170">
        <v>157</v>
      </c>
      <c r="L190" s="165">
        <v>7703593</v>
      </c>
      <c r="M190" s="166">
        <v>89</v>
      </c>
      <c r="N190" s="167">
        <v>84</v>
      </c>
      <c r="O190" s="168">
        <v>15398030</v>
      </c>
      <c r="P190" s="169">
        <v>65</v>
      </c>
      <c r="Q190" s="170">
        <v>60</v>
      </c>
      <c r="R190" s="165">
        <v>38923200</v>
      </c>
      <c r="S190" s="166">
        <v>463</v>
      </c>
      <c r="T190" s="167">
        <v>457</v>
      </c>
      <c r="U190" s="168">
        <v>-2225644</v>
      </c>
      <c r="V190" s="169">
        <v>366</v>
      </c>
      <c r="W190" s="170">
        <v>363</v>
      </c>
      <c r="X190" s="165">
        <v>499</v>
      </c>
      <c r="Y190" s="166">
        <v>282</v>
      </c>
      <c r="Z190" s="167">
        <v>270</v>
      </c>
      <c r="AA190" s="168">
        <v>201</v>
      </c>
      <c r="AB190" s="171">
        <v>342</v>
      </c>
      <c r="AC190" s="163">
        <v>0</v>
      </c>
      <c r="AD190" s="172">
        <v>100</v>
      </c>
      <c r="AE190" s="173">
        <v>0</v>
      </c>
    </row>
    <row r="191" spans="1:31" s="3" customFormat="1" ht="18.75" customHeight="1">
      <c r="A191" s="29">
        <v>189</v>
      </c>
      <c r="B191" s="30">
        <v>122</v>
      </c>
      <c r="C191" s="31" t="s">
        <v>495</v>
      </c>
      <c r="D191" s="32" t="s">
        <v>3044</v>
      </c>
      <c r="E191" s="42">
        <v>185</v>
      </c>
      <c r="F191" s="35">
        <v>28284998</v>
      </c>
      <c r="G191" s="36">
        <v>31</v>
      </c>
      <c r="H191" s="37">
        <v>30</v>
      </c>
      <c r="I191" s="38">
        <v>46493575</v>
      </c>
      <c r="J191" s="39">
        <v>265</v>
      </c>
      <c r="K191" s="40">
        <v>256</v>
      </c>
      <c r="L191" s="35">
        <v>5322422</v>
      </c>
      <c r="M191" s="36">
        <v>208</v>
      </c>
      <c r="N191" s="37">
        <v>202</v>
      </c>
      <c r="O191" s="38">
        <v>8612136</v>
      </c>
      <c r="P191" s="39">
        <v>43</v>
      </c>
      <c r="Q191" s="40">
        <v>41</v>
      </c>
      <c r="R191" s="35">
        <v>44387925</v>
      </c>
      <c r="S191" s="36">
        <v>384</v>
      </c>
      <c r="T191" s="37">
        <v>379</v>
      </c>
      <c r="U191" s="38">
        <v>161764</v>
      </c>
      <c r="V191" s="39">
        <v>51</v>
      </c>
      <c r="W191" s="40">
        <v>51</v>
      </c>
      <c r="X191" s="35">
        <v>16121</v>
      </c>
      <c r="Y191" s="36">
        <v>328</v>
      </c>
      <c r="Z191" s="37">
        <v>315</v>
      </c>
      <c r="AA191" s="38">
        <v>170</v>
      </c>
      <c r="AB191" s="94">
        <v>371</v>
      </c>
      <c r="AC191" s="42">
        <v>0</v>
      </c>
      <c r="AD191" s="34">
        <v>50</v>
      </c>
      <c r="AE191" s="43">
        <v>50</v>
      </c>
    </row>
    <row r="192" spans="1:31" s="3" customFormat="1" ht="18.75" customHeight="1">
      <c r="A192" s="142">
        <v>190</v>
      </c>
      <c r="B192" s="143">
        <v>200</v>
      </c>
      <c r="C192" s="144" t="s">
        <v>2909</v>
      </c>
      <c r="D192" s="145" t="s">
        <v>3815</v>
      </c>
      <c r="E192" s="146">
        <v>186</v>
      </c>
      <c r="F192" s="148">
        <v>28242346</v>
      </c>
      <c r="G192" s="149">
        <v>253</v>
      </c>
      <c r="H192" s="150">
        <v>248</v>
      </c>
      <c r="I192" s="151">
        <v>28321653</v>
      </c>
      <c r="J192" s="152">
        <v>309</v>
      </c>
      <c r="K192" s="153">
        <v>298</v>
      </c>
      <c r="L192" s="148">
        <v>4310014</v>
      </c>
      <c r="M192" s="149">
        <v>363</v>
      </c>
      <c r="N192" s="150">
        <v>356</v>
      </c>
      <c r="O192" s="151">
        <v>3709505</v>
      </c>
      <c r="P192" s="152">
        <v>460</v>
      </c>
      <c r="Q192" s="153">
        <v>448</v>
      </c>
      <c r="R192" s="148">
        <v>7602780</v>
      </c>
      <c r="S192" s="149">
        <v>242</v>
      </c>
      <c r="T192" s="150">
        <v>238</v>
      </c>
      <c r="U192" s="151">
        <v>1104965</v>
      </c>
      <c r="V192" s="152">
        <v>384</v>
      </c>
      <c r="W192" s="153">
        <v>380</v>
      </c>
      <c r="X192" s="148">
        <v>333</v>
      </c>
      <c r="Y192" s="149">
        <v>450</v>
      </c>
      <c r="Z192" s="150">
        <v>437</v>
      </c>
      <c r="AA192" s="151">
        <v>66</v>
      </c>
      <c r="AB192" s="156">
        <v>369</v>
      </c>
      <c r="AC192" s="146">
        <v>0</v>
      </c>
      <c r="AD192" s="157">
        <v>100</v>
      </c>
      <c r="AE192" s="158">
        <v>0</v>
      </c>
    </row>
    <row r="193" spans="1:31" s="3" customFormat="1" ht="18.75" customHeight="1">
      <c r="A193" s="15">
        <v>191</v>
      </c>
      <c r="B193" s="16">
        <v>363</v>
      </c>
      <c r="C193" s="17" t="s">
        <v>4135</v>
      </c>
      <c r="D193" s="18" t="s">
        <v>312</v>
      </c>
      <c r="E193" s="19">
        <v>187</v>
      </c>
      <c r="F193" s="21">
        <v>28240864</v>
      </c>
      <c r="G193" s="22">
        <v>255</v>
      </c>
      <c r="H193" s="23">
        <v>250</v>
      </c>
      <c r="I193" s="24">
        <v>28240864</v>
      </c>
      <c r="J193" s="25">
        <v>207</v>
      </c>
      <c r="K193" s="26">
        <v>199</v>
      </c>
      <c r="L193" s="21">
        <v>6266642</v>
      </c>
      <c r="M193" s="22">
        <v>207</v>
      </c>
      <c r="N193" s="23">
        <v>201</v>
      </c>
      <c r="O193" s="24">
        <v>8689355</v>
      </c>
      <c r="P193" s="25">
        <v>142</v>
      </c>
      <c r="Q193" s="26">
        <v>134</v>
      </c>
      <c r="R193" s="21">
        <v>27047316</v>
      </c>
      <c r="S193" s="22">
        <v>260</v>
      </c>
      <c r="T193" s="23">
        <v>256</v>
      </c>
      <c r="U193" s="24">
        <v>954743</v>
      </c>
      <c r="V193" s="25">
        <v>53</v>
      </c>
      <c r="W193" s="26">
        <v>53</v>
      </c>
      <c r="X193" s="21">
        <v>15867</v>
      </c>
      <c r="Y193" s="22">
        <v>45</v>
      </c>
      <c r="Z193" s="23">
        <v>41</v>
      </c>
      <c r="AA193" s="24">
        <v>670</v>
      </c>
      <c r="AB193" s="93">
        <v>321</v>
      </c>
      <c r="AC193" s="19">
        <v>0</v>
      </c>
      <c r="AD193" s="27">
        <v>100</v>
      </c>
      <c r="AE193" s="28">
        <v>0</v>
      </c>
    </row>
    <row r="194" spans="1:31" s="3" customFormat="1" ht="18.75" customHeight="1">
      <c r="A194" s="159">
        <v>192</v>
      </c>
      <c r="B194" s="160">
        <v>151</v>
      </c>
      <c r="C194" s="161" t="s">
        <v>775</v>
      </c>
      <c r="D194" s="162" t="s">
        <v>3815</v>
      </c>
      <c r="E194" s="163">
        <v>188</v>
      </c>
      <c r="F194" s="165">
        <v>28239901</v>
      </c>
      <c r="G194" s="166">
        <v>133</v>
      </c>
      <c r="H194" s="167">
        <v>131</v>
      </c>
      <c r="I194" s="168">
        <v>35173577</v>
      </c>
      <c r="J194" s="169">
        <v>53</v>
      </c>
      <c r="K194" s="170">
        <v>49</v>
      </c>
      <c r="L194" s="165">
        <v>12742287</v>
      </c>
      <c r="M194" s="166">
        <v>489</v>
      </c>
      <c r="N194" s="167">
        <v>480</v>
      </c>
      <c r="O194" s="168">
        <v>-6986124</v>
      </c>
      <c r="P194" s="169">
        <v>260</v>
      </c>
      <c r="Q194" s="170">
        <v>251</v>
      </c>
      <c r="R194" s="165">
        <v>18714876</v>
      </c>
      <c r="S194" s="166">
        <v>442</v>
      </c>
      <c r="T194" s="167">
        <v>436</v>
      </c>
      <c r="U194" s="168">
        <v>-843872</v>
      </c>
      <c r="V194" s="169">
        <v>127</v>
      </c>
      <c r="W194" s="170">
        <v>126</v>
      </c>
      <c r="X194" s="165">
        <v>10736</v>
      </c>
      <c r="Y194" s="166">
        <v>233</v>
      </c>
      <c r="Z194" s="167">
        <v>223</v>
      </c>
      <c r="AA194" s="168">
        <v>252</v>
      </c>
      <c r="AB194" s="171">
        <v>384</v>
      </c>
      <c r="AC194" s="163">
        <v>0</v>
      </c>
      <c r="AD194" s="172">
        <v>80</v>
      </c>
      <c r="AE194" s="173">
        <v>20</v>
      </c>
    </row>
    <row r="195" spans="1:31" s="3" customFormat="1" ht="18.75" customHeight="1">
      <c r="A195" s="159">
        <v>193</v>
      </c>
      <c r="B195" s="160">
        <v>285</v>
      </c>
      <c r="C195" s="161" t="s">
        <v>2521</v>
      </c>
      <c r="D195" s="162" t="s">
        <v>3815</v>
      </c>
      <c r="E195" s="163">
        <v>189</v>
      </c>
      <c r="F195" s="165">
        <v>28178283</v>
      </c>
      <c r="G195" s="166">
        <v>204</v>
      </c>
      <c r="H195" s="167">
        <v>200</v>
      </c>
      <c r="I195" s="168">
        <v>30826798</v>
      </c>
      <c r="J195" s="169">
        <v>144</v>
      </c>
      <c r="K195" s="170">
        <v>137</v>
      </c>
      <c r="L195" s="165">
        <v>8468798</v>
      </c>
      <c r="M195" s="166">
        <v>132</v>
      </c>
      <c r="N195" s="167">
        <v>126</v>
      </c>
      <c r="O195" s="168">
        <v>12229040</v>
      </c>
      <c r="P195" s="169">
        <v>176</v>
      </c>
      <c r="Q195" s="170">
        <v>167</v>
      </c>
      <c r="R195" s="165">
        <v>23571492</v>
      </c>
      <c r="S195" s="166">
        <v>59</v>
      </c>
      <c r="T195" s="167">
        <v>57</v>
      </c>
      <c r="U195" s="168">
        <v>4625974</v>
      </c>
      <c r="V195" s="169">
        <v>259</v>
      </c>
      <c r="W195" s="170">
        <v>256</v>
      </c>
      <c r="X195" s="165">
        <v>3204</v>
      </c>
      <c r="Y195" s="166">
        <v>260</v>
      </c>
      <c r="Z195" s="167">
        <v>249</v>
      </c>
      <c r="AA195" s="168">
        <v>225</v>
      </c>
      <c r="AB195" s="171">
        <v>383</v>
      </c>
      <c r="AC195" s="163">
        <v>0</v>
      </c>
      <c r="AD195" s="172">
        <v>79.209999999999994</v>
      </c>
      <c r="AE195" s="173">
        <v>20.79</v>
      </c>
    </row>
    <row r="196" spans="1:31" s="3" customFormat="1" ht="18.75" customHeight="1">
      <c r="A196" s="29">
        <v>194</v>
      </c>
      <c r="B196" s="30">
        <v>99</v>
      </c>
      <c r="C196" s="31" t="s">
        <v>2910</v>
      </c>
      <c r="D196" s="32" t="s">
        <v>2748</v>
      </c>
      <c r="E196" s="42">
        <v>190</v>
      </c>
      <c r="F196" s="35">
        <v>28066752</v>
      </c>
      <c r="G196" s="36">
        <v>235</v>
      </c>
      <c r="H196" s="37">
        <v>230</v>
      </c>
      <c r="I196" s="38">
        <v>29558572</v>
      </c>
      <c r="J196" s="39">
        <v>311</v>
      </c>
      <c r="K196" s="40">
        <v>300</v>
      </c>
      <c r="L196" s="35">
        <v>4197812</v>
      </c>
      <c r="M196" s="36">
        <v>58</v>
      </c>
      <c r="N196" s="37">
        <v>54</v>
      </c>
      <c r="O196" s="38">
        <v>18206734</v>
      </c>
      <c r="P196" s="39">
        <v>68</v>
      </c>
      <c r="Q196" s="40">
        <v>63</v>
      </c>
      <c r="R196" s="35">
        <v>38180568</v>
      </c>
      <c r="S196" s="36">
        <v>354</v>
      </c>
      <c r="T196" s="37">
        <v>349</v>
      </c>
      <c r="U196" s="38">
        <v>333013</v>
      </c>
      <c r="V196" s="39">
        <v>66</v>
      </c>
      <c r="W196" s="40">
        <v>65</v>
      </c>
      <c r="X196" s="35">
        <v>14735</v>
      </c>
      <c r="Y196" s="36">
        <v>279</v>
      </c>
      <c r="Z196" s="37">
        <v>267</v>
      </c>
      <c r="AA196" s="38">
        <v>203</v>
      </c>
      <c r="AB196" s="94">
        <v>384</v>
      </c>
      <c r="AC196" s="42">
        <v>0</v>
      </c>
      <c r="AD196" s="34">
        <v>100</v>
      </c>
      <c r="AE196" s="43">
        <v>0</v>
      </c>
    </row>
    <row r="197" spans="1:31" s="3" customFormat="1" ht="18.75" customHeight="1">
      <c r="A197" s="45">
        <v>195</v>
      </c>
      <c r="B197" s="46" t="s">
        <v>3813</v>
      </c>
      <c r="C197" s="47" t="s">
        <v>2959</v>
      </c>
      <c r="D197" s="48" t="s">
        <v>3372</v>
      </c>
      <c r="E197" s="49">
        <v>191</v>
      </c>
      <c r="F197" s="51">
        <v>28053457</v>
      </c>
      <c r="G197" s="52">
        <v>156</v>
      </c>
      <c r="H197" s="53">
        <v>154</v>
      </c>
      <c r="I197" s="54">
        <v>33509829</v>
      </c>
      <c r="J197" s="55">
        <v>446</v>
      </c>
      <c r="K197" s="56">
        <v>434</v>
      </c>
      <c r="L197" s="51">
        <v>1562996</v>
      </c>
      <c r="M197" s="52">
        <v>416</v>
      </c>
      <c r="N197" s="53">
        <v>409</v>
      </c>
      <c r="O197" s="54">
        <v>2345117</v>
      </c>
      <c r="P197" s="55">
        <v>337</v>
      </c>
      <c r="Q197" s="56">
        <v>327</v>
      </c>
      <c r="R197" s="51">
        <v>14650373</v>
      </c>
      <c r="S197" s="52">
        <v>308</v>
      </c>
      <c r="T197" s="53">
        <v>303</v>
      </c>
      <c r="U197" s="54">
        <v>597717</v>
      </c>
      <c r="V197" s="55">
        <v>395</v>
      </c>
      <c r="W197" s="56">
        <v>391</v>
      </c>
      <c r="X197" s="51">
        <v>175</v>
      </c>
      <c r="Y197" s="52">
        <v>379</v>
      </c>
      <c r="Z197" s="53">
        <v>366</v>
      </c>
      <c r="AA197" s="54">
        <v>133</v>
      </c>
      <c r="AB197" s="95">
        <v>356</v>
      </c>
      <c r="AC197" s="49">
        <v>0</v>
      </c>
      <c r="AD197" s="57">
        <v>100</v>
      </c>
      <c r="AE197" s="58">
        <v>0</v>
      </c>
    </row>
    <row r="198" spans="1:31" s="3" customFormat="1" ht="18.75" customHeight="1">
      <c r="A198" s="15">
        <v>196</v>
      </c>
      <c r="B198" s="16" t="s">
        <v>3813</v>
      </c>
      <c r="C198" s="82" t="s">
        <v>3813</v>
      </c>
      <c r="D198" s="18" t="s">
        <v>3369</v>
      </c>
      <c r="E198" s="19">
        <v>192</v>
      </c>
      <c r="F198" s="61" t="s">
        <v>3813</v>
      </c>
      <c r="G198" s="22">
        <v>222</v>
      </c>
      <c r="H198" s="23">
        <v>217</v>
      </c>
      <c r="I198" s="66" t="s">
        <v>3813</v>
      </c>
      <c r="J198" s="25">
        <v>104</v>
      </c>
      <c r="K198" s="26">
        <v>99</v>
      </c>
      <c r="L198" s="61" t="s">
        <v>3813</v>
      </c>
      <c r="M198" s="22">
        <v>216</v>
      </c>
      <c r="N198" s="23">
        <v>210</v>
      </c>
      <c r="O198" s="66" t="s">
        <v>3813</v>
      </c>
      <c r="P198" s="25">
        <v>356</v>
      </c>
      <c r="Q198" s="26">
        <v>346</v>
      </c>
      <c r="R198" s="61" t="s">
        <v>3813</v>
      </c>
      <c r="S198" s="22">
        <v>50</v>
      </c>
      <c r="T198" s="23">
        <v>48</v>
      </c>
      <c r="U198" s="66" t="s">
        <v>3813</v>
      </c>
      <c r="V198" s="25">
        <v>400</v>
      </c>
      <c r="W198" s="26">
        <v>396</v>
      </c>
      <c r="X198" s="61" t="s">
        <v>3813</v>
      </c>
      <c r="Y198" s="22">
        <v>224</v>
      </c>
      <c r="Z198" s="23">
        <v>214</v>
      </c>
      <c r="AA198" s="66" t="s">
        <v>3813</v>
      </c>
      <c r="AB198" s="93">
        <v>356</v>
      </c>
      <c r="AC198" s="19">
        <v>0</v>
      </c>
      <c r="AD198" s="27">
        <v>50</v>
      </c>
      <c r="AE198" s="28">
        <v>50</v>
      </c>
    </row>
    <row r="199" spans="1:31" s="3" customFormat="1" ht="18.75" customHeight="1">
      <c r="A199" s="29">
        <v>197</v>
      </c>
      <c r="B199" s="30">
        <v>226</v>
      </c>
      <c r="C199" s="31" t="s">
        <v>2911</v>
      </c>
      <c r="D199" s="32" t="s">
        <v>3369</v>
      </c>
      <c r="E199" s="42">
        <v>193</v>
      </c>
      <c r="F199" s="35">
        <v>27976221</v>
      </c>
      <c r="G199" s="36">
        <v>256</v>
      </c>
      <c r="H199" s="37">
        <v>251</v>
      </c>
      <c r="I199" s="38">
        <v>28176148</v>
      </c>
      <c r="J199" s="39">
        <v>107</v>
      </c>
      <c r="K199" s="40">
        <v>102</v>
      </c>
      <c r="L199" s="35">
        <v>9893904</v>
      </c>
      <c r="M199" s="36">
        <v>229</v>
      </c>
      <c r="N199" s="37">
        <v>222</v>
      </c>
      <c r="O199" s="38">
        <v>7864460</v>
      </c>
      <c r="P199" s="39">
        <v>378</v>
      </c>
      <c r="Q199" s="40">
        <v>368</v>
      </c>
      <c r="R199" s="35">
        <v>12294071</v>
      </c>
      <c r="S199" s="36">
        <v>111</v>
      </c>
      <c r="T199" s="37">
        <v>109</v>
      </c>
      <c r="U199" s="38">
        <v>3001329</v>
      </c>
      <c r="V199" s="39">
        <v>35</v>
      </c>
      <c r="W199" s="40">
        <v>35</v>
      </c>
      <c r="X199" s="35">
        <v>17451</v>
      </c>
      <c r="Y199" s="36">
        <v>114</v>
      </c>
      <c r="Z199" s="37">
        <v>106</v>
      </c>
      <c r="AA199" s="38">
        <v>412</v>
      </c>
      <c r="AB199" s="94">
        <v>384</v>
      </c>
      <c r="AC199" s="42">
        <v>0</v>
      </c>
      <c r="AD199" s="34">
        <v>75</v>
      </c>
      <c r="AE199" s="43">
        <v>25</v>
      </c>
    </row>
    <row r="200" spans="1:31" s="3" customFormat="1" ht="18.75" customHeight="1">
      <c r="A200" s="29">
        <v>198</v>
      </c>
      <c r="B200" s="30">
        <v>145</v>
      </c>
      <c r="C200" s="31" t="s">
        <v>1953</v>
      </c>
      <c r="D200" s="32" t="s">
        <v>1734</v>
      </c>
      <c r="E200" s="42">
        <v>194</v>
      </c>
      <c r="F200" s="35">
        <v>27933195</v>
      </c>
      <c r="G200" s="36">
        <v>77</v>
      </c>
      <c r="H200" s="37">
        <v>76</v>
      </c>
      <c r="I200" s="38">
        <v>39105201</v>
      </c>
      <c r="J200" s="39">
        <v>26</v>
      </c>
      <c r="K200" s="40">
        <v>22</v>
      </c>
      <c r="L200" s="35">
        <v>17102662</v>
      </c>
      <c r="M200" s="36">
        <v>16</v>
      </c>
      <c r="N200" s="37">
        <v>14</v>
      </c>
      <c r="O200" s="38">
        <v>38678055</v>
      </c>
      <c r="P200" s="39">
        <v>14</v>
      </c>
      <c r="Q200" s="40">
        <v>13</v>
      </c>
      <c r="R200" s="35">
        <v>92044874</v>
      </c>
      <c r="S200" s="36">
        <v>220</v>
      </c>
      <c r="T200" s="37">
        <v>217</v>
      </c>
      <c r="U200" s="38">
        <v>1246215</v>
      </c>
      <c r="V200" s="39">
        <v>402</v>
      </c>
      <c r="W200" s="40">
        <v>398</v>
      </c>
      <c r="X200" s="35">
        <v>117</v>
      </c>
      <c r="Y200" s="36">
        <v>311</v>
      </c>
      <c r="Z200" s="37">
        <v>299</v>
      </c>
      <c r="AA200" s="38">
        <v>180</v>
      </c>
      <c r="AB200" s="94">
        <v>352</v>
      </c>
      <c r="AC200" s="42">
        <v>0</v>
      </c>
      <c r="AD200" s="34">
        <v>99.96</v>
      </c>
      <c r="AE200" s="43">
        <v>0.04</v>
      </c>
    </row>
    <row r="201" spans="1:31" s="3" customFormat="1" ht="18.75" customHeight="1">
      <c r="A201" s="159">
        <v>199</v>
      </c>
      <c r="B201" s="160">
        <v>60</v>
      </c>
      <c r="C201" s="161" t="s">
        <v>115</v>
      </c>
      <c r="D201" s="162" t="s">
        <v>3815</v>
      </c>
      <c r="E201" s="163">
        <v>195</v>
      </c>
      <c r="F201" s="165">
        <v>27928511</v>
      </c>
      <c r="G201" s="166">
        <v>259</v>
      </c>
      <c r="H201" s="167">
        <v>254</v>
      </c>
      <c r="I201" s="168">
        <v>27928511</v>
      </c>
      <c r="J201" s="169">
        <v>196</v>
      </c>
      <c r="K201" s="170">
        <v>188</v>
      </c>
      <c r="L201" s="165">
        <v>6735576</v>
      </c>
      <c r="M201" s="166">
        <v>262</v>
      </c>
      <c r="N201" s="167">
        <v>255</v>
      </c>
      <c r="O201" s="168">
        <v>6659342</v>
      </c>
      <c r="P201" s="169">
        <v>223</v>
      </c>
      <c r="Q201" s="170">
        <v>214</v>
      </c>
      <c r="R201" s="165">
        <v>20608892</v>
      </c>
      <c r="S201" s="166">
        <v>439</v>
      </c>
      <c r="T201" s="167">
        <v>433</v>
      </c>
      <c r="U201" s="168">
        <v>-661598</v>
      </c>
      <c r="V201" s="169">
        <v>218</v>
      </c>
      <c r="W201" s="170">
        <v>215</v>
      </c>
      <c r="X201" s="165">
        <v>5302</v>
      </c>
      <c r="Y201" s="166">
        <v>200</v>
      </c>
      <c r="Z201" s="167">
        <v>190</v>
      </c>
      <c r="AA201" s="168">
        <v>278</v>
      </c>
      <c r="AB201" s="171">
        <v>321</v>
      </c>
      <c r="AC201" s="163">
        <v>0</v>
      </c>
      <c r="AD201" s="172">
        <v>100</v>
      </c>
      <c r="AE201" s="173">
        <v>0</v>
      </c>
    </row>
    <row r="202" spans="1:31" s="3" customFormat="1" ht="18.75" customHeight="1">
      <c r="A202" s="45">
        <v>200</v>
      </c>
      <c r="B202" s="46">
        <v>89</v>
      </c>
      <c r="C202" s="47" t="s">
        <v>489</v>
      </c>
      <c r="D202" s="48" t="s">
        <v>3111</v>
      </c>
      <c r="E202" s="49">
        <v>196</v>
      </c>
      <c r="F202" s="51">
        <v>27926072</v>
      </c>
      <c r="G202" s="52">
        <v>260</v>
      </c>
      <c r="H202" s="53">
        <v>255</v>
      </c>
      <c r="I202" s="54">
        <v>27926072</v>
      </c>
      <c r="J202" s="55">
        <v>128</v>
      </c>
      <c r="K202" s="56">
        <v>122</v>
      </c>
      <c r="L202" s="51">
        <v>9014811</v>
      </c>
      <c r="M202" s="52">
        <v>135</v>
      </c>
      <c r="N202" s="53">
        <v>129</v>
      </c>
      <c r="O202" s="54">
        <v>12064271</v>
      </c>
      <c r="P202" s="55">
        <v>280</v>
      </c>
      <c r="Q202" s="56">
        <v>271</v>
      </c>
      <c r="R202" s="51">
        <v>17433108</v>
      </c>
      <c r="S202" s="52">
        <v>38</v>
      </c>
      <c r="T202" s="53">
        <v>37</v>
      </c>
      <c r="U202" s="54">
        <v>5716891</v>
      </c>
      <c r="V202" s="55" t="s">
        <v>3813</v>
      </c>
      <c r="W202" s="56" t="s">
        <v>3813</v>
      </c>
      <c r="X202" s="62" t="s">
        <v>3813</v>
      </c>
      <c r="Y202" s="52">
        <v>405</v>
      </c>
      <c r="Z202" s="53">
        <v>392</v>
      </c>
      <c r="AA202" s="54">
        <v>111</v>
      </c>
      <c r="AB202" s="95">
        <v>369</v>
      </c>
      <c r="AC202" s="49">
        <v>0</v>
      </c>
      <c r="AD202" s="57">
        <v>100</v>
      </c>
      <c r="AE202" s="58">
        <v>0</v>
      </c>
    </row>
    <row r="203" spans="1:31" s="3" customFormat="1" ht="18.75" customHeight="1">
      <c r="A203" s="174">
        <v>201</v>
      </c>
      <c r="B203" s="175">
        <v>256</v>
      </c>
      <c r="C203" s="176" t="s">
        <v>2751</v>
      </c>
      <c r="D203" s="177" t="s">
        <v>3815</v>
      </c>
      <c r="E203" s="178">
        <v>197</v>
      </c>
      <c r="F203" s="180">
        <v>27917392</v>
      </c>
      <c r="G203" s="181">
        <v>110</v>
      </c>
      <c r="H203" s="182">
        <v>109</v>
      </c>
      <c r="I203" s="183">
        <v>36636943</v>
      </c>
      <c r="J203" s="184">
        <v>485</v>
      </c>
      <c r="K203" s="185">
        <v>473</v>
      </c>
      <c r="L203" s="180">
        <v>332029</v>
      </c>
      <c r="M203" s="181">
        <v>94</v>
      </c>
      <c r="N203" s="182">
        <v>89</v>
      </c>
      <c r="O203" s="183">
        <v>14954167</v>
      </c>
      <c r="P203" s="184">
        <v>38</v>
      </c>
      <c r="Q203" s="185">
        <v>36</v>
      </c>
      <c r="R203" s="180">
        <v>45725128</v>
      </c>
      <c r="S203" s="181">
        <v>234</v>
      </c>
      <c r="T203" s="182">
        <v>230</v>
      </c>
      <c r="U203" s="183">
        <v>1161932</v>
      </c>
      <c r="V203" s="184">
        <v>41</v>
      </c>
      <c r="W203" s="185">
        <v>41</v>
      </c>
      <c r="X203" s="180">
        <v>16966</v>
      </c>
      <c r="Y203" s="181">
        <v>26</v>
      </c>
      <c r="Z203" s="182">
        <v>24</v>
      </c>
      <c r="AA203" s="183">
        <v>861</v>
      </c>
      <c r="AB203" s="186">
        <v>322</v>
      </c>
      <c r="AC203" s="178">
        <v>0</v>
      </c>
      <c r="AD203" s="187">
        <v>100</v>
      </c>
      <c r="AE203" s="188">
        <v>0</v>
      </c>
    </row>
    <row r="204" spans="1:31" s="3" customFormat="1" ht="18.75" customHeight="1">
      <c r="A204" s="29">
        <v>202</v>
      </c>
      <c r="B204" s="30">
        <v>64</v>
      </c>
      <c r="C204" s="31" t="s">
        <v>2963</v>
      </c>
      <c r="D204" s="32" t="s">
        <v>3816</v>
      </c>
      <c r="E204" s="42">
        <v>198</v>
      </c>
      <c r="F204" s="35">
        <v>27916529</v>
      </c>
      <c r="G204" s="36">
        <v>199</v>
      </c>
      <c r="H204" s="37">
        <v>195</v>
      </c>
      <c r="I204" s="38">
        <v>31146883</v>
      </c>
      <c r="J204" s="39">
        <v>305</v>
      </c>
      <c r="K204" s="40">
        <v>294</v>
      </c>
      <c r="L204" s="35">
        <v>4517091</v>
      </c>
      <c r="M204" s="36">
        <v>53</v>
      </c>
      <c r="N204" s="37">
        <v>49</v>
      </c>
      <c r="O204" s="38">
        <v>20825741</v>
      </c>
      <c r="P204" s="39">
        <v>187</v>
      </c>
      <c r="Q204" s="40">
        <v>178</v>
      </c>
      <c r="R204" s="35">
        <v>22744397</v>
      </c>
      <c r="S204" s="36">
        <v>206</v>
      </c>
      <c r="T204" s="37">
        <v>203</v>
      </c>
      <c r="U204" s="38">
        <v>1419806</v>
      </c>
      <c r="V204" s="39">
        <v>157</v>
      </c>
      <c r="W204" s="40">
        <v>155</v>
      </c>
      <c r="X204" s="35">
        <v>8670</v>
      </c>
      <c r="Y204" s="36">
        <v>181</v>
      </c>
      <c r="Z204" s="37">
        <v>171</v>
      </c>
      <c r="AA204" s="38">
        <v>302</v>
      </c>
      <c r="AB204" s="94">
        <v>324</v>
      </c>
      <c r="AC204" s="42">
        <v>0</v>
      </c>
      <c r="AD204" s="34">
        <v>100</v>
      </c>
      <c r="AE204" s="43">
        <v>0</v>
      </c>
    </row>
    <row r="205" spans="1:31" s="3" customFormat="1" ht="18.75" customHeight="1">
      <c r="A205" s="29">
        <v>203</v>
      </c>
      <c r="B205" s="30">
        <v>125</v>
      </c>
      <c r="C205" s="31" t="s">
        <v>1234</v>
      </c>
      <c r="D205" s="32" t="s">
        <v>3812</v>
      </c>
      <c r="E205" s="42">
        <v>199</v>
      </c>
      <c r="F205" s="35">
        <v>27899837</v>
      </c>
      <c r="G205" s="36">
        <v>183</v>
      </c>
      <c r="H205" s="37">
        <v>179</v>
      </c>
      <c r="I205" s="38">
        <v>31898739</v>
      </c>
      <c r="J205" s="39">
        <v>139</v>
      </c>
      <c r="K205" s="40">
        <v>132</v>
      </c>
      <c r="L205" s="35">
        <v>8628163</v>
      </c>
      <c r="M205" s="36">
        <v>157</v>
      </c>
      <c r="N205" s="37">
        <v>151</v>
      </c>
      <c r="O205" s="38">
        <v>11056642</v>
      </c>
      <c r="P205" s="39">
        <v>165</v>
      </c>
      <c r="Q205" s="40">
        <v>157</v>
      </c>
      <c r="R205" s="35">
        <v>24680051</v>
      </c>
      <c r="S205" s="36">
        <v>156</v>
      </c>
      <c r="T205" s="37">
        <v>154</v>
      </c>
      <c r="U205" s="38">
        <v>2160612</v>
      </c>
      <c r="V205" s="39">
        <v>49</v>
      </c>
      <c r="W205" s="40">
        <v>49</v>
      </c>
      <c r="X205" s="35">
        <v>16321</v>
      </c>
      <c r="Y205" s="36">
        <v>367</v>
      </c>
      <c r="Z205" s="37">
        <v>354</v>
      </c>
      <c r="AA205" s="38">
        <v>145</v>
      </c>
      <c r="AB205" s="94">
        <v>383</v>
      </c>
      <c r="AC205" s="42">
        <v>0</v>
      </c>
      <c r="AD205" s="34">
        <v>100</v>
      </c>
      <c r="AE205" s="43">
        <v>0</v>
      </c>
    </row>
    <row r="206" spans="1:31" s="3" customFormat="1" ht="18.75" customHeight="1">
      <c r="A206" s="159">
        <v>204</v>
      </c>
      <c r="B206" s="160">
        <v>305</v>
      </c>
      <c r="C206" s="161" t="s">
        <v>797</v>
      </c>
      <c r="D206" s="162" t="s">
        <v>3815</v>
      </c>
      <c r="E206" s="163">
        <v>200</v>
      </c>
      <c r="F206" s="165">
        <v>27897081</v>
      </c>
      <c r="G206" s="166">
        <v>14</v>
      </c>
      <c r="H206" s="167">
        <v>13</v>
      </c>
      <c r="I206" s="168">
        <v>59748536</v>
      </c>
      <c r="J206" s="169">
        <v>61</v>
      </c>
      <c r="K206" s="170">
        <v>56</v>
      </c>
      <c r="L206" s="165">
        <v>12381043</v>
      </c>
      <c r="M206" s="166">
        <v>166</v>
      </c>
      <c r="N206" s="167">
        <v>160</v>
      </c>
      <c r="O206" s="168">
        <v>10671721</v>
      </c>
      <c r="P206" s="169">
        <v>91</v>
      </c>
      <c r="Q206" s="170">
        <v>86</v>
      </c>
      <c r="R206" s="165">
        <v>33797694</v>
      </c>
      <c r="S206" s="166">
        <v>288</v>
      </c>
      <c r="T206" s="167">
        <v>284</v>
      </c>
      <c r="U206" s="168">
        <v>745766</v>
      </c>
      <c r="V206" s="169">
        <v>424</v>
      </c>
      <c r="W206" s="170">
        <v>419</v>
      </c>
      <c r="X206" s="165">
        <v>16</v>
      </c>
      <c r="Y206" s="166">
        <v>199</v>
      </c>
      <c r="Z206" s="167">
        <v>189</v>
      </c>
      <c r="AA206" s="168">
        <v>281</v>
      </c>
      <c r="AB206" s="171">
        <v>352</v>
      </c>
      <c r="AC206" s="163">
        <v>0</v>
      </c>
      <c r="AD206" s="172">
        <v>100</v>
      </c>
      <c r="AE206" s="173">
        <v>0</v>
      </c>
    </row>
    <row r="207" spans="1:31" s="3" customFormat="1" ht="18.75" customHeight="1">
      <c r="A207" s="45">
        <v>205</v>
      </c>
      <c r="B207" s="46">
        <v>287</v>
      </c>
      <c r="C207" s="47" t="s">
        <v>3015</v>
      </c>
      <c r="D207" s="48" t="s">
        <v>2748</v>
      </c>
      <c r="E207" s="65">
        <v>201</v>
      </c>
      <c r="F207" s="51">
        <v>27857728</v>
      </c>
      <c r="G207" s="52">
        <v>229</v>
      </c>
      <c r="H207" s="53">
        <v>224</v>
      </c>
      <c r="I207" s="54">
        <v>29706315</v>
      </c>
      <c r="J207" s="55">
        <v>242</v>
      </c>
      <c r="K207" s="56">
        <v>234</v>
      </c>
      <c r="L207" s="51">
        <v>5789861</v>
      </c>
      <c r="M207" s="52">
        <v>191</v>
      </c>
      <c r="N207" s="53">
        <v>185</v>
      </c>
      <c r="O207" s="54">
        <v>9483917</v>
      </c>
      <c r="P207" s="55">
        <v>200</v>
      </c>
      <c r="Q207" s="56">
        <v>191</v>
      </c>
      <c r="R207" s="51">
        <v>22159983</v>
      </c>
      <c r="S207" s="52">
        <v>424</v>
      </c>
      <c r="T207" s="53">
        <v>418</v>
      </c>
      <c r="U207" s="54">
        <v>-265667</v>
      </c>
      <c r="V207" s="55">
        <v>374</v>
      </c>
      <c r="W207" s="56">
        <v>370</v>
      </c>
      <c r="X207" s="51">
        <v>421</v>
      </c>
      <c r="Y207" s="52">
        <v>416</v>
      </c>
      <c r="Z207" s="53">
        <v>403</v>
      </c>
      <c r="AA207" s="54">
        <v>101</v>
      </c>
      <c r="AB207" s="95">
        <v>341</v>
      </c>
      <c r="AC207" s="49">
        <v>0</v>
      </c>
      <c r="AD207" s="57">
        <v>70.83</v>
      </c>
      <c r="AE207" s="58">
        <v>29.17</v>
      </c>
    </row>
    <row r="208" spans="1:31" s="3" customFormat="1" ht="18.75" customHeight="1">
      <c r="A208" s="174">
        <v>206</v>
      </c>
      <c r="B208" s="175">
        <v>246</v>
      </c>
      <c r="C208" s="176" t="s">
        <v>3008</v>
      </c>
      <c r="D208" s="177" t="s">
        <v>3815</v>
      </c>
      <c r="E208" s="178">
        <v>202</v>
      </c>
      <c r="F208" s="180">
        <v>27707269</v>
      </c>
      <c r="G208" s="181">
        <v>261</v>
      </c>
      <c r="H208" s="182">
        <v>256</v>
      </c>
      <c r="I208" s="183">
        <v>27831045</v>
      </c>
      <c r="J208" s="184">
        <v>308</v>
      </c>
      <c r="K208" s="185">
        <v>297</v>
      </c>
      <c r="L208" s="180">
        <v>4356669</v>
      </c>
      <c r="M208" s="181">
        <v>343</v>
      </c>
      <c r="N208" s="182">
        <v>336</v>
      </c>
      <c r="O208" s="183">
        <v>4203174</v>
      </c>
      <c r="P208" s="184">
        <v>198</v>
      </c>
      <c r="Q208" s="185">
        <v>189</v>
      </c>
      <c r="R208" s="180">
        <v>22414112</v>
      </c>
      <c r="S208" s="181">
        <v>229</v>
      </c>
      <c r="T208" s="182">
        <v>225</v>
      </c>
      <c r="U208" s="183">
        <v>1193583</v>
      </c>
      <c r="V208" s="184">
        <v>45</v>
      </c>
      <c r="W208" s="185">
        <v>45</v>
      </c>
      <c r="X208" s="180">
        <v>16488</v>
      </c>
      <c r="Y208" s="181">
        <v>120</v>
      </c>
      <c r="Z208" s="182">
        <v>112</v>
      </c>
      <c r="AA208" s="183">
        <v>404</v>
      </c>
      <c r="AB208" s="186">
        <v>322</v>
      </c>
      <c r="AC208" s="178">
        <v>0</v>
      </c>
      <c r="AD208" s="187">
        <v>100</v>
      </c>
      <c r="AE208" s="188">
        <v>0</v>
      </c>
    </row>
    <row r="209" spans="1:31" s="3" customFormat="1" ht="18.75" customHeight="1">
      <c r="A209" s="29">
        <v>207</v>
      </c>
      <c r="B209" s="30">
        <v>92</v>
      </c>
      <c r="C209" s="31" t="s">
        <v>3021</v>
      </c>
      <c r="D209" s="32" t="s">
        <v>3372</v>
      </c>
      <c r="E209" s="42">
        <v>203</v>
      </c>
      <c r="F209" s="35">
        <v>27700629</v>
      </c>
      <c r="G209" s="36">
        <v>251</v>
      </c>
      <c r="H209" s="37">
        <v>246</v>
      </c>
      <c r="I209" s="38">
        <v>28383470</v>
      </c>
      <c r="J209" s="39">
        <v>373</v>
      </c>
      <c r="K209" s="40">
        <v>362</v>
      </c>
      <c r="L209" s="35">
        <v>3017601</v>
      </c>
      <c r="M209" s="36">
        <v>381</v>
      </c>
      <c r="N209" s="37">
        <v>374</v>
      </c>
      <c r="O209" s="38">
        <v>3209961</v>
      </c>
      <c r="P209" s="39">
        <v>134</v>
      </c>
      <c r="Q209" s="40">
        <v>126</v>
      </c>
      <c r="R209" s="35">
        <v>28153557</v>
      </c>
      <c r="S209" s="36">
        <v>432</v>
      </c>
      <c r="T209" s="37">
        <v>426</v>
      </c>
      <c r="U209" s="38">
        <v>-466501</v>
      </c>
      <c r="V209" s="39">
        <v>122</v>
      </c>
      <c r="W209" s="40">
        <v>121</v>
      </c>
      <c r="X209" s="35">
        <v>11044</v>
      </c>
      <c r="Y209" s="36">
        <v>383</v>
      </c>
      <c r="Z209" s="37">
        <v>370</v>
      </c>
      <c r="AA209" s="38">
        <v>130</v>
      </c>
      <c r="AB209" s="94">
        <v>372</v>
      </c>
      <c r="AC209" s="42">
        <v>0</v>
      </c>
      <c r="AD209" s="34">
        <v>100</v>
      </c>
      <c r="AE209" s="43">
        <v>0</v>
      </c>
    </row>
    <row r="210" spans="1:31" s="3" customFormat="1" ht="18.75" customHeight="1">
      <c r="A210" s="159">
        <v>208</v>
      </c>
      <c r="B210" s="160">
        <v>235</v>
      </c>
      <c r="C210" s="161" t="s">
        <v>828</v>
      </c>
      <c r="D210" s="162" t="s">
        <v>3815</v>
      </c>
      <c r="E210" s="163">
        <v>204</v>
      </c>
      <c r="F210" s="165">
        <v>27651428</v>
      </c>
      <c r="G210" s="166">
        <v>9</v>
      </c>
      <c r="H210" s="167">
        <v>8</v>
      </c>
      <c r="I210" s="168">
        <v>68556950</v>
      </c>
      <c r="J210" s="169">
        <v>5</v>
      </c>
      <c r="K210" s="170">
        <v>3</v>
      </c>
      <c r="L210" s="165">
        <v>29277078</v>
      </c>
      <c r="M210" s="166">
        <v>28</v>
      </c>
      <c r="N210" s="167">
        <v>25</v>
      </c>
      <c r="O210" s="168">
        <v>27479381</v>
      </c>
      <c r="P210" s="169">
        <v>19</v>
      </c>
      <c r="Q210" s="170">
        <v>18</v>
      </c>
      <c r="R210" s="165">
        <v>60248210</v>
      </c>
      <c r="S210" s="166">
        <v>6</v>
      </c>
      <c r="T210" s="167">
        <v>5</v>
      </c>
      <c r="U210" s="168">
        <v>15070091</v>
      </c>
      <c r="V210" s="169">
        <v>344</v>
      </c>
      <c r="W210" s="170">
        <v>341</v>
      </c>
      <c r="X210" s="165">
        <v>1143</v>
      </c>
      <c r="Y210" s="166">
        <v>50</v>
      </c>
      <c r="Z210" s="167">
        <v>46</v>
      </c>
      <c r="AA210" s="168">
        <v>646</v>
      </c>
      <c r="AB210" s="171">
        <v>322</v>
      </c>
      <c r="AC210" s="163">
        <v>0</v>
      </c>
      <c r="AD210" s="172">
        <v>100</v>
      </c>
      <c r="AE210" s="173">
        <v>0</v>
      </c>
    </row>
    <row r="211" spans="1:31" s="3" customFormat="1" ht="18.75" customHeight="1">
      <c r="A211" s="159">
        <v>209</v>
      </c>
      <c r="B211" s="160">
        <v>307</v>
      </c>
      <c r="C211" s="161" t="s">
        <v>800</v>
      </c>
      <c r="D211" s="162" t="s">
        <v>3815</v>
      </c>
      <c r="E211" s="163">
        <v>205</v>
      </c>
      <c r="F211" s="165">
        <v>27545911</v>
      </c>
      <c r="G211" s="166">
        <v>151</v>
      </c>
      <c r="H211" s="167">
        <v>149</v>
      </c>
      <c r="I211" s="168">
        <v>33621171</v>
      </c>
      <c r="J211" s="169">
        <v>60</v>
      </c>
      <c r="K211" s="170">
        <v>55</v>
      </c>
      <c r="L211" s="165">
        <v>12479415</v>
      </c>
      <c r="M211" s="166">
        <v>100</v>
      </c>
      <c r="N211" s="167">
        <v>95</v>
      </c>
      <c r="O211" s="168">
        <v>14336093</v>
      </c>
      <c r="P211" s="169">
        <v>192</v>
      </c>
      <c r="Q211" s="170">
        <v>183</v>
      </c>
      <c r="R211" s="165">
        <v>22601976</v>
      </c>
      <c r="S211" s="166">
        <v>20</v>
      </c>
      <c r="T211" s="167">
        <v>19</v>
      </c>
      <c r="U211" s="168">
        <v>7389268</v>
      </c>
      <c r="V211" s="169">
        <v>316</v>
      </c>
      <c r="W211" s="170">
        <v>313</v>
      </c>
      <c r="X211" s="165">
        <v>1700</v>
      </c>
      <c r="Y211" s="166">
        <v>410</v>
      </c>
      <c r="Z211" s="167">
        <v>397</v>
      </c>
      <c r="AA211" s="168">
        <v>105</v>
      </c>
      <c r="AB211" s="171">
        <v>351</v>
      </c>
      <c r="AC211" s="163">
        <v>0</v>
      </c>
      <c r="AD211" s="172">
        <v>0</v>
      </c>
      <c r="AE211" s="173">
        <v>100</v>
      </c>
    </row>
    <row r="212" spans="1:31" s="3" customFormat="1" ht="18.75" customHeight="1">
      <c r="A212" s="45">
        <v>210</v>
      </c>
      <c r="B212" s="46">
        <v>278</v>
      </c>
      <c r="C212" s="47" t="s">
        <v>2967</v>
      </c>
      <c r="D212" s="48" t="s">
        <v>3816</v>
      </c>
      <c r="E212" s="49">
        <v>206</v>
      </c>
      <c r="F212" s="51">
        <v>27431975</v>
      </c>
      <c r="G212" s="52">
        <v>240</v>
      </c>
      <c r="H212" s="53">
        <v>235</v>
      </c>
      <c r="I212" s="54">
        <v>29161152</v>
      </c>
      <c r="J212" s="55">
        <v>129</v>
      </c>
      <c r="K212" s="56">
        <v>123</v>
      </c>
      <c r="L212" s="51">
        <v>8989511</v>
      </c>
      <c r="M212" s="52">
        <v>15</v>
      </c>
      <c r="N212" s="53">
        <v>13</v>
      </c>
      <c r="O212" s="54">
        <v>41839526</v>
      </c>
      <c r="P212" s="55">
        <v>16</v>
      </c>
      <c r="Q212" s="56">
        <v>15</v>
      </c>
      <c r="R212" s="51">
        <v>75363357</v>
      </c>
      <c r="S212" s="52">
        <v>370</v>
      </c>
      <c r="T212" s="53">
        <v>365</v>
      </c>
      <c r="U212" s="54">
        <v>251732</v>
      </c>
      <c r="V212" s="55" t="s">
        <v>3813</v>
      </c>
      <c r="W212" s="56" t="s">
        <v>3813</v>
      </c>
      <c r="X212" s="62" t="s">
        <v>3813</v>
      </c>
      <c r="Y212" s="52">
        <v>23</v>
      </c>
      <c r="Z212" s="53">
        <v>21</v>
      </c>
      <c r="AA212" s="54">
        <v>890</v>
      </c>
      <c r="AB212" s="95">
        <v>321</v>
      </c>
      <c r="AC212" s="49">
        <v>0</v>
      </c>
      <c r="AD212" s="57">
        <v>100</v>
      </c>
      <c r="AE212" s="58">
        <v>0</v>
      </c>
    </row>
    <row r="213" spans="1:31" s="3" customFormat="1" ht="18.75" customHeight="1">
      <c r="A213" s="15">
        <v>211</v>
      </c>
      <c r="B213" s="16">
        <v>45</v>
      </c>
      <c r="C213" s="17" t="s">
        <v>2973</v>
      </c>
      <c r="D213" s="18" t="s">
        <v>98</v>
      </c>
      <c r="E213" s="19">
        <v>207</v>
      </c>
      <c r="F213" s="21">
        <v>27403504</v>
      </c>
      <c r="G213" s="22">
        <v>264</v>
      </c>
      <c r="H213" s="23">
        <v>259</v>
      </c>
      <c r="I213" s="24">
        <v>27423188</v>
      </c>
      <c r="J213" s="25">
        <v>78</v>
      </c>
      <c r="K213" s="26">
        <v>73</v>
      </c>
      <c r="L213" s="21">
        <v>11197577</v>
      </c>
      <c r="M213" s="22">
        <v>32</v>
      </c>
      <c r="N213" s="23">
        <v>29</v>
      </c>
      <c r="O213" s="24">
        <v>25829359</v>
      </c>
      <c r="P213" s="25">
        <v>51</v>
      </c>
      <c r="Q213" s="26">
        <v>46</v>
      </c>
      <c r="R213" s="21">
        <v>42407207</v>
      </c>
      <c r="S213" s="22">
        <v>205</v>
      </c>
      <c r="T213" s="23">
        <v>202</v>
      </c>
      <c r="U213" s="24">
        <v>1419973</v>
      </c>
      <c r="V213" s="25" t="s">
        <v>3813</v>
      </c>
      <c r="W213" s="26" t="s">
        <v>3813</v>
      </c>
      <c r="X213" s="61" t="s">
        <v>3813</v>
      </c>
      <c r="Y213" s="22">
        <v>370</v>
      </c>
      <c r="Z213" s="23">
        <v>357</v>
      </c>
      <c r="AA213" s="24">
        <v>142</v>
      </c>
      <c r="AB213" s="93">
        <v>369</v>
      </c>
      <c r="AC213" s="19">
        <v>0</v>
      </c>
      <c r="AD213" s="27">
        <v>100</v>
      </c>
      <c r="AE213" s="28">
        <v>0</v>
      </c>
    </row>
    <row r="214" spans="1:31" s="3" customFormat="1" ht="18.75" customHeight="1">
      <c r="A214" s="29">
        <v>212</v>
      </c>
      <c r="B214" s="30">
        <v>21</v>
      </c>
      <c r="C214" s="31" t="s">
        <v>2912</v>
      </c>
      <c r="D214" s="32" t="s">
        <v>3814</v>
      </c>
      <c r="E214" s="42">
        <v>5</v>
      </c>
      <c r="F214" s="35">
        <v>27383954</v>
      </c>
      <c r="G214" s="36">
        <v>266</v>
      </c>
      <c r="H214" s="37">
        <v>6</v>
      </c>
      <c r="I214" s="38">
        <v>27383954</v>
      </c>
      <c r="J214" s="39">
        <v>12</v>
      </c>
      <c r="K214" s="40">
        <v>3</v>
      </c>
      <c r="L214" s="35">
        <v>20394993</v>
      </c>
      <c r="M214" s="36">
        <v>487</v>
      </c>
      <c r="N214" s="37">
        <v>9</v>
      </c>
      <c r="O214" s="38">
        <v>-6569213</v>
      </c>
      <c r="P214" s="39">
        <v>47</v>
      </c>
      <c r="Q214" s="40">
        <v>5</v>
      </c>
      <c r="R214" s="35">
        <v>43595762</v>
      </c>
      <c r="S214" s="36">
        <v>494</v>
      </c>
      <c r="T214" s="37">
        <v>11</v>
      </c>
      <c r="U214" s="38">
        <v>-11863955</v>
      </c>
      <c r="V214" s="39">
        <v>371</v>
      </c>
      <c r="W214" s="40">
        <v>4</v>
      </c>
      <c r="X214" s="35">
        <v>447</v>
      </c>
      <c r="Y214" s="36">
        <v>43</v>
      </c>
      <c r="Z214" s="37">
        <v>4</v>
      </c>
      <c r="AA214" s="38">
        <v>676</v>
      </c>
      <c r="AB214" s="94">
        <v>382</v>
      </c>
      <c r="AC214" s="42">
        <v>100</v>
      </c>
      <c r="AD214" s="34">
        <v>0</v>
      </c>
      <c r="AE214" s="43">
        <v>0</v>
      </c>
    </row>
    <row r="215" spans="1:31" s="3" customFormat="1" ht="18.75" customHeight="1">
      <c r="A215" s="159">
        <v>213</v>
      </c>
      <c r="B215" s="160">
        <v>214</v>
      </c>
      <c r="C215" s="161" t="s">
        <v>3480</v>
      </c>
      <c r="D215" s="162" t="s">
        <v>3815</v>
      </c>
      <c r="E215" s="163">
        <v>208</v>
      </c>
      <c r="F215" s="165">
        <v>27353353</v>
      </c>
      <c r="G215" s="166">
        <v>262</v>
      </c>
      <c r="H215" s="167">
        <v>257</v>
      </c>
      <c r="I215" s="168">
        <v>27789102</v>
      </c>
      <c r="J215" s="169">
        <v>115</v>
      </c>
      <c r="K215" s="170">
        <v>109</v>
      </c>
      <c r="L215" s="165">
        <v>9568730</v>
      </c>
      <c r="M215" s="166">
        <v>108</v>
      </c>
      <c r="N215" s="167">
        <v>103</v>
      </c>
      <c r="O215" s="168">
        <v>13415281</v>
      </c>
      <c r="P215" s="169">
        <v>80</v>
      </c>
      <c r="Q215" s="170">
        <v>75</v>
      </c>
      <c r="R215" s="165">
        <v>35903414</v>
      </c>
      <c r="S215" s="166">
        <v>477</v>
      </c>
      <c r="T215" s="167">
        <v>471</v>
      </c>
      <c r="U215" s="168">
        <v>-4226325</v>
      </c>
      <c r="V215" s="169">
        <v>165</v>
      </c>
      <c r="W215" s="170">
        <v>163</v>
      </c>
      <c r="X215" s="165">
        <v>8113</v>
      </c>
      <c r="Y215" s="166">
        <v>197</v>
      </c>
      <c r="Z215" s="167">
        <v>187</v>
      </c>
      <c r="AA215" s="168">
        <v>285</v>
      </c>
      <c r="AB215" s="171">
        <v>371</v>
      </c>
      <c r="AC215" s="163">
        <v>0</v>
      </c>
      <c r="AD215" s="172">
        <v>100</v>
      </c>
      <c r="AE215" s="173">
        <v>0</v>
      </c>
    </row>
    <row r="216" spans="1:31" s="3" customFormat="1" ht="18.75" customHeight="1">
      <c r="A216" s="29">
        <v>214</v>
      </c>
      <c r="B216" s="30">
        <v>139</v>
      </c>
      <c r="C216" s="31" t="s">
        <v>2587</v>
      </c>
      <c r="D216" s="32" t="s">
        <v>2748</v>
      </c>
      <c r="E216" s="42">
        <v>209</v>
      </c>
      <c r="F216" s="35">
        <v>27342176</v>
      </c>
      <c r="G216" s="36">
        <v>72</v>
      </c>
      <c r="H216" s="37">
        <v>71</v>
      </c>
      <c r="I216" s="38">
        <v>39390972</v>
      </c>
      <c r="J216" s="39" t="s">
        <v>3813</v>
      </c>
      <c r="K216" s="40" t="s">
        <v>3813</v>
      </c>
      <c r="L216" s="41" t="s">
        <v>3813</v>
      </c>
      <c r="M216" s="36">
        <v>287</v>
      </c>
      <c r="N216" s="37">
        <v>280</v>
      </c>
      <c r="O216" s="38">
        <v>5901555</v>
      </c>
      <c r="P216" s="39">
        <v>243</v>
      </c>
      <c r="Q216" s="40">
        <v>234</v>
      </c>
      <c r="R216" s="35">
        <v>19660943</v>
      </c>
      <c r="S216" s="36" t="s">
        <v>3813</v>
      </c>
      <c r="T216" s="37" t="s">
        <v>3813</v>
      </c>
      <c r="U216" s="59" t="s">
        <v>3813</v>
      </c>
      <c r="V216" s="39">
        <v>304</v>
      </c>
      <c r="W216" s="40">
        <v>301</v>
      </c>
      <c r="X216" s="35">
        <v>1942</v>
      </c>
      <c r="Y216" s="36">
        <v>440</v>
      </c>
      <c r="Z216" s="37">
        <v>427</v>
      </c>
      <c r="AA216" s="38">
        <v>79</v>
      </c>
      <c r="AB216" s="94">
        <v>321</v>
      </c>
      <c r="AC216" s="42">
        <v>0</v>
      </c>
      <c r="AD216" s="34">
        <v>100</v>
      </c>
      <c r="AE216" s="43">
        <v>0</v>
      </c>
    </row>
    <row r="217" spans="1:31" s="3" customFormat="1" ht="18.75" customHeight="1">
      <c r="A217" s="45">
        <v>215</v>
      </c>
      <c r="B217" s="67">
        <v>216</v>
      </c>
      <c r="C217" s="47" t="s">
        <v>1334</v>
      </c>
      <c r="D217" s="48" t="s">
        <v>3369</v>
      </c>
      <c r="E217" s="49">
        <v>210</v>
      </c>
      <c r="F217" s="51">
        <v>27341743</v>
      </c>
      <c r="G217" s="52">
        <v>246</v>
      </c>
      <c r="H217" s="53">
        <v>241</v>
      </c>
      <c r="I217" s="54">
        <v>28666265</v>
      </c>
      <c r="J217" s="55">
        <v>285</v>
      </c>
      <c r="K217" s="56">
        <v>275</v>
      </c>
      <c r="L217" s="51">
        <v>4985148</v>
      </c>
      <c r="M217" s="52">
        <v>244</v>
      </c>
      <c r="N217" s="53">
        <v>237</v>
      </c>
      <c r="O217" s="54">
        <v>7294155</v>
      </c>
      <c r="P217" s="55">
        <v>241</v>
      </c>
      <c r="Q217" s="56">
        <v>232</v>
      </c>
      <c r="R217" s="51">
        <v>19754787</v>
      </c>
      <c r="S217" s="52">
        <v>418</v>
      </c>
      <c r="T217" s="53">
        <v>412</v>
      </c>
      <c r="U217" s="54">
        <v>-107129</v>
      </c>
      <c r="V217" s="55">
        <v>360</v>
      </c>
      <c r="W217" s="56">
        <v>357</v>
      </c>
      <c r="X217" s="51">
        <v>645</v>
      </c>
      <c r="Y217" s="52">
        <v>122</v>
      </c>
      <c r="Z217" s="53">
        <v>114</v>
      </c>
      <c r="AA217" s="54">
        <v>400</v>
      </c>
      <c r="AB217" s="95">
        <v>384</v>
      </c>
      <c r="AC217" s="49">
        <v>0</v>
      </c>
      <c r="AD217" s="57">
        <v>100</v>
      </c>
      <c r="AE217" s="58">
        <v>0</v>
      </c>
    </row>
    <row r="218" spans="1:31" s="3" customFormat="1" ht="18.75" customHeight="1">
      <c r="A218" s="174">
        <v>216</v>
      </c>
      <c r="B218" s="175">
        <v>131</v>
      </c>
      <c r="C218" s="176" t="s">
        <v>3841</v>
      </c>
      <c r="D218" s="177" t="s">
        <v>3815</v>
      </c>
      <c r="E218" s="178">
        <v>211</v>
      </c>
      <c r="F218" s="180">
        <v>27203520</v>
      </c>
      <c r="G218" s="181">
        <v>181</v>
      </c>
      <c r="H218" s="182">
        <v>177</v>
      </c>
      <c r="I218" s="183">
        <v>32036631</v>
      </c>
      <c r="J218" s="184">
        <v>497</v>
      </c>
      <c r="K218" s="185">
        <v>484</v>
      </c>
      <c r="L218" s="180">
        <v>-8091794</v>
      </c>
      <c r="M218" s="181">
        <v>497</v>
      </c>
      <c r="N218" s="182">
        <v>485</v>
      </c>
      <c r="O218" s="183">
        <v>-48393187</v>
      </c>
      <c r="P218" s="184">
        <v>230</v>
      </c>
      <c r="Q218" s="185">
        <v>221</v>
      </c>
      <c r="R218" s="180">
        <v>20375159</v>
      </c>
      <c r="S218" s="181">
        <v>496</v>
      </c>
      <c r="T218" s="182">
        <v>485</v>
      </c>
      <c r="U218" s="183">
        <v>-15646410</v>
      </c>
      <c r="V218" s="184">
        <v>256</v>
      </c>
      <c r="W218" s="185">
        <v>253</v>
      </c>
      <c r="X218" s="180">
        <v>3248</v>
      </c>
      <c r="Y218" s="181">
        <v>384</v>
      </c>
      <c r="Z218" s="182">
        <v>371</v>
      </c>
      <c r="AA218" s="183">
        <v>129</v>
      </c>
      <c r="AB218" s="186">
        <v>352</v>
      </c>
      <c r="AC218" s="178">
        <v>0</v>
      </c>
      <c r="AD218" s="187">
        <v>85.23</v>
      </c>
      <c r="AE218" s="188">
        <v>14.77</v>
      </c>
    </row>
    <row r="219" spans="1:31" s="3" customFormat="1" ht="18.75" customHeight="1">
      <c r="A219" s="159">
        <v>217</v>
      </c>
      <c r="B219" s="160">
        <v>282</v>
      </c>
      <c r="C219" s="161" t="s">
        <v>3546</v>
      </c>
      <c r="D219" s="162" t="s">
        <v>3815</v>
      </c>
      <c r="E219" s="163">
        <v>212</v>
      </c>
      <c r="F219" s="165">
        <v>27151466</v>
      </c>
      <c r="G219" s="166">
        <v>215</v>
      </c>
      <c r="H219" s="167">
        <v>210</v>
      </c>
      <c r="I219" s="168">
        <v>30351134</v>
      </c>
      <c r="J219" s="169">
        <v>318</v>
      </c>
      <c r="K219" s="170">
        <v>307</v>
      </c>
      <c r="L219" s="165">
        <v>3980657</v>
      </c>
      <c r="M219" s="166">
        <v>417</v>
      </c>
      <c r="N219" s="167">
        <v>410</v>
      </c>
      <c r="O219" s="168">
        <v>2319209</v>
      </c>
      <c r="P219" s="169">
        <v>330</v>
      </c>
      <c r="Q219" s="170">
        <v>321</v>
      </c>
      <c r="R219" s="165">
        <v>14997382</v>
      </c>
      <c r="S219" s="166">
        <v>289</v>
      </c>
      <c r="T219" s="167">
        <v>285</v>
      </c>
      <c r="U219" s="168">
        <v>743957</v>
      </c>
      <c r="V219" s="169" t="s">
        <v>3813</v>
      </c>
      <c r="W219" s="170" t="s">
        <v>3813</v>
      </c>
      <c r="X219" s="189" t="s">
        <v>3813</v>
      </c>
      <c r="Y219" s="166">
        <v>163</v>
      </c>
      <c r="Z219" s="167">
        <v>153</v>
      </c>
      <c r="AA219" s="168">
        <v>332</v>
      </c>
      <c r="AB219" s="171">
        <v>321</v>
      </c>
      <c r="AC219" s="163">
        <v>0</v>
      </c>
      <c r="AD219" s="172">
        <v>100</v>
      </c>
      <c r="AE219" s="173">
        <v>0</v>
      </c>
    </row>
    <row r="220" spans="1:31" s="3" customFormat="1" ht="18.75" customHeight="1">
      <c r="A220" s="29">
        <v>218</v>
      </c>
      <c r="B220" s="30">
        <v>209</v>
      </c>
      <c r="C220" s="31" t="s">
        <v>2220</v>
      </c>
      <c r="D220" s="32" t="s">
        <v>1737</v>
      </c>
      <c r="E220" s="42">
        <v>213</v>
      </c>
      <c r="F220" s="35">
        <v>27008787</v>
      </c>
      <c r="G220" s="36">
        <v>269</v>
      </c>
      <c r="H220" s="37">
        <v>263</v>
      </c>
      <c r="I220" s="38">
        <v>27132908</v>
      </c>
      <c r="J220" s="39">
        <v>90</v>
      </c>
      <c r="K220" s="40">
        <v>85</v>
      </c>
      <c r="L220" s="35">
        <v>10751549</v>
      </c>
      <c r="M220" s="36">
        <v>55</v>
      </c>
      <c r="N220" s="37">
        <v>51</v>
      </c>
      <c r="O220" s="38">
        <v>19320580</v>
      </c>
      <c r="P220" s="39">
        <v>156</v>
      </c>
      <c r="Q220" s="40">
        <v>148</v>
      </c>
      <c r="R220" s="35">
        <v>25381317</v>
      </c>
      <c r="S220" s="36">
        <v>36</v>
      </c>
      <c r="T220" s="37">
        <v>35</v>
      </c>
      <c r="U220" s="38">
        <v>5817569</v>
      </c>
      <c r="V220" s="39">
        <v>79</v>
      </c>
      <c r="W220" s="40">
        <v>78</v>
      </c>
      <c r="X220" s="35">
        <v>14076</v>
      </c>
      <c r="Y220" s="36">
        <v>287</v>
      </c>
      <c r="Z220" s="37">
        <v>275</v>
      </c>
      <c r="AA220" s="38">
        <v>198</v>
      </c>
      <c r="AB220" s="94">
        <v>384</v>
      </c>
      <c r="AC220" s="42">
        <v>0</v>
      </c>
      <c r="AD220" s="34">
        <v>32.22</v>
      </c>
      <c r="AE220" s="43">
        <v>67.78</v>
      </c>
    </row>
    <row r="221" spans="1:31" s="3" customFormat="1" ht="18.75" customHeight="1">
      <c r="A221" s="159">
        <v>219</v>
      </c>
      <c r="B221" s="160">
        <v>36</v>
      </c>
      <c r="C221" s="161" t="s">
        <v>3751</v>
      </c>
      <c r="D221" s="162" t="s">
        <v>3815</v>
      </c>
      <c r="E221" s="163">
        <v>214</v>
      </c>
      <c r="F221" s="165">
        <v>26888198</v>
      </c>
      <c r="G221" s="166">
        <v>217</v>
      </c>
      <c r="H221" s="167">
        <v>212</v>
      </c>
      <c r="I221" s="168">
        <v>30241304</v>
      </c>
      <c r="J221" s="169">
        <v>64</v>
      </c>
      <c r="K221" s="170">
        <v>59</v>
      </c>
      <c r="L221" s="165">
        <v>12096332</v>
      </c>
      <c r="M221" s="166">
        <v>236</v>
      </c>
      <c r="N221" s="167">
        <v>229</v>
      </c>
      <c r="O221" s="168">
        <v>7693272</v>
      </c>
      <c r="P221" s="169">
        <v>215</v>
      </c>
      <c r="Q221" s="170">
        <v>206</v>
      </c>
      <c r="R221" s="165">
        <v>21247712</v>
      </c>
      <c r="S221" s="166">
        <v>261</v>
      </c>
      <c r="T221" s="167">
        <v>257</v>
      </c>
      <c r="U221" s="168">
        <v>936965</v>
      </c>
      <c r="V221" s="169">
        <v>338</v>
      </c>
      <c r="W221" s="170">
        <v>335</v>
      </c>
      <c r="X221" s="165">
        <v>1290</v>
      </c>
      <c r="Y221" s="166">
        <v>290</v>
      </c>
      <c r="Z221" s="167">
        <v>278</v>
      </c>
      <c r="AA221" s="168">
        <v>197</v>
      </c>
      <c r="AB221" s="171">
        <v>352</v>
      </c>
      <c r="AC221" s="163">
        <v>0</v>
      </c>
      <c r="AD221" s="172">
        <v>100</v>
      </c>
      <c r="AE221" s="173">
        <v>0</v>
      </c>
    </row>
    <row r="222" spans="1:31" s="3" customFormat="1" ht="18.75" customHeight="1">
      <c r="A222" s="45">
        <v>220</v>
      </c>
      <c r="B222" s="46">
        <v>132</v>
      </c>
      <c r="C222" s="47" t="s">
        <v>2649</v>
      </c>
      <c r="D222" s="48" t="s">
        <v>3815</v>
      </c>
      <c r="E222" s="49">
        <v>215</v>
      </c>
      <c r="F222" s="51">
        <v>26884554</v>
      </c>
      <c r="G222" s="52">
        <v>234</v>
      </c>
      <c r="H222" s="53">
        <v>229</v>
      </c>
      <c r="I222" s="54">
        <v>29573788</v>
      </c>
      <c r="J222" s="55">
        <v>167</v>
      </c>
      <c r="K222" s="56">
        <v>160</v>
      </c>
      <c r="L222" s="51">
        <v>7642896</v>
      </c>
      <c r="M222" s="52">
        <v>30</v>
      </c>
      <c r="N222" s="53">
        <v>27</v>
      </c>
      <c r="O222" s="54">
        <v>26753862</v>
      </c>
      <c r="P222" s="55">
        <v>86</v>
      </c>
      <c r="Q222" s="56">
        <v>81</v>
      </c>
      <c r="R222" s="51">
        <v>34712687</v>
      </c>
      <c r="S222" s="52">
        <v>462</v>
      </c>
      <c r="T222" s="53">
        <v>456</v>
      </c>
      <c r="U222" s="54">
        <v>-1941647</v>
      </c>
      <c r="V222" s="55">
        <v>349</v>
      </c>
      <c r="W222" s="56">
        <v>346</v>
      </c>
      <c r="X222" s="51">
        <v>969</v>
      </c>
      <c r="Y222" s="52">
        <v>82</v>
      </c>
      <c r="Z222" s="53">
        <v>77</v>
      </c>
      <c r="AA222" s="54">
        <v>487</v>
      </c>
      <c r="AB222" s="95">
        <v>321</v>
      </c>
      <c r="AC222" s="49">
        <v>0</v>
      </c>
      <c r="AD222" s="57">
        <v>100</v>
      </c>
      <c r="AE222" s="58">
        <v>0</v>
      </c>
    </row>
    <row r="223" spans="1:31" s="3" customFormat="1" ht="18.75" customHeight="1">
      <c r="A223" s="174">
        <v>221</v>
      </c>
      <c r="B223" s="175">
        <v>329</v>
      </c>
      <c r="C223" s="176" t="s">
        <v>1629</v>
      </c>
      <c r="D223" s="177" t="s">
        <v>3815</v>
      </c>
      <c r="E223" s="178">
        <v>216</v>
      </c>
      <c r="F223" s="180">
        <v>26873144</v>
      </c>
      <c r="G223" s="181">
        <v>258</v>
      </c>
      <c r="H223" s="182">
        <v>253</v>
      </c>
      <c r="I223" s="183">
        <v>28073938</v>
      </c>
      <c r="J223" s="184">
        <v>37</v>
      </c>
      <c r="K223" s="185">
        <v>33</v>
      </c>
      <c r="L223" s="180">
        <v>15263927</v>
      </c>
      <c r="M223" s="181">
        <v>209</v>
      </c>
      <c r="N223" s="182">
        <v>203</v>
      </c>
      <c r="O223" s="183">
        <v>8593248</v>
      </c>
      <c r="P223" s="184">
        <v>175</v>
      </c>
      <c r="Q223" s="185">
        <v>166</v>
      </c>
      <c r="R223" s="180">
        <v>23688263</v>
      </c>
      <c r="S223" s="181">
        <v>56</v>
      </c>
      <c r="T223" s="182">
        <v>54</v>
      </c>
      <c r="U223" s="183">
        <v>4715113</v>
      </c>
      <c r="V223" s="184">
        <v>274</v>
      </c>
      <c r="W223" s="185">
        <v>271</v>
      </c>
      <c r="X223" s="180">
        <v>2736</v>
      </c>
      <c r="Y223" s="181">
        <v>165</v>
      </c>
      <c r="Z223" s="182">
        <v>155</v>
      </c>
      <c r="AA223" s="183">
        <v>321</v>
      </c>
      <c r="AB223" s="186">
        <v>369</v>
      </c>
      <c r="AC223" s="178">
        <v>0</v>
      </c>
      <c r="AD223" s="187">
        <v>100</v>
      </c>
      <c r="AE223" s="188">
        <v>0</v>
      </c>
    </row>
    <row r="224" spans="1:31" s="3" customFormat="1" ht="18.75" customHeight="1">
      <c r="A224" s="159">
        <v>222</v>
      </c>
      <c r="B224" s="160">
        <v>343</v>
      </c>
      <c r="C224" s="161" t="s">
        <v>501</v>
      </c>
      <c r="D224" s="162" t="s">
        <v>3815</v>
      </c>
      <c r="E224" s="163">
        <v>217</v>
      </c>
      <c r="F224" s="165">
        <v>26805223</v>
      </c>
      <c r="G224" s="166">
        <v>273</v>
      </c>
      <c r="H224" s="167">
        <v>267</v>
      </c>
      <c r="I224" s="168">
        <v>26805223</v>
      </c>
      <c r="J224" s="169">
        <v>111</v>
      </c>
      <c r="K224" s="170">
        <v>105</v>
      </c>
      <c r="L224" s="165">
        <v>9645583</v>
      </c>
      <c r="M224" s="166">
        <v>342</v>
      </c>
      <c r="N224" s="167">
        <v>335</v>
      </c>
      <c r="O224" s="168">
        <v>4212455</v>
      </c>
      <c r="P224" s="169">
        <v>310</v>
      </c>
      <c r="Q224" s="170">
        <v>301</v>
      </c>
      <c r="R224" s="165">
        <v>15864100</v>
      </c>
      <c r="S224" s="166">
        <v>175</v>
      </c>
      <c r="T224" s="167">
        <v>172</v>
      </c>
      <c r="U224" s="168">
        <v>1791309</v>
      </c>
      <c r="V224" s="169">
        <v>350</v>
      </c>
      <c r="W224" s="170">
        <v>347</v>
      </c>
      <c r="X224" s="165">
        <v>913</v>
      </c>
      <c r="Y224" s="166">
        <v>109</v>
      </c>
      <c r="Z224" s="167">
        <v>101</v>
      </c>
      <c r="AA224" s="168">
        <v>424</v>
      </c>
      <c r="AB224" s="171">
        <v>382</v>
      </c>
      <c r="AC224" s="163">
        <v>0</v>
      </c>
      <c r="AD224" s="172">
        <v>100</v>
      </c>
      <c r="AE224" s="173">
        <v>0</v>
      </c>
    </row>
    <row r="225" spans="1:31" s="3" customFormat="1" ht="18.75" customHeight="1">
      <c r="A225" s="29">
        <v>223</v>
      </c>
      <c r="B225" s="30">
        <v>51</v>
      </c>
      <c r="C225" s="31" t="s">
        <v>2596</v>
      </c>
      <c r="D225" s="32" t="s">
        <v>3368</v>
      </c>
      <c r="E225" s="33">
        <v>218</v>
      </c>
      <c r="F225" s="35">
        <v>26701215</v>
      </c>
      <c r="G225" s="36">
        <v>263</v>
      </c>
      <c r="H225" s="37">
        <v>258</v>
      </c>
      <c r="I225" s="38">
        <v>27466361</v>
      </c>
      <c r="J225" s="39">
        <v>270</v>
      </c>
      <c r="K225" s="40">
        <v>261</v>
      </c>
      <c r="L225" s="35">
        <v>5210241</v>
      </c>
      <c r="M225" s="36">
        <v>311</v>
      </c>
      <c r="N225" s="37">
        <v>304</v>
      </c>
      <c r="O225" s="38">
        <v>5147302</v>
      </c>
      <c r="P225" s="39">
        <v>233</v>
      </c>
      <c r="Q225" s="40">
        <v>224</v>
      </c>
      <c r="R225" s="35">
        <v>20262563</v>
      </c>
      <c r="S225" s="36">
        <v>291</v>
      </c>
      <c r="T225" s="37">
        <v>287</v>
      </c>
      <c r="U225" s="38">
        <v>738737</v>
      </c>
      <c r="V225" s="39">
        <v>65</v>
      </c>
      <c r="W225" s="40">
        <v>64</v>
      </c>
      <c r="X225" s="35">
        <v>14881</v>
      </c>
      <c r="Y225" s="36">
        <v>54</v>
      </c>
      <c r="Z225" s="37">
        <v>50</v>
      </c>
      <c r="AA225" s="38">
        <v>620</v>
      </c>
      <c r="AB225" s="94">
        <v>322</v>
      </c>
      <c r="AC225" s="42">
        <v>0</v>
      </c>
      <c r="AD225" s="34">
        <v>100</v>
      </c>
      <c r="AE225" s="43">
        <v>0</v>
      </c>
    </row>
    <row r="226" spans="1:31" s="3" customFormat="1" ht="18.75" customHeight="1">
      <c r="A226" s="159">
        <v>224</v>
      </c>
      <c r="B226" s="195" t="s">
        <v>3813</v>
      </c>
      <c r="C226" s="161" t="s">
        <v>2913</v>
      </c>
      <c r="D226" s="162" t="s">
        <v>3815</v>
      </c>
      <c r="E226" s="163">
        <v>219</v>
      </c>
      <c r="F226" s="165">
        <v>26651687</v>
      </c>
      <c r="G226" s="166">
        <v>58</v>
      </c>
      <c r="H226" s="167">
        <v>57</v>
      </c>
      <c r="I226" s="168">
        <v>40350564</v>
      </c>
      <c r="J226" s="169">
        <v>344</v>
      </c>
      <c r="K226" s="170">
        <v>333</v>
      </c>
      <c r="L226" s="165">
        <v>3591244</v>
      </c>
      <c r="M226" s="166">
        <v>294</v>
      </c>
      <c r="N226" s="167">
        <v>287</v>
      </c>
      <c r="O226" s="168">
        <v>5573704</v>
      </c>
      <c r="P226" s="169">
        <v>287</v>
      </c>
      <c r="Q226" s="170">
        <v>278</v>
      </c>
      <c r="R226" s="165">
        <v>17180851</v>
      </c>
      <c r="S226" s="166">
        <v>467</v>
      </c>
      <c r="T226" s="167">
        <v>461</v>
      </c>
      <c r="U226" s="168">
        <v>-2605178</v>
      </c>
      <c r="V226" s="169">
        <v>156</v>
      </c>
      <c r="W226" s="170">
        <v>154</v>
      </c>
      <c r="X226" s="165">
        <v>8742</v>
      </c>
      <c r="Y226" s="166">
        <v>106</v>
      </c>
      <c r="Z226" s="167">
        <v>98</v>
      </c>
      <c r="AA226" s="168">
        <v>430</v>
      </c>
      <c r="AB226" s="171">
        <v>321</v>
      </c>
      <c r="AC226" s="163">
        <v>0</v>
      </c>
      <c r="AD226" s="172">
        <v>100</v>
      </c>
      <c r="AE226" s="173">
        <v>0</v>
      </c>
    </row>
    <row r="227" spans="1:31" s="3" customFormat="1" ht="18.75" customHeight="1">
      <c r="A227" s="142">
        <v>225</v>
      </c>
      <c r="B227" s="143">
        <v>173</v>
      </c>
      <c r="C227" s="144" t="s">
        <v>2914</v>
      </c>
      <c r="D227" s="145" t="s">
        <v>3815</v>
      </c>
      <c r="E227" s="146">
        <v>220</v>
      </c>
      <c r="F227" s="148">
        <v>26624782</v>
      </c>
      <c r="G227" s="149">
        <v>139</v>
      </c>
      <c r="H227" s="150">
        <v>137</v>
      </c>
      <c r="I227" s="151">
        <v>34758306</v>
      </c>
      <c r="J227" s="152">
        <v>351</v>
      </c>
      <c r="K227" s="153">
        <v>340</v>
      </c>
      <c r="L227" s="148">
        <v>3526637</v>
      </c>
      <c r="M227" s="149">
        <v>159</v>
      </c>
      <c r="N227" s="150">
        <v>153</v>
      </c>
      <c r="O227" s="151">
        <v>11038822</v>
      </c>
      <c r="P227" s="152">
        <v>46</v>
      </c>
      <c r="Q227" s="153">
        <v>42</v>
      </c>
      <c r="R227" s="148">
        <v>43669428</v>
      </c>
      <c r="S227" s="149">
        <v>148</v>
      </c>
      <c r="T227" s="150">
        <v>146</v>
      </c>
      <c r="U227" s="151">
        <v>2229802</v>
      </c>
      <c r="V227" s="152">
        <v>378</v>
      </c>
      <c r="W227" s="153">
        <v>374</v>
      </c>
      <c r="X227" s="148">
        <v>374</v>
      </c>
      <c r="Y227" s="149">
        <v>342</v>
      </c>
      <c r="Z227" s="150">
        <v>329</v>
      </c>
      <c r="AA227" s="151">
        <v>164</v>
      </c>
      <c r="AB227" s="156">
        <v>341</v>
      </c>
      <c r="AC227" s="146">
        <v>0</v>
      </c>
      <c r="AD227" s="157">
        <v>100</v>
      </c>
      <c r="AE227" s="158">
        <v>0</v>
      </c>
    </row>
    <row r="228" spans="1:31" s="3" customFormat="1" ht="18.75" customHeight="1">
      <c r="A228" s="174">
        <v>226</v>
      </c>
      <c r="B228" s="175">
        <v>250</v>
      </c>
      <c r="C228" s="176" t="s">
        <v>2585</v>
      </c>
      <c r="D228" s="177" t="s">
        <v>3815</v>
      </c>
      <c r="E228" s="178">
        <v>221</v>
      </c>
      <c r="F228" s="180">
        <v>26599239</v>
      </c>
      <c r="G228" s="181">
        <v>97</v>
      </c>
      <c r="H228" s="182">
        <v>96</v>
      </c>
      <c r="I228" s="183">
        <v>37740474</v>
      </c>
      <c r="J228" s="184">
        <v>100</v>
      </c>
      <c r="K228" s="185">
        <v>95</v>
      </c>
      <c r="L228" s="180">
        <v>10077369</v>
      </c>
      <c r="M228" s="181">
        <v>230</v>
      </c>
      <c r="N228" s="182">
        <v>223</v>
      </c>
      <c r="O228" s="183">
        <v>7857331</v>
      </c>
      <c r="P228" s="184">
        <v>189</v>
      </c>
      <c r="Q228" s="185">
        <v>180</v>
      </c>
      <c r="R228" s="180">
        <v>22707592</v>
      </c>
      <c r="S228" s="181">
        <v>64</v>
      </c>
      <c r="T228" s="182">
        <v>62</v>
      </c>
      <c r="U228" s="183">
        <v>4381939</v>
      </c>
      <c r="V228" s="184">
        <v>192</v>
      </c>
      <c r="W228" s="185">
        <v>189</v>
      </c>
      <c r="X228" s="180">
        <v>6586</v>
      </c>
      <c r="Y228" s="181">
        <v>294</v>
      </c>
      <c r="Z228" s="182">
        <v>282</v>
      </c>
      <c r="AA228" s="183">
        <v>194</v>
      </c>
      <c r="AB228" s="186">
        <v>383</v>
      </c>
      <c r="AC228" s="178">
        <v>0</v>
      </c>
      <c r="AD228" s="187">
        <v>50</v>
      </c>
      <c r="AE228" s="188">
        <v>50</v>
      </c>
    </row>
    <row r="229" spans="1:31" s="3" customFormat="1" ht="18.75" customHeight="1">
      <c r="A229" s="29">
        <v>227</v>
      </c>
      <c r="B229" s="30">
        <v>213</v>
      </c>
      <c r="C229" s="31" t="s">
        <v>2453</v>
      </c>
      <c r="D229" s="32" t="s">
        <v>3369</v>
      </c>
      <c r="E229" s="42">
        <v>222</v>
      </c>
      <c r="F229" s="35">
        <v>26550791</v>
      </c>
      <c r="G229" s="36">
        <v>254</v>
      </c>
      <c r="H229" s="37">
        <v>249</v>
      </c>
      <c r="I229" s="38">
        <v>28250358</v>
      </c>
      <c r="J229" s="39">
        <v>216</v>
      </c>
      <c r="K229" s="40">
        <v>208</v>
      </c>
      <c r="L229" s="35">
        <v>6163512</v>
      </c>
      <c r="M229" s="36">
        <v>40</v>
      </c>
      <c r="N229" s="37">
        <v>37</v>
      </c>
      <c r="O229" s="38">
        <v>23437137</v>
      </c>
      <c r="P229" s="39">
        <v>108</v>
      </c>
      <c r="Q229" s="40">
        <v>102</v>
      </c>
      <c r="R229" s="35">
        <v>31806461</v>
      </c>
      <c r="S229" s="36">
        <v>282</v>
      </c>
      <c r="T229" s="37">
        <v>278</v>
      </c>
      <c r="U229" s="38">
        <v>795360</v>
      </c>
      <c r="V229" s="39">
        <v>397</v>
      </c>
      <c r="W229" s="40">
        <v>393</v>
      </c>
      <c r="X229" s="35">
        <v>149</v>
      </c>
      <c r="Y229" s="36">
        <v>127</v>
      </c>
      <c r="Z229" s="37">
        <v>119</v>
      </c>
      <c r="AA229" s="38">
        <v>394</v>
      </c>
      <c r="AB229" s="94">
        <v>321</v>
      </c>
      <c r="AC229" s="42">
        <v>0</v>
      </c>
      <c r="AD229" s="34">
        <v>100</v>
      </c>
      <c r="AE229" s="43">
        <v>0</v>
      </c>
    </row>
    <row r="230" spans="1:31" s="3" customFormat="1" ht="18.75" customHeight="1">
      <c r="A230" s="29">
        <v>228</v>
      </c>
      <c r="B230" s="64">
        <v>194</v>
      </c>
      <c r="C230" s="31" t="s">
        <v>4056</v>
      </c>
      <c r="D230" s="32" t="s">
        <v>3368</v>
      </c>
      <c r="E230" s="42">
        <v>223</v>
      </c>
      <c r="F230" s="35">
        <v>26497176</v>
      </c>
      <c r="G230" s="36">
        <v>275</v>
      </c>
      <c r="H230" s="37">
        <v>269</v>
      </c>
      <c r="I230" s="38">
        <v>26744432</v>
      </c>
      <c r="J230" s="39">
        <v>273</v>
      </c>
      <c r="K230" s="40">
        <v>264</v>
      </c>
      <c r="L230" s="35">
        <v>5169569</v>
      </c>
      <c r="M230" s="36">
        <v>404</v>
      </c>
      <c r="N230" s="37">
        <v>397</v>
      </c>
      <c r="O230" s="38">
        <v>2656565</v>
      </c>
      <c r="P230" s="39">
        <v>414</v>
      </c>
      <c r="Q230" s="40">
        <v>403</v>
      </c>
      <c r="R230" s="35">
        <v>10110429</v>
      </c>
      <c r="S230" s="36">
        <v>194</v>
      </c>
      <c r="T230" s="37">
        <v>191</v>
      </c>
      <c r="U230" s="38">
        <v>1554544</v>
      </c>
      <c r="V230" s="39">
        <v>44</v>
      </c>
      <c r="W230" s="40">
        <v>44</v>
      </c>
      <c r="X230" s="35">
        <v>16500</v>
      </c>
      <c r="Y230" s="36">
        <v>71</v>
      </c>
      <c r="Z230" s="37">
        <v>67</v>
      </c>
      <c r="AA230" s="38">
        <v>535</v>
      </c>
      <c r="AB230" s="94">
        <v>321</v>
      </c>
      <c r="AC230" s="42">
        <v>0</v>
      </c>
      <c r="AD230" s="34">
        <v>100</v>
      </c>
      <c r="AE230" s="43">
        <v>0</v>
      </c>
    </row>
    <row r="231" spans="1:31" s="3" customFormat="1" ht="18.75" customHeight="1">
      <c r="A231" s="29">
        <v>229</v>
      </c>
      <c r="B231" s="30">
        <v>3</v>
      </c>
      <c r="C231" s="31" t="s">
        <v>1228</v>
      </c>
      <c r="D231" s="32" t="s">
        <v>3815</v>
      </c>
      <c r="E231" s="42">
        <v>224</v>
      </c>
      <c r="F231" s="35">
        <v>26478032</v>
      </c>
      <c r="G231" s="36">
        <v>62</v>
      </c>
      <c r="H231" s="37">
        <v>61</v>
      </c>
      <c r="I231" s="38">
        <v>40245267</v>
      </c>
      <c r="J231" s="39">
        <v>478</v>
      </c>
      <c r="K231" s="40">
        <v>466</v>
      </c>
      <c r="L231" s="35">
        <v>542845</v>
      </c>
      <c r="M231" s="36">
        <v>471</v>
      </c>
      <c r="N231" s="37">
        <v>463</v>
      </c>
      <c r="O231" s="38">
        <v>198591</v>
      </c>
      <c r="P231" s="39">
        <v>445</v>
      </c>
      <c r="Q231" s="40">
        <v>433</v>
      </c>
      <c r="R231" s="35">
        <v>8298891</v>
      </c>
      <c r="S231" s="36">
        <v>397</v>
      </c>
      <c r="T231" s="37">
        <v>392</v>
      </c>
      <c r="U231" s="38">
        <v>101290</v>
      </c>
      <c r="V231" s="39">
        <v>183</v>
      </c>
      <c r="W231" s="40">
        <v>180</v>
      </c>
      <c r="X231" s="35">
        <v>7176</v>
      </c>
      <c r="Y231" s="36">
        <v>365</v>
      </c>
      <c r="Z231" s="37">
        <v>352</v>
      </c>
      <c r="AA231" s="38">
        <v>148</v>
      </c>
      <c r="AB231" s="94">
        <v>312</v>
      </c>
      <c r="AC231" s="42">
        <v>0</v>
      </c>
      <c r="AD231" s="34">
        <v>100</v>
      </c>
      <c r="AE231" s="43">
        <v>0</v>
      </c>
    </row>
    <row r="232" spans="1:31" s="3" customFormat="1" ht="18.75" customHeight="1">
      <c r="A232" s="45">
        <v>230</v>
      </c>
      <c r="B232" s="46">
        <v>118</v>
      </c>
      <c r="C232" s="47" t="s">
        <v>3451</v>
      </c>
      <c r="D232" s="48" t="s">
        <v>3368</v>
      </c>
      <c r="E232" s="49">
        <v>225</v>
      </c>
      <c r="F232" s="51">
        <v>26460463</v>
      </c>
      <c r="G232" s="52">
        <v>279</v>
      </c>
      <c r="H232" s="53">
        <v>273</v>
      </c>
      <c r="I232" s="54">
        <v>26536402</v>
      </c>
      <c r="J232" s="55">
        <v>231</v>
      </c>
      <c r="K232" s="56">
        <v>223</v>
      </c>
      <c r="L232" s="51">
        <v>5952317</v>
      </c>
      <c r="M232" s="52">
        <v>345</v>
      </c>
      <c r="N232" s="53">
        <v>338</v>
      </c>
      <c r="O232" s="54">
        <v>4183559</v>
      </c>
      <c r="P232" s="55">
        <v>303</v>
      </c>
      <c r="Q232" s="56">
        <v>294</v>
      </c>
      <c r="R232" s="51">
        <v>16035321</v>
      </c>
      <c r="S232" s="52">
        <v>349</v>
      </c>
      <c r="T232" s="53">
        <v>344</v>
      </c>
      <c r="U232" s="54">
        <v>361336</v>
      </c>
      <c r="V232" s="55">
        <v>152</v>
      </c>
      <c r="W232" s="56">
        <v>150</v>
      </c>
      <c r="X232" s="51">
        <v>9234</v>
      </c>
      <c r="Y232" s="52">
        <v>32</v>
      </c>
      <c r="Z232" s="53">
        <v>30</v>
      </c>
      <c r="AA232" s="54">
        <v>813</v>
      </c>
      <c r="AB232" s="95">
        <v>321</v>
      </c>
      <c r="AC232" s="49">
        <v>0</v>
      </c>
      <c r="AD232" s="57">
        <v>100</v>
      </c>
      <c r="AE232" s="58">
        <v>0</v>
      </c>
    </row>
    <row r="233" spans="1:31" s="3" customFormat="1" ht="18.75" customHeight="1">
      <c r="A233" s="174">
        <v>231</v>
      </c>
      <c r="B233" s="175">
        <v>359</v>
      </c>
      <c r="C233" s="176" t="s">
        <v>1742</v>
      </c>
      <c r="D233" s="177" t="s">
        <v>3815</v>
      </c>
      <c r="E233" s="178">
        <v>226</v>
      </c>
      <c r="F233" s="180">
        <v>26349591</v>
      </c>
      <c r="G233" s="181">
        <v>216</v>
      </c>
      <c r="H233" s="182">
        <v>211</v>
      </c>
      <c r="I233" s="183">
        <v>30248475</v>
      </c>
      <c r="J233" s="184">
        <v>329</v>
      </c>
      <c r="K233" s="185">
        <v>318</v>
      </c>
      <c r="L233" s="180">
        <v>3861190</v>
      </c>
      <c r="M233" s="181">
        <v>79</v>
      </c>
      <c r="N233" s="182">
        <v>75</v>
      </c>
      <c r="O233" s="183">
        <v>16434707</v>
      </c>
      <c r="P233" s="184">
        <v>174</v>
      </c>
      <c r="Q233" s="185">
        <v>165</v>
      </c>
      <c r="R233" s="180">
        <v>23693723</v>
      </c>
      <c r="S233" s="181">
        <v>293</v>
      </c>
      <c r="T233" s="182">
        <v>289</v>
      </c>
      <c r="U233" s="183">
        <v>715756</v>
      </c>
      <c r="V233" s="184">
        <v>273</v>
      </c>
      <c r="W233" s="185">
        <v>270</v>
      </c>
      <c r="X233" s="180">
        <v>2737</v>
      </c>
      <c r="Y233" s="181">
        <v>49</v>
      </c>
      <c r="Z233" s="182">
        <v>45</v>
      </c>
      <c r="AA233" s="183">
        <v>648</v>
      </c>
      <c r="AB233" s="186">
        <v>321</v>
      </c>
      <c r="AC233" s="178">
        <v>0</v>
      </c>
      <c r="AD233" s="187">
        <v>100</v>
      </c>
      <c r="AE233" s="188">
        <v>0</v>
      </c>
    </row>
    <row r="234" spans="1:31" s="3" customFormat="1" ht="18.75" customHeight="1">
      <c r="A234" s="29">
        <v>232</v>
      </c>
      <c r="B234" s="30">
        <v>447</v>
      </c>
      <c r="C234" s="31" t="s">
        <v>3075</v>
      </c>
      <c r="D234" s="32" t="s">
        <v>3369</v>
      </c>
      <c r="E234" s="42">
        <v>227</v>
      </c>
      <c r="F234" s="35">
        <v>26281970</v>
      </c>
      <c r="G234" s="36">
        <v>285</v>
      </c>
      <c r="H234" s="37">
        <v>279</v>
      </c>
      <c r="I234" s="38">
        <v>26303036</v>
      </c>
      <c r="J234" s="39">
        <v>131</v>
      </c>
      <c r="K234" s="40">
        <v>125</v>
      </c>
      <c r="L234" s="35">
        <v>8943933</v>
      </c>
      <c r="M234" s="36">
        <v>183</v>
      </c>
      <c r="N234" s="37">
        <v>177</v>
      </c>
      <c r="O234" s="38">
        <v>9855352</v>
      </c>
      <c r="P234" s="39">
        <v>302</v>
      </c>
      <c r="Q234" s="40">
        <v>293</v>
      </c>
      <c r="R234" s="35">
        <v>16044947</v>
      </c>
      <c r="S234" s="36">
        <v>67</v>
      </c>
      <c r="T234" s="37">
        <v>65</v>
      </c>
      <c r="U234" s="38">
        <v>4304767</v>
      </c>
      <c r="V234" s="39">
        <v>174</v>
      </c>
      <c r="W234" s="40">
        <v>172</v>
      </c>
      <c r="X234" s="35">
        <v>7555</v>
      </c>
      <c r="Y234" s="36">
        <v>381</v>
      </c>
      <c r="Z234" s="37">
        <v>368</v>
      </c>
      <c r="AA234" s="38">
        <v>132</v>
      </c>
      <c r="AB234" s="94">
        <v>383</v>
      </c>
      <c r="AC234" s="42">
        <v>0</v>
      </c>
      <c r="AD234" s="34">
        <v>100</v>
      </c>
      <c r="AE234" s="43">
        <v>0</v>
      </c>
    </row>
    <row r="235" spans="1:31" s="3" customFormat="1" ht="18.75" customHeight="1">
      <c r="A235" s="159">
        <v>233</v>
      </c>
      <c r="B235" s="160">
        <v>244</v>
      </c>
      <c r="C235" s="161" t="s">
        <v>1743</v>
      </c>
      <c r="D235" s="162" t="s">
        <v>3815</v>
      </c>
      <c r="E235" s="163">
        <v>228</v>
      </c>
      <c r="F235" s="165">
        <v>26119135</v>
      </c>
      <c r="G235" s="166">
        <v>280</v>
      </c>
      <c r="H235" s="167">
        <v>274</v>
      </c>
      <c r="I235" s="168">
        <v>26534022</v>
      </c>
      <c r="J235" s="169">
        <v>382</v>
      </c>
      <c r="K235" s="170">
        <v>371</v>
      </c>
      <c r="L235" s="165">
        <v>2801514</v>
      </c>
      <c r="M235" s="166">
        <v>223</v>
      </c>
      <c r="N235" s="167">
        <v>217</v>
      </c>
      <c r="O235" s="168">
        <v>8149570</v>
      </c>
      <c r="P235" s="169">
        <v>250</v>
      </c>
      <c r="Q235" s="170">
        <v>241</v>
      </c>
      <c r="R235" s="165">
        <v>19299275</v>
      </c>
      <c r="S235" s="166">
        <v>190</v>
      </c>
      <c r="T235" s="167">
        <v>187</v>
      </c>
      <c r="U235" s="168">
        <v>1583793</v>
      </c>
      <c r="V235" s="169">
        <v>236</v>
      </c>
      <c r="W235" s="170">
        <v>233</v>
      </c>
      <c r="X235" s="165">
        <v>4205</v>
      </c>
      <c r="Y235" s="166">
        <v>295</v>
      </c>
      <c r="Z235" s="167">
        <v>283</v>
      </c>
      <c r="AA235" s="168">
        <v>192</v>
      </c>
      <c r="AB235" s="171">
        <v>322</v>
      </c>
      <c r="AC235" s="163">
        <v>0</v>
      </c>
      <c r="AD235" s="172">
        <v>100</v>
      </c>
      <c r="AE235" s="173">
        <v>0</v>
      </c>
    </row>
    <row r="236" spans="1:31" s="3" customFormat="1" ht="18.75" customHeight="1">
      <c r="A236" s="29">
        <v>234</v>
      </c>
      <c r="B236" s="30">
        <v>149</v>
      </c>
      <c r="C236" s="31" t="s">
        <v>701</v>
      </c>
      <c r="D236" s="32" t="s">
        <v>2748</v>
      </c>
      <c r="E236" s="42">
        <v>229</v>
      </c>
      <c r="F236" s="35">
        <v>26055556</v>
      </c>
      <c r="G236" s="36">
        <v>247</v>
      </c>
      <c r="H236" s="37">
        <v>242</v>
      </c>
      <c r="I236" s="38">
        <v>28572500</v>
      </c>
      <c r="J236" s="39">
        <v>34</v>
      </c>
      <c r="K236" s="40">
        <v>30</v>
      </c>
      <c r="L236" s="35">
        <v>15878940</v>
      </c>
      <c r="M236" s="36">
        <v>18</v>
      </c>
      <c r="N236" s="37">
        <v>16</v>
      </c>
      <c r="O236" s="38">
        <v>37078856</v>
      </c>
      <c r="P236" s="39">
        <v>50</v>
      </c>
      <c r="Q236" s="40">
        <v>45</v>
      </c>
      <c r="R236" s="35">
        <v>42520033</v>
      </c>
      <c r="S236" s="36">
        <v>8</v>
      </c>
      <c r="T236" s="37">
        <v>7</v>
      </c>
      <c r="U236" s="38">
        <v>13073931</v>
      </c>
      <c r="V236" s="39">
        <v>212</v>
      </c>
      <c r="W236" s="40">
        <v>209</v>
      </c>
      <c r="X236" s="35">
        <v>5580</v>
      </c>
      <c r="Y236" s="36">
        <v>371</v>
      </c>
      <c r="Z236" s="37">
        <v>358</v>
      </c>
      <c r="AA236" s="38">
        <v>142</v>
      </c>
      <c r="AB236" s="94">
        <v>351</v>
      </c>
      <c r="AC236" s="42">
        <v>0</v>
      </c>
      <c r="AD236" s="34">
        <v>100</v>
      </c>
      <c r="AE236" s="43">
        <v>0</v>
      </c>
    </row>
    <row r="237" spans="1:31" s="3" customFormat="1" ht="18.75" customHeight="1">
      <c r="A237" s="45">
        <v>235</v>
      </c>
      <c r="B237" s="46">
        <v>313</v>
      </c>
      <c r="C237" s="47" t="s">
        <v>278</v>
      </c>
      <c r="D237" s="48" t="s">
        <v>3373</v>
      </c>
      <c r="E237" s="49">
        <v>230</v>
      </c>
      <c r="F237" s="51">
        <v>26052672</v>
      </c>
      <c r="G237" s="52">
        <v>6</v>
      </c>
      <c r="H237" s="53">
        <v>5</v>
      </c>
      <c r="I237" s="54">
        <v>75920939</v>
      </c>
      <c r="J237" s="55">
        <v>354</v>
      </c>
      <c r="K237" s="56">
        <v>343</v>
      </c>
      <c r="L237" s="51">
        <v>3452580</v>
      </c>
      <c r="M237" s="52">
        <v>95</v>
      </c>
      <c r="N237" s="53">
        <v>90</v>
      </c>
      <c r="O237" s="54">
        <v>14865330</v>
      </c>
      <c r="P237" s="55">
        <v>214</v>
      </c>
      <c r="Q237" s="56">
        <v>205</v>
      </c>
      <c r="R237" s="51">
        <v>21261854</v>
      </c>
      <c r="S237" s="52">
        <v>365</v>
      </c>
      <c r="T237" s="53">
        <v>360</v>
      </c>
      <c r="U237" s="54">
        <v>263563</v>
      </c>
      <c r="V237" s="55">
        <v>426</v>
      </c>
      <c r="W237" s="56">
        <v>421</v>
      </c>
      <c r="X237" s="51">
        <v>12</v>
      </c>
      <c r="Y237" s="52">
        <v>334</v>
      </c>
      <c r="Z237" s="53">
        <v>321</v>
      </c>
      <c r="AA237" s="54">
        <v>167</v>
      </c>
      <c r="AB237" s="95">
        <v>321</v>
      </c>
      <c r="AC237" s="49">
        <v>0</v>
      </c>
      <c r="AD237" s="57">
        <v>100</v>
      </c>
      <c r="AE237" s="58">
        <v>0</v>
      </c>
    </row>
    <row r="238" spans="1:31" s="3" customFormat="1" ht="18.75" customHeight="1">
      <c r="A238" s="15">
        <v>236</v>
      </c>
      <c r="B238" s="16">
        <v>253</v>
      </c>
      <c r="C238" s="17" t="s">
        <v>1335</v>
      </c>
      <c r="D238" s="18" t="s">
        <v>2748</v>
      </c>
      <c r="E238" s="19">
        <v>231</v>
      </c>
      <c r="F238" s="21">
        <v>26013881</v>
      </c>
      <c r="G238" s="22">
        <v>252</v>
      </c>
      <c r="H238" s="23">
        <v>247</v>
      </c>
      <c r="I238" s="24">
        <v>28330770</v>
      </c>
      <c r="J238" s="25">
        <v>154</v>
      </c>
      <c r="K238" s="26">
        <v>147</v>
      </c>
      <c r="L238" s="21">
        <v>8037762</v>
      </c>
      <c r="M238" s="22">
        <v>204</v>
      </c>
      <c r="N238" s="23">
        <v>198</v>
      </c>
      <c r="O238" s="24">
        <v>8929334</v>
      </c>
      <c r="P238" s="25">
        <v>294</v>
      </c>
      <c r="Q238" s="26">
        <v>285</v>
      </c>
      <c r="R238" s="21">
        <v>16687839</v>
      </c>
      <c r="S238" s="22">
        <v>168</v>
      </c>
      <c r="T238" s="23">
        <v>166</v>
      </c>
      <c r="U238" s="24">
        <v>1949492</v>
      </c>
      <c r="V238" s="25">
        <v>182</v>
      </c>
      <c r="W238" s="26">
        <v>179</v>
      </c>
      <c r="X238" s="21">
        <v>7200</v>
      </c>
      <c r="Y238" s="22">
        <v>291</v>
      </c>
      <c r="Z238" s="23">
        <v>279</v>
      </c>
      <c r="AA238" s="24">
        <v>196</v>
      </c>
      <c r="AB238" s="93">
        <v>381</v>
      </c>
      <c r="AC238" s="19">
        <v>0</v>
      </c>
      <c r="AD238" s="27">
        <v>100</v>
      </c>
      <c r="AE238" s="28">
        <v>0</v>
      </c>
    </row>
    <row r="239" spans="1:31" s="3" customFormat="1" ht="18.75" customHeight="1">
      <c r="A239" s="159">
        <v>237</v>
      </c>
      <c r="B239" s="160">
        <v>241</v>
      </c>
      <c r="C239" s="161" t="s">
        <v>4030</v>
      </c>
      <c r="D239" s="162" t="s">
        <v>3815</v>
      </c>
      <c r="E239" s="163">
        <v>232</v>
      </c>
      <c r="F239" s="165">
        <v>25993463</v>
      </c>
      <c r="G239" s="166">
        <v>243</v>
      </c>
      <c r="H239" s="167">
        <v>238</v>
      </c>
      <c r="I239" s="168">
        <v>28792720</v>
      </c>
      <c r="J239" s="169">
        <v>255</v>
      </c>
      <c r="K239" s="170">
        <v>246</v>
      </c>
      <c r="L239" s="165">
        <v>5487449</v>
      </c>
      <c r="M239" s="166">
        <v>446</v>
      </c>
      <c r="N239" s="167">
        <v>438</v>
      </c>
      <c r="O239" s="168">
        <v>1228259</v>
      </c>
      <c r="P239" s="169">
        <v>334</v>
      </c>
      <c r="Q239" s="170">
        <v>324</v>
      </c>
      <c r="R239" s="165">
        <v>14809115</v>
      </c>
      <c r="S239" s="166">
        <v>420</v>
      </c>
      <c r="T239" s="167">
        <v>414</v>
      </c>
      <c r="U239" s="168">
        <v>-145443</v>
      </c>
      <c r="V239" s="169">
        <v>173</v>
      </c>
      <c r="W239" s="170">
        <v>171</v>
      </c>
      <c r="X239" s="165">
        <v>7604</v>
      </c>
      <c r="Y239" s="166">
        <v>389</v>
      </c>
      <c r="Z239" s="167">
        <v>376</v>
      </c>
      <c r="AA239" s="168">
        <v>124</v>
      </c>
      <c r="AB239" s="171">
        <v>356</v>
      </c>
      <c r="AC239" s="163">
        <v>0</v>
      </c>
      <c r="AD239" s="172">
        <v>13</v>
      </c>
      <c r="AE239" s="173">
        <v>87</v>
      </c>
    </row>
    <row r="240" spans="1:31" s="3" customFormat="1" ht="18.75" customHeight="1">
      <c r="A240" s="159">
        <v>238</v>
      </c>
      <c r="B240" s="160">
        <v>311</v>
      </c>
      <c r="C240" s="161" t="s">
        <v>279</v>
      </c>
      <c r="D240" s="162" t="s">
        <v>3815</v>
      </c>
      <c r="E240" s="163">
        <v>233</v>
      </c>
      <c r="F240" s="165">
        <v>25985603</v>
      </c>
      <c r="G240" s="166">
        <v>276</v>
      </c>
      <c r="H240" s="167">
        <v>270</v>
      </c>
      <c r="I240" s="168">
        <v>26733812</v>
      </c>
      <c r="J240" s="169">
        <v>182</v>
      </c>
      <c r="K240" s="170">
        <v>175</v>
      </c>
      <c r="L240" s="165">
        <v>7184390</v>
      </c>
      <c r="M240" s="166">
        <v>333</v>
      </c>
      <c r="N240" s="167">
        <v>326</v>
      </c>
      <c r="O240" s="168">
        <v>4388591</v>
      </c>
      <c r="P240" s="169">
        <v>442</v>
      </c>
      <c r="Q240" s="170">
        <v>430</v>
      </c>
      <c r="R240" s="165">
        <v>8470493</v>
      </c>
      <c r="S240" s="166">
        <v>79</v>
      </c>
      <c r="T240" s="167">
        <v>77</v>
      </c>
      <c r="U240" s="168">
        <v>3873361</v>
      </c>
      <c r="V240" s="169">
        <v>52</v>
      </c>
      <c r="W240" s="170">
        <v>52</v>
      </c>
      <c r="X240" s="165">
        <v>15939</v>
      </c>
      <c r="Y240" s="166">
        <v>225</v>
      </c>
      <c r="Z240" s="167">
        <v>215</v>
      </c>
      <c r="AA240" s="168">
        <v>258</v>
      </c>
      <c r="AB240" s="171">
        <v>322</v>
      </c>
      <c r="AC240" s="163">
        <v>0</v>
      </c>
      <c r="AD240" s="172">
        <v>100</v>
      </c>
      <c r="AE240" s="173">
        <v>0</v>
      </c>
    </row>
    <row r="241" spans="1:31" s="3" customFormat="1" ht="18.75" customHeight="1">
      <c r="A241" s="159">
        <v>239</v>
      </c>
      <c r="B241" s="160">
        <v>349</v>
      </c>
      <c r="C241" s="161" t="s">
        <v>2445</v>
      </c>
      <c r="D241" s="162" t="s">
        <v>3815</v>
      </c>
      <c r="E241" s="163">
        <v>234</v>
      </c>
      <c r="F241" s="165">
        <v>25916197</v>
      </c>
      <c r="G241" s="166">
        <v>82</v>
      </c>
      <c r="H241" s="167">
        <v>81</v>
      </c>
      <c r="I241" s="168">
        <v>38831810</v>
      </c>
      <c r="J241" s="169">
        <v>314</v>
      </c>
      <c r="K241" s="170">
        <v>303</v>
      </c>
      <c r="L241" s="165">
        <v>4046837</v>
      </c>
      <c r="M241" s="166">
        <v>359</v>
      </c>
      <c r="N241" s="167">
        <v>352</v>
      </c>
      <c r="O241" s="168">
        <v>3805732</v>
      </c>
      <c r="P241" s="169">
        <v>254</v>
      </c>
      <c r="Q241" s="170">
        <v>245</v>
      </c>
      <c r="R241" s="165">
        <v>18980728</v>
      </c>
      <c r="S241" s="166">
        <v>427</v>
      </c>
      <c r="T241" s="167">
        <v>421</v>
      </c>
      <c r="U241" s="168">
        <v>-392678</v>
      </c>
      <c r="V241" s="169">
        <v>204</v>
      </c>
      <c r="W241" s="170">
        <v>201</v>
      </c>
      <c r="X241" s="165">
        <v>5901</v>
      </c>
      <c r="Y241" s="166">
        <v>222</v>
      </c>
      <c r="Z241" s="167">
        <v>212</v>
      </c>
      <c r="AA241" s="168">
        <v>260</v>
      </c>
      <c r="AB241" s="171">
        <v>322</v>
      </c>
      <c r="AC241" s="163">
        <v>0</v>
      </c>
      <c r="AD241" s="172">
        <v>100</v>
      </c>
      <c r="AE241" s="173">
        <v>0</v>
      </c>
    </row>
    <row r="242" spans="1:31" s="3" customFormat="1" ht="18.75" customHeight="1">
      <c r="A242" s="142">
        <v>240</v>
      </c>
      <c r="B242" s="143" t="s">
        <v>3813</v>
      </c>
      <c r="C242" s="144" t="s">
        <v>280</v>
      </c>
      <c r="D242" s="145" t="s">
        <v>3815</v>
      </c>
      <c r="E242" s="146">
        <v>235</v>
      </c>
      <c r="F242" s="148">
        <v>25912745</v>
      </c>
      <c r="G242" s="149">
        <v>277</v>
      </c>
      <c r="H242" s="150">
        <v>271</v>
      </c>
      <c r="I242" s="151">
        <v>26718899</v>
      </c>
      <c r="J242" s="152">
        <v>289</v>
      </c>
      <c r="K242" s="153">
        <v>279</v>
      </c>
      <c r="L242" s="148">
        <v>4850199</v>
      </c>
      <c r="M242" s="149">
        <v>206</v>
      </c>
      <c r="N242" s="150">
        <v>200</v>
      </c>
      <c r="O242" s="151">
        <v>8692816</v>
      </c>
      <c r="P242" s="152">
        <v>369</v>
      </c>
      <c r="Q242" s="153">
        <v>359</v>
      </c>
      <c r="R242" s="148">
        <v>12730292</v>
      </c>
      <c r="S242" s="149">
        <v>217</v>
      </c>
      <c r="T242" s="150">
        <v>214</v>
      </c>
      <c r="U242" s="151">
        <v>1268483</v>
      </c>
      <c r="V242" s="152">
        <v>71</v>
      </c>
      <c r="W242" s="153">
        <v>70</v>
      </c>
      <c r="X242" s="148">
        <v>14515</v>
      </c>
      <c r="Y242" s="149">
        <v>70</v>
      </c>
      <c r="Z242" s="150">
        <v>66</v>
      </c>
      <c r="AA242" s="151">
        <v>538</v>
      </c>
      <c r="AB242" s="156">
        <v>322</v>
      </c>
      <c r="AC242" s="146">
        <v>0</v>
      </c>
      <c r="AD242" s="157">
        <v>100</v>
      </c>
      <c r="AE242" s="158">
        <v>0</v>
      </c>
    </row>
    <row r="243" spans="1:31" s="3" customFormat="1" ht="18.75" customHeight="1">
      <c r="A243" s="15">
        <v>241</v>
      </c>
      <c r="B243" s="16">
        <v>6</v>
      </c>
      <c r="C243" s="17" t="s">
        <v>2179</v>
      </c>
      <c r="D243" s="18" t="s">
        <v>3471</v>
      </c>
      <c r="E243" s="19">
        <v>236</v>
      </c>
      <c r="F243" s="21">
        <v>25876269</v>
      </c>
      <c r="G243" s="22">
        <v>287</v>
      </c>
      <c r="H243" s="23">
        <v>281</v>
      </c>
      <c r="I243" s="24">
        <v>26259749</v>
      </c>
      <c r="J243" s="25">
        <v>323</v>
      </c>
      <c r="K243" s="26">
        <v>312</v>
      </c>
      <c r="L243" s="21">
        <v>3921035</v>
      </c>
      <c r="M243" s="22">
        <v>189</v>
      </c>
      <c r="N243" s="23">
        <v>183</v>
      </c>
      <c r="O243" s="24">
        <v>9613329</v>
      </c>
      <c r="P243" s="25">
        <v>221</v>
      </c>
      <c r="Q243" s="26">
        <v>212</v>
      </c>
      <c r="R243" s="21">
        <v>20688118</v>
      </c>
      <c r="S243" s="22">
        <v>63</v>
      </c>
      <c r="T243" s="23">
        <v>61</v>
      </c>
      <c r="U243" s="24">
        <v>4415351</v>
      </c>
      <c r="V243" s="25">
        <v>95</v>
      </c>
      <c r="W243" s="26">
        <v>94</v>
      </c>
      <c r="X243" s="21">
        <v>13126</v>
      </c>
      <c r="Y243" s="22">
        <v>477</v>
      </c>
      <c r="Z243" s="23">
        <v>464</v>
      </c>
      <c r="AA243" s="24">
        <v>45</v>
      </c>
      <c r="AB243" s="93">
        <v>321</v>
      </c>
      <c r="AC243" s="19">
        <v>0</v>
      </c>
      <c r="AD243" s="27">
        <v>100</v>
      </c>
      <c r="AE243" s="28">
        <v>0</v>
      </c>
    </row>
    <row r="244" spans="1:31" s="3" customFormat="1" ht="18.75" customHeight="1">
      <c r="A244" s="29">
        <v>242</v>
      </c>
      <c r="B244" s="30">
        <v>243</v>
      </c>
      <c r="C244" s="31" t="s">
        <v>1462</v>
      </c>
      <c r="D244" s="32" t="s">
        <v>83</v>
      </c>
      <c r="E244" s="42">
        <v>237</v>
      </c>
      <c r="F244" s="35">
        <v>25865657</v>
      </c>
      <c r="G244" s="36">
        <v>281</v>
      </c>
      <c r="H244" s="37">
        <v>275</v>
      </c>
      <c r="I244" s="38">
        <v>26482323</v>
      </c>
      <c r="J244" s="39">
        <v>101</v>
      </c>
      <c r="K244" s="40">
        <v>96</v>
      </c>
      <c r="L244" s="35">
        <v>9969416</v>
      </c>
      <c r="M244" s="36">
        <v>31</v>
      </c>
      <c r="N244" s="37">
        <v>28</v>
      </c>
      <c r="O244" s="38">
        <v>26127586</v>
      </c>
      <c r="P244" s="39">
        <v>97</v>
      </c>
      <c r="Q244" s="40">
        <v>92</v>
      </c>
      <c r="R244" s="35">
        <v>32816165</v>
      </c>
      <c r="S244" s="36">
        <v>22</v>
      </c>
      <c r="T244" s="37">
        <v>21</v>
      </c>
      <c r="U244" s="38">
        <v>7223546</v>
      </c>
      <c r="V244" s="39">
        <v>342</v>
      </c>
      <c r="W244" s="40">
        <v>339</v>
      </c>
      <c r="X244" s="35">
        <v>1187</v>
      </c>
      <c r="Y244" s="36">
        <v>171</v>
      </c>
      <c r="Z244" s="37">
        <v>161</v>
      </c>
      <c r="AA244" s="38">
        <v>317</v>
      </c>
      <c r="AB244" s="94">
        <v>332</v>
      </c>
      <c r="AC244" s="42">
        <v>0</v>
      </c>
      <c r="AD244" s="34">
        <v>100</v>
      </c>
      <c r="AE244" s="43">
        <v>0</v>
      </c>
    </row>
    <row r="245" spans="1:31" s="3" customFormat="1" ht="18.75" customHeight="1">
      <c r="A245" s="159">
        <v>243</v>
      </c>
      <c r="B245" s="195">
        <v>247</v>
      </c>
      <c r="C245" s="161" t="s">
        <v>3435</v>
      </c>
      <c r="D245" s="162" t="s">
        <v>3815</v>
      </c>
      <c r="E245" s="163">
        <v>238</v>
      </c>
      <c r="F245" s="165">
        <v>25858014</v>
      </c>
      <c r="G245" s="166">
        <v>250</v>
      </c>
      <c r="H245" s="167">
        <v>245</v>
      </c>
      <c r="I245" s="168">
        <v>28469203</v>
      </c>
      <c r="J245" s="169">
        <v>269</v>
      </c>
      <c r="K245" s="170">
        <v>260</v>
      </c>
      <c r="L245" s="165">
        <v>5236150</v>
      </c>
      <c r="M245" s="166">
        <v>459</v>
      </c>
      <c r="N245" s="167">
        <v>451</v>
      </c>
      <c r="O245" s="168">
        <v>912998</v>
      </c>
      <c r="P245" s="169">
        <v>476</v>
      </c>
      <c r="Q245" s="170">
        <v>464</v>
      </c>
      <c r="R245" s="165">
        <v>6510191</v>
      </c>
      <c r="S245" s="166">
        <v>406</v>
      </c>
      <c r="T245" s="167">
        <v>401</v>
      </c>
      <c r="U245" s="168">
        <v>67135</v>
      </c>
      <c r="V245" s="169">
        <v>39</v>
      </c>
      <c r="W245" s="170">
        <v>39</v>
      </c>
      <c r="X245" s="165">
        <v>17098</v>
      </c>
      <c r="Y245" s="166">
        <v>184</v>
      </c>
      <c r="Z245" s="167">
        <v>174</v>
      </c>
      <c r="AA245" s="168">
        <v>300</v>
      </c>
      <c r="AB245" s="171">
        <v>322</v>
      </c>
      <c r="AC245" s="163">
        <v>0</v>
      </c>
      <c r="AD245" s="172">
        <v>100</v>
      </c>
      <c r="AE245" s="173">
        <v>0</v>
      </c>
    </row>
    <row r="246" spans="1:31" s="3" customFormat="1" ht="18.75" customHeight="1">
      <c r="A246" s="159">
        <v>244</v>
      </c>
      <c r="B246" s="195">
        <v>267</v>
      </c>
      <c r="C246" s="161" t="s">
        <v>893</v>
      </c>
      <c r="D246" s="162" t="s">
        <v>3815</v>
      </c>
      <c r="E246" s="163">
        <v>239</v>
      </c>
      <c r="F246" s="165">
        <v>25851929</v>
      </c>
      <c r="G246" s="166">
        <v>293</v>
      </c>
      <c r="H246" s="167">
        <v>287</v>
      </c>
      <c r="I246" s="168">
        <v>25854851</v>
      </c>
      <c r="J246" s="169">
        <v>322</v>
      </c>
      <c r="K246" s="170">
        <v>311</v>
      </c>
      <c r="L246" s="165">
        <v>3952880</v>
      </c>
      <c r="M246" s="166">
        <v>163</v>
      </c>
      <c r="N246" s="167">
        <v>157</v>
      </c>
      <c r="O246" s="168">
        <v>10869138</v>
      </c>
      <c r="P246" s="169">
        <v>364</v>
      </c>
      <c r="Q246" s="170">
        <v>354</v>
      </c>
      <c r="R246" s="165">
        <v>13082411</v>
      </c>
      <c r="S246" s="166">
        <v>344</v>
      </c>
      <c r="T246" s="167">
        <v>339</v>
      </c>
      <c r="U246" s="168">
        <v>381289</v>
      </c>
      <c r="V246" s="169">
        <v>57</v>
      </c>
      <c r="W246" s="170">
        <v>57</v>
      </c>
      <c r="X246" s="165">
        <v>15377</v>
      </c>
      <c r="Y246" s="166">
        <v>147</v>
      </c>
      <c r="Z246" s="167">
        <v>137</v>
      </c>
      <c r="AA246" s="168">
        <v>362</v>
      </c>
      <c r="AB246" s="171">
        <v>322</v>
      </c>
      <c r="AC246" s="163">
        <v>0</v>
      </c>
      <c r="AD246" s="172">
        <v>100</v>
      </c>
      <c r="AE246" s="173">
        <v>0</v>
      </c>
    </row>
    <row r="247" spans="1:31" s="3" customFormat="1" ht="18.75" customHeight="1">
      <c r="A247" s="142">
        <v>245</v>
      </c>
      <c r="B247" s="143">
        <v>475</v>
      </c>
      <c r="C247" s="144" t="s">
        <v>3864</v>
      </c>
      <c r="D247" s="145" t="s">
        <v>3815</v>
      </c>
      <c r="E247" s="146">
        <v>240</v>
      </c>
      <c r="F247" s="148">
        <v>25777398</v>
      </c>
      <c r="G247" s="149">
        <v>201</v>
      </c>
      <c r="H247" s="150">
        <v>197</v>
      </c>
      <c r="I247" s="151">
        <v>30929006</v>
      </c>
      <c r="J247" s="152">
        <v>279</v>
      </c>
      <c r="K247" s="153">
        <v>269</v>
      </c>
      <c r="L247" s="148">
        <v>5102950</v>
      </c>
      <c r="M247" s="149">
        <v>193</v>
      </c>
      <c r="N247" s="150">
        <v>187</v>
      </c>
      <c r="O247" s="151">
        <v>9390715</v>
      </c>
      <c r="P247" s="152">
        <v>226</v>
      </c>
      <c r="Q247" s="153">
        <v>217</v>
      </c>
      <c r="R247" s="148">
        <v>20582137</v>
      </c>
      <c r="S247" s="149">
        <v>107</v>
      </c>
      <c r="T247" s="150">
        <v>105</v>
      </c>
      <c r="U247" s="151">
        <v>3038803</v>
      </c>
      <c r="V247" s="152">
        <v>286</v>
      </c>
      <c r="W247" s="153">
        <v>283</v>
      </c>
      <c r="X247" s="148">
        <v>2414</v>
      </c>
      <c r="Y247" s="149">
        <v>203</v>
      </c>
      <c r="Z247" s="150">
        <v>193</v>
      </c>
      <c r="AA247" s="151">
        <v>269</v>
      </c>
      <c r="AB247" s="156">
        <v>324</v>
      </c>
      <c r="AC247" s="146">
        <v>0</v>
      </c>
      <c r="AD247" s="157">
        <v>100</v>
      </c>
      <c r="AE247" s="158">
        <v>0</v>
      </c>
    </row>
    <row r="248" spans="1:31" s="3" customFormat="1" ht="18.75" customHeight="1">
      <c r="A248" s="15">
        <v>246</v>
      </c>
      <c r="B248" s="16">
        <v>362</v>
      </c>
      <c r="C248" s="17" t="s">
        <v>3447</v>
      </c>
      <c r="D248" s="18" t="s">
        <v>3373</v>
      </c>
      <c r="E248" s="19">
        <v>241</v>
      </c>
      <c r="F248" s="21">
        <v>25774695</v>
      </c>
      <c r="G248" s="22">
        <v>288</v>
      </c>
      <c r="H248" s="23">
        <v>282</v>
      </c>
      <c r="I248" s="24">
        <v>26242419</v>
      </c>
      <c r="J248" s="25">
        <v>360</v>
      </c>
      <c r="K248" s="26">
        <v>349</v>
      </c>
      <c r="L248" s="21">
        <v>3289304</v>
      </c>
      <c r="M248" s="22">
        <v>274</v>
      </c>
      <c r="N248" s="23">
        <v>267</v>
      </c>
      <c r="O248" s="24">
        <v>6292426</v>
      </c>
      <c r="P248" s="25">
        <v>450</v>
      </c>
      <c r="Q248" s="26">
        <v>438</v>
      </c>
      <c r="R248" s="21">
        <v>8010266</v>
      </c>
      <c r="S248" s="22">
        <v>170</v>
      </c>
      <c r="T248" s="23">
        <v>168</v>
      </c>
      <c r="U248" s="24">
        <v>1941204</v>
      </c>
      <c r="V248" s="25">
        <v>230</v>
      </c>
      <c r="W248" s="26">
        <v>227</v>
      </c>
      <c r="X248" s="21">
        <v>4753</v>
      </c>
      <c r="Y248" s="22">
        <v>113</v>
      </c>
      <c r="Z248" s="23">
        <v>105</v>
      </c>
      <c r="AA248" s="24">
        <v>417</v>
      </c>
      <c r="AB248" s="93">
        <v>321</v>
      </c>
      <c r="AC248" s="19">
        <v>0</v>
      </c>
      <c r="AD248" s="27">
        <v>100</v>
      </c>
      <c r="AE248" s="28">
        <v>0</v>
      </c>
    </row>
    <row r="249" spans="1:31" s="3" customFormat="1" ht="18.75" customHeight="1">
      <c r="A249" s="159">
        <v>247</v>
      </c>
      <c r="B249" s="160">
        <v>220</v>
      </c>
      <c r="C249" s="161" t="s">
        <v>1830</v>
      </c>
      <c r="D249" s="162" t="s">
        <v>3815</v>
      </c>
      <c r="E249" s="163">
        <v>242</v>
      </c>
      <c r="F249" s="165">
        <v>25752797</v>
      </c>
      <c r="G249" s="166">
        <v>294</v>
      </c>
      <c r="H249" s="167">
        <v>288</v>
      </c>
      <c r="I249" s="168">
        <v>25752797</v>
      </c>
      <c r="J249" s="169">
        <v>143</v>
      </c>
      <c r="K249" s="170">
        <v>136</v>
      </c>
      <c r="L249" s="165">
        <v>8486831</v>
      </c>
      <c r="M249" s="166">
        <v>281</v>
      </c>
      <c r="N249" s="167">
        <v>274</v>
      </c>
      <c r="O249" s="168">
        <v>6059693</v>
      </c>
      <c r="P249" s="169">
        <v>299</v>
      </c>
      <c r="Q249" s="170">
        <v>290</v>
      </c>
      <c r="R249" s="165">
        <v>16118295</v>
      </c>
      <c r="S249" s="166">
        <v>172</v>
      </c>
      <c r="T249" s="167">
        <v>170</v>
      </c>
      <c r="U249" s="168">
        <v>1858832</v>
      </c>
      <c r="V249" s="169" t="s">
        <v>3813</v>
      </c>
      <c r="W249" s="170" t="s">
        <v>3813</v>
      </c>
      <c r="X249" s="189" t="s">
        <v>3813</v>
      </c>
      <c r="Y249" s="166">
        <v>161</v>
      </c>
      <c r="Z249" s="167">
        <v>151</v>
      </c>
      <c r="AA249" s="168">
        <v>338</v>
      </c>
      <c r="AB249" s="171">
        <v>321</v>
      </c>
      <c r="AC249" s="163">
        <v>0</v>
      </c>
      <c r="AD249" s="172">
        <v>100</v>
      </c>
      <c r="AE249" s="173">
        <v>0</v>
      </c>
    </row>
    <row r="250" spans="1:31" s="3" customFormat="1" ht="18.75" customHeight="1">
      <c r="A250" s="29">
        <v>248</v>
      </c>
      <c r="B250" s="30" t="s">
        <v>3813</v>
      </c>
      <c r="C250" s="31" t="s">
        <v>3017</v>
      </c>
      <c r="D250" s="32" t="s">
        <v>3369</v>
      </c>
      <c r="E250" s="42">
        <v>243</v>
      </c>
      <c r="F250" s="35">
        <v>25747564</v>
      </c>
      <c r="G250" s="36">
        <v>295</v>
      </c>
      <c r="H250" s="37">
        <v>289</v>
      </c>
      <c r="I250" s="38">
        <v>25747564</v>
      </c>
      <c r="J250" s="39">
        <v>170</v>
      </c>
      <c r="K250" s="40">
        <v>163</v>
      </c>
      <c r="L250" s="35">
        <v>7535757</v>
      </c>
      <c r="M250" s="36">
        <v>225</v>
      </c>
      <c r="N250" s="37">
        <v>218</v>
      </c>
      <c r="O250" s="38">
        <v>8000003</v>
      </c>
      <c r="P250" s="39">
        <v>438</v>
      </c>
      <c r="Q250" s="40">
        <v>426</v>
      </c>
      <c r="R250" s="35">
        <v>8715599</v>
      </c>
      <c r="S250" s="36">
        <v>41</v>
      </c>
      <c r="T250" s="37">
        <v>39</v>
      </c>
      <c r="U250" s="38">
        <v>5546433</v>
      </c>
      <c r="V250" s="39">
        <v>331</v>
      </c>
      <c r="W250" s="40">
        <v>328</v>
      </c>
      <c r="X250" s="35">
        <v>1423</v>
      </c>
      <c r="Y250" s="36">
        <v>494</v>
      </c>
      <c r="Z250" s="37">
        <v>481</v>
      </c>
      <c r="AA250" s="38">
        <v>30</v>
      </c>
      <c r="AB250" s="94">
        <v>383</v>
      </c>
      <c r="AC250" s="42">
        <v>0</v>
      </c>
      <c r="AD250" s="34">
        <v>5</v>
      </c>
      <c r="AE250" s="43">
        <v>95</v>
      </c>
    </row>
    <row r="251" spans="1:31" s="3" customFormat="1" ht="18.75" customHeight="1">
      <c r="A251" s="29">
        <v>249</v>
      </c>
      <c r="B251" s="30">
        <v>479</v>
      </c>
      <c r="C251" s="31" t="s">
        <v>896</v>
      </c>
      <c r="D251" s="32" t="s">
        <v>2748</v>
      </c>
      <c r="E251" s="42">
        <v>244</v>
      </c>
      <c r="F251" s="35">
        <v>25721072</v>
      </c>
      <c r="G251" s="36">
        <v>283</v>
      </c>
      <c r="H251" s="37">
        <v>277</v>
      </c>
      <c r="I251" s="38">
        <v>26385011</v>
      </c>
      <c r="J251" s="39">
        <v>368</v>
      </c>
      <c r="K251" s="40">
        <v>357</v>
      </c>
      <c r="L251" s="35">
        <v>3162592</v>
      </c>
      <c r="M251" s="36">
        <v>385</v>
      </c>
      <c r="N251" s="37">
        <v>378</v>
      </c>
      <c r="O251" s="38">
        <v>3108010</v>
      </c>
      <c r="P251" s="39">
        <v>219</v>
      </c>
      <c r="Q251" s="40">
        <v>210</v>
      </c>
      <c r="R251" s="35">
        <v>20832902</v>
      </c>
      <c r="S251" s="36">
        <v>410</v>
      </c>
      <c r="T251" s="37">
        <v>405</v>
      </c>
      <c r="U251" s="38">
        <v>48615</v>
      </c>
      <c r="V251" s="39">
        <v>323</v>
      </c>
      <c r="W251" s="40">
        <v>320</v>
      </c>
      <c r="X251" s="35">
        <v>1556</v>
      </c>
      <c r="Y251" s="36">
        <v>83</v>
      </c>
      <c r="Z251" s="37">
        <v>78</v>
      </c>
      <c r="AA251" s="38">
        <v>486</v>
      </c>
      <c r="AB251" s="94">
        <v>369</v>
      </c>
      <c r="AC251" s="42">
        <v>0</v>
      </c>
      <c r="AD251" s="34">
        <v>100</v>
      </c>
      <c r="AE251" s="43">
        <v>0</v>
      </c>
    </row>
    <row r="252" spans="1:31" s="3" customFormat="1" ht="18.75" customHeight="1">
      <c r="A252" s="68">
        <v>250</v>
      </c>
      <c r="B252" s="69">
        <v>356</v>
      </c>
      <c r="C252" s="70" t="s">
        <v>2960</v>
      </c>
      <c r="D252" s="71" t="s">
        <v>2748</v>
      </c>
      <c r="E252" s="72">
        <v>245</v>
      </c>
      <c r="F252" s="74">
        <v>25551704</v>
      </c>
      <c r="G252" s="75">
        <v>225</v>
      </c>
      <c r="H252" s="76">
        <v>220</v>
      </c>
      <c r="I252" s="77">
        <v>29824057</v>
      </c>
      <c r="J252" s="78">
        <v>288</v>
      </c>
      <c r="K252" s="79">
        <v>278</v>
      </c>
      <c r="L252" s="74">
        <v>4872338</v>
      </c>
      <c r="M252" s="75">
        <v>167</v>
      </c>
      <c r="N252" s="76">
        <v>161</v>
      </c>
      <c r="O252" s="77">
        <v>10660992</v>
      </c>
      <c r="P252" s="78">
        <v>245</v>
      </c>
      <c r="Q252" s="79">
        <v>236</v>
      </c>
      <c r="R252" s="74">
        <v>19491112</v>
      </c>
      <c r="S252" s="75">
        <v>364</v>
      </c>
      <c r="T252" s="76">
        <v>359</v>
      </c>
      <c r="U252" s="77">
        <v>264465</v>
      </c>
      <c r="V252" s="78">
        <v>303</v>
      </c>
      <c r="W252" s="79">
        <v>300</v>
      </c>
      <c r="X252" s="74">
        <v>2011</v>
      </c>
      <c r="Y252" s="75">
        <v>354</v>
      </c>
      <c r="Z252" s="76">
        <v>341</v>
      </c>
      <c r="AA252" s="77">
        <v>151</v>
      </c>
      <c r="AB252" s="96">
        <v>369</v>
      </c>
      <c r="AC252" s="72">
        <v>0</v>
      </c>
      <c r="AD252" s="80">
        <v>100</v>
      </c>
      <c r="AE252" s="81">
        <v>0</v>
      </c>
    </row>
    <row r="253" spans="1:31" s="3" customFormat="1" ht="18.75" customHeight="1">
      <c r="A253" s="15">
        <v>251</v>
      </c>
      <c r="B253" s="16" t="s">
        <v>3813</v>
      </c>
      <c r="C253" s="17" t="s">
        <v>3012</v>
      </c>
      <c r="D253" s="18" t="s">
        <v>1734</v>
      </c>
      <c r="E253" s="19">
        <v>246</v>
      </c>
      <c r="F253" s="21">
        <v>25510395</v>
      </c>
      <c r="G253" s="22">
        <v>26</v>
      </c>
      <c r="H253" s="23">
        <v>25</v>
      </c>
      <c r="I253" s="24">
        <v>48607669</v>
      </c>
      <c r="J253" s="25">
        <v>476</v>
      </c>
      <c r="K253" s="26">
        <v>464</v>
      </c>
      <c r="L253" s="21">
        <v>634977</v>
      </c>
      <c r="M253" s="22">
        <v>461</v>
      </c>
      <c r="N253" s="23">
        <v>453</v>
      </c>
      <c r="O253" s="24">
        <v>864792</v>
      </c>
      <c r="P253" s="25">
        <v>56</v>
      </c>
      <c r="Q253" s="26">
        <v>51</v>
      </c>
      <c r="R253" s="21">
        <v>41792377</v>
      </c>
      <c r="S253" s="22">
        <v>368</v>
      </c>
      <c r="T253" s="23">
        <v>363</v>
      </c>
      <c r="U253" s="24">
        <v>254347</v>
      </c>
      <c r="V253" s="25">
        <v>271</v>
      </c>
      <c r="W253" s="26">
        <v>268</v>
      </c>
      <c r="X253" s="21">
        <v>2768</v>
      </c>
      <c r="Y253" s="22">
        <v>472</v>
      </c>
      <c r="Z253" s="23">
        <v>459</v>
      </c>
      <c r="AA253" s="24">
        <v>47</v>
      </c>
      <c r="AB253" s="93">
        <v>311</v>
      </c>
      <c r="AC253" s="19">
        <v>0</v>
      </c>
      <c r="AD253" s="27">
        <v>100</v>
      </c>
      <c r="AE253" s="28">
        <v>0</v>
      </c>
    </row>
    <row r="254" spans="1:31" s="3" customFormat="1" ht="18.75" customHeight="1">
      <c r="A254" s="29">
        <v>252</v>
      </c>
      <c r="B254" s="30">
        <v>199</v>
      </c>
      <c r="C254" s="31" t="s">
        <v>3459</v>
      </c>
      <c r="D254" s="32" t="s">
        <v>3376</v>
      </c>
      <c r="E254" s="33">
        <v>247</v>
      </c>
      <c r="F254" s="35">
        <v>25474210</v>
      </c>
      <c r="G254" s="36">
        <v>278</v>
      </c>
      <c r="H254" s="37">
        <v>272</v>
      </c>
      <c r="I254" s="38">
        <v>26651523</v>
      </c>
      <c r="J254" s="39">
        <v>237</v>
      </c>
      <c r="K254" s="40">
        <v>229</v>
      </c>
      <c r="L254" s="35">
        <v>5898773</v>
      </c>
      <c r="M254" s="36">
        <v>476</v>
      </c>
      <c r="N254" s="37">
        <v>468</v>
      </c>
      <c r="O254" s="38">
        <v>-942400</v>
      </c>
      <c r="P254" s="39">
        <v>371</v>
      </c>
      <c r="Q254" s="40">
        <v>361</v>
      </c>
      <c r="R254" s="35">
        <v>12624329</v>
      </c>
      <c r="S254" s="36">
        <v>340</v>
      </c>
      <c r="T254" s="37">
        <v>335</v>
      </c>
      <c r="U254" s="38">
        <v>399283</v>
      </c>
      <c r="V254" s="39">
        <v>69</v>
      </c>
      <c r="W254" s="40">
        <v>68</v>
      </c>
      <c r="X254" s="35">
        <v>14556</v>
      </c>
      <c r="Y254" s="36">
        <v>48</v>
      </c>
      <c r="Z254" s="37">
        <v>44</v>
      </c>
      <c r="AA254" s="38">
        <v>650</v>
      </c>
      <c r="AB254" s="94">
        <v>322</v>
      </c>
      <c r="AC254" s="42">
        <v>0</v>
      </c>
      <c r="AD254" s="34">
        <v>100</v>
      </c>
      <c r="AE254" s="43">
        <v>0</v>
      </c>
    </row>
    <row r="255" spans="1:31" s="3" customFormat="1" ht="18.75" customHeight="1">
      <c r="A255" s="29">
        <v>253</v>
      </c>
      <c r="B255" s="30" t="s">
        <v>3813</v>
      </c>
      <c r="C255" s="31" t="s">
        <v>3625</v>
      </c>
      <c r="D255" s="32" t="s">
        <v>83</v>
      </c>
      <c r="E255" s="42">
        <v>248</v>
      </c>
      <c r="F255" s="35">
        <v>25344802</v>
      </c>
      <c r="G255" s="36">
        <v>300</v>
      </c>
      <c r="H255" s="37">
        <v>294</v>
      </c>
      <c r="I255" s="38">
        <v>25344802</v>
      </c>
      <c r="J255" s="39">
        <v>442</v>
      </c>
      <c r="K255" s="40">
        <v>430</v>
      </c>
      <c r="L255" s="35">
        <v>1705752</v>
      </c>
      <c r="M255" s="36">
        <v>425</v>
      </c>
      <c r="N255" s="37">
        <v>418</v>
      </c>
      <c r="O255" s="38">
        <v>2079026</v>
      </c>
      <c r="P255" s="39">
        <v>478</v>
      </c>
      <c r="Q255" s="40">
        <v>466</v>
      </c>
      <c r="R255" s="35">
        <v>6389999</v>
      </c>
      <c r="S255" s="36">
        <v>255</v>
      </c>
      <c r="T255" s="37">
        <v>251</v>
      </c>
      <c r="U255" s="38">
        <v>996206</v>
      </c>
      <c r="V255" s="39" t="s">
        <v>3813</v>
      </c>
      <c r="W255" s="40" t="s">
        <v>3813</v>
      </c>
      <c r="X255" s="41" t="s">
        <v>3813</v>
      </c>
      <c r="Y255" s="36">
        <v>465</v>
      </c>
      <c r="Z255" s="37">
        <v>452</v>
      </c>
      <c r="AA255" s="38">
        <v>49</v>
      </c>
      <c r="AB255" s="94">
        <v>312</v>
      </c>
      <c r="AC255" s="42">
        <v>0</v>
      </c>
      <c r="AD255" s="34">
        <v>100</v>
      </c>
      <c r="AE255" s="43">
        <v>0</v>
      </c>
    </row>
    <row r="256" spans="1:31" s="3" customFormat="1" ht="18.75" customHeight="1">
      <c r="A256" s="29">
        <v>254</v>
      </c>
      <c r="B256" s="30">
        <v>451</v>
      </c>
      <c r="C256" s="31" t="s">
        <v>2525</v>
      </c>
      <c r="D256" s="32" t="s">
        <v>3372</v>
      </c>
      <c r="E256" s="42">
        <v>249</v>
      </c>
      <c r="F256" s="35">
        <v>25338451</v>
      </c>
      <c r="G256" s="36">
        <v>282</v>
      </c>
      <c r="H256" s="37">
        <v>276</v>
      </c>
      <c r="I256" s="38">
        <v>26474205</v>
      </c>
      <c r="J256" s="39">
        <v>301</v>
      </c>
      <c r="K256" s="40">
        <v>290</v>
      </c>
      <c r="L256" s="35">
        <v>4547049</v>
      </c>
      <c r="M256" s="36">
        <v>179</v>
      </c>
      <c r="N256" s="37">
        <v>173</v>
      </c>
      <c r="O256" s="38">
        <v>9910161</v>
      </c>
      <c r="P256" s="39">
        <v>298</v>
      </c>
      <c r="Q256" s="40">
        <v>289</v>
      </c>
      <c r="R256" s="35">
        <v>16227521</v>
      </c>
      <c r="S256" s="36">
        <v>116</v>
      </c>
      <c r="T256" s="37">
        <v>114</v>
      </c>
      <c r="U256" s="38">
        <v>2864256</v>
      </c>
      <c r="V256" s="39">
        <v>245</v>
      </c>
      <c r="W256" s="40">
        <v>242</v>
      </c>
      <c r="X256" s="35">
        <v>3818</v>
      </c>
      <c r="Y256" s="36">
        <v>90</v>
      </c>
      <c r="Z256" s="37">
        <v>84</v>
      </c>
      <c r="AA256" s="38">
        <v>461</v>
      </c>
      <c r="AB256" s="94">
        <v>332</v>
      </c>
      <c r="AC256" s="42">
        <v>0</v>
      </c>
      <c r="AD256" s="34">
        <v>100</v>
      </c>
      <c r="AE256" s="43">
        <v>0</v>
      </c>
    </row>
    <row r="257" spans="1:31" s="3" customFormat="1" ht="18.75" customHeight="1">
      <c r="A257" s="45">
        <v>255</v>
      </c>
      <c r="B257" s="46">
        <v>365</v>
      </c>
      <c r="C257" s="47" t="s">
        <v>2524</v>
      </c>
      <c r="D257" s="48" t="s">
        <v>3816</v>
      </c>
      <c r="E257" s="49">
        <v>250</v>
      </c>
      <c r="F257" s="51">
        <v>25276797</v>
      </c>
      <c r="G257" s="52">
        <v>292</v>
      </c>
      <c r="H257" s="53">
        <v>286</v>
      </c>
      <c r="I257" s="54">
        <v>25970242</v>
      </c>
      <c r="J257" s="55">
        <v>240</v>
      </c>
      <c r="K257" s="56">
        <v>232</v>
      </c>
      <c r="L257" s="51">
        <v>5823868</v>
      </c>
      <c r="M257" s="52">
        <v>270</v>
      </c>
      <c r="N257" s="53">
        <v>263</v>
      </c>
      <c r="O257" s="54">
        <v>6364578</v>
      </c>
      <c r="P257" s="55">
        <v>361</v>
      </c>
      <c r="Q257" s="56">
        <v>351</v>
      </c>
      <c r="R257" s="51">
        <v>13260025</v>
      </c>
      <c r="S257" s="52">
        <v>137</v>
      </c>
      <c r="T257" s="53">
        <v>135</v>
      </c>
      <c r="U257" s="54">
        <v>2446224</v>
      </c>
      <c r="V257" s="55">
        <v>389</v>
      </c>
      <c r="W257" s="56">
        <v>385</v>
      </c>
      <c r="X257" s="51">
        <v>226</v>
      </c>
      <c r="Y257" s="52">
        <v>454</v>
      </c>
      <c r="Z257" s="53">
        <v>441</v>
      </c>
      <c r="AA257" s="54">
        <v>65</v>
      </c>
      <c r="AB257" s="95">
        <v>356</v>
      </c>
      <c r="AC257" s="49">
        <v>0</v>
      </c>
      <c r="AD257" s="57">
        <v>100</v>
      </c>
      <c r="AE257" s="58">
        <v>0</v>
      </c>
    </row>
    <row r="258" spans="1:31" s="3" customFormat="1" ht="18.75" customHeight="1">
      <c r="A258" s="174">
        <v>256</v>
      </c>
      <c r="B258" s="175">
        <v>252</v>
      </c>
      <c r="C258" s="176" t="s">
        <v>3749</v>
      </c>
      <c r="D258" s="177" t="s">
        <v>3815</v>
      </c>
      <c r="E258" s="178">
        <v>251</v>
      </c>
      <c r="F258" s="180">
        <v>25165687</v>
      </c>
      <c r="G258" s="181">
        <v>298</v>
      </c>
      <c r="H258" s="182">
        <v>292</v>
      </c>
      <c r="I258" s="183">
        <v>25453321</v>
      </c>
      <c r="J258" s="184">
        <v>355</v>
      </c>
      <c r="K258" s="185">
        <v>344</v>
      </c>
      <c r="L258" s="180">
        <v>3393784</v>
      </c>
      <c r="M258" s="181">
        <v>263</v>
      </c>
      <c r="N258" s="182">
        <v>256</v>
      </c>
      <c r="O258" s="183">
        <v>6648096</v>
      </c>
      <c r="P258" s="184">
        <v>242</v>
      </c>
      <c r="Q258" s="185">
        <v>233</v>
      </c>
      <c r="R258" s="180">
        <v>19662621</v>
      </c>
      <c r="S258" s="181">
        <v>423</v>
      </c>
      <c r="T258" s="182">
        <v>417</v>
      </c>
      <c r="U258" s="183">
        <v>-245306</v>
      </c>
      <c r="V258" s="184">
        <v>382</v>
      </c>
      <c r="W258" s="185">
        <v>378</v>
      </c>
      <c r="X258" s="180">
        <v>350</v>
      </c>
      <c r="Y258" s="181">
        <v>438</v>
      </c>
      <c r="Z258" s="182">
        <v>425</v>
      </c>
      <c r="AA258" s="183">
        <v>80</v>
      </c>
      <c r="AB258" s="186">
        <v>331</v>
      </c>
      <c r="AC258" s="178">
        <v>0</v>
      </c>
      <c r="AD258" s="187">
        <v>100</v>
      </c>
      <c r="AE258" s="188">
        <v>0</v>
      </c>
    </row>
    <row r="259" spans="1:31" s="3" customFormat="1" ht="18.75" customHeight="1">
      <c r="A259" s="159">
        <v>257</v>
      </c>
      <c r="B259" s="160">
        <v>238</v>
      </c>
      <c r="C259" s="161" t="s">
        <v>3526</v>
      </c>
      <c r="D259" s="162" t="s">
        <v>3815</v>
      </c>
      <c r="E259" s="163">
        <v>252</v>
      </c>
      <c r="F259" s="165">
        <v>25153848</v>
      </c>
      <c r="G259" s="166">
        <v>202</v>
      </c>
      <c r="H259" s="167">
        <v>198</v>
      </c>
      <c r="I259" s="168">
        <v>30872490</v>
      </c>
      <c r="J259" s="169">
        <v>72</v>
      </c>
      <c r="K259" s="170">
        <v>67</v>
      </c>
      <c r="L259" s="165">
        <v>11614236</v>
      </c>
      <c r="M259" s="166">
        <v>249</v>
      </c>
      <c r="N259" s="167">
        <v>242</v>
      </c>
      <c r="O259" s="168">
        <v>7059426</v>
      </c>
      <c r="P259" s="169">
        <v>273</v>
      </c>
      <c r="Q259" s="170">
        <v>264</v>
      </c>
      <c r="R259" s="165">
        <v>17700906</v>
      </c>
      <c r="S259" s="166">
        <v>130</v>
      </c>
      <c r="T259" s="167">
        <v>128</v>
      </c>
      <c r="U259" s="168">
        <v>2660744</v>
      </c>
      <c r="V259" s="169">
        <v>295</v>
      </c>
      <c r="W259" s="170">
        <v>292</v>
      </c>
      <c r="X259" s="165">
        <v>2175</v>
      </c>
      <c r="Y259" s="166">
        <v>87</v>
      </c>
      <c r="Z259" s="167">
        <v>82</v>
      </c>
      <c r="AA259" s="168">
        <v>472</v>
      </c>
      <c r="AB259" s="171">
        <v>383</v>
      </c>
      <c r="AC259" s="163">
        <v>0</v>
      </c>
      <c r="AD259" s="172">
        <v>100</v>
      </c>
      <c r="AE259" s="173">
        <v>0</v>
      </c>
    </row>
    <row r="260" spans="1:31" s="3" customFormat="1" ht="18.75" customHeight="1">
      <c r="A260" s="159">
        <v>258</v>
      </c>
      <c r="B260" s="160">
        <v>450</v>
      </c>
      <c r="C260" s="161" t="s">
        <v>3646</v>
      </c>
      <c r="D260" s="162" t="s">
        <v>3815</v>
      </c>
      <c r="E260" s="163">
        <v>253</v>
      </c>
      <c r="F260" s="165">
        <v>25075206</v>
      </c>
      <c r="G260" s="166">
        <v>306</v>
      </c>
      <c r="H260" s="167">
        <v>300</v>
      </c>
      <c r="I260" s="168">
        <v>25075206</v>
      </c>
      <c r="J260" s="169">
        <v>258</v>
      </c>
      <c r="K260" s="170">
        <v>249</v>
      </c>
      <c r="L260" s="165">
        <v>5415341</v>
      </c>
      <c r="M260" s="166">
        <v>180</v>
      </c>
      <c r="N260" s="167">
        <v>174</v>
      </c>
      <c r="O260" s="168">
        <v>9886627</v>
      </c>
      <c r="P260" s="169">
        <v>275</v>
      </c>
      <c r="Q260" s="170">
        <v>266</v>
      </c>
      <c r="R260" s="165">
        <v>17672815</v>
      </c>
      <c r="S260" s="166">
        <v>447</v>
      </c>
      <c r="T260" s="167">
        <v>441</v>
      </c>
      <c r="U260" s="168">
        <v>-1158307</v>
      </c>
      <c r="V260" s="169">
        <v>315</v>
      </c>
      <c r="W260" s="170">
        <v>312</v>
      </c>
      <c r="X260" s="165">
        <v>1706</v>
      </c>
      <c r="Y260" s="166">
        <v>208</v>
      </c>
      <c r="Z260" s="167">
        <v>198</v>
      </c>
      <c r="AA260" s="168">
        <v>265</v>
      </c>
      <c r="AB260" s="171">
        <v>352</v>
      </c>
      <c r="AC260" s="163">
        <v>0</v>
      </c>
      <c r="AD260" s="172">
        <v>100</v>
      </c>
      <c r="AE260" s="173">
        <v>0</v>
      </c>
    </row>
    <row r="261" spans="1:31" s="3" customFormat="1" ht="18.75" customHeight="1">
      <c r="A261" s="159">
        <v>259</v>
      </c>
      <c r="B261" s="160">
        <v>219</v>
      </c>
      <c r="C261" s="161" t="s">
        <v>4069</v>
      </c>
      <c r="D261" s="162" t="s">
        <v>3815</v>
      </c>
      <c r="E261" s="163">
        <v>254</v>
      </c>
      <c r="F261" s="165">
        <v>25053835</v>
      </c>
      <c r="G261" s="166">
        <v>189</v>
      </c>
      <c r="H261" s="167">
        <v>185</v>
      </c>
      <c r="I261" s="168">
        <v>31613000</v>
      </c>
      <c r="J261" s="169">
        <v>27</v>
      </c>
      <c r="K261" s="170">
        <v>23</v>
      </c>
      <c r="L261" s="165">
        <v>16771040</v>
      </c>
      <c r="M261" s="166">
        <v>140</v>
      </c>
      <c r="N261" s="167">
        <v>134</v>
      </c>
      <c r="O261" s="168">
        <v>11842967</v>
      </c>
      <c r="P261" s="169">
        <v>264</v>
      </c>
      <c r="Q261" s="170">
        <v>255</v>
      </c>
      <c r="R261" s="165">
        <v>18445164</v>
      </c>
      <c r="S261" s="166">
        <v>42</v>
      </c>
      <c r="T261" s="167">
        <v>40</v>
      </c>
      <c r="U261" s="168">
        <v>5543056</v>
      </c>
      <c r="V261" s="169">
        <v>262</v>
      </c>
      <c r="W261" s="170">
        <v>259</v>
      </c>
      <c r="X261" s="165">
        <v>3043</v>
      </c>
      <c r="Y261" s="166">
        <v>264</v>
      </c>
      <c r="Z261" s="167">
        <v>253</v>
      </c>
      <c r="AA261" s="168">
        <v>225</v>
      </c>
      <c r="AB261" s="171">
        <v>390</v>
      </c>
      <c r="AC261" s="163">
        <v>0</v>
      </c>
      <c r="AD261" s="172">
        <v>84.6</v>
      </c>
      <c r="AE261" s="173">
        <v>15.4</v>
      </c>
    </row>
    <row r="262" spans="1:31" s="3" customFormat="1" ht="18.75" customHeight="1">
      <c r="A262" s="45">
        <v>260</v>
      </c>
      <c r="B262" s="46">
        <v>341</v>
      </c>
      <c r="C262" s="47" t="s">
        <v>776</v>
      </c>
      <c r="D262" s="48" t="s">
        <v>1750</v>
      </c>
      <c r="E262" s="49">
        <v>255</v>
      </c>
      <c r="F262" s="51">
        <v>25015159</v>
      </c>
      <c r="G262" s="52">
        <v>304</v>
      </c>
      <c r="H262" s="53">
        <v>298</v>
      </c>
      <c r="I262" s="54">
        <v>25135295</v>
      </c>
      <c r="J262" s="55">
        <v>157</v>
      </c>
      <c r="K262" s="56">
        <v>150</v>
      </c>
      <c r="L262" s="51">
        <v>7940125</v>
      </c>
      <c r="M262" s="52">
        <v>156</v>
      </c>
      <c r="N262" s="53">
        <v>150</v>
      </c>
      <c r="O262" s="54">
        <v>11079917</v>
      </c>
      <c r="P262" s="55">
        <v>311</v>
      </c>
      <c r="Q262" s="56">
        <v>302</v>
      </c>
      <c r="R262" s="51">
        <v>15763122</v>
      </c>
      <c r="S262" s="52">
        <v>84</v>
      </c>
      <c r="T262" s="53">
        <v>82</v>
      </c>
      <c r="U262" s="54">
        <v>3706754</v>
      </c>
      <c r="V262" s="55">
        <v>199</v>
      </c>
      <c r="W262" s="56">
        <v>196</v>
      </c>
      <c r="X262" s="51">
        <v>6190</v>
      </c>
      <c r="Y262" s="52">
        <v>78</v>
      </c>
      <c r="Z262" s="53">
        <v>73</v>
      </c>
      <c r="AA262" s="54">
        <v>515</v>
      </c>
      <c r="AB262" s="95">
        <v>382</v>
      </c>
      <c r="AC262" s="49">
        <v>0</v>
      </c>
      <c r="AD262" s="57">
        <v>100</v>
      </c>
      <c r="AE262" s="58">
        <v>0</v>
      </c>
    </row>
    <row r="263" spans="1:31" s="3" customFormat="1" ht="18.75" customHeight="1">
      <c r="A263" s="15">
        <v>261</v>
      </c>
      <c r="B263" s="16">
        <v>263</v>
      </c>
      <c r="C263" s="17" t="s">
        <v>3790</v>
      </c>
      <c r="D263" s="18" t="s">
        <v>2748</v>
      </c>
      <c r="E263" s="19">
        <v>256</v>
      </c>
      <c r="F263" s="21">
        <v>24974867</v>
      </c>
      <c r="G263" s="22">
        <v>297</v>
      </c>
      <c r="H263" s="23">
        <v>291</v>
      </c>
      <c r="I263" s="24">
        <v>25456190</v>
      </c>
      <c r="J263" s="25">
        <v>296</v>
      </c>
      <c r="K263" s="26">
        <v>285</v>
      </c>
      <c r="L263" s="21">
        <v>4706386</v>
      </c>
      <c r="M263" s="22">
        <v>438</v>
      </c>
      <c r="N263" s="23">
        <v>431</v>
      </c>
      <c r="O263" s="24">
        <v>1480488</v>
      </c>
      <c r="P263" s="25">
        <v>319</v>
      </c>
      <c r="Q263" s="26">
        <v>310</v>
      </c>
      <c r="R263" s="21">
        <v>15337544</v>
      </c>
      <c r="S263" s="22">
        <v>219</v>
      </c>
      <c r="T263" s="23">
        <v>216</v>
      </c>
      <c r="U263" s="24">
        <v>1248277</v>
      </c>
      <c r="V263" s="25">
        <v>196</v>
      </c>
      <c r="W263" s="26">
        <v>193</v>
      </c>
      <c r="X263" s="21">
        <v>6369</v>
      </c>
      <c r="Y263" s="22">
        <v>398</v>
      </c>
      <c r="Z263" s="23">
        <v>385</v>
      </c>
      <c r="AA263" s="24">
        <v>118</v>
      </c>
      <c r="AB263" s="93">
        <v>311</v>
      </c>
      <c r="AC263" s="19">
        <v>0</v>
      </c>
      <c r="AD263" s="27">
        <v>100</v>
      </c>
      <c r="AE263" s="28">
        <v>0</v>
      </c>
    </row>
    <row r="264" spans="1:31" s="3" customFormat="1" ht="18.75" customHeight="1">
      <c r="A264" s="159">
        <v>262</v>
      </c>
      <c r="B264" s="160">
        <v>283</v>
      </c>
      <c r="C264" s="161" t="s">
        <v>281</v>
      </c>
      <c r="D264" s="162" t="s">
        <v>3815</v>
      </c>
      <c r="E264" s="163">
        <v>257</v>
      </c>
      <c r="F264" s="165">
        <v>24921897</v>
      </c>
      <c r="G264" s="166">
        <v>284</v>
      </c>
      <c r="H264" s="167">
        <v>278</v>
      </c>
      <c r="I264" s="168">
        <v>26355292</v>
      </c>
      <c r="J264" s="169">
        <v>405</v>
      </c>
      <c r="K264" s="170">
        <v>394</v>
      </c>
      <c r="L264" s="165">
        <v>2378960</v>
      </c>
      <c r="M264" s="166">
        <v>423</v>
      </c>
      <c r="N264" s="167">
        <v>416</v>
      </c>
      <c r="O264" s="168">
        <v>2137915</v>
      </c>
      <c r="P264" s="169">
        <v>425</v>
      </c>
      <c r="Q264" s="170">
        <v>413</v>
      </c>
      <c r="R264" s="165">
        <v>9431049</v>
      </c>
      <c r="S264" s="166">
        <v>372</v>
      </c>
      <c r="T264" s="167">
        <v>367</v>
      </c>
      <c r="U264" s="168">
        <v>244188</v>
      </c>
      <c r="V264" s="169">
        <v>81</v>
      </c>
      <c r="W264" s="170">
        <v>80</v>
      </c>
      <c r="X264" s="165">
        <v>13821</v>
      </c>
      <c r="Y264" s="166">
        <v>372</v>
      </c>
      <c r="Z264" s="167">
        <v>359</v>
      </c>
      <c r="AA264" s="168">
        <v>142</v>
      </c>
      <c r="AB264" s="171">
        <v>321</v>
      </c>
      <c r="AC264" s="163">
        <v>0</v>
      </c>
      <c r="AD264" s="172">
        <v>100</v>
      </c>
      <c r="AE264" s="173">
        <v>0</v>
      </c>
    </row>
    <row r="265" spans="1:31" s="3" customFormat="1" ht="18.75" customHeight="1">
      <c r="A265" s="29">
        <v>263</v>
      </c>
      <c r="B265" s="30">
        <v>218</v>
      </c>
      <c r="C265" s="31" t="s">
        <v>3018</v>
      </c>
      <c r="D265" s="32" t="s">
        <v>3816</v>
      </c>
      <c r="E265" s="42">
        <v>258</v>
      </c>
      <c r="F265" s="35">
        <v>24912633</v>
      </c>
      <c r="G265" s="36">
        <v>296</v>
      </c>
      <c r="H265" s="37">
        <v>290</v>
      </c>
      <c r="I265" s="38">
        <v>25720856</v>
      </c>
      <c r="J265" s="39">
        <v>236</v>
      </c>
      <c r="K265" s="40">
        <v>228</v>
      </c>
      <c r="L265" s="35">
        <v>5905676</v>
      </c>
      <c r="M265" s="36">
        <v>272</v>
      </c>
      <c r="N265" s="37">
        <v>265</v>
      </c>
      <c r="O265" s="38">
        <v>6315208</v>
      </c>
      <c r="P265" s="39">
        <v>300</v>
      </c>
      <c r="Q265" s="40">
        <v>291</v>
      </c>
      <c r="R265" s="35">
        <v>16088787</v>
      </c>
      <c r="S265" s="36">
        <v>96</v>
      </c>
      <c r="T265" s="37">
        <v>94</v>
      </c>
      <c r="U265" s="38">
        <v>3260807</v>
      </c>
      <c r="V265" s="39">
        <v>272</v>
      </c>
      <c r="W265" s="40">
        <v>269</v>
      </c>
      <c r="X265" s="35">
        <v>2757</v>
      </c>
      <c r="Y265" s="36">
        <v>402</v>
      </c>
      <c r="Z265" s="37">
        <v>389</v>
      </c>
      <c r="AA265" s="38">
        <v>115</v>
      </c>
      <c r="AB265" s="94">
        <v>352</v>
      </c>
      <c r="AC265" s="42">
        <v>0</v>
      </c>
      <c r="AD265" s="34">
        <v>100</v>
      </c>
      <c r="AE265" s="43">
        <v>0</v>
      </c>
    </row>
    <row r="266" spans="1:31" s="3" customFormat="1" ht="18.75" customHeight="1">
      <c r="A266" s="29">
        <v>264</v>
      </c>
      <c r="B266" s="30">
        <v>195</v>
      </c>
      <c r="C266" s="31" t="s">
        <v>282</v>
      </c>
      <c r="D266" s="32" t="s">
        <v>3371</v>
      </c>
      <c r="E266" s="42">
        <v>259</v>
      </c>
      <c r="F266" s="35">
        <v>24831223</v>
      </c>
      <c r="G266" s="36">
        <v>290</v>
      </c>
      <c r="H266" s="37">
        <v>284</v>
      </c>
      <c r="I266" s="38">
        <v>26040563</v>
      </c>
      <c r="J266" s="39">
        <v>477</v>
      </c>
      <c r="K266" s="40">
        <v>465</v>
      </c>
      <c r="L266" s="35">
        <v>568381</v>
      </c>
      <c r="M266" s="36">
        <v>492</v>
      </c>
      <c r="N266" s="37">
        <v>482</v>
      </c>
      <c r="O266" s="38">
        <v>-11179525</v>
      </c>
      <c r="P266" s="39">
        <v>411</v>
      </c>
      <c r="Q266" s="40">
        <v>400</v>
      </c>
      <c r="R266" s="35">
        <v>10313982</v>
      </c>
      <c r="S266" s="36">
        <v>476</v>
      </c>
      <c r="T266" s="37">
        <v>470</v>
      </c>
      <c r="U266" s="38">
        <v>-3830569</v>
      </c>
      <c r="V266" s="39">
        <v>195</v>
      </c>
      <c r="W266" s="40">
        <v>192</v>
      </c>
      <c r="X266" s="35">
        <v>6372</v>
      </c>
      <c r="Y266" s="36">
        <v>126</v>
      </c>
      <c r="Z266" s="37">
        <v>118</v>
      </c>
      <c r="AA266" s="38">
        <v>395</v>
      </c>
      <c r="AB266" s="94">
        <v>369</v>
      </c>
      <c r="AC266" s="42">
        <v>0</v>
      </c>
      <c r="AD266" s="34">
        <v>100</v>
      </c>
      <c r="AE266" s="43">
        <v>0</v>
      </c>
    </row>
    <row r="267" spans="1:31" s="3" customFormat="1" ht="18.75" customHeight="1">
      <c r="A267" s="45">
        <v>265</v>
      </c>
      <c r="B267" s="46">
        <v>424</v>
      </c>
      <c r="C267" s="47" t="s">
        <v>283</v>
      </c>
      <c r="D267" s="48" t="s">
        <v>3812</v>
      </c>
      <c r="E267" s="49">
        <v>260</v>
      </c>
      <c r="F267" s="51">
        <v>24823083</v>
      </c>
      <c r="G267" s="52">
        <v>308</v>
      </c>
      <c r="H267" s="53">
        <v>302</v>
      </c>
      <c r="I267" s="54">
        <v>24840285</v>
      </c>
      <c r="J267" s="55">
        <v>304</v>
      </c>
      <c r="K267" s="56">
        <v>293</v>
      </c>
      <c r="L267" s="51">
        <v>4525705</v>
      </c>
      <c r="M267" s="52">
        <v>264</v>
      </c>
      <c r="N267" s="53">
        <v>257</v>
      </c>
      <c r="O267" s="54">
        <v>6570749</v>
      </c>
      <c r="P267" s="55">
        <v>426</v>
      </c>
      <c r="Q267" s="56">
        <v>414</v>
      </c>
      <c r="R267" s="51">
        <v>9364387</v>
      </c>
      <c r="S267" s="52">
        <v>100</v>
      </c>
      <c r="T267" s="53">
        <v>98</v>
      </c>
      <c r="U267" s="54">
        <v>3179229</v>
      </c>
      <c r="V267" s="55">
        <v>358</v>
      </c>
      <c r="W267" s="56">
        <v>355</v>
      </c>
      <c r="X267" s="51">
        <v>702</v>
      </c>
      <c r="Y267" s="52">
        <v>483</v>
      </c>
      <c r="Z267" s="53">
        <v>470</v>
      </c>
      <c r="AA267" s="54">
        <v>42</v>
      </c>
      <c r="AB267" s="95">
        <v>354</v>
      </c>
      <c r="AC267" s="49">
        <v>0</v>
      </c>
      <c r="AD267" s="57">
        <v>100</v>
      </c>
      <c r="AE267" s="58">
        <v>0</v>
      </c>
    </row>
    <row r="268" spans="1:31" s="3" customFormat="1" ht="18.75" customHeight="1">
      <c r="A268" s="174">
        <v>266</v>
      </c>
      <c r="B268" s="175">
        <v>44</v>
      </c>
      <c r="C268" s="176" t="s">
        <v>4043</v>
      </c>
      <c r="D268" s="177" t="s">
        <v>3815</v>
      </c>
      <c r="E268" s="198">
        <v>261</v>
      </c>
      <c r="F268" s="180">
        <v>24805647</v>
      </c>
      <c r="G268" s="181">
        <v>179</v>
      </c>
      <c r="H268" s="182">
        <v>175</v>
      </c>
      <c r="I268" s="183">
        <v>32209344</v>
      </c>
      <c r="J268" s="184">
        <v>390</v>
      </c>
      <c r="K268" s="185">
        <v>379</v>
      </c>
      <c r="L268" s="180">
        <v>2717146</v>
      </c>
      <c r="M268" s="181">
        <v>398</v>
      </c>
      <c r="N268" s="182">
        <v>391</v>
      </c>
      <c r="O268" s="183">
        <v>2877559</v>
      </c>
      <c r="P268" s="184">
        <v>257</v>
      </c>
      <c r="Q268" s="185">
        <v>248</v>
      </c>
      <c r="R268" s="180">
        <v>18867335</v>
      </c>
      <c r="S268" s="181">
        <v>389</v>
      </c>
      <c r="T268" s="182">
        <v>384</v>
      </c>
      <c r="U268" s="183">
        <v>150329</v>
      </c>
      <c r="V268" s="184">
        <v>93</v>
      </c>
      <c r="W268" s="185">
        <v>92</v>
      </c>
      <c r="X268" s="180">
        <v>13247</v>
      </c>
      <c r="Y268" s="181">
        <v>139</v>
      </c>
      <c r="Z268" s="182">
        <v>129</v>
      </c>
      <c r="AA268" s="183">
        <v>376</v>
      </c>
      <c r="AB268" s="186">
        <v>322</v>
      </c>
      <c r="AC268" s="178">
        <v>0</v>
      </c>
      <c r="AD268" s="187">
        <v>100</v>
      </c>
      <c r="AE268" s="188">
        <v>0</v>
      </c>
    </row>
    <row r="269" spans="1:31" s="3" customFormat="1" ht="18.75" customHeight="1">
      <c r="A269" s="159">
        <v>267</v>
      </c>
      <c r="B269" s="160" t="s">
        <v>3813</v>
      </c>
      <c r="C269" s="161" t="s">
        <v>1836</v>
      </c>
      <c r="D269" s="162" t="s">
        <v>3815</v>
      </c>
      <c r="E269" s="163">
        <v>262</v>
      </c>
      <c r="F269" s="165">
        <v>24725222</v>
      </c>
      <c r="G269" s="166">
        <v>310</v>
      </c>
      <c r="H269" s="167">
        <v>304</v>
      </c>
      <c r="I269" s="168">
        <v>24725222</v>
      </c>
      <c r="J269" s="169">
        <v>456</v>
      </c>
      <c r="K269" s="170">
        <v>444</v>
      </c>
      <c r="L269" s="165">
        <v>1322870</v>
      </c>
      <c r="M269" s="166">
        <v>436</v>
      </c>
      <c r="N269" s="167">
        <v>429</v>
      </c>
      <c r="O269" s="168">
        <v>1561432</v>
      </c>
      <c r="P269" s="169">
        <v>485</v>
      </c>
      <c r="Q269" s="170">
        <v>473</v>
      </c>
      <c r="R269" s="165">
        <v>5444727</v>
      </c>
      <c r="S269" s="166">
        <v>290</v>
      </c>
      <c r="T269" s="167">
        <v>286</v>
      </c>
      <c r="U269" s="168">
        <v>740836</v>
      </c>
      <c r="V269" s="169">
        <v>292</v>
      </c>
      <c r="W269" s="170">
        <v>289</v>
      </c>
      <c r="X269" s="165">
        <v>2266</v>
      </c>
      <c r="Y269" s="166">
        <v>476</v>
      </c>
      <c r="Z269" s="167">
        <v>463</v>
      </c>
      <c r="AA269" s="168">
        <v>45</v>
      </c>
      <c r="AB269" s="171">
        <v>372</v>
      </c>
      <c r="AC269" s="163">
        <v>0</v>
      </c>
      <c r="AD269" s="172">
        <v>100</v>
      </c>
      <c r="AE269" s="173">
        <v>0</v>
      </c>
    </row>
    <row r="270" spans="1:31" s="3" customFormat="1" ht="18.75" customHeight="1">
      <c r="A270" s="159">
        <v>268</v>
      </c>
      <c r="B270" s="160" t="s">
        <v>3813</v>
      </c>
      <c r="C270" s="161" t="s">
        <v>2461</v>
      </c>
      <c r="D270" s="162" t="s">
        <v>3815</v>
      </c>
      <c r="E270" s="163">
        <v>263</v>
      </c>
      <c r="F270" s="165">
        <v>24651073</v>
      </c>
      <c r="G270" s="166">
        <v>37</v>
      </c>
      <c r="H270" s="167">
        <v>36</v>
      </c>
      <c r="I270" s="168">
        <v>43631332</v>
      </c>
      <c r="J270" s="169">
        <v>39</v>
      </c>
      <c r="K270" s="170">
        <v>35</v>
      </c>
      <c r="L270" s="165">
        <v>14760765</v>
      </c>
      <c r="M270" s="166">
        <v>119</v>
      </c>
      <c r="N270" s="167">
        <v>114</v>
      </c>
      <c r="O270" s="168">
        <v>12830150</v>
      </c>
      <c r="P270" s="169">
        <v>172</v>
      </c>
      <c r="Q270" s="170">
        <v>163</v>
      </c>
      <c r="R270" s="165">
        <v>24164499</v>
      </c>
      <c r="S270" s="166">
        <v>99</v>
      </c>
      <c r="T270" s="167">
        <v>97</v>
      </c>
      <c r="U270" s="168">
        <v>3206386</v>
      </c>
      <c r="V270" s="169">
        <v>232</v>
      </c>
      <c r="W270" s="170">
        <v>229</v>
      </c>
      <c r="X270" s="165">
        <v>4638</v>
      </c>
      <c r="Y270" s="166">
        <v>217</v>
      </c>
      <c r="Z270" s="167">
        <v>207</v>
      </c>
      <c r="AA270" s="168">
        <v>261</v>
      </c>
      <c r="AB270" s="171">
        <v>321</v>
      </c>
      <c r="AC270" s="163">
        <v>0</v>
      </c>
      <c r="AD270" s="172">
        <v>100</v>
      </c>
      <c r="AE270" s="173">
        <v>0</v>
      </c>
    </row>
    <row r="271" spans="1:31" s="3" customFormat="1" ht="18.75" customHeight="1">
      <c r="A271" s="159">
        <v>269</v>
      </c>
      <c r="B271" s="160">
        <v>175</v>
      </c>
      <c r="C271" s="161" t="s">
        <v>892</v>
      </c>
      <c r="D271" s="162" t="s">
        <v>3815</v>
      </c>
      <c r="E271" s="193">
        <v>264</v>
      </c>
      <c r="F271" s="165">
        <v>24506467</v>
      </c>
      <c r="G271" s="166">
        <v>301</v>
      </c>
      <c r="H271" s="167">
        <v>295</v>
      </c>
      <c r="I271" s="168">
        <v>25255803</v>
      </c>
      <c r="J271" s="169">
        <v>192</v>
      </c>
      <c r="K271" s="170">
        <v>184</v>
      </c>
      <c r="L271" s="165">
        <v>6881048</v>
      </c>
      <c r="M271" s="166">
        <v>231</v>
      </c>
      <c r="N271" s="167">
        <v>224</v>
      </c>
      <c r="O271" s="168">
        <v>7819065</v>
      </c>
      <c r="P271" s="169">
        <v>199</v>
      </c>
      <c r="Q271" s="170">
        <v>190</v>
      </c>
      <c r="R271" s="165">
        <v>22319691</v>
      </c>
      <c r="S271" s="166">
        <v>405</v>
      </c>
      <c r="T271" s="167">
        <v>400</v>
      </c>
      <c r="U271" s="168">
        <v>68893</v>
      </c>
      <c r="V271" s="169">
        <v>140</v>
      </c>
      <c r="W271" s="170">
        <v>139</v>
      </c>
      <c r="X271" s="165">
        <v>10087</v>
      </c>
      <c r="Y271" s="166">
        <v>13</v>
      </c>
      <c r="Z271" s="167">
        <v>11</v>
      </c>
      <c r="AA271" s="168">
        <v>1035</v>
      </c>
      <c r="AB271" s="171">
        <v>322</v>
      </c>
      <c r="AC271" s="163">
        <v>0</v>
      </c>
      <c r="AD271" s="172">
        <v>80</v>
      </c>
      <c r="AE271" s="173">
        <v>20</v>
      </c>
    </row>
    <row r="272" spans="1:31" s="3" customFormat="1" ht="18.75" customHeight="1">
      <c r="A272" s="45">
        <v>270</v>
      </c>
      <c r="B272" s="46">
        <v>135</v>
      </c>
      <c r="C272" s="47" t="s">
        <v>4000</v>
      </c>
      <c r="D272" s="48" t="s">
        <v>2748</v>
      </c>
      <c r="E272" s="49">
        <v>265</v>
      </c>
      <c r="F272" s="51">
        <v>24319601</v>
      </c>
      <c r="G272" s="52">
        <v>286</v>
      </c>
      <c r="H272" s="53">
        <v>280</v>
      </c>
      <c r="I272" s="54">
        <v>26278116</v>
      </c>
      <c r="J272" s="55">
        <v>197</v>
      </c>
      <c r="K272" s="56">
        <v>189</v>
      </c>
      <c r="L272" s="51">
        <v>6678696</v>
      </c>
      <c r="M272" s="52">
        <v>22</v>
      </c>
      <c r="N272" s="53">
        <v>20</v>
      </c>
      <c r="O272" s="54">
        <v>30457602</v>
      </c>
      <c r="P272" s="55">
        <v>96</v>
      </c>
      <c r="Q272" s="56">
        <v>91</v>
      </c>
      <c r="R272" s="51">
        <v>33114742</v>
      </c>
      <c r="S272" s="52">
        <v>223</v>
      </c>
      <c r="T272" s="53">
        <v>220</v>
      </c>
      <c r="U272" s="54">
        <v>1233574</v>
      </c>
      <c r="V272" s="55">
        <v>306</v>
      </c>
      <c r="W272" s="56">
        <v>303</v>
      </c>
      <c r="X272" s="51">
        <v>1850</v>
      </c>
      <c r="Y272" s="52">
        <v>288</v>
      </c>
      <c r="Z272" s="53">
        <v>276</v>
      </c>
      <c r="AA272" s="54">
        <v>197</v>
      </c>
      <c r="AB272" s="95">
        <v>356</v>
      </c>
      <c r="AC272" s="49">
        <v>0</v>
      </c>
      <c r="AD272" s="57">
        <v>0.01</v>
      </c>
      <c r="AE272" s="58">
        <v>99.99</v>
      </c>
    </row>
    <row r="273" spans="1:31" s="3" customFormat="1" ht="18.75" customHeight="1">
      <c r="A273" s="15">
        <v>271</v>
      </c>
      <c r="B273" s="16">
        <v>366</v>
      </c>
      <c r="C273" s="17" t="s">
        <v>284</v>
      </c>
      <c r="D273" s="18" t="s">
        <v>2081</v>
      </c>
      <c r="E273" s="19">
        <v>266</v>
      </c>
      <c r="F273" s="21">
        <v>24296370</v>
      </c>
      <c r="G273" s="22">
        <v>317</v>
      </c>
      <c r="H273" s="23">
        <v>311</v>
      </c>
      <c r="I273" s="24">
        <v>24451024</v>
      </c>
      <c r="J273" s="25">
        <v>486</v>
      </c>
      <c r="K273" s="26">
        <v>474</v>
      </c>
      <c r="L273" s="21">
        <v>329294</v>
      </c>
      <c r="M273" s="22">
        <v>378</v>
      </c>
      <c r="N273" s="23">
        <v>371</v>
      </c>
      <c r="O273" s="24">
        <v>3298407</v>
      </c>
      <c r="P273" s="25">
        <v>247</v>
      </c>
      <c r="Q273" s="26">
        <v>238</v>
      </c>
      <c r="R273" s="21">
        <v>19457526</v>
      </c>
      <c r="S273" s="22">
        <v>472</v>
      </c>
      <c r="T273" s="23">
        <v>466</v>
      </c>
      <c r="U273" s="24">
        <v>-3334261</v>
      </c>
      <c r="V273" s="25">
        <v>326</v>
      </c>
      <c r="W273" s="26">
        <v>323</v>
      </c>
      <c r="X273" s="21">
        <v>1496</v>
      </c>
      <c r="Y273" s="22">
        <v>256</v>
      </c>
      <c r="Z273" s="23">
        <v>245</v>
      </c>
      <c r="AA273" s="24">
        <v>230</v>
      </c>
      <c r="AB273" s="93">
        <v>331</v>
      </c>
      <c r="AC273" s="19">
        <v>0</v>
      </c>
      <c r="AD273" s="27">
        <v>100</v>
      </c>
      <c r="AE273" s="28">
        <v>0</v>
      </c>
    </row>
    <row r="274" spans="1:31" s="3" customFormat="1" ht="18.75" customHeight="1">
      <c r="A274" s="159">
        <v>272</v>
      </c>
      <c r="B274" s="160" t="s">
        <v>3813</v>
      </c>
      <c r="C274" s="195" t="s">
        <v>3813</v>
      </c>
      <c r="D274" s="162" t="s">
        <v>3815</v>
      </c>
      <c r="E274" s="163">
        <v>267</v>
      </c>
      <c r="F274" s="189" t="s">
        <v>3813</v>
      </c>
      <c r="G274" s="166">
        <v>303</v>
      </c>
      <c r="H274" s="167">
        <v>297</v>
      </c>
      <c r="I274" s="196" t="s">
        <v>3813</v>
      </c>
      <c r="J274" s="169">
        <v>35</v>
      </c>
      <c r="K274" s="170">
        <v>31</v>
      </c>
      <c r="L274" s="189" t="s">
        <v>3813</v>
      </c>
      <c r="M274" s="166">
        <v>313</v>
      </c>
      <c r="N274" s="167">
        <v>306</v>
      </c>
      <c r="O274" s="196" t="s">
        <v>3813</v>
      </c>
      <c r="P274" s="169">
        <v>235</v>
      </c>
      <c r="Q274" s="170">
        <v>226</v>
      </c>
      <c r="R274" s="189" t="s">
        <v>3813</v>
      </c>
      <c r="S274" s="166">
        <v>55</v>
      </c>
      <c r="T274" s="167">
        <v>53</v>
      </c>
      <c r="U274" s="196" t="s">
        <v>3813</v>
      </c>
      <c r="V274" s="169">
        <v>223</v>
      </c>
      <c r="W274" s="170">
        <v>220</v>
      </c>
      <c r="X274" s="189" t="s">
        <v>3813</v>
      </c>
      <c r="Y274" s="166">
        <v>133</v>
      </c>
      <c r="Z274" s="167">
        <v>124</v>
      </c>
      <c r="AA274" s="196" t="s">
        <v>3813</v>
      </c>
      <c r="AB274" s="171">
        <v>382</v>
      </c>
      <c r="AC274" s="163">
        <v>0</v>
      </c>
      <c r="AD274" s="172">
        <v>50</v>
      </c>
      <c r="AE274" s="173">
        <v>50</v>
      </c>
    </row>
    <row r="275" spans="1:31" s="3" customFormat="1" ht="18.75" customHeight="1">
      <c r="A275" s="29">
        <v>273</v>
      </c>
      <c r="B275" s="30">
        <v>296</v>
      </c>
      <c r="C275" s="31" t="s">
        <v>2653</v>
      </c>
      <c r="D275" s="32" t="s">
        <v>3816</v>
      </c>
      <c r="E275" s="42">
        <v>268</v>
      </c>
      <c r="F275" s="35">
        <v>24224153</v>
      </c>
      <c r="G275" s="36">
        <v>2</v>
      </c>
      <c r="H275" s="37">
        <v>2</v>
      </c>
      <c r="I275" s="38">
        <v>94742124</v>
      </c>
      <c r="J275" s="39">
        <v>29</v>
      </c>
      <c r="K275" s="40">
        <v>25</v>
      </c>
      <c r="L275" s="35">
        <v>16566825</v>
      </c>
      <c r="M275" s="36">
        <v>3</v>
      </c>
      <c r="N275" s="37">
        <v>3</v>
      </c>
      <c r="O275" s="38">
        <v>121061578</v>
      </c>
      <c r="P275" s="39">
        <v>3</v>
      </c>
      <c r="Q275" s="40">
        <v>3</v>
      </c>
      <c r="R275" s="35">
        <v>203776131</v>
      </c>
      <c r="S275" s="36">
        <v>1</v>
      </c>
      <c r="T275" s="37">
        <v>1</v>
      </c>
      <c r="U275" s="38">
        <v>60890993</v>
      </c>
      <c r="V275" s="39">
        <v>160</v>
      </c>
      <c r="W275" s="40">
        <v>158</v>
      </c>
      <c r="X275" s="35">
        <v>8510</v>
      </c>
      <c r="Y275" s="36">
        <v>3</v>
      </c>
      <c r="Z275" s="37">
        <v>1</v>
      </c>
      <c r="AA275" s="38">
        <v>2890</v>
      </c>
      <c r="AB275" s="94">
        <v>381</v>
      </c>
      <c r="AC275" s="42">
        <v>0</v>
      </c>
      <c r="AD275" s="34">
        <v>100</v>
      </c>
      <c r="AE275" s="43">
        <v>0</v>
      </c>
    </row>
    <row r="276" spans="1:31" s="3" customFormat="1" ht="18.75" customHeight="1">
      <c r="A276" s="29">
        <v>274</v>
      </c>
      <c r="B276" s="30">
        <v>142</v>
      </c>
      <c r="C276" s="31" t="s">
        <v>823</v>
      </c>
      <c r="D276" s="32" t="s">
        <v>3368</v>
      </c>
      <c r="E276" s="42">
        <v>269</v>
      </c>
      <c r="F276" s="35">
        <v>24139117</v>
      </c>
      <c r="G276" s="36">
        <v>178</v>
      </c>
      <c r="H276" s="37">
        <v>174</v>
      </c>
      <c r="I276" s="38">
        <v>32223345</v>
      </c>
      <c r="J276" s="39">
        <v>243</v>
      </c>
      <c r="K276" s="40">
        <v>235</v>
      </c>
      <c r="L276" s="35">
        <v>5784302</v>
      </c>
      <c r="M276" s="36">
        <v>164</v>
      </c>
      <c r="N276" s="37">
        <v>158</v>
      </c>
      <c r="O276" s="38">
        <v>10791454</v>
      </c>
      <c r="P276" s="39">
        <v>129</v>
      </c>
      <c r="Q276" s="40">
        <v>121</v>
      </c>
      <c r="R276" s="35">
        <v>28835434</v>
      </c>
      <c r="S276" s="36">
        <v>80</v>
      </c>
      <c r="T276" s="37">
        <v>78</v>
      </c>
      <c r="U276" s="38">
        <v>3834817</v>
      </c>
      <c r="V276" s="39">
        <v>231</v>
      </c>
      <c r="W276" s="40">
        <v>228</v>
      </c>
      <c r="X276" s="35">
        <v>4749</v>
      </c>
      <c r="Y276" s="36">
        <v>140</v>
      </c>
      <c r="Z276" s="37">
        <v>130</v>
      </c>
      <c r="AA276" s="38">
        <v>376</v>
      </c>
      <c r="AB276" s="94">
        <v>321</v>
      </c>
      <c r="AC276" s="42">
        <v>0</v>
      </c>
      <c r="AD276" s="34">
        <v>100</v>
      </c>
      <c r="AE276" s="43">
        <v>0</v>
      </c>
    </row>
    <row r="277" spans="1:31" s="3" customFormat="1" ht="18.75" customHeight="1">
      <c r="A277" s="45">
        <v>275</v>
      </c>
      <c r="B277" s="46">
        <v>321</v>
      </c>
      <c r="C277" s="47" t="s">
        <v>113</v>
      </c>
      <c r="D277" s="48" t="s">
        <v>3814</v>
      </c>
      <c r="E277" s="49">
        <v>6</v>
      </c>
      <c r="F277" s="51">
        <v>24073813</v>
      </c>
      <c r="G277" s="52">
        <v>323</v>
      </c>
      <c r="H277" s="53">
        <v>7</v>
      </c>
      <c r="I277" s="54">
        <v>24073813</v>
      </c>
      <c r="J277" s="55">
        <v>278</v>
      </c>
      <c r="K277" s="56">
        <v>10</v>
      </c>
      <c r="L277" s="51">
        <v>5114122</v>
      </c>
      <c r="M277" s="52">
        <v>24</v>
      </c>
      <c r="N277" s="53">
        <v>3</v>
      </c>
      <c r="O277" s="54">
        <v>29554263</v>
      </c>
      <c r="P277" s="55">
        <v>107</v>
      </c>
      <c r="Q277" s="56">
        <v>6</v>
      </c>
      <c r="R277" s="51">
        <v>31828283</v>
      </c>
      <c r="S277" s="52">
        <v>413</v>
      </c>
      <c r="T277" s="53">
        <v>6</v>
      </c>
      <c r="U277" s="54">
        <v>4916</v>
      </c>
      <c r="V277" s="55">
        <v>179</v>
      </c>
      <c r="W277" s="56">
        <v>3</v>
      </c>
      <c r="X277" s="51">
        <v>7243</v>
      </c>
      <c r="Y277" s="52">
        <v>138</v>
      </c>
      <c r="Z277" s="53">
        <v>10</v>
      </c>
      <c r="AA277" s="54">
        <v>377</v>
      </c>
      <c r="AB277" s="95">
        <v>210</v>
      </c>
      <c r="AC277" s="49">
        <v>100</v>
      </c>
      <c r="AD277" s="57">
        <v>0</v>
      </c>
      <c r="AE277" s="58">
        <v>0</v>
      </c>
    </row>
    <row r="278" spans="1:31" s="3" customFormat="1" ht="18.75" customHeight="1">
      <c r="A278" s="174">
        <v>276</v>
      </c>
      <c r="B278" s="175" t="s">
        <v>3813</v>
      </c>
      <c r="C278" s="190" t="s">
        <v>3813</v>
      </c>
      <c r="D278" s="177" t="s">
        <v>3815</v>
      </c>
      <c r="E278" s="178">
        <v>270</v>
      </c>
      <c r="F278" s="191" t="s">
        <v>3813</v>
      </c>
      <c r="G278" s="181">
        <v>320</v>
      </c>
      <c r="H278" s="182">
        <v>314</v>
      </c>
      <c r="I278" s="192" t="s">
        <v>3813</v>
      </c>
      <c r="J278" s="184">
        <v>62</v>
      </c>
      <c r="K278" s="185">
        <v>57</v>
      </c>
      <c r="L278" s="191" t="s">
        <v>3813</v>
      </c>
      <c r="M278" s="181">
        <v>152</v>
      </c>
      <c r="N278" s="182">
        <v>146</v>
      </c>
      <c r="O278" s="192" t="s">
        <v>3813</v>
      </c>
      <c r="P278" s="184">
        <v>217</v>
      </c>
      <c r="Q278" s="185">
        <v>208</v>
      </c>
      <c r="R278" s="191" t="s">
        <v>3813</v>
      </c>
      <c r="S278" s="181">
        <v>94</v>
      </c>
      <c r="T278" s="182">
        <v>92</v>
      </c>
      <c r="U278" s="192" t="s">
        <v>3813</v>
      </c>
      <c r="V278" s="184" t="s">
        <v>3813</v>
      </c>
      <c r="W278" s="185" t="s">
        <v>3813</v>
      </c>
      <c r="X278" s="191" t="s">
        <v>3813</v>
      </c>
      <c r="Y278" s="181">
        <v>286</v>
      </c>
      <c r="Z278" s="182">
        <v>274</v>
      </c>
      <c r="AA278" s="192" t="s">
        <v>3813</v>
      </c>
      <c r="AB278" s="186">
        <v>321</v>
      </c>
      <c r="AC278" s="178">
        <v>0</v>
      </c>
      <c r="AD278" s="187">
        <v>100</v>
      </c>
      <c r="AE278" s="188">
        <v>0</v>
      </c>
    </row>
    <row r="279" spans="1:31" s="3" customFormat="1" ht="18.75" customHeight="1">
      <c r="A279" s="29">
        <v>277</v>
      </c>
      <c r="B279" s="30">
        <v>221</v>
      </c>
      <c r="C279" s="31" t="s">
        <v>1961</v>
      </c>
      <c r="D279" s="32" t="s">
        <v>1750</v>
      </c>
      <c r="E279" s="42">
        <v>271</v>
      </c>
      <c r="F279" s="35">
        <v>24064690</v>
      </c>
      <c r="G279" s="36">
        <v>319</v>
      </c>
      <c r="H279" s="37">
        <v>313</v>
      </c>
      <c r="I279" s="38">
        <v>24174201</v>
      </c>
      <c r="J279" s="39">
        <v>267</v>
      </c>
      <c r="K279" s="40">
        <v>258</v>
      </c>
      <c r="L279" s="35">
        <v>5290037</v>
      </c>
      <c r="M279" s="36">
        <v>6</v>
      </c>
      <c r="N279" s="37">
        <v>5</v>
      </c>
      <c r="O279" s="38">
        <v>78673224</v>
      </c>
      <c r="P279" s="39">
        <v>9</v>
      </c>
      <c r="Q279" s="40">
        <v>8</v>
      </c>
      <c r="R279" s="35">
        <v>109601091</v>
      </c>
      <c r="S279" s="36">
        <v>238</v>
      </c>
      <c r="T279" s="37">
        <v>234</v>
      </c>
      <c r="U279" s="38">
        <v>1128394</v>
      </c>
      <c r="V279" s="39" t="s">
        <v>3813</v>
      </c>
      <c r="W279" s="40" t="s">
        <v>3813</v>
      </c>
      <c r="X279" s="41" t="s">
        <v>3813</v>
      </c>
      <c r="Y279" s="36">
        <v>335</v>
      </c>
      <c r="Z279" s="37">
        <v>322</v>
      </c>
      <c r="AA279" s="38">
        <v>166</v>
      </c>
      <c r="AB279" s="94">
        <v>369</v>
      </c>
      <c r="AC279" s="42">
        <v>48.66</v>
      </c>
      <c r="AD279" s="34">
        <v>51.34</v>
      </c>
      <c r="AE279" s="43">
        <v>0</v>
      </c>
    </row>
    <row r="280" spans="1:31" s="3" customFormat="1" ht="18.75" customHeight="1">
      <c r="A280" s="29">
        <v>278</v>
      </c>
      <c r="B280" s="30">
        <v>222</v>
      </c>
      <c r="C280" s="31" t="s">
        <v>494</v>
      </c>
      <c r="D280" s="32" t="s">
        <v>3369</v>
      </c>
      <c r="E280" s="42">
        <v>272</v>
      </c>
      <c r="F280" s="35">
        <v>24044128</v>
      </c>
      <c r="G280" s="36">
        <v>265</v>
      </c>
      <c r="H280" s="37">
        <v>260</v>
      </c>
      <c r="I280" s="38">
        <v>27422668</v>
      </c>
      <c r="J280" s="39">
        <v>87</v>
      </c>
      <c r="K280" s="40">
        <v>82</v>
      </c>
      <c r="L280" s="35">
        <v>10918611</v>
      </c>
      <c r="M280" s="36">
        <v>129</v>
      </c>
      <c r="N280" s="37">
        <v>123</v>
      </c>
      <c r="O280" s="38">
        <v>12346399</v>
      </c>
      <c r="P280" s="39">
        <v>144</v>
      </c>
      <c r="Q280" s="40">
        <v>136</v>
      </c>
      <c r="R280" s="35">
        <v>26917982</v>
      </c>
      <c r="S280" s="36">
        <v>69</v>
      </c>
      <c r="T280" s="37">
        <v>67</v>
      </c>
      <c r="U280" s="38">
        <v>4148603</v>
      </c>
      <c r="V280" s="39">
        <v>82</v>
      </c>
      <c r="W280" s="40">
        <v>81</v>
      </c>
      <c r="X280" s="35">
        <v>13627</v>
      </c>
      <c r="Y280" s="36">
        <v>195</v>
      </c>
      <c r="Z280" s="37">
        <v>185</v>
      </c>
      <c r="AA280" s="38">
        <v>287</v>
      </c>
      <c r="AB280" s="94">
        <v>382</v>
      </c>
      <c r="AC280" s="42">
        <v>0</v>
      </c>
      <c r="AD280" s="34">
        <v>100</v>
      </c>
      <c r="AE280" s="43">
        <v>0</v>
      </c>
    </row>
    <row r="281" spans="1:31" s="3" customFormat="1" ht="18.75" customHeight="1">
      <c r="A281" s="29">
        <v>279</v>
      </c>
      <c r="B281" s="30">
        <v>293</v>
      </c>
      <c r="C281" s="31" t="s">
        <v>285</v>
      </c>
      <c r="D281" s="32" t="s">
        <v>3816</v>
      </c>
      <c r="E281" s="42">
        <v>273</v>
      </c>
      <c r="F281" s="35">
        <v>23976665</v>
      </c>
      <c r="G281" s="36">
        <v>257</v>
      </c>
      <c r="H281" s="37">
        <v>252</v>
      </c>
      <c r="I281" s="38">
        <v>28122169</v>
      </c>
      <c r="J281" s="39">
        <v>46</v>
      </c>
      <c r="K281" s="40">
        <v>42</v>
      </c>
      <c r="L281" s="35">
        <v>13286058</v>
      </c>
      <c r="M281" s="36">
        <v>131</v>
      </c>
      <c r="N281" s="37">
        <v>125</v>
      </c>
      <c r="O281" s="38">
        <v>12245130</v>
      </c>
      <c r="P281" s="39">
        <v>338</v>
      </c>
      <c r="Q281" s="40">
        <v>328</v>
      </c>
      <c r="R281" s="35">
        <v>14644397</v>
      </c>
      <c r="S281" s="36">
        <v>24</v>
      </c>
      <c r="T281" s="37">
        <v>23</v>
      </c>
      <c r="U281" s="38">
        <v>6713033</v>
      </c>
      <c r="V281" s="39" t="s">
        <v>3813</v>
      </c>
      <c r="W281" s="40" t="s">
        <v>3813</v>
      </c>
      <c r="X281" s="41" t="s">
        <v>3813</v>
      </c>
      <c r="Y281" s="36">
        <v>351</v>
      </c>
      <c r="Z281" s="37">
        <v>338</v>
      </c>
      <c r="AA281" s="38">
        <v>154</v>
      </c>
      <c r="AB281" s="94">
        <v>352</v>
      </c>
      <c r="AC281" s="42">
        <v>33.5</v>
      </c>
      <c r="AD281" s="34">
        <v>41.5</v>
      </c>
      <c r="AE281" s="43">
        <v>25</v>
      </c>
    </row>
    <row r="282" spans="1:31" s="3" customFormat="1" ht="18.75" customHeight="1">
      <c r="A282" s="142">
        <v>280</v>
      </c>
      <c r="B282" s="143" t="s">
        <v>3813</v>
      </c>
      <c r="C282" s="144" t="s">
        <v>2462</v>
      </c>
      <c r="D282" s="145" t="s">
        <v>3815</v>
      </c>
      <c r="E282" s="146">
        <v>274</v>
      </c>
      <c r="F282" s="148">
        <v>23832226</v>
      </c>
      <c r="G282" s="149">
        <v>307</v>
      </c>
      <c r="H282" s="150">
        <v>301</v>
      </c>
      <c r="I282" s="151">
        <v>25065826</v>
      </c>
      <c r="J282" s="152">
        <v>403</v>
      </c>
      <c r="K282" s="153">
        <v>392</v>
      </c>
      <c r="L282" s="148">
        <v>2404524</v>
      </c>
      <c r="M282" s="149">
        <v>326</v>
      </c>
      <c r="N282" s="150">
        <v>319</v>
      </c>
      <c r="O282" s="151">
        <v>4704665</v>
      </c>
      <c r="P282" s="152">
        <v>231</v>
      </c>
      <c r="Q282" s="153">
        <v>222</v>
      </c>
      <c r="R282" s="148">
        <v>20349775</v>
      </c>
      <c r="S282" s="149">
        <v>320</v>
      </c>
      <c r="T282" s="150">
        <v>315</v>
      </c>
      <c r="U282" s="151">
        <v>507873</v>
      </c>
      <c r="V282" s="152">
        <v>319</v>
      </c>
      <c r="W282" s="153">
        <v>316</v>
      </c>
      <c r="X282" s="148">
        <v>1641</v>
      </c>
      <c r="Y282" s="149">
        <v>475</v>
      </c>
      <c r="Z282" s="150">
        <v>462</v>
      </c>
      <c r="AA282" s="151">
        <v>45</v>
      </c>
      <c r="AB282" s="156">
        <v>381</v>
      </c>
      <c r="AC282" s="146">
        <v>0</v>
      </c>
      <c r="AD282" s="157">
        <v>100</v>
      </c>
      <c r="AE282" s="158">
        <v>0</v>
      </c>
    </row>
    <row r="283" spans="1:31" s="3" customFormat="1" ht="18.75" customHeight="1">
      <c r="A283" s="174">
        <v>281</v>
      </c>
      <c r="B283" s="175">
        <v>208</v>
      </c>
      <c r="C283" s="176" t="s">
        <v>3430</v>
      </c>
      <c r="D283" s="177" t="s">
        <v>3815</v>
      </c>
      <c r="E283" s="178">
        <v>275</v>
      </c>
      <c r="F283" s="180">
        <v>23710820</v>
      </c>
      <c r="G283" s="181">
        <v>327</v>
      </c>
      <c r="H283" s="182">
        <v>320</v>
      </c>
      <c r="I283" s="183">
        <v>23710820</v>
      </c>
      <c r="J283" s="184">
        <v>44</v>
      </c>
      <c r="K283" s="185">
        <v>40</v>
      </c>
      <c r="L283" s="180">
        <v>14028026</v>
      </c>
      <c r="M283" s="181">
        <v>124</v>
      </c>
      <c r="N283" s="182">
        <v>119</v>
      </c>
      <c r="O283" s="183">
        <v>12506226</v>
      </c>
      <c r="P283" s="184">
        <v>225</v>
      </c>
      <c r="Q283" s="185">
        <v>216</v>
      </c>
      <c r="R283" s="180">
        <v>20591091</v>
      </c>
      <c r="S283" s="181">
        <v>10</v>
      </c>
      <c r="T283" s="182">
        <v>9</v>
      </c>
      <c r="U283" s="183">
        <v>10898580</v>
      </c>
      <c r="V283" s="184" t="s">
        <v>3813</v>
      </c>
      <c r="W283" s="185" t="s">
        <v>3813</v>
      </c>
      <c r="X283" s="191" t="s">
        <v>3813</v>
      </c>
      <c r="Y283" s="181">
        <v>214</v>
      </c>
      <c r="Z283" s="182">
        <v>204</v>
      </c>
      <c r="AA283" s="183">
        <v>261</v>
      </c>
      <c r="AB283" s="186">
        <v>321</v>
      </c>
      <c r="AC283" s="178">
        <v>0</v>
      </c>
      <c r="AD283" s="187">
        <v>100</v>
      </c>
      <c r="AE283" s="188">
        <v>0</v>
      </c>
    </row>
    <row r="284" spans="1:31" s="3" customFormat="1" ht="18.75" customHeight="1">
      <c r="A284" s="159">
        <v>282</v>
      </c>
      <c r="B284" s="160">
        <v>292</v>
      </c>
      <c r="C284" s="161" t="s">
        <v>4130</v>
      </c>
      <c r="D284" s="162" t="s">
        <v>3815</v>
      </c>
      <c r="E284" s="193">
        <v>276</v>
      </c>
      <c r="F284" s="165">
        <v>23697808</v>
      </c>
      <c r="G284" s="166">
        <v>209</v>
      </c>
      <c r="H284" s="167">
        <v>205</v>
      </c>
      <c r="I284" s="168">
        <v>30626545</v>
      </c>
      <c r="J284" s="169">
        <v>302</v>
      </c>
      <c r="K284" s="170">
        <v>291</v>
      </c>
      <c r="L284" s="165">
        <v>4539014</v>
      </c>
      <c r="M284" s="166">
        <v>441</v>
      </c>
      <c r="N284" s="167">
        <v>434</v>
      </c>
      <c r="O284" s="168">
        <v>1392691</v>
      </c>
      <c r="P284" s="169">
        <v>467</v>
      </c>
      <c r="Q284" s="170">
        <v>455</v>
      </c>
      <c r="R284" s="165">
        <v>7215998</v>
      </c>
      <c r="S284" s="166">
        <v>218</v>
      </c>
      <c r="T284" s="167">
        <v>215</v>
      </c>
      <c r="U284" s="168">
        <v>1252640</v>
      </c>
      <c r="V284" s="169">
        <v>22</v>
      </c>
      <c r="W284" s="170">
        <v>22</v>
      </c>
      <c r="X284" s="165">
        <v>19980</v>
      </c>
      <c r="Y284" s="166">
        <v>38</v>
      </c>
      <c r="Z284" s="167">
        <v>35</v>
      </c>
      <c r="AA284" s="168">
        <v>736</v>
      </c>
      <c r="AB284" s="171">
        <v>322</v>
      </c>
      <c r="AC284" s="163">
        <v>0</v>
      </c>
      <c r="AD284" s="172">
        <v>100</v>
      </c>
      <c r="AE284" s="173">
        <v>0</v>
      </c>
    </row>
    <row r="285" spans="1:31" s="3" customFormat="1" ht="18.75" customHeight="1">
      <c r="A285" s="29">
        <v>283</v>
      </c>
      <c r="B285" s="30">
        <v>255</v>
      </c>
      <c r="C285" s="31" t="s">
        <v>2659</v>
      </c>
      <c r="D285" s="32" t="s">
        <v>3812</v>
      </c>
      <c r="E285" s="42">
        <v>277</v>
      </c>
      <c r="F285" s="35">
        <v>23678415</v>
      </c>
      <c r="G285" s="36">
        <v>315</v>
      </c>
      <c r="H285" s="37">
        <v>309</v>
      </c>
      <c r="I285" s="38">
        <v>24485000</v>
      </c>
      <c r="J285" s="39">
        <v>257</v>
      </c>
      <c r="K285" s="40">
        <v>248</v>
      </c>
      <c r="L285" s="35">
        <v>5417852</v>
      </c>
      <c r="M285" s="36">
        <v>307</v>
      </c>
      <c r="N285" s="37">
        <v>300</v>
      </c>
      <c r="O285" s="38">
        <v>5305725</v>
      </c>
      <c r="P285" s="39">
        <v>406</v>
      </c>
      <c r="Q285" s="40">
        <v>396</v>
      </c>
      <c r="R285" s="35">
        <v>10759137</v>
      </c>
      <c r="S285" s="36">
        <v>326</v>
      </c>
      <c r="T285" s="37">
        <v>321</v>
      </c>
      <c r="U285" s="38">
        <v>461720</v>
      </c>
      <c r="V285" s="39">
        <v>379</v>
      </c>
      <c r="W285" s="40">
        <v>375</v>
      </c>
      <c r="X285" s="35">
        <v>370</v>
      </c>
      <c r="Y285" s="36">
        <v>396</v>
      </c>
      <c r="Z285" s="37">
        <v>383</v>
      </c>
      <c r="AA285" s="38">
        <v>120</v>
      </c>
      <c r="AB285" s="94">
        <v>356</v>
      </c>
      <c r="AC285" s="42">
        <v>0</v>
      </c>
      <c r="AD285" s="34">
        <v>100</v>
      </c>
      <c r="AE285" s="43">
        <v>0</v>
      </c>
    </row>
    <row r="286" spans="1:31" s="3" customFormat="1" ht="18.75" customHeight="1">
      <c r="A286" s="159">
        <v>284</v>
      </c>
      <c r="B286" s="160">
        <v>395</v>
      </c>
      <c r="C286" s="161" t="s">
        <v>2466</v>
      </c>
      <c r="D286" s="162" t="s">
        <v>3815</v>
      </c>
      <c r="E286" s="163">
        <v>278</v>
      </c>
      <c r="F286" s="165">
        <v>23651350</v>
      </c>
      <c r="G286" s="166">
        <v>163</v>
      </c>
      <c r="H286" s="167">
        <v>161</v>
      </c>
      <c r="I286" s="168">
        <v>32897424</v>
      </c>
      <c r="J286" s="169">
        <v>163</v>
      </c>
      <c r="K286" s="170">
        <v>156</v>
      </c>
      <c r="L286" s="165">
        <v>7759559</v>
      </c>
      <c r="M286" s="166">
        <v>38</v>
      </c>
      <c r="N286" s="167">
        <v>35</v>
      </c>
      <c r="O286" s="168">
        <v>24378011</v>
      </c>
      <c r="P286" s="169">
        <v>90</v>
      </c>
      <c r="Q286" s="170">
        <v>85</v>
      </c>
      <c r="R286" s="165">
        <v>34062490</v>
      </c>
      <c r="S286" s="166">
        <v>29</v>
      </c>
      <c r="T286" s="167">
        <v>28</v>
      </c>
      <c r="U286" s="168">
        <v>6295744</v>
      </c>
      <c r="V286" s="169">
        <v>138</v>
      </c>
      <c r="W286" s="170">
        <v>137</v>
      </c>
      <c r="X286" s="165">
        <v>10175</v>
      </c>
      <c r="Y286" s="166">
        <v>194</v>
      </c>
      <c r="Z286" s="167">
        <v>184</v>
      </c>
      <c r="AA286" s="168">
        <v>287</v>
      </c>
      <c r="AB286" s="171">
        <v>321</v>
      </c>
      <c r="AC286" s="163">
        <v>0</v>
      </c>
      <c r="AD286" s="172">
        <v>100</v>
      </c>
      <c r="AE286" s="173">
        <v>0</v>
      </c>
    </row>
    <row r="287" spans="1:31" s="3" customFormat="1" ht="18.75" customHeight="1">
      <c r="A287" s="45">
        <v>285</v>
      </c>
      <c r="B287" s="46" t="s">
        <v>3813</v>
      </c>
      <c r="C287" s="47" t="s">
        <v>59</v>
      </c>
      <c r="D287" s="48" t="s">
        <v>3369</v>
      </c>
      <c r="E287" s="49">
        <v>279</v>
      </c>
      <c r="F287" s="51">
        <v>23492360</v>
      </c>
      <c r="G287" s="52">
        <v>206</v>
      </c>
      <c r="H287" s="53">
        <v>202</v>
      </c>
      <c r="I287" s="54">
        <v>30776721</v>
      </c>
      <c r="J287" s="55">
        <v>217</v>
      </c>
      <c r="K287" s="56">
        <v>209</v>
      </c>
      <c r="L287" s="51">
        <v>6158714</v>
      </c>
      <c r="M287" s="52">
        <v>128</v>
      </c>
      <c r="N287" s="53">
        <v>122</v>
      </c>
      <c r="O287" s="54">
        <v>12353207</v>
      </c>
      <c r="P287" s="55">
        <v>139</v>
      </c>
      <c r="Q287" s="56">
        <v>131</v>
      </c>
      <c r="R287" s="51">
        <v>27209962</v>
      </c>
      <c r="S287" s="52">
        <v>105</v>
      </c>
      <c r="T287" s="53">
        <v>103</v>
      </c>
      <c r="U287" s="54">
        <v>3099831</v>
      </c>
      <c r="V287" s="55">
        <v>208</v>
      </c>
      <c r="W287" s="56">
        <v>205</v>
      </c>
      <c r="X287" s="51">
        <v>5775</v>
      </c>
      <c r="Y287" s="52">
        <v>280</v>
      </c>
      <c r="Z287" s="53">
        <v>268</v>
      </c>
      <c r="AA287" s="54">
        <v>202</v>
      </c>
      <c r="AB287" s="95">
        <v>321</v>
      </c>
      <c r="AC287" s="49">
        <v>0</v>
      </c>
      <c r="AD287" s="57">
        <v>100</v>
      </c>
      <c r="AE287" s="58">
        <v>0</v>
      </c>
    </row>
    <row r="288" spans="1:31" s="3" customFormat="1" ht="18.75" customHeight="1">
      <c r="A288" s="15">
        <v>286</v>
      </c>
      <c r="B288" s="16">
        <v>288</v>
      </c>
      <c r="C288" s="17" t="s">
        <v>114</v>
      </c>
      <c r="D288" s="18" t="s">
        <v>3814</v>
      </c>
      <c r="E288" s="19">
        <v>7</v>
      </c>
      <c r="F288" s="21">
        <v>23416590</v>
      </c>
      <c r="G288" s="22">
        <v>334</v>
      </c>
      <c r="H288" s="23">
        <v>8</v>
      </c>
      <c r="I288" s="24">
        <v>23416590</v>
      </c>
      <c r="J288" s="25">
        <v>410</v>
      </c>
      <c r="K288" s="26">
        <v>12</v>
      </c>
      <c r="L288" s="21">
        <v>2276991</v>
      </c>
      <c r="M288" s="22">
        <v>496</v>
      </c>
      <c r="N288" s="23">
        <v>12</v>
      </c>
      <c r="O288" s="24">
        <v>-47247231</v>
      </c>
      <c r="P288" s="25">
        <v>45</v>
      </c>
      <c r="Q288" s="26">
        <v>4</v>
      </c>
      <c r="R288" s="21">
        <v>44348415</v>
      </c>
      <c r="S288" s="22">
        <v>498</v>
      </c>
      <c r="T288" s="23">
        <v>12</v>
      </c>
      <c r="U288" s="24">
        <v>-66984674</v>
      </c>
      <c r="V288" s="25" t="s">
        <v>3813</v>
      </c>
      <c r="W288" s="26" t="s">
        <v>3813</v>
      </c>
      <c r="X288" s="61" t="s">
        <v>3813</v>
      </c>
      <c r="Y288" s="22">
        <v>2</v>
      </c>
      <c r="Z288" s="23">
        <v>2</v>
      </c>
      <c r="AA288" s="24">
        <v>2971</v>
      </c>
      <c r="AB288" s="93">
        <v>210</v>
      </c>
      <c r="AC288" s="19">
        <v>100</v>
      </c>
      <c r="AD288" s="27">
        <v>0</v>
      </c>
      <c r="AE288" s="28">
        <v>0</v>
      </c>
    </row>
    <row r="289" spans="1:31" s="3" customFormat="1" ht="18.75" customHeight="1">
      <c r="A289" s="29">
        <v>287</v>
      </c>
      <c r="B289" s="30">
        <v>336</v>
      </c>
      <c r="C289" s="31" t="s">
        <v>1512</v>
      </c>
      <c r="D289" s="32" t="s">
        <v>3371</v>
      </c>
      <c r="E289" s="42">
        <v>280</v>
      </c>
      <c r="F289" s="35">
        <v>23396188</v>
      </c>
      <c r="G289" s="36">
        <v>321</v>
      </c>
      <c r="H289" s="37">
        <v>315</v>
      </c>
      <c r="I289" s="38">
        <v>24103242</v>
      </c>
      <c r="J289" s="39">
        <v>341</v>
      </c>
      <c r="K289" s="40">
        <v>330</v>
      </c>
      <c r="L289" s="35">
        <v>3628665</v>
      </c>
      <c r="M289" s="36">
        <v>232</v>
      </c>
      <c r="N289" s="37">
        <v>225</v>
      </c>
      <c r="O289" s="38">
        <v>7799058</v>
      </c>
      <c r="P289" s="39">
        <v>397</v>
      </c>
      <c r="Q289" s="40">
        <v>387</v>
      </c>
      <c r="R289" s="35">
        <v>11178991</v>
      </c>
      <c r="S289" s="36">
        <v>215</v>
      </c>
      <c r="T289" s="37">
        <v>212</v>
      </c>
      <c r="U289" s="38">
        <v>1285085</v>
      </c>
      <c r="V289" s="39">
        <v>296</v>
      </c>
      <c r="W289" s="40">
        <v>293</v>
      </c>
      <c r="X289" s="35">
        <v>2145</v>
      </c>
      <c r="Y289" s="36">
        <v>262</v>
      </c>
      <c r="Z289" s="37">
        <v>251</v>
      </c>
      <c r="AA289" s="38">
        <v>225</v>
      </c>
      <c r="AB289" s="94">
        <v>311</v>
      </c>
      <c r="AC289" s="42">
        <v>0</v>
      </c>
      <c r="AD289" s="34">
        <v>100</v>
      </c>
      <c r="AE289" s="43">
        <v>0</v>
      </c>
    </row>
    <row r="290" spans="1:31" s="3" customFormat="1" ht="18.75" customHeight="1">
      <c r="A290" s="29">
        <v>288</v>
      </c>
      <c r="B290" s="30" t="s">
        <v>3813</v>
      </c>
      <c r="C290" s="31" t="s">
        <v>2980</v>
      </c>
      <c r="D290" s="32" t="s">
        <v>3369</v>
      </c>
      <c r="E290" s="42">
        <v>281</v>
      </c>
      <c r="F290" s="35">
        <v>23381602</v>
      </c>
      <c r="G290" s="36">
        <v>237</v>
      </c>
      <c r="H290" s="37">
        <v>232</v>
      </c>
      <c r="I290" s="38">
        <v>29487773</v>
      </c>
      <c r="J290" s="39">
        <v>271</v>
      </c>
      <c r="K290" s="40">
        <v>262</v>
      </c>
      <c r="L290" s="35">
        <v>5199891</v>
      </c>
      <c r="M290" s="36">
        <v>226</v>
      </c>
      <c r="N290" s="37">
        <v>219</v>
      </c>
      <c r="O290" s="38">
        <v>7988760</v>
      </c>
      <c r="P290" s="39">
        <v>272</v>
      </c>
      <c r="Q290" s="40">
        <v>263</v>
      </c>
      <c r="R290" s="35">
        <v>17846663</v>
      </c>
      <c r="S290" s="36">
        <v>471</v>
      </c>
      <c r="T290" s="37">
        <v>465</v>
      </c>
      <c r="U290" s="38">
        <v>-3225894</v>
      </c>
      <c r="V290" s="39">
        <v>162</v>
      </c>
      <c r="W290" s="40">
        <v>160</v>
      </c>
      <c r="X290" s="35">
        <v>8354</v>
      </c>
      <c r="Y290" s="36">
        <v>241</v>
      </c>
      <c r="Z290" s="37">
        <v>231</v>
      </c>
      <c r="AA290" s="38">
        <v>247</v>
      </c>
      <c r="AB290" s="94">
        <v>384</v>
      </c>
      <c r="AC290" s="42">
        <v>0</v>
      </c>
      <c r="AD290" s="34">
        <v>0</v>
      </c>
      <c r="AE290" s="43">
        <v>100</v>
      </c>
    </row>
    <row r="291" spans="1:31" s="3" customFormat="1" ht="18.75" customHeight="1">
      <c r="A291" s="159">
        <v>289</v>
      </c>
      <c r="B291" s="160">
        <v>225</v>
      </c>
      <c r="C291" s="161" t="s">
        <v>286</v>
      </c>
      <c r="D291" s="162" t="s">
        <v>3815</v>
      </c>
      <c r="E291" s="163">
        <v>282</v>
      </c>
      <c r="F291" s="165">
        <v>23331918</v>
      </c>
      <c r="G291" s="166">
        <v>338</v>
      </c>
      <c r="H291" s="167">
        <v>330</v>
      </c>
      <c r="I291" s="168">
        <v>23331918</v>
      </c>
      <c r="J291" s="169">
        <v>124</v>
      </c>
      <c r="K291" s="170">
        <v>118</v>
      </c>
      <c r="L291" s="165">
        <v>9121341</v>
      </c>
      <c r="M291" s="166">
        <v>194</v>
      </c>
      <c r="N291" s="167">
        <v>188</v>
      </c>
      <c r="O291" s="168">
        <v>9375049</v>
      </c>
      <c r="P291" s="169">
        <v>173</v>
      </c>
      <c r="Q291" s="170">
        <v>164</v>
      </c>
      <c r="R291" s="165">
        <v>24039482</v>
      </c>
      <c r="S291" s="166">
        <v>259</v>
      </c>
      <c r="T291" s="167">
        <v>255</v>
      </c>
      <c r="U291" s="168">
        <v>958407</v>
      </c>
      <c r="V291" s="169">
        <v>248</v>
      </c>
      <c r="W291" s="170">
        <v>245</v>
      </c>
      <c r="X291" s="165">
        <v>3693</v>
      </c>
      <c r="Y291" s="166">
        <v>202</v>
      </c>
      <c r="Z291" s="167">
        <v>192</v>
      </c>
      <c r="AA291" s="168">
        <v>275</v>
      </c>
      <c r="AB291" s="171">
        <v>341</v>
      </c>
      <c r="AC291" s="163">
        <v>0</v>
      </c>
      <c r="AD291" s="172">
        <v>100</v>
      </c>
      <c r="AE291" s="173">
        <v>0</v>
      </c>
    </row>
    <row r="292" spans="1:31" s="3" customFormat="1" ht="18.75" customHeight="1">
      <c r="A292" s="142">
        <v>290</v>
      </c>
      <c r="B292" s="143">
        <v>434</v>
      </c>
      <c r="C292" s="144" t="s">
        <v>287</v>
      </c>
      <c r="D292" s="145" t="s">
        <v>3815</v>
      </c>
      <c r="E292" s="146">
        <v>283</v>
      </c>
      <c r="F292" s="148">
        <v>23315983</v>
      </c>
      <c r="G292" s="149">
        <v>339</v>
      </c>
      <c r="H292" s="150">
        <v>331</v>
      </c>
      <c r="I292" s="151">
        <v>23315983</v>
      </c>
      <c r="J292" s="152">
        <v>84</v>
      </c>
      <c r="K292" s="153">
        <v>79</v>
      </c>
      <c r="L292" s="148">
        <v>11045486</v>
      </c>
      <c r="M292" s="149">
        <v>169</v>
      </c>
      <c r="N292" s="150">
        <v>163</v>
      </c>
      <c r="O292" s="151">
        <v>10456264</v>
      </c>
      <c r="P292" s="152">
        <v>375</v>
      </c>
      <c r="Q292" s="153">
        <v>365</v>
      </c>
      <c r="R292" s="148">
        <v>12514218</v>
      </c>
      <c r="S292" s="149">
        <v>26</v>
      </c>
      <c r="T292" s="150">
        <v>25</v>
      </c>
      <c r="U292" s="151">
        <v>6401776</v>
      </c>
      <c r="V292" s="152">
        <v>305</v>
      </c>
      <c r="W292" s="153">
        <v>302</v>
      </c>
      <c r="X292" s="148">
        <v>1934</v>
      </c>
      <c r="Y292" s="149">
        <v>386</v>
      </c>
      <c r="Z292" s="150">
        <v>373</v>
      </c>
      <c r="AA292" s="151">
        <v>128</v>
      </c>
      <c r="AB292" s="156">
        <v>313</v>
      </c>
      <c r="AC292" s="146">
        <v>0</v>
      </c>
      <c r="AD292" s="157">
        <v>100</v>
      </c>
      <c r="AE292" s="158">
        <v>0</v>
      </c>
    </row>
    <row r="293" spans="1:31" s="3" customFormat="1" ht="18.75" customHeight="1">
      <c r="A293" s="174">
        <v>291</v>
      </c>
      <c r="B293" s="175" t="s">
        <v>3813</v>
      </c>
      <c r="C293" s="176" t="s">
        <v>170</v>
      </c>
      <c r="D293" s="177" t="s">
        <v>3815</v>
      </c>
      <c r="E293" s="178">
        <v>284</v>
      </c>
      <c r="F293" s="180">
        <v>23306238</v>
      </c>
      <c r="G293" s="181">
        <v>341</v>
      </c>
      <c r="H293" s="182">
        <v>333</v>
      </c>
      <c r="I293" s="183">
        <v>23306238</v>
      </c>
      <c r="J293" s="184">
        <v>223</v>
      </c>
      <c r="K293" s="185">
        <v>215</v>
      </c>
      <c r="L293" s="180">
        <v>6047245</v>
      </c>
      <c r="M293" s="181">
        <v>237</v>
      </c>
      <c r="N293" s="182">
        <v>230</v>
      </c>
      <c r="O293" s="183">
        <v>7594644</v>
      </c>
      <c r="P293" s="184">
        <v>184</v>
      </c>
      <c r="Q293" s="185">
        <v>175</v>
      </c>
      <c r="R293" s="180">
        <v>22984459</v>
      </c>
      <c r="S293" s="181">
        <v>180</v>
      </c>
      <c r="T293" s="182">
        <v>177</v>
      </c>
      <c r="U293" s="183">
        <v>1740536</v>
      </c>
      <c r="V293" s="184" t="s">
        <v>3813</v>
      </c>
      <c r="W293" s="185" t="s">
        <v>3813</v>
      </c>
      <c r="X293" s="191" t="s">
        <v>3813</v>
      </c>
      <c r="Y293" s="181">
        <v>415</v>
      </c>
      <c r="Z293" s="182">
        <v>402</v>
      </c>
      <c r="AA293" s="183">
        <v>103</v>
      </c>
      <c r="AB293" s="186">
        <v>321</v>
      </c>
      <c r="AC293" s="178">
        <v>0</v>
      </c>
      <c r="AD293" s="187">
        <v>100</v>
      </c>
      <c r="AE293" s="188">
        <v>0</v>
      </c>
    </row>
    <row r="294" spans="1:31" s="3" customFormat="1" ht="18.75" customHeight="1">
      <c r="A294" s="159">
        <v>292</v>
      </c>
      <c r="B294" s="160" t="s">
        <v>3813</v>
      </c>
      <c r="C294" s="161" t="s">
        <v>288</v>
      </c>
      <c r="D294" s="162" t="s">
        <v>3815</v>
      </c>
      <c r="E294" s="163">
        <v>285</v>
      </c>
      <c r="F294" s="165">
        <v>23281111</v>
      </c>
      <c r="G294" s="166">
        <v>333</v>
      </c>
      <c r="H294" s="167">
        <v>326</v>
      </c>
      <c r="I294" s="168">
        <v>23469001</v>
      </c>
      <c r="J294" s="169">
        <v>224</v>
      </c>
      <c r="K294" s="170">
        <v>216</v>
      </c>
      <c r="L294" s="165">
        <v>6046334</v>
      </c>
      <c r="M294" s="166">
        <v>282</v>
      </c>
      <c r="N294" s="167">
        <v>275</v>
      </c>
      <c r="O294" s="168">
        <v>6055767</v>
      </c>
      <c r="P294" s="169">
        <v>403</v>
      </c>
      <c r="Q294" s="170">
        <v>393</v>
      </c>
      <c r="R294" s="165">
        <v>10977626</v>
      </c>
      <c r="S294" s="166">
        <v>91</v>
      </c>
      <c r="T294" s="167">
        <v>89</v>
      </c>
      <c r="U294" s="168">
        <v>3463284</v>
      </c>
      <c r="V294" s="169">
        <v>59</v>
      </c>
      <c r="W294" s="170">
        <v>59</v>
      </c>
      <c r="X294" s="165">
        <v>15240</v>
      </c>
      <c r="Y294" s="166">
        <v>466</v>
      </c>
      <c r="Z294" s="167">
        <v>453</v>
      </c>
      <c r="AA294" s="168">
        <v>49</v>
      </c>
      <c r="AB294" s="171">
        <v>322</v>
      </c>
      <c r="AC294" s="163">
        <v>0</v>
      </c>
      <c r="AD294" s="172">
        <v>100</v>
      </c>
      <c r="AE294" s="173">
        <v>0</v>
      </c>
    </row>
    <row r="295" spans="1:31" s="3" customFormat="1" ht="18.75" customHeight="1">
      <c r="A295" s="29">
        <v>293</v>
      </c>
      <c r="B295" s="30">
        <v>193</v>
      </c>
      <c r="C295" s="31" t="s">
        <v>3555</v>
      </c>
      <c r="D295" s="32" t="s">
        <v>3369</v>
      </c>
      <c r="E295" s="42">
        <v>286</v>
      </c>
      <c r="F295" s="35">
        <v>23278157</v>
      </c>
      <c r="G295" s="36">
        <v>274</v>
      </c>
      <c r="H295" s="37">
        <v>268</v>
      </c>
      <c r="I295" s="38">
        <v>26771021</v>
      </c>
      <c r="J295" s="39">
        <v>92</v>
      </c>
      <c r="K295" s="40">
        <v>87</v>
      </c>
      <c r="L295" s="35">
        <v>10546198</v>
      </c>
      <c r="M295" s="36">
        <v>59</v>
      </c>
      <c r="N295" s="37">
        <v>55</v>
      </c>
      <c r="O295" s="38">
        <v>18190069</v>
      </c>
      <c r="P295" s="39">
        <v>118</v>
      </c>
      <c r="Q295" s="40">
        <v>110</v>
      </c>
      <c r="R295" s="35">
        <v>30764147</v>
      </c>
      <c r="S295" s="36">
        <v>129</v>
      </c>
      <c r="T295" s="37">
        <v>127</v>
      </c>
      <c r="U295" s="38">
        <v>2665356</v>
      </c>
      <c r="V295" s="39">
        <v>202</v>
      </c>
      <c r="W295" s="40">
        <v>199</v>
      </c>
      <c r="X295" s="35">
        <v>5994</v>
      </c>
      <c r="Y295" s="36">
        <v>60</v>
      </c>
      <c r="Z295" s="37">
        <v>56</v>
      </c>
      <c r="AA295" s="38">
        <v>582</v>
      </c>
      <c r="AB295" s="94">
        <v>321</v>
      </c>
      <c r="AC295" s="42">
        <v>0</v>
      </c>
      <c r="AD295" s="34">
        <v>100</v>
      </c>
      <c r="AE295" s="43">
        <v>0</v>
      </c>
    </row>
    <row r="296" spans="1:31" s="3" customFormat="1" ht="18.75" customHeight="1">
      <c r="A296" s="29">
        <v>294</v>
      </c>
      <c r="B296" s="30">
        <v>25</v>
      </c>
      <c r="C296" s="31" t="s">
        <v>289</v>
      </c>
      <c r="D296" s="32" t="s">
        <v>2748</v>
      </c>
      <c r="E296" s="42">
        <v>287</v>
      </c>
      <c r="F296" s="35">
        <v>23237821</v>
      </c>
      <c r="G296" s="36">
        <v>331</v>
      </c>
      <c r="H296" s="37">
        <v>324</v>
      </c>
      <c r="I296" s="38">
        <v>23548843</v>
      </c>
      <c r="J296" s="39">
        <v>73</v>
      </c>
      <c r="K296" s="40">
        <v>68</v>
      </c>
      <c r="L296" s="35">
        <v>11456486</v>
      </c>
      <c r="M296" s="36">
        <v>349</v>
      </c>
      <c r="N296" s="37">
        <v>342</v>
      </c>
      <c r="O296" s="38">
        <v>4065178</v>
      </c>
      <c r="P296" s="39">
        <v>422</v>
      </c>
      <c r="Q296" s="40">
        <v>410</v>
      </c>
      <c r="R296" s="35">
        <v>9752260</v>
      </c>
      <c r="S296" s="36">
        <v>316</v>
      </c>
      <c r="T296" s="37">
        <v>311</v>
      </c>
      <c r="U296" s="38">
        <v>522144</v>
      </c>
      <c r="V296" s="39">
        <v>351</v>
      </c>
      <c r="W296" s="40">
        <v>348</v>
      </c>
      <c r="X296" s="35">
        <v>905</v>
      </c>
      <c r="Y296" s="36">
        <v>130</v>
      </c>
      <c r="Z296" s="37">
        <v>121</v>
      </c>
      <c r="AA296" s="38">
        <v>390</v>
      </c>
      <c r="AB296" s="94">
        <v>351</v>
      </c>
      <c r="AC296" s="42">
        <v>0</v>
      </c>
      <c r="AD296" s="34">
        <v>100</v>
      </c>
      <c r="AE296" s="43">
        <v>0</v>
      </c>
    </row>
    <row r="297" spans="1:31" s="3" customFormat="1" ht="18.75" customHeight="1">
      <c r="A297" s="45">
        <v>295</v>
      </c>
      <c r="B297" s="46">
        <v>166</v>
      </c>
      <c r="C297" s="47" t="s">
        <v>1624</v>
      </c>
      <c r="D297" s="48" t="s">
        <v>2086</v>
      </c>
      <c r="E297" s="49">
        <v>288</v>
      </c>
      <c r="F297" s="51">
        <v>23193079</v>
      </c>
      <c r="G297" s="52">
        <v>302</v>
      </c>
      <c r="H297" s="53">
        <v>296</v>
      </c>
      <c r="I297" s="54">
        <v>25246176</v>
      </c>
      <c r="J297" s="55">
        <v>283</v>
      </c>
      <c r="K297" s="56">
        <v>273</v>
      </c>
      <c r="L297" s="51">
        <v>5025501</v>
      </c>
      <c r="M297" s="52">
        <v>173</v>
      </c>
      <c r="N297" s="53">
        <v>167</v>
      </c>
      <c r="O297" s="54">
        <v>10309589</v>
      </c>
      <c r="P297" s="55">
        <v>111</v>
      </c>
      <c r="Q297" s="56">
        <v>105</v>
      </c>
      <c r="R297" s="51">
        <v>31642403</v>
      </c>
      <c r="S297" s="52">
        <v>294</v>
      </c>
      <c r="T297" s="53">
        <v>290</v>
      </c>
      <c r="U297" s="54">
        <v>710730</v>
      </c>
      <c r="V297" s="55">
        <v>216</v>
      </c>
      <c r="W297" s="56">
        <v>213</v>
      </c>
      <c r="X297" s="51">
        <v>5454</v>
      </c>
      <c r="Y297" s="52">
        <v>180</v>
      </c>
      <c r="Z297" s="53">
        <v>170</v>
      </c>
      <c r="AA297" s="54">
        <v>302</v>
      </c>
      <c r="AB297" s="95">
        <v>321</v>
      </c>
      <c r="AC297" s="49">
        <v>0</v>
      </c>
      <c r="AD297" s="57">
        <v>100</v>
      </c>
      <c r="AE297" s="58">
        <v>0</v>
      </c>
    </row>
    <row r="298" spans="1:31" s="3" customFormat="1" ht="18.75" customHeight="1">
      <c r="A298" s="174">
        <v>296</v>
      </c>
      <c r="B298" s="175">
        <v>289</v>
      </c>
      <c r="C298" s="176" t="s">
        <v>2711</v>
      </c>
      <c r="D298" s="177" t="s">
        <v>3815</v>
      </c>
      <c r="E298" s="178">
        <v>289</v>
      </c>
      <c r="F298" s="180">
        <v>23190366</v>
      </c>
      <c r="G298" s="181">
        <v>60</v>
      </c>
      <c r="H298" s="182">
        <v>59</v>
      </c>
      <c r="I298" s="183">
        <v>40288967</v>
      </c>
      <c r="J298" s="184">
        <v>120</v>
      </c>
      <c r="K298" s="185">
        <v>114</v>
      </c>
      <c r="L298" s="180">
        <v>9260822</v>
      </c>
      <c r="M298" s="181">
        <v>63</v>
      </c>
      <c r="N298" s="182">
        <v>59</v>
      </c>
      <c r="O298" s="183">
        <v>17773841</v>
      </c>
      <c r="P298" s="184">
        <v>67</v>
      </c>
      <c r="Q298" s="185">
        <v>62</v>
      </c>
      <c r="R298" s="180">
        <v>38615436</v>
      </c>
      <c r="S298" s="181">
        <v>200</v>
      </c>
      <c r="T298" s="182">
        <v>197</v>
      </c>
      <c r="U298" s="183">
        <v>1464595</v>
      </c>
      <c r="V298" s="184">
        <v>222</v>
      </c>
      <c r="W298" s="185">
        <v>219</v>
      </c>
      <c r="X298" s="180">
        <v>5168</v>
      </c>
      <c r="Y298" s="181">
        <v>58</v>
      </c>
      <c r="Z298" s="182">
        <v>54</v>
      </c>
      <c r="AA298" s="183">
        <v>584</v>
      </c>
      <c r="AB298" s="186">
        <v>385</v>
      </c>
      <c r="AC298" s="178">
        <v>0</v>
      </c>
      <c r="AD298" s="187">
        <v>100</v>
      </c>
      <c r="AE298" s="188">
        <v>0</v>
      </c>
    </row>
    <row r="299" spans="1:31" s="3" customFormat="1" ht="18.75" customHeight="1">
      <c r="A299" s="29">
        <v>297</v>
      </c>
      <c r="B299" s="30">
        <v>140</v>
      </c>
      <c r="C299" s="31" t="s">
        <v>3556</v>
      </c>
      <c r="D299" s="32" t="s">
        <v>464</v>
      </c>
      <c r="E299" s="42">
        <v>290</v>
      </c>
      <c r="F299" s="35">
        <v>23183065</v>
      </c>
      <c r="G299" s="36">
        <v>335</v>
      </c>
      <c r="H299" s="37">
        <v>327</v>
      </c>
      <c r="I299" s="38">
        <v>23388091</v>
      </c>
      <c r="J299" s="39">
        <v>488</v>
      </c>
      <c r="K299" s="40">
        <v>476</v>
      </c>
      <c r="L299" s="35">
        <v>258701</v>
      </c>
      <c r="M299" s="36">
        <v>479</v>
      </c>
      <c r="N299" s="37">
        <v>471</v>
      </c>
      <c r="O299" s="38">
        <v>-1589927</v>
      </c>
      <c r="P299" s="39">
        <v>488</v>
      </c>
      <c r="Q299" s="40">
        <v>476</v>
      </c>
      <c r="R299" s="35">
        <v>5170511</v>
      </c>
      <c r="S299" s="36">
        <v>428</v>
      </c>
      <c r="T299" s="37">
        <v>422</v>
      </c>
      <c r="U299" s="38">
        <v>-394101</v>
      </c>
      <c r="V299" s="39">
        <v>419</v>
      </c>
      <c r="W299" s="40">
        <v>414</v>
      </c>
      <c r="X299" s="35">
        <v>35</v>
      </c>
      <c r="Y299" s="36">
        <v>336</v>
      </c>
      <c r="Z299" s="37">
        <v>323</v>
      </c>
      <c r="AA299" s="38">
        <v>166</v>
      </c>
      <c r="AB299" s="94">
        <v>311</v>
      </c>
      <c r="AC299" s="42">
        <v>0</v>
      </c>
      <c r="AD299" s="34">
        <v>100</v>
      </c>
      <c r="AE299" s="43">
        <v>0</v>
      </c>
    </row>
    <row r="300" spans="1:31" s="3" customFormat="1" ht="18.75" customHeight="1">
      <c r="A300" s="159">
        <v>298</v>
      </c>
      <c r="B300" s="160">
        <v>266</v>
      </c>
      <c r="C300" s="161" t="s">
        <v>2467</v>
      </c>
      <c r="D300" s="162" t="s">
        <v>3815</v>
      </c>
      <c r="E300" s="163">
        <v>291</v>
      </c>
      <c r="F300" s="165">
        <v>23175815</v>
      </c>
      <c r="G300" s="166">
        <v>342</v>
      </c>
      <c r="H300" s="167">
        <v>334</v>
      </c>
      <c r="I300" s="168">
        <v>23175815</v>
      </c>
      <c r="J300" s="169">
        <v>388</v>
      </c>
      <c r="K300" s="170">
        <v>377</v>
      </c>
      <c r="L300" s="165">
        <v>2744489</v>
      </c>
      <c r="M300" s="166">
        <v>312</v>
      </c>
      <c r="N300" s="167">
        <v>305</v>
      </c>
      <c r="O300" s="168">
        <v>5144525</v>
      </c>
      <c r="P300" s="169">
        <v>435</v>
      </c>
      <c r="Q300" s="170">
        <v>423</v>
      </c>
      <c r="R300" s="165">
        <v>8871312</v>
      </c>
      <c r="S300" s="166">
        <v>274</v>
      </c>
      <c r="T300" s="167">
        <v>270</v>
      </c>
      <c r="U300" s="168">
        <v>825349</v>
      </c>
      <c r="V300" s="169">
        <v>269</v>
      </c>
      <c r="W300" s="170">
        <v>266</v>
      </c>
      <c r="X300" s="165">
        <v>2842</v>
      </c>
      <c r="Y300" s="166">
        <v>399</v>
      </c>
      <c r="Z300" s="167">
        <v>386</v>
      </c>
      <c r="AA300" s="168">
        <v>116</v>
      </c>
      <c r="AB300" s="171">
        <v>322</v>
      </c>
      <c r="AC300" s="163">
        <v>0</v>
      </c>
      <c r="AD300" s="172">
        <v>100</v>
      </c>
      <c r="AE300" s="173">
        <v>0</v>
      </c>
    </row>
    <row r="301" spans="1:31" s="3" customFormat="1" ht="18.75" customHeight="1">
      <c r="A301" s="159">
        <v>299</v>
      </c>
      <c r="B301" s="160">
        <v>394</v>
      </c>
      <c r="C301" s="161" t="s">
        <v>2454</v>
      </c>
      <c r="D301" s="162" t="s">
        <v>3815</v>
      </c>
      <c r="E301" s="193">
        <v>292</v>
      </c>
      <c r="F301" s="165">
        <v>23140725</v>
      </c>
      <c r="G301" s="166">
        <v>343</v>
      </c>
      <c r="H301" s="167">
        <v>335</v>
      </c>
      <c r="I301" s="168">
        <v>23167440</v>
      </c>
      <c r="J301" s="169">
        <v>114</v>
      </c>
      <c r="K301" s="170">
        <v>108</v>
      </c>
      <c r="L301" s="165">
        <v>9576266</v>
      </c>
      <c r="M301" s="166">
        <v>186</v>
      </c>
      <c r="N301" s="167">
        <v>180</v>
      </c>
      <c r="O301" s="168">
        <v>9650786</v>
      </c>
      <c r="P301" s="169">
        <v>321</v>
      </c>
      <c r="Q301" s="170">
        <v>312</v>
      </c>
      <c r="R301" s="165">
        <v>15276932</v>
      </c>
      <c r="S301" s="166">
        <v>101</v>
      </c>
      <c r="T301" s="167">
        <v>99</v>
      </c>
      <c r="U301" s="168">
        <v>3164871</v>
      </c>
      <c r="V301" s="169" t="s">
        <v>3813</v>
      </c>
      <c r="W301" s="170" t="s">
        <v>3813</v>
      </c>
      <c r="X301" s="189" t="s">
        <v>3813</v>
      </c>
      <c r="Y301" s="166">
        <v>31</v>
      </c>
      <c r="Z301" s="167">
        <v>29</v>
      </c>
      <c r="AA301" s="168">
        <v>813</v>
      </c>
      <c r="AB301" s="171">
        <v>321</v>
      </c>
      <c r="AC301" s="163">
        <v>0</v>
      </c>
      <c r="AD301" s="172">
        <v>100</v>
      </c>
      <c r="AE301" s="173">
        <v>0</v>
      </c>
    </row>
    <row r="302" spans="1:31" s="3" customFormat="1" ht="18.75" customHeight="1">
      <c r="A302" s="45">
        <v>300</v>
      </c>
      <c r="B302" s="46">
        <v>316</v>
      </c>
      <c r="C302" s="47" t="s">
        <v>3450</v>
      </c>
      <c r="D302" s="48" t="s">
        <v>3812</v>
      </c>
      <c r="E302" s="49">
        <v>293</v>
      </c>
      <c r="F302" s="51">
        <v>23104233</v>
      </c>
      <c r="G302" s="52">
        <v>249</v>
      </c>
      <c r="H302" s="53">
        <v>244</v>
      </c>
      <c r="I302" s="54">
        <v>28477808</v>
      </c>
      <c r="J302" s="55">
        <v>328</v>
      </c>
      <c r="K302" s="56">
        <v>317</v>
      </c>
      <c r="L302" s="51">
        <v>3865449</v>
      </c>
      <c r="M302" s="52">
        <v>279</v>
      </c>
      <c r="N302" s="53">
        <v>272</v>
      </c>
      <c r="O302" s="54">
        <v>6167129</v>
      </c>
      <c r="P302" s="55">
        <v>353</v>
      </c>
      <c r="Q302" s="56">
        <v>343</v>
      </c>
      <c r="R302" s="51">
        <v>13757426</v>
      </c>
      <c r="S302" s="52">
        <v>106</v>
      </c>
      <c r="T302" s="53">
        <v>104</v>
      </c>
      <c r="U302" s="54">
        <v>3062734</v>
      </c>
      <c r="V302" s="55">
        <v>373</v>
      </c>
      <c r="W302" s="56">
        <v>369</v>
      </c>
      <c r="X302" s="51">
        <v>421</v>
      </c>
      <c r="Y302" s="52">
        <v>478</v>
      </c>
      <c r="Z302" s="53">
        <v>465</v>
      </c>
      <c r="AA302" s="54">
        <v>44</v>
      </c>
      <c r="AB302" s="95">
        <v>352</v>
      </c>
      <c r="AC302" s="49">
        <v>0</v>
      </c>
      <c r="AD302" s="57">
        <v>100</v>
      </c>
      <c r="AE302" s="58">
        <v>0</v>
      </c>
    </row>
    <row r="303" spans="1:31" s="3" customFormat="1" ht="18.75" customHeight="1">
      <c r="A303" s="174">
        <v>301</v>
      </c>
      <c r="B303" s="175" t="s">
        <v>3813</v>
      </c>
      <c r="C303" s="176" t="s">
        <v>3023</v>
      </c>
      <c r="D303" s="177" t="s">
        <v>3815</v>
      </c>
      <c r="E303" s="178">
        <v>294</v>
      </c>
      <c r="F303" s="180">
        <v>22957279</v>
      </c>
      <c r="G303" s="181">
        <v>4</v>
      </c>
      <c r="H303" s="182">
        <v>3</v>
      </c>
      <c r="I303" s="183">
        <v>89506926</v>
      </c>
      <c r="J303" s="184">
        <v>490</v>
      </c>
      <c r="K303" s="185">
        <v>478</v>
      </c>
      <c r="L303" s="180">
        <v>-114835</v>
      </c>
      <c r="M303" s="181">
        <v>469</v>
      </c>
      <c r="N303" s="182">
        <v>461</v>
      </c>
      <c r="O303" s="183">
        <v>300115</v>
      </c>
      <c r="P303" s="184">
        <v>237</v>
      </c>
      <c r="Q303" s="185">
        <v>228</v>
      </c>
      <c r="R303" s="180">
        <v>20010684</v>
      </c>
      <c r="S303" s="181">
        <v>377</v>
      </c>
      <c r="T303" s="182">
        <v>372</v>
      </c>
      <c r="U303" s="183">
        <v>201782</v>
      </c>
      <c r="V303" s="184">
        <v>13</v>
      </c>
      <c r="W303" s="185">
        <v>13</v>
      </c>
      <c r="X303" s="180">
        <v>21909</v>
      </c>
      <c r="Y303" s="181">
        <v>496</v>
      </c>
      <c r="Z303" s="182">
        <v>483</v>
      </c>
      <c r="AA303" s="183">
        <v>21</v>
      </c>
      <c r="AB303" s="186">
        <v>372</v>
      </c>
      <c r="AC303" s="178">
        <v>0</v>
      </c>
      <c r="AD303" s="187">
        <v>100</v>
      </c>
      <c r="AE303" s="188">
        <v>0</v>
      </c>
    </row>
    <row r="304" spans="1:31" s="3" customFormat="1" ht="18.75" customHeight="1">
      <c r="A304" s="159">
        <v>302</v>
      </c>
      <c r="B304" s="160">
        <v>381</v>
      </c>
      <c r="C304" s="161" t="s">
        <v>1745</v>
      </c>
      <c r="D304" s="162" t="s">
        <v>3815</v>
      </c>
      <c r="E304" s="163">
        <v>295</v>
      </c>
      <c r="F304" s="165">
        <v>22829419</v>
      </c>
      <c r="G304" s="166">
        <v>313</v>
      </c>
      <c r="H304" s="167">
        <v>307</v>
      </c>
      <c r="I304" s="168">
        <v>24590815</v>
      </c>
      <c r="J304" s="169">
        <v>332</v>
      </c>
      <c r="K304" s="170">
        <v>321</v>
      </c>
      <c r="L304" s="165">
        <v>3789699</v>
      </c>
      <c r="M304" s="166">
        <v>103</v>
      </c>
      <c r="N304" s="167">
        <v>98</v>
      </c>
      <c r="O304" s="168">
        <v>13667521</v>
      </c>
      <c r="P304" s="169">
        <v>309</v>
      </c>
      <c r="Q304" s="170">
        <v>300</v>
      </c>
      <c r="R304" s="165">
        <v>15930760</v>
      </c>
      <c r="S304" s="166">
        <v>270</v>
      </c>
      <c r="T304" s="167">
        <v>266</v>
      </c>
      <c r="U304" s="168">
        <v>833990</v>
      </c>
      <c r="V304" s="169">
        <v>399</v>
      </c>
      <c r="W304" s="170">
        <v>395</v>
      </c>
      <c r="X304" s="165">
        <v>143</v>
      </c>
      <c r="Y304" s="166">
        <v>401</v>
      </c>
      <c r="Z304" s="167">
        <v>388</v>
      </c>
      <c r="AA304" s="168">
        <v>115</v>
      </c>
      <c r="AB304" s="171">
        <v>313</v>
      </c>
      <c r="AC304" s="163">
        <v>0</v>
      </c>
      <c r="AD304" s="172">
        <v>100</v>
      </c>
      <c r="AE304" s="173">
        <v>0</v>
      </c>
    </row>
    <row r="305" spans="1:31" s="3" customFormat="1" ht="18.75" customHeight="1">
      <c r="A305" s="159">
        <v>303</v>
      </c>
      <c r="B305" s="195">
        <v>231</v>
      </c>
      <c r="C305" s="161" t="s">
        <v>3990</v>
      </c>
      <c r="D305" s="162" t="s">
        <v>3815</v>
      </c>
      <c r="E305" s="163">
        <v>296</v>
      </c>
      <c r="F305" s="165">
        <v>22745186</v>
      </c>
      <c r="G305" s="166">
        <v>314</v>
      </c>
      <c r="H305" s="167">
        <v>308</v>
      </c>
      <c r="I305" s="168">
        <v>24517744</v>
      </c>
      <c r="J305" s="169">
        <v>123</v>
      </c>
      <c r="K305" s="170">
        <v>117</v>
      </c>
      <c r="L305" s="165">
        <v>9160398</v>
      </c>
      <c r="M305" s="166">
        <v>115</v>
      </c>
      <c r="N305" s="167">
        <v>110</v>
      </c>
      <c r="O305" s="168">
        <v>13030160</v>
      </c>
      <c r="P305" s="169">
        <v>148</v>
      </c>
      <c r="Q305" s="170">
        <v>140</v>
      </c>
      <c r="R305" s="165">
        <v>26665160</v>
      </c>
      <c r="S305" s="166">
        <v>361</v>
      </c>
      <c r="T305" s="167">
        <v>356</v>
      </c>
      <c r="U305" s="168">
        <v>283893</v>
      </c>
      <c r="V305" s="169">
        <v>161</v>
      </c>
      <c r="W305" s="170">
        <v>159</v>
      </c>
      <c r="X305" s="165">
        <v>8500</v>
      </c>
      <c r="Y305" s="166">
        <v>154</v>
      </c>
      <c r="Z305" s="167">
        <v>144</v>
      </c>
      <c r="AA305" s="168">
        <v>350</v>
      </c>
      <c r="AB305" s="171">
        <v>361</v>
      </c>
      <c r="AC305" s="163">
        <v>0</v>
      </c>
      <c r="AD305" s="172">
        <v>100</v>
      </c>
      <c r="AE305" s="173">
        <v>0</v>
      </c>
    </row>
    <row r="306" spans="1:31" s="3" customFormat="1" ht="18.75" customHeight="1">
      <c r="A306" s="159">
        <v>304</v>
      </c>
      <c r="B306" s="160">
        <v>20</v>
      </c>
      <c r="C306" s="161" t="s">
        <v>290</v>
      </c>
      <c r="D306" s="162" t="s">
        <v>3815</v>
      </c>
      <c r="E306" s="163">
        <v>297</v>
      </c>
      <c r="F306" s="165">
        <v>22735386</v>
      </c>
      <c r="G306" s="166">
        <v>349</v>
      </c>
      <c r="H306" s="167">
        <v>341</v>
      </c>
      <c r="I306" s="168">
        <v>22997757</v>
      </c>
      <c r="J306" s="169">
        <v>433</v>
      </c>
      <c r="K306" s="170">
        <v>421</v>
      </c>
      <c r="L306" s="165">
        <v>1894038</v>
      </c>
      <c r="M306" s="166">
        <v>241</v>
      </c>
      <c r="N306" s="167">
        <v>234</v>
      </c>
      <c r="O306" s="168">
        <v>7467743</v>
      </c>
      <c r="P306" s="169">
        <v>26</v>
      </c>
      <c r="Q306" s="170">
        <v>25</v>
      </c>
      <c r="R306" s="165">
        <v>56004602</v>
      </c>
      <c r="S306" s="166">
        <v>346</v>
      </c>
      <c r="T306" s="167">
        <v>341</v>
      </c>
      <c r="U306" s="168">
        <v>368595</v>
      </c>
      <c r="V306" s="169">
        <v>301</v>
      </c>
      <c r="W306" s="170">
        <v>298</v>
      </c>
      <c r="X306" s="165">
        <v>2041</v>
      </c>
      <c r="Y306" s="166">
        <v>132</v>
      </c>
      <c r="Z306" s="167">
        <v>123</v>
      </c>
      <c r="AA306" s="168">
        <v>389</v>
      </c>
      <c r="AB306" s="171">
        <v>322</v>
      </c>
      <c r="AC306" s="163">
        <v>0</v>
      </c>
      <c r="AD306" s="172">
        <v>100</v>
      </c>
      <c r="AE306" s="173">
        <v>0</v>
      </c>
    </row>
    <row r="307" spans="1:31" s="3" customFormat="1" ht="18.75" customHeight="1">
      <c r="A307" s="45">
        <v>305</v>
      </c>
      <c r="B307" s="46">
        <v>304</v>
      </c>
      <c r="C307" s="47" t="s">
        <v>3842</v>
      </c>
      <c r="D307" s="48" t="s">
        <v>3368</v>
      </c>
      <c r="E307" s="65">
        <v>298</v>
      </c>
      <c r="F307" s="51">
        <v>22706705</v>
      </c>
      <c r="G307" s="52">
        <v>270</v>
      </c>
      <c r="H307" s="53">
        <v>264</v>
      </c>
      <c r="I307" s="54">
        <v>27106527</v>
      </c>
      <c r="J307" s="55">
        <v>214</v>
      </c>
      <c r="K307" s="56">
        <v>206</v>
      </c>
      <c r="L307" s="51">
        <v>6180277</v>
      </c>
      <c r="M307" s="52">
        <v>310</v>
      </c>
      <c r="N307" s="53">
        <v>303</v>
      </c>
      <c r="O307" s="54">
        <v>5185409</v>
      </c>
      <c r="P307" s="55">
        <v>288</v>
      </c>
      <c r="Q307" s="56">
        <v>279</v>
      </c>
      <c r="R307" s="51">
        <v>17002475</v>
      </c>
      <c r="S307" s="52">
        <v>197</v>
      </c>
      <c r="T307" s="53">
        <v>194</v>
      </c>
      <c r="U307" s="54">
        <v>1502856</v>
      </c>
      <c r="V307" s="55">
        <v>205</v>
      </c>
      <c r="W307" s="56">
        <v>202</v>
      </c>
      <c r="X307" s="51">
        <v>5867</v>
      </c>
      <c r="Y307" s="52">
        <v>74</v>
      </c>
      <c r="Z307" s="53">
        <v>69</v>
      </c>
      <c r="AA307" s="54">
        <v>522</v>
      </c>
      <c r="AB307" s="95">
        <v>321</v>
      </c>
      <c r="AC307" s="49">
        <v>0</v>
      </c>
      <c r="AD307" s="57">
        <v>100</v>
      </c>
      <c r="AE307" s="58">
        <v>0</v>
      </c>
    </row>
    <row r="308" spans="1:31" s="3" customFormat="1" ht="18.75" customHeight="1">
      <c r="A308" s="15">
        <v>306</v>
      </c>
      <c r="B308" s="16">
        <v>183</v>
      </c>
      <c r="C308" s="17" t="s">
        <v>3978</v>
      </c>
      <c r="D308" s="18" t="s">
        <v>3373</v>
      </c>
      <c r="E308" s="19">
        <v>299</v>
      </c>
      <c r="F308" s="21">
        <v>22704038</v>
      </c>
      <c r="G308" s="22">
        <v>353</v>
      </c>
      <c r="H308" s="23">
        <v>345</v>
      </c>
      <c r="I308" s="24">
        <v>22704038</v>
      </c>
      <c r="J308" s="25">
        <v>319</v>
      </c>
      <c r="K308" s="26">
        <v>308</v>
      </c>
      <c r="L308" s="21">
        <v>3978135</v>
      </c>
      <c r="M308" s="22">
        <v>240</v>
      </c>
      <c r="N308" s="23">
        <v>233</v>
      </c>
      <c r="O308" s="24">
        <v>7470714</v>
      </c>
      <c r="P308" s="25">
        <v>263</v>
      </c>
      <c r="Q308" s="26">
        <v>254</v>
      </c>
      <c r="R308" s="21">
        <v>18532113</v>
      </c>
      <c r="S308" s="22">
        <v>112</v>
      </c>
      <c r="T308" s="23">
        <v>110</v>
      </c>
      <c r="U308" s="24">
        <v>2937873</v>
      </c>
      <c r="V308" s="25">
        <v>94</v>
      </c>
      <c r="W308" s="26">
        <v>93</v>
      </c>
      <c r="X308" s="21">
        <v>13132</v>
      </c>
      <c r="Y308" s="22">
        <v>33</v>
      </c>
      <c r="Z308" s="23">
        <v>31</v>
      </c>
      <c r="AA308" s="24">
        <v>811</v>
      </c>
      <c r="AB308" s="93">
        <v>321</v>
      </c>
      <c r="AC308" s="19">
        <v>0</v>
      </c>
      <c r="AD308" s="27">
        <v>100</v>
      </c>
      <c r="AE308" s="28">
        <v>0</v>
      </c>
    </row>
    <row r="309" spans="1:31" s="3" customFormat="1" ht="18.75" customHeight="1">
      <c r="A309" s="29">
        <v>307</v>
      </c>
      <c r="B309" s="30" t="s">
        <v>3813</v>
      </c>
      <c r="C309" s="31" t="s">
        <v>1184</v>
      </c>
      <c r="D309" s="32" t="s">
        <v>2748</v>
      </c>
      <c r="E309" s="42">
        <v>300</v>
      </c>
      <c r="F309" s="35">
        <v>22689835</v>
      </c>
      <c r="G309" s="36">
        <v>326</v>
      </c>
      <c r="H309" s="37">
        <v>319</v>
      </c>
      <c r="I309" s="38">
        <v>23784545</v>
      </c>
      <c r="J309" s="39">
        <v>352</v>
      </c>
      <c r="K309" s="40">
        <v>341</v>
      </c>
      <c r="L309" s="35">
        <v>3471242</v>
      </c>
      <c r="M309" s="36">
        <v>448</v>
      </c>
      <c r="N309" s="37">
        <v>440</v>
      </c>
      <c r="O309" s="38">
        <v>1174556</v>
      </c>
      <c r="P309" s="39">
        <v>407</v>
      </c>
      <c r="Q309" s="40">
        <v>397</v>
      </c>
      <c r="R309" s="35">
        <v>10727654</v>
      </c>
      <c r="S309" s="36">
        <v>265</v>
      </c>
      <c r="T309" s="37">
        <v>261</v>
      </c>
      <c r="U309" s="38">
        <v>882760</v>
      </c>
      <c r="V309" s="39">
        <v>78</v>
      </c>
      <c r="W309" s="40">
        <v>77</v>
      </c>
      <c r="X309" s="35">
        <v>14114</v>
      </c>
      <c r="Y309" s="36">
        <v>237</v>
      </c>
      <c r="Z309" s="37">
        <v>227</v>
      </c>
      <c r="AA309" s="38">
        <v>250</v>
      </c>
      <c r="AB309" s="94">
        <v>321</v>
      </c>
      <c r="AC309" s="42">
        <v>0</v>
      </c>
      <c r="AD309" s="34">
        <v>100</v>
      </c>
      <c r="AE309" s="43">
        <v>0</v>
      </c>
    </row>
    <row r="310" spans="1:31" s="3" customFormat="1" ht="18.75" customHeight="1">
      <c r="A310" s="29">
        <v>308</v>
      </c>
      <c r="B310" s="30">
        <v>274</v>
      </c>
      <c r="C310" s="31" t="s">
        <v>2369</v>
      </c>
      <c r="D310" s="32" t="s">
        <v>3368</v>
      </c>
      <c r="E310" s="42">
        <v>301</v>
      </c>
      <c r="F310" s="35">
        <v>22662153</v>
      </c>
      <c r="G310" s="36">
        <v>52</v>
      </c>
      <c r="H310" s="37">
        <v>51</v>
      </c>
      <c r="I310" s="38">
        <v>40755478</v>
      </c>
      <c r="J310" s="39">
        <v>121</v>
      </c>
      <c r="K310" s="40">
        <v>115</v>
      </c>
      <c r="L310" s="35">
        <v>9235251</v>
      </c>
      <c r="M310" s="36">
        <v>172</v>
      </c>
      <c r="N310" s="37">
        <v>166</v>
      </c>
      <c r="O310" s="38">
        <v>10322546</v>
      </c>
      <c r="P310" s="39">
        <v>95</v>
      </c>
      <c r="Q310" s="40">
        <v>90</v>
      </c>
      <c r="R310" s="35">
        <v>33519534</v>
      </c>
      <c r="S310" s="36">
        <v>379</v>
      </c>
      <c r="T310" s="37">
        <v>374</v>
      </c>
      <c r="U310" s="38">
        <v>186452</v>
      </c>
      <c r="V310" s="39">
        <v>111</v>
      </c>
      <c r="W310" s="40">
        <v>110</v>
      </c>
      <c r="X310" s="35">
        <v>11748</v>
      </c>
      <c r="Y310" s="36">
        <v>178</v>
      </c>
      <c r="Z310" s="37">
        <v>168</v>
      </c>
      <c r="AA310" s="38">
        <v>305</v>
      </c>
      <c r="AB310" s="94">
        <v>321</v>
      </c>
      <c r="AC310" s="42">
        <v>0</v>
      </c>
      <c r="AD310" s="34">
        <v>100</v>
      </c>
      <c r="AE310" s="43">
        <v>0</v>
      </c>
    </row>
    <row r="311" spans="1:31" s="3" customFormat="1" ht="18.75" customHeight="1">
      <c r="A311" s="159">
        <v>309</v>
      </c>
      <c r="B311" s="160" t="s">
        <v>3813</v>
      </c>
      <c r="C311" s="161" t="s">
        <v>291</v>
      </c>
      <c r="D311" s="162" t="s">
        <v>3815</v>
      </c>
      <c r="E311" s="163">
        <v>302</v>
      </c>
      <c r="F311" s="165">
        <v>22560027</v>
      </c>
      <c r="G311" s="166">
        <v>355</v>
      </c>
      <c r="H311" s="167">
        <v>347</v>
      </c>
      <c r="I311" s="168">
        <v>22560027</v>
      </c>
      <c r="J311" s="169">
        <v>391</v>
      </c>
      <c r="K311" s="170">
        <v>380</v>
      </c>
      <c r="L311" s="165">
        <v>2709803</v>
      </c>
      <c r="M311" s="166">
        <v>64</v>
      </c>
      <c r="N311" s="167">
        <v>60</v>
      </c>
      <c r="O311" s="168">
        <v>17767964</v>
      </c>
      <c r="P311" s="169">
        <v>191</v>
      </c>
      <c r="Q311" s="170">
        <v>182</v>
      </c>
      <c r="R311" s="165">
        <v>22668102</v>
      </c>
      <c r="S311" s="166">
        <v>117</v>
      </c>
      <c r="T311" s="167">
        <v>115</v>
      </c>
      <c r="U311" s="168">
        <v>2833454</v>
      </c>
      <c r="V311" s="169" t="s">
        <v>3813</v>
      </c>
      <c r="W311" s="170" t="s">
        <v>3813</v>
      </c>
      <c r="X311" s="189" t="s">
        <v>3813</v>
      </c>
      <c r="Y311" s="166">
        <v>482</v>
      </c>
      <c r="Z311" s="167">
        <v>469</v>
      </c>
      <c r="AA311" s="168">
        <v>42</v>
      </c>
      <c r="AB311" s="171">
        <v>384</v>
      </c>
      <c r="AC311" s="163">
        <v>0</v>
      </c>
      <c r="AD311" s="172">
        <v>100</v>
      </c>
      <c r="AE311" s="173">
        <v>0</v>
      </c>
    </row>
    <row r="312" spans="1:31" s="3" customFormat="1" ht="18.75" customHeight="1">
      <c r="A312" s="142">
        <v>310</v>
      </c>
      <c r="B312" s="143" t="s">
        <v>3813</v>
      </c>
      <c r="C312" s="144" t="s">
        <v>3626</v>
      </c>
      <c r="D312" s="145" t="s">
        <v>3814</v>
      </c>
      <c r="E312" s="146">
        <v>8</v>
      </c>
      <c r="F312" s="148">
        <v>22550310</v>
      </c>
      <c r="G312" s="149">
        <v>356</v>
      </c>
      <c r="H312" s="150">
        <v>9</v>
      </c>
      <c r="I312" s="151">
        <v>22550310</v>
      </c>
      <c r="J312" s="152">
        <v>183</v>
      </c>
      <c r="K312" s="153">
        <v>8</v>
      </c>
      <c r="L312" s="148">
        <v>7174576</v>
      </c>
      <c r="M312" s="149">
        <v>445</v>
      </c>
      <c r="N312" s="150">
        <v>8</v>
      </c>
      <c r="O312" s="151">
        <v>1229944</v>
      </c>
      <c r="P312" s="152">
        <v>496</v>
      </c>
      <c r="Q312" s="153">
        <v>13</v>
      </c>
      <c r="R312" s="148">
        <v>3739992</v>
      </c>
      <c r="S312" s="149">
        <v>302</v>
      </c>
      <c r="T312" s="150">
        <v>5</v>
      </c>
      <c r="U312" s="151">
        <v>661148</v>
      </c>
      <c r="V312" s="152">
        <v>412</v>
      </c>
      <c r="W312" s="153">
        <v>5</v>
      </c>
      <c r="X312" s="148">
        <v>61</v>
      </c>
      <c r="Y312" s="149">
        <v>274</v>
      </c>
      <c r="Z312" s="150">
        <v>12</v>
      </c>
      <c r="AA312" s="151">
        <v>210</v>
      </c>
      <c r="AB312" s="156">
        <v>383</v>
      </c>
      <c r="AC312" s="146">
        <v>100</v>
      </c>
      <c r="AD312" s="157">
        <v>0</v>
      </c>
      <c r="AE312" s="158">
        <v>0</v>
      </c>
    </row>
    <row r="313" spans="1:31" s="3" customFormat="1" ht="18.75" customHeight="1">
      <c r="A313" s="174">
        <v>311</v>
      </c>
      <c r="B313" s="175">
        <v>419</v>
      </c>
      <c r="C313" s="176" t="s">
        <v>2382</v>
      </c>
      <c r="D313" s="177" t="s">
        <v>3815</v>
      </c>
      <c r="E313" s="178">
        <v>303</v>
      </c>
      <c r="F313" s="180">
        <v>22523678</v>
      </c>
      <c r="G313" s="181">
        <v>309</v>
      </c>
      <c r="H313" s="182">
        <v>303</v>
      </c>
      <c r="I313" s="183">
        <v>24767010</v>
      </c>
      <c r="J313" s="184">
        <v>208</v>
      </c>
      <c r="K313" s="185">
        <v>200</v>
      </c>
      <c r="L313" s="180">
        <v>6261267</v>
      </c>
      <c r="M313" s="181">
        <v>219</v>
      </c>
      <c r="N313" s="182">
        <v>213</v>
      </c>
      <c r="O313" s="183">
        <v>8260917</v>
      </c>
      <c r="P313" s="184">
        <v>279</v>
      </c>
      <c r="Q313" s="185">
        <v>270</v>
      </c>
      <c r="R313" s="180">
        <v>17519930</v>
      </c>
      <c r="S313" s="181">
        <v>92</v>
      </c>
      <c r="T313" s="182">
        <v>90</v>
      </c>
      <c r="U313" s="183">
        <v>3430219</v>
      </c>
      <c r="V313" s="184">
        <v>210</v>
      </c>
      <c r="W313" s="185">
        <v>207</v>
      </c>
      <c r="X313" s="180">
        <v>5707</v>
      </c>
      <c r="Y313" s="181">
        <v>228</v>
      </c>
      <c r="Z313" s="182">
        <v>218</v>
      </c>
      <c r="AA313" s="183">
        <v>255</v>
      </c>
      <c r="AB313" s="186">
        <v>321</v>
      </c>
      <c r="AC313" s="178">
        <v>0</v>
      </c>
      <c r="AD313" s="187">
        <v>100</v>
      </c>
      <c r="AE313" s="188">
        <v>0</v>
      </c>
    </row>
    <row r="314" spans="1:31" s="3" customFormat="1" ht="18.75" customHeight="1">
      <c r="A314" s="159">
        <v>312</v>
      </c>
      <c r="B314" s="160">
        <v>350</v>
      </c>
      <c r="C314" s="161" t="s">
        <v>2654</v>
      </c>
      <c r="D314" s="162" t="s">
        <v>3815</v>
      </c>
      <c r="E314" s="163">
        <v>304</v>
      </c>
      <c r="F314" s="165">
        <v>22495687</v>
      </c>
      <c r="G314" s="166">
        <v>291</v>
      </c>
      <c r="H314" s="167">
        <v>285</v>
      </c>
      <c r="I314" s="168">
        <v>26031532</v>
      </c>
      <c r="J314" s="169">
        <v>18</v>
      </c>
      <c r="K314" s="170">
        <v>14</v>
      </c>
      <c r="L314" s="165">
        <v>18921450</v>
      </c>
      <c r="M314" s="166">
        <v>81</v>
      </c>
      <c r="N314" s="167">
        <v>77</v>
      </c>
      <c r="O314" s="168">
        <v>16248676</v>
      </c>
      <c r="P314" s="169">
        <v>220</v>
      </c>
      <c r="Q314" s="170">
        <v>211</v>
      </c>
      <c r="R314" s="165">
        <v>20812886</v>
      </c>
      <c r="S314" s="166">
        <v>13</v>
      </c>
      <c r="T314" s="167">
        <v>12</v>
      </c>
      <c r="U314" s="168">
        <v>10152155</v>
      </c>
      <c r="V314" s="169">
        <v>396</v>
      </c>
      <c r="W314" s="170">
        <v>392</v>
      </c>
      <c r="X314" s="165">
        <v>161</v>
      </c>
      <c r="Y314" s="166">
        <v>369</v>
      </c>
      <c r="Z314" s="167">
        <v>356</v>
      </c>
      <c r="AA314" s="168">
        <v>143</v>
      </c>
      <c r="AB314" s="171">
        <v>354</v>
      </c>
      <c r="AC314" s="163">
        <v>0</v>
      </c>
      <c r="AD314" s="172">
        <v>50</v>
      </c>
      <c r="AE314" s="173">
        <v>50</v>
      </c>
    </row>
    <row r="315" spans="1:31" s="3" customFormat="1" ht="18.75" customHeight="1">
      <c r="A315" s="159">
        <v>313</v>
      </c>
      <c r="B315" s="160" t="s">
        <v>3813</v>
      </c>
      <c r="C315" s="161" t="s">
        <v>292</v>
      </c>
      <c r="D315" s="162" t="s">
        <v>3815</v>
      </c>
      <c r="E315" s="163">
        <v>305</v>
      </c>
      <c r="F315" s="165">
        <v>22489152</v>
      </c>
      <c r="G315" s="166">
        <v>207</v>
      </c>
      <c r="H315" s="167">
        <v>203</v>
      </c>
      <c r="I315" s="168">
        <v>30757044</v>
      </c>
      <c r="J315" s="169">
        <v>184</v>
      </c>
      <c r="K315" s="170">
        <v>176</v>
      </c>
      <c r="L315" s="165">
        <v>7163876</v>
      </c>
      <c r="M315" s="166" t="s">
        <v>3813</v>
      </c>
      <c r="N315" s="167" t="s">
        <v>3813</v>
      </c>
      <c r="O315" s="196" t="s">
        <v>3813</v>
      </c>
      <c r="P315" s="169" t="s">
        <v>3813</v>
      </c>
      <c r="Q315" s="170" t="s">
        <v>3813</v>
      </c>
      <c r="R315" s="189" t="s">
        <v>3813</v>
      </c>
      <c r="S315" s="166">
        <v>331</v>
      </c>
      <c r="T315" s="167">
        <v>326</v>
      </c>
      <c r="U315" s="168">
        <v>443315</v>
      </c>
      <c r="V315" s="169">
        <v>50</v>
      </c>
      <c r="W315" s="170">
        <v>50</v>
      </c>
      <c r="X315" s="165">
        <v>16218</v>
      </c>
      <c r="Y315" s="166">
        <v>91</v>
      </c>
      <c r="Z315" s="167">
        <v>85</v>
      </c>
      <c r="AA315" s="168">
        <v>460</v>
      </c>
      <c r="AB315" s="171">
        <v>321</v>
      </c>
      <c r="AC315" s="163">
        <v>0</v>
      </c>
      <c r="AD315" s="172">
        <v>100</v>
      </c>
      <c r="AE315" s="173">
        <v>0</v>
      </c>
    </row>
    <row r="316" spans="1:31" s="3" customFormat="1" ht="18.75" customHeight="1">
      <c r="A316" s="29">
        <v>314</v>
      </c>
      <c r="B316" s="30">
        <v>428</v>
      </c>
      <c r="C316" s="31" t="s">
        <v>293</v>
      </c>
      <c r="D316" s="32" t="s">
        <v>3812</v>
      </c>
      <c r="E316" s="42">
        <v>306</v>
      </c>
      <c r="F316" s="35">
        <v>22419258</v>
      </c>
      <c r="G316" s="36">
        <v>329</v>
      </c>
      <c r="H316" s="37">
        <v>322</v>
      </c>
      <c r="I316" s="38">
        <v>23596201</v>
      </c>
      <c r="J316" s="39">
        <v>88</v>
      </c>
      <c r="K316" s="40">
        <v>83</v>
      </c>
      <c r="L316" s="35">
        <v>10908643</v>
      </c>
      <c r="M316" s="36">
        <v>170</v>
      </c>
      <c r="N316" s="37">
        <v>164</v>
      </c>
      <c r="O316" s="38">
        <v>10445667</v>
      </c>
      <c r="P316" s="39">
        <v>297</v>
      </c>
      <c r="Q316" s="40">
        <v>288</v>
      </c>
      <c r="R316" s="35">
        <v>16256113</v>
      </c>
      <c r="S316" s="36">
        <v>131</v>
      </c>
      <c r="T316" s="37">
        <v>129</v>
      </c>
      <c r="U316" s="38">
        <v>2655484</v>
      </c>
      <c r="V316" s="39">
        <v>209</v>
      </c>
      <c r="W316" s="40">
        <v>206</v>
      </c>
      <c r="X316" s="35">
        <v>5750</v>
      </c>
      <c r="Y316" s="36">
        <v>183</v>
      </c>
      <c r="Z316" s="37">
        <v>173</v>
      </c>
      <c r="AA316" s="38">
        <v>301</v>
      </c>
      <c r="AB316" s="94">
        <v>384</v>
      </c>
      <c r="AC316" s="42">
        <v>0</v>
      </c>
      <c r="AD316" s="34">
        <v>100</v>
      </c>
      <c r="AE316" s="43">
        <v>0</v>
      </c>
    </row>
    <row r="317" spans="1:31" s="3" customFormat="1" ht="18.75" customHeight="1">
      <c r="A317" s="142">
        <v>315</v>
      </c>
      <c r="B317" s="143">
        <v>467</v>
      </c>
      <c r="C317" s="144" t="s">
        <v>1483</v>
      </c>
      <c r="D317" s="145" t="s">
        <v>3815</v>
      </c>
      <c r="E317" s="146">
        <v>307</v>
      </c>
      <c r="F317" s="148">
        <v>22408776</v>
      </c>
      <c r="G317" s="149">
        <v>318</v>
      </c>
      <c r="H317" s="150">
        <v>312</v>
      </c>
      <c r="I317" s="151">
        <v>24268280</v>
      </c>
      <c r="J317" s="152">
        <v>402</v>
      </c>
      <c r="K317" s="153">
        <v>391</v>
      </c>
      <c r="L317" s="148">
        <v>2450474</v>
      </c>
      <c r="M317" s="149">
        <v>369</v>
      </c>
      <c r="N317" s="150">
        <v>362</v>
      </c>
      <c r="O317" s="151">
        <v>3573498</v>
      </c>
      <c r="P317" s="152">
        <v>345</v>
      </c>
      <c r="Q317" s="153">
        <v>335</v>
      </c>
      <c r="R317" s="148">
        <v>14238441</v>
      </c>
      <c r="S317" s="149">
        <v>328</v>
      </c>
      <c r="T317" s="150">
        <v>323</v>
      </c>
      <c r="U317" s="151">
        <v>456680</v>
      </c>
      <c r="V317" s="152">
        <v>357</v>
      </c>
      <c r="W317" s="153">
        <v>354</v>
      </c>
      <c r="X317" s="148">
        <v>704</v>
      </c>
      <c r="Y317" s="149">
        <v>267</v>
      </c>
      <c r="Z317" s="150">
        <v>256</v>
      </c>
      <c r="AA317" s="151">
        <v>221</v>
      </c>
      <c r="AB317" s="156">
        <v>356</v>
      </c>
      <c r="AC317" s="146">
        <v>0</v>
      </c>
      <c r="AD317" s="157">
        <v>100</v>
      </c>
      <c r="AE317" s="158">
        <v>0</v>
      </c>
    </row>
    <row r="318" spans="1:31" s="3" customFormat="1" ht="18.75" customHeight="1">
      <c r="A318" s="174">
        <v>316</v>
      </c>
      <c r="B318" s="175" t="s">
        <v>3813</v>
      </c>
      <c r="C318" s="176" t="s">
        <v>2470</v>
      </c>
      <c r="D318" s="177" t="s">
        <v>3815</v>
      </c>
      <c r="E318" s="178">
        <v>308</v>
      </c>
      <c r="F318" s="180">
        <v>22368727</v>
      </c>
      <c r="G318" s="181">
        <v>358</v>
      </c>
      <c r="H318" s="182">
        <v>349</v>
      </c>
      <c r="I318" s="183">
        <v>22477117</v>
      </c>
      <c r="J318" s="184">
        <v>252</v>
      </c>
      <c r="K318" s="185">
        <v>243</v>
      </c>
      <c r="L318" s="180">
        <v>5531613</v>
      </c>
      <c r="M318" s="181">
        <v>23</v>
      </c>
      <c r="N318" s="182">
        <v>21</v>
      </c>
      <c r="O318" s="183">
        <v>29593176</v>
      </c>
      <c r="P318" s="184">
        <v>17</v>
      </c>
      <c r="Q318" s="185">
        <v>16</v>
      </c>
      <c r="R318" s="180">
        <v>69179825</v>
      </c>
      <c r="S318" s="181">
        <v>484</v>
      </c>
      <c r="T318" s="182">
        <v>477</v>
      </c>
      <c r="U318" s="183">
        <v>-7107735</v>
      </c>
      <c r="V318" s="184">
        <v>108</v>
      </c>
      <c r="W318" s="185">
        <v>107</v>
      </c>
      <c r="X318" s="180">
        <v>11845</v>
      </c>
      <c r="Y318" s="181">
        <v>46</v>
      </c>
      <c r="Z318" s="182">
        <v>42</v>
      </c>
      <c r="AA318" s="183">
        <v>650</v>
      </c>
      <c r="AB318" s="186">
        <v>321</v>
      </c>
      <c r="AC318" s="178">
        <v>0</v>
      </c>
      <c r="AD318" s="187">
        <v>100</v>
      </c>
      <c r="AE318" s="188">
        <v>0</v>
      </c>
    </row>
    <row r="319" spans="1:31" s="3" customFormat="1" ht="18.75" customHeight="1">
      <c r="A319" s="159">
        <v>317</v>
      </c>
      <c r="B319" s="160">
        <v>294</v>
      </c>
      <c r="C319" s="161" t="s">
        <v>1502</v>
      </c>
      <c r="D319" s="162" t="s">
        <v>3815</v>
      </c>
      <c r="E319" s="163">
        <v>309</v>
      </c>
      <c r="F319" s="165">
        <v>22317881</v>
      </c>
      <c r="G319" s="166">
        <v>344</v>
      </c>
      <c r="H319" s="167">
        <v>336</v>
      </c>
      <c r="I319" s="168">
        <v>23088881</v>
      </c>
      <c r="J319" s="169">
        <v>389</v>
      </c>
      <c r="K319" s="170">
        <v>378</v>
      </c>
      <c r="L319" s="165">
        <v>2730102</v>
      </c>
      <c r="M319" s="166">
        <v>304</v>
      </c>
      <c r="N319" s="167">
        <v>297</v>
      </c>
      <c r="O319" s="168">
        <v>5383406</v>
      </c>
      <c r="P319" s="169">
        <v>381</v>
      </c>
      <c r="Q319" s="170">
        <v>371</v>
      </c>
      <c r="R319" s="165">
        <v>12127732</v>
      </c>
      <c r="S319" s="166">
        <v>358</v>
      </c>
      <c r="T319" s="167">
        <v>353</v>
      </c>
      <c r="U319" s="168">
        <v>316727</v>
      </c>
      <c r="V319" s="169">
        <v>67</v>
      </c>
      <c r="W319" s="170">
        <v>66</v>
      </c>
      <c r="X319" s="165">
        <v>14640</v>
      </c>
      <c r="Y319" s="166">
        <v>349</v>
      </c>
      <c r="Z319" s="167">
        <v>336</v>
      </c>
      <c r="AA319" s="168">
        <v>155</v>
      </c>
      <c r="AB319" s="171">
        <v>322</v>
      </c>
      <c r="AC319" s="163">
        <v>0</v>
      </c>
      <c r="AD319" s="172">
        <v>100</v>
      </c>
      <c r="AE319" s="173">
        <v>0</v>
      </c>
    </row>
    <row r="320" spans="1:31" s="3" customFormat="1" ht="18.75" customHeight="1">
      <c r="A320" s="159">
        <v>318</v>
      </c>
      <c r="B320" s="160">
        <v>351</v>
      </c>
      <c r="C320" s="161" t="s">
        <v>3683</v>
      </c>
      <c r="D320" s="162" t="s">
        <v>3815</v>
      </c>
      <c r="E320" s="163">
        <v>310</v>
      </c>
      <c r="F320" s="165">
        <v>22243993</v>
      </c>
      <c r="G320" s="166">
        <v>267</v>
      </c>
      <c r="H320" s="167">
        <v>261</v>
      </c>
      <c r="I320" s="168">
        <v>27171494</v>
      </c>
      <c r="J320" s="169">
        <v>113</v>
      </c>
      <c r="K320" s="170">
        <v>107</v>
      </c>
      <c r="L320" s="165">
        <v>9587524</v>
      </c>
      <c r="M320" s="166">
        <v>242</v>
      </c>
      <c r="N320" s="167">
        <v>235</v>
      </c>
      <c r="O320" s="168">
        <v>7466030</v>
      </c>
      <c r="P320" s="169">
        <v>190</v>
      </c>
      <c r="Q320" s="170">
        <v>181</v>
      </c>
      <c r="R320" s="165">
        <v>22670824</v>
      </c>
      <c r="S320" s="166">
        <v>371</v>
      </c>
      <c r="T320" s="167">
        <v>366</v>
      </c>
      <c r="U320" s="168">
        <v>245348</v>
      </c>
      <c r="V320" s="169">
        <v>191</v>
      </c>
      <c r="W320" s="170">
        <v>188</v>
      </c>
      <c r="X320" s="165">
        <v>6657</v>
      </c>
      <c r="Y320" s="166">
        <v>35</v>
      </c>
      <c r="Z320" s="167">
        <v>33</v>
      </c>
      <c r="AA320" s="168">
        <v>770</v>
      </c>
      <c r="AB320" s="171">
        <v>322</v>
      </c>
      <c r="AC320" s="163">
        <v>0</v>
      </c>
      <c r="AD320" s="172">
        <v>100</v>
      </c>
      <c r="AE320" s="173">
        <v>0</v>
      </c>
    </row>
    <row r="321" spans="1:31" s="3" customFormat="1" ht="18.75" customHeight="1">
      <c r="A321" s="159">
        <v>319</v>
      </c>
      <c r="B321" s="160">
        <v>328</v>
      </c>
      <c r="C321" s="161" t="s">
        <v>3433</v>
      </c>
      <c r="D321" s="162" t="s">
        <v>3815</v>
      </c>
      <c r="E321" s="163">
        <v>311</v>
      </c>
      <c r="F321" s="165">
        <v>22221070</v>
      </c>
      <c r="G321" s="166">
        <v>361</v>
      </c>
      <c r="H321" s="167">
        <v>351</v>
      </c>
      <c r="I321" s="168">
        <v>22410281</v>
      </c>
      <c r="J321" s="169">
        <v>361</v>
      </c>
      <c r="K321" s="170">
        <v>350</v>
      </c>
      <c r="L321" s="165">
        <v>3257486</v>
      </c>
      <c r="M321" s="166">
        <v>379</v>
      </c>
      <c r="N321" s="167">
        <v>372</v>
      </c>
      <c r="O321" s="168">
        <v>3267968</v>
      </c>
      <c r="P321" s="169">
        <v>412</v>
      </c>
      <c r="Q321" s="170">
        <v>401</v>
      </c>
      <c r="R321" s="165">
        <v>10255804</v>
      </c>
      <c r="S321" s="166">
        <v>236</v>
      </c>
      <c r="T321" s="167">
        <v>232</v>
      </c>
      <c r="U321" s="168">
        <v>1147808</v>
      </c>
      <c r="V321" s="169">
        <v>70</v>
      </c>
      <c r="W321" s="170">
        <v>69</v>
      </c>
      <c r="X321" s="165">
        <v>14534</v>
      </c>
      <c r="Y321" s="166">
        <v>303</v>
      </c>
      <c r="Z321" s="167">
        <v>291</v>
      </c>
      <c r="AA321" s="168">
        <v>185</v>
      </c>
      <c r="AB321" s="171">
        <v>321</v>
      </c>
      <c r="AC321" s="163">
        <v>0</v>
      </c>
      <c r="AD321" s="172">
        <v>100</v>
      </c>
      <c r="AE321" s="173">
        <v>0</v>
      </c>
    </row>
    <row r="322" spans="1:31" s="3" customFormat="1" ht="18.75" customHeight="1">
      <c r="A322" s="45">
        <v>320</v>
      </c>
      <c r="B322" s="46">
        <v>398</v>
      </c>
      <c r="C322" s="47" t="s">
        <v>3673</v>
      </c>
      <c r="D322" s="48" t="s">
        <v>1737</v>
      </c>
      <c r="E322" s="49">
        <v>312</v>
      </c>
      <c r="F322" s="51">
        <v>22156560</v>
      </c>
      <c r="G322" s="52">
        <v>350</v>
      </c>
      <c r="H322" s="53">
        <v>342</v>
      </c>
      <c r="I322" s="54">
        <v>22986638</v>
      </c>
      <c r="J322" s="55">
        <v>161</v>
      </c>
      <c r="K322" s="56">
        <v>154</v>
      </c>
      <c r="L322" s="51">
        <v>7842113</v>
      </c>
      <c r="M322" s="52">
        <v>137</v>
      </c>
      <c r="N322" s="53">
        <v>131</v>
      </c>
      <c r="O322" s="54">
        <v>12009294</v>
      </c>
      <c r="P322" s="55">
        <v>195</v>
      </c>
      <c r="Q322" s="56">
        <v>186</v>
      </c>
      <c r="R322" s="51">
        <v>22449494</v>
      </c>
      <c r="S322" s="52">
        <v>310</v>
      </c>
      <c r="T322" s="53">
        <v>305</v>
      </c>
      <c r="U322" s="54">
        <v>574830</v>
      </c>
      <c r="V322" s="55">
        <v>158</v>
      </c>
      <c r="W322" s="56">
        <v>156</v>
      </c>
      <c r="X322" s="51">
        <v>8557</v>
      </c>
      <c r="Y322" s="52">
        <v>55</v>
      </c>
      <c r="Z322" s="53">
        <v>51</v>
      </c>
      <c r="AA322" s="54">
        <v>605</v>
      </c>
      <c r="AB322" s="95">
        <v>361</v>
      </c>
      <c r="AC322" s="49">
        <v>0</v>
      </c>
      <c r="AD322" s="57">
        <v>100</v>
      </c>
      <c r="AE322" s="58">
        <v>0</v>
      </c>
    </row>
    <row r="323" spans="1:31" s="3" customFormat="1" ht="18.75" customHeight="1">
      <c r="A323" s="174">
        <v>321</v>
      </c>
      <c r="B323" s="175" t="s">
        <v>3813</v>
      </c>
      <c r="C323" s="176" t="s">
        <v>1331</v>
      </c>
      <c r="D323" s="177" t="s">
        <v>3815</v>
      </c>
      <c r="E323" s="178">
        <v>313</v>
      </c>
      <c r="F323" s="180">
        <v>22152996</v>
      </c>
      <c r="G323" s="181">
        <v>366</v>
      </c>
      <c r="H323" s="182">
        <v>356</v>
      </c>
      <c r="I323" s="183">
        <v>22152996</v>
      </c>
      <c r="J323" s="184">
        <v>238</v>
      </c>
      <c r="K323" s="185">
        <v>230</v>
      </c>
      <c r="L323" s="180">
        <v>5892077</v>
      </c>
      <c r="M323" s="181">
        <v>403</v>
      </c>
      <c r="N323" s="182">
        <v>396</v>
      </c>
      <c r="O323" s="183">
        <v>2727917</v>
      </c>
      <c r="P323" s="184">
        <v>322</v>
      </c>
      <c r="Q323" s="185">
        <v>313</v>
      </c>
      <c r="R323" s="180">
        <v>15226409</v>
      </c>
      <c r="S323" s="181">
        <v>396</v>
      </c>
      <c r="T323" s="182">
        <v>391</v>
      </c>
      <c r="U323" s="183">
        <v>106298</v>
      </c>
      <c r="V323" s="184" t="s">
        <v>3813</v>
      </c>
      <c r="W323" s="185" t="s">
        <v>3813</v>
      </c>
      <c r="X323" s="191" t="s">
        <v>3813</v>
      </c>
      <c r="Y323" s="181">
        <v>275</v>
      </c>
      <c r="Z323" s="182">
        <v>263</v>
      </c>
      <c r="AA323" s="183">
        <v>210</v>
      </c>
      <c r="AB323" s="186">
        <v>311</v>
      </c>
      <c r="AC323" s="178">
        <v>0</v>
      </c>
      <c r="AD323" s="187">
        <v>100</v>
      </c>
      <c r="AE323" s="188">
        <v>0</v>
      </c>
    </row>
    <row r="324" spans="1:31" s="3" customFormat="1" ht="18.75" customHeight="1">
      <c r="A324" s="29">
        <v>322</v>
      </c>
      <c r="B324" s="30" t="s">
        <v>3813</v>
      </c>
      <c r="C324" s="31" t="s">
        <v>112</v>
      </c>
      <c r="D324" s="32" t="s">
        <v>3376</v>
      </c>
      <c r="E324" s="42">
        <v>314</v>
      </c>
      <c r="F324" s="35">
        <v>22152245</v>
      </c>
      <c r="G324" s="36">
        <v>365</v>
      </c>
      <c r="H324" s="37">
        <v>355</v>
      </c>
      <c r="I324" s="38">
        <v>22177621</v>
      </c>
      <c r="J324" s="39">
        <v>427</v>
      </c>
      <c r="K324" s="40">
        <v>415</v>
      </c>
      <c r="L324" s="35">
        <v>2014838</v>
      </c>
      <c r="M324" s="36">
        <v>315</v>
      </c>
      <c r="N324" s="37">
        <v>308</v>
      </c>
      <c r="O324" s="38">
        <v>5074400</v>
      </c>
      <c r="P324" s="39">
        <v>429</v>
      </c>
      <c r="Q324" s="40">
        <v>417</v>
      </c>
      <c r="R324" s="35">
        <v>9115183</v>
      </c>
      <c r="S324" s="36">
        <v>351</v>
      </c>
      <c r="T324" s="37">
        <v>346</v>
      </c>
      <c r="U324" s="38">
        <v>340747</v>
      </c>
      <c r="V324" s="39">
        <v>398</v>
      </c>
      <c r="W324" s="40">
        <v>394</v>
      </c>
      <c r="X324" s="35">
        <v>148</v>
      </c>
      <c r="Y324" s="36">
        <v>489</v>
      </c>
      <c r="Z324" s="37">
        <v>476</v>
      </c>
      <c r="AA324" s="38">
        <v>35</v>
      </c>
      <c r="AB324" s="94">
        <v>313</v>
      </c>
      <c r="AC324" s="42">
        <v>0</v>
      </c>
      <c r="AD324" s="34">
        <v>100</v>
      </c>
      <c r="AE324" s="43">
        <v>0</v>
      </c>
    </row>
    <row r="325" spans="1:31" s="3" customFormat="1" ht="18.75" customHeight="1">
      <c r="A325" s="159">
        <v>323</v>
      </c>
      <c r="B325" s="160">
        <v>375</v>
      </c>
      <c r="C325" s="161" t="s">
        <v>294</v>
      </c>
      <c r="D325" s="162" t="s">
        <v>3815</v>
      </c>
      <c r="E325" s="163">
        <v>315</v>
      </c>
      <c r="F325" s="165">
        <v>22131435</v>
      </c>
      <c r="G325" s="166">
        <v>348</v>
      </c>
      <c r="H325" s="167">
        <v>340</v>
      </c>
      <c r="I325" s="168">
        <v>23001731</v>
      </c>
      <c r="J325" s="169">
        <v>418</v>
      </c>
      <c r="K325" s="170">
        <v>406</v>
      </c>
      <c r="L325" s="165">
        <v>2114331</v>
      </c>
      <c r="M325" s="166">
        <v>154</v>
      </c>
      <c r="N325" s="167">
        <v>148</v>
      </c>
      <c r="O325" s="168">
        <v>11185885</v>
      </c>
      <c r="P325" s="169">
        <v>379</v>
      </c>
      <c r="Q325" s="170">
        <v>369</v>
      </c>
      <c r="R325" s="165">
        <v>12283281</v>
      </c>
      <c r="S325" s="166">
        <v>366</v>
      </c>
      <c r="T325" s="167">
        <v>361</v>
      </c>
      <c r="U325" s="168">
        <v>259758</v>
      </c>
      <c r="V325" s="169">
        <v>328</v>
      </c>
      <c r="W325" s="170">
        <v>325</v>
      </c>
      <c r="X325" s="165">
        <v>1454</v>
      </c>
      <c r="Y325" s="166">
        <v>321</v>
      </c>
      <c r="Z325" s="167">
        <v>308</v>
      </c>
      <c r="AA325" s="168">
        <v>173</v>
      </c>
      <c r="AB325" s="171">
        <v>356</v>
      </c>
      <c r="AC325" s="163">
        <v>0</v>
      </c>
      <c r="AD325" s="172">
        <v>100</v>
      </c>
      <c r="AE325" s="173">
        <v>0</v>
      </c>
    </row>
    <row r="326" spans="1:31" s="3" customFormat="1" ht="18.75" customHeight="1">
      <c r="A326" s="159">
        <v>324</v>
      </c>
      <c r="B326" s="160">
        <v>339</v>
      </c>
      <c r="C326" s="161" t="s">
        <v>3986</v>
      </c>
      <c r="D326" s="162" t="s">
        <v>3815</v>
      </c>
      <c r="E326" s="163">
        <v>316</v>
      </c>
      <c r="F326" s="165">
        <v>22107441</v>
      </c>
      <c r="G326" s="166">
        <v>347</v>
      </c>
      <c r="H326" s="167">
        <v>339</v>
      </c>
      <c r="I326" s="168">
        <v>23084424</v>
      </c>
      <c r="J326" s="169" t="s">
        <v>3813</v>
      </c>
      <c r="K326" s="170" t="s">
        <v>3813</v>
      </c>
      <c r="L326" s="189" t="s">
        <v>3813</v>
      </c>
      <c r="M326" s="166">
        <v>295</v>
      </c>
      <c r="N326" s="167">
        <v>288</v>
      </c>
      <c r="O326" s="168">
        <v>5570895</v>
      </c>
      <c r="P326" s="169">
        <v>367</v>
      </c>
      <c r="Q326" s="170">
        <v>357</v>
      </c>
      <c r="R326" s="165">
        <v>12858971</v>
      </c>
      <c r="S326" s="166" t="s">
        <v>3813</v>
      </c>
      <c r="T326" s="167" t="s">
        <v>3813</v>
      </c>
      <c r="U326" s="196" t="s">
        <v>3813</v>
      </c>
      <c r="V326" s="169">
        <v>309</v>
      </c>
      <c r="W326" s="170">
        <v>306</v>
      </c>
      <c r="X326" s="165">
        <v>1791</v>
      </c>
      <c r="Y326" s="166">
        <v>432</v>
      </c>
      <c r="Z326" s="167">
        <v>419</v>
      </c>
      <c r="AA326" s="168">
        <v>84</v>
      </c>
      <c r="AB326" s="171">
        <v>356</v>
      </c>
      <c r="AC326" s="163">
        <v>0</v>
      </c>
      <c r="AD326" s="172">
        <v>0</v>
      </c>
      <c r="AE326" s="173">
        <v>100</v>
      </c>
    </row>
    <row r="327" spans="1:31" s="3" customFormat="1" ht="18.75" customHeight="1">
      <c r="A327" s="45">
        <v>325</v>
      </c>
      <c r="B327" s="46">
        <v>119</v>
      </c>
      <c r="C327" s="47" t="s">
        <v>2452</v>
      </c>
      <c r="D327" s="48" t="s">
        <v>3814</v>
      </c>
      <c r="E327" s="49">
        <v>9</v>
      </c>
      <c r="F327" s="51">
        <v>22020447</v>
      </c>
      <c r="G327" s="52">
        <v>369</v>
      </c>
      <c r="H327" s="53">
        <v>11</v>
      </c>
      <c r="I327" s="54">
        <v>22020447</v>
      </c>
      <c r="J327" s="55">
        <v>245</v>
      </c>
      <c r="K327" s="56">
        <v>9</v>
      </c>
      <c r="L327" s="51">
        <v>5769078</v>
      </c>
      <c r="M327" s="52">
        <v>47</v>
      </c>
      <c r="N327" s="53">
        <v>4</v>
      </c>
      <c r="O327" s="54">
        <v>21646914</v>
      </c>
      <c r="P327" s="55">
        <v>113</v>
      </c>
      <c r="Q327" s="56">
        <v>7</v>
      </c>
      <c r="R327" s="51">
        <v>31393868</v>
      </c>
      <c r="S327" s="52">
        <v>482</v>
      </c>
      <c r="T327" s="53">
        <v>7</v>
      </c>
      <c r="U327" s="54">
        <v>-5273577</v>
      </c>
      <c r="V327" s="55">
        <v>151</v>
      </c>
      <c r="W327" s="56">
        <v>2</v>
      </c>
      <c r="X327" s="51">
        <v>9252</v>
      </c>
      <c r="Y327" s="52">
        <v>72</v>
      </c>
      <c r="Z327" s="53">
        <v>5</v>
      </c>
      <c r="AA327" s="54">
        <v>529</v>
      </c>
      <c r="AB327" s="95">
        <v>371</v>
      </c>
      <c r="AC327" s="49">
        <v>100</v>
      </c>
      <c r="AD327" s="57">
        <v>0</v>
      </c>
      <c r="AE327" s="58">
        <v>0</v>
      </c>
    </row>
    <row r="328" spans="1:31" s="3" customFormat="1" ht="18.75" customHeight="1">
      <c r="A328" s="15">
        <v>326</v>
      </c>
      <c r="B328" s="16" t="s">
        <v>3813</v>
      </c>
      <c r="C328" s="17" t="s">
        <v>1276</v>
      </c>
      <c r="D328" s="18" t="s">
        <v>2083</v>
      </c>
      <c r="E328" s="19">
        <v>317</v>
      </c>
      <c r="F328" s="21">
        <v>22010038</v>
      </c>
      <c r="G328" s="22">
        <v>316</v>
      </c>
      <c r="H328" s="23">
        <v>310</v>
      </c>
      <c r="I328" s="24">
        <v>24455598</v>
      </c>
      <c r="J328" s="25">
        <v>471</v>
      </c>
      <c r="K328" s="26">
        <v>459</v>
      </c>
      <c r="L328" s="21">
        <v>884586</v>
      </c>
      <c r="M328" s="22">
        <v>400</v>
      </c>
      <c r="N328" s="23">
        <v>393</v>
      </c>
      <c r="O328" s="24">
        <v>2851607</v>
      </c>
      <c r="P328" s="25">
        <v>465</v>
      </c>
      <c r="Q328" s="26">
        <v>453</v>
      </c>
      <c r="R328" s="21">
        <v>7301510</v>
      </c>
      <c r="S328" s="22">
        <v>276</v>
      </c>
      <c r="T328" s="23">
        <v>272</v>
      </c>
      <c r="U328" s="24">
        <v>815409</v>
      </c>
      <c r="V328" s="25" t="s">
        <v>3813</v>
      </c>
      <c r="W328" s="26" t="s">
        <v>3813</v>
      </c>
      <c r="X328" s="61" t="s">
        <v>3813</v>
      </c>
      <c r="Y328" s="22">
        <v>357</v>
      </c>
      <c r="Z328" s="23">
        <v>344</v>
      </c>
      <c r="AA328" s="24">
        <v>150</v>
      </c>
      <c r="AB328" s="93">
        <v>311</v>
      </c>
      <c r="AC328" s="19">
        <v>0</v>
      </c>
      <c r="AD328" s="27">
        <v>100</v>
      </c>
      <c r="AE328" s="28">
        <v>0</v>
      </c>
    </row>
    <row r="329" spans="1:31" s="3" customFormat="1" ht="18.75" customHeight="1">
      <c r="A329" s="159">
        <v>327</v>
      </c>
      <c r="B329" s="160">
        <v>396</v>
      </c>
      <c r="C329" s="161" t="s">
        <v>3431</v>
      </c>
      <c r="D329" s="162" t="s">
        <v>3815</v>
      </c>
      <c r="E329" s="163">
        <v>318</v>
      </c>
      <c r="F329" s="165">
        <v>21914783</v>
      </c>
      <c r="G329" s="166">
        <v>337</v>
      </c>
      <c r="H329" s="167">
        <v>329</v>
      </c>
      <c r="I329" s="168">
        <v>23365541</v>
      </c>
      <c r="J329" s="169">
        <v>333</v>
      </c>
      <c r="K329" s="170">
        <v>322</v>
      </c>
      <c r="L329" s="165">
        <v>3782011</v>
      </c>
      <c r="M329" s="166">
        <v>395</v>
      </c>
      <c r="N329" s="167">
        <v>388</v>
      </c>
      <c r="O329" s="168">
        <v>2905602</v>
      </c>
      <c r="P329" s="169">
        <v>391</v>
      </c>
      <c r="Q329" s="170">
        <v>381</v>
      </c>
      <c r="R329" s="165">
        <v>11482561</v>
      </c>
      <c r="S329" s="166">
        <v>179</v>
      </c>
      <c r="T329" s="167">
        <v>176</v>
      </c>
      <c r="U329" s="168">
        <v>1762832</v>
      </c>
      <c r="V329" s="169">
        <v>76</v>
      </c>
      <c r="W329" s="170">
        <v>75</v>
      </c>
      <c r="X329" s="165">
        <v>14153</v>
      </c>
      <c r="Y329" s="166">
        <v>170</v>
      </c>
      <c r="Z329" s="167">
        <v>160</v>
      </c>
      <c r="AA329" s="168">
        <v>318</v>
      </c>
      <c r="AB329" s="171">
        <v>322</v>
      </c>
      <c r="AC329" s="163">
        <v>0</v>
      </c>
      <c r="AD329" s="172">
        <v>100</v>
      </c>
      <c r="AE329" s="173">
        <v>0</v>
      </c>
    </row>
    <row r="330" spans="1:31" s="3" customFormat="1" ht="18.75" customHeight="1">
      <c r="A330" s="159">
        <v>328</v>
      </c>
      <c r="B330" s="160">
        <v>400</v>
      </c>
      <c r="C330" s="161" t="s">
        <v>295</v>
      </c>
      <c r="D330" s="162" t="s">
        <v>3815</v>
      </c>
      <c r="E330" s="163">
        <v>319</v>
      </c>
      <c r="F330" s="165">
        <v>21818487</v>
      </c>
      <c r="G330" s="166">
        <v>336</v>
      </c>
      <c r="H330" s="167">
        <v>328</v>
      </c>
      <c r="I330" s="168">
        <v>23378198</v>
      </c>
      <c r="J330" s="169">
        <v>453</v>
      </c>
      <c r="K330" s="170">
        <v>441</v>
      </c>
      <c r="L330" s="165">
        <v>1352441</v>
      </c>
      <c r="M330" s="166">
        <v>463</v>
      </c>
      <c r="N330" s="167">
        <v>455</v>
      </c>
      <c r="O330" s="168">
        <v>801230</v>
      </c>
      <c r="P330" s="169">
        <v>380</v>
      </c>
      <c r="Q330" s="170">
        <v>370</v>
      </c>
      <c r="R330" s="165">
        <v>12181398</v>
      </c>
      <c r="S330" s="166">
        <v>411</v>
      </c>
      <c r="T330" s="167">
        <v>406</v>
      </c>
      <c r="U330" s="168">
        <v>44109</v>
      </c>
      <c r="V330" s="169">
        <v>56</v>
      </c>
      <c r="W330" s="170">
        <v>56</v>
      </c>
      <c r="X330" s="165">
        <v>15451</v>
      </c>
      <c r="Y330" s="166">
        <v>374</v>
      </c>
      <c r="Z330" s="167">
        <v>361</v>
      </c>
      <c r="AA330" s="168">
        <v>139</v>
      </c>
      <c r="AB330" s="171">
        <v>321</v>
      </c>
      <c r="AC330" s="163">
        <v>0</v>
      </c>
      <c r="AD330" s="172">
        <v>100</v>
      </c>
      <c r="AE330" s="173">
        <v>0</v>
      </c>
    </row>
    <row r="331" spans="1:31" s="3" customFormat="1" ht="18.75" customHeight="1">
      <c r="A331" s="29">
        <v>329</v>
      </c>
      <c r="B331" s="30">
        <v>387</v>
      </c>
      <c r="C331" s="31" t="s">
        <v>4008</v>
      </c>
      <c r="D331" s="32" t="s">
        <v>2746</v>
      </c>
      <c r="E331" s="42">
        <v>320</v>
      </c>
      <c r="F331" s="35">
        <v>21817550</v>
      </c>
      <c r="G331" s="36">
        <v>373</v>
      </c>
      <c r="H331" s="37">
        <v>362</v>
      </c>
      <c r="I331" s="38">
        <v>21817550</v>
      </c>
      <c r="J331" s="39">
        <v>146</v>
      </c>
      <c r="K331" s="40">
        <v>139</v>
      </c>
      <c r="L331" s="35">
        <v>8420604</v>
      </c>
      <c r="M331" s="36">
        <v>320</v>
      </c>
      <c r="N331" s="37">
        <v>313</v>
      </c>
      <c r="O331" s="38">
        <v>4939506</v>
      </c>
      <c r="P331" s="39">
        <v>423</v>
      </c>
      <c r="Q331" s="40">
        <v>411</v>
      </c>
      <c r="R331" s="35">
        <v>9701356</v>
      </c>
      <c r="S331" s="36">
        <v>77</v>
      </c>
      <c r="T331" s="37">
        <v>75</v>
      </c>
      <c r="U331" s="38">
        <v>3897613</v>
      </c>
      <c r="V331" s="39" t="s">
        <v>3813</v>
      </c>
      <c r="W331" s="40" t="s">
        <v>3813</v>
      </c>
      <c r="X331" s="41" t="s">
        <v>3813</v>
      </c>
      <c r="Y331" s="36">
        <v>392</v>
      </c>
      <c r="Z331" s="37">
        <v>379</v>
      </c>
      <c r="AA331" s="38">
        <v>121</v>
      </c>
      <c r="AB331" s="94">
        <v>369</v>
      </c>
      <c r="AC331" s="42">
        <v>0</v>
      </c>
      <c r="AD331" s="34">
        <v>23.5</v>
      </c>
      <c r="AE331" s="43">
        <v>76.5</v>
      </c>
    </row>
    <row r="332" spans="1:31" s="3" customFormat="1" ht="18.75" customHeight="1">
      <c r="A332" s="142">
        <v>330</v>
      </c>
      <c r="B332" s="143">
        <v>414</v>
      </c>
      <c r="C332" s="144" t="s">
        <v>4138</v>
      </c>
      <c r="D332" s="145" t="s">
        <v>3815</v>
      </c>
      <c r="E332" s="197">
        <v>321</v>
      </c>
      <c r="F332" s="148">
        <v>21785017</v>
      </c>
      <c r="G332" s="149">
        <v>322</v>
      </c>
      <c r="H332" s="150">
        <v>316</v>
      </c>
      <c r="I332" s="151">
        <v>24076248</v>
      </c>
      <c r="J332" s="152">
        <v>372</v>
      </c>
      <c r="K332" s="153">
        <v>361</v>
      </c>
      <c r="L332" s="148">
        <v>3034346</v>
      </c>
      <c r="M332" s="149">
        <v>406</v>
      </c>
      <c r="N332" s="150">
        <v>399</v>
      </c>
      <c r="O332" s="151">
        <v>2590530</v>
      </c>
      <c r="P332" s="152">
        <v>331</v>
      </c>
      <c r="Q332" s="153">
        <v>322</v>
      </c>
      <c r="R332" s="148">
        <v>14987372</v>
      </c>
      <c r="S332" s="149">
        <v>324</v>
      </c>
      <c r="T332" s="150">
        <v>319</v>
      </c>
      <c r="U332" s="151">
        <v>467483</v>
      </c>
      <c r="V332" s="152">
        <v>285</v>
      </c>
      <c r="W332" s="153">
        <v>282</v>
      </c>
      <c r="X332" s="148">
        <v>2432</v>
      </c>
      <c r="Y332" s="149">
        <v>240</v>
      </c>
      <c r="Z332" s="150">
        <v>230</v>
      </c>
      <c r="AA332" s="151">
        <v>248</v>
      </c>
      <c r="AB332" s="156">
        <v>383</v>
      </c>
      <c r="AC332" s="146">
        <v>0</v>
      </c>
      <c r="AD332" s="157">
        <v>100</v>
      </c>
      <c r="AE332" s="158">
        <v>0</v>
      </c>
    </row>
    <row r="333" spans="1:31" s="3" customFormat="1" ht="18.75" customHeight="1">
      <c r="A333" s="174">
        <v>331</v>
      </c>
      <c r="B333" s="175">
        <v>385</v>
      </c>
      <c r="C333" s="176" t="s">
        <v>2580</v>
      </c>
      <c r="D333" s="177" t="s">
        <v>3815</v>
      </c>
      <c r="E333" s="178">
        <v>322</v>
      </c>
      <c r="F333" s="180">
        <v>21782516</v>
      </c>
      <c r="G333" s="181">
        <v>371</v>
      </c>
      <c r="H333" s="182">
        <v>360</v>
      </c>
      <c r="I333" s="183">
        <v>21853666</v>
      </c>
      <c r="J333" s="184">
        <v>209</v>
      </c>
      <c r="K333" s="185">
        <v>201</v>
      </c>
      <c r="L333" s="180">
        <v>6244682</v>
      </c>
      <c r="M333" s="181">
        <v>329</v>
      </c>
      <c r="N333" s="182">
        <v>322</v>
      </c>
      <c r="O333" s="183">
        <v>4540248</v>
      </c>
      <c r="P333" s="184">
        <v>326</v>
      </c>
      <c r="Q333" s="185">
        <v>317</v>
      </c>
      <c r="R333" s="180">
        <v>15149570</v>
      </c>
      <c r="S333" s="181">
        <v>251</v>
      </c>
      <c r="T333" s="182">
        <v>247</v>
      </c>
      <c r="U333" s="183">
        <v>1042950</v>
      </c>
      <c r="V333" s="184">
        <v>333</v>
      </c>
      <c r="W333" s="185">
        <v>330</v>
      </c>
      <c r="X333" s="180">
        <v>1405</v>
      </c>
      <c r="Y333" s="181">
        <v>277</v>
      </c>
      <c r="Z333" s="182">
        <v>265</v>
      </c>
      <c r="AA333" s="183">
        <v>209</v>
      </c>
      <c r="AB333" s="186">
        <v>311</v>
      </c>
      <c r="AC333" s="178">
        <v>0</v>
      </c>
      <c r="AD333" s="187">
        <v>100</v>
      </c>
      <c r="AE333" s="188">
        <v>0</v>
      </c>
    </row>
    <row r="334" spans="1:31" s="3" customFormat="1" ht="18.75" customHeight="1">
      <c r="A334" s="29">
        <v>332</v>
      </c>
      <c r="B334" s="30" t="s">
        <v>3813</v>
      </c>
      <c r="C334" s="31" t="s">
        <v>3624</v>
      </c>
      <c r="D334" s="32" t="s">
        <v>3814</v>
      </c>
      <c r="E334" s="42">
        <v>10</v>
      </c>
      <c r="F334" s="35">
        <v>21780681</v>
      </c>
      <c r="G334" s="36">
        <v>3</v>
      </c>
      <c r="H334" s="37">
        <v>1</v>
      </c>
      <c r="I334" s="38">
        <v>92725986</v>
      </c>
      <c r="J334" s="39">
        <v>3</v>
      </c>
      <c r="K334" s="40">
        <v>1</v>
      </c>
      <c r="L334" s="35">
        <v>31873273</v>
      </c>
      <c r="M334" s="36">
        <v>87</v>
      </c>
      <c r="N334" s="37">
        <v>5</v>
      </c>
      <c r="O334" s="38">
        <v>15566642</v>
      </c>
      <c r="P334" s="39">
        <v>114</v>
      </c>
      <c r="Q334" s="40">
        <v>8</v>
      </c>
      <c r="R334" s="35">
        <v>31318556</v>
      </c>
      <c r="S334" s="36">
        <v>4</v>
      </c>
      <c r="T334" s="37">
        <v>1</v>
      </c>
      <c r="U334" s="38">
        <v>19486720</v>
      </c>
      <c r="V334" s="39" t="s">
        <v>3813</v>
      </c>
      <c r="W334" s="40" t="s">
        <v>3813</v>
      </c>
      <c r="X334" s="41" t="s">
        <v>3813</v>
      </c>
      <c r="Y334" s="36">
        <v>88</v>
      </c>
      <c r="Z334" s="37">
        <v>6</v>
      </c>
      <c r="AA334" s="38">
        <v>471</v>
      </c>
      <c r="AB334" s="94">
        <v>371</v>
      </c>
      <c r="AC334" s="42">
        <v>100</v>
      </c>
      <c r="AD334" s="34">
        <v>0</v>
      </c>
      <c r="AE334" s="43">
        <v>0</v>
      </c>
    </row>
    <row r="335" spans="1:31" s="3" customFormat="1" ht="18.75" customHeight="1">
      <c r="A335" s="159">
        <v>333</v>
      </c>
      <c r="B335" s="160" t="s">
        <v>3813</v>
      </c>
      <c r="C335" s="161" t="s">
        <v>3457</v>
      </c>
      <c r="D335" s="162" t="s">
        <v>3815</v>
      </c>
      <c r="E335" s="163">
        <v>323</v>
      </c>
      <c r="F335" s="165">
        <v>21708140</v>
      </c>
      <c r="G335" s="166">
        <v>374</v>
      </c>
      <c r="H335" s="167">
        <v>363</v>
      </c>
      <c r="I335" s="168">
        <v>21809807</v>
      </c>
      <c r="J335" s="169">
        <v>447</v>
      </c>
      <c r="K335" s="170">
        <v>435</v>
      </c>
      <c r="L335" s="165">
        <v>1467581</v>
      </c>
      <c r="M335" s="166">
        <v>452</v>
      </c>
      <c r="N335" s="167">
        <v>444</v>
      </c>
      <c r="O335" s="168">
        <v>1066401</v>
      </c>
      <c r="P335" s="169">
        <v>500</v>
      </c>
      <c r="Q335" s="170">
        <v>487</v>
      </c>
      <c r="R335" s="165">
        <v>2365386</v>
      </c>
      <c r="S335" s="166">
        <v>279</v>
      </c>
      <c r="T335" s="167">
        <v>275</v>
      </c>
      <c r="U335" s="168">
        <v>809495</v>
      </c>
      <c r="V335" s="169">
        <v>89</v>
      </c>
      <c r="W335" s="170">
        <v>88</v>
      </c>
      <c r="X335" s="165">
        <v>13495</v>
      </c>
      <c r="Y335" s="166">
        <v>434</v>
      </c>
      <c r="Z335" s="167">
        <v>421</v>
      </c>
      <c r="AA335" s="168">
        <v>83</v>
      </c>
      <c r="AB335" s="171">
        <v>322</v>
      </c>
      <c r="AC335" s="163">
        <v>0</v>
      </c>
      <c r="AD335" s="172">
        <v>100</v>
      </c>
      <c r="AE335" s="173">
        <v>0</v>
      </c>
    </row>
    <row r="336" spans="1:31" s="3" customFormat="1" ht="18.75" customHeight="1">
      <c r="A336" s="159">
        <v>334</v>
      </c>
      <c r="B336" s="160">
        <v>308</v>
      </c>
      <c r="C336" s="161" t="s">
        <v>825</v>
      </c>
      <c r="D336" s="162" t="s">
        <v>3815</v>
      </c>
      <c r="E336" s="163">
        <v>324</v>
      </c>
      <c r="F336" s="165">
        <v>21703419</v>
      </c>
      <c r="G336" s="166">
        <v>368</v>
      </c>
      <c r="H336" s="167">
        <v>358</v>
      </c>
      <c r="I336" s="168">
        <v>22054989</v>
      </c>
      <c r="J336" s="169">
        <v>102</v>
      </c>
      <c r="K336" s="170">
        <v>97</v>
      </c>
      <c r="L336" s="165">
        <v>9959604</v>
      </c>
      <c r="M336" s="166">
        <v>67</v>
      </c>
      <c r="N336" s="167">
        <v>63</v>
      </c>
      <c r="O336" s="168">
        <v>17556970</v>
      </c>
      <c r="P336" s="169">
        <v>136</v>
      </c>
      <c r="Q336" s="170">
        <v>128</v>
      </c>
      <c r="R336" s="165">
        <v>27476444</v>
      </c>
      <c r="S336" s="166">
        <v>146</v>
      </c>
      <c r="T336" s="167">
        <v>144</v>
      </c>
      <c r="U336" s="168">
        <v>2245596</v>
      </c>
      <c r="V336" s="169">
        <v>217</v>
      </c>
      <c r="W336" s="170">
        <v>214</v>
      </c>
      <c r="X336" s="165">
        <v>5439</v>
      </c>
      <c r="Y336" s="166">
        <v>219</v>
      </c>
      <c r="Z336" s="167">
        <v>209</v>
      </c>
      <c r="AA336" s="168">
        <v>260</v>
      </c>
      <c r="AB336" s="171">
        <v>342</v>
      </c>
      <c r="AC336" s="163">
        <v>0</v>
      </c>
      <c r="AD336" s="172">
        <v>100</v>
      </c>
      <c r="AE336" s="173">
        <v>0</v>
      </c>
    </row>
    <row r="337" spans="1:31" s="3" customFormat="1" ht="18.75" customHeight="1">
      <c r="A337" s="45">
        <v>335</v>
      </c>
      <c r="B337" s="46">
        <v>389</v>
      </c>
      <c r="C337" s="47" t="s">
        <v>296</v>
      </c>
      <c r="D337" s="48" t="s">
        <v>2748</v>
      </c>
      <c r="E337" s="49">
        <v>325</v>
      </c>
      <c r="F337" s="51">
        <v>21699874</v>
      </c>
      <c r="G337" s="52">
        <v>364</v>
      </c>
      <c r="H337" s="53">
        <v>354</v>
      </c>
      <c r="I337" s="54">
        <v>22182776</v>
      </c>
      <c r="J337" s="55">
        <v>343</v>
      </c>
      <c r="K337" s="56">
        <v>332</v>
      </c>
      <c r="L337" s="51">
        <v>3604872</v>
      </c>
      <c r="M337" s="52">
        <v>258</v>
      </c>
      <c r="N337" s="53">
        <v>251</v>
      </c>
      <c r="O337" s="54">
        <v>6773323</v>
      </c>
      <c r="P337" s="55">
        <v>347</v>
      </c>
      <c r="Q337" s="56">
        <v>337</v>
      </c>
      <c r="R337" s="51">
        <v>14103159</v>
      </c>
      <c r="S337" s="52">
        <v>246</v>
      </c>
      <c r="T337" s="53">
        <v>242</v>
      </c>
      <c r="U337" s="54">
        <v>1090101</v>
      </c>
      <c r="V337" s="55">
        <v>80</v>
      </c>
      <c r="W337" s="56">
        <v>79</v>
      </c>
      <c r="X337" s="51">
        <v>13925</v>
      </c>
      <c r="Y337" s="52">
        <v>424</v>
      </c>
      <c r="Z337" s="53">
        <v>411</v>
      </c>
      <c r="AA337" s="54">
        <v>92</v>
      </c>
      <c r="AB337" s="95">
        <v>314</v>
      </c>
      <c r="AC337" s="49">
        <v>0</v>
      </c>
      <c r="AD337" s="57">
        <v>100</v>
      </c>
      <c r="AE337" s="58">
        <v>0</v>
      </c>
    </row>
    <row r="338" spans="1:31" s="3" customFormat="1" ht="18.75" customHeight="1">
      <c r="A338" s="15">
        <v>336</v>
      </c>
      <c r="B338" s="16">
        <v>153</v>
      </c>
      <c r="C338" s="17" t="s">
        <v>2367</v>
      </c>
      <c r="D338" s="18" t="s">
        <v>2391</v>
      </c>
      <c r="E338" s="19">
        <v>326</v>
      </c>
      <c r="F338" s="21">
        <v>21633183</v>
      </c>
      <c r="G338" s="22">
        <v>271</v>
      </c>
      <c r="H338" s="23">
        <v>265</v>
      </c>
      <c r="I338" s="24">
        <v>27101119</v>
      </c>
      <c r="J338" s="25">
        <v>125</v>
      </c>
      <c r="K338" s="26">
        <v>119</v>
      </c>
      <c r="L338" s="21">
        <v>9098266</v>
      </c>
      <c r="M338" s="22">
        <v>78</v>
      </c>
      <c r="N338" s="23">
        <v>74</v>
      </c>
      <c r="O338" s="24">
        <v>16535041</v>
      </c>
      <c r="P338" s="25">
        <v>181</v>
      </c>
      <c r="Q338" s="26">
        <v>172</v>
      </c>
      <c r="R338" s="21">
        <v>23131288</v>
      </c>
      <c r="S338" s="22">
        <v>33</v>
      </c>
      <c r="T338" s="23">
        <v>32</v>
      </c>
      <c r="U338" s="24">
        <v>5928492</v>
      </c>
      <c r="V338" s="25">
        <v>55</v>
      </c>
      <c r="W338" s="26">
        <v>55</v>
      </c>
      <c r="X338" s="21">
        <v>15560</v>
      </c>
      <c r="Y338" s="22">
        <v>92</v>
      </c>
      <c r="Z338" s="23">
        <v>86</v>
      </c>
      <c r="AA338" s="24">
        <v>459</v>
      </c>
      <c r="AB338" s="93">
        <v>210</v>
      </c>
      <c r="AC338" s="19">
        <v>0</v>
      </c>
      <c r="AD338" s="27">
        <v>100</v>
      </c>
      <c r="AE338" s="28">
        <v>0</v>
      </c>
    </row>
    <row r="339" spans="1:31" s="3" customFormat="1" ht="18.75" customHeight="1">
      <c r="A339" s="29">
        <v>337</v>
      </c>
      <c r="B339" s="30">
        <v>358</v>
      </c>
      <c r="C339" s="31" t="s">
        <v>2113</v>
      </c>
      <c r="D339" s="32" t="s">
        <v>3372</v>
      </c>
      <c r="E339" s="42">
        <v>327</v>
      </c>
      <c r="F339" s="35">
        <v>21620770</v>
      </c>
      <c r="G339" s="36">
        <v>377</v>
      </c>
      <c r="H339" s="37">
        <v>366</v>
      </c>
      <c r="I339" s="38">
        <v>21677970</v>
      </c>
      <c r="J339" s="39">
        <v>489</v>
      </c>
      <c r="K339" s="40">
        <v>477</v>
      </c>
      <c r="L339" s="35">
        <v>-17120</v>
      </c>
      <c r="M339" s="36">
        <v>414</v>
      </c>
      <c r="N339" s="37">
        <v>407</v>
      </c>
      <c r="O339" s="38">
        <v>2381373</v>
      </c>
      <c r="P339" s="39">
        <v>229</v>
      </c>
      <c r="Q339" s="40">
        <v>220</v>
      </c>
      <c r="R339" s="35">
        <v>20394070</v>
      </c>
      <c r="S339" s="36">
        <v>486</v>
      </c>
      <c r="T339" s="37">
        <v>479</v>
      </c>
      <c r="U339" s="38">
        <v>-7723446</v>
      </c>
      <c r="V339" s="39" t="s">
        <v>3813</v>
      </c>
      <c r="W339" s="40" t="s">
        <v>3813</v>
      </c>
      <c r="X339" s="41" t="s">
        <v>3813</v>
      </c>
      <c r="Y339" s="36">
        <v>73</v>
      </c>
      <c r="Z339" s="37">
        <v>68</v>
      </c>
      <c r="AA339" s="38">
        <v>523</v>
      </c>
      <c r="AB339" s="94">
        <v>332</v>
      </c>
      <c r="AC339" s="42">
        <v>0</v>
      </c>
      <c r="AD339" s="34">
        <v>100</v>
      </c>
      <c r="AE339" s="43">
        <v>0</v>
      </c>
    </row>
    <row r="340" spans="1:31" s="3" customFormat="1" ht="18.75" customHeight="1">
      <c r="A340" s="29">
        <v>338</v>
      </c>
      <c r="B340" s="30" t="s">
        <v>3813</v>
      </c>
      <c r="C340" s="31" t="s">
        <v>3835</v>
      </c>
      <c r="D340" s="32" t="s">
        <v>3815</v>
      </c>
      <c r="E340" s="42">
        <v>328</v>
      </c>
      <c r="F340" s="35">
        <v>21589423</v>
      </c>
      <c r="G340" s="36">
        <v>17</v>
      </c>
      <c r="H340" s="37">
        <v>16</v>
      </c>
      <c r="I340" s="38">
        <v>57837429</v>
      </c>
      <c r="J340" s="39">
        <v>383</v>
      </c>
      <c r="K340" s="40">
        <v>372</v>
      </c>
      <c r="L340" s="35">
        <v>2796998</v>
      </c>
      <c r="M340" s="36">
        <v>380</v>
      </c>
      <c r="N340" s="37">
        <v>373</v>
      </c>
      <c r="O340" s="38">
        <v>3245539</v>
      </c>
      <c r="P340" s="39">
        <v>188</v>
      </c>
      <c r="Q340" s="40">
        <v>179</v>
      </c>
      <c r="R340" s="35">
        <v>22743057</v>
      </c>
      <c r="S340" s="36">
        <v>285</v>
      </c>
      <c r="T340" s="37">
        <v>281</v>
      </c>
      <c r="U340" s="38">
        <v>777785</v>
      </c>
      <c r="V340" s="39">
        <v>207</v>
      </c>
      <c r="W340" s="40">
        <v>204</v>
      </c>
      <c r="X340" s="35">
        <v>5840</v>
      </c>
      <c r="Y340" s="36">
        <v>420</v>
      </c>
      <c r="Z340" s="37">
        <v>407</v>
      </c>
      <c r="AA340" s="38">
        <v>97</v>
      </c>
      <c r="AB340" s="94">
        <v>311</v>
      </c>
      <c r="AC340" s="42">
        <v>0</v>
      </c>
      <c r="AD340" s="34">
        <v>100</v>
      </c>
      <c r="AE340" s="43">
        <v>0</v>
      </c>
    </row>
    <row r="341" spans="1:31" s="3" customFormat="1" ht="18.75" customHeight="1">
      <c r="A341" s="159">
        <v>339</v>
      </c>
      <c r="B341" s="160">
        <v>488</v>
      </c>
      <c r="C341" s="161" t="s">
        <v>297</v>
      </c>
      <c r="D341" s="162" t="s">
        <v>3815</v>
      </c>
      <c r="E341" s="163">
        <v>329</v>
      </c>
      <c r="F341" s="165">
        <v>21555465</v>
      </c>
      <c r="G341" s="166">
        <v>144</v>
      </c>
      <c r="H341" s="167">
        <v>142</v>
      </c>
      <c r="I341" s="168">
        <v>34335276</v>
      </c>
      <c r="J341" s="169">
        <v>469</v>
      </c>
      <c r="K341" s="170">
        <v>457</v>
      </c>
      <c r="L341" s="165">
        <v>946787</v>
      </c>
      <c r="M341" s="166">
        <v>431</v>
      </c>
      <c r="N341" s="167">
        <v>424</v>
      </c>
      <c r="O341" s="168">
        <v>1663913</v>
      </c>
      <c r="P341" s="169">
        <v>447</v>
      </c>
      <c r="Q341" s="170">
        <v>435</v>
      </c>
      <c r="R341" s="165">
        <v>8292673</v>
      </c>
      <c r="S341" s="166">
        <v>301</v>
      </c>
      <c r="T341" s="167">
        <v>297</v>
      </c>
      <c r="U341" s="168">
        <v>662949</v>
      </c>
      <c r="V341" s="169">
        <v>10</v>
      </c>
      <c r="W341" s="170">
        <v>10</v>
      </c>
      <c r="X341" s="165">
        <v>22532</v>
      </c>
      <c r="Y341" s="166">
        <v>497</v>
      </c>
      <c r="Z341" s="167">
        <v>484</v>
      </c>
      <c r="AA341" s="168">
        <v>20</v>
      </c>
      <c r="AB341" s="171">
        <v>321</v>
      </c>
      <c r="AC341" s="163">
        <v>0</v>
      </c>
      <c r="AD341" s="172">
        <v>100</v>
      </c>
      <c r="AE341" s="173">
        <v>0</v>
      </c>
    </row>
    <row r="342" spans="1:31" s="3" customFormat="1" ht="18.75" customHeight="1">
      <c r="A342" s="142">
        <v>340</v>
      </c>
      <c r="B342" s="194">
        <v>295</v>
      </c>
      <c r="C342" s="144" t="s">
        <v>3543</v>
      </c>
      <c r="D342" s="145" t="s">
        <v>3815</v>
      </c>
      <c r="E342" s="146">
        <v>330</v>
      </c>
      <c r="F342" s="148">
        <v>21554218</v>
      </c>
      <c r="G342" s="149">
        <v>379</v>
      </c>
      <c r="H342" s="150">
        <v>368</v>
      </c>
      <c r="I342" s="151">
        <v>21634073</v>
      </c>
      <c r="J342" s="152">
        <v>340</v>
      </c>
      <c r="K342" s="153">
        <v>329</v>
      </c>
      <c r="L342" s="148">
        <v>3633573</v>
      </c>
      <c r="M342" s="149">
        <v>299</v>
      </c>
      <c r="N342" s="150">
        <v>292</v>
      </c>
      <c r="O342" s="151">
        <v>5517662</v>
      </c>
      <c r="P342" s="152">
        <v>357</v>
      </c>
      <c r="Q342" s="153">
        <v>347</v>
      </c>
      <c r="R342" s="148">
        <v>13575396</v>
      </c>
      <c r="S342" s="149">
        <v>263</v>
      </c>
      <c r="T342" s="150">
        <v>259</v>
      </c>
      <c r="U342" s="151">
        <v>929842</v>
      </c>
      <c r="V342" s="152">
        <v>238</v>
      </c>
      <c r="W342" s="153">
        <v>235</v>
      </c>
      <c r="X342" s="148">
        <v>4105</v>
      </c>
      <c r="Y342" s="149">
        <v>247</v>
      </c>
      <c r="Z342" s="150">
        <v>237</v>
      </c>
      <c r="AA342" s="151">
        <v>240</v>
      </c>
      <c r="AB342" s="156">
        <v>322</v>
      </c>
      <c r="AC342" s="146">
        <v>0</v>
      </c>
      <c r="AD342" s="157">
        <v>100</v>
      </c>
      <c r="AE342" s="158">
        <v>0</v>
      </c>
    </row>
    <row r="343" spans="1:31" s="3" customFormat="1" ht="18.75" customHeight="1">
      <c r="A343" s="15">
        <v>341</v>
      </c>
      <c r="B343" s="16">
        <v>469</v>
      </c>
      <c r="C343" s="17" t="s">
        <v>43</v>
      </c>
      <c r="D343" s="18" t="s">
        <v>1751</v>
      </c>
      <c r="E343" s="19">
        <v>331</v>
      </c>
      <c r="F343" s="21">
        <v>21543806</v>
      </c>
      <c r="G343" s="22">
        <v>305</v>
      </c>
      <c r="H343" s="23">
        <v>299</v>
      </c>
      <c r="I343" s="24">
        <v>25113326</v>
      </c>
      <c r="J343" s="25">
        <v>321</v>
      </c>
      <c r="K343" s="26">
        <v>310</v>
      </c>
      <c r="L343" s="21">
        <v>3960383</v>
      </c>
      <c r="M343" s="22">
        <v>382</v>
      </c>
      <c r="N343" s="23">
        <v>375</v>
      </c>
      <c r="O343" s="24">
        <v>3203338</v>
      </c>
      <c r="P343" s="25">
        <v>434</v>
      </c>
      <c r="Q343" s="26">
        <v>422</v>
      </c>
      <c r="R343" s="21">
        <v>8929347</v>
      </c>
      <c r="S343" s="22">
        <v>159</v>
      </c>
      <c r="T343" s="23">
        <v>157</v>
      </c>
      <c r="U343" s="24">
        <v>2095683</v>
      </c>
      <c r="V343" s="25">
        <v>188</v>
      </c>
      <c r="W343" s="26">
        <v>185</v>
      </c>
      <c r="X343" s="21">
        <v>6865</v>
      </c>
      <c r="Y343" s="22">
        <v>481</v>
      </c>
      <c r="Z343" s="23">
        <v>468</v>
      </c>
      <c r="AA343" s="24">
        <v>43</v>
      </c>
      <c r="AB343" s="93">
        <v>312</v>
      </c>
      <c r="AC343" s="19">
        <v>0</v>
      </c>
      <c r="AD343" s="27">
        <v>100</v>
      </c>
      <c r="AE343" s="28">
        <v>0</v>
      </c>
    </row>
    <row r="344" spans="1:31" s="3" customFormat="1" ht="18.75" customHeight="1">
      <c r="A344" s="29">
        <v>342</v>
      </c>
      <c r="B344" s="30">
        <v>93</v>
      </c>
      <c r="C344" s="31" t="s">
        <v>3425</v>
      </c>
      <c r="D344" s="32" t="s">
        <v>2748</v>
      </c>
      <c r="E344" s="42">
        <v>332</v>
      </c>
      <c r="F344" s="35">
        <v>21522239</v>
      </c>
      <c r="G344" s="36">
        <v>380</v>
      </c>
      <c r="H344" s="37">
        <v>369</v>
      </c>
      <c r="I344" s="38">
        <v>21522239</v>
      </c>
      <c r="J344" s="39">
        <v>222</v>
      </c>
      <c r="K344" s="40">
        <v>214</v>
      </c>
      <c r="L344" s="35">
        <v>6069784</v>
      </c>
      <c r="M344" s="36">
        <v>233</v>
      </c>
      <c r="N344" s="37">
        <v>226</v>
      </c>
      <c r="O344" s="38">
        <v>7758736</v>
      </c>
      <c r="P344" s="39">
        <v>420</v>
      </c>
      <c r="Q344" s="40">
        <v>408</v>
      </c>
      <c r="R344" s="35">
        <v>9900726</v>
      </c>
      <c r="S344" s="36">
        <v>58</v>
      </c>
      <c r="T344" s="37">
        <v>56</v>
      </c>
      <c r="U344" s="38">
        <v>4672811</v>
      </c>
      <c r="V344" s="39">
        <v>430</v>
      </c>
      <c r="W344" s="40">
        <v>425</v>
      </c>
      <c r="X344" s="35">
        <v>1</v>
      </c>
      <c r="Y344" s="36">
        <v>486</v>
      </c>
      <c r="Z344" s="37">
        <v>473</v>
      </c>
      <c r="AA344" s="38">
        <v>39</v>
      </c>
      <c r="AB344" s="94">
        <v>356</v>
      </c>
      <c r="AC344" s="42">
        <v>0</v>
      </c>
      <c r="AD344" s="34">
        <v>0</v>
      </c>
      <c r="AE344" s="43">
        <v>100</v>
      </c>
    </row>
    <row r="345" spans="1:31" s="3" customFormat="1" ht="18.75" customHeight="1">
      <c r="A345" s="159">
        <v>343</v>
      </c>
      <c r="B345" s="160" t="s">
        <v>3813</v>
      </c>
      <c r="C345" s="161" t="s">
        <v>1826</v>
      </c>
      <c r="D345" s="162" t="s">
        <v>3815</v>
      </c>
      <c r="E345" s="163">
        <v>333</v>
      </c>
      <c r="F345" s="165">
        <v>21515183</v>
      </c>
      <c r="G345" s="166">
        <v>351</v>
      </c>
      <c r="H345" s="167">
        <v>343</v>
      </c>
      <c r="I345" s="168">
        <v>22952803</v>
      </c>
      <c r="J345" s="169">
        <v>259</v>
      </c>
      <c r="K345" s="170">
        <v>250</v>
      </c>
      <c r="L345" s="165">
        <v>5405786</v>
      </c>
      <c r="M345" s="166">
        <v>250</v>
      </c>
      <c r="N345" s="167">
        <v>243</v>
      </c>
      <c r="O345" s="168">
        <v>7033733</v>
      </c>
      <c r="P345" s="169">
        <v>282</v>
      </c>
      <c r="Q345" s="170">
        <v>273</v>
      </c>
      <c r="R345" s="165">
        <v>17404277</v>
      </c>
      <c r="S345" s="166">
        <v>258</v>
      </c>
      <c r="T345" s="167">
        <v>254</v>
      </c>
      <c r="U345" s="168">
        <v>959042</v>
      </c>
      <c r="V345" s="169">
        <v>96</v>
      </c>
      <c r="W345" s="170">
        <v>95</v>
      </c>
      <c r="X345" s="165">
        <v>13009</v>
      </c>
      <c r="Y345" s="166">
        <v>56</v>
      </c>
      <c r="Z345" s="167">
        <v>52</v>
      </c>
      <c r="AA345" s="168">
        <v>600</v>
      </c>
      <c r="AB345" s="171">
        <v>321</v>
      </c>
      <c r="AC345" s="163">
        <v>0</v>
      </c>
      <c r="AD345" s="172">
        <v>100</v>
      </c>
      <c r="AE345" s="173">
        <v>0</v>
      </c>
    </row>
    <row r="346" spans="1:31" s="3" customFormat="1" ht="18.75" customHeight="1">
      <c r="A346" s="159">
        <v>344</v>
      </c>
      <c r="B346" s="160">
        <v>372</v>
      </c>
      <c r="C346" s="161" t="s">
        <v>1837</v>
      </c>
      <c r="D346" s="162" t="s">
        <v>3815</v>
      </c>
      <c r="E346" s="163">
        <v>334</v>
      </c>
      <c r="F346" s="165">
        <v>21513432</v>
      </c>
      <c r="G346" s="166">
        <v>360</v>
      </c>
      <c r="H346" s="167">
        <v>350</v>
      </c>
      <c r="I346" s="168">
        <v>22422897</v>
      </c>
      <c r="J346" s="169">
        <v>369</v>
      </c>
      <c r="K346" s="170">
        <v>358</v>
      </c>
      <c r="L346" s="165">
        <v>3142260</v>
      </c>
      <c r="M346" s="166">
        <v>355</v>
      </c>
      <c r="N346" s="167">
        <v>348</v>
      </c>
      <c r="O346" s="168">
        <v>3988450</v>
      </c>
      <c r="P346" s="169">
        <v>421</v>
      </c>
      <c r="Q346" s="170">
        <v>409</v>
      </c>
      <c r="R346" s="165">
        <v>9839454</v>
      </c>
      <c r="S346" s="166">
        <v>277</v>
      </c>
      <c r="T346" s="167">
        <v>273</v>
      </c>
      <c r="U346" s="168">
        <v>811382</v>
      </c>
      <c r="V346" s="169">
        <v>88</v>
      </c>
      <c r="W346" s="170">
        <v>87</v>
      </c>
      <c r="X346" s="165">
        <v>13500</v>
      </c>
      <c r="Y346" s="166">
        <v>268</v>
      </c>
      <c r="Z346" s="167">
        <v>257</v>
      </c>
      <c r="AA346" s="168">
        <v>220</v>
      </c>
      <c r="AB346" s="171">
        <v>322</v>
      </c>
      <c r="AC346" s="163">
        <v>0</v>
      </c>
      <c r="AD346" s="172">
        <v>100</v>
      </c>
      <c r="AE346" s="173">
        <v>0</v>
      </c>
    </row>
    <row r="347" spans="1:31" s="3" customFormat="1" ht="18.75" customHeight="1">
      <c r="A347" s="142">
        <v>345</v>
      </c>
      <c r="B347" s="143">
        <v>393</v>
      </c>
      <c r="C347" s="144" t="s">
        <v>1757</v>
      </c>
      <c r="D347" s="145" t="s">
        <v>3815</v>
      </c>
      <c r="E347" s="146">
        <v>335</v>
      </c>
      <c r="F347" s="148">
        <v>21456917</v>
      </c>
      <c r="G347" s="149">
        <v>381</v>
      </c>
      <c r="H347" s="150">
        <v>370</v>
      </c>
      <c r="I347" s="151">
        <v>21460485</v>
      </c>
      <c r="J347" s="152">
        <v>431</v>
      </c>
      <c r="K347" s="153">
        <v>419</v>
      </c>
      <c r="L347" s="148">
        <v>1922454</v>
      </c>
      <c r="M347" s="149">
        <v>464</v>
      </c>
      <c r="N347" s="150">
        <v>456</v>
      </c>
      <c r="O347" s="151">
        <v>586718</v>
      </c>
      <c r="P347" s="152">
        <v>296</v>
      </c>
      <c r="Q347" s="153">
        <v>287</v>
      </c>
      <c r="R347" s="148">
        <v>16312628</v>
      </c>
      <c r="S347" s="149">
        <v>342</v>
      </c>
      <c r="T347" s="150">
        <v>337</v>
      </c>
      <c r="U347" s="151">
        <v>389753</v>
      </c>
      <c r="V347" s="152">
        <v>132</v>
      </c>
      <c r="W347" s="153">
        <v>131</v>
      </c>
      <c r="X347" s="148">
        <v>10366</v>
      </c>
      <c r="Y347" s="149">
        <v>382</v>
      </c>
      <c r="Z347" s="150">
        <v>369</v>
      </c>
      <c r="AA347" s="151">
        <v>131</v>
      </c>
      <c r="AB347" s="156">
        <v>322</v>
      </c>
      <c r="AC347" s="146">
        <v>0</v>
      </c>
      <c r="AD347" s="157">
        <v>100</v>
      </c>
      <c r="AE347" s="158">
        <v>0</v>
      </c>
    </row>
    <row r="348" spans="1:31" s="3" customFormat="1" ht="18.75" customHeight="1">
      <c r="A348" s="15">
        <v>346</v>
      </c>
      <c r="B348" s="16">
        <v>405</v>
      </c>
      <c r="C348" s="17" t="s">
        <v>2379</v>
      </c>
      <c r="D348" s="18" t="s">
        <v>2748</v>
      </c>
      <c r="E348" s="19">
        <v>336</v>
      </c>
      <c r="F348" s="21">
        <v>21367361</v>
      </c>
      <c r="G348" s="22">
        <v>388</v>
      </c>
      <c r="H348" s="23">
        <v>377</v>
      </c>
      <c r="I348" s="24">
        <v>21367361</v>
      </c>
      <c r="J348" s="25">
        <v>430</v>
      </c>
      <c r="K348" s="26">
        <v>418</v>
      </c>
      <c r="L348" s="21">
        <v>1934424</v>
      </c>
      <c r="M348" s="22">
        <v>188</v>
      </c>
      <c r="N348" s="23">
        <v>182</v>
      </c>
      <c r="O348" s="24">
        <v>9639508</v>
      </c>
      <c r="P348" s="25">
        <v>163</v>
      </c>
      <c r="Q348" s="26">
        <v>155</v>
      </c>
      <c r="R348" s="21">
        <v>24733910</v>
      </c>
      <c r="S348" s="22">
        <v>243</v>
      </c>
      <c r="T348" s="23">
        <v>239</v>
      </c>
      <c r="U348" s="24">
        <v>1100126</v>
      </c>
      <c r="V348" s="25">
        <v>359</v>
      </c>
      <c r="W348" s="26">
        <v>356</v>
      </c>
      <c r="X348" s="21">
        <v>682</v>
      </c>
      <c r="Y348" s="22">
        <v>116</v>
      </c>
      <c r="Z348" s="23">
        <v>108</v>
      </c>
      <c r="AA348" s="24">
        <v>408</v>
      </c>
      <c r="AB348" s="93">
        <v>361</v>
      </c>
      <c r="AC348" s="19">
        <v>0</v>
      </c>
      <c r="AD348" s="27">
        <v>100</v>
      </c>
      <c r="AE348" s="28">
        <v>0</v>
      </c>
    </row>
    <row r="349" spans="1:31" s="3" customFormat="1" ht="18.75" customHeight="1">
      <c r="A349" s="159">
        <v>347</v>
      </c>
      <c r="B349" s="160" t="s">
        <v>3813</v>
      </c>
      <c r="C349" s="161" t="s">
        <v>1758</v>
      </c>
      <c r="D349" s="162" t="s">
        <v>3815</v>
      </c>
      <c r="E349" s="163">
        <v>337</v>
      </c>
      <c r="F349" s="165">
        <v>21353218</v>
      </c>
      <c r="G349" s="166">
        <v>387</v>
      </c>
      <c r="H349" s="167">
        <v>376</v>
      </c>
      <c r="I349" s="168">
        <v>21399859</v>
      </c>
      <c r="J349" s="169">
        <v>440</v>
      </c>
      <c r="K349" s="170">
        <v>428</v>
      </c>
      <c r="L349" s="165">
        <v>1793587</v>
      </c>
      <c r="M349" s="166">
        <v>440</v>
      </c>
      <c r="N349" s="167">
        <v>433</v>
      </c>
      <c r="O349" s="168">
        <v>1461009</v>
      </c>
      <c r="P349" s="169">
        <v>432</v>
      </c>
      <c r="Q349" s="170">
        <v>420</v>
      </c>
      <c r="R349" s="165">
        <v>9056787</v>
      </c>
      <c r="S349" s="166">
        <v>400</v>
      </c>
      <c r="T349" s="167">
        <v>395</v>
      </c>
      <c r="U349" s="168">
        <v>90537</v>
      </c>
      <c r="V349" s="169">
        <v>142</v>
      </c>
      <c r="W349" s="170">
        <v>141</v>
      </c>
      <c r="X349" s="165">
        <v>9996</v>
      </c>
      <c r="Y349" s="166">
        <v>387</v>
      </c>
      <c r="Z349" s="167">
        <v>374</v>
      </c>
      <c r="AA349" s="168">
        <v>128</v>
      </c>
      <c r="AB349" s="171">
        <v>383</v>
      </c>
      <c r="AC349" s="163">
        <v>0</v>
      </c>
      <c r="AD349" s="172">
        <v>100</v>
      </c>
      <c r="AE349" s="173">
        <v>0</v>
      </c>
    </row>
    <row r="350" spans="1:31" s="3" customFormat="1" ht="18.75" customHeight="1">
      <c r="A350" s="159">
        <v>348</v>
      </c>
      <c r="B350" s="160">
        <v>384</v>
      </c>
      <c r="C350" s="161" t="s">
        <v>2464</v>
      </c>
      <c r="D350" s="162" t="s">
        <v>3815</v>
      </c>
      <c r="E350" s="193">
        <v>338</v>
      </c>
      <c r="F350" s="165">
        <v>21234026</v>
      </c>
      <c r="G350" s="166">
        <v>389</v>
      </c>
      <c r="H350" s="167">
        <v>378</v>
      </c>
      <c r="I350" s="168">
        <v>21292393</v>
      </c>
      <c r="J350" s="169">
        <v>276</v>
      </c>
      <c r="K350" s="170">
        <v>267</v>
      </c>
      <c r="L350" s="165">
        <v>5141076</v>
      </c>
      <c r="M350" s="166">
        <v>442</v>
      </c>
      <c r="N350" s="167">
        <v>435</v>
      </c>
      <c r="O350" s="168">
        <v>1379358</v>
      </c>
      <c r="P350" s="169">
        <v>498</v>
      </c>
      <c r="Q350" s="170">
        <v>485</v>
      </c>
      <c r="R350" s="165">
        <v>3308527</v>
      </c>
      <c r="S350" s="166">
        <v>382</v>
      </c>
      <c r="T350" s="167">
        <v>377</v>
      </c>
      <c r="U350" s="168">
        <v>167122</v>
      </c>
      <c r="V350" s="169" t="s">
        <v>3813</v>
      </c>
      <c r="W350" s="170" t="s">
        <v>3813</v>
      </c>
      <c r="X350" s="189" t="s">
        <v>3813</v>
      </c>
      <c r="Y350" s="166">
        <v>313</v>
      </c>
      <c r="Z350" s="167">
        <v>301</v>
      </c>
      <c r="AA350" s="168">
        <v>180</v>
      </c>
      <c r="AB350" s="171">
        <v>371</v>
      </c>
      <c r="AC350" s="163">
        <v>0</v>
      </c>
      <c r="AD350" s="172">
        <v>100</v>
      </c>
      <c r="AE350" s="173">
        <v>0</v>
      </c>
    </row>
    <row r="351" spans="1:31" s="3" customFormat="1" ht="18.75" customHeight="1">
      <c r="A351" s="29">
        <v>349</v>
      </c>
      <c r="B351" s="64">
        <v>146</v>
      </c>
      <c r="C351" s="31" t="s">
        <v>1782</v>
      </c>
      <c r="D351" s="32" t="s">
        <v>2748</v>
      </c>
      <c r="E351" s="42">
        <v>339</v>
      </c>
      <c r="F351" s="35">
        <v>21229454</v>
      </c>
      <c r="G351" s="36">
        <v>391</v>
      </c>
      <c r="H351" s="37">
        <v>380</v>
      </c>
      <c r="I351" s="38">
        <v>21229454</v>
      </c>
      <c r="J351" s="39">
        <v>189</v>
      </c>
      <c r="K351" s="40">
        <v>181</v>
      </c>
      <c r="L351" s="35">
        <v>7024987</v>
      </c>
      <c r="M351" s="36">
        <v>144</v>
      </c>
      <c r="N351" s="37">
        <v>138</v>
      </c>
      <c r="O351" s="38">
        <v>11571964</v>
      </c>
      <c r="P351" s="39">
        <v>301</v>
      </c>
      <c r="Q351" s="40">
        <v>292</v>
      </c>
      <c r="R351" s="35">
        <v>16047903</v>
      </c>
      <c r="S351" s="36">
        <v>164</v>
      </c>
      <c r="T351" s="37">
        <v>162</v>
      </c>
      <c r="U351" s="38">
        <v>2029844</v>
      </c>
      <c r="V351" s="39">
        <v>153</v>
      </c>
      <c r="W351" s="40">
        <v>151</v>
      </c>
      <c r="X351" s="35">
        <v>9203</v>
      </c>
      <c r="Y351" s="36">
        <v>306</v>
      </c>
      <c r="Z351" s="37">
        <v>294</v>
      </c>
      <c r="AA351" s="38">
        <v>184</v>
      </c>
      <c r="AB351" s="94">
        <v>384</v>
      </c>
      <c r="AC351" s="42">
        <v>0</v>
      </c>
      <c r="AD351" s="34">
        <v>100</v>
      </c>
      <c r="AE351" s="43">
        <v>0</v>
      </c>
    </row>
    <row r="352" spans="1:31" s="3" customFormat="1" ht="18.75" customHeight="1">
      <c r="A352" s="142">
        <v>350</v>
      </c>
      <c r="B352" s="143">
        <v>370</v>
      </c>
      <c r="C352" s="144" t="s">
        <v>792</v>
      </c>
      <c r="D352" s="145" t="s">
        <v>3815</v>
      </c>
      <c r="E352" s="146">
        <v>340</v>
      </c>
      <c r="F352" s="148">
        <v>21223741</v>
      </c>
      <c r="G352" s="149">
        <v>376</v>
      </c>
      <c r="H352" s="150">
        <v>365</v>
      </c>
      <c r="I352" s="151">
        <v>21716558</v>
      </c>
      <c r="J352" s="152">
        <v>294</v>
      </c>
      <c r="K352" s="153">
        <v>283</v>
      </c>
      <c r="L352" s="148">
        <v>4741518</v>
      </c>
      <c r="M352" s="149">
        <v>361</v>
      </c>
      <c r="N352" s="150">
        <v>354</v>
      </c>
      <c r="O352" s="151">
        <v>3750175</v>
      </c>
      <c r="P352" s="152">
        <v>346</v>
      </c>
      <c r="Q352" s="153">
        <v>336</v>
      </c>
      <c r="R352" s="148">
        <v>14179375</v>
      </c>
      <c r="S352" s="149">
        <v>284</v>
      </c>
      <c r="T352" s="150">
        <v>280</v>
      </c>
      <c r="U352" s="151">
        <v>777985</v>
      </c>
      <c r="V352" s="152">
        <v>247</v>
      </c>
      <c r="W352" s="153">
        <v>244</v>
      </c>
      <c r="X352" s="148">
        <v>3700</v>
      </c>
      <c r="Y352" s="149">
        <v>27</v>
      </c>
      <c r="Z352" s="150">
        <v>25</v>
      </c>
      <c r="AA352" s="151">
        <v>850</v>
      </c>
      <c r="AB352" s="156">
        <v>381</v>
      </c>
      <c r="AC352" s="146">
        <v>0</v>
      </c>
      <c r="AD352" s="157">
        <v>100</v>
      </c>
      <c r="AE352" s="158">
        <v>0</v>
      </c>
    </row>
    <row r="353" spans="1:31" s="3" customFormat="1" ht="18.75" customHeight="1">
      <c r="A353" s="15">
        <v>351</v>
      </c>
      <c r="B353" s="16" t="s">
        <v>3813</v>
      </c>
      <c r="C353" s="17" t="s">
        <v>2378</v>
      </c>
      <c r="D353" s="18" t="s">
        <v>2746</v>
      </c>
      <c r="E353" s="19">
        <v>341</v>
      </c>
      <c r="F353" s="21">
        <v>21168804</v>
      </c>
      <c r="G353" s="22">
        <v>385</v>
      </c>
      <c r="H353" s="23">
        <v>374</v>
      </c>
      <c r="I353" s="24">
        <v>21414349</v>
      </c>
      <c r="J353" s="25">
        <v>145</v>
      </c>
      <c r="K353" s="26">
        <v>138</v>
      </c>
      <c r="L353" s="21">
        <v>8448424</v>
      </c>
      <c r="M353" s="22" t="s">
        <v>3813</v>
      </c>
      <c r="N353" s="23" t="s">
        <v>3813</v>
      </c>
      <c r="O353" s="66" t="s">
        <v>3813</v>
      </c>
      <c r="P353" s="25" t="s">
        <v>3813</v>
      </c>
      <c r="Q353" s="26" t="s">
        <v>3813</v>
      </c>
      <c r="R353" s="61" t="s">
        <v>3813</v>
      </c>
      <c r="S353" s="22">
        <v>474</v>
      </c>
      <c r="T353" s="23">
        <v>468</v>
      </c>
      <c r="U353" s="24">
        <v>-3592705</v>
      </c>
      <c r="V353" s="25" t="s">
        <v>3813</v>
      </c>
      <c r="W353" s="26" t="s">
        <v>3813</v>
      </c>
      <c r="X353" s="61" t="s">
        <v>3813</v>
      </c>
      <c r="Y353" s="22">
        <v>312</v>
      </c>
      <c r="Z353" s="23">
        <v>300</v>
      </c>
      <c r="AA353" s="24">
        <v>180</v>
      </c>
      <c r="AB353" s="93">
        <v>321</v>
      </c>
      <c r="AC353" s="19">
        <v>0</v>
      </c>
      <c r="AD353" s="27">
        <v>100</v>
      </c>
      <c r="AE353" s="28">
        <v>0</v>
      </c>
    </row>
    <row r="354" spans="1:31" s="3" customFormat="1" ht="18.75" customHeight="1">
      <c r="A354" s="29">
        <v>352</v>
      </c>
      <c r="B354" s="30" t="s">
        <v>3813</v>
      </c>
      <c r="C354" s="31" t="s">
        <v>3434</v>
      </c>
      <c r="D354" s="32" t="s">
        <v>3368</v>
      </c>
      <c r="E354" s="42">
        <v>342</v>
      </c>
      <c r="F354" s="35">
        <v>21157816</v>
      </c>
      <c r="G354" s="36">
        <v>205</v>
      </c>
      <c r="H354" s="37">
        <v>201</v>
      </c>
      <c r="I354" s="38">
        <v>30787221</v>
      </c>
      <c r="J354" s="39">
        <v>204</v>
      </c>
      <c r="K354" s="40">
        <v>196</v>
      </c>
      <c r="L354" s="35">
        <v>6349777</v>
      </c>
      <c r="M354" s="36">
        <v>255</v>
      </c>
      <c r="N354" s="37">
        <v>248</v>
      </c>
      <c r="O354" s="38">
        <v>6930386</v>
      </c>
      <c r="P354" s="39">
        <v>36</v>
      </c>
      <c r="Q354" s="40">
        <v>34</v>
      </c>
      <c r="R354" s="35">
        <v>47114649</v>
      </c>
      <c r="S354" s="36">
        <v>187</v>
      </c>
      <c r="T354" s="37">
        <v>184</v>
      </c>
      <c r="U354" s="38">
        <v>1608206</v>
      </c>
      <c r="V354" s="39" t="s">
        <v>3813</v>
      </c>
      <c r="W354" s="40" t="s">
        <v>3813</v>
      </c>
      <c r="X354" s="41" t="s">
        <v>3813</v>
      </c>
      <c r="Y354" s="36">
        <v>470</v>
      </c>
      <c r="Z354" s="37">
        <v>457</v>
      </c>
      <c r="AA354" s="38">
        <v>48</v>
      </c>
      <c r="AB354" s="94">
        <v>400</v>
      </c>
      <c r="AC354" s="42">
        <v>0</v>
      </c>
      <c r="AD354" s="34">
        <v>100</v>
      </c>
      <c r="AE354" s="43">
        <v>0</v>
      </c>
    </row>
    <row r="355" spans="1:31" s="3" customFormat="1" ht="18.75" customHeight="1">
      <c r="A355" s="29">
        <v>353</v>
      </c>
      <c r="B355" s="64">
        <v>489</v>
      </c>
      <c r="C355" s="31" t="s">
        <v>888</v>
      </c>
      <c r="D355" s="32" t="s">
        <v>3816</v>
      </c>
      <c r="E355" s="42">
        <v>343</v>
      </c>
      <c r="F355" s="35">
        <v>21150989</v>
      </c>
      <c r="G355" s="36">
        <v>158</v>
      </c>
      <c r="H355" s="37">
        <v>156</v>
      </c>
      <c r="I355" s="38">
        <v>33373747</v>
      </c>
      <c r="J355" s="39">
        <v>132</v>
      </c>
      <c r="K355" s="40">
        <v>126</v>
      </c>
      <c r="L355" s="35">
        <v>8878979</v>
      </c>
      <c r="M355" s="36">
        <v>52</v>
      </c>
      <c r="N355" s="37">
        <v>48</v>
      </c>
      <c r="O355" s="38">
        <v>21077541</v>
      </c>
      <c r="P355" s="39">
        <v>143</v>
      </c>
      <c r="Q355" s="40">
        <v>135</v>
      </c>
      <c r="R355" s="35">
        <v>26971812</v>
      </c>
      <c r="S355" s="36">
        <v>43</v>
      </c>
      <c r="T355" s="37">
        <v>41</v>
      </c>
      <c r="U355" s="38">
        <v>5541515</v>
      </c>
      <c r="V355" s="39">
        <v>133</v>
      </c>
      <c r="W355" s="40">
        <v>132</v>
      </c>
      <c r="X355" s="35">
        <v>10328</v>
      </c>
      <c r="Y355" s="36">
        <v>204</v>
      </c>
      <c r="Z355" s="37">
        <v>194</v>
      </c>
      <c r="AA355" s="38">
        <v>268</v>
      </c>
      <c r="AB355" s="94">
        <v>382</v>
      </c>
      <c r="AC355" s="42">
        <v>0</v>
      </c>
      <c r="AD355" s="34">
        <v>100</v>
      </c>
      <c r="AE355" s="43">
        <v>0</v>
      </c>
    </row>
    <row r="356" spans="1:31" s="3" customFormat="1" ht="18.75" customHeight="1">
      <c r="A356" s="159">
        <v>354</v>
      </c>
      <c r="B356" s="160" t="s">
        <v>3813</v>
      </c>
      <c r="C356" s="195" t="s">
        <v>3813</v>
      </c>
      <c r="D356" s="162" t="s">
        <v>3815</v>
      </c>
      <c r="E356" s="163">
        <v>344</v>
      </c>
      <c r="F356" s="189" t="s">
        <v>3813</v>
      </c>
      <c r="G356" s="166">
        <v>394</v>
      </c>
      <c r="H356" s="167">
        <v>383</v>
      </c>
      <c r="I356" s="196" t="s">
        <v>3813</v>
      </c>
      <c r="J356" s="169">
        <v>367</v>
      </c>
      <c r="K356" s="170">
        <v>356</v>
      </c>
      <c r="L356" s="189" t="s">
        <v>3813</v>
      </c>
      <c r="M356" s="166">
        <v>374</v>
      </c>
      <c r="N356" s="167">
        <v>367</v>
      </c>
      <c r="O356" s="196" t="s">
        <v>3813</v>
      </c>
      <c r="P356" s="169">
        <v>453</v>
      </c>
      <c r="Q356" s="170">
        <v>441</v>
      </c>
      <c r="R356" s="189" t="s">
        <v>3813</v>
      </c>
      <c r="S356" s="166">
        <v>297</v>
      </c>
      <c r="T356" s="167">
        <v>293</v>
      </c>
      <c r="U356" s="196" t="s">
        <v>3813</v>
      </c>
      <c r="V356" s="169" t="s">
        <v>3813</v>
      </c>
      <c r="W356" s="170" t="s">
        <v>3813</v>
      </c>
      <c r="X356" s="189" t="s">
        <v>3813</v>
      </c>
      <c r="Y356" s="166">
        <v>117</v>
      </c>
      <c r="Z356" s="167">
        <v>109</v>
      </c>
      <c r="AA356" s="196" t="s">
        <v>3813</v>
      </c>
      <c r="AB356" s="171">
        <v>356</v>
      </c>
      <c r="AC356" s="163">
        <v>0</v>
      </c>
      <c r="AD356" s="172">
        <v>100</v>
      </c>
      <c r="AE356" s="173">
        <v>0</v>
      </c>
    </row>
    <row r="357" spans="1:31" s="3" customFormat="1" ht="18.75" customHeight="1">
      <c r="A357" s="142">
        <v>355</v>
      </c>
      <c r="B357" s="143">
        <v>257</v>
      </c>
      <c r="C357" s="144" t="s">
        <v>2528</v>
      </c>
      <c r="D357" s="145" t="s">
        <v>3815</v>
      </c>
      <c r="E357" s="146">
        <v>345</v>
      </c>
      <c r="F357" s="148">
        <v>21093939</v>
      </c>
      <c r="G357" s="149">
        <v>177</v>
      </c>
      <c r="H357" s="150">
        <v>173</v>
      </c>
      <c r="I357" s="151">
        <v>32330122</v>
      </c>
      <c r="J357" s="152">
        <v>428</v>
      </c>
      <c r="K357" s="153">
        <v>416</v>
      </c>
      <c r="L357" s="148">
        <v>2013970</v>
      </c>
      <c r="M357" s="149">
        <v>288</v>
      </c>
      <c r="N357" s="150">
        <v>281</v>
      </c>
      <c r="O357" s="151">
        <v>5893193</v>
      </c>
      <c r="P357" s="152">
        <v>390</v>
      </c>
      <c r="Q357" s="153">
        <v>380</v>
      </c>
      <c r="R357" s="148">
        <v>11537903</v>
      </c>
      <c r="S357" s="149">
        <v>231</v>
      </c>
      <c r="T357" s="150">
        <v>227</v>
      </c>
      <c r="U357" s="151">
        <v>1176481</v>
      </c>
      <c r="V357" s="152">
        <v>353</v>
      </c>
      <c r="W357" s="153">
        <v>350</v>
      </c>
      <c r="X357" s="148">
        <v>811</v>
      </c>
      <c r="Y357" s="149">
        <v>412</v>
      </c>
      <c r="Z357" s="150">
        <v>399</v>
      </c>
      <c r="AA357" s="151">
        <v>105</v>
      </c>
      <c r="AB357" s="156">
        <v>351</v>
      </c>
      <c r="AC357" s="146">
        <v>0</v>
      </c>
      <c r="AD357" s="157">
        <v>100</v>
      </c>
      <c r="AE357" s="158">
        <v>0</v>
      </c>
    </row>
    <row r="358" spans="1:31" s="3" customFormat="1" ht="18.75" customHeight="1">
      <c r="A358" s="174">
        <v>356</v>
      </c>
      <c r="B358" s="175">
        <v>270</v>
      </c>
      <c r="C358" s="176" t="s">
        <v>786</v>
      </c>
      <c r="D358" s="177" t="s">
        <v>3815</v>
      </c>
      <c r="E358" s="178">
        <v>346</v>
      </c>
      <c r="F358" s="180">
        <v>21078605</v>
      </c>
      <c r="G358" s="181">
        <v>332</v>
      </c>
      <c r="H358" s="182">
        <v>325</v>
      </c>
      <c r="I358" s="183">
        <v>23475717</v>
      </c>
      <c r="J358" s="184">
        <v>79</v>
      </c>
      <c r="K358" s="185">
        <v>74</v>
      </c>
      <c r="L358" s="180">
        <v>11167781</v>
      </c>
      <c r="M358" s="181">
        <v>435</v>
      </c>
      <c r="N358" s="182">
        <v>428</v>
      </c>
      <c r="O358" s="183">
        <v>1596381</v>
      </c>
      <c r="P358" s="184">
        <v>389</v>
      </c>
      <c r="Q358" s="185">
        <v>379</v>
      </c>
      <c r="R358" s="180">
        <v>11586692</v>
      </c>
      <c r="S358" s="181">
        <v>437</v>
      </c>
      <c r="T358" s="182">
        <v>431</v>
      </c>
      <c r="U358" s="183">
        <v>-611511</v>
      </c>
      <c r="V358" s="184">
        <v>425</v>
      </c>
      <c r="W358" s="185">
        <v>420</v>
      </c>
      <c r="X358" s="180">
        <v>14</v>
      </c>
      <c r="Y358" s="181">
        <v>236</v>
      </c>
      <c r="Z358" s="182">
        <v>226</v>
      </c>
      <c r="AA358" s="183">
        <v>250</v>
      </c>
      <c r="AB358" s="186">
        <v>311</v>
      </c>
      <c r="AC358" s="178">
        <v>0</v>
      </c>
      <c r="AD358" s="187">
        <v>100</v>
      </c>
      <c r="AE358" s="188">
        <v>0</v>
      </c>
    </row>
    <row r="359" spans="1:31" s="3" customFormat="1" ht="18.75" customHeight="1">
      <c r="A359" s="29">
        <v>357</v>
      </c>
      <c r="B359" s="30">
        <v>188</v>
      </c>
      <c r="C359" s="31" t="s">
        <v>1759</v>
      </c>
      <c r="D359" s="32" t="s">
        <v>3816</v>
      </c>
      <c r="E359" s="42">
        <v>347</v>
      </c>
      <c r="F359" s="35">
        <v>21023537</v>
      </c>
      <c r="G359" s="36">
        <v>395</v>
      </c>
      <c r="H359" s="37">
        <v>384</v>
      </c>
      <c r="I359" s="38">
        <v>21045966</v>
      </c>
      <c r="J359" s="39">
        <v>122</v>
      </c>
      <c r="K359" s="40">
        <v>116</v>
      </c>
      <c r="L359" s="35">
        <v>9199720</v>
      </c>
      <c r="M359" s="36">
        <v>84</v>
      </c>
      <c r="N359" s="37">
        <v>80</v>
      </c>
      <c r="O359" s="38">
        <v>15777994</v>
      </c>
      <c r="P359" s="39">
        <v>61</v>
      </c>
      <c r="Q359" s="40">
        <v>56</v>
      </c>
      <c r="R359" s="35">
        <v>40852877</v>
      </c>
      <c r="S359" s="36">
        <v>312</v>
      </c>
      <c r="T359" s="37">
        <v>307</v>
      </c>
      <c r="U359" s="38">
        <v>562666</v>
      </c>
      <c r="V359" s="39">
        <v>268</v>
      </c>
      <c r="W359" s="40">
        <v>265</v>
      </c>
      <c r="X359" s="35">
        <v>2852</v>
      </c>
      <c r="Y359" s="36">
        <v>270</v>
      </c>
      <c r="Z359" s="37">
        <v>259</v>
      </c>
      <c r="AA359" s="38">
        <v>220</v>
      </c>
      <c r="AB359" s="94">
        <v>321</v>
      </c>
      <c r="AC359" s="42">
        <v>0</v>
      </c>
      <c r="AD359" s="34">
        <v>100</v>
      </c>
      <c r="AE359" s="43">
        <v>0</v>
      </c>
    </row>
    <row r="360" spans="1:31" s="3" customFormat="1" ht="18.75" customHeight="1">
      <c r="A360" s="159">
        <v>358</v>
      </c>
      <c r="B360" s="160" t="s">
        <v>3813</v>
      </c>
      <c r="C360" s="161" t="s">
        <v>3453</v>
      </c>
      <c r="D360" s="162" t="s">
        <v>3815</v>
      </c>
      <c r="E360" s="163">
        <v>348</v>
      </c>
      <c r="F360" s="165">
        <v>21019341</v>
      </c>
      <c r="G360" s="166">
        <v>345</v>
      </c>
      <c r="H360" s="167">
        <v>337</v>
      </c>
      <c r="I360" s="168">
        <v>23088521</v>
      </c>
      <c r="J360" s="169">
        <v>392</v>
      </c>
      <c r="K360" s="170">
        <v>381</v>
      </c>
      <c r="L360" s="165">
        <v>2699244</v>
      </c>
      <c r="M360" s="166">
        <v>434</v>
      </c>
      <c r="N360" s="167">
        <v>427</v>
      </c>
      <c r="O360" s="168">
        <v>1598948</v>
      </c>
      <c r="P360" s="169">
        <v>461</v>
      </c>
      <c r="Q360" s="170">
        <v>449</v>
      </c>
      <c r="R360" s="165">
        <v>7596539</v>
      </c>
      <c r="S360" s="166">
        <v>283</v>
      </c>
      <c r="T360" s="167">
        <v>279</v>
      </c>
      <c r="U360" s="168">
        <v>789201</v>
      </c>
      <c r="V360" s="169">
        <v>68</v>
      </c>
      <c r="W360" s="170">
        <v>67</v>
      </c>
      <c r="X360" s="165">
        <v>14620</v>
      </c>
      <c r="Y360" s="166">
        <v>345</v>
      </c>
      <c r="Z360" s="167">
        <v>332</v>
      </c>
      <c r="AA360" s="168">
        <v>160</v>
      </c>
      <c r="AB360" s="171">
        <v>321</v>
      </c>
      <c r="AC360" s="163">
        <v>0</v>
      </c>
      <c r="AD360" s="172">
        <v>100</v>
      </c>
      <c r="AE360" s="173">
        <v>0</v>
      </c>
    </row>
    <row r="361" spans="1:31" s="3" customFormat="1" ht="18.75" customHeight="1">
      <c r="A361" s="159">
        <v>359</v>
      </c>
      <c r="B361" s="160">
        <v>249</v>
      </c>
      <c r="C361" s="161" t="s">
        <v>1760</v>
      </c>
      <c r="D361" s="162" t="s">
        <v>3815</v>
      </c>
      <c r="E361" s="163">
        <v>349</v>
      </c>
      <c r="F361" s="165">
        <v>21009025</v>
      </c>
      <c r="G361" s="166">
        <v>396</v>
      </c>
      <c r="H361" s="167">
        <v>385</v>
      </c>
      <c r="I361" s="168">
        <v>21009025</v>
      </c>
      <c r="J361" s="169">
        <v>326</v>
      </c>
      <c r="K361" s="170">
        <v>315</v>
      </c>
      <c r="L361" s="165">
        <v>3888612</v>
      </c>
      <c r="M361" s="166">
        <v>77</v>
      </c>
      <c r="N361" s="167">
        <v>73</v>
      </c>
      <c r="O361" s="168">
        <v>16621462</v>
      </c>
      <c r="P361" s="169">
        <v>133</v>
      </c>
      <c r="Q361" s="170">
        <v>125</v>
      </c>
      <c r="R361" s="165">
        <v>28251985</v>
      </c>
      <c r="S361" s="166">
        <v>237</v>
      </c>
      <c r="T361" s="167">
        <v>233</v>
      </c>
      <c r="U361" s="168">
        <v>1147575</v>
      </c>
      <c r="V361" s="169">
        <v>154</v>
      </c>
      <c r="W361" s="170">
        <v>152</v>
      </c>
      <c r="X361" s="165">
        <v>8962</v>
      </c>
      <c r="Y361" s="166">
        <v>93</v>
      </c>
      <c r="Z361" s="167">
        <v>87</v>
      </c>
      <c r="AA361" s="168">
        <v>457</v>
      </c>
      <c r="AB361" s="171">
        <v>321</v>
      </c>
      <c r="AC361" s="163">
        <v>0</v>
      </c>
      <c r="AD361" s="172">
        <v>100</v>
      </c>
      <c r="AE361" s="173">
        <v>0</v>
      </c>
    </row>
    <row r="362" spans="1:31" s="3" customFormat="1" ht="18.75" customHeight="1">
      <c r="A362" s="45">
        <v>360</v>
      </c>
      <c r="B362" s="46" t="s">
        <v>3813</v>
      </c>
      <c r="C362" s="47" t="s">
        <v>2696</v>
      </c>
      <c r="D362" s="48" t="s">
        <v>3374</v>
      </c>
      <c r="E362" s="49">
        <v>350</v>
      </c>
      <c r="F362" s="51">
        <v>20990900</v>
      </c>
      <c r="G362" s="52">
        <v>397</v>
      </c>
      <c r="H362" s="53">
        <v>386</v>
      </c>
      <c r="I362" s="54">
        <v>20990900</v>
      </c>
      <c r="J362" s="55">
        <v>386</v>
      </c>
      <c r="K362" s="56">
        <v>375</v>
      </c>
      <c r="L362" s="51">
        <v>2754804</v>
      </c>
      <c r="M362" s="52">
        <v>335</v>
      </c>
      <c r="N362" s="53">
        <v>328</v>
      </c>
      <c r="O362" s="54">
        <v>4365788</v>
      </c>
      <c r="P362" s="55">
        <v>486</v>
      </c>
      <c r="Q362" s="56">
        <v>474</v>
      </c>
      <c r="R362" s="51">
        <v>5412960</v>
      </c>
      <c r="S362" s="52">
        <v>202</v>
      </c>
      <c r="T362" s="53">
        <v>199</v>
      </c>
      <c r="U362" s="54">
        <v>1455779</v>
      </c>
      <c r="V362" s="55" t="s">
        <v>3813</v>
      </c>
      <c r="W362" s="56" t="s">
        <v>3813</v>
      </c>
      <c r="X362" s="62" t="s">
        <v>3813</v>
      </c>
      <c r="Y362" s="52">
        <v>467</v>
      </c>
      <c r="Z362" s="53">
        <v>454</v>
      </c>
      <c r="AA362" s="54">
        <v>48</v>
      </c>
      <c r="AB362" s="95">
        <v>311</v>
      </c>
      <c r="AC362" s="49">
        <v>0</v>
      </c>
      <c r="AD362" s="57">
        <v>100</v>
      </c>
      <c r="AE362" s="58">
        <v>0</v>
      </c>
    </row>
    <row r="363" spans="1:31" s="3" customFormat="1" ht="18.75" customHeight="1">
      <c r="A363" s="174">
        <v>361</v>
      </c>
      <c r="B363" s="175" t="s">
        <v>3813</v>
      </c>
      <c r="C363" s="176" t="s">
        <v>3840</v>
      </c>
      <c r="D363" s="177" t="s">
        <v>3815</v>
      </c>
      <c r="E363" s="178">
        <v>351</v>
      </c>
      <c r="F363" s="180">
        <v>20893349</v>
      </c>
      <c r="G363" s="181">
        <v>384</v>
      </c>
      <c r="H363" s="182">
        <v>373</v>
      </c>
      <c r="I363" s="183">
        <v>21441602</v>
      </c>
      <c r="J363" s="184">
        <v>415</v>
      </c>
      <c r="K363" s="185">
        <v>403</v>
      </c>
      <c r="L363" s="180">
        <v>2216465</v>
      </c>
      <c r="M363" s="181">
        <v>443</v>
      </c>
      <c r="N363" s="182">
        <v>436</v>
      </c>
      <c r="O363" s="183">
        <v>1327706</v>
      </c>
      <c r="P363" s="184">
        <v>494</v>
      </c>
      <c r="Q363" s="185">
        <v>482</v>
      </c>
      <c r="R363" s="180">
        <v>4555080</v>
      </c>
      <c r="S363" s="181">
        <v>380</v>
      </c>
      <c r="T363" s="182">
        <v>375</v>
      </c>
      <c r="U363" s="183">
        <v>170693</v>
      </c>
      <c r="V363" s="184">
        <v>266</v>
      </c>
      <c r="W363" s="185">
        <v>263</v>
      </c>
      <c r="X363" s="180">
        <v>2912</v>
      </c>
      <c r="Y363" s="181">
        <v>471</v>
      </c>
      <c r="Z363" s="182">
        <v>458</v>
      </c>
      <c r="AA363" s="183">
        <v>47</v>
      </c>
      <c r="AB363" s="186">
        <v>321</v>
      </c>
      <c r="AC363" s="178">
        <v>0</v>
      </c>
      <c r="AD363" s="187">
        <v>100</v>
      </c>
      <c r="AE363" s="188">
        <v>0</v>
      </c>
    </row>
    <row r="364" spans="1:31" s="3" customFormat="1" ht="18.75" customHeight="1">
      <c r="A364" s="159">
        <v>362</v>
      </c>
      <c r="B364" s="160">
        <v>460</v>
      </c>
      <c r="C364" s="161" t="s">
        <v>1761</v>
      </c>
      <c r="D364" s="162" t="s">
        <v>3815</v>
      </c>
      <c r="E364" s="163">
        <v>352</v>
      </c>
      <c r="F364" s="165">
        <v>20869830</v>
      </c>
      <c r="G364" s="166">
        <v>401</v>
      </c>
      <c r="H364" s="167">
        <v>390</v>
      </c>
      <c r="I364" s="168">
        <v>20869830</v>
      </c>
      <c r="J364" s="169">
        <v>233</v>
      </c>
      <c r="K364" s="170">
        <v>225</v>
      </c>
      <c r="L364" s="165">
        <v>5942225</v>
      </c>
      <c r="M364" s="166">
        <v>473</v>
      </c>
      <c r="N364" s="167">
        <v>465</v>
      </c>
      <c r="O364" s="168">
        <v>-365306</v>
      </c>
      <c r="P364" s="169">
        <v>409</v>
      </c>
      <c r="Q364" s="170">
        <v>399</v>
      </c>
      <c r="R364" s="165">
        <v>10651667</v>
      </c>
      <c r="S364" s="166">
        <v>115</v>
      </c>
      <c r="T364" s="167">
        <v>113</v>
      </c>
      <c r="U364" s="168">
        <v>2873221</v>
      </c>
      <c r="V364" s="169" t="s">
        <v>3813</v>
      </c>
      <c r="W364" s="170" t="s">
        <v>3813</v>
      </c>
      <c r="X364" s="189" t="s">
        <v>3813</v>
      </c>
      <c r="Y364" s="166">
        <v>499</v>
      </c>
      <c r="Z364" s="167">
        <v>486</v>
      </c>
      <c r="AA364" s="168">
        <v>12</v>
      </c>
      <c r="AB364" s="171">
        <v>352</v>
      </c>
      <c r="AC364" s="163">
        <v>0</v>
      </c>
      <c r="AD364" s="172">
        <v>100</v>
      </c>
      <c r="AE364" s="173">
        <v>0</v>
      </c>
    </row>
    <row r="365" spans="1:31" s="3" customFormat="1" ht="18.75" customHeight="1">
      <c r="A365" s="159">
        <v>363</v>
      </c>
      <c r="B365" s="160">
        <v>495</v>
      </c>
      <c r="C365" s="161" t="s">
        <v>1762</v>
      </c>
      <c r="D365" s="162" t="s">
        <v>3815</v>
      </c>
      <c r="E365" s="163">
        <v>353</v>
      </c>
      <c r="F365" s="165">
        <v>20837568</v>
      </c>
      <c r="G365" s="166">
        <v>340</v>
      </c>
      <c r="H365" s="167">
        <v>332</v>
      </c>
      <c r="I365" s="168">
        <v>23313580</v>
      </c>
      <c r="J365" s="169">
        <v>487</v>
      </c>
      <c r="K365" s="170">
        <v>475</v>
      </c>
      <c r="L365" s="165">
        <v>295951</v>
      </c>
      <c r="M365" s="166">
        <v>475</v>
      </c>
      <c r="N365" s="167">
        <v>467</v>
      </c>
      <c r="O365" s="168">
        <v>-877479</v>
      </c>
      <c r="P365" s="169">
        <v>286</v>
      </c>
      <c r="Q365" s="170">
        <v>277</v>
      </c>
      <c r="R365" s="165">
        <v>17309270</v>
      </c>
      <c r="S365" s="166">
        <v>422</v>
      </c>
      <c r="T365" s="167">
        <v>416</v>
      </c>
      <c r="U365" s="168">
        <v>-244569</v>
      </c>
      <c r="V365" s="169">
        <v>404</v>
      </c>
      <c r="W365" s="170">
        <v>400</v>
      </c>
      <c r="X365" s="165">
        <v>100</v>
      </c>
      <c r="Y365" s="166">
        <v>459</v>
      </c>
      <c r="Z365" s="167">
        <v>446</v>
      </c>
      <c r="AA365" s="168">
        <v>58</v>
      </c>
      <c r="AB365" s="171">
        <v>372</v>
      </c>
      <c r="AC365" s="163">
        <v>0</v>
      </c>
      <c r="AD365" s="172">
        <v>100</v>
      </c>
      <c r="AE365" s="173">
        <v>0</v>
      </c>
    </row>
    <row r="366" spans="1:31" s="3" customFormat="1" ht="18.75" customHeight="1">
      <c r="A366" s="159">
        <v>364</v>
      </c>
      <c r="B366" s="160">
        <v>312</v>
      </c>
      <c r="C366" s="161" t="s">
        <v>2384</v>
      </c>
      <c r="D366" s="162" t="s">
        <v>3815</v>
      </c>
      <c r="E366" s="163">
        <v>354</v>
      </c>
      <c r="F366" s="165">
        <v>20829200</v>
      </c>
      <c r="G366" s="166">
        <v>402</v>
      </c>
      <c r="H366" s="167">
        <v>391</v>
      </c>
      <c r="I366" s="168">
        <v>20833435</v>
      </c>
      <c r="J366" s="169">
        <v>175</v>
      </c>
      <c r="K366" s="170">
        <v>168</v>
      </c>
      <c r="L366" s="165">
        <v>7328965</v>
      </c>
      <c r="M366" s="166">
        <v>289</v>
      </c>
      <c r="N366" s="167">
        <v>282</v>
      </c>
      <c r="O366" s="168">
        <v>5882257</v>
      </c>
      <c r="P366" s="169">
        <v>377</v>
      </c>
      <c r="Q366" s="170">
        <v>367</v>
      </c>
      <c r="R366" s="165">
        <v>12374703</v>
      </c>
      <c r="S366" s="166">
        <v>185</v>
      </c>
      <c r="T366" s="167">
        <v>182</v>
      </c>
      <c r="U366" s="168">
        <v>1617277</v>
      </c>
      <c r="V366" s="169">
        <v>176</v>
      </c>
      <c r="W366" s="170">
        <v>174</v>
      </c>
      <c r="X366" s="165">
        <v>7467</v>
      </c>
      <c r="Y366" s="166">
        <v>179</v>
      </c>
      <c r="Z366" s="167">
        <v>169</v>
      </c>
      <c r="AA366" s="168">
        <v>302</v>
      </c>
      <c r="AB366" s="171">
        <v>381</v>
      </c>
      <c r="AC366" s="163">
        <v>0</v>
      </c>
      <c r="AD366" s="172">
        <v>100</v>
      </c>
      <c r="AE366" s="173">
        <v>0</v>
      </c>
    </row>
    <row r="367" spans="1:31" s="3" customFormat="1" ht="18.75" customHeight="1">
      <c r="A367" s="45">
        <v>365</v>
      </c>
      <c r="B367" s="46">
        <v>422</v>
      </c>
      <c r="C367" s="47" t="s">
        <v>1763</v>
      </c>
      <c r="D367" s="48" t="s">
        <v>1737</v>
      </c>
      <c r="E367" s="49">
        <v>355</v>
      </c>
      <c r="F367" s="51">
        <v>20817421</v>
      </c>
      <c r="G367" s="52">
        <v>390</v>
      </c>
      <c r="H367" s="53">
        <v>379</v>
      </c>
      <c r="I367" s="54">
        <v>21261814</v>
      </c>
      <c r="J367" s="55">
        <v>404</v>
      </c>
      <c r="K367" s="56">
        <v>393</v>
      </c>
      <c r="L367" s="51">
        <v>2390010</v>
      </c>
      <c r="M367" s="52">
        <v>332</v>
      </c>
      <c r="N367" s="53">
        <v>325</v>
      </c>
      <c r="O367" s="54">
        <v>4430229</v>
      </c>
      <c r="P367" s="55">
        <v>469</v>
      </c>
      <c r="Q367" s="56">
        <v>457</v>
      </c>
      <c r="R367" s="51">
        <v>6943649</v>
      </c>
      <c r="S367" s="52">
        <v>309</v>
      </c>
      <c r="T367" s="53">
        <v>304</v>
      </c>
      <c r="U367" s="54">
        <v>581543</v>
      </c>
      <c r="V367" s="55">
        <v>330</v>
      </c>
      <c r="W367" s="56">
        <v>327</v>
      </c>
      <c r="X367" s="51">
        <v>1426</v>
      </c>
      <c r="Y367" s="52">
        <v>446</v>
      </c>
      <c r="Z367" s="53">
        <v>433</v>
      </c>
      <c r="AA367" s="54">
        <v>74</v>
      </c>
      <c r="AB367" s="95">
        <v>372</v>
      </c>
      <c r="AC367" s="49">
        <v>0</v>
      </c>
      <c r="AD367" s="57">
        <v>100</v>
      </c>
      <c r="AE367" s="58">
        <v>0</v>
      </c>
    </row>
    <row r="368" spans="1:31" s="3" customFormat="1" ht="18.75" customHeight="1">
      <c r="A368" s="174">
        <v>366</v>
      </c>
      <c r="B368" s="175">
        <v>437</v>
      </c>
      <c r="C368" s="176" t="s">
        <v>1764</v>
      </c>
      <c r="D368" s="177" t="s">
        <v>3815</v>
      </c>
      <c r="E368" s="178">
        <v>356</v>
      </c>
      <c r="F368" s="180">
        <v>20816169</v>
      </c>
      <c r="G368" s="181">
        <v>392</v>
      </c>
      <c r="H368" s="182">
        <v>381</v>
      </c>
      <c r="I368" s="183">
        <v>21181468</v>
      </c>
      <c r="J368" s="184">
        <v>365</v>
      </c>
      <c r="K368" s="185">
        <v>354</v>
      </c>
      <c r="L368" s="180">
        <v>3175069</v>
      </c>
      <c r="M368" s="181">
        <v>402</v>
      </c>
      <c r="N368" s="182">
        <v>395</v>
      </c>
      <c r="O368" s="183">
        <v>2774434</v>
      </c>
      <c r="P368" s="184">
        <v>497</v>
      </c>
      <c r="Q368" s="185">
        <v>484</v>
      </c>
      <c r="R368" s="180">
        <v>3646013</v>
      </c>
      <c r="S368" s="181">
        <v>228</v>
      </c>
      <c r="T368" s="182">
        <v>224</v>
      </c>
      <c r="U368" s="183">
        <v>1202555</v>
      </c>
      <c r="V368" s="184" t="s">
        <v>3813</v>
      </c>
      <c r="W368" s="185" t="s">
        <v>3813</v>
      </c>
      <c r="X368" s="191" t="s">
        <v>3813</v>
      </c>
      <c r="Y368" s="181">
        <v>498</v>
      </c>
      <c r="Z368" s="182">
        <v>485</v>
      </c>
      <c r="AA368" s="183">
        <v>18</v>
      </c>
      <c r="AB368" s="186">
        <v>354</v>
      </c>
      <c r="AC368" s="178">
        <v>0</v>
      </c>
      <c r="AD368" s="187">
        <v>100</v>
      </c>
      <c r="AE368" s="188">
        <v>0</v>
      </c>
    </row>
    <row r="369" spans="1:31" s="3" customFormat="1" ht="18.75" customHeight="1">
      <c r="A369" s="159">
        <v>367</v>
      </c>
      <c r="B369" s="160">
        <v>323</v>
      </c>
      <c r="C369" s="161" t="s">
        <v>1765</v>
      </c>
      <c r="D369" s="162" t="s">
        <v>3815</v>
      </c>
      <c r="E369" s="163">
        <v>357</v>
      </c>
      <c r="F369" s="165">
        <v>20809367</v>
      </c>
      <c r="G369" s="166">
        <v>404</v>
      </c>
      <c r="H369" s="167">
        <v>393</v>
      </c>
      <c r="I369" s="168">
        <v>20809367</v>
      </c>
      <c r="J369" s="169">
        <v>260</v>
      </c>
      <c r="K369" s="170">
        <v>251</v>
      </c>
      <c r="L369" s="165">
        <v>5402933</v>
      </c>
      <c r="M369" s="166">
        <v>401</v>
      </c>
      <c r="N369" s="167">
        <v>394</v>
      </c>
      <c r="O369" s="168">
        <v>2826308</v>
      </c>
      <c r="P369" s="169">
        <v>490</v>
      </c>
      <c r="Q369" s="170">
        <v>478</v>
      </c>
      <c r="R369" s="165">
        <v>5070388</v>
      </c>
      <c r="S369" s="166">
        <v>110</v>
      </c>
      <c r="T369" s="167">
        <v>108</v>
      </c>
      <c r="U369" s="168">
        <v>3007051</v>
      </c>
      <c r="V369" s="169">
        <v>86</v>
      </c>
      <c r="W369" s="170">
        <v>85</v>
      </c>
      <c r="X369" s="165">
        <v>13556</v>
      </c>
      <c r="Y369" s="166">
        <v>309</v>
      </c>
      <c r="Z369" s="167">
        <v>297</v>
      </c>
      <c r="AA369" s="168">
        <v>182</v>
      </c>
      <c r="AB369" s="171">
        <v>322</v>
      </c>
      <c r="AC369" s="163">
        <v>0</v>
      </c>
      <c r="AD369" s="172">
        <v>100</v>
      </c>
      <c r="AE369" s="173">
        <v>0</v>
      </c>
    </row>
    <row r="370" spans="1:31" s="3" customFormat="1" ht="18.75" customHeight="1">
      <c r="A370" s="29">
        <v>368</v>
      </c>
      <c r="B370" s="64">
        <v>352</v>
      </c>
      <c r="C370" s="31" t="s">
        <v>4017</v>
      </c>
      <c r="D370" s="32" t="s">
        <v>3812</v>
      </c>
      <c r="E370" s="42">
        <v>358</v>
      </c>
      <c r="F370" s="35">
        <v>20742386</v>
      </c>
      <c r="G370" s="36">
        <v>378</v>
      </c>
      <c r="H370" s="37">
        <v>367</v>
      </c>
      <c r="I370" s="38">
        <v>21657463</v>
      </c>
      <c r="J370" s="39">
        <v>251</v>
      </c>
      <c r="K370" s="40">
        <v>242</v>
      </c>
      <c r="L370" s="35">
        <v>5538834</v>
      </c>
      <c r="M370" s="36">
        <v>325</v>
      </c>
      <c r="N370" s="37">
        <v>318</v>
      </c>
      <c r="O370" s="38">
        <v>4708965</v>
      </c>
      <c r="P370" s="39">
        <v>430</v>
      </c>
      <c r="Q370" s="40">
        <v>418</v>
      </c>
      <c r="R370" s="35">
        <v>9092217</v>
      </c>
      <c r="S370" s="36">
        <v>318</v>
      </c>
      <c r="T370" s="37">
        <v>313</v>
      </c>
      <c r="U370" s="38">
        <v>518142</v>
      </c>
      <c r="V370" s="39">
        <v>131</v>
      </c>
      <c r="W370" s="40">
        <v>130</v>
      </c>
      <c r="X370" s="35">
        <v>10423</v>
      </c>
      <c r="Y370" s="36">
        <v>250</v>
      </c>
      <c r="Z370" s="37">
        <v>239</v>
      </c>
      <c r="AA370" s="38">
        <v>238</v>
      </c>
      <c r="AB370" s="94">
        <v>384</v>
      </c>
      <c r="AC370" s="42">
        <v>0</v>
      </c>
      <c r="AD370" s="34">
        <v>100</v>
      </c>
      <c r="AE370" s="43">
        <v>0</v>
      </c>
    </row>
    <row r="371" spans="1:31" s="3" customFormat="1" ht="18.75" customHeight="1">
      <c r="A371" s="159">
        <v>369</v>
      </c>
      <c r="B371" s="195">
        <v>421</v>
      </c>
      <c r="C371" s="161" t="s">
        <v>2383</v>
      </c>
      <c r="D371" s="162" t="s">
        <v>3815</v>
      </c>
      <c r="E371" s="163">
        <v>359</v>
      </c>
      <c r="F371" s="165">
        <v>20710457</v>
      </c>
      <c r="G371" s="166">
        <v>354</v>
      </c>
      <c r="H371" s="167">
        <v>346</v>
      </c>
      <c r="I371" s="168">
        <v>22570457</v>
      </c>
      <c r="J371" s="169">
        <v>262</v>
      </c>
      <c r="K371" s="170">
        <v>253</v>
      </c>
      <c r="L371" s="165">
        <v>5378980</v>
      </c>
      <c r="M371" s="166">
        <v>74</v>
      </c>
      <c r="N371" s="167">
        <v>70</v>
      </c>
      <c r="O371" s="168">
        <v>17033620</v>
      </c>
      <c r="P371" s="169">
        <v>161</v>
      </c>
      <c r="Q371" s="170">
        <v>153</v>
      </c>
      <c r="R371" s="165">
        <v>24896108</v>
      </c>
      <c r="S371" s="166">
        <v>71</v>
      </c>
      <c r="T371" s="167">
        <v>69</v>
      </c>
      <c r="U371" s="168">
        <v>4100034</v>
      </c>
      <c r="V371" s="169">
        <v>134</v>
      </c>
      <c r="W371" s="170">
        <v>133</v>
      </c>
      <c r="X371" s="165">
        <v>10273</v>
      </c>
      <c r="Y371" s="166">
        <v>220</v>
      </c>
      <c r="Z371" s="167">
        <v>210</v>
      </c>
      <c r="AA371" s="168">
        <v>260</v>
      </c>
      <c r="AB371" s="171">
        <v>352</v>
      </c>
      <c r="AC371" s="163">
        <v>0</v>
      </c>
      <c r="AD371" s="172">
        <v>100</v>
      </c>
      <c r="AE371" s="173">
        <v>0</v>
      </c>
    </row>
    <row r="372" spans="1:31" s="3" customFormat="1" ht="18.75" customHeight="1">
      <c r="A372" s="45">
        <v>370</v>
      </c>
      <c r="B372" s="46">
        <v>436</v>
      </c>
      <c r="C372" s="47" t="s">
        <v>2734</v>
      </c>
      <c r="D372" s="48" t="s">
        <v>2748</v>
      </c>
      <c r="E372" s="49">
        <v>360</v>
      </c>
      <c r="F372" s="51">
        <v>20706584</v>
      </c>
      <c r="G372" s="52">
        <v>403</v>
      </c>
      <c r="H372" s="53">
        <v>392</v>
      </c>
      <c r="I372" s="54">
        <v>20822464</v>
      </c>
      <c r="J372" s="55" t="s">
        <v>3813</v>
      </c>
      <c r="K372" s="56" t="s">
        <v>3813</v>
      </c>
      <c r="L372" s="62" t="s">
        <v>3813</v>
      </c>
      <c r="M372" s="52" t="s">
        <v>3813</v>
      </c>
      <c r="N372" s="53" t="s">
        <v>3813</v>
      </c>
      <c r="O372" s="63" t="s">
        <v>3813</v>
      </c>
      <c r="P372" s="55" t="s">
        <v>3813</v>
      </c>
      <c r="Q372" s="56" t="s">
        <v>3813</v>
      </c>
      <c r="R372" s="62" t="s">
        <v>3813</v>
      </c>
      <c r="S372" s="52" t="s">
        <v>3813</v>
      </c>
      <c r="T372" s="53" t="s">
        <v>3813</v>
      </c>
      <c r="U372" s="63" t="s">
        <v>3813</v>
      </c>
      <c r="V372" s="55">
        <v>206</v>
      </c>
      <c r="W372" s="56">
        <v>203</v>
      </c>
      <c r="X372" s="51">
        <v>5865</v>
      </c>
      <c r="Y372" s="52" t="s">
        <v>3813</v>
      </c>
      <c r="Z372" s="53" t="s">
        <v>3813</v>
      </c>
      <c r="AA372" s="63" t="s">
        <v>3813</v>
      </c>
      <c r="AB372" s="95">
        <v>321</v>
      </c>
      <c r="AC372" s="49">
        <v>0</v>
      </c>
      <c r="AD372" s="57">
        <v>100</v>
      </c>
      <c r="AE372" s="58">
        <v>0</v>
      </c>
    </row>
    <row r="373" spans="1:31" s="3" customFormat="1" ht="18.75" customHeight="1">
      <c r="A373" s="174">
        <v>371</v>
      </c>
      <c r="B373" s="175">
        <v>280</v>
      </c>
      <c r="C373" s="176" t="s">
        <v>1500</v>
      </c>
      <c r="D373" s="177" t="s">
        <v>3815</v>
      </c>
      <c r="E373" s="178">
        <v>361</v>
      </c>
      <c r="F373" s="180">
        <v>20676887</v>
      </c>
      <c r="G373" s="181">
        <v>362</v>
      </c>
      <c r="H373" s="182">
        <v>352</v>
      </c>
      <c r="I373" s="183">
        <v>22378600</v>
      </c>
      <c r="J373" s="184">
        <v>464</v>
      </c>
      <c r="K373" s="185">
        <v>452</v>
      </c>
      <c r="L373" s="180">
        <v>1100795</v>
      </c>
      <c r="M373" s="181">
        <v>323</v>
      </c>
      <c r="N373" s="182">
        <v>316</v>
      </c>
      <c r="O373" s="183">
        <v>4826277</v>
      </c>
      <c r="P373" s="184">
        <v>401</v>
      </c>
      <c r="Q373" s="185">
        <v>391</v>
      </c>
      <c r="R373" s="180">
        <v>11004264</v>
      </c>
      <c r="S373" s="181">
        <v>388</v>
      </c>
      <c r="T373" s="182">
        <v>383</v>
      </c>
      <c r="U373" s="183">
        <v>152171</v>
      </c>
      <c r="V373" s="184">
        <v>246</v>
      </c>
      <c r="W373" s="185">
        <v>243</v>
      </c>
      <c r="X373" s="180">
        <v>3781</v>
      </c>
      <c r="Y373" s="181">
        <v>487</v>
      </c>
      <c r="Z373" s="182">
        <v>474</v>
      </c>
      <c r="AA373" s="183">
        <v>38</v>
      </c>
      <c r="AB373" s="186">
        <v>351</v>
      </c>
      <c r="AC373" s="178">
        <v>0</v>
      </c>
      <c r="AD373" s="187">
        <v>100</v>
      </c>
      <c r="AE373" s="188">
        <v>0</v>
      </c>
    </row>
    <row r="374" spans="1:31" s="3" customFormat="1" ht="18.75" customHeight="1">
      <c r="A374" s="159">
        <v>372</v>
      </c>
      <c r="B374" s="160">
        <v>212</v>
      </c>
      <c r="C374" s="161" t="s">
        <v>1766</v>
      </c>
      <c r="D374" s="162" t="s">
        <v>3815</v>
      </c>
      <c r="E374" s="163">
        <v>362</v>
      </c>
      <c r="F374" s="165">
        <v>20660131</v>
      </c>
      <c r="G374" s="166">
        <v>405</v>
      </c>
      <c r="H374" s="167">
        <v>394</v>
      </c>
      <c r="I374" s="168">
        <v>20684220</v>
      </c>
      <c r="J374" s="169">
        <v>94</v>
      </c>
      <c r="K374" s="170">
        <v>89</v>
      </c>
      <c r="L374" s="165">
        <v>10431017</v>
      </c>
      <c r="M374" s="166">
        <v>155</v>
      </c>
      <c r="N374" s="167">
        <v>149</v>
      </c>
      <c r="O374" s="168">
        <v>11141676</v>
      </c>
      <c r="P374" s="169">
        <v>363</v>
      </c>
      <c r="Q374" s="170">
        <v>353</v>
      </c>
      <c r="R374" s="165">
        <v>13145816</v>
      </c>
      <c r="S374" s="166">
        <v>19</v>
      </c>
      <c r="T374" s="167">
        <v>18</v>
      </c>
      <c r="U374" s="168">
        <v>7403923</v>
      </c>
      <c r="V374" s="169">
        <v>408</v>
      </c>
      <c r="W374" s="170">
        <v>404</v>
      </c>
      <c r="X374" s="165">
        <v>75</v>
      </c>
      <c r="Y374" s="166">
        <v>404</v>
      </c>
      <c r="Z374" s="167">
        <v>391</v>
      </c>
      <c r="AA374" s="168">
        <v>112</v>
      </c>
      <c r="AB374" s="171">
        <v>352</v>
      </c>
      <c r="AC374" s="163">
        <v>0</v>
      </c>
      <c r="AD374" s="172">
        <v>100</v>
      </c>
      <c r="AE374" s="173">
        <v>0</v>
      </c>
    </row>
    <row r="375" spans="1:31" s="3" customFormat="1" ht="18.75" customHeight="1">
      <c r="A375" s="159">
        <v>373</v>
      </c>
      <c r="B375" s="160">
        <v>444</v>
      </c>
      <c r="C375" s="161" t="s">
        <v>1767</v>
      </c>
      <c r="D375" s="162" t="s">
        <v>3815</v>
      </c>
      <c r="E375" s="163">
        <v>363</v>
      </c>
      <c r="F375" s="165">
        <v>20558289</v>
      </c>
      <c r="G375" s="166">
        <v>328</v>
      </c>
      <c r="H375" s="167">
        <v>321</v>
      </c>
      <c r="I375" s="168">
        <v>23622909</v>
      </c>
      <c r="J375" s="169">
        <v>188</v>
      </c>
      <c r="K375" s="170">
        <v>180</v>
      </c>
      <c r="L375" s="165">
        <v>7039513</v>
      </c>
      <c r="M375" s="166">
        <v>257</v>
      </c>
      <c r="N375" s="167">
        <v>250</v>
      </c>
      <c r="O375" s="168">
        <v>6789285</v>
      </c>
      <c r="P375" s="169">
        <v>58</v>
      </c>
      <c r="Q375" s="170">
        <v>53</v>
      </c>
      <c r="R375" s="165">
        <v>41066369</v>
      </c>
      <c r="S375" s="166">
        <v>193</v>
      </c>
      <c r="T375" s="167">
        <v>190</v>
      </c>
      <c r="U375" s="168">
        <v>1564447</v>
      </c>
      <c r="V375" s="169">
        <v>356</v>
      </c>
      <c r="W375" s="170">
        <v>353</v>
      </c>
      <c r="X375" s="165">
        <v>723</v>
      </c>
      <c r="Y375" s="166">
        <v>95</v>
      </c>
      <c r="Z375" s="167">
        <v>89</v>
      </c>
      <c r="AA375" s="168">
        <v>450</v>
      </c>
      <c r="AB375" s="171">
        <v>321</v>
      </c>
      <c r="AC375" s="163">
        <v>0</v>
      </c>
      <c r="AD375" s="172">
        <v>100</v>
      </c>
      <c r="AE375" s="173">
        <v>0</v>
      </c>
    </row>
    <row r="376" spans="1:31" s="3" customFormat="1" ht="18.75" customHeight="1">
      <c r="A376" s="159">
        <v>374</v>
      </c>
      <c r="B376" s="160">
        <v>165</v>
      </c>
      <c r="C376" s="161" t="s">
        <v>1768</v>
      </c>
      <c r="D376" s="162" t="s">
        <v>3815</v>
      </c>
      <c r="E376" s="163">
        <v>364</v>
      </c>
      <c r="F376" s="165">
        <v>20551896</v>
      </c>
      <c r="G376" s="166">
        <v>157</v>
      </c>
      <c r="H376" s="167">
        <v>155</v>
      </c>
      <c r="I376" s="168">
        <v>33432299</v>
      </c>
      <c r="J376" s="169">
        <v>445</v>
      </c>
      <c r="K376" s="170">
        <v>433</v>
      </c>
      <c r="L376" s="165">
        <v>1619520</v>
      </c>
      <c r="M376" s="166">
        <v>365</v>
      </c>
      <c r="N376" s="167">
        <v>358</v>
      </c>
      <c r="O376" s="168">
        <v>3681571</v>
      </c>
      <c r="P376" s="169">
        <v>431</v>
      </c>
      <c r="Q376" s="170">
        <v>419</v>
      </c>
      <c r="R376" s="165">
        <v>9080984</v>
      </c>
      <c r="S376" s="166">
        <v>254</v>
      </c>
      <c r="T376" s="167">
        <v>250</v>
      </c>
      <c r="U376" s="168">
        <v>997111</v>
      </c>
      <c r="V376" s="169">
        <v>24</v>
      </c>
      <c r="W376" s="170">
        <v>24</v>
      </c>
      <c r="X376" s="165">
        <v>19339</v>
      </c>
      <c r="Y376" s="166">
        <v>212</v>
      </c>
      <c r="Z376" s="167">
        <v>202</v>
      </c>
      <c r="AA376" s="168">
        <v>264</v>
      </c>
      <c r="AB376" s="171">
        <v>322</v>
      </c>
      <c r="AC376" s="163">
        <v>0</v>
      </c>
      <c r="AD376" s="172">
        <v>100</v>
      </c>
      <c r="AE376" s="173">
        <v>0</v>
      </c>
    </row>
    <row r="377" spans="1:31" s="3" customFormat="1" ht="18.75" customHeight="1">
      <c r="A377" s="200">
        <v>375</v>
      </c>
      <c r="B377" s="201">
        <v>204</v>
      </c>
      <c r="C377" s="202" t="s">
        <v>3022</v>
      </c>
      <c r="D377" s="203" t="s">
        <v>3815</v>
      </c>
      <c r="E377" s="204">
        <v>365</v>
      </c>
      <c r="F377" s="206">
        <v>20542030</v>
      </c>
      <c r="G377" s="207">
        <v>407</v>
      </c>
      <c r="H377" s="208">
        <v>396</v>
      </c>
      <c r="I377" s="209">
        <v>20542030</v>
      </c>
      <c r="J377" s="210">
        <v>178</v>
      </c>
      <c r="K377" s="211">
        <v>171</v>
      </c>
      <c r="L377" s="206">
        <v>7295149</v>
      </c>
      <c r="M377" s="207">
        <v>162</v>
      </c>
      <c r="N377" s="208">
        <v>156</v>
      </c>
      <c r="O377" s="209">
        <v>10956041</v>
      </c>
      <c r="P377" s="210">
        <v>167</v>
      </c>
      <c r="Q377" s="211">
        <v>159</v>
      </c>
      <c r="R377" s="206">
        <v>24456504</v>
      </c>
      <c r="S377" s="207">
        <v>127</v>
      </c>
      <c r="T377" s="208">
        <v>125</v>
      </c>
      <c r="U377" s="209">
        <v>2671469</v>
      </c>
      <c r="V377" s="210">
        <v>393</v>
      </c>
      <c r="W377" s="211">
        <v>389</v>
      </c>
      <c r="X377" s="206">
        <v>180</v>
      </c>
      <c r="Y377" s="207">
        <v>458</v>
      </c>
      <c r="Z377" s="208">
        <v>445</v>
      </c>
      <c r="AA377" s="209">
        <v>60</v>
      </c>
      <c r="AB377" s="212">
        <v>352</v>
      </c>
      <c r="AC377" s="204">
        <v>0</v>
      </c>
      <c r="AD377" s="213">
        <v>100</v>
      </c>
      <c r="AE377" s="214">
        <v>0</v>
      </c>
    </row>
    <row r="378" spans="1:31" s="3" customFormat="1" ht="18.75" customHeight="1">
      <c r="A378" s="174">
        <v>376</v>
      </c>
      <c r="B378" s="175">
        <v>423</v>
      </c>
      <c r="C378" s="176" t="s">
        <v>2176</v>
      </c>
      <c r="D378" s="177" t="s">
        <v>3815</v>
      </c>
      <c r="E378" s="178">
        <v>366</v>
      </c>
      <c r="F378" s="180">
        <v>20504380</v>
      </c>
      <c r="G378" s="181">
        <v>311</v>
      </c>
      <c r="H378" s="182">
        <v>305</v>
      </c>
      <c r="I378" s="183">
        <v>24618646</v>
      </c>
      <c r="J378" s="184">
        <v>414</v>
      </c>
      <c r="K378" s="185">
        <v>402</v>
      </c>
      <c r="L378" s="180">
        <v>2243787</v>
      </c>
      <c r="M378" s="181">
        <v>391</v>
      </c>
      <c r="N378" s="182">
        <v>384</v>
      </c>
      <c r="O378" s="183">
        <v>2994425</v>
      </c>
      <c r="P378" s="184">
        <v>261</v>
      </c>
      <c r="Q378" s="185">
        <v>252</v>
      </c>
      <c r="R378" s="180">
        <v>18688697</v>
      </c>
      <c r="S378" s="181">
        <v>253</v>
      </c>
      <c r="T378" s="182">
        <v>249</v>
      </c>
      <c r="U378" s="183">
        <v>1000875</v>
      </c>
      <c r="V378" s="184">
        <v>376</v>
      </c>
      <c r="W378" s="185">
        <v>372</v>
      </c>
      <c r="X378" s="180">
        <v>389</v>
      </c>
      <c r="Y378" s="181">
        <v>488</v>
      </c>
      <c r="Z378" s="182">
        <v>475</v>
      </c>
      <c r="AA378" s="183">
        <v>36</v>
      </c>
      <c r="AB378" s="186">
        <v>341</v>
      </c>
      <c r="AC378" s="178">
        <v>0</v>
      </c>
      <c r="AD378" s="187">
        <v>100</v>
      </c>
      <c r="AE378" s="188">
        <v>0</v>
      </c>
    </row>
    <row r="379" spans="1:31" s="3" customFormat="1" ht="18.75" customHeight="1">
      <c r="A379" s="159">
        <v>377</v>
      </c>
      <c r="B379" s="160">
        <v>334</v>
      </c>
      <c r="C379" s="161" t="s">
        <v>492</v>
      </c>
      <c r="D379" s="162" t="s">
        <v>3815</v>
      </c>
      <c r="E379" s="193">
        <v>367</v>
      </c>
      <c r="F379" s="165">
        <v>20456256</v>
      </c>
      <c r="G379" s="166">
        <v>375</v>
      </c>
      <c r="H379" s="167">
        <v>364</v>
      </c>
      <c r="I379" s="168">
        <v>21797803</v>
      </c>
      <c r="J379" s="169">
        <v>424</v>
      </c>
      <c r="K379" s="170">
        <v>412</v>
      </c>
      <c r="L379" s="165">
        <v>2031866</v>
      </c>
      <c r="M379" s="166">
        <v>460</v>
      </c>
      <c r="N379" s="167">
        <v>452</v>
      </c>
      <c r="O379" s="168">
        <v>888930</v>
      </c>
      <c r="P379" s="169">
        <v>474</v>
      </c>
      <c r="Q379" s="170">
        <v>462</v>
      </c>
      <c r="R379" s="165">
        <v>6722834</v>
      </c>
      <c r="S379" s="166">
        <v>430</v>
      </c>
      <c r="T379" s="167">
        <v>424</v>
      </c>
      <c r="U379" s="168">
        <v>-418554</v>
      </c>
      <c r="V379" s="169">
        <v>225</v>
      </c>
      <c r="W379" s="170">
        <v>222</v>
      </c>
      <c r="X379" s="165">
        <v>5042</v>
      </c>
      <c r="Y379" s="166">
        <v>393</v>
      </c>
      <c r="Z379" s="167">
        <v>380</v>
      </c>
      <c r="AA379" s="168">
        <v>121</v>
      </c>
      <c r="AB379" s="171">
        <v>383</v>
      </c>
      <c r="AC379" s="163">
        <v>0</v>
      </c>
      <c r="AD379" s="172">
        <v>100</v>
      </c>
      <c r="AE379" s="173">
        <v>0</v>
      </c>
    </row>
    <row r="380" spans="1:31" s="3" customFormat="1" ht="18.75" customHeight="1">
      <c r="A380" s="29">
        <v>378</v>
      </c>
      <c r="B380" s="30">
        <v>374</v>
      </c>
      <c r="C380" s="31" t="s">
        <v>1769</v>
      </c>
      <c r="D380" s="32" t="s">
        <v>2748</v>
      </c>
      <c r="E380" s="42">
        <v>368</v>
      </c>
      <c r="F380" s="35">
        <v>20440845</v>
      </c>
      <c r="G380" s="36">
        <v>398</v>
      </c>
      <c r="H380" s="37">
        <v>387</v>
      </c>
      <c r="I380" s="38">
        <v>20960784</v>
      </c>
      <c r="J380" s="39">
        <v>303</v>
      </c>
      <c r="K380" s="40">
        <v>292</v>
      </c>
      <c r="L380" s="35">
        <v>4532240</v>
      </c>
      <c r="M380" s="36">
        <v>198</v>
      </c>
      <c r="N380" s="37">
        <v>192</v>
      </c>
      <c r="O380" s="38">
        <v>9330958</v>
      </c>
      <c r="P380" s="39">
        <v>211</v>
      </c>
      <c r="Q380" s="40">
        <v>202</v>
      </c>
      <c r="R380" s="35">
        <v>21446364</v>
      </c>
      <c r="S380" s="36">
        <v>271</v>
      </c>
      <c r="T380" s="37">
        <v>267</v>
      </c>
      <c r="U380" s="38">
        <v>833319</v>
      </c>
      <c r="V380" s="39">
        <v>150</v>
      </c>
      <c r="W380" s="40">
        <v>149</v>
      </c>
      <c r="X380" s="35">
        <v>9305</v>
      </c>
      <c r="Y380" s="36">
        <v>215</v>
      </c>
      <c r="Z380" s="37">
        <v>205</v>
      </c>
      <c r="AA380" s="38">
        <v>261</v>
      </c>
      <c r="AB380" s="94">
        <v>311</v>
      </c>
      <c r="AC380" s="42">
        <v>0</v>
      </c>
      <c r="AD380" s="34">
        <v>100</v>
      </c>
      <c r="AE380" s="43">
        <v>0</v>
      </c>
    </row>
    <row r="381" spans="1:31" s="3" customFormat="1" ht="18.75" customHeight="1">
      <c r="A381" s="29">
        <v>379</v>
      </c>
      <c r="B381" s="30">
        <v>388</v>
      </c>
      <c r="C381" s="31" t="s">
        <v>1454</v>
      </c>
      <c r="D381" s="32" t="s">
        <v>3371</v>
      </c>
      <c r="E381" s="42">
        <v>369</v>
      </c>
      <c r="F381" s="35">
        <v>20426784</v>
      </c>
      <c r="G381" s="36">
        <v>330</v>
      </c>
      <c r="H381" s="37">
        <v>323</v>
      </c>
      <c r="I381" s="38">
        <v>23569228</v>
      </c>
      <c r="J381" s="39">
        <v>377</v>
      </c>
      <c r="K381" s="40">
        <v>366</v>
      </c>
      <c r="L381" s="35">
        <v>2948062</v>
      </c>
      <c r="M381" s="36">
        <v>143</v>
      </c>
      <c r="N381" s="37">
        <v>137</v>
      </c>
      <c r="O381" s="38">
        <v>11573058</v>
      </c>
      <c r="P381" s="39">
        <v>246</v>
      </c>
      <c r="Q381" s="40">
        <v>237</v>
      </c>
      <c r="R381" s="35">
        <v>19485636</v>
      </c>
      <c r="S381" s="36">
        <v>434</v>
      </c>
      <c r="T381" s="37">
        <v>428</v>
      </c>
      <c r="U381" s="38">
        <v>-469684</v>
      </c>
      <c r="V381" s="39">
        <v>276</v>
      </c>
      <c r="W381" s="40">
        <v>273</v>
      </c>
      <c r="X381" s="35">
        <v>2668</v>
      </c>
      <c r="Y381" s="36">
        <v>167</v>
      </c>
      <c r="Z381" s="37">
        <v>157</v>
      </c>
      <c r="AA381" s="38">
        <v>320</v>
      </c>
      <c r="AB381" s="94">
        <v>356</v>
      </c>
      <c r="AC381" s="42">
        <v>0</v>
      </c>
      <c r="AD381" s="34">
        <v>100</v>
      </c>
      <c r="AE381" s="43">
        <v>0</v>
      </c>
    </row>
    <row r="382" spans="1:31" s="3" customFormat="1" ht="18.75" customHeight="1">
      <c r="A382" s="142">
        <v>380</v>
      </c>
      <c r="B382" s="143">
        <v>184</v>
      </c>
      <c r="C382" s="144" t="s">
        <v>2380</v>
      </c>
      <c r="D382" s="145" t="s">
        <v>3815</v>
      </c>
      <c r="E382" s="146">
        <v>370</v>
      </c>
      <c r="F382" s="148">
        <v>20412216</v>
      </c>
      <c r="G382" s="149">
        <v>122</v>
      </c>
      <c r="H382" s="150">
        <v>121</v>
      </c>
      <c r="I382" s="151">
        <v>35925463</v>
      </c>
      <c r="J382" s="152">
        <v>443</v>
      </c>
      <c r="K382" s="153">
        <v>431</v>
      </c>
      <c r="L382" s="148">
        <v>1704146</v>
      </c>
      <c r="M382" s="149">
        <v>439</v>
      </c>
      <c r="N382" s="150">
        <v>432</v>
      </c>
      <c r="O382" s="151">
        <v>1462667</v>
      </c>
      <c r="P382" s="152">
        <v>87</v>
      </c>
      <c r="Q382" s="153">
        <v>82</v>
      </c>
      <c r="R382" s="148">
        <v>34637253</v>
      </c>
      <c r="S382" s="149">
        <v>356</v>
      </c>
      <c r="T382" s="150">
        <v>351</v>
      </c>
      <c r="U382" s="151">
        <v>319881</v>
      </c>
      <c r="V382" s="152">
        <v>2</v>
      </c>
      <c r="W382" s="153">
        <v>2</v>
      </c>
      <c r="X382" s="148">
        <v>29503</v>
      </c>
      <c r="Y382" s="149">
        <v>310</v>
      </c>
      <c r="Z382" s="150">
        <v>298</v>
      </c>
      <c r="AA382" s="151">
        <v>182</v>
      </c>
      <c r="AB382" s="156">
        <v>322</v>
      </c>
      <c r="AC382" s="146">
        <v>0</v>
      </c>
      <c r="AD382" s="157">
        <v>100</v>
      </c>
      <c r="AE382" s="158">
        <v>0</v>
      </c>
    </row>
    <row r="383" spans="1:31" s="3" customFormat="1" ht="18.75" customHeight="1">
      <c r="A383" s="174">
        <v>381</v>
      </c>
      <c r="B383" s="175" t="s">
        <v>3813</v>
      </c>
      <c r="C383" s="176" t="s">
        <v>2446</v>
      </c>
      <c r="D383" s="177" t="s">
        <v>3815</v>
      </c>
      <c r="E383" s="178">
        <v>371</v>
      </c>
      <c r="F383" s="180">
        <v>20372694</v>
      </c>
      <c r="G383" s="181">
        <v>410</v>
      </c>
      <c r="H383" s="182">
        <v>399</v>
      </c>
      <c r="I383" s="183">
        <v>20372694</v>
      </c>
      <c r="J383" s="184">
        <v>444</v>
      </c>
      <c r="K383" s="185">
        <v>432</v>
      </c>
      <c r="L383" s="180">
        <v>1686585</v>
      </c>
      <c r="M383" s="181">
        <v>418</v>
      </c>
      <c r="N383" s="182">
        <v>411</v>
      </c>
      <c r="O383" s="183">
        <v>2245845</v>
      </c>
      <c r="P383" s="184">
        <v>482</v>
      </c>
      <c r="Q383" s="185">
        <v>470</v>
      </c>
      <c r="R383" s="180">
        <v>5716715</v>
      </c>
      <c r="S383" s="181">
        <v>212</v>
      </c>
      <c r="T383" s="182">
        <v>209</v>
      </c>
      <c r="U383" s="183">
        <v>1309325</v>
      </c>
      <c r="V383" s="184" t="s">
        <v>3813</v>
      </c>
      <c r="W383" s="185" t="s">
        <v>3813</v>
      </c>
      <c r="X383" s="191" t="s">
        <v>3813</v>
      </c>
      <c r="Y383" s="181">
        <v>355</v>
      </c>
      <c r="Z383" s="182">
        <v>342</v>
      </c>
      <c r="AA383" s="183">
        <v>150</v>
      </c>
      <c r="AB383" s="186">
        <v>322</v>
      </c>
      <c r="AC383" s="178">
        <v>0</v>
      </c>
      <c r="AD383" s="187">
        <v>100</v>
      </c>
      <c r="AE383" s="188">
        <v>0</v>
      </c>
    </row>
    <row r="384" spans="1:31" s="3" customFormat="1" ht="18.75" customHeight="1">
      <c r="A384" s="159">
        <v>382</v>
      </c>
      <c r="B384" s="160" t="s">
        <v>3813</v>
      </c>
      <c r="C384" s="195" t="s">
        <v>3813</v>
      </c>
      <c r="D384" s="162" t="s">
        <v>3815</v>
      </c>
      <c r="E384" s="163">
        <v>372</v>
      </c>
      <c r="F384" s="189" t="s">
        <v>3813</v>
      </c>
      <c r="G384" s="166">
        <v>238</v>
      </c>
      <c r="H384" s="167">
        <v>233</v>
      </c>
      <c r="I384" s="196" t="s">
        <v>3813</v>
      </c>
      <c r="J384" s="169">
        <v>261</v>
      </c>
      <c r="K384" s="170">
        <v>252</v>
      </c>
      <c r="L384" s="189" t="s">
        <v>3813</v>
      </c>
      <c r="M384" s="166">
        <v>165</v>
      </c>
      <c r="N384" s="167">
        <v>159</v>
      </c>
      <c r="O384" s="196" t="s">
        <v>3813</v>
      </c>
      <c r="P384" s="169">
        <v>154</v>
      </c>
      <c r="Q384" s="170">
        <v>146</v>
      </c>
      <c r="R384" s="189" t="s">
        <v>3813</v>
      </c>
      <c r="S384" s="166">
        <v>153</v>
      </c>
      <c r="T384" s="167">
        <v>151</v>
      </c>
      <c r="U384" s="196" t="s">
        <v>3813</v>
      </c>
      <c r="V384" s="169">
        <v>307</v>
      </c>
      <c r="W384" s="170">
        <v>304</v>
      </c>
      <c r="X384" s="189" t="s">
        <v>3813</v>
      </c>
      <c r="Y384" s="166">
        <v>408</v>
      </c>
      <c r="Z384" s="167">
        <v>395</v>
      </c>
      <c r="AA384" s="196" t="s">
        <v>3813</v>
      </c>
      <c r="AB384" s="171">
        <v>351</v>
      </c>
      <c r="AC384" s="163">
        <v>0</v>
      </c>
      <c r="AD384" s="172">
        <v>100</v>
      </c>
      <c r="AE384" s="173">
        <v>0</v>
      </c>
    </row>
    <row r="385" spans="1:31" s="3" customFormat="1" ht="18.75" customHeight="1">
      <c r="A385" s="159">
        <v>383</v>
      </c>
      <c r="B385" s="160">
        <v>284</v>
      </c>
      <c r="C385" s="161" t="s">
        <v>3047</v>
      </c>
      <c r="D385" s="162" t="s">
        <v>3815</v>
      </c>
      <c r="E385" s="163">
        <v>373</v>
      </c>
      <c r="F385" s="165">
        <v>20260682</v>
      </c>
      <c r="G385" s="166">
        <v>186</v>
      </c>
      <c r="H385" s="167">
        <v>182</v>
      </c>
      <c r="I385" s="168">
        <v>31737505</v>
      </c>
      <c r="J385" s="169">
        <v>349</v>
      </c>
      <c r="K385" s="170">
        <v>338</v>
      </c>
      <c r="L385" s="165">
        <v>3530980</v>
      </c>
      <c r="M385" s="166">
        <v>160</v>
      </c>
      <c r="N385" s="167">
        <v>154</v>
      </c>
      <c r="O385" s="168">
        <v>11017744</v>
      </c>
      <c r="P385" s="169">
        <v>232</v>
      </c>
      <c r="Q385" s="170">
        <v>223</v>
      </c>
      <c r="R385" s="165">
        <v>20275975</v>
      </c>
      <c r="S385" s="166">
        <v>332</v>
      </c>
      <c r="T385" s="167">
        <v>327</v>
      </c>
      <c r="U385" s="168">
        <v>439801</v>
      </c>
      <c r="V385" s="169">
        <v>170</v>
      </c>
      <c r="W385" s="170">
        <v>168</v>
      </c>
      <c r="X385" s="165">
        <v>7857</v>
      </c>
      <c r="Y385" s="166">
        <v>292</v>
      </c>
      <c r="Z385" s="167">
        <v>280</v>
      </c>
      <c r="AA385" s="168">
        <v>196</v>
      </c>
      <c r="AB385" s="171">
        <v>321</v>
      </c>
      <c r="AC385" s="163">
        <v>0</v>
      </c>
      <c r="AD385" s="172">
        <v>100</v>
      </c>
      <c r="AE385" s="173">
        <v>0</v>
      </c>
    </row>
    <row r="386" spans="1:31" s="3" customFormat="1" ht="18.75" customHeight="1">
      <c r="A386" s="159">
        <v>384</v>
      </c>
      <c r="B386" s="160" t="s">
        <v>3813</v>
      </c>
      <c r="C386" s="161" t="s">
        <v>3523</v>
      </c>
      <c r="D386" s="162" t="s">
        <v>3815</v>
      </c>
      <c r="E386" s="163">
        <v>374</v>
      </c>
      <c r="F386" s="165">
        <v>20210572</v>
      </c>
      <c r="G386" s="166">
        <v>414</v>
      </c>
      <c r="H386" s="167">
        <v>403</v>
      </c>
      <c r="I386" s="168">
        <v>20263741</v>
      </c>
      <c r="J386" s="169">
        <v>393</v>
      </c>
      <c r="K386" s="170">
        <v>382</v>
      </c>
      <c r="L386" s="165">
        <v>2678918</v>
      </c>
      <c r="M386" s="166">
        <v>408</v>
      </c>
      <c r="N386" s="167">
        <v>401</v>
      </c>
      <c r="O386" s="168">
        <v>2564218</v>
      </c>
      <c r="P386" s="169">
        <v>448</v>
      </c>
      <c r="Q386" s="170">
        <v>436</v>
      </c>
      <c r="R386" s="165">
        <v>8226516</v>
      </c>
      <c r="S386" s="166">
        <v>186</v>
      </c>
      <c r="T386" s="167">
        <v>183</v>
      </c>
      <c r="U386" s="168">
        <v>1610637</v>
      </c>
      <c r="V386" s="169">
        <v>394</v>
      </c>
      <c r="W386" s="170">
        <v>390</v>
      </c>
      <c r="X386" s="165">
        <v>179</v>
      </c>
      <c r="Y386" s="166">
        <v>426</v>
      </c>
      <c r="Z386" s="167">
        <v>413</v>
      </c>
      <c r="AA386" s="168">
        <v>90</v>
      </c>
      <c r="AB386" s="171">
        <v>322</v>
      </c>
      <c r="AC386" s="163">
        <v>0</v>
      </c>
      <c r="AD386" s="172">
        <v>100</v>
      </c>
      <c r="AE386" s="173">
        <v>0</v>
      </c>
    </row>
    <row r="387" spans="1:31" s="3" customFormat="1" ht="18.75" customHeight="1">
      <c r="A387" s="45">
        <v>385</v>
      </c>
      <c r="B387" s="46" t="s">
        <v>3813</v>
      </c>
      <c r="C387" s="47" t="s">
        <v>2473</v>
      </c>
      <c r="D387" s="48" t="s">
        <v>3369</v>
      </c>
      <c r="E387" s="49">
        <v>375</v>
      </c>
      <c r="F387" s="51">
        <v>20192464</v>
      </c>
      <c r="G387" s="52">
        <v>406</v>
      </c>
      <c r="H387" s="53">
        <v>395</v>
      </c>
      <c r="I387" s="54">
        <v>20661783</v>
      </c>
      <c r="J387" s="55">
        <v>232</v>
      </c>
      <c r="K387" s="56">
        <v>224</v>
      </c>
      <c r="L387" s="51">
        <v>5950372</v>
      </c>
      <c r="M387" s="52">
        <v>412</v>
      </c>
      <c r="N387" s="53">
        <v>405</v>
      </c>
      <c r="O387" s="54">
        <v>2402979</v>
      </c>
      <c r="P387" s="55">
        <v>197</v>
      </c>
      <c r="Q387" s="56">
        <v>188</v>
      </c>
      <c r="R387" s="51">
        <v>22433458</v>
      </c>
      <c r="S387" s="52">
        <v>459</v>
      </c>
      <c r="T387" s="53">
        <v>453</v>
      </c>
      <c r="U387" s="54">
        <v>-1802084</v>
      </c>
      <c r="V387" s="55">
        <v>184</v>
      </c>
      <c r="W387" s="56">
        <v>181</v>
      </c>
      <c r="X387" s="51">
        <v>7156</v>
      </c>
      <c r="Y387" s="52">
        <v>281</v>
      </c>
      <c r="Z387" s="53">
        <v>269</v>
      </c>
      <c r="AA387" s="54">
        <v>202</v>
      </c>
      <c r="AB387" s="95">
        <v>321</v>
      </c>
      <c r="AC387" s="49">
        <v>0</v>
      </c>
      <c r="AD387" s="57">
        <v>100</v>
      </c>
      <c r="AE387" s="58">
        <v>0</v>
      </c>
    </row>
    <row r="388" spans="1:31" s="3" customFormat="1" ht="18.75" customHeight="1">
      <c r="A388" s="174">
        <v>386</v>
      </c>
      <c r="B388" s="175">
        <v>303</v>
      </c>
      <c r="C388" s="176" t="s">
        <v>1770</v>
      </c>
      <c r="D388" s="177" t="s">
        <v>3815</v>
      </c>
      <c r="E388" s="178">
        <v>376</v>
      </c>
      <c r="F388" s="180">
        <v>20184625</v>
      </c>
      <c r="G388" s="181">
        <v>416</v>
      </c>
      <c r="H388" s="182">
        <v>405</v>
      </c>
      <c r="I388" s="183">
        <v>20216459</v>
      </c>
      <c r="J388" s="184">
        <v>230</v>
      </c>
      <c r="K388" s="185">
        <v>222</v>
      </c>
      <c r="L388" s="180">
        <v>5954130</v>
      </c>
      <c r="M388" s="181">
        <v>301</v>
      </c>
      <c r="N388" s="182">
        <v>294</v>
      </c>
      <c r="O388" s="183">
        <v>5475973</v>
      </c>
      <c r="P388" s="184">
        <v>354</v>
      </c>
      <c r="Q388" s="185">
        <v>344</v>
      </c>
      <c r="R388" s="180">
        <v>13722536</v>
      </c>
      <c r="S388" s="181">
        <v>245</v>
      </c>
      <c r="T388" s="182">
        <v>241</v>
      </c>
      <c r="U388" s="183">
        <v>1090477</v>
      </c>
      <c r="V388" s="184">
        <v>177</v>
      </c>
      <c r="W388" s="185">
        <v>175</v>
      </c>
      <c r="X388" s="180">
        <v>7452</v>
      </c>
      <c r="Y388" s="181">
        <v>141</v>
      </c>
      <c r="Z388" s="182">
        <v>131</v>
      </c>
      <c r="AA388" s="183">
        <v>374</v>
      </c>
      <c r="AB388" s="186">
        <v>321</v>
      </c>
      <c r="AC388" s="178">
        <v>0</v>
      </c>
      <c r="AD388" s="187">
        <v>100</v>
      </c>
      <c r="AE388" s="188">
        <v>0</v>
      </c>
    </row>
    <row r="389" spans="1:31" s="3" customFormat="1" ht="18.75" customHeight="1">
      <c r="A389" s="159">
        <v>387</v>
      </c>
      <c r="B389" s="160">
        <v>402</v>
      </c>
      <c r="C389" s="161" t="s">
        <v>3058</v>
      </c>
      <c r="D389" s="162" t="s">
        <v>3815</v>
      </c>
      <c r="E389" s="163">
        <v>377</v>
      </c>
      <c r="F389" s="165">
        <v>20144903</v>
      </c>
      <c r="G389" s="166">
        <v>417</v>
      </c>
      <c r="H389" s="167">
        <v>406</v>
      </c>
      <c r="I389" s="168">
        <v>20144903</v>
      </c>
      <c r="J389" s="169">
        <v>249</v>
      </c>
      <c r="K389" s="170">
        <v>240</v>
      </c>
      <c r="L389" s="165">
        <v>5618221</v>
      </c>
      <c r="M389" s="166">
        <v>367</v>
      </c>
      <c r="N389" s="167">
        <v>360</v>
      </c>
      <c r="O389" s="168">
        <v>3594471</v>
      </c>
      <c r="P389" s="169">
        <v>472</v>
      </c>
      <c r="Q389" s="170">
        <v>460</v>
      </c>
      <c r="R389" s="165">
        <v>6778337</v>
      </c>
      <c r="S389" s="166">
        <v>142</v>
      </c>
      <c r="T389" s="167">
        <v>140</v>
      </c>
      <c r="U389" s="168">
        <v>2316587</v>
      </c>
      <c r="V389" s="169">
        <v>104</v>
      </c>
      <c r="W389" s="170">
        <v>103</v>
      </c>
      <c r="X389" s="165">
        <v>12218</v>
      </c>
      <c r="Y389" s="166">
        <v>128</v>
      </c>
      <c r="Z389" s="167">
        <v>120</v>
      </c>
      <c r="AA389" s="168">
        <v>394</v>
      </c>
      <c r="AB389" s="171">
        <v>322</v>
      </c>
      <c r="AC389" s="163">
        <v>0</v>
      </c>
      <c r="AD389" s="172">
        <v>100</v>
      </c>
      <c r="AE389" s="173">
        <v>0</v>
      </c>
    </row>
    <row r="390" spans="1:31" s="3" customFormat="1" ht="18.75" customHeight="1">
      <c r="A390" s="159">
        <v>388</v>
      </c>
      <c r="B390" s="160">
        <v>170</v>
      </c>
      <c r="C390" s="161" t="s">
        <v>1771</v>
      </c>
      <c r="D390" s="162" t="s">
        <v>3815</v>
      </c>
      <c r="E390" s="163">
        <v>378</v>
      </c>
      <c r="F390" s="165">
        <v>20137117</v>
      </c>
      <c r="G390" s="166">
        <v>408</v>
      </c>
      <c r="H390" s="167">
        <v>397</v>
      </c>
      <c r="I390" s="168">
        <v>20532977</v>
      </c>
      <c r="J390" s="169">
        <v>292</v>
      </c>
      <c r="K390" s="170">
        <v>281</v>
      </c>
      <c r="L390" s="165">
        <v>4789460</v>
      </c>
      <c r="M390" s="166">
        <v>424</v>
      </c>
      <c r="N390" s="167">
        <v>417</v>
      </c>
      <c r="O390" s="168">
        <v>2087272</v>
      </c>
      <c r="P390" s="169">
        <v>440</v>
      </c>
      <c r="Q390" s="170">
        <v>428</v>
      </c>
      <c r="R390" s="165">
        <v>8556679</v>
      </c>
      <c r="S390" s="166">
        <v>247</v>
      </c>
      <c r="T390" s="167">
        <v>243</v>
      </c>
      <c r="U390" s="168">
        <v>1074069</v>
      </c>
      <c r="V390" s="169" t="s">
        <v>3813</v>
      </c>
      <c r="W390" s="170" t="s">
        <v>3813</v>
      </c>
      <c r="X390" s="189" t="s">
        <v>3813</v>
      </c>
      <c r="Y390" s="166">
        <v>234</v>
      </c>
      <c r="Z390" s="167">
        <v>224</v>
      </c>
      <c r="AA390" s="168">
        <v>251</v>
      </c>
      <c r="AB390" s="171">
        <v>322</v>
      </c>
      <c r="AC390" s="163">
        <v>0</v>
      </c>
      <c r="AD390" s="172">
        <v>100</v>
      </c>
      <c r="AE390" s="173">
        <v>0</v>
      </c>
    </row>
    <row r="391" spans="1:31" s="3" customFormat="1" ht="18.75" customHeight="1">
      <c r="A391" s="29">
        <v>389</v>
      </c>
      <c r="B391" s="30">
        <v>254</v>
      </c>
      <c r="C391" s="31" t="s">
        <v>1772</v>
      </c>
      <c r="D391" s="32" t="s">
        <v>3368</v>
      </c>
      <c r="E391" s="42">
        <v>379</v>
      </c>
      <c r="F391" s="35">
        <v>20043169</v>
      </c>
      <c r="G391" s="36">
        <v>420</v>
      </c>
      <c r="H391" s="37">
        <v>409</v>
      </c>
      <c r="I391" s="38">
        <v>20079875</v>
      </c>
      <c r="J391" s="39">
        <v>384</v>
      </c>
      <c r="K391" s="40">
        <v>373</v>
      </c>
      <c r="L391" s="35">
        <v>2781640</v>
      </c>
      <c r="M391" s="36">
        <v>336</v>
      </c>
      <c r="N391" s="37">
        <v>329</v>
      </c>
      <c r="O391" s="38">
        <v>4348665</v>
      </c>
      <c r="P391" s="39">
        <v>394</v>
      </c>
      <c r="Q391" s="40">
        <v>384</v>
      </c>
      <c r="R391" s="35">
        <v>11303343</v>
      </c>
      <c r="S391" s="36">
        <v>167</v>
      </c>
      <c r="T391" s="37">
        <v>165</v>
      </c>
      <c r="U391" s="38">
        <v>1970214</v>
      </c>
      <c r="V391" s="39">
        <v>110</v>
      </c>
      <c r="W391" s="40">
        <v>109</v>
      </c>
      <c r="X391" s="35">
        <v>11761</v>
      </c>
      <c r="Y391" s="36">
        <v>162</v>
      </c>
      <c r="Z391" s="37">
        <v>152</v>
      </c>
      <c r="AA391" s="38">
        <v>337</v>
      </c>
      <c r="AB391" s="94">
        <v>321</v>
      </c>
      <c r="AC391" s="42">
        <v>0</v>
      </c>
      <c r="AD391" s="34">
        <v>100</v>
      </c>
      <c r="AE391" s="43">
        <v>0</v>
      </c>
    </row>
    <row r="392" spans="1:31" s="3" customFormat="1" ht="18.75" customHeight="1">
      <c r="A392" s="45">
        <v>390</v>
      </c>
      <c r="B392" s="46">
        <v>453</v>
      </c>
      <c r="C392" s="47" t="s">
        <v>1773</v>
      </c>
      <c r="D392" s="48" t="s">
        <v>2083</v>
      </c>
      <c r="E392" s="49">
        <v>380</v>
      </c>
      <c r="F392" s="51">
        <v>19975534</v>
      </c>
      <c r="G392" s="52">
        <v>268</v>
      </c>
      <c r="H392" s="53">
        <v>262</v>
      </c>
      <c r="I392" s="54">
        <v>27139572</v>
      </c>
      <c r="J392" s="55">
        <v>379</v>
      </c>
      <c r="K392" s="56">
        <v>368</v>
      </c>
      <c r="L392" s="51">
        <v>2886192</v>
      </c>
      <c r="M392" s="52">
        <v>184</v>
      </c>
      <c r="N392" s="53">
        <v>178</v>
      </c>
      <c r="O392" s="54">
        <v>9752161</v>
      </c>
      <c r="P392" s="55">
        <v>227</v>
      </c>
      <c r="Q392" s="56">
        <v>218</v>
      </c>
      <c r="R392" s="51">
        <v>20572188</v>
      </c>
      <c r="S392" s="52">
        <v>155</v>
      </c>
      <c r="T392" s="53">
        <v>153</v>
      </c>
      <c r="U392" s="54">
        <v>2171370</v>
      </c>
      <c r="V392" s="55">
        <v>189</v>
      </c>
      <c r="W392" s="56">
        <v>186</v>
      </c>
      <c r="X392" s="51">
        <v>6831</v>
      </c>
      <c r="Y392" s="52">
        <v>461</v>
      </c>
      <c r="Z392" s="53">
        <v>448</v>
      </c>
      <c r="AA392" s="54">
        <v>55</v>
      </c>
      <c r="AB392" s="95">
        <v>369</v>
      </c>
      <c r="AC392" s="49">
        <v>0</v>
      </c>
      <c r="AD392" s="57">
        <v>100</v>
      </c>
      <c r="AE392" s="58">
        <v>0</v>
      </c>
    </row>
    <row r="393" spans="1:31" s="3" customFormat="1" ht="18.75" customHeight="1">
      <c r="A393" s="174">
        <v>391</v>
      </c>
      <c r="B393" s="175">
        <v>290</v>
      </c>
      <c r="C393" s="176" t="s">
        <v>3347</v>
      </c>
      <c r="D393" s="177" t="s">
        <v>3815</v>
      </c>
      <c r="E393" s="198">
        <v>381</v>
      </c>
      <c r="F393" s="180">
        <v>19963855</v>
      </c>
      <c r="G393" s="181">
        <v>383</v>
      </c>
      <c r="H393" s="182">
        <v>372</v>
      </c>
      <c r="I393" s="183">
        <v>21452795</v>
      </c>
      <c r="J393" s="184">
        <v>310</v>
      </c>
      <c r="K393" s="185">
        <v>299</v>
      </c>
      <c r="L393" s="180">
        <v>4276547</v>
      </c>
      <c r="M393" s="181">
        <v>477</v>
      </c>
      <c r="N393" s="182">
        <v>469</v>
      </c>
      <c r="O393" s="183">
        <v>-1246934</v>
      </c>
      <c r="P393" s="184">
        <v>335</v>
      </c>
      <c r="Q393" s="185">
        <v>325</v>
      </c>
      <c r="R393" s="180">
        <v>14752706</v>
      </c>
      <c r="S393" s="181">
        <v>490</v>
      </c>
      <c r="T393" s="182">
        <v>482</v>
      </c>
      <c r="U393" s="183">
        <v>-8716648</v>
      </c>
      <c r="V393" s="184">
        <v>337</v>
      </c>
      <c r="W393" s="185">
        <v>334</v>
      </c>
      <c r="X393" s="180">
        <v>1329</v>
      </c>
      <c r="Y393" s="181">
        <v>169</v>
      </c>
      <c r="Z393" s="182">
        <v>159</v>
      </c>
      <c r="AA393" s="183">
        <v>318</v>
      </c>
      <c r="AB393" s="186">
        <v>332</v>
      </c>
      <c r="AC393" s="178">
        <v>0</v>
      </c>
      <c r="AD393" s="187">
        <v>100</v>
      </c>
      <c r="AE393" s="188">
        <v>0</v>
      </c>
    </row>
    <row r="394" spans="1:31" s="3" customFormat="1" ht="18.75" customHeight="1">
      <c r="A394" s="29">
        <v>392</v>
      </c>
      <c r="B394" s="30" t="s">
        <v>3813</v>
      </c>
      <c r="C394" s="31" t="s">
        <v>3662</v>
      </c>
      <c r="D394" s="32" t="s">
        <v>2748</v>
      </c>
      <c r="E394" s="42">
        <v>382</v>
      </c>
      <c r="F394" s="35">
        <v>19882017</v>
      </c>
      <c r="G394" s="36">
        <v>393</v>
      </c>
      <c r="H394" s="37">
        <v>382</v>
      </c>
      <c r="I394" s="38">
        <v>21166296</v>
      </c>
      <c r="J394" s="39">
        <v>247</v>
      </c>
      <c r="K394" s="40">
        <v>238</v>
      </c>
      <c r="L394" s="35">
        <v>5713920</v>
      </c>
      <c r="M394" s="36">
        <v>360</v>
      </c>
      <c r="N394" s="37">
        <v>353</v>
      </c>
      <c r="O394" s="38">
        <v>3803966</v>
      </c>
      <c r="P394" s="39">
        <v>408</v>
      </c>
      <c r="Q394" s="40">
        <v>398</v>
      </c>
      <c r="R394" s="35">
        <v>10652379</v>
      </c>
      <c r="S394" s="36">
        <v>183</v>
      </c>
      <c r="T394" s="37">
        <v>180</v>
      </c>
      <c r="U394" s="38">
        <v>1667428</v>
      </c>
      <c r="V394" s="39">
        <v>101</v>
      </c>
      <c r="W394" s="40">
        <v>100</v>
      </c>
      <c r="X394" s="35">
        <v>12578</v>
      </c>
      <c r="Y394" s="36">
        <v>160</v>
      </c>
      <c r="Z394" s="37">
        <v>150</v>
      </c>
      <c r="AA394" s="38">
        <v>340</v>
      </c>
      <c r="AB394" s="94">
        <v>322</v>
      </c>
      <c r="AC394" s="42">
        <v>0</v>
      </c>
      <c r="AD394" s="34">
        <v>100</v>
      </c>
      <c r="AE394" s="43">
        <v>0</v>
      </c>
    </row>
    <row r="395" spans="1:31" s="3" customFormat="1" ht="18.75" customHeight="1">
      <c r="A395" s="29">
        <v>393</v>
      </c>
      <c r="B395" s="30" t="s">
        <v>3813</v>
      </c>
      <c r="C395" s="31" t="s">
        <v>1774</v>
      </c>
      <c r="D395" s="32" t="s">
        <v>2748</v>
      </c>
      <c r="E395" s="42">
        <v>383</v>
      </c>
      <c r="F395" s="35">
        <v>19829709</v>
      </c>
      <c r="G395" s="36">
        <v>400</v>
      </c>
      <c r="H395" s="37">
        <v>389</v>
      </c>
      <c r="I395" s="38">
        <v>20935527</v>
      </c>
      <c r="J395" s="39">
        <v>45</v>
      </c>
      <c r="K395" s="40">
        <v>41</v>
      </c>
      <c r="L395" s="35">
        <v>13495783</v>
      </c>
      <c r="M395" s="36">
        <v>449</v>
      </c>
      <c r="N395" s="37">
        <v>441</v>
      </c>
      <c r="O395" s="38">
        <v>1157684</v>
      </c>
      <c r="P395" s="39">
        <v>479</v>
      </c>
      <c r="Q395" s="40">
        <v>467</v>
      </c>
      <c r="R395" s="35">
        <v>6357274</v>
      </c>
      <c r="S395" s="36">
        <v>402</v>
      </c>
      <c r="T395" s="37">
        <v>397</v>
      </c>
      <c r="U395" s="38">
        <v>82812</v>
      </c>
      <c r="V395" s="39">
        <v>103</v>
      </c>
      <c r="W395" s="40">
        <v>102</v>
      </c>
      <c r="X395" s="35">
        <v>12443</v>
      </c>
      <c r="Y395" s="36">
        <v>185</v>
      </c>
      <c r="Z395" s="37">
        <v>175</v>
      </c>
      <c r="AA395" s="38">
        <v>300</v>
      </c>
      <c r="AB395" s="94">
        <v>322</v>
      </c>
      <c r="AC395" s="42">
        <v>0</v>
      </c>
      <c r="AD395" s="34">
        <v>100</v>
      </c>
      <c r="AE395" s="43">
        <v>0</v>
      </c>
    </row>
    <row r="396" spans="1:31" s="3" customFormat="1" ht="18.75" customHeight="1">
      <c r="A396" s="29">
        <v>394</v>
      </c>
      <c r="B396" s="30" t="s">
        <v>3813</v>
      </c>
      <c r="C396" s="31" t="s">
        <v>2302</v>
      </c>
      <c r="D396" s="32" t="s">
        <v>3815</v>
      </c>
      <c r="E396" s="33">
        <v>384</v>
      </c>
      <c r="F396" s="35">
        <v>19788972</v>
      </c>
      <c r="G396" s="36">
        <v>352</v>
      </c>
      <c r="H396" s="37">
        <v>344</v>
      </c>
      <c r="I396" s="38">
        <v>22758516</v>
      </c>
      <c r="J396" s="39">
        <v>482</v>
      </c>
      <c r="K396" s="40">
        <v>470</v>
      </c>
      <c r="L396" s="35">
        <v>471679</v>
      </c>
      <c r="M396" s="36">
        <v>168</v>
      </c>
      <c r="N396" s="37">
        <v>162</v>
      </c>
      <c r="O396" s="38">
        <v>10466416</v>
      </c>
      <c r="P396" s="39">
        <v>141</v>
      </c>
      <c r="Q396" s="40">
        <v>133</v>
      </c>
      <c r="R396" s="35">
        <v>27134298</v>
      </c>
      <c r="S396" s="36">
        <v>460</v>
      </c>
      <c r="T396" s="37">
        <v>454</v>
      </c>
      <c r="U396" s="38">
        <v>-1817476</v>
      </c>
      <c r="V396" s="39">
        <v>118</v>
      </c>
      <c r="W396" s="40">
        <v>117</v>
      </c>
      <c r="X396" s="35">
        <v>11337</v>
      </c>
      <c r="Y396" s="36">
        <v>421</v>
      </c>
      <c r="Z396" s="37">
        <v>408</v>
      </c>
      <c r="AA396" s="38">
        <v>97</v>
      </c>
      <c r="AB396" s="94">
        <v>311</v>
      </c>
      <c r="AC396" s="42">
        <v>0</v>
      </c>
      <c r="AD396" s="34">
        <v>100</v>
      </c>
      <c r="AE396" s="43">
        <v>0</v>
      </c>
    </row>
    <row r="397" spans="1:31" s="3" customFormat="1" ht="18.75" customHeight="1">
      <c r="A397" s="45">
        <v>395</v>
      </c>
      <c r="B397" s="46">
        <v>499</v>
      </c>
      <c r="C397" s="47" t="s">
        <v>2173</v>
      </c>
      <c r="D397" s="48" t="s">
        <v>2748</v>
      </c>
      <c r="E397" s="49">
        <v>385</v>
      </c>
      <c r="F397" s="51">
        <v>19782648</v>
      </c>
      <c r="G397" s="52">
        <v>419</v>
      </c>
      <c r="H397" s="53">
        <v>408</v>
      </c>
      <c r="I397" s="54">
        <v>20124769</v>
      </c>
      <c r="J397" s="55">
        <v>180</v>
      </c>
      <c r="K397" s="56">
        <v>173</v>
      </c>
      <c r="L397" s="51">
        <v>7213885</v>
      </c>
      <c r="M397" s="52">
        <v>356</v>
      </c>
      <c r="N397" s="53">
        <v>349</v>
      </c>
      <c r="O397" s="54">
        <v>3957312</v>
      </c>
      <c r="P397" s="55">
        <v>437</v>
      </c>
      <c r="Q397" s="56">
        <v>425</v>
      </c>
      <c r="R397" s="51">
        <v>8785069</v>
      </c>
      <c r="S397" s="52">
        <v>144</v>
      </c>
      <c r="T397" s="53">
        <v>142</v>
      </c>
      <c r="U397" s="54">
        <v>2286866</v>
      </c>
      <c r="V397" s="55">
        <v>346</v>
      </c>
      <c r="W397" s="56">
        <v>343</v>
      </c>
      <c r="X397" s="51">
        <v>1036</v>
      </c>
      <c r="Y397" s="52">
        <v>246</v>
      </c>
      <c r="Z397" s="53">
        <v>236</v>
      </c>
      <c r="AA397" s="54">
        <v>244</v>
      </c>
      <c r="AB397" s="95">
        <v>210</v>
      </c>
      <c r="AC397" s="49">
        <v>0</v>
      </c>
      <c r="AD397" s="57">
        <v>100</v>
      </c>
      <c r="AE397" s="58">
        <v>0</v>
      </c>
    </row>
    <row r="398" spans="1:31" s="3" customFormat="1" ht="18.75" customHeight="1">
      <c r="A398" s="174">
        <v>396</v>
      </c>
      <c r="B398" s="175">
        <v>357</v>
      </c>
      <c r="C398" s="176" t="s">
        <v>3026</v>
      </c>
      <c r="D398" s="177" t="s">
        <v>3815</v>
      </c>
      <c r="E398" s="178">
        <v>386</v>
      </c>
      <c r="F398" s="180">
        <v>19705003</v>
      </c>
      <c r="G398" s="181">
        <v>421</v>
      </c>
      <c r="H398" s="182">
        <v>410</v>
      </c>
      <c r="I398" s="183">
        <v>19955683</v>
      </c>
      <c r="J398" s="184" t="s">
        <v>3813</v>
      </c>
      <c r="K398" s="185" t="s">
        <v>3813</v>
      </c>
      <c r="L398" s="191" t="s">
        <v>3813</v>
      </c>
      <c r="M398" s="181">
        <v>88</v>
      </c>
      <c r="N398" s="182">
        <v>83</v>
      </c>
      <c r="O398" s="183">
        <v>15530165</v>
      </c>
      <c r="P398" s="184">
        <v>116</v>
      </c>
      <c r="Q398" s="185">
        <v>108</v>
      </c>
      <c r="R398" s="180">
        <v>30824320</v>
      </c>
      <c r="S398" s="181" t="s">
        <v>3813</v>
      </c>
      <c r="T398" s="182" t="s">
        <v>3813</v>
      </c>
      <c r="U398" s="192" t="s">
        <v>3813</v>
      </c>
      <c r="V398" s="184">
        <v>383</v>
      </c>
      <c r="W398" s="185">
        <v>379</v>
      </c>
      <c r="X398" s="180">
        <v>348</v>
      </c>
      <c r="Y398" s="181">
        <v>380</v>
      </c>
      <c r="Z398" s="182">
        <v>367</v>
      </c>
      <c r="AA398" s="183">
        <v>132</v>
      </c>
      <c r="AB398" s="186">
        <v>352</v>
      </c>
      <c r="AC398" s="178">
        <v>0</v>
      </c>
      <c r="AD398" s="187">
        <v>100</v>
      </c>
      <c r="AE398" s="188">
        <v>0</v>
      </c>
    </row>
    <row r="399" spans="1:31" s="3" customFormat="1" ht="18.75" customHeight="1">
      <c r="A399" s="29">
        <v>397</v>
      </c>
      <c r="B399" s="30">
        <v>454</v>
      </c>
      <c r="C399" s="31" t="s">
        <v>1230</v>
      </c>
      <c r="D399" s="32" t="s">
        <v>1734</v>
      </c>
      <c r="E399" s="42">
        <v>387</v>
      </c>
      <c r="F399" s="35">
        <v>19701638</v>
      </c>
      <c r="G399" s="36">
        <v>423</v>
      </c>
      <c r="H399" s="37">
        <v>412</v>
      </c>
      <c r="I399" s="38">
        <v>19701638</v>
      </c>
      <c r="J399" s="39">
        <v>152</v>
      </c>
      <c r="K399" s="40">
        <v>145</v>
      </c>
      <c r="L399" s="35">
        <v>8159484</v>
      </c>
      <c r="M399" s="36">
        <v>130</v>
      </c>
      <c r="N399" s="37">
        <v>124</v>
      </c>
      <c r="O399" s="38">
        <v>12314251</v>
      </c>
      <c r="P399" s="39">
        <v>266</v>
      </c>
      <c r="Q399" s="40">
        <v>257</v>
      </c>
      <c r="R399" s="35">
        <v>18248743</v>
      </c>
      <c r="S399" s="36">
        <v>32</v>
      </c>
      <c r="T399" s="37">
        <v>31</v>
      </c>
      <c r="U399" s="38">
        <v>6118903</v>
      </c>
      <c r="V399" s="39">
        <v>145</v>
      </c>
      <c r="W399" s="40">
        <v>144</v>
      </c>
      <c r="X399" s="35">
        <v>9748</v>
      </c>
      <c r="Y399" s="36">
        <v>325</v>
      </c>
      <c r="Z399" s="37">
        <v>312</v>
      </c>
      <c r="AA399" s="38">
        <v>170</v>
      </c>
      <c r="AB399" s="94">
        <v>382</v>
      </c>
      <c r="AC399" s="42">
        <v>0</v>
      </c>
      <c r="AD399" s="34">
        <v>100</v>
      </c>
      <c r="AE399" s="43">
        <v>0</v>
      </c>
    </row>
    <row r="400" spans="1:31" s="3" customFormat="1" ht="18.75" customHeight="1">
      <c r="A400" s="29">
        <v>398</v>
      </c>
      <c r="B400" s="30">
        <v>397</v>
      </c>
      <c r="C400" s="31" t="s">
        <v>3684</v>
      </c>
      <c r="D400" s="32" t="s">
        <v>3117</v>
      </c>
      <c r="E400" s="42">
        <v>388</v>
      </c>
      <c r="F400" s="35">
        <v>19674488</v>
      </c>
      <c r="G400" s="36">
        <v>411</v>
      </c>
      <c r="H400" s="37">
        <v>400</v>
      </c>
      <c r="I400" s="38">
        <v>20363329</v>
      </c>
      <c r="J400" s="39">
        <v>74</v>
      </c>
      <c r="K400" s="40">
        <v>69</v>
      </c>
      <c r="L400" s="35">
        <v>11400576</v>
      </c>
      <c r="M400" s="36">
        <v>65</v>
      </c>
      <c r="N400" s="37">
        <v>61</v>
      </c>
      <c r="O400" s="38">
        <v>17753143</v>
      </c>
      <c r="P400" s="39">
        <v>149</v>
      </c>
      <c r="Q400" s="40">
        <v>141</v>
      </c>
      <c r="R400" s="35">
        <v>26245083</v>
      </c>
      <c r="S400" s="36">
        <v>213</v>
      </c>
      <c r="T400" s="37">
        <v>210</v>
      </c>
      <c r="U400" s="38">
        <v>1296359</v>
      </c>
      <c r="V400" s="39">
        <v>280</v>
      </c>
      <c r="W400" s="40">
        <v>277</v>
      </c>
      <c r="X400" s="35">
        <v>2572</v>
      </c>
      <c r="Y400" s="36">
        <v>182</v>
      </c>
      <c r="Z400" s="37">
        <v>172</v>
      </c>
      <c r="AA400" s="38">
        <v>301</v>
      </c>
      <c r="AB400" s="94">
        <v>321</v>
      </c>
      <c r="AC400" s="42">
        <v>0</v>
      </c>
      <c r="AD400" s="34">
        <v>100</v>
      </c>
      <c r="AE400" s="43">
        <v>0</v>
      </c>
    </row>
    <row r="401" spans="1:31" s="3" customFormat="1" ht="18.75" customHeight="1">
      <c r="A401" s="29">
        <v>399</v>
      </c>
      <c r="B401" s="30">
        <v>413</v>
      </c>
      <c r="C401" s="31" t="s">
        <v>3027</v>
      </c>
      <c r="D401" s="32" t="s">
        <v>3369</v>
      </c>
      <c r="E401" s="42">
        <v>389</v>
      </c>
      <c r="F401" s="35">
        <v>19623832</v>
      </c>
      <c r="G401" s="36">
        <v>386</v>
      </c>
      <c r="H401" s="37">
        <v>375</v>
      </c>
      <c r="I401" s="38">
        <v>21411873</v>
      </c>
      <c r="J401" s="39">
        <v>470</v>
      </c>
      <c r="K401" s="40">
        <v>458</v>
      </c>
      <c r="L401" s="35">
        <v>918394</v>
      </c>
      <c r="M401" s="36">
        <v>413</v>
      </c>
      <c r="N401" s="37">
        <v>406</v>
      </c>
      <c r="O401" s="38">
        <v>2402920</v>
      </c>
      <c r="P401" s="39">
        <v>395</v>
      </c>
      <c r="Q401" s="40">
        <v>385</v>
      </c>
      <c r="R401" s="35">
        <v>11221223</v>
      </c>
      <c r="S401" s="36">
        <v>419</v>
      </c>
      <c r="T401" s="37">
        <v>413</v>
      </c>
      <c r="U401" s="38">
        <v>-111775</v>
      </c>
      <c r="V401" s="39" t="s">
        <v>3813</v>
      </c>
      <c r="W401" s="40" t="s">
        <v>3813</v>
      </c>
      <c r="X401" s="41" t="s">
        <v>3813</v>
      </c>
      <c r="Y401" s="36">
        <v>315</v>
      </c>
      <c r="Z401" s="37">
        <v>303</v>
      </c>
      <c r="AA401" s="38">
        <v>178</v>
      </c>
      <c r="AB401" s="94">
        <v>321</v>
      </c>
      <c r="AC401" s="42">
        <v>0</v>
      </c>
      <c r="AD401" s="34">
        <v>100</v>
      </c>
      <c r="AE401" s="43">
        <v>0</v>
      </c>
    </row>
    <row r="402" spans="1:31" s="3" customFormat="1" ht="18.75" customHeight="1">
      <c r="A402" s="142">
        <v>400</v>
      </c>
      <c r="B402" s="143" t="s">
        <v>3813</v>
      </c>
      <c r="C402" s="144" t="s">
        <v>3477</v>
      </c>
      <c r="D402" s="145" t="s">
        <v>3815</v>
      </c>
      <c r="E402" s="146">
        <v>390</v>
      </c>
      <c r="F402" s="148">
        <v>19574748</v>
      </c>
      <c r="G402" s="149">
        <v>426</v>
      </c>
      <c r="H402" s="150">
        <v>415</v>
      </c>
      <c r="I402" s="151">
        <v>19599824</v>
      </c>
      <c r="J402" s="152">
        <v>203</v>
      </c>
      <c r="K402" s="153">
        <v>195</v>
      </c>
      <c r="L402" s="148">
        <v>6361412</v>
      </c>
      <c r="M402" s="149">
        <v>331</v>
      </c>
      <c r="N402" s="150">
        <v>324</v>
      </c>
      <c r="O402" s="151">
        <v>4515464</v>
      </c>
      <c r="P402" s="152">
        <v>55</v>
      </c>
      <c r="Q402" s="153">
        <v>50</v>
      </c>
      <c r="R402" s="148">
        <v>41913521</v>
      </c>
      <c r="S402" s="149">
        <v>391</v>
      </c>
      <c r="T402" s="150">
        <v>386</v>
      </c>
      <c r="U402" s="151">
        <v>133053</v>
      </c>
      <c r="V402" s="152" t="s">
        <v>3813</v>
      </c>
      <c r="W402" s="153" t="s">
        <v>3813</v>
      </c>
      <c r="X402" s="154" t="s">
        <v>3813</v>
      </c>
      <c r="Y402" s="149">
        <v>330</v>
      </c>
      <c r="Z402" s="150">
        <v>317</v>
      </c>
      <c r="AA402" s="151">
        <v>169</v>
      </c>
      <c r="AB402" s="156">
        <v>384</v>
      </c>
      <c r="AC402" s="146">
        <v>0</v>
      </c>
      <c r="AD402" s="157">
        <v>100</v>
      </c>
      <c r="AE402" s="158">
        <v>0</v>
      </c>
    </row>
    <row r="403" spans="1:31" s="3" customFormat="1" ht="18.75" customHeight="1">
      <c r="A403" s="174">
        <v>401</v>
      </c>
      <c r="B403" s="175">
        <v>483</v>
      </c>
      <c r="C403" s="176" t="s">
        <v>2371</v>
      </c>
      <c r="D403" s="177" t="s">
        <v>3815</v>
      </c>
      <c r="E403" s="178">
        <v>391</v>
      </c>
      <c r="F403" s="180">
        <v>19518968</v>
      </c>
      <c r="G403" s="181">
        <v>324</v>
      </c>
      <c r="H403" s="182">
        <v>317</v>
      </c>
      <c r="I403" s="183">
        <v>23893110</v>
      </c>
      <c r="J403" s="184">
        <v>142</v>
      </c>
      <c r="K403" s="185">
        <v>135</v>
      </c>
      <c r="L403" s="180">
        <v>8572561</v>
      </c>
      <c r="M403" s="181">
        <v>185</v>
      </c>
      <c r="N403" s="182">
        <v>179</v>
      </c>
      <c r="O403" s="183">
        <v>9727337</v>
      </c>
      <c r="P403" s="184">
        <v>328</v>
      </c>
      <c r="Q403" s="185">
        <v>319</v>
      </c>
      <c r="R403" s="180">
        <v>15087748</v>
      </c>
      <c r="S403" s="181">
        <v>66</v>
      </c>
      <c r="T403" s="182">
        <v>64</v>
      </c>
      <c r="U403" s="183">
        <v>4326475</v>
      </c>
      <c r="V403" s="184">
        <v>264</v>
      </c>
      <c r="W403" s="185">
        <v>261</v>
      </c>
      <c r="X403" s="180">
        <v>3025</v>
      </c>
      <c r="Y403" s="181">
        <v>266</v>
      </c>
      <c r="Z403" s="182">
        <v>255</v>
      </c>
      <c r="AA403" s="183">
        <v>222</v>
      </c>
      <c r="AB403" s="186">
        <v>321</v>
      </c>
      <c r="AC403" s="178">
        <v>0</v>
      </c>
      <c r="AD403" s="187">
        <v>100</v>
      </c>
      <c r="AE403" s="188">
        <v>0</v>
      </c>
    </row>
    <row r="404" spans="1:31" s="3" customFormat="1" ht="18.75" customHeight="1">
      <c r="A404" s="159">
        <v>402</v>
      </c>
      <c r="B404" s="160" t="s">
        <v>3813</v>
      </c>
      <c r="C404" s="161" t="s">
        <v>3452</v>
      </c>
      <c r="D404" s="162" t="s">
        <v>3815</v>
      </c>
      <c r="E404" s="163">
        <v>392</v>
      </c>
      <c r="F404" s="165">
        <v>19467058</v>
      </c>
      <c r="G404" s="166">
        <v>431</v>
      </c>
      <c r="H404" s="167">
        <v>420</v>
      </c>
      <c r="I404" s="168">
        <v>19467058</v>
      </c>
      <c r="J404" s="169">
        <v>66</v>
      </c>
      <c r="K404" s="170">
        <v>61</v>
      </c>
      <c r="L404" s="165">
        <v>11905251</v>
      </c>
      <c r="M404" s="166">
        <v>113</v>
      </c>
      <c r="N404" s="167">
        <v>108</v>
      </c>
      <c r="O404" s="168">
        <v>13082884</v>
      </c>
      <c r="P404" s="169">
        <v>268</v>
      </c>
      <c r="Q404" s="170">
        <v>259</v>
      </c>
      <c r="R404" s="165">
        <v>18078284</v>
      </c>
      <c r="S404" s="166">
        <v>181</v>
      </c>
      <c r="T404" s="167">
        <v>178</v>
      </c>
      <c r="U404" s="168">
        <v>1722281</v>
      </c>
      <c r="V404" s="169" t="s">
        <v>3813</v>
      </c>
      <c r="W404" s="170" t="s">
        <v>3813</v>
      </c>
      <c r="X404" s="189" t="s">
        <v>3813</v>
      </c>
      <c r="Y404" s="166">
        <v>244</v>
      </c>
      <c r="Z404" s="167">
        <v>234</v>
      </c>
      <c r="AA404" s="168">
        <v>244</v>
      </c>
      <c r="AB404" s="171">
        <v>351</v>
      </c>
      <c r="AC404" s="163">
        <v>2.82</v>
      </c>
      <c r="AD404" s="172">
        <v>97.18</v>
      </c>
      <c r="AE404" s="173">
        <v>0</v>
      </c>
    </row>
    <row r="405" spans="1:31" s="3" customFormat="1" ht="18.75" customHeight="1">
      <c r="A405" s="29">
        <v>403</v>
      </c>
      <c r="B405" s="30">
        <v>335</v>
      </c>
      <c r="C405" s="31" t="s">
        <v>3028</v>
      </c>
      <c r="D405" s="32" t="s">
        <v>2748</v>
      </c>
      <c r="E405" s="42">
        <v>393</v>
      </c>
      <c r="F405" s="35">
        <v>19455420</v>
      </c>
      <c r="G405" s="36">
        <v>432</v>
      </c>
      <c r="H405" s="37">
        <v>421</v>
      </c>
      <c r="I405" s="38">
        <v>19455420</v>
      </c>
      <c r="J405" s="39">
        <v>227</v>
      </c>
      <c r="K405" s="40">
        <v>219</v>
      </c>
      <c r="L405" s="35">
        <v>6022803</v>
      </c>
      <c r="M405" s="36">
        <v>46</v>
      </c>
      <c r="N405" s="37">
        <v>43</v>
      </c>
      <c r="O405" s="38">
        <v>21721661</v>
      </c>
      <c r="P405" s="39">
        <v>112</v>
      </c>
      <c r="Q405" s="40">
        <v>106</v>
      </c>
      <c r="R405" s="35">
        <v>31577438</v>
      </c>
      <c r="S405" s="36">
        <v>429</v>
      </c>
      <c r="T405" s="37">
        <v>423</v>
      </c>
      <c r="U405" s="38">
        <v>-414549</v>
      </c>
      <c r="V405" s="39">
        <v>201</v>
      </c>
      <c r="W405" s="40">
        <v>198</v>
      </c>
      <c r="X405" s="35">
        <v>6000</v>
      </c>
      <c r="Y405" s="36">
        <v>52</v>
      </c>
      <c r="Z405" s="37">
        <v>48</v>
      </c>
      <c r="AA405" s="38">
        <v>635</v>
      </c>
      <c r="AB405" s="94">
        <v>321</v>
      </c>
      <c r="AC405" s="42">
        <v>0</v>
      </c>
      <c r="AD405" s="34">
        <v>100</v>
      </c>
      <c r="AE405" s="43">
        <v>0</v>
      </c>
    </row>
    <row r="406" spans="1:31" s="3" customFormat="1" ht="18.75" customHeight="1">
      <c r="A406" s="159">
        <v>404</v>
      </c>
      <c r="B406" s="160">
        <v>187</v>
      </c>
      <c r="C406" s="161" t="s">
        <v>3029</v>
      </c>
      <c r="D406" s="162" t="s">
        <v>3815</v>
      </c>
      <c r="E406" s="163">
        <v>394</v>
      </c>
      <c r="F406" s="165">
        <v>19451072</v>
      </c>
      <c r="G406" s="166">
        <v>430</v>
      </c>
      <c r="H406" s="167">
        <v>419</v>
      </c>
      <c r="I406" s="168">
        <v>19518675</v>
      </c>
      <c r="J406" s="169">
        <v>228</v>
      </c>
      <c r="K406" s="170">
        <v>220</v>
      </c>
      <c r="L406" s="165">
        <v>5992120</v>
      </c>
      <c r="M406" s="166">
        <v>254</v>
      </c>
      <c r="N406" s="167">
        <v>247</v>
      </c>
      <c r="O406" s="168">
        <v>6963061</v>
      </c>
      <c r="P406" s="169">
        <v>276</v>
      </c>
      <c r="Q406" s="170">
        <v>267</v>
      </c>
      <c r="R406" s="165">
        <v>17583903</v>
      </c>
      <c r="S406" s="166">
        <v>210</v>
      </c>
      <c r="T406" s="167">
        <v>207</v>
      </c>
      <c r="U406" s="168">
        <v>1389115</v>
      </c>
      <c r="V406" s="169">
        <v>149</v>
      </c>
      <c r="W406" s="170">
        <v>148</v>
      </c>
      <c r="X406" s="165">
        <v>9447</v>
      </c>
      <c r="Y406" s="166">
        <v>159</v>
      </c>
      <c r="Z406" s="167">
        <v>149</v>
      </c>
      <c r="AA406" s="168">
        <v>341</v>
      </c>
      <c r="AB406" s="171">
        <v>321</v>
      </c>
      <c r="AC406" s="163">
        <v>0</v>
      </c>
      <c r="AD406" s="172">
        <v>100</v>
      </c>
      <c r="AE406" s="173">
        <v>0</v>
      </c>
    </row>
    <row r="407" spans="1:31" s="3" customFormat="1" ht="18.75" customHeight="1">
      <c r="A407" s="142">
        <v>405</v>
      </c>
      <c r="B407" s="143">
        <v>299</v>
      </c>
      <c r="C407" s="144" t="s">
        <v>3030</v>
      </c>
      <c r="D407" s="145" t="s">
        <v>3815</v>
      </c>
      <c r="E407" s="146">
        <v>395</v>
      </c>
      <c r="F407" s="148">
        <v>19446040</v>
      </c>
      <c r="G407" s="149">
        <v>433</v>
      </c>
      <c r="H407" s="150">
        <v>422</v>
      </c>
      <c r="I407" s="151">
        <v>19446040</v>
      </c>
      <c r="J407" s="152">
        <v>363</v>
      </c>
      <c r="K407" s="153">
        <v>352</v>
      </c>
      <c r="L407" s="148">
        <v>3213999</v>
      </c>
      <c r="M407" s="149">
        <v>317</v>
      </c>
      <c r="N407" s="150">
        <v>310</v>
      </c>
      <c r="O407" s="151">
        <v>5045682</v>
      </c>
      <c r="P407" s="152">
        <v>392</v>
      </c>
      <c r="Q407" s="153">
        <v>382</v>
      </c>
      <c r="R407" s="148">
        <v>11482218</v>
      </c>
      <c r="S407" s="149">
        <v>232</v>
      </c>
      <c r="T407" s="150">
        <v>228</v>
      </c>
      <c r="U407" s="151">
        <v>1173343</v>
      </c>
      <c r="V407" s="152">
        <v>406</v>
      </c>
      <c r="W407" s="153">
        <v>402</v>
      </c>
      <c r="X407" s="148">
        <v>81</v>
      </c>
      <c r="Y407" s="149">
        <v>254</v>
      </c>
      <c r="Z407" s="150">
        <v>243</v>
      </c>
      <c r="AA407" s="151">
        <v>233</v>
      </c>
      <c r="AB407" s="156">
        <v>381</v>
      </c>
      <c r="AC407" s="146">
        <v>0</v>
      </c>
      <c r="AD407" s="157">
        <v>100</v>
      </c>
      <c r="AE407" s="158">
        <v>0</v>
      </c>
    </row>
    <row r="408" spans="1:31" s="3" customFormat="1" ht="18.75" customHeight="1">
      <c r="A408" s="15">
        <v>406</v>
      </c>
      <c r="B408" s="16">
        <v>411</v>
      </c>
      <c r="C408" s="17" t="s">
        <v>3020</v>
      </c>
      <c r="D408" s="18" t="s">
        <v>2748</v>
      </c>
      <c r="E408" s="19">
        <v>396</v>
      </c>
      <c r="F408" s="21">
        <v>19438506</v>
      </c>
      <c r="G408" s="22">
        <v>312</v>
      </c>
      <c r="H408" s="23">
        <v>306</v>
      </c>
      <c r="I408" s="24">
        <v>24613920</v>
      </c>
      <c r="J408" s="25">
        <v>334</v>
      </c>
      <c r="K408" s="26">
        <v>323</v>
      </c>
      <c r="L408" s="21">
        <v>3757965</v>
      </c>
      <c r="M408" s="22">
        <v>284</v>
      </c>
      <c r="N408" s="23">
        <v>277</v>
      </c>
      <c r="O408" s="24">
        <v>5964321</v>
      </c>
      <c r="P408" s="25">
        <v>236</v>
      </c>
      <c r="Q408" s="26">
        <v>227</v>
      </c>
      <c r="R408" s="21">
        <v>20014520</v>
      </c>
      <c r="S408" s="22">
        <v>330</v>
      </c>
      <c r="T408" s="23">
        <v>325</v>
      </c>
      <c r="U408" s="24">
        <v>449817</v>
      </c>
      <c r="V408" s="25">
        <v>291</v>
      </c>
      <c r="W408" s="26">
        <v>288</v>
      </c>
      <c r="X408" s="21">
        <v>2278</v>
      </c>
      <c r="Y408" s="22">
        <v>271</v>
      </c>
      <c r="Z408" s="23">
        <v>260</v>
      </c>
      <c r="AA408" s="24">
        <v>215</v>
      </c>
      <c r="AB408" s="93">
        <v>356</v>
      </c>
      <c r="AC408" s="19">
        <v>0</v>
      </c>
      <c r="AD408" s="27">
        <v>100</v>
      </c>
      <c r="AE408" s="28">
        <v>0</v>
      </c>
    </row>
    <row r="409" spans="1:31" s="3" customFormat="1" ht="18.75" customHeight="1">
      <c r="A409" s="159">
        <v>407</v>
      </c>
      <c r="B409" s="160" t="s">
        <v>3813</v>
      </c>
      <c r="C409" s="161" t="s">
        <v>1182</v>
      </c>
      <c r="D409" s="162" t="s">
        <v>3815</v>
      </c>
      <c r="E409" s="193">
        <v>397</v>
      </c>
      <c r="F409" s="165">
        <v>19422175</v>
      </c>
      <c r="G409" s="166">
        <v>415</v>
      </c>
      <c r="H409" s="167">
        <v>404</v>
      </c>
      <c r="I409" s="168">
        <v>20224963</v>
      </c>
      <c r="J409" s="169">
        <v>350</v>
      </c>
      <c r="K409" s="170">
        <v>339</v>
      </c>
      <c r="L409" s="165">
        <v>3527438</v>
      </c>
      <c r="M409" s="166">
        <v>375</v>
      </c>
      <c r="N409" s="167">
        <v>368</v>
      </c>
      <c r="O409" s="168">
        <v>3403190</v>
      </c>
      <c r="P409" s="169">
        <v>471</v>
      </c>
      <c r="Q409" s="170">
        <v>459</v>
      </c>
      <c r="R409" s="165">
        <v>6827316</v>
      </c>
      <c r="S409" s="166">
        <v>280</v>
      </c>
      <c r="T409" s="167">
        <v>276</v>
      </c>
      <c r="U409" s="168">
        <v>804607</v>
      </c>
      <c r="V409" s="169">
        <v>282</v>
      </c>
      <c r="W409" s="170">
        <v>279</v>
      </c>
      <c r="X409" s="165">
        <v>2523</v>
      </c>
      <c r="Y409" s="166">
        <v>173</v>
      </c>
      <c r="Z409" s="167">
        <v>163</v>
      </c>
      <c r="AA409" s="168">
        <v>316</v>
      </c>
      <c r="AB409" s="171">
        <v>322</v>
      </c>
      <c r="AC409" s="163">
        <v>0</v>
      </c>
      <c r="AD409" s="172">
        <v>100</v>
      </c>
      <c r="AE409" s="173">
        <v>0</v>
      </c>
    </row>
    <row r="410" spans="1:31" s="3" customFormat="1" ht="18.75" customHeight="1">
      <c r="A410" s="29">
        <v>408</v>
      </c>
      <c r="B410" s="30">
        <v>457</v>
      </c>
      <c r="C410" s="31" t="s">
        <v>3031</v>
      </c>
      <c r="D410" s="32" t="s">
        <v>1738</v>
      </c>
      <c r="E410" s="42">
        <v>398</v>
      </c>
      <c r="F410" s="35">
        <v>19421785</v>
      </c>
      <c r="G410" s="36">
        <v>289</v>
      </c>
      <c r="H410" s="37">
        <v>283</v>
      </c>
      <c r="I410" s="38">
        <v>26108367</v>
      </c>
      <c r="J410" s="39">
        <v>234</v>
      </c>
      <c r="K410" s="40">
        <v>226</v>
      </c>
      <c r="L410" s="35">
        <v>5924251</v>
      </c>
      <c r="M410" s="36">
        <v>148</v>
      </c>
      <c r="N410" s="37">
        <v>142</v>
      </c>
      <c r="O410" s="38">
        <v>11407861</v>
      </c>
      <c r="P410" s="39">
        <v>384</v>
      </c>
      <c r="Q410" s="40">
        <v>374</v>
      </c>
      <c r="R410" s="35">
        <v>11883071</v>
      </c>
      <c r="S410" s="36">
        <v>27</v>
      </c>
      <c r="T410" s="37">
        <v>26</v>
      </c>
      <c r="U410" s="38">
        <v>6353462</v>
      </c>
      <c r="V410" s="39">
        <v>367</v>
      </c>
      <c r="W410" s="40">
        <v>364</v>
      </c>
      <c r="X410" s="35">
        <v>495</v>
      </c>
      <c r="Y410" s="36">
        <v>407</v>
      </c>
      <c r="Z410" s="37">
        <v>394</v>
      </c>
      <c r="AA410" s="38">
        <v>110</v>
      </c>
      <c r="AB410" s="94">
        <v>311</v>
      </c>
      <c r="AC410" s="42">
        <v>0</v>
      </c>
      <c r="AD410" s="34">
        <v>100</v>
      </c>
      <c r="AE410" s="43">
        <v>0</v>
      </c>
    </row>
    <row r="411" spans="1:31" s="3" customFormat="1" ht="18.75" customHeight="1">
      <c r="A411" s="159">
        <v>409</v>
      </c>
      <c r="B411" s="160">
        <v>248</v>
      </c>
      <c r="C411" s="161" t="s">
        <v>3032</v>
      </c>
      <c r="D411" s="162" t="s">
        <v>3815</v>
      </c>
      <c r="E411" s="163">
        <v>399</v>
      </c>
      <c r="F411" s="165">
        <v>19409212</v>
      </c>
      <c r="G411" s="166">
        <v>427</v>
      </c>
      <c r="H411" s="167">
        <v>416</v>
      </c>
      <c r="I411" s="168">
        <v>19577550</v>
      </c>
      <c r="J411" s="169">
        <v>394</v>
      </c>
      <c r="K411" s="170">
        <v>383</v>
      </c>
      <c r="L411" s="165">
        <v>2670162</v>
      </c>
      <c r="M411" s="166">
        <v>303</v>
      </c>
      <c r="N411" s="167">
        <v>296</v>
      </c>
      <c r="O411" s="168">
        <v>5414557</v>
      </c>
      <c r="P411" s="169">
        <v>366</v>
      </c>
      <c r="Q411" s="170">
        <v>356</v>
      </c>
      <c r="R411" s="165">
        <v>12867906</v>
      </c>
      <c r="S411" s="166">
        <v>298</v>
      </c>
      <c r="T411" s="167">
        <v>294</v>
      </c>
      <c r="U411" s="168">
        <v>673592</v>
      </c>
      <c r="V411" s="169">
        <v>287</v>
      </c>
      <c r="W411" s="170">
        <v>284</v>
      </c>
      <c r="X411" s="165">
        <v>2377</v>
      </c>
      <c r="Y411" s="166">
        <v>473</v>
      </c>
      <c r="Z411" s="167">
        <v>460</v>
      </c>
      <c r="AA411" s="168">
        <v>46</v>
      </c>
      <c r="AB411" s="171">
        <v>369</v>
      </c>
      <c r="AC411" s="163">
        <v>0</v>
      </c>
      <c r="AD411" s="172">
        <v>100</v>
      </c>
      <c r="AE411" s="173">
        <v>0</v>
      </c>
    </row>
    <row r="412" spans="1:31" s="3" customFormat="1" ht="18.75" customHeight="1">
      <c r="A412" s="142">
        <v>410</v>
      </c>
      <c r="B412" s="143">
        <v>490</v>
      </c>
      <c r="C412" s="144" t="s">
        <v>2588</v>
      </c>
      <c r="D412" s="145" t="s">
        <v>3815</v>
      </c>
      <c r="E412" s="146">
        <v>400</v>
      </c>
      <c r="F412" s="148">
        <v>19398960</v>
      </c>
      <c r="G412" s="149">
        <v>299</v>
      </c>
      <c r="H412" s="150">
        <v>293</v>
      </c>
      <c r="I412" s="151">
        <v>25374386</v>
      </c>
      <c r="J412" s="152">
        <v>475</v>
      </c>
      <c r="K412" s="153">
        <v>463</v>
      </c>
      <c r="L412" s="148">
        <v>659539</v>
      </c>
      <c r="M412" s="149">
        <v>252</v>
      </c>
      <c r="N412" s="150">
        <v>245</v>
      </c>
      <c r="O412" s="151">
        <v>6992334</v>
      </c>
      <c r="P412" s="152">
        <v>281</v>
      </c>
      <c r="Q412" s="153">
        <v>272</v>
      </c>
      <c r="R412" s="148">
        <v>17408409</v>
      </c>
      <c r="S412" s="149">
        <v>250</v>
      </c>
      <c r="T412" s="150">
        <v>246</v>
      </c>
      <c r="U412" s="151">
        <v>1047300</v>
      </c>
      <c r="V412" s="152">
        <v>221</v>
      </c>
      <c r="W412" s="153">
        <v>218</v>
      </c>
      <c r="X412" s="148">
        <v>5194</v>
      </c>
      <c r="Y412" s="149">
        <v>307</v>
      </c>
      <c r="Z412" s="150">
        <v>295</v>
      </c>
      <c r="AA412" s="151">
        <v>184</v>
      </c>
      <c r="AB412" s="156">
        <v>371</v>
      </c>
      <c r="AC412" s="146">
        <v>0</v>
      </c>
      <c r="AD412" s="157">
        <v>100</v>
      </c>
      <c r="AE412" s="158">
        <v>0</v>
      </c>
    </row>
    <row r="413" spans="1:31" s="3" customFormat="1" ht="18.75" customHeight="1">
      <c r="A413" s="15">
        <v>411</v>
      </c>
      <c r="B413" s="16" t="s">
        <v>3813</v>
      </c>
      <c r="C413" s="17" t="s">
        <v>2448</v>
      </c>
      <c r="D413" s="18" t="s">
        <v>3371</v>
      </c>
      <c r="E413" s="19">
        <v>401</v>
      </c>
      <c r="F413" s="21">
        <v>19362401</v>
      </c>
      <c r="G413" s="22">
        <v>363</v>
      </c>
      <c r="H413" s="23">
        <v>353</v>
      </c>
      <c r="I413" s="24">
        <v>22349107</v>
      </c>
      <c r="J413" s="25">
        <v>459</v>
      </c>
      <c r="K413" s="26">
        <v>447</v>
      </c>
      <c r="L413" s="21">
        <v>1171881</v>
      </c>
      <c r="M413" s="22" t="s">
        <v>3813</v>
      </c>
      <c r="N413" s="23" t="s">
        <v>3813</v>
      </c>
      <c r="O413" s="66" t="s">
        <v>3813</v>
      </c>
      <c r="P413" s="25">
        <v>468</v>
      </c>
      <c r="Q413" s="26">
        <v>456</v>
      </c>
      <c r="R413" s="21">
        <v>7027063</v>
      </c>
      <c r="S413" s="22">
        <v>272</v>
      </c>
      <c r="T413" s="23">
        <v>268</v>
      </c>
      <c r="U413" s="24">
        <v>827592</v>
      </c>
      <c r="V413" s="25" t="s">
        <v>3813</v>
      </c>
      <c r="W413" s="26" t="s">
        <v>3813</v>
      </c>
      <c r="X413" s="61" t="s">
        <v>3813</v>
      </c>
      <c r="Y413" s="22">
        <v>469</v>
      </c>
      <c r="Z413" s="23">
        <v>456</v>
      </c>
      <c r="AA413" s="24">
        <v>48</v>
      </c>
      <c r="AB413" s="93">
        <v>311</v>
      </c>
      <c r="AC413" s="19">
        <v>0</v>
      </c>
      <c r="AD413" s="27">
        <v>100</v>
      </c>
      <c r="AE413" s="28">
        <v>0</v>
      </c>
    </row>
    <row r="414" spans="1:31" s="3" customFormat="1" ht="18.75" customHeight="1">
      <c r="A414" s="29">
        <v>412</v>
      </c>
      <c r="B414" s="30">
        <v>319</v>
      </c>
      <c r="C414" s="31" t="s">
        <v>3456</v>
      </c>
      <c r="D414" s="32" t="s">
        <v>3369</v>
      </c>
      <c r="E414" s="42">
        <v>402</v>
      </c>
      <c r="F414" s="35">
        <v>19359304</v>
      </c>
      <c r="G414" s="36">
        <v>434</v>
      </c>
      <c r="H414" s="37">
        <v>423</v>
      </c>
      <c r="I414" s="38">
        <v>19387109</v>
      </c>
      <c r="J414" s="39">
        <v>202</v>
      </c>
      <c r="K414" s="40">
        <v>194</v>
      </c>
      <c r="L414" s="35">
        <v>6380941</v>
      </c>
      <c r="M414" s="36">
        <v>269</v>
      </c>
      <c r="N414" s="37">
        <v>262</v>
      </c>
      <c r="O414" s="38">
        <v>6502327</v>
      </c>
      <c r="P414" s="39">
        <v>292</v>
      </c>
      <c r="Q414" s="40">
        <v>283</v>
      </c>
      <c r="R414" s="35">
        <v>16831739</v>
      </c>
      <c r="S414" s="36">
        <v>375</v>
      </c>
      <c r="T414" s="37">
        <v>370</v>
      </c>
      <c r="U414" s="38">
        <v>213171</v>
      </c>
      <c r="V414" s="39">
        <v>211</v>
      </c>
      <c r="W414" s="40">
        <v>208</v>
      </c>
      <c r="X414" s="35">
        <v>5622</v>
      </c>
      <c r="Y414" s="36">
        <v>223</v>
      </c>
      <c r="Z414" s="37">
        <v>213</v>
      </c>
      <c r="AA414" s="38">
        <v>260</v>
      </c>
      <c r="AB414" s="94">
        <v>321</v>
      </c>
      <c r="AC414" s="42">
        <v>0</v>
      </c>
      <c r="AD414" s="34">
        <v>100</v>
      </c>
      <c r="AE414" s="43">
        <v>0</v>
      </c>
    </row>
    <row r="415" spans="1:31" s="3" customFormat="1" ht="18.75" customHeight="1">
      <c r="A415" s="159">
        <v>413</v>
      </c>
      <c r="B415" s="160">
        <v>392</v>
      </c>
      <c r="C415" s="161" t="s">
        <v>3033</v>
      </c>
      <c r="D415" s="162" t="s">
        <v>3815</v>
      </c>
      <c r="E415" s="163">
        <v>403</v>
      </c>
      <c r="F415" s="165">
        <v>19228313</v>
      </c>
      <c r="G415" s="166">
        <v>438</v>
      </c>
      <c r="H415" s="167">
        <v>427</v>
      </c>
      <c r="I415" s="168">
        <v>19228313</v>
      </c>
      <c r="J415" s="169">
        <v>346</v>
      </c>
      <c r="K415" s="170">
        <v>335</v>
      </c>
      <c r="L415" s="165">
        <v>3553439</v>
      </c>
      <c r="M415" s="166">
        <v>432</v>
      </c>
      <c r="N415" s="167">
        <v>425</v>
      </c>
      <c r="O415" s="168">
        <v>1633304</v>
      </c>
      <c r="P415" s="169">
        <v>428</v>
      </c>
      <c r="Q415" s="170">
        <v>416</v>
      </c>
      <c r="R415" s="165">
        <v>9242681</v>
      </c>
      <c r="S415" s="166">
        <v>198</v>
      </c>
      <c r="T415" s="167">
        <v>195</v>
      </c>
      <c r="U415" s="168">
        <v>1496521</v>
      </c>
      <c r="V415" s="169">
        <v>84</v>
      </c>
      <c r="W415" s="170">
        <v>83</v>
      </c>
      <c r="X415" s="165">
        <v>13600</v>
      </c>
      <c r="Y415" s="166">
        <v>231</v>
      </c>
      <c r="Z415" s="167">
        <v>221</v>
      </c>
      <c r="AA415" s="168">
        <v>254</v>
      </c>
      <c r="AB415" s="171">
        <v>322</v>
      </c>
      <c r="AC415" s="163">
        <v>0</v>
      </c>
      <c r="AD415" s="172">
        <v>100</v>
      </c>
      <c r="AE415" s="173">
        <v>0</v>
      </c>
    </row>
    <row r="416" spans="1:31" s="3" customFormat="1" ht="18.75" customHeight="1">
      <c r="A416" s="159">
        <v>414</v>
      </c>
      <c r="B416" s="160">
        <v>425</v>
      </c>
      <c r="C416" s="161" t="s">
        <v>3034</v>
      </c>
      <c r="D416" s="162" t="s">
        <v>3815</v>
      </c>
      <c r="E416" s="163">
        <v>404</v>
      </c>
      <c r="F416" s="165">
        <v>19205151</v>
      </c>
      <c r="G416" s="166">
        <v>370</v>
      </c>
      <c r="H416" s="167">
        <v>359</v>
      </c>
      <c r="I416" s="168">
        <v>21880463</v>
      </c>
      <c r="J416" s="169">
        <v>331</v>
      </c>
      <c r="K416" s="170">
        <v>320</v>
      </c>
      <c r="L416" s="165">
        <v>3847877</v>
      </c>
      <c r="M416" s="166">
        <v>338</v>
      </c>
      <c r="N416" s="167">
        <v>331</v>
      </c>
      <c r="O416" s="168">
        <v>4272698</v>
      </c>
      <c r="P416" s="169">
        <v>454</v>
      </c>
      <c r="Q416" s="170">
        <v>442</v>
      </c>
      <c r="R416" s="165">
        <v>7748523</v>
      </c>
      <c r="S416" s="166">
        <v>204</v>
      </c>
      <c r="T416" s="167">
        <v>201</v>
      </c>
      <c r="U416" s="168">
        <v>1424348</v>
      </c>
      <c r="V416" s="169">
        <v>90</v>
      </c>
      <c r="W416" s="170">
        <v>89</v>
      </c>
      <c r="X416" s="165">
        <v>13382</v>
      </c>
      <c r="Y416" s="166">
        <v>53</v>
      </c>
      <c r="Z416" s="167">
        <v>49</v>
      </c>
      <c r="AA416" s="168">
        <v>625</v>
      </c>
      <c r="AB416" s="171">
        <v>321</v>
      </c>
      <c r="AC416" s="163">
        <v>0</v>
      </c>
      <c r="AD416" s="172">
        <v>100</v>
      </c>
      <c r="AE416" s="173">
        <v>0</v>
      </c>
    </row>
    <row r="417" spans="1:31" s="3" customFormat="1" ht="18.75" customHeight="1">
      <c r="A417" s="45">
        <v>415</v>
      </c>
      <c r="B417" s="46">
        <v>302</v>
      </c>
      <c r="C417" s="47" t="s">
        <v>3035</v>
      </c>
      <c r="D417" s="48" t="s">
        <v>3814</v>
      </c>
      <c r="E417" s="49">
        <v>11</v>
      </c>
      <c r="F417" s="51">
        <v>19157902</v>
      </c>
      <c r="G417" s="52">
        <v>441</v>
      </c>
      <c r="H417" s="53">
        <v>12</v>
      </c>
      <c r="I417" s="54">
        <v>19157902</v>
      </c>
      <c r="J417" s="55">
        <v>496</v>
      </c>
      <c r="K417" s="56">
        <v>13</v>
      </c>
      <c r="L417" s="51">
        <v>-3000173</v>
      </c>
      <c r="M417" s="52">
        <v>490</v>
      </c>
      <c r="N417" s="53">
        <v>10</v>
      </c>
      <c r="O417" s="54">
        <v>-7427667</v>
      </c>
      <c r="P417" s="55">
        <v>419</v>
      </c>
      <c r="Q417" s="56">
        <v>12</v>
      </c>
      <c r="R417" s="51">
        <v>9912691</v>
      </c>
      <c r="S417" s="52">
        <v>488</v>
      </c>
      <c r="T417" s="53">
        <v>8</v>
      </c>
      <c r="U417" s="54">
        <v>-8066563</v>
      </c>
      <c r="V417" s="55" t="s">
        <v>3813</v>
      </c>
      <c r="W417" s="56" t="s">
        <v>3813</v>
      </c>
      <c r="X417" s="62" t="s">
        <v>3813</v>
      </c>
      <c r="Y417" s="52">
        <v>129</v>
      </c>
      <c r="Z417" s="53">
        <v>9</v>
      </c>
      <c r="AA417" s="54">
        <v>390</v>
      </c>
      <c r="AB417" s="95">
        <v>372</v>
      </c>
      <c r="AC417" s="49">
        <v>100</v>
      </c>
      <c r="AD417" s="57">
        <v>0</v>
      </c>
      <c r="AE417" s="58">
        <v>0</v>
      </c>
    </row>
    <row r="418" spans="1:31" s="3" customFormat="1" ht="18.75" customHeight="1">
      <c r="A418" s="15">
        <v>416</v>
      </c>
      <c r="B418" s="16" t="s">
        <v>3813</v>
      </c>
      <c r="C418" s="17" t="s">
        <v>4129</v>
      </c>
      <c r="D418" s="18" t="s">
        <v>3368</v>
      </c>
      <c r="E418" s="19">
        <v>405</v>
      </c>
      <c r="F418" s="21">
        <v>19055336</v>
      </c>
      <c r="G418" s="22">
        <v>413</v>
      </c>
      <c r="H418" s="23">
        <v>402</v>
      </c>
      <c r="I418" s="24">
        <v>20282028</v>
      </c>
      <c r="J418" s="25">
        <v>336</v>
      </c>
      <c r="K418" s="26">
        <v>325</v>
      </c>
      <c r="L418" s="21">
        <v>3687797</v>
      </c>
      <c r="M418" s="22">
        <v>347</v>
      </c>
      <c r="N418" s="23">
        <v>340</v>
      </c>
      <c r="O418" s="24">
        <v>4167606</v>
      </c>
      <c r="P418" s="25">
        <v>404</v>
      </c>
      <c r="Q418" s="26">
        <v>394</v>
      </c>
      <c r="R418" s="21">
        <v>10921274</v>
      </c>
      <c r="S418" s="22">
        <v>385</v>
      </c>
      <c r="T418" s="23">
        <v>380</v>
      </c>
      <c r="U418" s="24">
        <v>161671</v>
      </c>
      <c r="V418" s="25">
        <v>120</v>
      </c>
      <c r="W418" s="26">
        <v>119</v>
      </c>
      <c r="X418" s="21">
        <v>11242</v>
      </c>
      <c r="Y418" s="22">
        <v>111</v>
      </c>
      <c r="Z418" s="23">
        <v>103</v>
      </c>
      <c r="AA418" s="24">
        <v>421</v>
      </c>
      <c r="AB418" s="93">
        <v>321</v>
      </c>
      <c r="AC418" s="19">
        <v>0</v>
      </c>
      <c r="AD418" s="27">
        <v>100</v>
      </c>
      <c r="AE418" s="28">
        <v>0</v>
      </c>
    </row>
    <row r="419" spans="1:31" s="3" customFormat="1" ht="18.75" customHeight="1">
      <c r="A419" s="159">
        <v>417</v>
      </c>
      <c r="B419" s="160">
        <v>468</v>
      </c>
      <c r="C419" s="161" t="s">
        <v>1669</v>
      </c>
      <c r="D419" s="162" t="s">
        <v>3815</v>
      </c>
      <c r="E419" s="163">
        <v>406</v>
      </c>
      <c r="F419" s="165">
        <v>18955397</v>
      </c>
      <c r="G419" s="166">
        <v>418</v>
      </c>
      <c r="H419" s="167">
        <v>407</v>
      </c>
      <c r="I419" s="168">
        <v>20141459</v>
      </c>
      <c r="J419" s="169">
        <v>286</v>
      </c>
      <c r="K419" s="170">
        <v>276</v>
      </c>
      <c r="L419" s="165">
        <v>4913499</v>
      </c>
      <c r="M419" s="166">
        <v>105</v>
      </c>
      <c r="N419" s="167">
        <v>100</v>
      </c>
      <c r="O419" s="168">
        <v>13576541</v>
      </c>
      <c r="P419" s="169">
        <v>169</v>
      </c>
      <c r="Q419" s="170">
        <v>160</v>
      </c>
      <c r="R419" s="165">
        <v>24311677</v>
      </c>
      <c r="S419" s="166">
        <v>141</v>
      </c>
      <c r="T419" s="167">
        <v>139</v>
      </c>
      <c r="U419" s="168">
        <v>2355644</v>
      </c>
      <c r="V419" s="169">
        <v>410</v>
      </c>
      <c r="W419" s="170">
        <v>406</v>
      </c>
      <c r="X419" s="165">
        <v>66</v>
      </c>
      <c r="Y419" s="166">
        <v>350</v>
      </c>
      <c r="Z419" s="167">
        <v>337</v>
      </c>
      <c r="AA419" s="168">
        <v>154</v>
      </c>
      <c r="AB419" s="171">
        <v>341</v>
      </c>
      <c r="AC419" s="163">
        <v>0</v>
      </c>
      <c r="AD419" s="172">
        <v>100</v>
      </c>
      <c r="AE419" s="173">
        <v>0</v>
      </c>
    </row>
    <row r="420" spans="1:31" s="3" customFormat="1" ht="18.75" customHeight="1">
      <c r="A420" s="159">
        <v>418</v>
      </c>
      <c r="B420" s="160" t="s">
        <v>3813</v>
      </c>
      <c r="C420" s="161" t="s">
        <v>1845</v>
      </c>
      <c r="D420" s="162" t="s">
        <v>3815</v>
      </c>
      <c r="E420" s="163">
        <v>407</v>
      </c>
      <c r="F420" s="165">
        <v>18933686</v>
      </c>
      <c r="G420" s="166">
        <v>399</v>
      </c>
      <c r="H420" s="167">
        <v>388</v>
      </c>
      <c r="I420" s="168">
        <v>20935832</v>
      </c>
      <c r="J420" s="169">
        <v>160</v>
      </c>
      <c r="K420" s="170">
        <v>153</v>
      </c>
      <c r="L420" s="165">
        <v>7858667</v>
      </c>
      <c r="M420" s="166">
        <v>114</v>
      </c>
      <c r="N420" s="167">
        <v>109</v>
      </c>
      <c r="O420" s="168">
        <v>13073575</v>
      </c>
      <c r="P420" s="169">
        <v>313</v>
      </c>
      <c r="Q420" s="170">
        <v>304</v>
      </c>
      <c r="R420" s="165">
        <v>15566943</v>
      </c>
      <c r="S420" s="166">
        <v>74</v>
      </c>
      <c r="T420" s="167">
        <v>72</v>
      </c>
      <c r="U420" s="168">
        <v>3964440</v>
      </c>
      <c r="V420" s="169">
        <v>332</v>
      </c>
      <c r="W420" s="170">
        <v>329</v>
      </c>
      <c r="X420" s="165">
        <v>1412</v>
      </c>
      <c r="Y420" s="166">
        <v>172</v>
      </c>
      <c r="Z420" s="167">
        <v>162</v>
      </c>
      <c r="AA420" s="168">
        <v>317</v>
      </c>
      <c r="AB420" s="171">
        <v>321</v>
      </c>
      <c r="AC420" s="163">
        <v>0</v>
      </c>
      <c r="AD420" s="172">
        <v>100</v>
      </c>
      <c r="AE420" s="173">
        <v>0</v>
      </c>
    </row>
    <row r="421" spans="1:31" s="3" customFormat="1" ht="18.75" customHeight="1">
      <c r="A421" s="159">
        <v>419</v>
      </c>
      <c r="B421" s="160" t="s">
        <v>3813</v>
      </c>
      <c r="C421" s="161" t="s">
        <v>1846</v>
      </c>
      <c r="D421" s="162" t="s">
        <v>3815</v>
      </c>
      <c r="E421" s="163">
        <v>408</v>
      </c>
      <c r="F421" s="165">
        <v>18910047</v>
      </c>
      <c r="G421" s="166">
        <v>443</v>
      </c>
      <c r="H421" s="167">
        <v>431</v>
      </c>
      <c r="I421" s="168">
        <v>18910047</v>
      </c>
      <c r="J421" s="169">
        <v>458</v>
      </c>
      <c r="K421" s="170">
        <v>446</v>
      </c>
      <c r="L421" s="165">
        <v>1206264</v>
      </c>
      <c r="M421" s="166">
        <v>376</v>
      </c>
      <c r="N421" s="167">
        <v>369</v>
      </c>
      <c r="O421" s="168">
        <v>3384118</v>
      </c>
      <c r="P421" s="169">
        <v>449</v>
      </c>
      <c r="Q421" s="170">
        <v>437</v>
      </c>
      <c r="R421" s="165">
        <v>8149008</v>
      </c>
      <c r="S421" s="166">
        <v>336</v>
      </c>
      <c r="T421" s="167">
        <v>331</v>
      </c>
      <c r="U421" s="168">
        <v>417085</v>
      </c>
      <c r="V421" s="169" t="s">
        <v>3813</v>
      </c>
      <c r="W421" s="170" t="s">
        <v>3813</v>
      </c>
      <c r="X421" s="189" t="s">
        <v>3813</v>
      </c>
      <c r="Y421" s="166">
        <v>340</v>
      </c>
      <c r="Z421" s="167">
        <v>327</v>
      </c>
      <c r="AA421" s="168">
        <v>165</v>
      </c>
      <c r="AB421" s="171">
        <v>322</v>
      </c>
      <c r="AC421" s="163">
        <v>0</v>
      </c>
      <c r="AD421" s="172">
        <v>100</v>
      </c>
      <c r="AE421" s="173">
        <v>0</v>
      </c>
    </row>
    <row r="422" spans="1:31" s="3" customFormat="1" ht="18.75" customHeight="1">
      <c r="A422" s="45">
        <v>420</v>
      </c>
      <c r="B422" s="46">
        <v>215</v>
      </c>
      <c r="C422" s="47" t="s">
        <v>1847</v>
      </c>
      <c r="D422" s="48" t="s">
        <v>3815</v>
      </c>
      <c r="E422" s="49">
        <v>409</v>
      </c>
      <c r="F422" s="51">
        <v>18883136</v>
      </c>
      <c r="G422" s="52">
        <v>372</v>
      </c>
      <c r="H422" s="53">
        <v>361</v>
      </c>
      <c r="I422" s="54">
        <v>21823653</v>
      </c>
      <c r="J422" s="55">
        <v>324</v>
      </c>
      <c r="K422" s="56">
        <v>313</v>
      </c>
      <c r="L422" s="51">
        <v>3911951</v>
      </c>
      <c r="M422" s="52">
        <v>213</v>
      </c>
      <c r="N422" s="53">
        <v>207</v>
      </c>
      <c r="O422" s="54">
        <v>8461571</v>
      </c>
      <c r="P422" s="55">
        <v>146</v>
      </c>
      <c r="Q422" s="56">
        <v>138</v>
      </c>
      <c r="R422" s="51">
        <v>26714848</v>
      </c>
      <c r="S422" s="52">
        <v>150</v>
      </c>
      <c r="T422" s="53">
        <v>148</v>
      </c>
      <c r="U422" s="54">
        <v>2223293</v>
      </c>
      <c r="V422" s="55">
        <v>277</v>
      </c>
      <c r="W422" s="56">
        <v>274</v>
      </c>
      <c r="X422" s="51">
        <v>2659</v>
      </c>
      <c r="Y422" s="52">
        <v>457</v>
      </c>
      <c r="Z422" s="53">
        <v>444</v>
      </c>
      <c r="AA422" s="54">
        <v>60</v>
      </c>
      <c r="AB422" s="95">
        <v>381</v>
      </c>
      <c r="AC422" s="49">
        <v>0</v>
      </c>
      <c r="AD422" s="57">
        <v>99</v>
      </c>
      <c r="AE422" s="58">
        <v>1</v>
      </c>
    </row>
    <row r="423" spans="1:31" s="3" customFormat="1" ht="18.75" customHeight="1">
      <c r="A423" s="15">
        <v>421</v>
      </c>
      <c r="B423" s="16">
        <v>379</v>
      </c>
      <c r="C423" s="17" t="s">
        <v>802</v>
      </c>
      <c r="D423" s="18" t="s">
        <v>2086</v>
      </c>
      <c r="E423" s="19">
        <v>410</v>
      </c>
      <c r="F423" s="21">
        <v>18874820</v>
      </c>
      <c r="G423" s="22">
        <v>445</v>
      </c>
      <c r="H423" s="23">
        <v>433</v>
      </c>
      <c r="I423" s="24">
        <v>18874820</v>
      </c>
      <c r="J423" s="25">
        <v>177</v>
      </c>
      <c r="K423" s="26">
        <v>170</v>
      </c>
      <c r="L423" s="21">
        <v>7320889</v>
      </c>
      <c r="M423" s="22">
        <v>297</v>
      </c>
      <c r="N423" s="23">
        <v>290</v>
      </c>
      <c r="O423" s="24">
        <v>5548436</v>
      </c>
      <c r="P423" s="25">
        <v>358</v>
      </c>
      <c r="Q423" s="26">
        <v>348</v>
      </c>
      <c r="R423" s="21">
        <v>13552120</v>
      </c>
      <c r="S423" s="22">
        <v>165</v>
      </c>
      <c r="T423" s="23">
        <v>163</v>
      </c>
      <c r="U423" s="24">
        <v>2018572</v>
      </c>
      <c r="V423" s="25">
        <v>355</v>
      </c>
      <c r="W423" s="26">
        <v>352</v>
      </c>
      <c r="X423" s="21">
        <v>723</v>
      </c>
      <c r="Y423" s="22">
        <v>174</v>
      </c>
      <c r="Z423" s="23">
        <v>164</v>
      </c>
      <c r="AA423" s="24">
        <v>315</v>
      </c>
      <c r="AB423" s="93">
        <v>321</v>
      </c>
      <c r="AC423" s="19">
        <v>0</v>
      </c>
      <c r="AD423" s="27">
        <v>100</v>
      </c>
      <c r="AE423" s="28">
        <v>0</v>
      </c>
    </row>
    <row r="424" spans="1:31" s="3" customFormat="1" ht="18.75" customHeight="1">
      <c r="A424" s="159">
        <v>422</v>
      </c>
      <c r="B424" s="160">
        <v>279</v>
      </c>
      <c r="C424" s="161" t="s">
        <v>1848</v>
      </c>
      <c r="D424" s="162" t="s">
        <v>3815</v>
      </c>
      <c r="E424" s="163">
        <v>411</v>
      </c>
      <c r="F424" s="165">
        <v>18866415</v>
      </c>
      <c r="G424" s="166">
        <v>272</v>
      </c>
      <c r="H424" s="167">
        <v>266</v>
      </c>
      <c r="I424" s="168">
        <v>26853104</v>
      </c>
      <c r="J424" s="169">
        <v>399</v>
      </c>
      <c r="K424" s="170">
        <v>388</v>
      </c>
      <c r="L424" s="165">
        <v>2523949</v>
      </c>
      <c r="M424" s="166">
        <v>372</v>
      </c>
      <c r="N424" s="167">
        <v>365</v>
      </c>
      <c r="O424" s="168">
        <v>3542246</v>
      </c>
      <c r="P424" s="169">
        <v>332</v>
      </c>
      <c r="Q424" s="170">
        <v>323</v>
      </c>
      <c r="R424" s="165">
        <v>14831623</v>
      </c>
      <c r="S424" s="166">
        <v>444</v>
      </c>
      <c r="T424" s="167">
        <v>438</v>
      </c>
      <c r="U424" s="168">
        <v>-943220</v>
      </c>
      <c r="V424" s="169">
        <v>83</v>
      </c>
      <c r="W424" s="170">
        <v>82</v>
      </c>
      <c r="X424" s="165">
        <v>13618</v>
      </c>
      <c r="Y424" s="166">
        <v>143</v>
      </c>
      <c r="Z424" s="167">
        <v>133</v>
      </c>
      <c r="AA424" s="168">
        <v>370</v>
      </c>
      <c r="AB424" s="171">
        <v>321</v>
      </c>
      <c r="AC424" s="163">
        <v>0</v>
      </c>
      <c r="AD424" s="172">
        <v>100</v>
      </c>
      <c r="AE424" s="173">
        <v>0</v>
      </c>
    </row>
    <row r="425" spans="1:31" s="3" customFormat="1" ht="18.75" customHeight="1">
      <c r="A425" s="159">
        <v>423</v>
      </c>
      <c r="B425" s="160" t="s">
        <v>3813</v>
      </c>
      <c r="C425" s="161" t="s">
        <v>1824</v>
      </c>
      <c r="D425" s="162" t="s">
        <v>3815</v>
      </c>
      <c r="E425" s="163">
        <v>412</v>
      </c>
      <c r="F425" s="165">
        <v>18744421</v>
      </c>
      <c r="G425" s="166">
        <v>242</v>
      </c>
      <c r="H425" s="167">
        <v>237</v>
      </c>
      <c r="I425" s="168">
        <v>28908373</v>
      </c>
      <c r="J425" s="169">
        <v>54</v>
      </c>
      <c r="K425" s="170">
        <v>50</v>
      </c>
      <c r="L425" s="165">
        <v>12573185</v>
      </c>
      <c r="M425" s="166">
        <v>151</v>
      </c>
      <c r="N425" s="167">
        <v>145</v>
      </c>
      <c r="O425" s="168">
        <v>11282813</v>
      </c>
      <c r="P425" s="169">
        <v>209</v>
      </c>
      <c r="Q425" s="170">
        <v>200</v>
      </c>
      <c r="R425" s="165">
        <v>21478979</v>
      </c>
      <c r="S425" s="166">
        <v>28</v>
      </c>
      <c r="T425" s="167">
        <v>27</v>
      </c>
      <c r="U425" s="168">
        <v>6313805</v>
      </c>
      <c r="V425" s="169">
        <v>339</v>
      </c>
      <c r="W425" s="170">
        <v>336</v>
      </c>
      <c r="X425" s="165">
        <v>1284</v>
      </c>
      <c r="Y425" s="166">
        <v>105</v>
      </c>
      <c r="Z425" s="167">
        <v>97</v>
      </c>
      <c r="AA425" s="168">
        <v>433</v>
      </c>
      <c r="AB425" s="171">
        <v>321</v>
      </c>
      <c r="AC425" s="163">
        <v>0</v>
      </c>
      <c r="AD425" s="172">
        <v>0</v>
      </c>
      <c r="AE425" s="173">
        <v>100</v>
      </c>
    </row>
    <row r="426" spans="1:31" s="3" customFormat="1" ht="18.75" customHeight="1">
      <c r="A426" s="159">
        <v>424</v>
      </c>
      <c r="B426" s="160">
        <v>190</v>
      </c>
      <c r="C426" s="161" t="s">
        <v>1849</v>
      </c>
      <c r="D426" s="162" t="s">
        <v>3815</v>
      </c>
      <c r="E426" s="193">
        <v>413</v>
      </c>
      <c r="F426" s="165">
        <v>18737136</v>
      </c>
      <c r="G426" s="166">
        <v>357</v>
      </c>
      <c r="H426" s="167">
        <v>348</v>
      </c>
      <c r="I426" s="168">
        <v>22522636</v>
      </c>
      <c r="J426" s="169">
        <v>454</v>
      </c>
      <c r="K426" s="170">
        <v>442</v>
      </c>
      <c r="L426" s="165">
        <v>1333558</v>
      </c>
      <c r="M426" s="166">
        <v>190</v>
      </c>
      <c r="N426" s="167">
        <v>184</v>
      </c>
      <c r="O426" s="168">
        <v>9511782</v>
      </c>
      <c r="P426" s="169">
        <v>196</v>
      </c>
      <c r="Q426" s="170">
        <v>187</v>
      </c>
      <c r="R426" s="165">
        <v>22434748</v>
      </c>
      <c r="S426" s="166">
        <v>407</v>
      </c>
      <c r="T426" s="167">
        <v>402</v>
      </c>
      <c r="U426" s="168">
        <v>64804</v>
      </c>
      <c r="V426" s="169">
        <v>251</v>
      </c>
      <c r="W426" s="170">
        <v>248</v>
      </c>
      <c r="X426" s="165">
        <v>3631</v>
      </c>
      <c r="Y426" s="166">
        <v>142</v>
      </c>
      <c r="Z426" s="167">
        <v>132</v>
      </c>
      <c r="AA426" s="168">
        <v>370</v>
      </c>
      <c r="AB426" s="171">
        <v>321</v>
      </c>
      <c r="AC426" s="163">
        <v>0</v>
      </c>
      <c r="AD426" s="172">
        <v>100</v>
      </c>
      <c r="AE426" s="173">
        <v>0</v>
      </c>
    </row>
    <row r="427" spans="1:31" s="3" customFormat="1" ht="18.75" customHeight="1">
      <c r="A427" s="45">
        <v>425</v>
      </c>
      <c r="B427" s="46">
        <v>443</v>
      </c>
      <c r="C427" s="47" t="s">
        <v>1850</v>
      </c>
      <c r="D427" s="48" t="s">
        <v>3045</v>
      </c>
      <c r="E427" s="49">
        <v>414</v>
      </c>
      <c r="F427" s="51">
        <v>18680569</v>
      </c>
      <c r="G427" s="52">
        <v>451</v>
      </c>
      <c r="H427" s="53">
        <v>439</v>
      </c>
      <c r="I427" s="54">
        <v>18680569</v>
      </c>
      <c r="J427" s="55">
        <v>348</v>
      </c>
      <c r="K427" s="56">
        <v>337</v>
      </c>
      <c r="L427" s="51">
        <v>3532083</v>
      </c>
      <c r="M427" s="52">
        <v>322</v>
      </c>
      <c r="N427" s="53">
        <v>315</v>
      </c>
      <c r="O427" s="54">
        <v>4838301</v>
      </c>
      <c r="P427" s="55">
        <v>456</v>
      </c>
      <c r="Q427" s="56">
        <v>444</v>
      </c>
      <c r="R427" s="51">
        <v>7732125</v>
      </c>
      <c r="S427" s="52">
        <v>178</v>
      </c>
      <c r="T427" s="53">
        <v>175</v>
      </c>
      <c r="U427" s="54">
        <v>1769972</v>
      </c>
      <c r="V427" s="55">
        <v>144</v>
      </c>
      <c r="W427" s="56">
        <v>143</v>
      </c>
      <c r="X427" s="51">
        <v>9827</v>
      </c>
      <c r="Y427" s="52">
        <v>258</v>
      </c>
      <c r="Z427" s="53">
        <v>247</v>
      </c>
      <c r="AA427" s="54">
        <v>226</v>
      </c>
      <c r="AB427" s="95">
        <v>311</v>
      </c>
      <c r="AC427" s="49">
        <v>0</v>
      </c>
      <c r="AD427" s="57">
        <v>100</v>
      </c>
      <c r="AE427" s="58">
        <v>0</v>
      </c>
    </row>
    <row r="428" spans="1:31" s="3" customFormat="1" ht="18.75" customHeight="1">
      <c r="A428" s="15">
        <v>426</v>
      </c>
      <c r="B428" s="16" t="s">
        <v>3813</v>
      </c>
      <c r="C428" s="17" t="s">
        <v>1851</v>
      </c>
      <c r="D428" s="18" t="s">
        <v>3369</v>
      </c>
      <c r="E428" s="19">
        <v>415</v>
      </c>
      <c r="F428" s="21">
        <v>18658957</v>
      </c>
      <c r="G428" s="22">
        <v>439</v>
      </c>
      <c r="H428" s="23">
        <v>428</v>
      </c>
      <c r="I428" s="24">
        <v>19179734</v>
      </c>
      <c r="J428" s="25">
        <v>211</v>
      </c>
      <c r="K428" s="26">
        <v>203</v>
      </c>
      <c r="L428" s="21">
        <v>6217271</v>
      </c>
      <c r="M428" s="22">
        <v>120</v>
      </c>
      <c r="N428" s="23">
        <v>115</v>
      </c>
      <c r="O428" s="24">
        <v>12704517</v>
      </c>
      <c r="P428" s="25">
        <v>340</v>
      </c>
      <c r="Q428" s="26">
        <v>330</v>
      </c>
      <c r="R428" s="21">
        <v>14480610</v>
      </c>
      <c r="S428" s="22">
        <v>102</v>
      </c>
      <c r="T428" s="23">
        <v>100</v>
      </c>
      <c r="U428" s="24">
        <v>3158246</v>
      </c>
      <c r="V428" s="25">
        <v>302</v>
      </c>
      <c r="W428" s="26">
        <v>299</v>
      </c>
      <c r="X428" s="21">
        <v>2028</v>
      </c>
      <c r="Y428" s="22">
        <v>213</v>
      </c>
      <c r="Z428" s="23">
        <v>203</v>
      </c>
      <c r="AA428" s="24">
        <v>261</v>
      </c>
      <c r="AB428" s="93">
        <v>311</v>
      </c>
      <c r="AC428" s="19">
        <v>0</v>
      </c>
      <c r="AD428" s="27">
        <v>100</v>
      </c>
      <c r="AE428" s="28">
        <v>0</v>
      </c>
    </row>
    <row r="429" spans="1:31" s="3" customFormat="1" ht="18.75" customHeight="1">
      <c r="A429" s="29">
        <v>427</v>
      </c>
      <c r="B429" s="30" t="s">
        <v>3813</v>
      </c>
      <c r="C429" s="31" t="s">
        <v>1452</v>
      </c>
      <c r="D429" s="32" t="s">
        <v>3371</v>
      </c>
      <c r="E429" s="42">
        <v>416</v>
      </c>
      <c r="F429" s="35">
        <v>18658547</v>
      </c>
      <c r="G429" s="36">
        <v>425</v>
      </c>
      <c r="H429" s="37">
        <v>414</v>
      </c>
      <c r="I429" s="38">
        <v>19615250</v>
      </c>
      <c r="J429" s="39">
        <v>387</v>
      </c>
      <c r="K429" s="40">
        <v>376</v>
      </c>
      <c r="L429" s="35">
        <v>2746560</v>
      </c>
      <c r="M429" s="36">
        <v>306</v>
      </c>
      <c r="N429" s="37">
        <v>299</v>
      </c>
      <c r="O429" s="38">
        <v>5343649</v>
      </c>
      <c r="P429" s="39">
        <v>455</v>
      </c>
      <c r="Q429" s="40">
        <v>443</v>
      </c>
      <c r="R429" s="35">
        <v>7734358</v>
      </c>
      <c r="S429" s="36">
        <v>386</v>
      </c>
      <c r="T429" s="37">
        <v>381</v>
      </c>
      <c r="U429" s="38">
        <v>161366</v>
      </c>
      <c r="V429" s="39" t="s">
        <v>3813</v>
      </c>
      <c r="W429" s="40" t="s">
        <v>3813</v>
      </c>
      <c r="X429" s="41" t="s">
        <v>3813</v>
      </c>
      <c r="Y429" s="36">
        <v>332</v>
      </c>
      <c r="Z429" s="37">
        <v>319</v>
      </c>
      <c r="AA429" s="38">
        <v>168</v>
      </c>
      <c r="AB429" s="94">
        <v>311</v>
      </c>
      <c r="AC429" s="42">
        <v>0</v>
      </c>
      <c r="AD429" s="34">
        <v>100</v>
      </c>
      <c r="AE429" s="43">
        <v>0</v>
      </c>
    </row>
    <row r="430" spans="1:31" s="3" customFormat="1" ht="18.75" customHeight="1">
      <c r="A430" s="29">
        <v>428</v>
      </c>
      <c r="B430" s="64">
        <v>133</v>
      </c>
      <c r="C430" s="31" t="s">
        <v>2996</v>
      </c>
      <c r="D430" s="32" t="s">
        <v>1132</v>
      </c>
      <c r="E430" s="42">
        <v>417</v>
      </c>
      <c r="F430" s="35">
        <v>18657040</v>
      </c>
      <c r="G430" s="36">
        <v>446</v>
      </c>
      <c r="H430" s="37">
        <v>434</v>
      </c>
      <c r="I430" s="38">
        <v>18870786</v>
      </c>
      <c r="J430" s="39">
        <v>425</v>
      </c>
      <c r="K430" s="40">
        <v>413</v>
      </c>
      <c r="L430" s="35">
        <v>2030098</v>
      </c>
      <c r="M430" s="36">
        <v>455</v>
      </c>
      <c r="N430" s="37">
        <v>447</v>
      </c>
      <c r="O430" s="38">
        <v>1020685</v>
      </c>
      <c r="P430" s="39">
        <v>457</v>
      </c>
      <c r="Q430" s="40">
        <v>445</v>
      </c>
      <c r="R430" s="35">
        <v>7693065</v>
      </c>
      <c r="S430" s="36">
        <v>381</v>
      </c>
      <c r="T430" s="37">
        <v>376</v>
      </c>
      <c r="U430" s="38">
        <v>170332</v>
      </c>
      <c r="V430" s="39">
        <v>107</v>
      </c>
      <c r="W430" s="40">
        <v>106</v>
      </c>
      <c r="X430" s="35">
        <v>11869</v>
      </c>
      <c r="Y430" s="36">
        <v>427</v>
      </c>
      <c r="Z430" s="37">
        <v>414</v>
      </c>
      <c r="AA430" s="38">
        <v>88</v>
      </c>
      <c r="AB430" s="94">
        <v>312</v>
      </c>
      <c r="AC430" s="42">
        <v>0</v>
      </c>
      <c r="AD430" s="34">
        <v>100</v>
      </c>
      <c r="AE430" s="43">
        <v>0</v>
      </c>
    </row>
    <row r="431" spans="1:31" s="3" customFormat="1" ht="18.75" customHeight="1">
      <c r="A431" s="159">
        <v>429</v>
      </c>
      <c r="B431" s="160" t="s">
        <v>3813</v>
      </c>
      <c r="C431" s="161" t="s">
        <v>1852</v>
      </c>
      <c r="D431" s="162" t="s">
        <v>3815</v>
      </c>
      <c r="E431" s="163">
        <v>418</v>
      </c>
      <c r="F431" s="165">
        <v>18619054</v>
      </c>
      <c r="G431" s="166">
        <v>422</v>
      </c>
      <c r="H431" s="167">
        <v>411</v>
      </c>
      <c r="I431" s="168">
        <v>19707073</v>
      </c>
      <c r="J431" s="169">
        <v>463</v>
      </c>
      <c r="K431" s="170">
        <v>451</v>
      </c>
      <c r="L431" s="165">
        <v>1115358</v>
      </c>
      <c r="M431" s="166">
        <v>346</v>
      </c>
      <c r="N431" s="167">
        <v>339</v>
      </c>
      <c r="O431" s="168">
        <v>4174876</v>
      </c>
      <c r="P431" s="169">
        <v>424</v>
      </c>
      <c r="Q431" s="170">
        <v>412</v>
      </c>
      <c r="R431" s="165">
        <v>9434272</v>
      </c>
      <c r="S431" s="166">
        <v>390</v>
      </c>
      <c r="T431" s="167">
        <v>385</v>
      </c>
      <c r="U431" s="168">
        <v>138033</v>
      </c>
      <c r="V431" s="169">
        <v>275</v>
      </c>
      <c r="W431" s="170">
        <v>272</v>
      </c>
      <c r="X431" s="165">
        <v>2734</v>
      </c>
      <c r="Y431" s="166">
        <v>327</v>
      </c>
      <c r="Z431" s="167">
        <v>314</v>
      </c>
      <c r="AA431" s="168">
        <v>170</v>
      </c>
      <c r="AB431" s="171">
        <v>321</v>
      </c>
      <c r="AC431" s="163">
        <v>0</v>
      </c>
      <c r="AD431" s="172">
        <v>100</v>
      </c>
      <c r="AE431" s="173">
        <v>0</v>
      </c>
    </row>
    <row r="432" spans="1:31" s="3" customFormat="1" ht="18.75" customHeight="1">
      <c r="A432" s="142">
        <v>430</v>
      </c>
      <c r="B432" s="143" t="s">
        <v>3813</v>
      </c>
      <c r="C432" s="144" t="s">
        <v>1491</v>
      </c>
      <c r="D432" s="145" t="s">
        <v>3815</v>
      </c>
      <c r="E432" s="197">
        <v>419</v>
      </c>
      <c r="F432" s="148">
        <v>18549675</v>
      </c>
      <c r="G432" s="149">
        <v>440</v>
      </c>
      <c r="H432" s="150">
        <v>429</v>
      </c>
      <c r="I432" s="151">
        <v>19162817</v>
      </c>
      <c r="J432" s="152">
        <v>465</v>
      </c>
      <c r="K432" s="153">
        <v>453</v>
      </c>
      <c r="L432" s="148">
        <v>1072752</v>
      </c>
      <c r="M432" s="149">
        <v>384</v>
      </c>
      <c r="N432" s="150">
        <v>377</v>
      </c>
      <c r="O432" s="151">
        <v>3153627</v>
      </c>
      <c r="P432" s="152">
        <v>477</v>
      </c>
      <c r="Q432" s="153">
        <v>465</v>
      </c>
      <c r="R432" s="148">
        <v>6434751</v>
      </c>
      <c r="S432" s="149">
        <v>352</v>
      </c>
      <c r="T432" s="150">
        <v>347</v>
      </c>
      <c r="U432" s="151">
        <v>339192</v>
      </c>
      <c r="V432" s="152">
        <v>421</v>
      </c>
      <c r="W432" s="153">
        <v>416</v>
      </c>
      <c r="X432" s="148">
        <v>27</v>
      </c>
      <c r="Y432" s="149">
        <v>491</v>
      </c>
      <c r="Z432" s="150">
        <v>478</v>
      </c>
      <c r="AA432" s="151">
        <v>32</v>
      </c>
      <c r="AB432" s="156">
        <v>351</v>
      </c>
      <c r="AC432" s="146">
        <v>0</v>
      </c>
      <c r="AD432" s="157">
        <v>100</v>
      </c>
      <c r="AE432" s="158">
        <v>0</v>
      </c>
    </row>
    <row r="433" spans="1:31" s="3" customFormat="1" ht="18.75" customHeight="1">
      <c r="A433" s="15">
        <v>431</v>
      </c>
      <c r="B433" s="16">
        <v>223</v>
      </c>
      <c r="C433" s="17" t="s">
        <v>1853</v>
      </c>
      <c r="D433" s="18" t="s">
        <v>1738</v>
      </c>
      <c r="E433" s="19">
        <v>420</v>
      </c>
      <c r="F433" s="21">
        <v>18490198</v>
      </c>
      <c r="G433" s="22">
        <v>449</v>
      </c>
      <c r="H433" s="23">
        <v>437</v>
      </c>
      <c r="I433" s="24">
        <v>18704270</v>
      </c>
      <c r="J433" s="25">
        <v>474</v>
      </c>
      <c r="K433" s="26">
        <v>462</v>
      </c>
      <c r="L433" s="21">
        <v>660542</v>
      </c>
      <c r="M433" s="22">
        <v>444</v>
      </c>
      <c r="N433" s="23">
        <v>437</v>
      </c>
      <c r="O433" s="24">
        <v>1248919</v>
      </c>
      <c r="P433" s="25">
        <v>475</v>
      </c>
      <c r="Q433" s="26">
        <v>463</v>
      </c>
      <c r="R433" s="21">
        <v>6710888</v>
      </c>
      <c r="S433" s="22">
        <v>321</v>
      </c>
      <c r="T433" s="23">
        <v>316</v>
      </c>
      <c r="U433" s="24">
        <v>497967</v>
      </c>
      <c r="V433" s="25">
        <v>147</v>
      </c>
      <c r="W433" s="26">
        <v>146</v>
      </c>
      <c r="X433" s="21">
        <v>9584</v>
      </c>
      <c r="Y433" s="22">
        <v>403</v>
      </c>
      <c r="Z433" s="23">
        <v>390</v>
      </c>
      <c r="AA433" s="24">
        <v>114</v>
      </c>
      <c r="AB433" s="93">
        <v>312</v>
      </c>
      <c r="AC433" s="19">
        <v>0</v>
      </c>
      <c r="AD433" s="27">
        <v>100</v>
      </c>
      <c r="AE433" s="28">
        <v>0</v>
      </c>
    </row>
    <row r="434" spans="1:31" s="3" customFormat="1" ht="18.75" customHeight="1">
      <c r="A434" s="159">
        <v>432</v>
      </c>
      <c r="B434" s="160" t="s">
        <v>3813</v>
      </c>
      <c r="C434" s="161" t="s">
        <v>1854</v>
      </c>
      <c r="D434" s="162" t="s">
        <v>3815</v>
      </c>
      <c r="E434" s="163">
        <v>421</v>
      </c>
      <c r="F434" s="165">
        <v>18470021</v>
      </c>
      <c r="G434" s="166">
        <v>442</v>
      </c>
      <c r="H434" s="167">
        <v>430</v>
      </c>
      <c r="I434" s="168">
        <v>19096773</v>
      </c>
      <c r="J434" s="169">
        <v>244</v>
      </c>
      <c r="K434" s="170">
        <v>236</v>
      </c>
      <c r="L434" s="165">
        <v>5772350</v>
      </c>
      <c r="M434" s="166">
        <v>107</v>
      </c>
      <c r="N434" s="167">
        <v>102</v>
      </c>
      <c r="O434" s="168">
        <v>13484027</v>
      </c>
      <c r="P434" s="169">
        <v>106</v>
      </c>
      <c r="Q434" s="170">
        <v>101</v>
      </c>
      <c r="R434" s="165">
        <v>31990794</v>
      </c>
      <c r="S434" s="166">
        <v>119</v>
      </c>
      <c r="T434" s="167">
        <v>117</v>
      </c>
      <c r="U434" s="168">
        <v>2778310</v>
      </c>
      <c r="V434" s="169">
        <v>423</v>
      </c>
      <c r="W434" s="170">
        <v>418</v>
      </c>
      <c r="X434" s="165">
        <v>16</v>
      </c>
      <c r="Y434" s="166">
        <v>341</v>
      </c>
      <c r="Z434" s="167">
        <v>328</v>
      </c>
      <c r="AA434" s="168">
        <v>165</v>
      </c>
      <c r="AB434" s="171">
        <v>383</v>
      </c>
      <c r="AC434" s="163">
        <v>0</v>
      </c>
      <c r="AD434" s="172">
        <v>100</v>
      </c>
      <c r="AE434" s="173">
        <v>0</v>
      </c>
    </row>
    <row r="435" spans="1:31" s="3" customFormat="1" ht="18.75" customHeight="1">
      <c r="A435" s="159">
        <v>433</v>
      </c>
      <c r="B435" s="160">
        <v>347</v>
      </c>
      <c r="C435" s="161" t="s">
        <v>1238</v>
      </c>
      <c r="D435" s="162" t="s">
        <v>3815</v>
      </c>
      <c r="E435" s="163">
        <v>422</v>
      </c>
      <c r="F435" s="165">
        <v>18432020</v>
      </c>
      <c r="G435" s="166">
        <v>457</v>
      </c>
      <c r="H435" s="167">
        <v>445</v>
      </c>
      <c r="I435" s="168">
        <v>18487050</v>
      </c>
      <c r="J435" s="169">
        <v>472</v>
      </c>
      <c r="K435" s="170">
        <v>460</v>
      </c>
      <c r="L435" s="165">
        <v>772933</v>
      </c>
      <c r="M435" s="166">
        <v>399</v>
      </c>
      <c r="N435" s="167">
        <v>392</v>
      </c>
      <c r="O435" s="168">
        <v>2868842</v>
      </c>
      <c r="P435" s="169">
        <v>386</v>
      </c>
      <c r="Q435" s="170">
        <v>376</v>
      </c>
      <c r="R435" s="165">
        <v>11780707</v>
      </c>
      <c r="S435" s="166">
        <v>394</v>
      </c>
      <c r="T435" s="167">
        <v>389</v>
      </c>
      <c r="U435" s="168">
        <v>120475</v>
      </c>
      <c r="V435" s="169">
        <v>175</v>
      </c>
      <c r="W435" s="170">
        <v>173</v>
      </c>
      <c r="X435" s="165">
        <v>7500</v>
      </c>
      <c r="Y435" s="166">
        <v>406</v>
      </c>
      <c r="Z435" s="167">
        <v>393</v>
      </c>
      <c r="AA435" s="168">
        <v>110</v>
      </c>
      <c r="AB435" s="171">
        <v>383</v>
      </c>
      <c r="AC435" s="163">
        <v>0</v>
      </c>
      <c r="AD435" s="172">
        <v>100</v>
      </c>
      <c r="AE435" s="173">
        <v>0</v>
      </c>
    </row>
    <row r="436" spans="1:31" s="3" customFormat="1" ht="18.75" customHeight="1">
      <c r="A436" s="159">
        <v>434</v>
      </c>
      <c r="B436" s="160" t="s">
        <v>3813</v>
      </c>
      <c r="C436" s="161" t="s">
        <v>1855</v>
      </c>
      <c r="D436" s="162" t="s">
        <v>3815</v>
      </c>
      <c r="E436" s="163">
        <v>423</v>
      </c>
      <c r="F436" s="165">
        <v>18405199</v>
      </c>
      <c r="G436" s="166">
        <v>367</v>
      </c>
      <c r="H436" s="167">
        <v>357</v>
      </c>
      <c r="I436" s="168">
        <v>22060919</v>
      </c>
      <c r="J436" s="169">
        <v>400</v>
      </c>
      <c r="K436" s="170">
        <v>389</v>
      </c>
      <c r="L436" s="165">
        <v>2492149</v>
      </c>
      <c r="M436" s="166">
        <v>99</v>
      </c>
      <c r="N436" s="167">
        <v>94</v>
      </c>
      <c r="O436" s="168">
        <v>14614919</v>
      </c>
      <c r="P436" s="169">
        <v>291</v>
      </c>
      <c r="Q436" s="170">
        <v>282</v>
      </c>
      <c r="R436" s="165">
        <v>16832865</v>
      </c>
      <c r="S436" s="166">
        <v>140</v>
      </c>
      <c r="T436" s="167">
        <v>138</v>
      </c>
      <c r="U436" s="168">
        <v>2398592</v>
      </c>
      <c r="V436" s="169">
        <v>281</v>
      </c>
      <c r="W436" s="170">
        <v>278</v>
      </c>
      <c r="X436" s="165">
        <v>2535</v>
      </c>
      <c r="Y436" s="166">
        <v>249</v>
      </c>
      <c r="Z436" s="167">
        <v>238</v>
      </c>
      <c r="AA436" s="168">
        <v>240</v>
      </c>
      <c r="AB436" s="171">
        <v>321</v>
      </c>
      <c r="AC436" s="163">
        <v>0</v>
      </c>
      <c r="AD436" s="172">
        <v>100</v>
      </c>
      <c r="AE436" s="173">
        <v>0</v>
      </c>
    </row>
    <row r="437" spans="1:31" s="3" customFormat="1" ht="18.75" customHeight="1">
      <c r="A437" s="142">
        <v>435</v>
      </c>
      <c r="B437" s="143">
        <v>486</v>
      </c>
      <c r="C437" s="144" t="s">
        <v>1856</v>
      </c>
      <c r="D437" s="145" t="s">
        <v>3815</v>
      </c>
      <c r="E437" s="146">
        <v>424</v>
      </c>
      <c r="F437" s="148">
        <v>18391879</v>
      </c>
      <c r="G437" s="149">
        <v>409</v>
      </c>
      <c r="H437" s="150">
        <v>398</v>
      </c>
      <c r="I437" s="151">
        <v>20377131</v>
      </c>
      <c r="J437" s="152">
        <v>57</v>
      </c>
      <c r="K437" s="153">
        <v>53</v>
      </c>
      <c r="L437" s="148">
        <v>12521652</v>
      </c>
      <c r="M437" s="149">
        <v>122</v>
      </c>
      <c r="N437" s="150">
        <v>117</v>
      </c>
      <c r="O437" s="151">
        <v>12516242</v>
      </c>
      <c r="P437" s="152">
        <v>238</v>
      </c>
      <c r="Q437" s="153">
        <v>229</v>
      </c>
      <c r="R437" s="148">
        <v>19921926</v>
      </c>
      <c r="S437" s="149">
        <v>89</v>
      </c>
      <c r="T437" s="150">
        <v>87</v>
      </c>
      <c r="U437" s="151">
        <v>3602309</v>
      </c>
      <c r="V437" s="152">
        <v>347</v>
      </c>
      <c r="W437" s="153">
        <v>344</v>
      </c>
      <c r="X437" s="148">
        <v>1001</v>
      </c>
      <c r="Y437" s="149">
        <v>176</v>
      </c>
      <c r="Z437" s="150">
        <v>166</v>
      </c>
      <c r="AA437" s="151">
        <v>314</v>
      </c>
      <c r="AB437" s="156">
        <v>321</v>
      </c>
      <c r="AC437" s="146">
        <v>0</v>
      </c>
      <c r="AD437" s="157">
        <v>100</v>
      </c>
      <c r="AE437" s="158">
        <v>0</v>
      </c>
    </row>
    <row r="438" spans="1:31" s="3" customFormat="1" ht="18.75" customHeight="1">
      <c r="A438" s="15">
        <v>436</v>
      </c>
      <c r="B438" s="16">
        <v>301</v>
      </c>
      <c r="C438" s="17" t="s">
        <v>1857</v>
      </c>
      <c r="D438" s="18" t="s">
        <v>3368</v>
      </c>
      <c r="E438" s="19">
        <v>425</v>
      </c>
      <c r="F438" s="21">
        <v>18368115</v>
      </c>
      <c r="G438" s="22">
        <v>447</v>
      </c>
      <c r="H438" s="23">
        <v>435</v>
      </c>
      <c r="I438" s="24">
        <v>18808235</v>
      </c>
      <c r="J438" s="25">
        <v>299</v>
      </c>
      <c r="K438" s="26">
        <v>288</v>
      </c>
      <c r="L438" s="21">
        <v>4634207</v>
      </c>
      <c r="M438" s="22">
        <v>246</v>
      </c>
      <c r="N438" s="23">
        <v>239</v>
      </c>
      <c r="O438" s="24">
        <v>7212092</v>
      </c>
      <c r="P438" s="25">
        <v>416</v>
      </c>
      <c r="Q438" s="26">
        <v>405</v>
      </c>
      <c r="R438" s="21">
        <v>10089012</v>
      </c>
      <c r="S438" s="22">
        <v>125</v>
      </c>
      <c r="T438" s="23">
        <v>123</v>
      </c>
      <c r="U438" s="24">
        <v>2719005</v>
      </c>
      <c r="V438" s="25">
        <v>97</v>
      </c>
      <c r="W438" s="26">
        <v>96</v>
      </c>
      <c r="X438" s="21">
        <v>12955</v>
      </c>
      <c r="Y438" s="22">
        <v>148</v>
      </c>
      <c r="Z438" s="23">
        <v>138</v>
      </c>
      <c r="AA438" s="24">
        <v>360</v>
      </c>
      <c r="AB438" s="93">
        <v>321</v>
      </c>
      <c r="AC438" s="19">
        <v>0</v>
      </c>
      <c r="AD438" s="27">
        <v>100</v>
      </c>
      <c r="AE438" s="28">
        <v>0</v>
      </c>
    </row>
    <row r="439" spans="1:31" s="3" customFormat="1" ht="18.75" customHeight="1">
      <c r="A439" s="29">
        <v>437</v>
      </c>
      <c r="B439" s="30" t="s">
        <v>3813</v>
      </c>
      <c r="C439" s="31" t="s">
        <v>1858</v>
      </c>
      <c r="D439" s="32" t="s">
        <v>2083</v>
      </c>
      <c r="E439" s="42">
        <v>426</v>
      </c>
      <c r="F439" s="35">
        <v>18346755</v>
      </c>
      <c r="G439" s="36">
        <v>459</v>
      </c>
      <c r="H439" s="37">
        <v>447</v>
      </c>
      <c r="I439" s="38">
        <v>18346755</v>
      </c>
      <c r="J439" s="39">
        <v>406</v>
      </c>
      <c r="K439" s="40">
        <v>395</v>
      </c>
      <c r="L439" s="35">
        <v>2371726</v>
      </c>
      <c r="M439" s="36">
        <v>397</v>
      </c>
      <c r="N439" s="37">
        <v>390</v>
      </c>
      <c r="O439" s="38">
        <v>2878661</v>
      </c>
      <c r="P439" s="39">
        <v>480</v>
      </c>
      <c r="Q439" s="40">
        <v>468</v>
      </c>
      <c r="R439" s="35">
        <v>6041966</v>
      </c>
      <c r="S439" s="36">
        <v>82</v>
      </c>
      <c r="T439" s="37">
        <v>80</v>
      </c>
      <c r="U439" s="38">
        <v>3760059</v>
      </c>
      <c r="V439" s="39" t="s">
        <v>3813</v>
      </c>
      <c r="W439" s="40" t="s">
        <v>3813</v>
      </c>
      <c r="X439" s="41" t="s">
        <v>3813</v>
      </c>
      <c r="Y439" s="36">
        <v>493</v>
      </c>
      <c r="Z439" s="37">
        <v>480</v>
      </c>
      <c r="AA439" s="38">
        <v>30</v>
      </c>
      <c r="AB439" s="94">
        <v>311</v>
      </c>
      <c r="AC439" s="42">
        <v>0</v>
      </c>
      <c r="AD439" s="34">
        <v>70</v>
      </c>
      <c r="AE439" s="43">
        <v>30</v>
      </c>
    </row>
    <row r="440" spans="1:31" s="3" customFormat="1" ht="18.75" customHeight="1">
      <c r="A440" s="159">
        <v>438</v>
      </c>
      <c r="B440" s="160">
        <v>369</v>
      </c>
      <c r="C440" s="161" t="s">
        <v>1859</v>
      </c>
      <c r="D440" s="162" t="s">
        <v>3815</v>
      </c>
      <c r="E440" s="163">
        <v>427</v>
      </c>
      <c r="F440" s="165">
        <v>18335893</v>
      </c>
      <c r="G440" s="166">
        <v>448</v>
      </c>
      <c r="H440" s="167">
        <v>436</v>
      </c>
      <c r="I440" s="168">
        <v>18786472</v>
      </c>
      <c r="J440" s="169">
        <v>219</v>
      </c>
      <c r="K440" s="170">
        <v>211</v>
      </c>
      <c r="L440" s="165">
        <v>6121611</v>
      </c>
      <c r="M440" s="166">
        <v>181</v>
      </c>
      <c r="N440" s="167">
        <v>175</v>
      </c>
      <c r="O440" s="168">
        <v>9871218</v>
      </c>
      <c r="P440" s="169">
        <v>308</v>
      </c>
      <c r="Q440" s="170">
        <v>299</v>
      </c>
      <c r="R440" s="165">
        <v>15934419</v>
      </c>
      <c r="S440" s="166">
        <v>248</v>
      </c>
      <c r="T440" s="167">
        <v>244</v>
      </c>
      <c r="U440" s="168">
        <v>1063312</v>
      </c>
      <c r="V440" s="169">
        <v>387</v>
      </c>
      <c r="W440" s="170">
        <v>383</v>
      </c>
      <c r="X440" s="165">
        <v>253</v>
      </c>
      <c r="Y440" s="166">
        <v>338</v>
      </c>
      <c r="Z440" s="167">
        <v>325</v>
      </c>
      <c r="AA440" s="168">
        <v>165</v>
      </c>
      <c r="AB440" s="171">
        <v>356</v>
      </c>
      <c r="AC440" s="163">
        <v>0</v>
      </c>
      <c r="AD440" s="172">
        <v>100</v>
      </c>
      <c r="AE440" s="173">
        <v>0</v>
      </c>
    </row>
    <row r="441" spans="1:31" s="3" customFormat="1" ht="18.75" customHeight="1">
      <c r="A441" s="29">
        <v>439</v>
      </c>
      <c r="B441" s="30" t="s">
        <v>3813</v>
      </c>
      <c r="C441" s="31" t="s">
        <v>2459</v>
      </c>
      <c r="D441" s="32" t="s">
        <v>3812</v>
      </c>
      <c r="E441" s="42">
        <v>428</v>
      </c>
      <c r="F441" s="35">
        <v>18290558</v>
      </c>
      <c r="G441" s="36">
        <v>155</v>
      </c>
      <c r="H441" s="37">
        <v>153</v>
      </c>
      <c r="I441" s="38">
        <v>33537250</v>
      </c>
      <c r="J441" s="39">
        <v>218</v>
      </c>
      <c r="K441" s="40">
        <v>210</v>
      </c>
      <c r="L441" s="35">
        <v>6127555</v>
      </c>
      <c r="M441" s="36">
        <v>484</v>
      </c>
      <c r="N441" s="37">
        <v>476</v>
      </c>
      <c r="O441" s="38">
        <v>-3004003</v>
      </c>
      <c r="P441" s="39">
        <v>284</v>
      </c>
      <c r="Q441" s="40">
        <v>275</v>
      </c>
      <c r="R441" s="35">
        <v>17356489</v>
      </c>
      <c r="S441" s="36">
        <v>469</v>
      </c>
      <c r="T441" s="37">
        <v>463</v>
      </c>
      <c r="U441" s="38">
        <v>-3051534</v>
      </c>
      <c r="V441" s="39">
        <v>372</v>
      </c>
      <c r="W441" s="40">
        <v>368</v>
      </c>
      <c r="X441" s="35">
        <v>421</v>
      </c>
      <c r="Y441" s="36">
        <v>348</v>
      </c>
      <c r="Z441" s="37">
        <v>335</v>
      </c>
      <c r="AA441" s="38">
        <v>158</v>
      </c>
      <c r="AB441" s="94">
        <v>352</v>
      </c>
      <c r="AC441" s="42">
        <v>0</v>
      </c>
      <c r="AD441" s="34">
        <v>49</v>
      </c>
      <c r="AE441" s="43">
        <v>51</v>
      </c>
    </row>
    <row r="442" spans="1:31" s="3" customFormat="1" ht="18.75" customHeight="1">
      <c r="A442" s="142">
        <v>440</v>
      </c>
      <c r="B442" s="143">
        <v>317</v>
      </c>
      <c r="C442" s="144" t="s">
        <v>1860</v>
      </c>
      <c r="D442" s="145" t="s">
        <v>3815</v>
      </c>
      <c r="E442" s="146">
        <v>429</v>
      </c>
      <c r="F442" s="148">
        <v>18262966</v>
      </c>
      <c r="G442" s="149">
        <v>456</v>
      </c>
      <c r="H442" s="150">
        <v>444</v>
      </c>
      <c r="I442" s="151">
        <v>18489708</v>
      </c>
      <c r="J442" s="152">
        <v>362</v>
      </c>
      <c r="K442" s="153">
        <v>351</v>
      </c>
      <c r="L442" s="148">
        <v>3222224</v>
      </c>
      <c r="M442" s="149">
        <v>362</v>
      </c>
      <c r="N442" s="150">
        <v>355</v>
      </c>
      <c r="O442" s="151">
        <v>3727104</v>
      </c>
      <c r="P442" s="152">
        <v>290</v>
      </c>
      <c r="Q442" s="153">
        <v>281</v>
      </c>
      <c r="R442" s="148">
        <v>16871824</v>
      </c>
      <c r="S442" s="149">
        <v>452</v>
      </c>
      <c r="T442" s="150">
        <v>446</v>
      </c>
      <c r="U442" s="151">
        <v>-1278104</v>
      </c>
      <c r="V442" s="152">
        <v>114</v>
      </c>
      <c r="W442" s="153">
        <v>113</v>
      </c>
      <c r="X442" s="148">
        <v>11417</v>
      </c>
      <c r="Y442" s="149">
        <v>110</v>
      </c>
      <c r="Z442" s="150">
        <v>102</v>
      </c>
      <c r="AA442" s="151">
        <v>424</v>
      </c>
      <c r="AB442" s="156">
        <v>321</v>
      </c>
      <c r="AC442" s="146">
        <v>0</v>
      </c>
      <c r="AD442" s="157">
        <v>100</v>
      </c>
      <c r="AE442" s="158">
        <v>0</v>
      </c>
    </row>
    <row r="443" spans="1:31" s="3" customFormat="1" ht="18.75" customHeight="1">
      <c r="A443" s="15">
        <v>441</v>
      </c>
      <c r="B443" s="16" t="s">
        <v>3813</v>
      </c>
      <c r="C443" s="82" t="s">
        <v>3813</v>
      </c>
      <c r="D443" s="18" t="s">
        <v>2748</v>
      </c>
      <c r="E443" s="19">
        <v>430</v>
      </c>
      <c r="F443" s="61" t="s">
        <v>3813</v>
      </c>
      <c r="G443" s="22">
        <v>458</v>
      </c>
      <c r="H443" s="23">
        <v>446</v>
      </c>
      <c r="I443" s="66" t="s">
        <v>3813</v>
      </c>
      <c r="J443" s="25">
        <v>195</v>
      </c>
      <c r="K443" s="26">
        <v>187</v>
      </c>
      <c r="L443" s="61" t="s">
        <v>3813</v>
      </c>
      <c r="M443" s="22">
        <v>259</v>
      </c>
      <c r="N443" s="23">
        <v>252</v>
      </c>
      <c r="O443" s="66" t="s">
        <v>3813</v>
      </c>
      <c r="P443" s="25">
        <v>417</v>
      </c>
      <c r="Q443" s="26">
        <v>406</v>
      </c>
      <c r="R443" s="61" t="s">
        <v>3813</v>
      </c>
      <c r="S443" s="22">
        <v>73</v>
      </c>
      <c r="T443" s="23">
        <v>71</v>
      </c>
      <c r="U443" s="66" t="s">
        <v>3813</v>
      </c>
      <c r="V443" s="25">
        <v>413</v>
      </c>
      <c r="W443" s="26">
        <v>408</v>
      </c>
      <c r="X443" s="61" t="s">
        <v>3813</v>
      </c>
      <c r="Y443" s="22">
        <v>376</v>
      </c>
      <c r="Z443" s="23">
        <v>363</v>
      </c>
      <c r="AA443" s="66" t="s">
        <v>3813</v>
      </c>
      <c r="AB443" s="93">
        <v>331</v>
      </c>
      <c r="AC443" s="19">
        <v>0</v>
      </c>
      <c r="AD443" s="27">
        <v>100</v>
      </c>
      <c r="AE443" s="28">
        <v>0</v>
      </c>
    </row>
    <row r="444" spans="1:31" s="3" customFormat="1" ht="18.75" customHeight="1">
      <c r="A444" s="29">
        <v>442</v>
      </c>
      <c r="B444" s="30">
        <v>103</v>
      </c>
      <c r="C444" s="31" t="s">
        <v>1231</v>
      </c>
      <c r="D444" s="32" t="s">
        <v>3374</v>
      </c>
      <c r="E444" s="42">
        <v>431</v>
      </c>
      <c r="F444" s="35">
        <v>18187769</v>
      </c>
      <c r="G444" s="36">
        <v>463</v>
      </c>
      <c r="H444" s="37">
        <v>451</v>
      </c>
      <c r="I444" s="38">
        <v>18187769</v>
      </c>
      <c r="J444" s="39">
        <v>187</v>
      </c>
      <c r="K444" s="40">
        <v>179</v>
      </c>
      <c r="L444" s="35">
        <v>7094286</v>
      </c>
      <c r="M444" s="36">
        <v>388</v>
      </c>
      <c r="N444" s="37">
        <v>381</v>
      </c>
      <c r="O444" s="38">
        <v>3084064</v>
      </c>
      <c r="P444" s="39">
        <v>349</v>
      </c>
      <c r="Q444" s="40">
        <v>339</v>
      </c>
      <c r="R444" s="35">
        <v>13866476</v>
      </c>
      <c r="S444" s="36">
        <v>325</v>
      </c>
      <c r="T444" s="37">
        <v>320</v>
      </c>
      <c r="U444" s="38">
        <v>465711</v>
      </c>
      <c r="V444" s="39">
        <v>185</v>
      </c>
      <c r="W444" s="40">
        <v>182</v>
      </c>
      <c r="X444" s="35">
        <v>7122</v>
      </c>
      <c r="Y444" s="36">
        <v>229</v>
      </c>
      <c r="Z444" s="37">
        <v>219</v>
      </c>
      <c r="AA444" s="38">
        <v>255</v>
      </c>
      <c r="AB444" s="94">
        <v>383</v>
      </c>
      <c r="AC444" s="42">
        <v>0</v>
      </c>
      <c r="AD444" s="34">
        <v>100</v>
      </c>
      <c r="AE444" s="43">
        <v>0</v>
      </c>
    </row>
    <row r="445" spans="1:31" s="3" customFormat="1" ht="18.75" customHeight="1">
      <c r="A445" s="29">
        <v>443</v>
      </c>
      <c r="B445" s="30" t="s">
        <v>3813</v>
      </c>
      <c r="C445" s="31" t="s">
        <v>1861</v>
      </c>
      <c r="D445" s="32" t="s">
        <v>3369</v>
      </c>
      <c r="E445" s="42">
        <v>432</v>
      </c>
      <c r="F445" s="35">
        <v>18177210</v>
      </c>
      <c r="G445" s="36">
        <v>464</v>
      </c>
      <c r="H445" s="37">
        <v>452</v>
      </c>
      <c r="I445" s="38">
        <v>18177210</v>
      </c>
      <c r="J445" s="39">
        <v>436</v>
      </c>
      <c r="K445" s="40">
        <v>424</v>
      </c>
      <c r="L445" s="35">
        <v>1854677</v>
      </c>
      <c r="M445" s="36">
        <v>447</v>
      </c>
      <c r="N445" s="37">
        <v>439</v>
      </c>
      <c r="O445" s="38">
        <v>1203953</v>
      </c>
      <c r="P445" s="39">
        <v>491</v>
      </c>
      <c r="Q445" s="40">
        <v>479</v>
      </c>
      <c r="R445" s="35">
        <v>5045913</v>
      </c>
      <c r="S445" s="36">
        <v>412</v>
      </c>
      <c r="T445" s="37">
        <v>407</v>
      </c>
      <c r="U445" s="38">
        <v>40409</v>
      </c>
      <c r="V445" s="39" t="s">
        <v>3813</v>
      </c>
      <c r="W445" s="40" t="s">
        <v>3813</v>
      </c>
      <c r="X445" s="41" t="s">
        <v>3813</v>
      </c>
      <c r="Y445" s="36">
        <v>193</v>
      </c>
      <c r="Z445" s="37">
        <v>183</v>
      </c>
      <c r="AA445" s="38">
        <v>288</v>
      </c>
      <c r="AB445" s="94">
        <v>311</v>
      </c>
      <c r="AC445" s="42">
        <v>0</v>
      </c>
      <c r="AD445" s="34">
        <v>100</v>
      </c>
      <c r="AE445" s="43">
        <v>0</v>
      </c>
    </row>
    <row r="446" spans="1:31" s="3" customFormat="1" ht="18.75" customHeight="1">
      <c r="A446" s="29">
        <v>444</v>
      </c>
      <c r="B446" s="30" t="s">
        <v>3813</v>
      </c>
      <c r="C446" s="31" t="s">
        <v>1240</v>
      </c>
      <c r="D446" s="32" t="s">
        <v>3372</v>
      </c>
      <c r="E446" s="42">
        <v>433</v>
      </c>
      <c r="F446" s="35">
        <v>18152913</v>
      </c>
      <c r="G446" s="36">
        <v>444</v>
      </c>
      <c r="H446" s="37">
        <v>432</v>
      </c>
      <c r="I446" s="38">
        <v>18888880</v>
      </c>
      <c r="J446" s="39">
        <v>201</v>
      </c>
      <c r="K446" s="40">
        <v>193</v>
      </c>
      <c r="L446" s="35">
        <v>6456354</v>
      </c>
      <c r="M446" s="36">
        <v>386</v>
      </c>
      <c r="N446" s="37">
        <v>379</v>
      </c>
      <c r="O446" s="38">
        <v>3102118</v>
      </c>
      <c r="P446" s="39">
        <v>158</v>
      </c>
      <c r="Q446" s="40">
        <v>150</v>
      </c>
      <c r="R446" s="35">
        <v>24976986</v>
      </c>
      <c r="S446" s="36">
        <v>303</v>
      </c>
      <c r="T446" s="37">
        <v>298</v>
      </c>
      <c r="U446" s="38">
        <v>656765</v>
      </c>
      <c r="V446" s="39">
        <v>219</v>
      </c>
      <c r="W446" s="40">
        <v>216</v>
      </c>
      <c r="X446" s="35">
        <v>5275</v>
      </c>
      <c r="Y446" s="36">
        <v>299</v>
      </c>
      <c r="Z446" s="37">
        <v>287</v>
      </c>
      <c r="AA446" s="38">
        <v>189</v>
      </c>
      <c r="AB446" s="94">
        <v>321</v>
      </c>
      <c r="AC446" s="42">
        <v>0</v>
      </c>
      <c r="AD446" s="34">
        <v>100</v>
      </c>
      <c r="AE446" s="43">
        <v>0</v>
      </c>
    </row>
    <row r="447" spans="1:31" s="3" customFormat="1" ht="18.75" customHeight="1">
      <c r="A447" s="142">
        <v>445</v>
      </c>
      <c r="B447" s="143">
        <v>492</v>
      </c>
      <c r="C447" s="144" t="s">
        <v>1862</v>
      </c>
      <c r="D447" s="145" t="s">
        <v>3815</v>
      </c>
      <c r="E447" s="146">
        <v>434</v>
      </c>
      <c r="F447" s="148">
        <v>18025053</v>
      </c>
      <c r="G447" s="149">
        <v>412</v>
      </c>
      <c r="H447" s="150">
        <v>401</v>
      </c>
      <c r="I447" s="151">
        <v>20322898</v>
      </c>
      <c r="J447" s="152">
        <v>353</v>
      </c>
      <c r="K447" s="153">
        <v>342</v>
      </c>
      <c r="L447" s="148">
        <v>3462937</v>
      </c>
      <c r="M447" s="149">
        <v>451</v>
      </c>
      <c r="N447" s="150">
        <v>443</v>
      </c>
      <c r="O447" s="151">
        <v>1116472</v>
      </c>
      <c r="P447" s="152">
        <v>385</v>
      </c>
      <c r="Q447" s="153">
        <v>375</v>
      </c>
      <c r="R447" s="148">
        <v>11874306</v>
      </c>
      <c r="S447" s="149">
        <v>304</v>
      </c>
      <c r="T447" s="150">
        <v>299</v>
      </c>
      <c r="U447" s="151">
        <v>647777</v>
      </c>
      <c r="V447" s="152">
        <v>91</v>
      </c>
      <c r="W447" s="153">
        <v>90</v>
      </c>
      <c r="X447" s="148">
        <v>13380</v>
      </c>
      <c r="Y447" s="149">
        <v>352</v>
      </c>
      <c r="Z447" s="150">
        <v>339</v>
      </c>
      <c r="AA447" s="151">
        <v>152</v>
      </c>
      <c r="AB447" s="156">
        <v>322</v>
      </c>
      <c r="AC447" s="146">
        <v>0</v>
      </c>
      <c r="AD447" s="157">
        <v>100</v>
      </c>
      <c r="AE447" s="158">
        <v>0</v>
      </c>
    </row>
    <row r="448" spans="1:31" s="3" customFormat="1" ht="18.75" customHeight="1">
      <c r="A448" s="15">
        <v>446</v>
      </c>
      <c r="B448" s="16">
        <v>378</v>
      </c>
      <c r="C448" s="17" t="s">
        <v>2456</v>
      </c>
      <c r="D448" s="18" t="s">
        <v>3374</v>
      </c>
      <c r="E448" s="19">
        <v>435</v>
      </c>
      <c r="F448" s="21">
        <v>18000864</v>
      </c>
      <c r="G448" s="22">
        <v>468</v>
      </c>
      <c r="H448" s="23">
        <v>456</v>
      </c>
      <c r="I448" s="24">
        <v>18019632</v>
      </c>
      <c r="J448" s="25">
        <v>408</v>
      </c>
      <c r="K448" s="26">
        <v>397</v>
      </c>
      <c r="L448" s="21">
        <v>2338679</v>
      </c>
      <c r="M448" s="22">
        <v>411</v>
      </c>
      <c r="N448" s="23">
        <v>404</v>
      </c>
      <c r="O448" s="24">
        <v>2414254</v>
      </c>
      <c r="P448" s="25">
        <v>492</v>
      </c>
      <c r="Q448" s="26">
        <v>480</v>
      </c>
      <c r="R448" s="21">
        <v>5016248</v>
      </c>
      <c r="S448" s="22">
        <v>267</v>
      </c>
      <c r="T448" s="23">
        <v>263</v>
      </c>
      <c r="U448" s="24">
        <v>860676</v>
      </c>
      <c r="V448" s="25" t="s">
        <v>3813</v>
      </c>
      <c r="W448" s="26" t="s">
        <v>3813</v>
      </c>
      <c r="X448" s="61" t="s">
        <v>3813</v>
      </c>
      <c r="Y448" s="22">
        <v>429</v>
      </c>
      <c r="Z448" s="23">
        <v>416</v>
      </c>
      <c r="AA448" s="24">
        <v>87</v>
      </c>
      <c r="AB448" s="93">
        <v>312</v>
      </c>
      <c r="AC448" s="19">
        <v>0</v>
      </c>
      <c r="AD448" s="27">
        <v>100</v>
      </c>
      <c r="AE448" s="28">
        <v>0</v>
      </c>
    </row>
    <row r="449" spans="1:31" s="3" customFormat="1" ht="18.75" customHeight="1">
      <c r="A449" s="29">
        <v>447</v>
      </c>
      <c r="B449" s="30">
        <v>497</v>
      </c>
      <c r="C449" s="31" t="s">
        <v>3522</v>
      </c>
      <c r="D449" s="32" t="s">
        <v>3816</v>
      </c>
      <c r="E449" s="42">
        <v>436</v>
      </c>
      <c r="F449" s="35">
        <v>17832571</v>
      </c>
      <c r="G449" s="36">
        <v>454</v>
      </c>
      <c r="H449" s="37">
        <v>442</v>
      </c>
      <c r="I449" s="38">
        <v>18524262</v>
      </c>
      <c r="J449" s="39">
        <v>366</v>
      </c>
      <c r="K449" s="40">
        <v>355</v>
      </c>
      <c r="L449" s="35">
        <v>3170763</v>
      </c>
      <c r="M449" s="36">
        <v>275</v>
      </c>
      <c r="N449" s="37">
        <v>268</v>
      </c>
      <c r="O449" s="38">
        <v>6269191</v>
      </c>
      <c r="P449" s="39">
        <v>387</v>
      </c>
      <c r="Q449" s="40">
        <v>377</v>
      </c>
      <c r="R449" s="35">
        <v>11734869</v>
      </c>
      <c r="S449" s="36">
        <v>323</v>
      </c>
      <c r="T449" s="37">
        <v>318</v>
      </c>
      <c r="U449" s="38">
        <v>467606</v>
      </c>
      <c r="V449" s="39">
        <v>112</v>
      </c>
      <c r="W449" s="40">
        <v>111</v>
      </c>
      <c r="X449" s="35">
        <v>11577</v>
      </c>
      <c r="Y449" s="36">
        <v>362</v>
      </c>
      <c r="Z449" s="37">
        <v>349</v>
      </c>
      <c r="AA449" s="38">
        <v>150</v>
      </c>
      <c r="AB449" s="94">
        <v>383</v>
      </c>
      <c r="AC449" s="42">
        <v>0</v>
      </c>
      <c r="AD449" s="34">
        <v>100</v>
      </c>
      <c r="AE449" s="43">
        <v>0</v>
      </c>
    </row>
    <row r="450" spans="1:31" s="3" customFormat="1" ht="18.75" customHeight="1">
      <c r="A450" s="29">
        <v>448</v>
      </c>
      <c r="B450" s="30" t="s">
        <v>3813</v>
      </c>
      <c r="C450" s="31" t="s">
        <v>1863</v>
      </c>
      <c r="D450" s="32" t="s">
        <v>3812</v>
      </c>
      <c r="E450" s="42">
        <v>437</v>
      </c>
      <c r="F450" s="35">
        <v>17819053</v>
      </c>
      <c r="G450" s="36">
        <v>476</v>
      </c>
      <c r="H450" s="37">
        <v>464</v>
      </c>
      <c r="I450" s="38">
        <v>17819053</v>
      </c>
      <c r="J450" s="39">
        <v>277</v>
      </c>
      <c r="K450" s="40">
        <v>268</v>
      </c>
      <c r="L450" s="35">
        <v>5135971</v>
      </c>
      <c r="M450" s="36">
        <v>481</v>
      </c>
      <c r="N450" s="37">
        <v>473</v>
      </c>
      <c r="O450" s="38">
        <v>-1774647</v>
      </c>
      <c r="P450" s="39">
        <v>374</v>
      </c>
      <c r="Q450" s="40">
        <v>364</v>
      </c>
      <c r="R450" s="35">
        <v>12583759</v>
      </c>
      <c r="S450" s="36">
        <v>480</v>
      </c>
      <c r="T450" s="37">
        <v>474</v>
      </c>
      <c r="U450" s="38">
        <v>-4913317</v>
      </c>
      <c r="V450" s="39">
        <v>233</v>
      </c>
      <c r="W450" s="40">
        <v>230</v>
      </c>
      <c r="X450" s="35">
        <v>4590</v>
      </c>
      <c r="Y450" s="36">
        <v>210</v>
      </c>
      <c r="Z450" s="37">
        <v>200</v>
      </c>
      <c r="AA450" s="38">
        <v>264</v>
      </c>
      <c r="AB450" s="94">
        <v>384</v>
      </c>
      <c r="AC450" s="42">
        <v>0</v>
      </c>
      <c r="AD450" s="34">
        <v>0</v>
      </c>
      <c r="AE450" s="43">
        <v>100</v>
      </c>
    </row>
    <row r="451" spans="1:31" s="3" customFormat="1" ht="18.75" customHeight="1">
      <c r="A451" s="159">
        <v>449</v>
      </c>
      <c r="B451" s="160">
        <v>440</v>
      </c>
      <c r="C451" s="161" t="s">
        <v>1864</v>
      </c>
      <c r="D451" s="162" t="s">
        <v>3815</v>
      </c>
      <c r="E451" s="163">
        <v>438</v>
      </c>
      <c r="F451" s="165">
        <v>17809112</v>
      </c>
      <c r="G451" s="166">
        <v>453</v>
      </c>
      <c r="H451" s="167">
        <v>441</v>
      </c>
      <c r="I451" s="168">
        <v>18600444</v>
      </c>
      <c r="J451" s="169">
        <v>481</v>
      </c>
      <c r="K451" s="170">
        <v>469</v>
      </c>
      <c r="L451" s="165">
        <v>472561</v>
      </c>
      <c r="M451" s="166">
        <v>409</v>
      </c>
      <c r="N451" s="167">
        <v>402</v>
      </c>
      <c r="O451" s="168">
        <v>2486857</v>
      </c>
      <c r="P451" s="169">
        <v>452</v>
      </c>
      <c r="Q451" s="170">
        <v>440</v>
      </c>
      <c r="R451" s="165">
        <v>7903705</v>
      </c>
      <c r="S451" s="166">
        <v>401</v>
      </c>
      <c r="T451" s="167">
        <v>396</v>
      </c>
      <c r="U451" s="168">
        <v>87583</v>
      </c>
      <c r="V451" s="169">
        <v>116</v>
      </c>
      <c r="W451" s="170">
        <v>115</v>
      </c>
      <c r="X451" s="165">
        <v>11406</v>
      </c>
      <c r="Y451" s="166">
        <v>453</v>
      </c>
      <c r="Z451" s="167">
        <v>440</v>
      </c>
      <c r="AA451" s="168">
        <v>65</v>
      </c>
      <c r="AB451" s="171">
        <v>322</v>
      </c>
      <c r="AC451" s="163">
        <v>0</v>
      </c>
      <c r="AD451" s="172">
        <v>100</v>
      </c>
      <c r="AE451" s="173">
        <v>0</v>
      </c>
    </row>
    <row r="452" spans="1:31" s="3" customFormat="1" ht="18.75" customHeight="1">
      <c r="A452" s="45">
        <v>450</v>
      </c>
      <c r="B452" s="46">
        <v>481</v>
      </c>
      <c r="C452" s="47" t="s">
        <v>2377</v>
      </c>
      <c r="D452" s="48" t="s">
        <v>2392</v>
      </c>
      <c r="E452" s="49">
        <v>439</v>
      </c>
      <c r="F452" s="51">
        <v>17776764</v>
      </c>
      <c r="G452" s="52">
        <v>465</v>
      </c>
      <c r="H452" s="53">
        <v>453</v>
      </c>
      <c r="I452" s="54">
        <v>18118655</v>
      </c>
      <c r="J452" s="55">
        <v>398</v>
      </c>
      <c r="K452" s="56">
        <v>387</v>
      </c>
      <c r="L452" s="51">
        <v>2579250</v>
      </c>
      <c r="M452" s="52">
        <v>324</v>
      </c>
      <c r="N452" s="53">
        <v>317</v>
      </c>
      <c r="O452" s="54">
        <v>4722874</v>
      </c>
      <c r="P452" s="55">
        <v>484</v>
      </c>
      <c r="Q452" s="56">
        <v>472</v>
      </c>
      <c r="R452" s="51">
        <v>5508510</v>
      </c>
      <c r="S452" s="52">
        <v>252</v>
      </c>
      <c r="T452" s="53">
        <v>248</v>
      </c>
      <c r="U452" s="54">
        <v>1017147</v>
      </c>
      <c r="V452" s="55">
        <v>401</v>
      </c>
      <c r="W452" s="56">
        <v>397</v>
      </c>
      <c r="X452" s="51">
        <v>123</v>
      </c>
      <c r="Y452" s="52">
        <v>276</v>
      </c>
      <c r="Z452" s="53">
        <v>264</v>
      </c>
      <c r="AA452" s="54">
        <v>210</v>
      </c>
      <c r="AB452" s="95">
        <v>311</v>
      </c>
      <c r="AC452" s="49">
        <v>0</v>
      </c>
      <c r="AD452" s="57">
        <v>100</v>
      </c>
      <c r="AE452" s="58">
        <v>0</v>
      </c>
    </row>
    <row r="453" spans="1:31" s="3" customFormat="1" ht="18.75" customHeight="1">
      <c r="A453" s="15">
        <v>451</v>
      </c>
      <c r="B453" s="16" t="s">
        <v>3813</v>
      </c>
      <c r="C453" s="17" t="s">
        <v>2397</v>
      </c>
      <c r="D453" s="18" t="s">
        <v>3368</v>
      </c>
      <c r="E453" s="19">
        <v>440</v>
      </c>
      <c r="F453" s="21">
        <v>17725419</v>
      </c>
      <c r="G453" s="22">
        <v>455</v>
      </c>
      <c r="H453" s="23">
        <v>443</v>
      </c>
      <c r="I453" s="24">
        <v>18505305</v>
      </c>
      <c r="J453" s="25">
        <v>448</v>
      </c>
      <c r="K453" s="26">
        <v>436</v>
      </c>
      <c r="L453" s="21">
        <v>1405012</v>
      </c>
      <c r="M453" s="22">
        <v>396</v>
      </c>
      <c r="N453" s="23">
        <v>389</v>
      </c>
      <c r="O453" s="24">
        <v>2889413</v>
      </c>
      <c r="P453" s="25">
        <v>481</v>
      </c>
      <c r="Q453" s="26">
        <v>469</v>
      </c>
      <c r="R453" s="21">
        <v>5789634</v>
      </c>
      <c r="S453" s="22">
        <v>329</v>
      </c>
      <c r="T453" s="23">
        <v>324</v>
      </c>
      <c r="U453" s="24">
        <v>456651</v>
      </c>
      <c r="V453" s="25">
        <v>228</v>
      </c>
      <c r="W453" s="26">
        <v>225</v>
      </c>
      <c r="X453" s="21">
        <v>4940</v>
      </c>
      <c r="Y453" s="22">
        <v>447</v>
      </c>
      <c r="Z453" s="23">
        <v>434</v>
      </c>
      <c r="AA453" s="24">
        <v>72</v>
      </c>
      <c r="AB453" s="93">
        <v>383</v>
      </c>
      <c r="AC453" s="19">
        <v>0</v>
      </c>
      <c r="AD453" s="27">
        <v>100</v>
      </c>
      <c r="AE453" s="28">
        <v>0</v>
      </c>
    </row>
    <row r="454" spans="1:31" s="3" customFormat="1" ht="18.75" customHeight="1">
      <c r="A454" s="29">
        <v>452</v>
      </c>
      <c r="B454" s="30">
        <v>277</v>
      </c>
      <c r="C454" s="31" t="s">
        <v>3670</v>
      </c>
      <c r="D454" s="32" t="s">
        <v>3368</v>
      </c>
      <c r="E454" s="42">
        <v>441</v>
      </c>
      <c r="F454" s="35">
        <v>17722931</v>
      </c>
      <c r="G454" s="36">
        <v>478</v>
      </c>
      <c r="H454" s="37">
        <v>466</v>
      </c>
      <c r="I454" s="38">
        <v>17772577</v>
      </c>
      <c r="J454" s="39">
        <v>409</v>
      </c>
      <c r="K454" s="40">
        <v>398</v>
      </c>
      <c r="L454" s="35">
        <v>2304171</v>
      </c>
      <c r="M454" s="36">
        <v>392</v>
      </c>
      <c r="N454" s="37">
        <v>385</v>
      </c>
      <c r="O454" s="38">
        <v>2939186</v>
      </c>
      <c r="P454" s="39">
        <v>376</v>
      </c>
      <c r="Q454" s="40">
        <v>366</v>
      </c>
      <c r="R454" s="35">
        <v>12443875</v>
      </c>
      <c r="S454" s="36">
        <v>350</v>
      </c>
      <c r="T454" s="37">
        <v>345</v>
      </c>
      <c r="U454" s="38">
        <v>349715</v>
      </c>
      <c r="V454" s="39">
        <v>123</v>
      </c>
      <c r="W454" s="40">
        <v>122</v>
      </c>
      <c r="X454" s="35">
        <v>10953</v>
      </c>
      <c r="Y454" s="36">
        <v>84</v>
      </c>
      <c r="Z454" s="37">
        <v>79</v>
      </c>
      <c r="AA454" s="38">
        <v>485</v>
      </c>
      <c r="AB454" s="94">
        <v>321</v>
      </c>
      <c r="AC454" s="42">
        <v>0</v>
      </c>
      <c r="AD454" s="34">
        <v>100</v>
      </c>
      <c r="AE454" s="43">
        <v>0</v>
      </c>
    </row>
    <row r="455" spans="1:31" s="3" customFormat="1" ht="18.75" customHeight="1">
      <c r="A455" s="159">
        <v>453</v>
      </c>
      <c r="B455" s="160">
        <v>445</v>
      </c>
      <c r="C455" s="161" t="s">
        <v>2386</v>
      </c>
      <c r="D455" s="162" t="s">
        <v>3815</v>
      </c>
      <c r="E455" s="163">
        <v>442</v>
      </c>
      <c r="F455" s="165">
        <v>17715970</v>
      </c>
      <c r="G455" s="166">
        <v>428</v>
      </c>
      <c r="H455" s="167">
        <v>417</v>
      </c>
      <c r="I455" s="168">
        <v>19558305</v>
      </c>
      <c r="J455" s="169">
        <v>347</v>
      </c>
      <c r="K455" s="170">
        <v>336</v>
      </c>
      <c r="L455" s="165">
        <v>3545464</v>
      </c>
      <c r="M455" s="166">
        <v>410</v>
      </c>
      <c r="N455" s="167">
        <v>403</v>
      </c>
      <c r="O455" s="168">
        <v>2418341</v>
      </c>
      <c r="P455" s="169">
        <v>234</v>
      </c>
      <c r="Q455" s="170">
        <v>225</v>
      </c>
      <c r="R455" s="165">
        <v>20239004</v>
      </c>
      <c r="S455" s="166">
        <v>450</v>
      </c>
      <c r="T455" s="167">
        <v>444</v>
      </c>
      <c r="U455" s="168">
        <v>-1224244</v>
      </c>
      <c r="V455" s="169">
        <v>203</v>
      </c>
      <c r="W455" s="170">
        <v>200</v>
      </c>
      <c r="X455" s="165">
        <v>5968</v>
      </c>
      <c r="Y455" s="166">
        <v>360</v>
      </c>
      <c r="Z455" s="167">
        <v>347</v>
      </c>
      <c r="AA455" s="168">
        <v>150</v>
      </c>
      <c r="AB455" s="171">
        <v>311</v>
      </c>
      <c r="AC455" s="163">
        <v>0</v>
      </c>
      <c r="AD455" s="172">
        <v>100</v>
      </c>
      <c r="AE455" s="173">
        <v>0</v>
      </c>
    </row>
    <row r="456" spans="1:31" s="3" customFormat="1" ht="18.75" customHeight="1">
      <c r="A456" s="159">
        <v>454</v>
      </c>
      <c r="B456" s="160">
        <v>431</v>
      </c>
      <c r="C456" s="161" t="s">
        <v>1865</v>
      </c>
      <c r="D456" s="162" t="s">
        <v>3815</v>
      </c>
      <c r="E456" s="163">
        <v>443</v>
      </c>
      <c r="F456" s="165">
        <v>17690315</v>
      </c>
      <c r="G456" s="166">
        <v>462</v>
      </c>
      <c r="H456" s="167">
        <v>450</v>
      </c>
      <c r="I456" s="168">
        <v>18213194</v>
      </c>
      <c r="J456" s="169">
        <v>126</v>
      </c>
      <c r="K456" s="170">
        <v>120</v>
      </c>
      <c r="L456" s="165">
        <v>9073900</v>
      </c>
      <c r="M456" s="166">
        <v>174</v>
      </c>
      <c r="N456" s="167">
        <v>168</v>
      </c>
      <c r="O456" s="168">
        <v>10288039</v>
      </c>
      <c r="P456" s="169">
        <v>325</v>
      </c>
      <c r="Q456" s="170">
        <v>316</v>
      </c>
      <c r="R456" s="165">
        <v>15156894</v>
      </c>
      <c r="S456" s="166">
        <v>48</v>
      </c>
      <c r="T456" s="167">
        <v>46</v>
      </c>
      <c r="U456" s="168">
        <v>5277947</v>
      </c>
      <c r="V456" s="169">
        <v>278</v>
      </c>
      <c r="W456" s="170">
        <v>275</v>
      </c>
      <c r="X456" s="165">
        <v>2651</v>
      </c>
      <c r="Y456" s="166">
        <v>431</v>
      </c>
      <c r="Z456" s="167">
        <v>418</v>
      </c>
      <c r="AA456" s="168">
        <v>86</v>
      </c>
      <c r="AB456" s="171">
        <v>352</v>
      </c>
      <c r="AC456" s="163">
        <v>0</v>
      </c>
      <c r="AD456" s="172">
        <v>10.56</v>
      </c>
      <c r="AE456" s="173">
        <v>89.44</v>
      </c>
    </row>
    <row r="457" spans="1:31" s="3" customFormat="1" ht="18.75" customHeight="1">
      <c r="A457" s="45">
        <v>455</v>
      </c>
      <c r="B457" s="46">
        <v>310</v>
      </c>
      <c r="C457" s="47" t="s">
        <v>1866</v>
      </c>
      <c r="D457" s="48" t="s">
        <v>2748</v>
      </c>
      <c r="E457" s="65">
        <v>444</v>
      </c>
      <c r="F457" s="51">
        <v>17666878</v>
      </c>
      <c r="G457" s="52">
        <v>437</v>
      </c>
      <c r="H457" s="53">
        <v>426</v>
      </c>
      <c r="I457" s="54">
        <v>19278340</v>
      </c>
      <c r="J457" s="55">
        <v>401</v>
      </c>
      <c r="K457" s="56">
        <v>390</v>
      </c>
      <c r="L457" s="51">
        <v>2490825</v>
      </c>
      <c r="M457" s="52">
        <v>291</v>
      </c>
      <c r="N457" s="53">
        <v>284</v>
      </c>
      <c r="O457" s="54">
        <v>5707840</v>
      </c>
      <c r="P457" s="55">
        <v>388</v>
      </c>
      <c r="Q457" s="56">
        <v>378</v>
      </c>
      <c r="R457" s="51">
        <v>11677038</v>
      </c>
      <c r="S457" s="52">
        <v>196</v>
      </c>
      <c r="T457" s="53">
        <v>193</v>
      </c>
      <c r="U457" s="54">
        <v>1507019</v>
      </c>
      <c r="V457" s="55">
        <v>178</v>
      </c>
      <c r="W457" s="56">
        <v>176</v>
      </c>
      <c r="X457" s="51">
        <v>7270</v>
      </c>
      <c r="Y457" s="52">
        <v>285</v>
      </c>
      <c r="Z457" s="53">
        <v>273</v>
      </c>
      <c r="AA457" s="54">
        <v>200</v>
      </c>
      <c r="AB457" s="95">
        <v>323</v>
      </c>
      <c r="AC457" s="49">
        <v>0</v>
      </c>
      <c r="AD457" s="57">
        <v>100</v>
      </c>
      <c r="AE457" s="58">
        <v>0</v>
      </c>
    </row>
    <row r="458" spans="1:31" s="3" customFormat="1" ht="18.75" customHeight="1">
      <c r="A458" s="174">
        <v>456</v>
      </c>
      <c r="B458" s="175" t="s">
        <v>3813</v>
      </c>
      <c r="C458" s="176" t="s">
        <v>1183</v>
      </c>
      <c r="D458" s="177" t="s">
        <v>3815</v>
      </c>
      <c r="E458" s="178">
        <v>445</v>
      </c>
      <c r="F458" s="180">
        <v>17661849</v>
      </c>
      <c r="G458" s="181">
        <v>461</v>
      </c>
      <c r="H458" s="182">
        <v>449</v>
      </c>
      <c r="I458" s="183">
        <v>18289225</v>
      </c>
      <c r="J458" s="184">
        <v>280</v>
      </c>
      <c r="K458" s="185">
        <v>270</v>
      </c>
      <c r="L458" s="180">
        <v>5090952</v>
      </c>
      <c r="M458" s="181">
        <v>141</v>
      </c>
      <c r="N458" s="182">
        <v>135</v>
      </c>
      <c r="O458" s="183">
        <v>11707073</v>
      </c>
      <c r="P458" s="184">
        <v>62</v>
      </c>
      <c r="Q458" s="185">
        <v>57</v>
      </c>
      <c r="R458" s="180">
        <v>40361904</v>
      </c>
      <c r="S458" s="181">
        <v>470</v>
      </c>
      <c r="T458" s="182">
        <v>464</v>
      </c>
      <c r="U458" s="183">
        <v>-3207454</v>
      </c>
      <c r="V458" s="184" t="s">
        <v>3813</v>
      </c>
      <c r="W458" s="185" t="s">
        <v>3813</v>
      </c>
      <c r="X458" s="191" t="s">
        <v>3813</v>
      </c>
      <c r="Y458" s="181">
        <v>480</v>
      </c>
      <c r="Z458" s="182">
        <v>467</v>
      </c>
      <c r="AA458" s="183">
        <v>43</v>
      </c>
      <c r="AB458" s="186">
        <v>400</v>
      </c>
      <c r="AC458" s="178">
        <v>0</v>
      </c>
      <c r="AD458" s="187">
        <v>100</v>
      </c>
      <c r="AE458" s="188">
        <v>0</v>
      </c>
    </row>
    <row r="459" spans="1:31" s="3" customFormat="1" ht="18.75" customHeight="1">
      <c r="A459" s="29">
        <v>457</v>
      </c>
      <c r="B459" s="30">
        <v>348</v>
      </c>
      <c r="C459" s="31" t="s">
        <v>1867</v>
      </c>
      <c r="D459" s="32" t="s">
        <v>3816</v>
      </c>
      <c r="E459" s="42">
        <v>446</v>
      </c>
      <c r="F459" s="35">
        <v>17621331</v>
      </c>
      <c r="G459" s="36">
        <v>480</v>
      </c>
      <c r="H459" s="37">
        <v>468</v>
      </c>
      <c r="I459" s="38">
        <v>17621331</v>
      </c>
      <c r="J459" s="39">
        <v>455</v>
      </c>
      <c r="K459" s="40">
        <v>443</v>
      </c>
      <c r="L459" s="35">
        <v>1325694</v>
      </c>
      <c r="M459" s="36">
        <v>483</v>
      </c>
      <c r="N459" s="37">
        <v>475</v>
      </c>
      <c r="O459" s="38">
        <v>-2160511</v>
      </c>
      <c r="P459" s="39">
        <v>289</v>
      </c>
      <c r="Q459" s="40">
        <v>280</v>
      </c>
      <c r="R459" s="35">
        <v>16906845</v>
      </c>
      <c r="S459" s="36">
        <v>387</v>
      </c>
      <c r="T459" s="37">
        <v>382</v>
      </c>
      <c r="U459" s="38">
        <v>153174</v>
      </c>
      <c r="V459" s="39">
        <v>166</v>
      </c>
      <c r="W459" s="40">
        <v>164</v>
      </c>
      <c r="X459" s="35">
        <v>8083</v>
      </c>
      <c r="Y459" s="36">
        <v>364</v>
      </c>
      <c r="Z459" s="37">
        <v>351</v>
      </c>
      <c r="AA459" s="38">
        <v>148</v>
      </c>
      <c r="AB459" s="94">
        <v>383</v>
      </c>
      <c r="AC459" s="42">
        <v>0</v>
      </c>
      <c r="AD459" s="34">
        <v>100</v>
      </c>
      <c r="AE459" s="43">
        <v>0</v>
      </c>
    </row>
    <row r="460" spans="1:31" s="3" customFormat="1" ht="18.75" customHeight="1">
      <c r="A460" s="159">
        <v>458</v>
      </c>
      <c r="B460" s="160" t="s">
        <v>3813</v>
      </c>
      <c r="C460" s="161" t="s">
        <v>1332</v>
      </c>
      <c r="D460" s="162" t="s">
        <v>3815</v>
      </c>
      <c r="E460" s="163">
        <v>447</v>
      </c>
      <c r="F460" s="165">
        <v>17596268</v>
      </c>
      <c r="G460" s="166">
        <v>460</v>
      </c>
      <c r="H460" s="167">
        <v>448</v>
      </c>
      <c r="I460" s="168">
        <v>18291012</v>
      </c>
      <c r="J460" s="169">
        <v>417</v>
      </c>
      <c r="K460" s="170">
        <v>405</v>
      </c>
      <c r="L460" s="165">
        <v>2143952</v>
      </c>
      <c r="M460" s="166">
        <v>407</v>
      </c>
      <c r="N460" s="167">
        <v>400</v>
      </c>
      <c r="O460" s="168">
        <v>2571762</v>
      </c>
      <c r="P460" s="169">
        <v>459</v>
      </c>
      <c r="Q460" s="170">
        <v>447</v>
      </c>
      <c r="R460" s="165">
        <v>7633007</v>
      </c>
      <c r="S460" s="166">
        <v>337</v>
      </c>
      <c r="T460" s="167">
        <v>332</v>
      </c>
      <c r="U460" s="168">
        <v>411312</v>
      </c>
      <c r="V460" s="169">
        <v>141</v>
      </c>
      <c r="W460" s="170">
        <v>140</v>
      </c>
      <c r="X460" s="165">
        <v>10000</v>
      </c>
      <c r="Y460" s="166">
        <v>373</v>
      </c>
      <c r="Z460" s="167">
        <v>360</v>
      </c>
      <c r="AA460" s="168">
        <v>139</v>
      </c>
      <c r="AB460" s="171">
        <v>311</v>
      </c>
      <c r="AC460" s="163">
        <v>0</v>
      </c>
      <c r="AD460" s="172">
        <v>100</v>
      </c>
      <c r="AE460" s="173">
        <v>0</v>
      </c>
    </row>
    <row r="461" spans="1:31" s="3" customFormat="1" ht="18.75" customHeight="1">
      <c r="A461" s="159">
        <v>459</v>
      </c>
      <c r="B461" s="160">
        <v>416</v>
      </c>
      <c r="C461" s="161" t="s">
        <v>1868</v>
      </c>
      <c r="D461" s="162" t="s">
        <v>3815</v>
      </c>
      <c r="E461" s="163">
        <v>448</v>
      </c>
      <c r="F461" s="165">
        <v>17546571</v>
      </c>
      <c r="G461" s="166">
        <v>477</v>
      </c>
      <c r="H461" s="167">
        <v>465</v>
      </c>
      <c r="I461" s="168">
        <v>17779416</v>
      </c>
      <c r="J461" s="169">
        <v>411</v>
      </c>
      <c r="K461" s="170">
        <v>399</v>
      </c>
      <c r="L461" s="165">
        <v>2270177</v>
      </c>
      <c r="M461" s="166">
        <v>35</v>
      </c>
      <c r="N461" s="167">
        <v>32</v>
      </c>
      <c r="O461" s="168">
        <v>25192403</v>
      </c>
      <c r="P461" s="169">
        <v>75</v>
      </c>
      <c r="Q461" s="170">
        <v>70</v>
      </c>
      <c r="R461" s="165">
        <v>36723197</v>
      </c>
      <c r="S461" s="166">
        <v>468</v>
      </c>
      <c r="T461" s="167">
        <v>462</v>
      </c>
      <c r="U461" s="168">
        <v>-2663983</v>
      </c>
      <c r="V461" s="169">
        <v>377</v>
      </c>
      <c r="W461" s="170">
        <v>373</v>
      </c>
      <c r="X461" s="165">
        <v>381</v>
      </c>
      <c r="Y461" s="166">
        <v>269</v>
      </c>
      <c r="Z461" s="167">
        <v>258</v>
      </c>
      <c r="AA461" s="168">
        <v>220</v>
      </c>
      <c r="AB461" s="171">
        <v>321</v>
      </c>
      <c r="AC461" s="163">
        <v>0</v>
      </c>
      <c r="AD461" s="172">
        <v>100</v>
      </c>
      <c r="AE461" s="173">
        <v>0</v>
      </c>
    </row>
    <row r="462" spans="1:31" s="3" customFormat="1" ht="18.75" customHeight="1">
      <c r="A462" s="142">
        <v>460</v>
      </c>
      <c r="B462" s="143" t="s">
        <v>3813</v>
      </c>
      <c r="C462" s="194" t="s">
        <v>3813</v>
      </c>
      <c r="D462" s="145" t="s">
        <v>3815</v>
      </c>
      <c r="E462" s="146">
        <v>449</v>
      </c>
      <c r="F462" s="154" t="s">
        <v>3813</v>
      </c>
      <c r="G462" s="149">
        <v>483</v>
      </c>
      <c r="H462" s="150">
        <v>471</v>
      </c>
      <c r="I462" s="155" t="s">
        <v>3813</v>
      </c>
      <c r="J462" s="152">
        <v>370</v>
      </c>
      <c r="K462" s="153">
        <v>359</v>
      </c>
      <c r="L462" s="154" t="s">
        <v>3813</v>
      </c>
      <c r="M462" s="149">
        <v>366</v>
      </c>
      <c r="N462" s="150">
        <v>359</v>
      </c>
      <c r="O462" s="155" t="s">
        <v>3813</v>
      </c>
      <c r="P462" s="152">
        <v>373</v>
      </c>
      <c r="Q462" s="153">
        <v>363</v>
      </c>
      <c r="R462" s="154" t="s">
        <v>3813</v>
      </c>
      <c r="S462" s="149">
        <v>376</v>
      </c>
      <c r="T462" s="150">
        <v>371</v>
      </c>
      <c r="U462" s="155" t="s">
        <v>3813</v>
      </c>
      <c r="V462" s="152">
        <v>370</v>
      </c>
      <c r="W462" s="153">
        <v>367</v>
      </c>
      <c r="X462" s="154" t="s">
        <v>3813</v>
      </c>
      <c r="Y462" s="149">
        <v>394</v>
      </c>
      <c r="Z462" s="150">
        <v>381</v>
      </c>
      <c r="AA462" s="155" t="s">
        <v>3813</v>
      </c>
      <c r="AB462" s="156">
        <v>342</v>
      </c>
      <c r="AC462" s="146">
        <v>0</v>
      </c>
      <c r="AD462" s="157">
        <v>100</v>
      </c>
      <c r="AE462" s="158">
        <v>0</v>
      </c>
    </row>
    <row r="463" spans="1:31" s="3" customFormat="1" ht="18.75" customHeight="1">
      <c r="A463" s="174">
        <v>461</v>
      </c>
      <c r="B463" s="175">
        <v>377</v>
      </c>
      <c r="C463" s="176" t="s">
        <v>1869</v>
      </c>
      <c r="D463" s="177" t="s">
        <v>3815</v>
      </c>
      <c r="E463" s="178">
        <v>450</v>
      </c>
      <c r="F463" s="180">
        <v>17445903</v>
      </c>
      <c r="G463" s="181">
        <v>473</v>
      </c>
      <c r="H463" s="182">
        <v>461</v>
      </c>
      <c r="I463" s="183">
        <v>17887737</v>
      </c>
      <c r="J463" s="184">
        <v>248</v>
      </c>
      <c r="K463" s="185">
        <v>239</v>
      </c>
      <c r="L463" s="180">
        <v>5641921</v>
      </c>
      <c r="M463" s="181">
        <v>364</v>
      </c>
      <c r="N463" s="182">
        <v>357</v>
      </c>
      <c r="O463" s="183">
        <v>3690607</v>
      </c>
      <c r="P463" s="184">
        <v>418</v>
      </c>
      <c r="Q463" s="185">
        <v>407</v>
      </c>
      <c r="R463" s="180">
        <v>9998632</v>
      </c>
      <c r="S463" s="181">
        <v>278</v>
      </c>
      <c r="T463" s="182">
        <v>274</v>
      </c>
      <c r="U463" s="183">
        <v>809836</v>
      </c>
      <c r="V463" s="184" t="s">
        <v>3813</v>
      </c>
      <c r="W463" s="185" t="s">
        <v>3813</v>
      </c>
      <c r="X463" s="191" t="s">
        <v>3813</v>
      </c>
      <c r="Y463" s="181">
        <v>121</v>
      </c>
      <c r="Z463" s="182">
        <v>113</v>
      </c>
      <c r="AA463" s="183">
        <v>404</v>
      </c>
      <c r="AB463" s="186">
        <v>321</v>
      </c>
      <c r="AC463" s="178">
        <v>0</v>
      </c>
      <c r="AD463" s="187">
        <v>100</v>
      </c>
      <c r="AE463" s="188">
        <v>0</v>
      </c>
    </row>
    <row r="464" spans="1:31" s="3" customFormat="1" ht="18.75" customHeight="1">
      <c r="A464" s="159">
        <v>462</v>
      </c>
      <c r="B464" s="160" t="s">
        <v>3813</v>
      </c>
      <c r="C464" s="161" t="s">
        <v>1179</v>
      </c>
      <c r="D464" s="162" t="s">
        <v>3815</v>
      </c>
      <c r="E464" s="163">
        <v>451</v>
      </c>
      <c r="F464" s="165">
        <v>17433132</v>
      </c>
      <c r="G464" s="166">
        <v>325</v>
      </c>
      <c r="H464" s="167">
        <v>318</v>
      </c>
      <c r="I464" s="168">
        <v>23867400</v>
      </c>
      <c r="J464" s="169">
        <v>275</v>
      </c>
      <c r="K464" s="170">
        <v>266</v>
      </c>
      <c r="L464" s="165">
        <v>5152567</v>
      </c>
      <c r="M464" s="166">
        <v>205</v>
      </c>
      <c r="N464" s="167">
        <v>199</v>
      </c>
      <c r="O464" s="168">
        <v>8856645</v>
      </c>
      <c r="P464" s="169">
        <v>259</v>
      </c>
      <c r="Q464" s="170">
        <v>250</v>
      </c>
      <c r="R464" s="165">
        <v>18736059</v>
      </c>
      <c r="S464" s="166">
        <v>176</v>
      </c>
      <c r="T464" s="167">
        <v>173</v>
      </c>
      <c r="U464" s="168">
        <v>1782320</v>
      </c>
      <c r="V464" s="169">
        <v>354</v>
      </c>
      <c r="W464" s="170">
        <v>351</v>
      </c>
      <c r="X464" s="165">
        <v>744</v>
      </c>
      <c r="Y464" s="166">
        <v>423</v>
      </c>
      <c r="Z464" s="167">
        <v>410</v>
      </c>
      <c r="AA464" s="168">
        <v>93</v>
      </c>
      <c r="AB464" s="171">
        <v>352</v>
      </c>
      <c r="AC464" s="163">
        <v>0</v>
      </c>
      <c r="AD464" s="172">
        <v>0</v>
      </c>
      <c r="AE464" s="173">
        <v>100</v>
      </c>
    </row>
    <row r="465" spans="1:31" s="3" customFormat="1" ht="18.75" customHeight="1">
      <c r="A465" s="159">
        <v>463</v>
      </c>
      <c r="B465" s="160" t="s">
        <v>3813</v>
      </c>
      <c r="C465" s="161" t="s">
        <v>3559</v>
      </c>
      <c r="D465" s="162" t="s">
        <v>3814</v>
      </c>
      <c r="E465" s="163">
        <v>12</v>
      </c>
      <c r="F465" s="165">
        <v>17425558</v>
      </c>
      <c r="G465" s="166">
        <v>359</v>
      </c>
      <c r="H465" s="167">
        <v>10</v>
      </c>
      <c r="I465" s="168">
        <v>22450192</v>
      </c>
      <c r="J465" s="169">
        <v>109</v>
      </c>
      <c r="K465" s="170">
        <v>6</v>
      </c>
      <c r="L465" s="165">
        <v>9752202</v>
      </c>
      <c r="M465" s="166">
        <v>125</v>
      </c>
      <c r="N465" s="167">
        <v>6</v>
      </c>
      <c r="O465" s="168">
        <v>12415220</v>
      </c>
      <c r="P465" s="169">
        <v>333</v>
      </c>
      <c r="Q465" s="170">
        <v>10</v>
      </c>
      <c r="R465" s="165">
        <v>14809612</v>
      </c>
      <c r="S465" s="166">
        <v>39</v>
      </c>
      <c r="T465" s="167">
        <v>2</v>
      </c>
      <c r="U465" s="168">
        <v>5620037</v>
      </c>
      <c r="V465" s="169" t="s">
        <v>3813</v>
      </c>
      <c r="W465" s="170" t="s">
        <v>3813</v>
      </c>
      <c r="X465" s="189" t="s">
        <v>3813</v>
      </c>
      <c r="Y465" s="166">
        <v>316</v>
      </c>
      <c r="Z465" s="167">
        <v>13</v>
      </c>
      <c r="AA465" s="168">
        <v>178</v>
      </c>
      <c r="AB465" s="171">
        <v>342</v>
      </c>
      <c r="AC465" s="163">
        <v>100</v>
      </c>
      <c r="AD465" s="172">
        <v>0</v>
      </c>
      <c r="AE465" s="173">
        <v>0</v>
      </c>
    </row>
    <row r="466" spans="1:31" s="3" customFormat="1" ht="18.75" customHeight="1">
      <c r="A466" s="159">
        <v>464</v>
      </c>
      <c r="B466" s="160">
        <v>430</v>
      </c>
      <c r="C466" s="161" t="s">
        <v>1870</v>
      </c>
      <c r="D466" s="162" t="s">
        <v>3815</v>
      </c>
      <c r="E466" s="163">
        <v>452</v>
      </c>
      <c r="F466" s="165">
        <v>17422459</v>
      </c>
      <c r="G466" s="166">
        <v>467</v>
      </c>
      <c r="H466" s="167">
        <v>455</v>
      </c>
      <c r="I466" s="168">
        <v>18041236</v>
      </c>
      <c r="J466" s="169">
        <v>449</v>
      </c>
      <c r="K466" s="170">
        <v>437</v>
      </c>
      <c r="L466" s="165">
        <v>1376016</v>
      </c>
      <c r="M466" s="166">
        <v>118</v>
      </c>
      <c r="N466" s="167">
        <v>113</v>
      </c>
      <c r="O466" s="168">
        <v>12910962</v>
      </c>
      <c r="P466" s="169">
        <v>265</v>
      </c>
      <c r="Q466" s="170">
        <v>256</v>
      </c>
      <c r="R466" s="165">
        <v>18346935</v>
      </c>
      <c r="S466" s="166">
        <v>343</v>
      </c>
      <c r="T466" s="167">
        <v>338</v>
      </c>
      <c r="U466" s="168">
        <v>383689</v>
      </c>
      <c r="V466" s="169">
        <v>243</v>
      </c>
      <c r="W466" s="170">
        <v>240</v>
      </c>
      <c r="X466" s="165">
        <v>3935</v>
      </c>
      <c r="Y466" s="166">
        <v>298</v>
      </c>
      <c r="Z466" s="167">
        <v>286</v>
      </c>
      <c r="AA466" s="168">
        <v>189</v>
      </c>
      <c r="AB466" s="171">
        <v>323</v>
      </c>
      <c r="AC466" s="163">
        <v>0</v>
      </c>
      <c r="AD466" s="172">
        <v>100</v>
      </c>
      <c r="AE466" s="173">
        <v>0</v>
      </c>
    </row>
    <row r="467" spans="1:31" s="3" customFormat="1" ht="18.75" customHeight="1">
      <c r="A467" s="142">
        <v>465</v>
      </c>
      <c r="B467" s="194" t="s">
        <v>3813</v>
      </c>
      <c r="C467" s="144" t="s">
        <v>1871</v>
      </c>
      <c r="D467" s="145" t="s">
        <v>3815</v>
      </c>
      <c r="E467" s="146">
        <v>453</v>
      </c>
      <c r="F467" s="148">
        <v>17420336</v>
      </c>
      <c r="G467" s="149">
        <v>474</v>
      </c>
      <c r="H467" s="150">
        <v>462</v>
      </c>
      <c r="I467" s="151">
        <v>17847899</v>
      </c>
      <c r="J467" s="152">
        <v>381</v>
      </c>
      <c r="K467" s="153">
        <v>370</v>
      </c>
      <c r="L467" s="148">
        <v>2841023</v>
      </c>
      <c r="M467" s="149">
        <v>405</v>
      </c>
      <c r="N467" s="150">
        <v>398</v>
      </c>
      <c r="O467" s="151">
        <v>2591784</v>
      </c>
      <c r="P467" s="152">
        <v>398</v>
      </c>
      <c r="Q467" s="153">
        <v>388</v>
      </c>
      <c r="R467" s="148">
        <v>11138017</v>
      </c>
      <c r="S467" s="149">
        <v>409</v>
      </c>
      <c r="T467" s="150">
        <v>404</v>
      </c>
      <c r="U467" s="151">
        <v>57145</v>
      </c>
      <c r="V467" s="152">
        <v>159</v>
      </c>
      <c r="W467" s="153">
        <v>157</v>
      </c>
      <c r="X467" s="148">
        <v>8550</v>
      </c>
      <c r="Y467" s="149">
        <v>112</v>
      </c>
      <c r="Z467" s="150">
        <v>104</v>
      </c>
      <c r="AA467" s="151">
        <v>420</v>
      </c>
      <c r="AB467" s="156">
        <v>322</v>
      </c>
      <c r="AC467" s="146">
        <v>0</v>
      </c>
      <c r="AD467" s="157">
        <v>100</v>
      </c>
      <c r="AE467" s="158">
        <v>0</v>
      </c>
    </row>
    <row r="468" spans="1:31" s="3" customFormat="1" ht="18.75" customHeight="1">
      <c r="A468" s="174">
        <v>466</v>
      </c>
      <c r="B468" s="175">
        <v>383</v>
      </c>
      <c r="C468" s="176" t="s">
        <v>1872</v>
      </c>
      <c r="D468" s="177" t="s">
        <v>3815</v>
      </c>
      <c r="E468" s="178">
        <v>454</v>
      </c>
      <c r="F468" s="180">
        <v>17410613</v>
      </c>
      <c r="G468" s="181">
        <v>479</v>
      </c>
      <c r="H468" s="182">
        <v>467</v>
      </c>
      <c r="I468" s="183">
        <v>17691740</v>
      </c>
      <c r="J468" s="184">
        <v>315</v>
      </c>
      <c r="K468" s="185">
        <v>304</v>
      </c>
      <c r="L468" s="180">
        <v>4043573</v>
      </c>
      <c r="M468" s="181">
        <v>368</v>
      </c>
      <c r="N468" s="182">
        <v>361</v>
      </c>
      <c r="O468" s="183">
        <v>3585069</v>
      </c>
      <c r="P468" s="184">
        <v>433</v>
      </c>
      <c r="Q468" s="185">
        <v>421</v>
      </c>
      <c r="R468" s="180">
        <v>9045345</v>
      </c>
      <c r="S468" s="181">
        <v>415</v>
      </c>
      <c r="T468" s="182">
        <v>409</v>
      </c>
      <c r="U468" s="183">
        <v>-39759</v>
      </c>
      <c r="V468" s="184">
        <v>318</v>
      </c>
      <c r="W468" s="185">
        <v>315</v>
      </c>
      <c r="X468" s="180">
        <v>1658</v>
      </c>
      <c r="Y468" s="181">
        <v>261</v>
      </c>
      <c r="Z468" s="182">
        <v>250</v>
      </c>
      <c r="AA468" s="183">
        <v>225</v>
      </c>
      <c r="AB468" s="186">
        <v>356</v>
      </c>
      <c r="AC468" s="178">
        <v>0</v>
      </c>
      <c r="AD468" s="187">
        <v>100</v>
      </c>
      <c r="AE468" s="188">
        <v>0</v>
      </c>
    </row>
    <row r="469" spans="1:31" s="3" customFormat="1" ht="18.75" customHeight="1">
      <c r="A469" s="29">
        <v>467</v>
      </c>
      <c r="B469" s="30" t="s">
        <v>3813</v>
      </c>
      <c r="C469" s="64" t="s">
        <v>3813</v>
      </c>
      <c r="D469" s="32" t="s">
        <v>312</v>
      </c>
      <c r="E469" s="42">
        <v>455</v>
      </c>
      <c r="F469" s="41" t="s">
        <v>3813</v>
      </c>
      <c r="G469" s="36">
        <v>450</v>
      </c>
      <c r="H469" s="37">
        <v>438</v>
      </c>
      <c r="I469" s="59" t="s">
        <v>3813</v>
      </c>
      <c r="J469" s="39">
        <v>439</v>
      </c>
      <c r="K469" s="40">
        <v>427</v>
      </c>
      <c r="L469" s="41" t="s">
        <v>3813</v>
      </c>
      <c r="M469" s="36">
        <v>260</v>
      </c>
      <c r="N469" s="37">
        <v>253</v>
      </c>
      <c r="O469" s="59" t="s">
        <v>3813</v>
      </c>
      <c r="P469" s="39">
        <v>278</v>
      </c>
      <c r="Q469" s="40">
        <v>269</v>
      </c>
      <c r="R469" s="41" t="s">
        <v>3813</v>
      </c>
      <c r="S469" s="36">
        <v>353</v>
      </c>
      <c r="T469" s="37">
        <v>348</v>
      </c>
      <c r="U469" s="59" t="s">
        <v>3813</v>
      </c>
      <c r="V469" s="39">
        <v>414</v>
      </c>
      <c r="W469" s="40">
        <v>409</v>
      </c>
      <c r="X469" s="41" t="s">
        <v>3813</v>
      </c>
      <c r="Y469" s="36">
        <v>418</v>
      </c>
      <c r="Z469" s="37">
        <v>405</v>
      </c>
      <c r="AA469" s="59" t="s">
        <v>3813</v>
      </c>
      <c r="AB469" s="94">
        <v>356</v>
      </c>
      <c r="AC469" s="42">
        <v>0</v>
      </c>
      <c r="AD469" s="34">
        <v>100</v>
      </c>
      <c r="AE469" s="43">
        <v>0</v>
      </c>
    </row>
    <row r="470" spans="1:31" s="3" customFormat="1" ht="18.75" customHeight="1">
      <c r="A470" s="29">
        <v>468</v>
      </c>
      <c r="B470" s="30" t="s">
        <v>3813</v>
      </c>
      <c r="C470" s="31" t="s">
        <v>1873</v>
      </c>
      <c r="D470" s="32" t="s">
        <v>3812</v>
      </c>
      <c r="E470" s="42">
        <v>456</v>
      </c>
      <c r="F470" s="35">
        <v>17398299</v>
      </c>
      <c r="G470" s="36">
        <v>485</v>
      </c>
      <c r="H470" s="37">
        <v>473</v>
      </c>
      <c r="I470" s="38">
        <v>17398299</v>
      </c>
      <c r="J470" s="39">
        <v>434</v>
      </c>
      <c r="K470" s="40">
        <v>422</v>
      </c>
      <c r="L470" s="35">
        <v>1858433</v>
      </c>
      <c r="M470" s="36">
        <v>387</v>
      </c>
      <c r="N470" s="37">
        <v>380</v>
      </c>
      <c r="O470" s="38">
        <v>3101525</v>
      </c>
      <c r="P470" s="39">
        <v>487</v>
      </c>
      <c r="Q470" s="40">
        <v>475</v>
      </c>
      <c r="R470" s="35">
        <v>5225315</v>
      </c>
      <c r="S470" s="36">
        <v>315</v>
      </c>
      <c r="T470" s="37">
        <v>310</v>
      </c>
      <c r="U470" s="38">
        <v>527987</v>
      </c>
      <c r="V470" s="39">
        <v>388</v>
      </c>
      <c r="W470" s="40">
        <v>384</v>
      </c>
      <c r="X470" s="35">
        <v>250</v>
      </c>
      <c r="Y470" s="36">
        <v>435</v>
      </c>
      <c r="Z470" s="37">
        <v>422</v>
      </c>
      <c r="AA470" s="38">
        <v>82</v>
      </c>
      <c r="AB470" s="94">
        <v>383</v>
      </c>
      <c r="AC470" s="42">
        <v>0</v>
      </c>
      <c r="AD470" s="34">
        <v>100</v>
      </c>
      <c r="AE470" s="43">
        <v>0</v>
      </c>
    </row>
    <row r="471" spans="1:31" s="3" customFormat="1" ht="18.75" customHeight="1">
      <c r="A471" s="159">
        <v>469</v>
      </c>
      <c r="B471" s="160" t="s">
        <v>3813</v>
      </c>
      <c r="C471" s="161" t="s">
        <v>2181</v>
      </c>
      <c r="D471" s="162" t="s">
        <v>3815</v>
      </c>
      <c r="E471" s="163">
        <v>457</v>
      </c>
      <c r="F471" s="165">
        <v>17343292</v>
      </c>
      <c r="G471" s="166">
        <v>435</v>
      </c>
      <c r="H471" s="167">
        <v>424</v>
      </c>
      <c r="I471" s="168">
        <v>19325098</v>
      </c>
      <c r="J471" s="169">
        <v>462</v>
      </c>
      <c r="K471" s="170">
        <v>450</v>
      </c>
      <c r="L471" s="165">
        <v>1132117</v>
      </c>
      <c r="M471" s="166">
        <v>428</v>
      </c>
      <c r="N471" s="167">
        <v>421</v>
      </c>
      <c r="O471" s="168">
        <v>1844030</v>
      </c>
      <c r="P471" s="169">
        <v>458</v>
      </c>
      <c r="Q471" s="170">
        <v>446</v>
      </c>
      <c r="R471" s="165">
        <v>7670069</v>
      </c>
      <c r="S471" s="166">
        <v>414</v>
      </c>
      <c r="T471" s="167">
        <v>408</v>
      </c>
      <c r="U471" s="168">
        <v>-372</v>
      </c>
      <c r="V471" s="169">
        <v>362</v>
      </c>
      <c r="W471" s="170">
        <v>359</v>
      </c>
      <c r="X471" s="165">
        <v>635</v>
      </c>
      <c r="Y471" s="166">
        <v>455</v>
      </c>
      <c r="Z471" s="167">
        <v>442</v>
      </c>
      <c r="AA471" s="168">
        <v>65</v>
      </c>
      <c r="AB471" s="171">
        <v>352</v>
      </c>
      <c r="AC471" s="163">
        <v>0</v>
      </c>
      <c r="AD471" s="172">
        <v>100</v>
      </c>
      <c r="AE471" s="173">
        <v>0</v>
      </c>
    </row>
    <row r="472" spans="1:31" s="3" customFormat="1" ht="18.75" customHeight="1">
      <c r="A472" s="45">
        <v>470</v>
      </c>
      <c r="B472" s="46">
        <v>403</v>
      </c>
      <c r="C472" s="47" t="s">
        <v>1874</v>
      </c>
      <c r="D472" s="48" t="s">
        <v>312</v>
      </c>
      <c r="E472" s="49">
        <v>458</v>
      </c>
      <c r="F472" s="51">
        <v>17330708</v>
      </c>
      <c r="G472" s="52">
        <v>469</v>
      </c>
      <c r="H472" s="53">
        <v>457</v>
      </c>
      <c r="I472" s="54">
        <v>18006681</v>
      </c>
      <c r="J472" s="55">
        <v>284</v>
      </c>
      <c r="K472" s="56">
        <v>274</v>
      </c>
      <c r="L472" s="51">
        <v>5020990</v>
      </c>
      <c r="M472" s="52">
        <v>210</v>
      </c>
      <c r="N472" s="53">
        <v>204</v>
      </c>
      <c r="O472" s="54">
        <v>8523884</v>
      </c>
      <c r="P472" s="55">
        <v>413</v>
      </c>
      <c r="Q472" s="56">
        <v>402</v>
      </c>
      <c r="R472" s="51">
        <v>10188177</v>
      </c>
      <c r="S472" s="52">
        <v>169</v>
      </c>
      <c r="T472" s="53">
        <v>167</v>
      </c>
      <c r="U472" s="54">
        <v>1947685</v>
      </c>
      <c r="V472" s="55">
        <v>220</v>
      </c>
      <c r="W472" s="56">
        <v>217</v>
      </c>
      <c r="X472" s="51">
        <v>5248</v>
      </c>
      <c r="Y472" s="52">
        <v>125</v>
      </c>
      <c r="Z472" s="53">
        <v>117</v>
      </c>
      <c r="AA472" s="54">
        <v>396</v>
      </c>
      <c r="AB472" s="95">
        <v>332</v>
      </c>
      <c r="AC472" s="49">
        <v>0</v>
      </c>
      <c r="AD472" s="57">
        <v>100</v>
      </c>
      <c r="AE472" s="58">
        <v>0</v>
      </c>
    </row>
    <row r="473" spans="1:31" s="3" customFormat="1" ht="18.75" customHeight="1">
      <c r="A473" s="174">
        <v>471</v>
      </c>
      <c r="B473" s="175">
        <v>265</v>
      </c>
      <c r="C473" s="176" t="s">
        <v>1875</v>
      </c>
      <c r="D473" s="177" t="s">
        <v>3815</v>
      </c>
      <c r="E473" s="178">
        <v>459</v>
      </c>
      <c r="F473" s="180">
        <v>17309123</v>
      </c>
      <c r="G473" s="181">
        <v>472</v>
      </c>
      <c r="H473" s="182">
        <v>460</v>
      </c>
      <c r="I473" s="183">
        <v>17903803</v>
      </c>
      <c r="J473" s="184">
        <v>98</v>
      </c>
      <c r="K473" s="185">
        <v>93</v>
      </c>
      <c r="L473" s="180">
        <v>10209515</v>
      </c>
      <c r="M473" s="181">
        <v>308</v>
      </c>
      <c r="N473" s="182">
        <v>301</v>
      </c>
      <c r="O473" s="183">
        <v>5288670</v>
      </c>
      <c r="P473" s="184">
        <v>312</v>
      </c>
      <c r="Q473" s="185">
        <v>303</v>
      </c>
      <c r="R473" s="180">
        <v>15610384</v>
      </c>
      <c r="S473" s="181">
        <v>221</v>
      </c>
      <c r="T473" s="182">
        <v>218</v>
      </c>
      <c r="U473" s="183">
        <v>1244473</v>
      </c>
      <c r="V473" s="184">
        <v>139</v>
      </c>
      <c r="W473" s="185">
        <v>138</v>
      </c>
      <c r="X473" s="180">
        <v>10130</v>
      </c>
      <c r="Y473" s="181">
        <v>157</v>
      </c>
      <c r="Z473" s="182">
        <v>147</v>
      </c>
      <c r="AA473" s="183">
        <v>347</v>
      </c>
      <c r="AB473" s="186">
        <v>322</v>
      </c>
      <c r="AC473" s="178">
        <v>0</v>
      </c>
      <c r="AD473" s="187">
        <v>100</v>
      </c>
      <c r="AE473" s="188">
        <v>0</v>
      </c>
    </row>
    <row r="474" spans="1:31" s="3" customFormat="1" ht="18.75" customHeight="1">
      <c r="A474" s="159">
        <v>472</v>
      </c>
      <c r="B474" s="160">
        <v>344</v>
      </c>
      <c r="C474" s="161" t="s">
        <v>3223</v>
      </c>
      <c r="D474" s="162" t="s">
        <v>3815</v>
      </c>
      <c r="E474" s="163">
        <v>460</v>
      </c>
      <c r="F474" s="165">
        <v>17304825</v>
      </c>
      <c r="G474" s="166">
        <v>487</v>
      </c>
      <c r="H474" s="167">
        <v>475</v>
      </c>
      <c r="I474" s="168">
        <v>17304825</v>
      </c>
      <c r="J474" s="169">
        <v>457</v>
      </c>
      <c r="K474" s="170">
        <v>445</v>
      </c>
      <c r="L474" s="165">
        <v>1267584</v>
      </c>
      <c r="M474" s="166">
        <v>171</v>
      </c>
      <c r="N474" s="167">
        <v>165</v>
      </c>
      <c r="O474" s="168">
        <v>10440445</v>
      </c>
      <c r="P474" s="169">
        <v>115</v>
      </c>
      <c r="Q474" s="170">
        <v>107</v>
      </c>
      <c r="R474" s="165">
        <v>31256718</v>
      </c>
      <c r="S474" s="166">
        <v>473</v>
      </c>
      <c r="T474" s="167">
        <v>467</v>
      </c>
      <c r="U474" s="168">
        <v>-3463351</v>
      </c>
      <c r="V474" s="169">
        <v>181</v>
      </c>
      <c r="W474" s="170">
        <v>178</v>
      </c>
      <c r="X474" s="165">
        <v>7210</v>
      </c>
      <c r="Y474" s="166">
        <v>187</v>
      </c>
      <c r="Z474" s="167">
        <v>177</v>
      </c>
      <c r="AA474" s="168">
        <v>297</v>
      </c>
      <c r="AB474" s="171">
        <v>384</v>
      </c>
      <c r="AC474" s="163">
        <v>0</v>
      </c>
      <c r="AD474" s="172">
        <v>100</v>
      </c>
      <c r="AE474" s="173">
        <v>0</v>
      </c>
    </row>
    <row r="475" spans="1:31" s="3" customFormat="1" ht="18.75" customHeight="1">
      <c r="A475" s="159">
        <v>473</v>
      </c>
      <c r="B475" s="160">
        <v>482</v>
      </c>
      <c r="C475" s="161" t="s">
        <v>1876</v>
      </c>
      <c r="D475" s="162" t="s">
        <v>3815</v>
      </c>
      <c r="E475" s="193">
        <v>461</v>
      </c>
      <c r="F475" s="165">
        <v>17284884</v>
      </c>
      <c r="G475" s="166">
        <v>486</v>
      </c>
      <c r="H475" s="167">
        <v>474</v>
      </c>
      <c r="I475" s="168">
        <v>17387963</v>
      </c>
      <c r="J475" s="169" t="s">
        <v>3813</v>
      </c>
      <c r="K475" s="170" t="s">
        <v>3813</v>
      </c>
      <c r="L475" s="189" t="s">
        <v>3813</v>
      </c>
      <c r="M475" s="166">
        <v>344</v>
      </c>
      <c r="N475" s="167">
        <v>337</v>
      </c>
      <c r="O475" s="168">
        <v>4193047</v>
      </c>
      <c r="P475" s="169">
        <v>342</v>
      </c>
      <c r="Q475" s="170">
        <v>332</v>
      </c>
      <c r="R475" s="165">
        <v>14441007</v>
      </c>
      <c r="S475" s="166" t="s">
        <v>3813</v>
      </c>
      <c r="T475" s="167" t="s">
        <v>3813</v>
      </c>
      <c r="U475" s="196" t="s">
        <v>3813</v>
      </c>
      <c r="V475" s="169">
        <v>255</v>
      </c>
      <c r="W475" s="170">
        <v>252</v>
      </c>
      <c r="X475" s="165">
        <v>3400</v>
      </c>
      <c r="Y475" s="166">
        <v>411</v>
      </c>
      <c r="Z475" s="167">
        <v>398</v>
      </c>
      <c r="AA475" s="168">
        <v>105</v>
      </c>
      <c r="AB475" s="171">
        <v>369</v>
      </c>
      <c r="AC475" s="163">
        <v>0</v>
      </c>
      <c r="AD475" s="172">
        <v>100</v>
      </c>
      <c r="AE475" s="173">
        <v>0</v>
      </c>
    </row>
    <row r="476" spans="1:31" s="3" customFormat="1" ht="18.75" customHeight="1">
      <c r="A476" s="159">
        <v>474</v>
      </c>
      <c r="B476" s="195">
        <v>242</v>
      </c>
      <c r="C476" s="161" t="s">
        <v>1877</v>
      </c>
      <c r="D476" s="162" t="s">
        <v>3815</v>
      </c>
      <c r="E476" s="163">
        <v>462</v>
      </c>
      <c r="F476" s="165">
        <v>17253746</v>
      </c>
      <c r="G476" s="166">
        <v>452</v>
      </c>
      <c r="H476" s="167">
        <v>440</v>
      </c>
      <c r="I476" s="168">
        <v>18677817</v>
      </c>
      <c r="J476" s="169">
        <v>432</v>
      </c>
      <c r="K476" s="170">
        <v>420</v>
      </c>
      <c r="L476" s="165">
        <v>1914084</v>
      </c>
      <c r="M476" s="166">
        <v>453</v>
      </c>
      <c r="N476" s="167">
        <v>445</v>
      </c>
      <c r="O476" s="168">
        <v>1031783</v>
      </c>
      <c r="P476" s="169">
        <v>495</v>
      </c>
      <c r="Q476" s="170">
        <v>483</v>
      </c>
      <c r="R476" s="165">
        <v>4539478</v>
      </c>
      <c r="S476" s="166">
        <v>317</v>
      </c>
      <c r="T476" s="167">
        <v>312</v>
      </c>
      <c r="U476" s="168">
        <v>518803</v>
      </c>
      <c r="V476" s="169">
        <v>115</v>
      </c>
      <c r="W476" s="170">
        <v>114</v>
      </c>
      <c r="X476" s="165">
        <v>11412</v>
      </c>
      <c r="Y476" s="166">
        <v>198</v>
      </c>
      <c r="Z476" s="167">
        <v>188</v>
      </c>
      <c r="AA476" s="168">
        <v>284</v>
      </c>
      <c r="AB476" s="171">
        <v>322</v>
      </c>
      <c r="AC476" s="163">
        <v>0</v>
      </c>
      <c r="AD476" s="172">
        <v>100</v>
      </c>
      <c r="AE476" s="173">
        <v>0</v>
      </c>
    </row>
    <row r="477" spans="1:31" s="3" customFormat="1" ht="18.75" customHeight="1">
      <c r="A477" s="45">
        <v>475</v>
      </c>
      <c r="B477" s="46">
        <v>439</v>
      </c>
      <c r="C477" s="47" t="s">
        <v>1878</v>
      </c>
      <c r="D477" s="48" t="s">
        <v>3369</v>
      </c>
      <c r="E477" s="49">
        <v>463</v>
      </c>
      <c r="F477" s="51">
        <v>17208380</v>
      </c>
      <c r="G477" s="52">
        <v>481</v>
      </c>
      <c r="H477" s="53">
        <v>469</v>
      </c>
      <c r="I477" s="54">
        <v>17564372</v>
      </c>
      <c r="J477" s="55">
        <v>190</v>
      </c>
      <c r="K477" s="56">
        <v>182</v>
      </c>
      <c r="L477" s="51">
        <v>6919051</v>
      </c>
      <c r="M477" s="52">
        <v>66</v>
      </c>
      <c r="N477" s="53">
        <v>62</v>
      </c>
      <c r="O477" s="54">
        <v>17564000</v>
      </c>
      <c r="P477" s="55">
        <v>180</v>
      </c>
      <c r="Q477" s="56">
        <v>171</v>
      </c>
      <c r="R477" s="51">
        <v>23167183</v>
      </c>
      <c r="S477" s="52">
        <v>195</v>
      </c>
      <c r="T477" s="53">
        <v>192</v>
      </c>
      <c r="U477" s="54">
        <v>1521400</v>
      </c>
      <c r="V477" s="55">
        <v>180</v>
      </c>
      <c r="W477" s="56">
        <v>177</v>
      </c>
      <c r="X477" s="51">
        <v>7214</v>
      </c>
      <c r="Y477" s="52">
        <v>289</v>
      </c>
      <c r="Z477" s="53">
        <v>277</v>
      </c>
      <c r="AA477" s="54">
        <v>197</v>
      </c>
      <c r="AB477" s="95">
        <v>321</v>
      </c>
      <c r="AC477" s="49">
        <v>0</v>
      </c>
      <c r="AD477" s="57">
        <v>100</v>
      </c>
      <c r="AE477" s="58">
        <v>0</v>
      </c>
    </row>
    <row r="478" spans="1:31" s="3" customFormat="1" ht="18.75" customHeight="1">
      <c r="A478" s="174">
        <v>476</v>
      </c>
      <c r="B478" s="175" t="s">
        <v>3813</v>
      </c>
      <c r="C478" s="176" t="s">
        <v>1879</v>
      </c>
      <c r="D478" s="177" t="s">
        <v>3815</v>
      </c>
      <c r="E478" s="178">
        <v>464</v>
      </c>
      <c r="F478" s="180">
        <v>17129223</v>
      </c>
      <c r="G478" s="181">
        <v>482</v>
      </c>
      <c r="H478" s="182">
        <v>470</v>
      </c>
      <c r="I478" s="183">
        <v>17472858</v>
      </c>
      <c r="J478" s="184">
        <v>423</v>
      </c>
      <c r="K478" s="185">
        <v>411</v>
      </c>
      <c r="L478" s="180">
        <v>2063252</v>
      </c>
      <c r="M478" s="181">
        <v>339</v>
      </c>
      <c r="N478" s="182">
        <v>332</v>
      </c>
      <c r="O478" s="183">
        <v>4264157</v>
      </c>
      <c r="P478" s="184">
        <v>399</v>
      </c>
      <c r="Q478" s="185">
        <v>389</v>
      </c>
      <c r="R478" s="180">
        <v>11128307</v>
      </c>
      <c r="S478" s="181">
        <v>333</v>
      </c>
      <c r="T478" s="182">
        <v>328</v>
      </c>
      <c r="U478" s="183">
        <v>437576</v>
      </c>
      <c r="V478" s="184" t="s">
        <v>3813</v>
      </c>
      <c r="W478" s="185" t="s">
        <v>3813</v>
      </c>
      <c r="X478" s="191" t="s">
        <v>3813</v>
      </c>
      <c r="Y478" s="181">
        <v>419</v>
      </c>
      <c r="Z478" s="182">
        <v>406</v>
      </c>
      <c r="AA478" s="183">
        <v>99</v>
      </c>
      <c r="AB478" s="186">
        <v>321</v>
      </c>
      <c r="AC478" s="178">
        <v>0</v>
      </c>
      <c r="AD478" s="187">
        <v>100</v>
      </c>
      <c r="AE478" s="188">
        <v>0</v>
      </c>
    </row>
    <row r="479" spans="1:31" s="3" customFormat="1" ht="18.75" customHeight="1">
      <c r="A479" s="29">
        <v>477</v>
      </c>
      <c r="B479" s="30">
        <v>210</v>
      </c>
      <c r="C479" s="31" t="s">
        <v>1833</v>
      </c>
      <c r="D479" s="32" t="s">
        <v>3814</v>
      </c>
      <c r="E479" s="42">
        <v>13</v>
      </c>
      <c r="F479" s="35">
        <v>17083548</v>
      </c>
      <c r="G479" s="36">
        <v>491</v>
      </c>
      <c r="H479" s="37">
        <v>13</v>
      </c>
      <c r="I479" s="38">
        <v>17083548</v>
      </c>
      <c r="J479" s="39">
        <v>59</v>
      </c>
      <c r="K479" s="40">
        <v>5</v>
      </c>
      <c r="L479" s="35">
        <v>12489703</v>
      </c>
      <c r="M479" s="36">
        <v>11</v>
      </c>
      <c r="N479" s="37">
        <v>2</v>
      </c>
      <c r="O479" s="38">
        <v>53296254</v>
      </c>
      <c r="P479" s="39">
        <v>27</v>
      </c>
      <c r="Q479" s="40">
        <v>2</v>
      </c>
      <c r="R479" s="35">
        <v>55402512</v>
      </c>
      <c r="S479" s="36">
        <v>227</v>
      </c>
      <c r="T479" s="37">
        <v>4</v>
      </c>
      <c r="U479" s="38">
        <v>1217537</v>
      </c>
      <c r="V479" s="39" t="s">
        <v>3813</v>
      </c>
      <c r="W479" s="40" t="s">
        <v>3813</v>
      </c>
      <c r="X479" s="41" t="s">
        <v>3813</v>
      </c>
      <c r="Y479" s="36">
        <v>102</v>
      </c>
      <c r="Z479" s="37">
        <v>8</v>
      </c>
      <c r="AA479" s="38">
        <v>440</v>
      </c>
      <c r="AB479" s="94">
        <v>210</v>
      </c>
      <c r="AC479" s="42">
        <v>100</v>
      </c>
      <c r="AD479" s="34">
        <v>0</v>
      </c>
      <c r="AE479" s="43">
        <v>0</v>
      </c>
    </row>
    <row r="480" spans="1:31" s="3" customFormat="1" ht="18.75" customHeight="1">
      <c r="A480" s="159">
        <v>478</v>
      </c>
      <c r="B480" s="195" t="s">
        <v>3813</v>
      </c>
      <c r="C480" s="161" t="s">
        <v>4007</v>
      </c>
      <c r="D480" s="162" t="s">
        <v>3815</v>
      </c>
      <c r="E480" s="163">
        <v>465</v>
      </c>
      <c r="F480" s="165">
        <v>17075602</v>
      </c>
      <c r="G480" s="166">
        <v>490</v>
      </c>
      <c r="H480" s="167">
        <v>478</v>
      </c>
      <c r="I480" s="168">
        <v>17117555</v>
      </c>
      <c r="J480" s="169">
        <v>226</v>
      </c>
      <c r="K480" s="170">
        <v>218</v>
      </c>
      <c r="L480" s="165">
        <v>6037004</v>
      </c>
      <c r="M480" s="166">
        <v>340</v>
      </c>
      <c r="N480" s="167">
        <v>333</v>
      </c>
      <c r="O480" s="168">
        <v>4252788</v>
      </c>
      <c r="P480" s="169">
        <v>370</v>
      </c>
      <c r="Q480" s="170">
        <v>360</v>
      </c>
      <c r="R480" s="165">
        <v>12628491</v>
      </c>
      <c r="S480" s="166">
        <v>367</v>
      </c>
      <c r="T480" s="167">
        <v>362</v>
      </c>
      <c r="U480" s="168">
        <v>257892</v>
      </c>
      <c r="V480" s="169">
        <v>411</v>
      </c>
      <c r="W480" s="170">
        <v>407</v>
      </c>
      <c r="X480" s="165">
        <v>62</v>
      </c>
      <c r="Y480" s="166">
        <v>302</v>
      </c>
      <c r="Z480" s="167">
        <v>290</v>
      </c>
      <c r="AA480" s="168">
        <v>186</v>
      </c>
      <c r="AB480" s="171">
        <v>341</v>
      </c>
      <c r="AC480" s="163">
        <v>0</v>
      </c>
      <c r="AD480" s="172">
        <v>100</v>
      </c>
      <c r="AE480" s="173">
        <v>0</v>
      </c>
    </row>
    <row r="481" spans="1:31" s="3" customFormat="1" ht="18.75" customHeight="1">
      <c r="A481" s="29">
        <v>479</v>
      </c>
      <c r="B481" s="30" t="s">
        <v>3813</v>
      </c>
      <c r="C481" s="31" t="s">
        <v>1880</v>
      </c>
      <c r="D481" s="32" t="s">
        <v>1737</v>
      </c>
      <c r="E481" s="42">
        <v>466</v>
      </c>
      <c r="F481" s="35">
        <v>16990967</v>
      </c>
      <c r="G481" s="36">
        <v>471</v>
      </c>
      <c r="H481" s="37">
        <v>459</v>
      </c>
      <c r="I481" s="38">
        <v>17913003</v>
      </c>
      <c r="J481" s="39">
        <v>181</v>
      </c>
      <c r="K481" s="40">
        <v>174</v>
      </c>
      <c r="L481" s="35">
        <v>7205042</v>
      </c>
      <c r="M481" s="36">
        <v>415</v>
      </c>
      <c r="N481" s="37">
        <v>408</v>
      </c>
      <c r="O481" s="38">
        <v>2354930</v>
      </c>
      <c r="P481" s="39">
        <v>396</v>
      </c>
      <c r="Q481" s="40">
        <v>386</v>
      </c>
      <c r="R481" s="35">
        <v>11199270</v>
      </c>
      <c r="S481" s="36">
        <v>123</v>
      </c>
      <c r="T481" s="37">
        <v>121</v>
      </c>
      <c r="U481" s="38">
        <v>2736619</v>
      </c>
      <c r="V481" s="39">
        <v>213</v>
      </c>
      <c r="W481" s="40">
        <v>210</v>
      </c>
      <c r="X481" s="35">
        <v>5576</v>
      </c>
      <c r="Y481" s="36">
        <v>304</v>
      </c>
      <c r="Z481" s="37">
        <v>292</v>
      </c>
      <c r="AA481" s="38">
        <v>185</v>
      </c>
      <c r="AB481" s="94">
        <v>384</v>
      </c>
      <c r="AC481" s="42">
        <v>0</v>
      </c>
      <c r="AD481" s="34">
        <v>100</v>
      </c>
      <c r="AE481" s="43">
        <v>0</v>
      </c>
    </row>
    <row r="482" spans="1:31" s="3" customFormat="1" ht="18.75" customHeight="1">
      <c r="A482" s="142">
        <v>480</v>
      </c>
      <c r="B482" s="143" t="s">
        <v>3813</v>
      </c>
      <c r="C482" s="144" t="s">
        <v>1180</v>
      </c>
      <c r="D482" s="145" t="s">
        <v>3815</v>
      </c>
      <c r="E482" s="146">
        <v>467</v>
      </c>
      <c r="F482" s="148">
        <v>16985170</v>
      </c>
      <c r="G482" s="149">
        <v>494</v>
      </c>
      <c r="H482" s="150">
        <v>481</v>
      </c>
      <c r="I482" s="151">
        <v>16985170</v>
      </c>
      <c r="J482" s="152">
        <v>491</v>
      </c>
      <c r="K482" s="153">
        <v>479</v>
      </c>
      <c r="L482" s="148">
        <v>-241161</v>
      </c>
      <c r="M482" s="149">
        <v>465</v>
      </c>
      <c r="N482" s="150">
        <v>457</v>
      </c>
      <c r="O482" s="151">
        <v>541350</v>
      </c>
      <c r="P482" s="152">
        <v>360</v>
      </c>
      <c r="Q482" s="153">
        <v>350</v>
      </c>
      <c r="R482" s="148">
        <v>13430319</v>
      </c>
      <c r="S482" s="149">
        <v>446</v>
      </c>
      <c r="T482" s="150">
        <v>440</v>
      </c>
      <c r="U482" s="151">
        <v>-994715</v>
      </c>
      <c r="V482" s="152">
        <v>193</v>
      </c>
      <c r="W482" s="153">
        <v>190</v>
      </c>
      <c r="X482" s="148">
        <v>6496</v>
      </c>
      <c r="Y482" s="149">
        <v>413</v>
      </c>
      <c r="Z482" s="150">
        <v>400</v>
      </c>
      <c r="AA482" s="151">
        <v>105</v>
      </c>
      <c r="AB482" s="156">
        <v>381</v>
      </c>
      <c r="AC482" s="146">
        <v>0</v>
      </c>
      <c r="AD482" s="157">
        <v>100</v>
      </c>
      <c r="AE482" s="158">
        <v>0</v>
      </c>
    </row>
    <row r="483" spans="1:31" s="3" customFormat="1" ht="18.75" customHeight="1">
      <c r="A483" s="15">
        <v>481</v>
      </c>
      <c r="B483" s="16" t="s">
        <v>3813</v>
      </c>
      <c r="C483" s="17" t="s">
        <v>2469</v>
      </c>
      <c r="D483" s="18" t="s">
        <v>2748</v>
      </c>
      <c r="E483" s="19">
        <v>468</v>
      </c>
      <c r="F483" s="21">
        <v>16972030</v>
      </c>
      <c r="G483" s="22">
        <v>436</v>
      </c>
      <c r="H483" s="23">
        <v>425</v>
      </c>
      <c r="I483" s="24">
        <v>19290232</v>
      </c>
      <c r="J483" s="25">
        <v>338</v>
      </c>
      <c r="K483" s="26">
        <v>327</v>
      </c>
      <c r="L483" s="21">
        <v>3645199</v>
      </c>
      <c r="M483" s="22">
        <v>253</v>
      </c>
      <c r="N483" s="23">
        <v>246</v>
      </c>
      <c r="O483" s="24">
        <v>6979432</v>
      </c>
      <c r="P483" s="25">
        <v>405</v>
      </c>
      <c r="Q483" s="26">
        <v>395</v>
      </c>
      <c r="R483" s="21">
        <v>10889323</v>
      </c>
      <c r="S483" s="22">
        <v>240</v>
      </c>
      <c r="T483" s="23">
        <v>236</v>
      </c>
      <c r="U483" s="24">
        <v>1118340</v>
      </c>
      <c r="V483" s="25">
        <v>324</v>
      </c>
      <c r="W483" s="26">
        <v>321</v>
      </c>
      <c r="X483" s="21">
        <v>1518</v>
      </c>
      <c r="Y483" s="22">
        <v>209</v>
      </c>
      <c r="Z483" s="23">
        <v>199</v>
      </c>
      <c r="AA483" s="24">
        <v>265</v>
      </c>
      <c r="AB483" s="93">
        <v>384</v>
      </c>
      <c r="AC483" s="19">
        <v>0</v>
      </c>
      <c r="AD483" s="27">
        <v>100</v>
      </c>
      <c r="AE483" s="28">
        <v>0</v>
      </c>
    </row>
    <row r="484" spans="1:31" s="3" customFormat="1" ht="18.75" customHeight="1">
      <c r="A484" s="159">
        <v>482</v>
      </c>
      <c r="B484" s="160" t="s">
        <v>3813</v>
      </c>
      <c r="C484" s="161" t="s">
        <v>1881</v>
      </c>
      <c r="D484" s="162" t="s">
        <v>3815</v>
      </c>
      <c r="E484" s="163">
        <v>469</v>
      </c>
      <c r="F484" s="165">
        <v>16970107</v>
      </c>
      <c r="G484" s="166">
        <v>382</v>
      </c>
      <c r="H484" s="167">
        <v>371</v>
      </c>
      <c r="I484" s="168">
        <v>21455390</v>
      </c>
      <c r="J484" s="169">
        <v>468</v>
      </c>
      <c r="K484" s="170">
        <v>456</v>
      </c>
      <c r="L484" s="165">
        <v>963449</v>
      </c>
      <c r="M484" s="166">
        <v>420</v>
      </c>
      <c r="N484" s="167">
        <v>413</v>
      </c>
      <c r="O484" s="168">
        <v>2205373</v>
      </c>
      <c r="P484" s="169">
        <v>306</v>
      </c>
      <c r="Q484" s="170">
        <v>297</v>
      </c>
      <c r="R484" s="165">
        <v>16000127</v>
      </c>
      <c r="S484" s="166">
        <v>465</v>
      </c>
      <c r="T484" s="167">
        <v>459</v>
      </c>
      <c r="U484" s="168">
        <v>-2502513</v>
      </c>
      <c r="V484" s="169">
        <v>312</v>
      </c>
      <c r="W484" s="170">
        <v>309</v>
      </c>
      <c r="X484" s="165">
        <v>1774</v>
      </c>
      <c r="Y484" s="166">
        <v>4</v>
      </c>
      <c r="Z484" s="167">
        <v>2</v>
      </c>
      <c r="AA484" s="168">
        <v>2621</v>
      </c>
      <c r="AB484" s="171">
        <v>321</v>
      </c>
      <c r="AC484" s="163">
        <v>0</v>
      </c>
      <c r="AD484" s="172">
        <v>100</v>
      </c>
      <c r="AE484" s="173">
        <v>0</v>
      </c>
    </row>
    <row r="485" spans="1:31" s="3" customFormat="1" ht="18.75" customHeight="1">
      <c r="A485" s="159">
        <v>483</v>
      </c>
      <c r="B485" s="160">
        <v>228</v>
      </c>
      <c r="C485" s="161" t="s">
        <v>3458</v>
      </c>
      <c r="D485" s="162" t="s">
        <v>3815</v>
      </c>
      <c r="E485" s="163">
        <v>470</v>
      </c>
      <c r="F485" s="165">
        <v>16968264</v>
      </c>
      <c r="G485" s="166">
        <v>493</v>
      </c>
      <c r="H485" s="167">
        <v>480</v>
      </c>
      <c r="I485" s="168">
        <v>17028896</v>
      </c>
      <c r="J485" s="169">
        <v>484</v>
      </c>
      <c r="K485" s="170">
        <v>472</v>
      </c>
      <c r="L485" s="165">
        <v>370206</v>
      </c>
      <c r="M485" s="166">
        <v>491</v>
      </c>
      <c r="N485" s="167">
        <v>481</v>
      </c>
      <c r="O485" s="168">
        <v>-8652002</v>
      </c>
      <c r="P485" s="169">
        <v>224</v>
      </c>
      <c r="Q485" s="170">
        <v>215</v>
      </c>
      <c r="R485" s="165">
        <v>20598826</v>
      </c>
      <c r="S485" s="166">
        <v>443</v>
      </c>
      <c r="T485" s="167">
        <v>437</v>
      </c>
      <c r="U485" s="168">
        <v>-870068</v>
      </c>
      <c r="V485" s="169">
        <v>215</v>
      </c>
      <c r="W485" s="170">
        <v>212</v>
      </c>
      <c r="X485" s="165">
        <v>5503</v>
      </c>
      <c r="Y485" s="166">
        <v>319</v>
      </c>
      <c r="Z485" s="167">
        <v>306</v>
      </c>
      <c r="AA485" s="168">
        <v>175</v>
      </c>
      <c r="AB485" s="171">
        <v>321</v>
      </c>
      <c r="AC485" s="163">
        <v>0</v>
      </c>
      <c r="AD485" s="172">
        <v>66</v>
      </c>
      <c r="AE485" s="173">
        <v>34</v>
      </c>
    </row>
    <row r="486" spans="1:31" s="3" customFormat="1" ht="18.75" customHeight="1">
      <c r="A486" s="29">
        <v>484</v>
      </c>
      <c r="B486" s="30" t="s">
        <v>3813</v>
      </c>
      <c r="C486" s="31" t="s">
        <v>1882</v>
      </c>
      <c r="D486" s="32" t="s">
        <v>3812</v>
      </c>
      <c r="E486" s="42">
        <v>471</v>
      </c>
      <c r="F486" s="35">
        <v>16966207</v>
      </c>
      <c r="G486" s="36">
        <v>489</v>
      </c>
      <c r="H486" s="37">
        <v>477</v>
      </c>
      <c r="I486" s="38">
        <v>17194264</v>
      </c>
      <c r="J486" s="39">
        <v>320</v>
      </c>
      <c r="K486" s="40">
        <v>309</v>
      </c>
      <c r="L486" s="35">
        <v>3976312</v>
      </c>
      <c r="M486" s="36">
        <v>458</v>
      </c>
      <c r="N486" s="37">
        <v>450</v>
      </c>
      <c r="O486" s="38">
        <v>970675</v>
      </c>
      <c r="P486" s="39">
        <v>493</v>
      </c>
      <c r="Q486" s="40">
        <v>481</v>
      </c>
      <c r="R486" s="35">
        <v>4812700</v>
      </c>
      <c r="S486" s="36">
        <v>300</v>
      </c>
      <c r="T486" s="37">
        <v>296</v>
      </c>
      <c r="U486" s="38">
        <v>665372</v>
      </c>
      <c r="V486" s="39" t="s">
        <v>3813</v>
      </c>
      <c r="W486" s="40" t="s">
        <v>3813</v>
      </c>
      <c r="X486" s="41" t="s">
        <v>3813</v>
      </c>
      <c r="Y486" s="36">
        <v>188</v>
      </c>
      <c r="Z486" s="37">
        <v>178</v>
      </c>
      <c r="AA486" s="38">
        <v>297</v>
      </c>
      <c r="AB486" s="94">
        <v>355</v>
      </c>
      <c r="AC486" s="42">
        <v>0</v>
      </c>
      <c r="AD486" s="34">
        <v>100</v>
      </c>
      <c r="AE486" s="43">
        <v>0</v>
      </c>
    </row>
    <row r="487" spans="1:31" s="3" customFormat="1" ht="18.75" customHeight="1">
      <c r="A487" s="142">
        <v>485</v>
      </c>
      <c r="B487" s="143" t="s">
        <v>3813</v>
      </c>
      <c r="C487" s="144" t="s">
        <v>323</v>
      </c>
      <c r="D487" s="145" t="s">
        <v>3815</v>
      </c>
      <c r="E487" s="146">
        <v>472</v>
      </c>
      <c r="F487" s="148">
        <v>16929643</v>
      </c>
      <c r="G487" s="149">
        <v>475</v>
      </c>
      <c r="H487" s="150">
        <v>463</v>
      </c>
      <c r="I487" s="151">
        <v>17820677</v>
      </c>
      <c r="J487" s="152">
        <v>193</v>
      </c>
      <c r="K487" s="153">
        <v>185</v>
      </c>
      <c r="L487" s="148">
        <v>6817749</v>
      </c>
      <c r="M487" s="149">
        <v>218</v>
      </c>
      <c r="N487" s="150">
        <v>212</v>
      </c>
      <c r="O487" s="151">
        <v>8266612</v>
      </c>
      <c r="P487" s="152">
        <v>267</v>
      </c>
      <c r="Q487" s="153">
        <v>258</v>
      </c>
      <c r="R487" s="148">
        <v>18130113</v>
      </c>
      <c r="S487" s="149">
        <v>230</v>
      </c>
      <c r="T487" s="150">
        <v>226</v>
      </c>
      <c r="U487" s="151">
        <v>1193444</v>
      </c>
      <c r="V487" s="152">
        <v>311</v>
      </c>
      <c r="W487" s="153">
        <v>308</v>
      </c>
      <c r="X487" s="148">
        <v>1783</v>
      </c>
      <c r="Y487" s="149">
        <v>273</v>
      </c>
      <c r="Z487" s="150">
        <v>262</v>
      </c>
      <c r="AA487" s="151">
        <v>211</v>
      </c>
      <c r="AB487" s="156">
        <v>384</v>
      </c>
      <c r="AC487" s="146">
        <v>0</v>
      </c>
      <c r="AD487" s="157">
        <v>100</v>
      </c>
      <c r="AE487" s="158">
        <v>0</v>
      </c>
    </row>
    <row r="488" spans="1:31" s="3" customFormat="1" ht="18.75" customHeight="1">
      <c r="A488" s="15">
        <v>486</v>
      </c>
      <c r="B488" s="16" t="s">
        <v>3813</v>
      </c>
      <c r="C488" s="17" t="s">
        <v>3979</v>
      </c>
      <c r="D488" s="18" t="s">
        <v>1737</v>
      </c>
      <c r="E488" s="19">
        <v>473</v>
      </c>
      <c r="F488" s="21">
        <v>16920146</v>
      </c>
      <c r="G488" s="22">
        <v>484</v>
      </c>
      <c r="H488" s="23">
        <v>472</v>
      </c>
      <c r="I488" s="24">
        <v>17441431</v>
      </c>
      <c r="J488" s="25">
        <v>313</v>
      </c>
      <c r="K488" s="26">
        <v>302</v>
      </c>
      <c r="L488" s="21">
        <v>4064227</v>
      </c>
      <c r="M488" s="22">
        <v>266</v>
      </c>
      <c r="N488" s="23">
        <v>259</v>
      </c>
      <c r="O488" s="24">
        <v>6516799</v>
      </c>
      <c r="P488" s="25">
        <v>393</v>
      </c>
      <c r="Q488" s="26">
        <v>383</v>
      </c>
      <c r="R488" s="21">
        <v>11395500</v>
      </c>
      <c r="S488" s="22">
        <v>160</v>
      </c>
      <c r="T488" s="23">
        <v>158</v>
      </c>
      <c r="U488" s="24">
        <v>2084028</v>
      </c>
      <c r="V488" s="25">
        <v>345</v>
      </c>
      <c r="W488" s="26">
        <v>342</v>
      </c>
      <c r="X488" s="21">
        <v>1077</v>
      </c>
      <c r="Y488" s="22">
        <v>363</v>
      </c>
      <c r="Z488" s="23">
        <v>350</v>
      </c>
      <c r="AA488" s="24">
        <v>149</v>
      </c>
      <c r="AB488" s="93">
        <v>351</v>
      </c>
      <c r="AC488" s="19">
        <v>0</v>
      </c>
      <c r="AD488" s="27">
        <v>85</v>
      </c>
      <c r="AE488" s="28">
        <v>15</v>
      </c>
    </row>
    <row r="489" spans="1:31" s="3" customFormat="1" ht="18.75" customHeight="1">
      <c r="A489" s="159">
        <v>487</v>
      </c>
      <c r="B489" s="160">
        <v>476</v>
      </c>
      <c r="C489" s="161" t="s">
        <v>1883</v>
      </c>
      <c r="D489" s="162" t="s">
        <v>3815</v>
      </c>
      <c r="E489" s="163">
        <v>474</v>
      </c>
      <c r="F489" s="165">
        <v>16896912</v>
      </c>
      <c r="G489" s="166">
        <v>470</v>
      </c>
      <c r="H489" s="167">
        <v>458</v>
      </c>
      <c r="I489" s="168">
        <v>18003576</v>
      </c>
      <c r="J489" s="169">
        <v>480</v>
      </c>
      <c r="K489" s="170">
        <v>468</v>
      </c>
      <c r="L489" s="165">
        <v>519680</v>
      </c>
      <c r="M489" s="166">
        <v>298</v>
      </c>
      <c r="N489" s="167">
        <v>291</v>
      </c>
      <c r="O489" s="168">
        <v>5532711</v>
      </c>
      <c r="P489" s="169">
        <v>444</v>
      </c>
      <c r="Q489" s="170">
        <v>432</v>
      </c>
      <c r="R489" s="165">
        <v>8312208</v>
      </c>
      <c r="S489" s="166">
        <v>369</v>
      </c>
      <c r="T489" s="167">
        <v>364</v>
      </c>
      <c r="U489" s="168">
        <v>252354</v>
      </c>
      <c r="V489" s="169">
        <v>288</v>
      </c>
      <c r="W489" s="170">
        <v>285</v>
      </c>
      <c r="X489" s="165">
        <v>2361</v>
      </c>
      <c r="Y489" s="166">
        <v>462</v>
      </c>
      <c r="Z489" s="167">
        <v>449</v>
      </c>
      <c r="AA489" s="168">
        <v>54</v>
      </c>
      <c r="AB489" s="171">
        <v>321</v>
      </c>
      <c r="AC489" s="163">
        <v>0</v>
      </c>
      <c r="AD489" s="172">
        <v>100</v>
      </c>
      <c r="AE489" s="173">
        <v>0</v>
      </c>
    </row>
    <row r="490" spans="1:31" s="3" customFormat="1" ht="18.75" customHeight="1">
      <c r="A490" s="29">
        <v>488</v>
      </c>
      <c r="B490" s="30">
        <v>148</v>
      </c>
      <c r="C490" s="31" t="s">
        <v>1884</v>
      </c>
      <c r="D490" s="32" t="s">
        <v>3373</v>
      </c>
      <c r="E490" s="42">
        <v>475</v>
      </c>
      <c r="F490" s="35">
        <v>16866402</v>
      </c>
      <c r="G490" s="36">
        <v>42</v>
      </c>
      <c r="H490" s="37">
        <v>41</v>
      </c>
      <c r="I490" s="38">
        <v>42619838</v>
      </c>
      <c r="J490" s="39">
        <v>246</v>
      </c>
      <c r="K490" s="40">
        <v>237</v>
      </c>
      <c r="L490" s="35">
        <v>5765986</v>
      </c>
      <c r="M490" s="36">
        <v>98</v>
      </c>
      <c r="N490" s="37">
        <v>93</v>
      </c>
      <c r="O490" s="38">
        <v>14666858</v>
      </c>
      <c r="P490" s="39">
        <v>151</v>
      </c>
      <c r="Q490" s="40">
        <v>143</v>
      </c>
      <c r="R490" s="35">
        <v>26027066</v>
      </c>
      <c r="S490" s="36">
        <v>143</v>
      </c>
      <c r="T490" s="37">
        <v>141</v>
      </c>
      <c r="U490" s="38">
        <v>2310055</v>
      </c>
      <c r="V490" s="39">
        <v>37</v>
      </c>
      <c r="W490" s="40">
        <v>37</v>
      </c>
      <c r="X490" s="35">
        <v>17232</v>
      </c>
      <c r="Y490" s="36">
        <v>201</v>
      </c>
      <c r="Z490" s="37">
        <v>191</v>
      </c>
      <c r="AA490" s="38">
        <v>276</v>
      </c>
      <c r="AB490" s="94">
        <v>321</v>
      </c>
      <c r="AC490" s="42">
        <v>0</v>
      </c>
      <c r="AD490" s="34">
        <v>100</v>
      </c>
      <c r="AE490" s="43">
        <v>0</v>
      </c>
    </row>
    <row r="491" spans="1:31" s="3" customFormat="1" ht="18.75" customHeight="1">
      <c r="A491" s="29">
        <v>489</v>
      </c>
      <c r="B491" s="30">
        <v>309</v>
      </c>
      <c r="C491" s="31" t="s">
        <v>2515</v>
      </c>
      <c r="D491" s="32" t="s">
        <v>1756</v>
      </c>
      <c r="E491" s="42">
        <v>476</v>
      </c>
      <c r="F491" s="35">
        <v>16816959</v>
      </c>
      <c r="G491" s="36">
        <v>496</v>
      </c>
      <c r="H491" s="37">
        <v>483</v>
      </c>
      <c r="I491" s="38">
        <v>16816959</v>
      </c>
      <c r="J491" s="39">
        <v>239</v>
      </c>
      <c r="K491" s="40">
        <v>231</v>
      </c>
      <c r="L491" s="35">
        <v>5839157</v>
      </c>
      <c r="M491" s="36">
        <v>92</v>
      </c>
      <c r="N491" s="37">
        <v>87</v>
      </c>
      <c r="O491" s="38">
        <v>15087547</v>
      </c>
      <c r="P491" s="39">
        <v>177</v>
      </c>
      <c r="Q491" s="40">
        <v>168</v>
      </c>
      <c r="R491" s="35">
        <v>23543901</v>
      </c>
      <c r="S491" s="36">
        <v>453</v>
      </c>
      <c r="T491" s="37">
        <v>447</v>
      </c>
      <c r="U491" s="38">
        <v>-1314171</v>
      </c>
      <c r="V491" s="39">
        <v>290</v>
      </c>
      <c r="W491" s="40">
        <v>287</v>
      </c>
      <c r="X491" s="35">
        <v>2302</v>
      </c>
      <c r="Y491" s="36">
        <v>152</v>
      </c>
      <c r="Z491" s="37">
        <v>142</v>
      </c>
      <c r="AA491" s="38">
        <v>352</v>
      </c>
      <c r="AB491" s="94">
        <v>321</v>
      </c>
      <c r="AC491" s="42">
        <v>0</v>
      </c>
      <c r="AD491" s="34">
        <v>100</v>
      </c>
      <c r="AE491" s="43">
        <v>0</v>
      </c>
    </row>
    <row r="492" spans="1:31" s="3" customFormat="1" ht="18.75" customHeight="1">
      <c r="A492" s="142">
        <v>490</v>
      </c>
      <c r="B492" s="143">
        <v>314</v>
      </c>
      <c r="C492" s="144" t="s">
        <v>3036</v>
      </c>
      <c r="D492" s="145" t="s">
        <v>3815</v>
      </c>
      <c r="E492" s="146">
        <v>477</v>
      </c>
      <c r="F492" s="148">
        <v>16800740</v>
      </c>
      <c r="G492" s="149">
        <v>495</v>
      </c>
      <c r="H492" s="150">
        <v>482</v>
      </c>
      <c r="I492" s="151">
        <v>16944563</v>
      </c>
      <c r="J492" s="152">
        <v>492</v>
      </c>
      <c r="K492" s="153">
        <v>480</v>
      </c>
      <c r="L492" s="148">
        <v>-338096</v>
      </c>
      <c r="M492" s="149">
        <v>454</v>
      </c>
      <c r="N492" s="150">
        <v>446</v>
      </c>
      <c r="O492" s="151">
        <v>1023125</v>
      </c>
      <c r="P492" s="152">
        <v>473</v>
      </c>
      <c r="Q492" s="153">
        <v>461</v>
      </c>
      <c r="R492" s="148">
        <v>6777046</v>
      </c>
      <c r="S492" s="149">
        <v>455</v>
      </c>
      <c r="T492" s="150">
        <v>449</v>
      </c>
      <c r="U492" s="151">
        <v>-1408989</v>
      </c>
      <c r="V492" s="152">
        <v>167</v>
      </c>
      <c r="W492" s="153">
        <v>165</v>
      </c>
      <c r="X492" s="148">
        <v>8077</v>
      </c>
      <c r="Y492" s="149">
        <v>439</v>
      </c>
      <c r="Z492" s="150">
        <v>426</v>
      </c>
      <c r="AA492" s="151">
        <v>80</v>
      </c>
      <c r="AB492" s="156">
        <v>383</v>
      </c>
      <c r="AC492" s="146">
        <v>0</v>
      </c>
      <c r="AD492" s="157">
        <v>100</v>
      </c>
      <c r="AE492" s="158">
        <v>0</v>
      </c>
    </row>
    <row r="493" spans="1:31" s="3" customFormat="1" ht="18.75" customHeight="1">
      <c r="A493" s="15">
        <v>491</v>
      </c>
      <c r="B493" s="16">
        <v>427</v>
      </c>
      <c r="C493" s="17" t="s">
        <v>3037</v>
      </c>
      <c r="D493" s="18" t="s">
        <v>3372</v>
      </c>
      <c r="E493" s="19">
        <v>478</v>
      </c>
      <c r="F493" s="21">
        <v>16763555</v>
      </c>
      <c r="G493" s="22">
        <v>492</v>
      </c>
      <c r="H493" s="23">
        <v>479</v>
      </c>
      <c r="I493" s="24">
        <v>17069083</v>
      </c>
      <c r="J493" s="25">
        <v>330</v>
      </c>
      <c r="K493" s="26">
        <v>319</v>
      </c>
      <c r="L493" s="21">
        <v>3855800</v>
      </c>
      <c r="M493" s="22">
        <v>352</v>
      </c>
      <c r="N493" s="23">
        <v>345</v>
      </c>
      <c r="O493" s="24">
        <v>4000592</v>
      </c>
      <c r="P493" s="25">
        <v>341</v>
      </c>
      <c r="Q493" s="26">
        <v>331</v>
      </c>
      <c r="R493" s="21">
        <v>14467039</v>
      </c>
      <c r="S493" s="22">
        <v>281</v>
      </c>
      <c r="T493" s="23">
        <v>277</v>
      </c>
      <c r="U493" s="24">
        <v>798014</v>
      </c>
      <c r="V493" s="25">
        <v>129</v>
      </c>
      <c r="W493" s="26">
        <v>128</v>
      </c>
      <c r="X493" s="21">
        <v>10675</v>
      </c>
      <c r="Y493" s="22">
        <v>146</v>
      </c>
      <c r="Z493" s="23">
        <v>136</v>
      </c>
      <c r="AA493" s="24">
        <v>363</v>
      </c>
      <c r="AB493" s="93">
        <v>381</v>
      </c>
      <c r="AC493" s="19">
        <v>0</v>
      </c>
      <c r="AD493" s="27">
        <v>75</v>
      </c>
      <c r="AE493" s="28">
        <v>25</v>
      </c>
    </row>
    <row r="494" spans="1:31" s="3" customFormat="1" ht="18.75" customHeight="1">
      <c r="A494" s="159">
        <v>492</v>
      </c>
      <c r="B494" s="160">
        <v>464</v>
      </c>
      <c r="C494" s="161" t="s">
        <v>3549</v>
      </c>
      <c r="D494" s="162" t="s">
        <v>3815</v>
      </c>
      <c r="E494" s="163">
        <v>479</v>
      </c>
      <c r="F494" s="165">
        <v>16750137</v>
      </c>
      <c r="G494" s="166">
        <v>429</v>
      </c>
      <c r="H494" s="167">
        <v>418</v>
      </c>
      <c r="I494" s="168">
        <v>19521061</v>
      </c>
      <c r="J494" s="169">
        <v>282</v>
      </c>
      <c r="K494" s="170">
        <v>272</v>
      </c>
      <c r="L494" s="165">
        <v>5050500</v>
      </c>
      <c r="M494" s="166">
        <v>290</v>
      </c>
      <c r="N494" s="167">
        <v>283</v>
      </c>
      <c r="O494" s="168">
        <v>5725841</v>
      </c>
      <c r="P494" s="169">
        <v>462</v>
      </c>
      <c r="Q494" s="170">
        <v>450</v>
      </c>
      <c r="R494" s="165">
        <v>7530580</v>
      </c>
      <c r="S494" s="166">
        <v>133</v>
      </c>
      <c r="T494" s="167">
        <v>131</v>
      </c>
      <c r="U494" s="168">
        <v>2575385</v>
      </c>
      <c r="V494" s="169">
        <v>270</v>
      </c>
      <c r="W494" s="170">
        <v>267</v>
      </c>
      <c r="X494" s="165">
        <v>2823</v>
      </c>
      <c r="Y494" s="166">
        <v>385</v>
      </c>
      <c r="Z494" s="167">
        <v>372</v>
      </c>
      <c r="AA494" s="168">
        <v>129</v>
      </c>
      <c r="AB494" s="171">
        <v>381</v>
      </c>
      <c r="AC494" s="163">
        <v>0</v>
      </c>
      <c r="AD494" s="172">
        <v>100</v>
      </c>
      <c r="AE494" s="173">
        <v>0</v>
      </c>
    </row>
    <row r="495" spans="1:31" s="3" customFormat="1" ht="18.75" customHeight="1">
      <c r="A495" s="159">
        <v>493</v>
      </c>
      <c r="B495" s="195">
        <v>496</v>
      </c>
      <c r="C495" s="161" t="s">
        <v>3038</v>
      </c>
      <c r="D495" s="162" t="s">
        <v>3815</v>
      </c>
      <c r="E495" s="163">
        <v>480</v>
      </c>
      <c r="F495" s="165">
        <v>16710632</v>
      </c>
      <c r="G495" s="166">
        <v>497</v>
      </c>
      <c r="H495" s="167">
        <v>484</v>
      </c>
      <c r="I495" s="168">
        <v>16710632</v>
      </c>
      <c r="J495" s="169" t="s">
        <v>3813</v>
      </c>
      <c r="K495" s="170" t="s">
        <v>3813</v>
      </c>
      <c r="L495" s="189" t="s">
        <v>3813</v>
      </c>
      <c r="M495" s="166">
        <v>422</v>
      </c>
      <c r="N495" s="167">
        <v>415</v>
      </c>
      <c r="O495" s="168">
        <v>2181555</v>
      </c>
      <c r="P495" s="169">
        <v>466</v>
      </c>
      <c r="Q495" s="170">
        <v>454</v>
      </c>
      <c r="R495" s="165">
        <v>7293742</v>
      </c>
      <c r="S495" s="166" t="s">
        <v>3813</v>
      </c>
      <c r="T495" s="167" t="s">
        <v>3813</v>
      </c>
      <c r="U495" s="196" t="s">
        <v>3813</v>
      </c>
      <c r="V495" s="169">
        <v>119</v>
      </c>
      <c r="W495" s="170">
        <v>118</v>
      </c>
      <c r="X495" s="165">
        <v>11267</v>
      </c>
      <c r="Y495" s="166">
        <v>346</v>
      </c>
      <c r="Z495" s="167">
        <v>333</v>
      </c>
      <c r="AA495" s="168">
        <v>160</v>
      </c>
      <c r="AB495" s="171">
        <v>322</v>
      </c>
      <c r="AC495" s="163">
        <v>0</v>
      </c>
      <c r="AD495" s="172">
        <v>100</v>
      </c>
      <c r="AE495" s="173">
        <v>0</v>
      </c>
    </row>
    <row r="496" spans="1:31" s="3" customFormat="1" ht="18.75" customHeight="1">
      <c r="A496" s="159">
        <v>494</v>
      </c>
      <c r="B496" s="195">
        <v>438</v>
      </c>
      <c r="C496" s="161" t="s">
        <v>3461</v>
      </c>
      <c r="D496" s="162" t="s">
        <v>3815</v>
      </c>
      <c r="E496" s="163">
        <v>481</v>
      </c>
      <c r="F496" s="165">
        <v>16701604</v>
      </c>
      <c r="G496" s="166">
        <v>498</v>
      </c>
      <c r="H496" s="167">
        <v>485</v>
      </c>
      <c r="I496" s="168">
        <v>16701604</v>
      </c>
      <c r="J496" s="169">
        <v>191</v>
      </c>
      <c r="K496" s="170">
        <v>183</v>
      </c>
      <c r="L496" s="165">
        <v>6903463</v>
      </c>
      <c r="M496" s="166">
        <v>348</v>
      </c>
      <c r="N496" s="167">
        <v>341</v>
      </c>
      <c r="O496" s="168">
        <v>4101220</v>
      </c>
      <c r="P496" s="169">
        <v>362</v>
      </c>
      <c r="Q496" s="170">
        <v>352</v>
      </c>
      <c r="R496" s="165">
        <v>13242511</v>
      </c>
      <c r="S496" s="166">
        <v>203</v>
      </c>
      <c r="T496" s="167">
        <v>200</v>
      </c>
      <c r="U496" s="168">
        <v>1431337</v>
      </c>
      <c r="V496" s="169" t="s">
        <v>3813</v>
      </c>
      <c r="W496" s="170" t="s">
        <v>3813</v>
      </c>
      <c r="X496" s="189" t="s">
        <v>3813</v>
      </c>
      <c r="Y496" s="166">
        <v>283</v>
      </c>
      <c r="Z496" s="167">
        <v>271</v>
      </c>
      <c r="AA496" s="168">
        <v>201</v>
      </c>
      <c r="AB496" s="171">
        <v>352</v>
      </c>
      <c r="AC496" s="163">
        <v>0</v>
      </c>
      <c r="AD496" s="172">
        <v>99.36</v>
      </c>
      <c r="AE496" s="173">
        <v>0.64</v>
      </c>
    </row>
    <row r="497" spans="1:31" s="3" customFormat="1" ht="18.75" customHeight="1">
      <c r="A497" s="45">
        <v>495</v>
      </c>
      <c r="B497" s="46">
        <v>399</v>
      </c>
      <c r="C497" s="47" t="s">
        <v>3039</v>
      </c>
      <c r="D497" s="48" t="s">
        <v>2356</v>
      </c>
      <c r="E497" s="49">
        <v>482</v>
      </c>
      <c r="F497" s="51">
        <v>16632782</v>
      </c>
      <c r="G497" s="52">
        <v>499</v>
      </c>
      <c r="H497" s="53">
        <v>486</v>
      </c>
      <c r="I497" s="54">
        <v>16632782</v>
      </c>
      <c r="J497" s="55">
        <v>91</v>
      </c>
      <c r="K497" s="56">
        <v>86</v>
      </c>
      <c r="L497" s="51">
        <v>10668040</v>
      </c>
      <c r="M497" s="52">
        <v>133</v>
      </c>
      <c r="N497" s="53">
        <v>127</v>
      </c>
      <c r="O497" s="54">
        <v>12161156</v>
      </c>
      <c r="P497" s="55">
        <v>320</v>
      </c>
      <c r="Q497" s="56">
        <v>311</v>
      </c>
      <c r="R497" s="51">
        <v>15304669</v>
      </c>
      <c r="S497" s="52">
        <v>147</v>
      </c>
      <c r="T497" s="53">
        <v>145</v>
      </c>
      <c r="U497" s="54">
        <v>2245186</v>
      </c>
      <c r="V497" s="55" t="s">
        <v>3813</v>
      </c>
      <c r="W497" s="56" t="s">
        <v>3813</v>
      </c>
      <c r="X497" s="62" t="s">
        <v>3813</v>
      </c>
      <c r="Y497" s="52">
        <v>388</v>
      </c>
      <c r="Z497" s="53">
        <v>375</v>
      </c>
      <c r="AA497" s="54">
        <v>127</v>
      </c>
      <c r="AB497" s="95">
        <v>369</v>
      </c>
      <c r="AC497" s="49">
        <v>0</v>
      </c>
      <c r="AD497" s="57">
        <v>0</v>
      </c>
      <c r="AE497" s="58">
        <v>100</v>
      </c>
    </row>
    <row r="498" spans="1:31" s="3" customFormat="1" ht="18.75" customHeight="1">
      <c r="A498" s="15">
        <v>496</v>
      </c>
      <c r="B498" s="16" t="s">
        <v>3813</v>
      </c>
      <c r="C498" s="17" t="s">
        <v>3040</v>
      </c>
      <c r="D498" s="18" t="s">
        <v>3371</v>
      </c>
      <c r="E498" s="19">
        <v>483</v>
      </c>
      <c r="F498" s="21">
        <v>16598545</v>
      </c>
      <c r="G498" s="22">
        <v>466</v>
      </c>
      <c r="H498" s="23">
        <v>454</v>
      </c>
      <c r="I498" s="24">
        <v>18113726</v>
      </c>
      <c r="J498" s="25">
        <v>422</v>
      </c>
      <c r="K498" s="26">
        <v>410</v>
      </c>
      <c r="L498" s="21">
        <v>2096942</v>
      </c>
      <c r="M498" s="22">
        <v>318</v>
      </c>
      <c r="N498" s="23">
        <v>311</v>
      </c>
      <c r="O498" s="24">
        <v>5043837</v>
      </c>
      <c r="P498" s="25">
        <v>463</v>
      </c>
      <c r="Q498" s="26">
        <v>451</v>
      </c>
      <c r="R498" s="21">
        <v>7512417</v>
      </c>
      <c r="S498" s="22">
        <v>440</v>
      </c>
      <c r="T498" s="23">
        <v>434</v>
      </c>
      <c r="U498" s="24">
        <v>-786425</v>
      </c>
      <c r="V498" s="25">
        <v>369</v>
      </c>
      <c r="W498" s="26">
        <v>366</v>
      </c>
      <c r="X498" s="21">
        <v>460</v>
      </c>
      <c r="Y498" s="22">
        <v>395</v>
      </c>
      <c r="Z498" s="23">
        <v>382</v>
      </c>
      <c r="AA498" s="24">
        <v>120</v>
      </c>
      <c r="AB498" s="93">
        <v>311</v>
      </c>
      <c r="AC498" s="19">
        <v>0</v>
      </c>
      <c r="AD498" s="27">
        <v>100</v>
      </c>
      <c r="AE498" s="28">
        <v>0</v>
      </c>
    </row>
    <row r="499" spans="1:31" s="3" customFormat="1" ht="18.75" customHeight="1">
      <c r="A499" s="159">
        <v>497</v>
      </c>
      <c r="B499" s="160">
        <v>432</v>
      </c>
      <c r="C499" s="161" t="s">
        <v>3052</v>
      </c>
      <c r="D499" s="162" t="s">
        <v>3815</v>
      </c>
      <c r="E499" s="163">
        <v>484</v>
      </c>
      <c r="F499" s="165">
        <v>16424751</v>
      </c>
      <c r="G499" s="166">
        <v>488</v>
      </c>
      <c r="H499" s="167">
        <v>476</v>
      </c>
      <c r="I499" s="168">
        <v>17239429</v>
      </c>
      <c r="J499" s="169" t="s">
        <v>3813</v>
      </c>
      <c r="K499" s="170" t="s">
        <v>3813</v>
      </c>
      <c r="L499" s="189" t="s">
        <v>3813</v>
      </c>
      <c r="M499" s="166" t="s">
        <v>3813</v>
      </c>
      <c r="N499" s="167" t="s">
        <v>3813</v>
      </c>
      <c r="O499" s="196" t="s">
        <v>3813</v>
      </c>
      <c r="P499" s="169" t="s">
        <v>3813</v>
      </c>
      <c r="Q499" s="170" t="s">
        <v>3813</v>
      </c>
      <c r="R499" s="189" t="s">
        <v>3813</v>
      </c>
      <c r="S499" s="166" t="s">
        <v>3813</v>
      </c>
      <c r="T499" s="167" t="s">
        <v>3813</v>
      </c>
      <c r="U499" s="196" t="s">
        <v>3813</v>
      </c>
      <c r="V499" s="169" t="s">
        <v>3813</v>
      </c>
      <c r="W499" s="170" t="s">
        <v>3813</v>
      </c>
      <c r="X499" s="189" t="s">
        <v>3813</v>
      </c>
      <c r="Y499" s="166" t="s">
        <v>3813</v>
      </c>
      <c r="Z499" s="167" t="s">
        <v>3813</v>
      </c>
      <c r="AA499" s="196" t="s">
        <v>3813</v>
      </c>
      <c r="AB499" s="171">
        <v>323</v>
      </c>
      <c r="AC499" s="163">
        <v>0</v>
      </c>
      <c r="AD499" s="172">
        <v>100</v>
      </c>
      <c r="AE499" s="173">
        <v>0</v>
      </c>
    </row>
    <row r="500" spans="1:31" s="3" customFormat="1" ht="18.75" customHeight="1">
      <c r="A500" s="159">
        <v>498</v>
      </c>
      <c r="B500" s="160" t="s">
        <v>3813</v>
      </c>
      <c r="C500" s="161" t="s">
        <v>3041</v>
      </c>
      <c r="D500" s="162" t="s">
        <v>3815</v>
      </c>
      <c r="E500" s="163">
        <v>485</v>
      </c>
      <c r="F500" s="165">
        <v>16375148</v>
      </c>
      <c r="G500" s="166">
        <v>500</v>
      </c>
      <c r="H500" s="167">
        <v>487</v>
      </c>
      <c r="I500" s="168">
        <v>16410231</v>
      </c>
      <c r="J500" s="169">
        <v>19</v>
      </c>
      <c r="K500" s="170">
        <v>15</v>
      </c>
      <c r="L500" s="165">
        <v>18110564</v>
      </c>
      <c r="M500" s="166">
        <v>389</v>
      </c>
      <c r="N500" s="167">
        <v>382</v>
      </c>
      <c r="O500" s="168">
        <v>3063839</v>
      </c>
      <c r="P500" s="169">
        <v>10</v>
      </c>
      <c r="Q500" s="170">
        <v>9</v>
      </c>
      <c r="R500" s="165">
        <v>108576898</v>
      </c>
      <c r="S500" s="166">
        <v>313</v>
      </c>
      <c r="T500" s="167">
        <v>308</v>
      </c>
      <c r="U500" s="168">
        <v>552791</v>
      </c>
      <c r="V500" s="169">
        <v>415</v>
      </c>
      <c r="W500" s="170">
        <v>410</v>
      </c>
      <c r="X500" s="165">
        <v>52</v>
      </c>
      <c r="Y500" s="166">
        <v>445</v>
      </c>
      <c r="Z500" s="167">
        <v>432</v>
      </c>
      <c r="AA500" s="168">
        <v>75</v>
      </c>
      <c r="AB500" s="171">
        <v>352</v>
      </c>
      <c r="AC500" s="163">
        <v>0</v>
      </c>
      <c r="AD500" s="172">
        <v>100</v>
      </c>
      <c r="AE500" s="173">
        <v>0</v>
      </c>
    </row>
    <row r="501" spans="1:31" s="3" customFormat="1" ht="18.75" customHeight="1">
      <c r="A501" s="29">
        <v>499</v>
      </c>
      <c r="B501" s="30">
        <v>477</v>
      </c>
      <c r="C501" s="31" t="s">
        <v>3042</v>
      </c>
      <c r="D501" s="32" t="s">
        <v>3368</v>
      </c>
      <c r="E501" s="42">
        <v>486</v>
      </c>
      <c r="F501" s="35">
        <v>16317430</v>
      </c>
      <c r="G501" s="36">
        <v>424</v>
      </c>
      <c r="H501" s="37">
        <v>413</v>
      </c>
      <c r="I501" s="38">
        <v>19660359</v>
      </c>
      <c r="J501" s="39">
        <v>419</v>
      </c>
      <c r="K501" s="40">
        <v>407</v>
      </c>
      <c r="L501" s="35">
        <v>2111827</v>
      </c>
      <c r="M501" s="36">
        <v>433</v>
      </c>
      <c r="N501" s="37">
        <v>426</v>
      </c>
      <c r="O501" s="38">
        <v>1601692</v>
      </c>
      <c r="P501" s="39">
        <v>400</v>
      </c>
      <c r="Q501" s="40">
        <v>390</v>
      </c>
      <c r="R501" s="35">
        <v>11059870</v>
      </c>
      <c r="S501" s="36">
        <v>436</v>
      </c>
      <c r="T501" s="37">
        <v>430</v>
      </c>
      <c r="U501" s="38">
        <v>-515894</v>
      </c>
      <c r="V501" s="39">
        <v>121</v>
      </c>
      <c r="W501" s="40">
        <v>120</v>
      </c>
      <c r="X501" s="35">
        <v>11150</v>
      </c>
      <c r="Y501" s="36">
        <v>80</v>
      </c>
      <c r="Z501" s="37">
        <v>75</v>
      </c>
      <c r="AA501" s="38">
        <v>512</v>
      </c>
      <c r="AB501" s="94">
        <v>321</v>
      </c>
      <c r="AC501" s="42">
        <v>0</v>
      </c>
      <c r="AD501" s="34">
        <v>100</v>
      </c>
      <c r="AE501" s="43">
        <v>0</v>
      </c>
    </row>
    <row r="502" spans="1:31" s="3" customFormat="1" ht="18.75" customHeight="1">
      <c r="A502" s="68">
        <v>500</v>
      </c>
      <c r="B502" s="69">
        <v>442</v>
      </c>
      <c r="C502" s="70" t="s">
        <v>3043</v>
      </c>
      <c r="D502" s="71" t="s">
        <v>3373</v>
      </c>
      <c r="E502" s="72">
        <v>487</v>
      </c>
      <c r="F502" s="74">
        <v>16279311</v>
      </c>
      <c r="G502" s="75">
        <v>346</v>
      </c>
      <c r="H502" s="76">
        <v>338</v>
      </c>
      <c r="I502" s="77">
        <v>23085342</v>
      </c>
      <c r="J502" s="78">
        <v>264</v>
      </c>
      <c r="K502" s="79">
        <v>255</v>
      </c>
      <c r="L502" s="74">
        <v>5333028</v>
      </c>
      <c r="M502" s="75">
        <v>70</v>
      </c>
      <c r="N502" s="76">
        <v>66</v>
      </c>
      <c r="O502" s="77">
        <v>17265726</v>
      </c>
      <c r="P502" s="78">
        <v>53</v>
      </c>
      <c r="Q502" s="79">
        <v>48</v>
      </c>
      <c r="R502" s="74">
        <v>42179409</v>
      </c>
      <c r="S502" s="75">
        <v>392</v>
      </c>
      <c r="T502" s="76">
        <v>387</v>
      </c>
      <c r="U502" s="77">
        <v>124051</v>
      </c>
      <c r="V502" s="78">
        <v>300</v>
      </c>
      <c r="W502" s="79">
        <v>297</v>
      </c>
      <c r="X502" s="74">
        <v>2087</v>
      </c>
      <c r="Y502" s="75">
        <v>77</v>
      </c>
      <c r="Z502" s="76">
        <v>72</v>
      </c>
      <c r="AA502" s="77">
        <v>515</v>
      </c>
      <c r="AB502" s="96">
        <v>321</v>
      </c>
      <c r="AC502" s="72">
        <v>0</v>
      </c>
      <c r="AD502" s="80">
        <v>100</v>
      </c>
      <c r="AE502" s="81">
        <v>0</v>
      </c>
    </row>
    <row r="503" spans="1:31" s="684" customFormat="1">
      <c r="A503" s="678"/>
      <c r="B503" s="679"/>
      <c r="C503" s="680"/>
      <c r="D503" s="680"/>
      <c r="E503" s="678"/>
      <c r="F503" s="681"/>
      <c r="G503" s="682"/>
      <c r="H503" s="682"/>
      <c r="I503" s="681"/>
      <c r="J503" s="682"/>
      <c r="K503" s="682"/>
      <c r="L503" s="681"/>
      <c r="M503" s="682"/>
      <c r="N503" s="682"/>
      <c r="O503" s="681"/>
      <c r="P503" s="682"/>
      <c r="Q503" s="682"/>
      <c r="R503" s="681"/>
      <c r="S503" s="682"/>
      <c r="T503" s="682"/>
      <c r="U503" s="681"/>
      <c r="V503" s="682"/>
      <c r="W503" s="682"/>
      <c r="X503" s="681"/>
      <c r="Y503" s="682"/>
      <c r="Z503" s="682"/>
      <c r="AA503" s="681"/>
      <c r="AB503" s="681"/>
      <c r="AC503" s="678"/>
      <c r="AD503" s="678"/>
      <c r="AE503" s="678"/>
    </row>
    <row r="504" spans="1:31" s="3" customFormat="1">
      <c r="A504" s="708" t="s">
        <v>4154</v>
      </c>
      <c r="B504" s="725"/>
      <c r="C504" s="725"/>
      <c r="D504" s="125"/>
      <c r="E504" s="125"/>
      <c r="X504" s="5"/>
    </row>
    <row r="505" spans="1:31" ht="22.5" customHeight="1">
      <c r="A505" s="725"/>
      <c r="B505" s="725"/>
      <c r="C505" s="725"/>
      <c r="D505" s="710" t="s">
        <v>4155</v>
      </c>
      <c r="E505" s="710"/>
      <c r="F505" s="199">
        <v>13176210396</v>
      </c>
      <c r="H505" s="744">
        <v>15121158022</v>
      </c>
      <c r="I505" s="744"/>
      <c r="K505" s="744">
        <v>3224612699</v>
      </c>
      <c r="L505" s="712"/>
      <c r="N505" s="744">
        <v>4235604916</v>
      </c>
      <c r="O505" s="712"/>
      <c r="Q505" s="744">
        <v>12637818700</v>
      </c>
      <c r="R505" s="712"/>
      <c r="T505" s="744">
        <v>297397157</v>
      </c>
      <c r="U505" s="712"/>
      <c r="W505" s="744">
        <v>3113093</v>
      </c>
      <c r="X505" s="712"/>
      <c r="Z505" s="744">
        <v>159600</v>
      </c>
      <c r="AA505" s="712"/>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48696074583</v>
      </c>
      <c r="E507" s="85" t="s">
        <v>1711</v>
      </c>
      <c r="F507" s="87">
        <f>F505/500</f>
        <v>26352420.791999999</v>
      </c>
      <c r="I507" s="87">
        <f>H505/500</f>
        <v>30242316.044</v>
      </c>
      <c r="L507" s="87">
        <f>K505/500</f>
        <v>6449225.398</v>
      </c>
      <c r="O507" s="87">
        <f>N505/500</f>
        <v>8471209.8320000004</v>
      </c>
      <c r="R507" s="87">
        <f>Q505/500</f>
        <v>25275637.399999999</v>
      </c>
      <c r="U507" s="87">
        <f>T505/500</f>
        <v>594794.31400000001</v>
      </c>
      <c r="X507" s="87">
        <f>W505/500</f>
        <v>6226.1859999999997</v>
      </c>
      <c r="AA507" s="87">
        <f>Z505/500</f>
        <v>319.2</v>
      </c>
      <c r="AB507" s="87"/>
    </row>
    <row r="508" spans="1:31" hidden="1"/>
    <row r="509" spans="1:31" hidden="1"/>
    <row r="510" spans="1:31" hidden="1"/>
  </sheetData>
  <sheetProtection algorithmName="SHA-512" hashValue="xNZg2LMrZvcX+i4wLaw7J0O5VGIoKURCHSMrj1XoEGgM9OmCDF0dgPH7fqcl3Rm6xlGX6LYz79SlvZniAL60lA==" saltValue="4nFbz1ay/YGV6CiTjHNnrw==" spinCount="100000" sheet="1" objects="1" scenarios="1" autoFilter="0"/>
  <autoFilter ref="A2:IU2"/>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43"/>
  </sheetPr>
  <dimension ref="A1:IU509"/>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bestFit="1" customWidth="1"/>
    <col min="7" max="8" width="11" style="86" customWidth="1"/>
    <col min="9" max="9" width="16" style="86" bestFit="1" customWidth="1"/>
    <col min="10" max="11" width="11" style="86" customWidth="1"/>
    <col min="12" max="12" width="15" style="86" bestFit="1" customWidth="1"/>
    <col min="13" max="14" width="11" style="86" customWidth="1"/>
    <col min="15" max="15" width="14.140625" style="86" customWidth="1"/>
    <col min="16" max="17" width="11" style="86" customWidth="1"/>
    <col min="18" max="18" width="15.7109375" style="86" bestFit="1" customWidth="1"/>
    <col min="19" max="20" width="11" style="86" customWidth="1"/>
    <col min="21" max="21" width="13.85546875" style="86" customWidth="1"/>
    <col min="22" max="23" width="11" style="86" customWidth="1"/>
    <col min="24" max="24" width="13.85546875" style="86" customWidth="1"/>
    <col min="25" max="26" width="11" style="86" customWidth="1"/>
    <col min="27" max="28" width="13.85546875" style="86" customWidth="1"/>
    <col min="29" max="29" width="14" style="86" bestFit="1" customWidth="1"/>
    <col min="30"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56" t="s">
        <v>3843</v>
      </c>
      <c r="N1" s="736"/>
      <c r="O1" s="737"/>
      <c r="P1" s="743" t="s">
        <v>3802</v>
      </c>
      <c r="Q1" s="747"/>
      <c r="R1" s="745"/>
      <c r="S1" s="732" t="s">
        <v>3803</v>
      </c>
      <c r="T1" s="747"/>
      <c r="U1" s="745"/>
      <c r="V1" s="732" t="s">
        <v>3804</v>
      </c>
      <c r="W1" s="748"/>
      <c r="X1" s="749"/>
      <c r="Y1" s="732" t="s">
        <v>3793</v>
      </c>
      <c r="Z1" s="733"/>
      <c r="AA1" s="731"/>
      <c r="AB1" s="763" t="s">
        <v>4042</v>
      </c>
      <c r="AC1" s="732" t="s">
        <v>3805</v>
      </c>
      <c r="AD1" s="733" t="s">
        <v>3806</v>
      </c>
      <c r="AE1" s="731" t="s">
        <v>3807</v>
      </c>
    </row>
    <row r="2" spans="1:31" s="14" customFormat="1" ht="24.75" customHeight="1">
      <c r="A2" s="136">
        <v>2001</v>
      </c>
      <c r="B2" s="137">
        <v>2000</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64"/>
      <c r="AC2" s="732"/>
      <c r="AD2" s="733"/>
      <c r="AE2" s="731"/>
    </row>
    <row r="3" spans="1:31" s="3" customFormat="1" ht="18.75" customHeight="1">
      <c r="A3" s="174">
        <v>1</v>
      </c>
      <c r="B3" s="175" t="s">
        <v>3813</v>
      </c>
      <c r="C3" s="176" t="s">
        <v>2180</v>
      </c>
      <c r="D3" s="177" t="s">
        <v>3815</v>
      </c>
      <c r="E3" s="178">
        <v>1</v>
      </c>
      <c r="F3" s="180">
        <v>27799005</v>
      </c>
      <c r="G3" s="181">
        <v>34</v>
      </c>
      <c r="H3" s="182">
        <v>33</v>
      </c>
      <c r="I3" s="183">
        <v>30199476</v>
      </c>
      <c r="J3" s="184">
        <v>487</v>
      </c>
      <c r="K3" s="185">
        <v>473</v>
      </c>
      <c r="L3" s="180">
        <v>-5801932</v>
      </c>
      <c r="M3" s="181">
        <v>492</v>
      </c>
      <c r="N3" s="182">
        <v>479</v>
      </c>
      <c r="O3" s="183">
        <v>-22600293</v>
      </c>
      <c r="P3" s="184">
        <v>37</v>
      </c>
      <c r="Q3" s="185">
        <v>33</v>
      </c>
      <c r="R3" s="180">
        <v>35731554</v>
      </c>
      <c r="S3" s="181">
        <v>490</v>
      </c>
      <c r="T3" s="182">
        <v>478</v>
      </c>
      <c r="U3" s="183">
        <v>-19734998</v>
      </c>
      <c r="V3" s="184">
        <v>37</v>
      </c>
      <c r="W3" s="185">
        <v>37</v>
      </c>
      <c r="X3" s="180">
        <v>14967</v>
      </c>
      <c r="Y3" s="181">
        <v>9</v>
      </c>
      <c r="Z3" s="182">
        <v>6</v>
      </c>
      <c r="AA3" s="183">
        <v>927</v>
      </c>
      <c r="AB3" s="186">
        <v>321</v>
      </c>
      <c r="AC3" s="178">
        <v>0</v>
      </c>
      <c r="AD3" s="187">
        <v>84</v>
      </c>
      <c r="AE3" s="188">
        <v>16</v>
      </c>
    </row>
    <row r="4" spans="1:31" s="3" customFormat="1" ht="18.75" customHeight="1">
      <c r="A4" s="29">
        <v>2</v>
      </c>
      <c r="B4" s="30" t="s">
        <v>3813</v>
      </c>
      <c r="C4" s="31" t="s">
        <v>408</v>
      </c>
      <c r="D4" s="32" t="s">
        <v>3374</v>
      </c>
      <c r="E4" s="33">
        <v>2</v>
      </c>
      <c r="F4" s="35">
        <v>27734111</v>
      </c>
      <c r="G4" s="36">
        <v>57</v>
      </c>
      <c r="H4" s="37">
        <v>54</v>
      </c>
      <c r="I4" s="38">
        <v>27801792</v>
      </c>
      <c r="J4" s="39">
        <v>224</v>
      </c>
      <c r="K4" s="40">
        <v>213</v>
      </c>
      <c r="L4" s="35">
        <v>3777887</v>
      </c>
      <c r="M4" s="36">
        <v>18</v>
      </c>
      <c r="N4" s="37">
        <v>16</v>
      </c>
      <c r="O4" s="38">
        <v>20907108</v>
      </c>
      <c r="P4" s="39">
        <v>84</v>
      </c>
      <c r="Q4" s="40">
        <v>76</v>
      </c>
      <c r="R4" s="35">
        <v>24680574</v>
      </c>
      <c r="S4" s="36">
        <v>95</v>
      </c>
      <c r="T4" s="37">
        <v>94</v>
      </c>
      <c r="U4" s="38">
        <v>1995728</v>
      </c>
      <c r="V4" s="39">
        <v>418</v>
      </c>
      <c r="W4" s="40">
        <v>415</v>
      </c>
      <c r="X4" s="35">
        <v>62</v>
      </c>
      <c r="Y4" s="36">
        <v>186</v>
      </c>
      <c r="Z4" s="37">
        <v>173</v>
      </c>
      <c r="AA4" s="38">
        <v>281</v>
      </c>
      <c r="AB4" s="94">
        <v>311</v>
      </c>
      <c r="AC4" s="42">
        <v>0</v>
      </c>
      <c r="AD4" s="34">
        <v>100</v>
      </c>
      <c r="AE4" s="43">
        <v>0</v>
      </c>
    </row>
    <row r="5" spans="1:31" s="3" customFormat="1" ht="18.75" customHeight="1">
      <c r="A5" s="29">
        <v>3</v>
      </c>
      <c r="B5" s="30" t="s">
        <v>3813</v>
      </c>
      <c r="C5" s="31" t="s">
        <v>1228</v>
      </c>
      <c r="D5" s="32" t="s">
        <v>3815</v>
      </c>
      <c r="E5" s="42">
        <v>3</v>
      </c>
      <c r="F5" s="35">
        <v>27684759</v>
      </c>
      <c r="G5" s="36">
        <v>8</v>
      </c>
      <c r="H5" s="37">
        <v>8</v>
      </c>
      <c r="I5" s="38">
        <v>41466477</v>
      </c>
      <c r="J5" s="39">
        <v>420</v>
      </c>
      <c r="K5" s="40">
        <v>408</v>
      </c>
      <c r="L5" s="35">
        <v>791896</v>
      </c>
      <c r="M5" s="36">
        <v>457</v>
      </c>
      <c r="N5" s="37">
        <v>450</v>
      </c>
      <c r="O5" s="38">
        <v>105590</v>
      </c>
      <c r="P5" s="39">
        <v>408</v>
      </c>
      <c r="Q5" s="40">
        <v>394</v>
      </c>
      <c r="R5" s="35">
        <v>7414288</v>
      </c>
      <c r="S5" s="36">
        <v>333</v>
      </c>
      <c r="T5" s="37">
        <v>329</v>
      </c>
      <c r="U5" s="38">
        <v>50105</v>
      </c>
      <c r="V5" s="39">
        <v>150</v>
      </c>
      <c r="W5" s="40">
        <v>149</v>
      </c>
      <c r="X5" s="35">
        <v>7914</v>
      </c>
      <c r="Y5" s="36">
        <v>351</v>
      </c>
      <c r="Z5" s="37">
        <v>336</v>
      </c>
      <c r="AA5" s="38">
        <v>150</v>
      </c>
      <c r="AB5" s="94">
        <v>312</v>
      </c>
      <c r="AC5" s="42">
        <v>0</v>
      </c>
      <c r="AD5" s="34">
        <v>100</v>
      </c>
      <c r="AE5" s="43">
        <v>0</v>
      </c>
    </row>
    <row r="6" spans="1:31" s="3" customFormat="1" ht="18.75" customHeight="1">
      <c r="A6" s="29">
        <v>4</v>
      </c>
      <c r="B6" s="30" t="s">
        <v>3813</v>
      </c>
      <c r="C6" s="31" t="s">
        <v>2753</v>
      </c>
      <c r="D6" s="32" t="s">
        <v>3368</v>
      </c>
      <c r="E6" s="42">
        <v>4</v>
      </c>
      <c r="F6" s="35">
        <v>27674007</v>
      </c>
      <c r="G6" s="36">
        <v>32</v>
      </c>
      <c r="H6" s="37">
        <v>31</v>
      </c>
      <c r="I6" s="38">
        <v>30464384</v>
      </c>
      <c r="J6" s="39">
        <v>342</v>
      </c>
      <c r="K6" s="40">
        <v>330</v>
      </c>
      <c r="L6" s="35">
        <v>1993719</v>
      </c>
      <c r="M6" s="36">
        <v>350</v>
      </c>
      <c r="N6" s="37">
        <v>343</v>
      </c>
      <c r="O6" s="38">
        <v>2232763</v>
      </c>
      <c r="P6" s="39">
        <v>329</v>
      </c>
      <c r="Q6" s="40">
        <v>316</v>
      </c>
      <c r="R6" s="35">
        <v>9806710</v>
      </c>
      <c r="S6" s="36">
        <v>364</v>
      </c>
      <c r="T6" s="37">
        <v>359</v>
      </c>
      <c r="U6" s="38">
        <v>-321344</v>
      </c>
      <c r="V6" s="39">
        <v>8</v>
      </c>
      <c r="W6" s="40">
        <v>8</v>
      </c>
      <c r="X6" s="35">
        <v>19334</v>
      </c>
      <c r="Y6" s="36">
        <v>53</v>
      </c>
      <c r="Z6" s="37">
        <v>44</v>
      </c>
      <c r="AA6" s="38">
        <v>544</v>
      </c>
      <c r="AB6" s="94">
        <v>321</v>
      </c>
      <c r="AC6" s="42">
        <v>0</v>
      </c>
      <c r="AD6" s="34">
        <v>100</v>
      </c>
      <c r="AE6" s="43">
        <v>0</v>
      </c>
    </row>
    <row r="7" spans="1:31" s="3" customFormat="1" ht="18.75" customHeight="1">
      <c r="A7" s="45">
        <v>5</v>
      </c>
      <c r="B7" s="46">
        <v>243</v>
      </c>
      <c r="C7" s="47" t="s">
        <v>1704</v>
      </c>
      <c r="D7" s="48" t="s">
        <v>3814</v>
      </c>
      <c r="E7" s="49">
        <v>1</v>
      </c>
      <c r="F7" s="51">
        <v>27606039</v>
      </c>
      <c r="G7" s="52">
        <v>61</v>
      </c>
      <c r="H7" s="53">
        <v>4</v>
      </c>
      <c r="I7" s="54">
        <v>27606039</v>
      </c>
      <c r="J7" s="55">
        <v>498</v>
      </c>
      <c r="K7" s="56">
        <v>15</v>
      </c>
      <c r="L7" s="51">
        <v>-25235431</v>
      </c>
      <c r="M7" s="52">
        <v>494</v>
      </c>
      <c r="N7" s="53">
        <v>14</v>
      </c>
      <c r="O7" s="54">
        <v>-30989000</v>
      </c>
      <c r="P7" s="55">
        <v>54</v>
      </c>
      <c r="Q7" s="56">
        <v>6</v>
      </c>
      <c r="R7" s="51">
        <v>30313000</v>
      </c>
      <c r="S7" s="52">
        <v>496</v>
      </c>
      <c r="T7" s="53">
        <v>13</v>
      </c>
      <c r="U7" s="54">
        <v>-31238002</v>
      </c>
      <c r="V7" s="55">
        <v>456</v>
      </c>
      <c r="W7" s="56">
        <v>9</v>
      </c>
      <c r="X7" s="62" t="s">
        <v>3813</v>
      </c>
      <c r="Y7" s="52">
        <v>12</v>
      </c>
      <c r="Z7" s="53">
        <v>4</v>
      </c>
      <c r="AA7" s="54">
        <v>900</v>
      </c>
      <c r="AB7" s="95">
        <v>311</v>
      </c>
      <c r="AC7" s="49">
        <v>51</v>
      </c>
      <c r="AD7" s="57">
        <v>49</v>
      </c>
      <c r="AE7" s="58">
        <v>0</v>
      </c>
    </row>
    <row r="8" spans="1:31" s="3" customFormat="1" ht="18.75" customHeight="1">
      <c r="A8" s="15">
        <v>6</v>
      </c>
      <c r="B8" s="16" t="s">
        <v>3813</v>
      </c>
      <c r="C8" s="17" t="s">
        <v>2179</v>
      </c>
      <c r="D8" s="18" t="s">
        <v>3471</v>
      </c>
      <c r="E8" s="19">
        <v>5</v>
      </c>
      <c r="F8" s="21">
        <v>27440834</v>
      </c>
      <c r="G8" s="22">
        <v>67</v>
      </c>
      <c r="H8" s="23">
        <v>63</v>
      </c>
      <c r="I8" s="24">
        <v>27440834</v>
      </c>
      <c r="J8" s="25">
        <v>101</v>
      </c>
      <c r="K8" s="26">
        <v>94</v>
      </c>
      <c r="L8" s="21">
        <v>6808010</v>
      </c>
      <c r="M8" s="22">
        <v>198</v>
      </c>
      <c r="N8" s="23">
        <v>193</v>
      </c>
      <c r="O8" s="24">
        <v>5264872</v>
      </c>
      <c r="P8" s="25">
        <v>226</v>
      </c>
      <c r="Q8" s="26">
        <v>213</v>
      </c>
      <c r="R8" s="21">
        <v>13346841</v>
      </c>
      <c r="S8" s="22">
        <v>121</v>
      </c>
      <c r="T8" s="23">
        <v>120</v>
      </c>
      <c r="U8" s="24">
        <v>1431372</v>
      </c>
      <c r="V8" s="25">
        <v>21</v>
      </c>
      <c r="W8" s="26">
        <v>21</v>
      </c>
      <c r="X8" s="21">
        <v>16666</v>
      </c>
      <c r="Y8" s="22">
        <v>78</v>
      </c>
      <c r="Z8" s="23">
        <v>69</v>
      </c>
      <c r="AA8" s="24">
        <v>460</v>
      </c>
      <c r="AB8" s="93">
        <v>321</v>
      </c>
      <c r="AC8" s="19">
        <v>0</v>
      </c>
      <c r="AD8" s="27">
        <v>100</v>
      </c>
      <c r="AE8" s="28">
        <v>0</v>
      </c>
    </row>
    <row r="9" spans="1:31" s="3" customFormat="1" ht="18.75" customHeight="1">
      <c r="A9" s="29">
        <v>7</v>
      </c>
      <c r="B9" s="30" t="s">
        <v>3813</v>
      </c>
      <c r="C9" s="31" t="s">
        <v>1693</v>
      </c>
      <c r="D9" s="32" t="s">
        <v>3371</v>
      </c>
      <c r="E9" s="42">
        <v>6</v>
      </c>
      <c r="F9" s="35">
        <v>27339187</v>
      </c>
      <c r="G9" s="36">
        <v>60</v>
      </c>
      <c r="H9" s="37">
        <v>57</v>
      </c>
      <c r="I9" s="38">
        <v>27626724</v>
      </c>
      <c r="J9" s="39">
        <v>248</v>
      </c>
      <c r="K9" s="40">
        <v>237</v>
      </c>
      <c r="L9" s="35">
        <v>3328693</v>
      </c>
      <c r="M9" s="36">
        <v>210</v>
      </c>
      <c r="N9" s="37">
        <v>204</v>
      </c>
      <c r="O9" s="38">
        <v>4945927</v>
      </c>
      <c r="P9" s="39">
        <v>274</v>
      </c>
      <c r="Q9" s="40">
        <v>261</v>
      </c>
      <c r="R9" s="35">
        <v>11651949</v>
      </c>
      <c r="S9" s="36">
        <v>113</v>
      </c>
      <c r="T9" s="37">
        <v>112</v>
      </c>
      <c r="U9" s="38">
        <v>1626075</v>
      </c>
      <c r="V9" s="39">
        <v>472</v>
      </c>
      <c r="W9" s="40">
        <v>459</v>
      </c>
      <c r="X9" s="41" t="s">
        <v>3813</v>
      </c>
      <c r="Y9" s="36">
        <v>361</v>
      </c>
      <c r="Z9" s="37">
        <v>346</v>
      </c>
      <c r="AA9" s="38">
        <v>147</v>
      </c>
      <c r="AB9" s="94">
        <v>311</v>
      </c>
      <c r="AC9" s="42">
        <v>0</v>
      </c>
      <c r="AD9" s="34">
        <v>100</v>
      </c>
      <c r="AE9" s="43">
        <v>0</v>
      </c>
    </row>
    <row r="10" spans="1:31" s="3" customFormat="1" ht="18.75" customHeight="1">
      <c r="A10" s="29">
        <v>8</v>
      </c>
      <c r="B10" s="30" t="s">
        <v>3813</v>
      </c>
      <c r="C10" s="31" t="s">
        <v>2091</v>
      </c>
      <c r="D10" s="32" t="s">
        <v>2741</v>
      </c>
      <c r="E10" s="42">
        <v>7</v>
      </c>
      <c r="F10" s="35">
        <v>27182864</v>
      </c>
      <c r="G10" s="36">
        <v>69</v>
      </c>
      <c r="H10" s="37">
        <v>65</v>
      </c>
      <c r="I10" s="38">
        <v>27320531</v>
      </c>
      <c r="J10" s="39">
        <v>157</v>
      </c>
      <c r="K10" s="40">
        <v>147</v>
      </c>
      <c r="L10" s="35">
        <v>5190220</v>
      </c>
      <c r="M10" s="36">
        <v>217</v>
      </c>
      <c r="N10" s="37">
        <v>211</v>
      </c>
      <c r="O10" s="38">
        <v>4738152</v>
      </c>
      <c r="P10" s="39">
        <v>104</v>
      </c>
      <c r="Q10" s="40">
        <v>93</v>
      </c>
      <c r="R10" s="35">
        <v>22591259</v>
      </c>
      <c r="S10" s="36">
        <v>415</v>
      </c>
      <c r="T10" s="37">
        <v>408</v>
      </c>
      <c r="U10" s="38">
        <v>-1951648</v>
      </c>
      <c r="V10" s="39">
        <v>342</v>
      </c>
      <c r="W10" s="40">
        <v>340</v>
      </c>
      <c r="X10" s="35">
        <v>1400</v>
      </c>
      <c r="Y10" s="36">
        <v>179</v>
      </c>
      <c r="Z10" s="37">
        <v>166</v>
      </c>
      <c r="AA10" s="38">
        <v>290</v>
      </c>
      <c r="AB10" s="94">
        <v>331</v>
      </c>
      <c r="AC10" s="42">
        <v>0</v>
      </c>
      <c r="AD10" s="34">
        <v>100</v>
      </c>
      <c r="AE10" s="43">
        <v>0</v>
      </c>
    </row>
    <row r="11" spans="1:31" s="3" customFormat="1" ht="18.75" customHeight="1">
      <c r="A11" s="29">
        <v>9</v>
      </c>
      <c r="B11" s="30" t="s">
        <v>3813</v>
      </c>
      <c r="C11" s="31" t="s">
        <v>442</v>
      </c>
      <c r="D11" s="32" t="s">
        <v>3369</v>
      </c>
      <c r="E11" s="42">
        <v>8</v>
      </c>
      <c r="F11" s="35">
        <v>27161840</v>
      </c>
      <c r="G11" s="36">
        <v>47</v>
      </c>
      <c r="H11" s="37">
        <v>44</v>
      </c>
      <c r="I11" s="38">
        <v>28645525</v>
      </c>
      <c r="J11" s="39">
        <v>497</v>
      </c>
      <c r="K11" s="40">
        <v>483</v>
      </c>
      <c r="L11" s="35">
        <v>-21642809</v>
      </c>
      <c r="M11" s="36">
        <v>493</v>
      </c>
      <c r="N11" s="37">
        <v>480</v>
      </c>
      <c r="O11" s="38">
        <v>-28783978</v>
      </c>
      <c r="P11" s="39">
        <v>8</v>
      </c>
      <c r="Q11" s="40">
        <v>8</v>
      </c>
      <c r="R11" s="35">
        <v>75290704</v>
      </c>
      <c r="S11" s="36">
        <v>495</v>
      </c>
      <c r="T11" s="37">
        <v>483</v>
      </c>
      <c r="U11" s="38">
        <v>-30916881</v>
      </c>
      <c r="V11" s="39">
        <v>365</v>
      </c>
      <c r="W11" s="40">
        <v>363</v>
      </c>
      <c r="X11" s="35">
        <v>767</v>
      </c>
      <c r="Y11" s="36">
        <v>57</v>
      </c>
      <c r="Z11" s="37">
        <v>48</v>
      </c>
      <c r="AA11" s="38">
        <v>523</v>
      </c>
      <c r="AB11" s="94">
        <v>311</v>
      </c>
      <c r="AC11" s="42">
        <v>0</v>
      </c>
      <c r="AD11" s="34">
        <v>100</v>
      </c>
      <c r="AE11" s="43">
        <v>0</v>
      </c>
    </row>
    <row r="12" spans="1:31" s="3" customFormat="1" ht="18.75" customHeight="1">
      <c r="A12" s="142">
        <v>10</v>
      </c>
      <c r="B12" s="143" t="s">
        <v>3813</v>
      </c>
      <c r="C12" s="144" t="s">
        <v>340</v>
      </c>
      <c r="D12" s="145" t="s">
        <v>3815</v>
      </c>
      <c r="E12" s="146">
        <v>9</v>
      </c>
      <c r="F12" s="148">
        <v>26980546</v>
      </c>
      <c r="G12" s="149">
        <v>72</v>
      </c>
      <c r="H12" s="150">
        <v>68</v>
      </c>
      <c r="I12" s="151">
        <v>26980546</v>
      </c>
      <c r="J12" s="152">
        <v>320</v>
      </c>
      <c r="K12" s="153">
        <v>308</v>
      </c>
      <c r="L12" s="148">
        <v>2323090</v>
      </c>
      <c r="M12" s="149">
        <v>336</v>
      </c>
      <c r="N12" s="150">
        <v>329</v>
      </c>
      <c r="O12" s="151">
        <v>2423307</v>
      </c>
      <c r="P12" s="152">
        <v>484</v>
      </c>
      <c r="Q12" s="153">
        <v>469</v>
      </c>
      <c r="R12" s="148">
        <v>4005201</v>
      </c>
      <c r="S12" s="149">
        <v>189</v>
      </c>
      <c r="T12" s="150">
        <v>187</v>
      </c>
      <c r="U12" s="151">
        <v>720128</v>
      </c>
      <c r="V12" s="152">
        <v>464</v>
      </c>
      <c r="W12" s="153">
        <v>453</v>
      </c>
      <c r="X12" s="154" t="s">
        <v>3813</v>
      </c>
      <c r="Y12" s="149">
        <v>454</v>
      </c>
      <c r="Z12" s="150">
        <v>439</v>
      </c>
      <c r="AA12" s="151">
        <v>75</v>
      </c>
      <c r="AB12" s="156">
        <v>354</v>
      </c>
      <c r="AC12" s="146">
        <v>0</v>
      </c>
      <c r="AD12" s="157">
        <v>100</v>
      </c>
      <c r="AE12" s="158">
        <v>0</v>
      </c>
    </row>
    <row r="13" spans="1:31" s="3" customFormat="1" ht="18.75" customHeight="1">
      <c r="A13" s="174">
        <v>11</v>
      </c>
      <c r="B13" s="175">
        <v>124</v>
      </c>
      <c r="C13" s="176" t="s">
        <v>3832</v>
      </c>
      <c r="D13" s="177" t="s">
        <v>3815</v>
      </c>
      <c r="E13" s="178">
        <v>10</v>
      </c>
      <c r="F13" s="180">
        <v>26920359</v>
      </c>
      <c r="G13" s="181">
        <v>51</v>
      </c>
      <c r="H13" s="182">
        <v>48</v>
      </c>
      <c r="I13" s="183">
        <v>28138966</v>
      </c>
      <c r="J13" s="184">
        <v>192</v>
      </c>
      <c r="K13" s="185">
        <v>182</v>
      </c>
      <c r="L13" s="180">
        <v>4352492</v>
      </c>
      <c r="M13" s="181">
        <v>315</v>
      </c>
      <c r="N13" s="182">
        <v>308</v>
      </c>
      <c r="O13" s="183">
        <v>2772807</v>
      </c>
      <c r="P13" s="184">
        <v>220</v>
      </c>
      <c r="Q13" s="185">
        <v>208</v>
      </c>
      <c r="R13" s="180">
        <v>13521526</v>
      </c>
      <c r="S13" s="181">
        <v>98</v>
      </c>
      <c r="T13" s="182">
        <v>97</v>
      </c>
      <c r="U13" s="183">
        <v>1941628</v>
      </c>
      <c r="V13" s="184">
        <v>26</v>
      </c>
      <c r="W13" s="185">
        <v>26</v>
      </c>
      <c r="X13" s="180">
        <v>16050</v>
      </c>
      <c r="Y13" s="181">
        <v>193</v>
      </c>
      <c r="Z13" s="182">
        <v>180</v>
      </c>
      <c r="AA13" s="183">
        <v>275</v>
      </c>
      <c r="AB13" s="186">
        <v>312</v>
      </c>
      <c r="AC13" s="178">
        <v>0</v>
      </c>
      <c r="AD13" s="187">
        <v>94</v>
      </c>
      <c r="AE13" s="188">
        <v>6</v>
      </c>
    </row>
    <row r="14" spans="1:31" s="3" customFormat="1" ht="18.75" customHeight="1">
      <c r="A14" s="159">
        <v>12</v>
      </c>
      <c r="B14" s="160">
        <v>465</v>
      </c>
      <c r="C14" s="161" t="s">
        <v>403</v>
      </c>
      <c r="D14" s="162" t="s">
        <v>3815</v>
      </c>
      <c r="E14" s="163">
        <v>11</v>
      </c>
      <c r="F14" s="165">
        <v>26879593</v>
      </c>
      <c r="G14" s="166">
        <v>53</v>
      </c>
      <c r="H14" s="167">
        <v>50</v>
      </c>
      <c r="I14" s="168">
        <v>27956670</v>
      </c>
      <c r="J14" s="169">
        <v>90</v>
      </c>
      <c r="K14" s="170">
        <v>83</v>
      </c>
      <c r="L14" s="165">
        <v>7339918</v>
      </c>
      <c r="M14" s="166">
        <v>131</v>
      </c>
      <c r="N14" s="167">
        <v>126</v>
      </c>
      <c r="O14" s="168">
        <v>7062799</v>
      </c>
      <c r="P14" s="169">
        <v>117</v>
      </c>
      <c r="Q14" s="170">
        <v>106</v>
      </c>
      <c r="R14" s="165">
        <v>21432734</v>
      </c>
      <c r="S14" s="166">
        <v>24</v>
      </c>
      <c r="T14" s="167">
        <v>24</v>
      </c>
      <c r="U14" s="168">
        <v>4844407</v>
      </c>
      <c r="V14" s="169">
        <v>5</v>
      </c>
      <c r="W14" s="170">
        <v>5</v>
      </c>
      <c r="X14" s="165">
        <v>19815</v>
      </c>
      <c r="Y14" s="166">
        <v>120</v>
      </c>
      <c r="Z14" s="167">
        <v>107</v>
      </c>
      <c r="AA14" s="168">
        <v>379</v>
      </c>
      <c r="AB14" s="171">
        <v>322</v>
      </c>
      <c r="AC14" s="163">
        <v>0</v>
      </c>
      <c r="AD14" s="172">
        <v>100</v>
      </c>
      <c r="AE14" s="173">
        <v>0</v>
      </c>
    </row>
    <row r="15" spans="1:31" s="3" customFormat="1" ht="18.75" customHeight="1">
      <c r="A15" s="29">
        <v>13</v>
      </c>
      <c r="B15" s="30" t="s">
        <v>3813</v>
      </c>
      <c r="C15" s="31" t="s">
        <v>503</v>
      </c>
      <c r="D15" s="32" t="s">
        <v>1749</v>
      </c>
      <c r="E15" s="42">
        <v>12</v>
      </c>
      <c r="F15" s="35">
        <v>26793062</v>
      </c>
      <c r="G15" s="36">
        <v>62</v>
      </c>
      <c r="H15" s="37">
        <v>58</v>
      </c>
      <c r="I15" s="38">
        <v>27599677</v>
      </c>
      <c r="J15" s="39">
        <v>213</v>
      </c>
      <c r="K15" s="40">
        <v>202</v>
      </c>
      <c r="L15" s="35">
        <v>3964114</v>
      </c>
      <c r="M15" s="36">
        <v>277</v>
      </c>
      <c r="N15" s="37">
        <v>270</v>
      </c>
      <c r="O15" s="38">
        <v>3371918</v>
      </c>
      <c r="P15" s="39">
        <v>416</v>
      </c>
      <c r="Q15" s="40">
        <v>402</v>
      </c>
      <c r="R15" s="35">
        <v>7059893</v>
      </c>
      <c r="S15" s="36">
        <v>325</v>
      </c>
      <c r="T15" s="37">
        <v>321</v>
      </c>
      <c r="U15" s="38">
        <v>75542</v>
      </c>
      <c r="V15" s="39">
        <v>367</v>
      </c>
      <c r="W15" s="40">
        <v>365</v>
      </c>
      <c r="X15" s="35">
        <v>735</v>
      </c>
      <c r="Y15" s="36">
        <v>342</v>
      </c>
      <c r="Z15" s="37">
        <v>327</v>
      </c>
      <c r="AA15" s="38">
        <v>160</v>
      </c>
      <c r="AB15" s="94">
        <v>311</v>
      </c>
      <c r="AC15" s="42">
        <v>0</v>
      </c>
      <c r="AD15" s="34">
        <v>100</v>
      </c>
      <c r="AE15" s="43">
        <v>0</v>
      </c>
    </row>
    <row r="16" spans="1:31" s="3" customFormat="1" ht="18.75" customHeight="1">
      <c r="A16" s="159">
        <v>14</v>
      </c>
      <c r="B16" s="160">
        <v>285</v>
      </c>
      <c r="C16" s="161" t="s">
        <v>3617</v>
      </c>
      <c r="D16" s="162" t="s">
        <v>3815</v>
      </c>
      <c r="E16" s="163">
        <v>13</v>
      </c>
      <c r="F16" s="165">
        <v>26721056</v>
      </c>
      <c r="G16" s="166">
        <v>49</v>
      </c>
      <c r="H16" s="167">
        <v>46</v>
      </c>
      <c r="I16" s="168">
        <v>28295610</v>
      </c>
      <c r="J16" s="169">
        <v>257</v>
      </c>
      <c r="K16" s="170">
        <v>245</v>
      </c>
      <c r="L16" s="165">
        <v>3138800</v>
      </c>
      <c r="M16" s="166">
        <v>382</v>
      </c>
      <c r="N16" s="167">
        <v>375</v>
      </c>
      <c r="O16" s="168">
        <v>1680120</v>
      </c>
      <c r="P16" s="169">
        <v>351</v>
      </c>
      <c r="Q16" s="170">
        <v>338</v>
      </c>
      <c r="R16" s="165">
        <v>9060236</v>
      </c>
      <c r="S16" s="166">
        <v>259</v>
      </c>
      <c r="T16" s="167">
        <v>255</v>
      </c>
      <c r="U16" s="168">
        <v>244728</v>
      </c>
      <c r="V16" s="169">
        <v>36</v>
      </c>
      <c r="W16" s="170">
        <v>36</v>
      </c>
      <c r="X16" s="165">
        <v>15000</v>
      </c>
      <c r="Y16" s="166">
        <v>248</v>
      </c>
      <c r="Z16" s="167">
        <v>234</v>
      </c>
      <c r="AA16" s="168">
        <v>218</v>
      </c>
      <c r="AB16" s="171">
        <v>362</v>
      </c>
      <c r="AC16" s="163">
        <v>0</v>
      </c>
      <c r="AD16" s="172">
        <v>100</v>
      </c>
      <c r="AE16" s="173">
        <v>0</v>
      </c>
    </row>
    <row r="17" spans="1:31" s="3" customFormat="1" ht="18.75" customHeight="1">
      <c r="A17" s="45">
        <v>15</v>
      </c>
      <c r="B17" s="46" t="s">
        <v>3813</v>
      </c>
      <c r="C17" s="47" t="s">
        <v>3346</v>
      </c>
      <c r="D17" s="48" t="s">
        <v>464</v>
      </c>
      <c r="E17" s="49">
        <v>14</v>
      </c>
      <c r="F17" s="51">
        <v>26716220</v>
      </c>
      <c r="G17" s="52">
        <v>22</v>
      </c>
      <c r="H17" s="53">
        <v>21</v>
      </c>
      <c r="I17" s="54">
        <v>32923893</v>
      </c>
      <c r="J17" s="55">
        <v>153</v>
      </c>
      <c r="K17" s="56">
        <v>143</v>
      </c>
      <c r="L17" s="51">
        <v>5304962</v>
      </c>
      <c r="M17" s="52">
        <v>23</v>
      </c>
      <c r="N17" s="53">
        <v>21</v>
      </c>
      <c r="O17" s="54">
        <v>17608879</v>
      </c>
      <c r="P17" s="55">
        <v>12</v>
      </c>
      <c r="Q17" s="56">
        <v>12</v>
      </c>
      <c r="R17" s="51">
        <v>59190811</v>
      </c>
      <c r="S17" s="52">
        <v>177</v>
      </c>
      <c r="T17" s="53">
        <v>175</v>
      </c>
      <c r="U17" s="54">
        <v>844215</v>
      </c>
      <c r="V17" s="55">
        <v>139</v>
      </c>
      <c r="W17" s="56">
        <v>138</v>
      </c>
      <c r="X17" s="51">
        <v>8549</v>
      </c>
      <c r="Y17" s="52">
        <v>339</v>
      </c>
      <c r="Z17" s="53">
        <v>324</v>
      </c>
      <c r="AA17" s="54">
        <v>160</v>
      </c>
      <c r="AB17" s="95">
        <v>384</v>
      </c>
      <c r="AC17" s="49">
        <v>0</v>
      </c>
      <c r="AD17" s="57">
        <v>100</v>
      </c>
      <c r="AE17" s="58">
        <v>0</v>
      </c>
    </row>
    <row r="18" spans="1:31" s="3" customFormat="1" ht="18.75" customHeight="1">
      <c r="A18" s="174">
        <v>16</v>
      </c>
      <c r="B18" s="175" t="s">
        <v>3813</v>
      </c>
      <c r="C18" s="176" t="s">
        <v>315</v>
      </c>
      <c r="D18" s="177" t="s">
        <v>3815</v>
      </c>
      <c r="E18" s="198">
        <v>15</v>
      </c>
      <c r="F18" s="180">
        <v>26642240</v>
      </c>
      <c r="G18" s="181">
        <v>45</v>
      </c>
      <c r="H18" s="182">
        <v>42</v>
      </c>
      <c r="I18" s="183">
        <v>28737435</v>
      </c>
      <c r="J18" s="184">
        <v>492</v>
      </c>
      <c r="K18" s="185">
        <v>478</v>
      </c>
      <c r="L18" s="191" t="s">
        <v>3813</v>
      </c>
      <c r="M18" s="181">
        <v>488</v>
      </c>
      <c r="N18" s="182">
        <v>476</v>
      </c>
      <c r="O18" s="192" t="s">
        <v>3813</v>
      </c>
      <c r="P18" s="184">
        <v>80</v>
      </c>
      <c r="Q18" s="185">
        <v>73</v>
      </c>
      <c r="R18" s="180">
        <v>25579134</v>
      </c>
      <c r="S18" s="181">
        <v>487</v>
      </c>
      <c r="T18" s="182">
        <v>476</v>
      </c>
      <c r="U18" s="192" t="s">
        <v>3813</v>
      </c>
      <c r="V18" s="184">
        <v>62</v>
      </c>
      <c r="W18" s="185">
        <v>62</v>
      </c>
      <c r="X18" s="180">
        <v>12643</v>
      </c>
      <c r="Y18" s="181">
        <v>212</v>
      </c>
      <c r="Z18" s="182">
        <v>199</v>
      </c>
      <c r="AA18" s="183">
        <v>250</v>
      </c>
      <c r="AB18" s="186">
        <v>384</v>
      </c>
      <c r="AC18" s="178">
        <v>0</v>
      </c>
      <c r="AD18" s="187">
        <v>15</v>
      </c>
      <c r="AE18" s="188">
        <v>85</v>
      </c>
    </row>
    <row r="19" spans="1:31" s="3" customFormat="1" ht="18.75" customHeight="1">
      <c r="A19" s="159">
        <v>17</v>
      </c>
      <c r="B19" s="160">
        <v>162</v>
      </c>
      <c r="C19" s="161" t="s">
        <v>3858</v>
      </c>
      <c r="D19" s="162" t="s">
        <v>3815</v>
      </c>
      <c r="E19" s="163">
        <v>16</v>
      </c>
      <c r="F19" s="165">
        <v>26620878</v>
      </c>
      <c r="G19" s="166">
        <v>16</v>
      </c>
      <c r="H19" s="167">
        <v>16</v>
      </c>
      <c r="I19" s="168">
        <v>35595643</v>
      </c>
      <c r="J19" s="169">
        <v>479</v>
      </c>
      <c r="K19" s="170">
        <v>465</v>
      </c>
      <c r="L19" s="165">
        <v>-2544143</v>
      </c>
      <c r="M19" s="166">
        <v>145</v>
      </c>
      <c r="N19" s="167">
        <v>140</v>
      </c>
      <c r="O19" s="168">
        <v>6697539</v>
      </c>
      <c r="P19" s="169">
        <v>42</v>
      </c>
      <c r="Q19" s="170">
        <v>38</v>
      </c>
      <c r="R19" s="165">
        <v>33919964</v>
      </c>
      <c r="S19" s="166">
        <v>376</v>
      </c>
      <c r="T19" s="167">
        <v>371</v>
      </c>
      <c r="U19" s="168">
        <v>-585694</v>
      </c>
      <c r="V19" s="169">
        <v>192</v>
      </c>
      <c r="W19" s="170">
        <v>191</v>
      </c>
      <c r="X19" s="165">
        <v>6023</v>
      </c>
      <c r="Y19" s="166">
        <v>394</v>
      </c>
      <c r="Z19" s="167">
        <v>379</v>
      </c>
      <c r="AA19" s="168">
        <v>121</v>
      </c>
      <c r="AB19" s="171">
        <v>352</v>
      </c>
      <c r="AC19" s="163">
        <v>0</v>
      </c>
      <c r="AD19" s="172">
        <v>1</v>
      </c>
      <c r="AE19" s="173">
        <v>99</v>
      </c>
    </row>
    <row r="20" spans="1:31" s="3" customFormat="1" ht="18.75" customHeight="1">
      <c r="A20" s="29">
        <v>18</v>
      </c>
      <c r="B20" s="30">
        <v>138</v>
      </c>
      <c r="C20" s="31" t="s">
        <v>3859</v>
      </c>
      <c r="D20" s="32" t="s">
        <v>3368</v>
      </c>
      <c r="E20" s="42">
        <v>17</v>
      </c>
      <c r="F20" s="35">
        <v>26406592</v>
      </c>
      <c r="G20" s="36">
        <v>63</v>
      </c>
      <c r="H20" s="37">
        <v>59</v>
      </c>
      <c r="I20" s="38">
        <v>27595380</v>
      </c>
      <c r="J20" s="39">
        <v>194</v>
      </c>
      <c r="K20" s="40">
        <v>184</v>
      </c>
      <c r="L20" s="35">
        <v>4342668</v>
      </c>
      <c r="M20" s="36">
        <v>250</v>
      </c>
      <c r="N20" s="37">
        <v>243</v>
      </c>
      <c r="O20" s="38">
        <v>3717963</v>
      </c>
      <c r="P20" s="39">
        <v>316</v>
      </c>
      <c r="Q20" s="40">
        <v>303</v>
      </c>
      <c r="R20" s="35">
        <v>10268307</v>
      </c>
      <c r="S20" s="36">
        <v>93</v>
      </c>
      <c r="T20" s="37">
        <v>92</v>
      </c>
      <c r="U20" s="38">
        <v>2037821</v>
      </c>
      <c r="V20" s="39">
        <v>9</v>
      </c>
      <c r="W20" s="40">
        <v>9</v>
      </c>
      <c r="X20" s="35">
        <v>19200</v>
      </c>
      <c r="Y20" s="36">
        <v>87</v>
      </c>
      <c r="Z20" s="37">
        <v>76</v>
      </c>
      <c r="AA20" s="38">
        <v>445</v>
      </c>
      <c r="AB20" s="94">
        <v>322</v>
      </c>
      <c r="AC20" s="42">
        <v>0</v>
      </c>
      <c r="AD20" s="34">
        <v>100</v>
      </c>
      <c r="AE20" s="43">
        <v>0</v>
      </c>
    </row>
    <row r="21" spans="1:31" s="3" customFormat="1" ht="18.75" customHeight="1">
      <c r="A21" s="159">
        <v>19</v>
      </c>
      <c r="B21" s="160" t="s">
        <v>3813</v>
      </c>
      <c r="C21" s="161" t="s">
        <v>2118</v>
      </c>
      <c r="D21" s="162" t="s">
        <v>3815</v>
      </c>
      <c r="E21" s="193">
        <v>18</v>
      </c>
      <c r="F21" s="165">
        <v>26310173</v>
      </c>
      <c r="G21" s="166">
        <v>79</v>
      </c>
      <c r="H21" s="167">
        <v>75</v>
      </c>
      <c r="I21" s="168">
        <v>26447070</v>
      </c>
      <c r="J21" s="169">
        <v>86</v>
      </c>
      <c r="K21" s="170">
        <v>79</v>
      </c>
      <c r="L21" s="165">
        <v>7441882</v>
      </c>
      <c r="M21" s="166">
        <v>40</v>
      </c>
      <c r="N21" s="167">
        <v>38</v>
      </c>
      <c r="O21" s="168">
        <v>13635331</v>
      </c>
      <c r="P21" s="169">
        <v>91</v>
      </c>
      <c r="Q21" s="170">
        <v>81</v>
      </c>
      <c r="R21" s="165">
        <v>24004192</v>
      </c>
      <c r="S21" s="166">
        <v>40</v>
      </c>
      <c r="T21" s="167">
        <v>39</v>
      </c>
      <c r="U21" s="168">
        <v>3556696</v>
      </c>
      <c r="V21" s="169">
        <v>259</v>
      </c>
      <c r="W21" s="170">
        <v>257</v>
      </c>
      <c r="X21" s="165">
        <v>3367</v>
      </c>
      <c r="Y21" s="166">
        <v>77</v>
      </c>
      <c r="Z21" s="167">
        <v>68</v>
      </c>
      <c r="AA21" s="168">
        <v>461</v>
      </c>
      <c r="AB21" s="171">
        <v>321</v>
      </c>
      <c r="AC21" s="163">
        <v>0</v>
      </c>
      <c r="AD21" s="172">
        <v>98.6</v>
      </c>
      <c r="AE21" s="173">
        <v>1.4</v>
      </c>
    </row>
    <row r="22" spans="1:31" s="3" customFormat="1" ht="18.75" customHeight="1">
      <c r="A22" s="142">
        <v>20</v>
      </c>
      <c r="B22" s="143">
        <v>17</v>
      </c>
      <c r="C22" s="144" t="s">
        <v>1744</v>
      </c>
      <c r="D22" s="145" t="s">
        <v>3815</v>
      </c>
      <c r="E22" s="146">
        <v>19</v>
      </c>
      <c r="F22" s="148">
        <v>26260669</v>
      </c>
      <c r="G22" s="149">
        <v>78</v>
      </c>
      <c r="H22" s="150">
        <v>74</v>
      </c>
      <c r="I22" s="151">
        <v>26528948</v>
      </c>
      <c r="J22" s="152">
        <v>448</v>
      </c>
      <c r="K22" s="153">
        <v>436</v>
      </c>
      <c r="L22" s="148">
        <v>199773</v>
      </c>
      <c r="M22" s="149">
        <v>196</v>
      </c>
      <c r="N22" s="150">
        <v>191</v>
      </c>
      <c r="O22" s="151">
        <v>5316397</v>
      </c>
      <c r="P22" s="152">
        <v>26</v>
      </c>
      <c r="Q22" s="153">
        <v>25</v>
      </c>
      <c r="R22" s="148">
        <v>42150956</v>
      </c>
      <c r="S22" s="149">
        <v>371</v>
      </c>
      <c r="T22" s="150">
        <v>366</v>
      </c>
      <c r="U22" s="151">
        <v>-507653</v>
      </c>
      <c r="V22" s="152">
        <v>105</v>
      </c>
      <c r="W22" s="153">
        <v>104</v>
      </c>
      <c r="X22" s="148">
        <v>10226</v>
      </c>
      <c r="Y22" s="149">
        <v>107</v>
      </c>
      <c r="Z22" s="150">
        <v>95</v>
      </c>
      <c r="AA22" s="151">
        <v>403</v>
      </c>
      <c r="AB22" s="156">
        <v>322</v>
      </c>
      <c r="AC22" s="146">
        <v>0</v>
      </c>
      <c r="AD22" s="157">
        <v>100</v>
      </c>
      <c r="AE22" s="158">
        <v>0</v>
      </c>
    </row>
    <row r="23" spans="1:31" s="3" customFormat="1" ht="18.75" customHeight="1">
      <c r="A23" s="15">
        <v>21</v>
      </c>
      <c r="B23" s="16">
        <v>204</v>
      </c>
      <c r="C23" s="17" t="s">
        <v>2912</v>
      </c>
      <c r="D23" s="18" t="s">
        <v>3814</v>
      </c>
      <c r="E23" s="19">
        <v>2</v>
      </c>
      <c r="F23" s="21">
        <v>26256799</v>
      </c>
      <c r="G23" s="22">
        <v>82</v>
      </c>
      <c r="H23" s="23">
        <v>5</v>
      </c>
      <c r="I23" s="24">
        <v>26256799</v>
      </c>
      <c r="J23" s="25">
        <v>10</v>
      </c>
      <c r="K23" s="26">
        <v>4</v>
      </c>
      <c r="L23" s="21">
        <v>14324314</v>
      </c>
      <c r="M23" s="22">
        <v>482</v>
      </c>
      <c r="N23" s="23">
        <v>12</v>
      </c>
      <c r="O23" s="24">
        <v>-4587179</v>
      </c>
      <c r="P23" s="25">
        <v>45</v>
      </c>
      <c r="Q23" s="26">
        <v>5</v>
      </c>
      <c r="R23" s="21">
        <v>33529301</v>
      </c>
      <c r="S23" s="22">
        <v>481</v>
      </c>
      <c r="T23" s="23">
        <v>11</v>
      </c>
      <c r="U23" s="24">
        <v>-10908805</v>
      </c>
      <c r="V23" s="25">
        <v>410</v>
      </c>
      <c r="W23" s="26">
        <v>3</v>
      </c>
      <c r="X23" s="21">
        <v>107</v>
      </c>
      <c r="Y23" s="22">
        <v>21</v>
      </c>
      <c r="Z23" s="23">
        <v>6</v>
      </c>
      <c r="AA23" s="24">
        <v>784</v>
      </c>
      <c r="AB23" s="93">
        <v>382</v>
      </c>
      <c r="AC23" s="19">
        <v>100</v>
      </c>
      <c r="AD23" s="27">
        <v>0</v>
      </c>
      <c r="AE23" s="28">
        <v>0</v>
      </c>
    </row>
    <row r="24" spans="1:31" s="3" customFormat="1" ht="18.75" customHeight="1">
      <c r="A24" s="29">
        <v>22</v>
      </c>
      <c r="B24" s="30" t="s">
        <v>3813</v>
      </c>
      <c r="C24" s="31" t="s">
        <v>2124</v>
      </c>
      <c r="D24" s="32" t="s">
        <v>2748</v>
      </c>
      <c r="E24" s="42">
        <v>20</v>
      </c>
      <c r="F24" s="35">
        <v>26240398</v>
      </c>
      <c r="G24" s="36">
        <v>38</v>
      </c>
      <c r="H24" s="37">
        <v>36</v>
      </c>
      <c r="I24" s="38">
        <v>29905594</v>
      </c>
      <c r="J24" s="39">
        <v>398</v>
      </c>
      <c r="K24" s="40">
        <v>386</v>
      </c>
      <c r="L24" s="35">
        <v>1322966</v>
      </c>
      <c r="M24" s="36">
        <v>461</v>
      </c>
      <c r="N24" s="37">
        <v>454</v>
      </c>
      <c r="O24" s="38">
        <v>-16749</v>
      </c>
      <c r="P24" s="39">
        <v>47</v>
      </c>
      <c r="Q24" s="40">
        <v>42</v>
      </c>
      <c r="R24" s="35">
        <v>32716208</v>
      </c>
      <c r="S24" s="36">
        <v>462</v>
      </c>
      <c r="T24" s="37">
        <v>452</v>
      </c>
      <c r="U24" s="38">
        <v>-5567747</v>
      </c>
      <c r="V24" s="39">
        <v>215</v>
      </c>
      <c r="W24" s="40">
        <v>214</v>
      </c>
      <c r="X24" s="35">
        <v>5055</v>
      </c>
      <c r="Y24" s="36">
        <v>261</v>
      </c>
      <c r="Z24" s="37">
        <v>247</v>
      </c>
      <c r="AA24" s="38">
        <v>210</v>
      </c>
      <c r="AB24" s="94">
        <v>311</v>
      </c>
      <c r="AC24" s="42">
        <v>0</v>
      </c>
      <c r="AD24" s="34">
        <v>100</v>
      </c>
      <c r="AE24" s="43">
        <v>0</v>
      </c>
    </row>
    <row r="25" spans="1:31" s="3" customFormat="1" ht="18.75" customHeight="1">
      <c r="A25" s="159">
        <v>23</v>
      </c>
      <c r="B25" s="160" t="s">
        <v>3813</v>
      </c>
      <c r="C25" s="161" t="s">
        <v>3218</v>
      </c>
      <c r="D25" s="162" t="s">
        <v>3815</v>
      </c>
      <c r="E25" s="163">
        <v>21</v>
      </c>
      <c r="F25" s="165">
        <v>26156235</v>
      </c>
      <c r="G25" s="166">
        <v>39</v>
      </c>
      <c r="H25" s="167">
        <v>37</v>
      </c>
      <c r="I25" s="168">
        <v>29646423</v>
      </c>
      <c r="J25" s="169">
        <v>256</v>
      </c>
      <c r="K25" s="170">
        <v>244</v>
      </c>
      <c r="L25" s="165">
        <v>3162540</v>
      </c>
      <c r="M25" s="166">
        <v>42</v>
      </c>
      <c r="N25" s="167">
        <v>40</v>
      </c>
      <c r="O25" s="168">
        <v>13127768</v>
      </c>
      <c r="P25" s="169">
        <v>122</v>
      </c>
      <c r="Q25" s="170">
        <v>111</v>
      </c>
      <c r="R25" s="165">
        <v>20964630</v>
      </c>
      <c r="S25" s="166">
        <v>365</v>
      </c>
      <c r="T25" s="167">
        <v>360</v>
      </c>
      <c r="U25" s="168">
        <v>-338240</v>
      </c>
      <c r="V25" s="169">
        <v>415</v>
      </c>
      <c r="W25" s="170">
        <v>412</v>
      </c>
      <c r="X25" s="165">
        <v>87</v>
      </c>
      <c r="Y25" s="166">
        <v>75</v>
      </c>
      <c r="Z25" s="167">
        <v>66</v>
      </c>
      <c r="AA25" s="168">
        <v>468</v>
      </c>
      <c r="AB25" s="171">
        <v>342</v>
      </c>
      <c r="AC25" s="163">
        <v>0</v>
      </c>
      <c r="AD25" s="172">
        <v>60</v>
      </c>
      <c r="AE25" s="173">
        <v>40</v>
      </c>
    </row>
    <row r="26" spans="1:31" s="3" customFormat="1" ht="18.75" customHeight="1">
      <c r="A26" s="159">
        <v>24</v>
      </c>
      <c r="B26" s="160">
        <v>74</v>
      </c>
      <c r="C26" s="161" t="s">
        <v>445</v>
      </c>
      <c r="D26" s="162" t="s">
        <v>3815</v>
      </c>
      <c r="E26" s="163">
        <v>22</v>
      </c>
      <c r="F26" s="165">
        <v>25954844</v>
      </c>
      <c r="G26" s="166">
        <v>73</v>
      </c>
      <c r="H26" s="167">
        <v>69</v>
      </c>
      <c r="I26" s="168">
        <v>26807643</v>
      </c>
      <c r="J26" s="169">
        <v>64</v>
      </c>
      <c r="K26" s="170">
        <v>57</v>
      </c>
      <c r="L26" s="165">
        <v>8558860</v>
      </c>
      <c r="M26" s="166">
        <v>274</v>
      </c>
      <c r="N26" s="167">
        <v>267</v>
      </c>
      <c r="O26" s="168">
        <v>3411393</v>
      </c>
      <c r="P26" s="169">
        <v>92</v>
      </c>
      <c r="Q26" s="170">
        <v>82</v>
      </c>
      <c r="R26" s="165">
        <v>23964829</v>
      </c>
      <c r="S26" s="166">
        <v>283</v>
      </c>
      <c r="T26" s="167">
        <v>279</v>
      </c>
      <c r="U26" s="168">
        <v>171635</v>
      </c>
      <c r="V26" s="169">
        <v>108</v>
      </c>
      <c r="W26" s="170">
        <v>107</v>
      </c>
      <c r="X26" s="165">
        <v>10129</v>
      </c>
      <c r="Y26" s="166">
        <v>93</v>
      </c>
      <c r="Z26" s="167">
        <v>81</v>
      </c>
      <c r="AA26" s="168">
        <v>432</v>
      </c>
      <c r="AB26" s="171">
        <v>371</v>
      </c>
      <c r="AC26" s="163">
        <v>0</v>
      </c>
      <c r="AD26" s="172">
        <v>100</v>
      </c>
      <c r="AE26" s="173">
        <v>0</v>
      </c>
    </row>
    <row r="27" spans="1:31" s="3" customFormat="1" ht="18.75" customHeight="1">
      <c r="A27" s="45">
        <v>25</v>
      </c>
      <c r="B27" s="46">
        <v>84</v>
      </c>
      <c r="C27" s="47" t="s">
        <v>289</v>
      </c>
      <c r="D27" s="48" t="s">
        <v>2748</v>
      </c>
      <c r="E27" s="49">
        <v>23</v>
      </c>
      <c r="F27" s="51">
        <v>25882033</v>
      </c>
      <c r="G27" s="52">
        <v>76</v>
      </c>
      <c r="H27" s="53">
        <v>72</v>
      </c>
      <c r="I27" s="54">
        <v>26567422</v>
      </c>
      <c r="J27" s="55">
        <v>49</v>
      </c>
      <c r="K27" s="56">
        <v>42</v>
      </c>
      <c r="L27" s="51">
        <v>9540984</v>
      </c>
      <c r="M27" s="52">
        <v>314</v>
      </c>
      <c r="N27" s="53">
        <v>307</v>
      </c>
      <c r="O27" s="54">
        <v>2779866</v>
      </c>
      <c r="P27" s="55">
        <v>266</v>
      </c>
      <c r="Q27" s="56">
        <v>253</v>
      </c>
      <c r="R27" s="51">
        <v>11945171</v>
      </c>
      <c r="S27" s="52">
        <v>255</v>
      </c>
      <c r="T27" s="53">
        <v>252</v>
      </c>
      <c r="U27" s="54">
        <v>286378</v>
      </c>
      <c r="V27" s="55">
        <v>326</v>
      </c>
      <c r="W27" s="56">
        <v>324</v>
      </c>
      <c r="X27" s="51">
        <v>1716</v>
      </c>
      <c r="Y27" s="52">
        <v>156</v>
      </c>
      <c r="Z27" s="53">
        <v>143</v>
      </c>
      <c r="AA27" s="54">
        <v>314</v>
      </c>
      <c r="AB27" s="95">
        <v>352</v>
      </c>
      <c r="AC27" s="49">
        <v>0</v>
      </c>
      <c r="AD27" s="57">
        <v>100</v>
      </c>
      <c r="AE27" s="58">
        <v>0</v>
      </c>
    </row>
    <row r="28" spans="1:31" s="3" customFormat="1" ht="18.75" customHeight="1">
      <c r="A28" s="15">
        <v>26</v>
      </c>
      <c r="B28" s="16">
        <v>80</v>
      </c>
      <c r="C28" s="17" t="s">
        <v>4070</v>
      </c>
      <c r="D28" s="18" t="s">
        <v>3368</v>
      </c>
      <c r="E28" s="19">
        <v>24</v>
      </c>
      <c r="F28" s="21">
        <v>25858271</v>
      </c>
      <c r="G28" s="22">
        <v>87</v>
      </c>
      <c r="H28" s="23">
        <v>82</v>
      </c>
      <c r="I28" s="24">
        <v>25858271</v>
      </c>
      <c r="J28" s="25">
        <v>28</v>
      </c>
      <c r="K28" s="26">
        <v>22</v>
      </c>
      <c r="L28" s="21">
        <v>11694134</v>
      </c>
      <c r="M28" s="22">
        <v>116</v>
      </c>
      <c r="N28" s="23">
        <v>112</v>
      </c>
      <c r="O28" s="24">
        <v>7979920</v>
      </c>
      <c r="P28" s="25">
        <v>95</v>
      </c>
      <c r="Q28" s="26">
        <v>85</v>
      </c>
      <c r="R28" s="21">
        <v>23447813</v>
      </c>
      <c r="S28" s="22">
        <v>32</v>
      </c>
      <c r="T28" s="23">
        <v>32</v>
      </c>
      <c r="U28" s="24">
        <v>4080470</v>
      </c>
      <c r="V28" s="25">
        <v>34</v>
      </c>
      <c r="W28" s="26">
        <v>34</v>
      </c>
      <c r="X28" s="21">
        <v>15101</v>
      </c>
      <c r="Y28" s="22">
        <v>17</v>
      </c>
      <c r="Z28" s="23">
        <v>13</v>
      </c>
      <c r="AA28" s="24">
        <v>808</v>
      </c>
      <c r="AB28" s="93">
        <v>362</v>
      </c>
      <c r="AC28" s="19">
        <v>10.94</v>
      </c>
      <c r="AD28" s="27">
        <v>89.06</v>
      </c>
      <c r="AE28" s="28">
        <v>0</v>
      </c>
    </row>
    <row r="29" spans="1:31" s="3" customFormat="1" ht="18.75" customHeight="1">
      <c r="A29" s="29">
        <v>27</v>
      </c>
      <c r="B29" s="30">
        <v>114</v>
      </c>
      <c r="C29" s="31" t="s">
        <v>1699</v>
      </c>
      <c r="D29" s="32" t="s">
        <v>2748</v>
      </c>
      <c r="E29" s="42">
        <v>25</v>
      </c>
      <c r="F29" s="35">
        <v>25839776</v>
      </c>
      <c r="G29" s="36">
        <v>85</v>
      </c>
      <c r="H29" s="37">
        <v>80</v>
      </c>
      <c r="I29" s="38">
        <v>26102324</v>
      </c>
      <c r="J29" s="39">
        <v>17</v>
      </c>
      <c r="K29" s="40">
        <v>13</v>
      </c>
      <c r="L29" s="35">
        <v>12794306</v>
      </c>
      <c r="M29" s="36">
        <v>129</v>
      </c>
      <c r="N29" s="37">
        <v>124</v>
      </c>
      <c r="O29" s="38">
        <v>7121530</v>
      </c>
      <c r="P29" s="39">
        <v>141</v>
      </c>
      <c r="Q29" s="40">
        <v>129</v>
      </c>
      <c r="R29" s="35">
        <v>19174878</v>
      </c>
      <c r="S29" s="36">
        <v>187</v>
      </c>
      <c r="T29" s="37">
        <v>185</v>
      </c>
      <c r="U29" s="38">
        <v>732651</v>
      </c>
      <c r="V29" s="39">
        <v>41</v>
      </c>
      <c r="W29" s="40">
        <v>41</v>
      </c>
      <c r="X29" s="35">
        <v>14220</v>
      </c>
      <c r="Y29" s="36">
        <v>114</v>
      </c>
      <c r="Z29" s="37">
        <v>101</v>
      </c>
      <c r="AA29" s="38">
        <v>390</v>
      </c>
      <c r="AB29" s="94">
        <v>372</v>
      </c>
      <c r="AC29" s="42">
        <v>0</v>
      </c>
      <c r="AD29" s="34">
        <v>70</v>
      </c>
      <c r="AE29" s="43">
        <v>30</v>
      </c>
    </row>
    <row r="30" spans="1:31" s="3" customFormat="1" ht="18.75" customHeight="1">
      <c r="A30" s="29">
        <v>28</v>
      </c>
      <c r="B30" s="30" t="s">
        <v>3813</v>
      </c>
      <c r="C30" s="31" t="s">
        <v>151</v>
      </c>
      <c r="D30" s="32" t="s">
        <v>3466</v>
      </c>
      <c r="E30" s="42">
        <v>26</v>
      </c>
      <c r="F30" s="35">
        <v>25800167</v>
      </c>
      <c r="G30" s="36">
        <v>83</v>
      </c>
      <c r="H30" s="37">
        <v>78</v>
      </c>
      <c r="I30" s="38">
        <v>26213633</v>
      </c>
      <c r="J30" s="39">
        <v>87</v>
      </c>
      <c r="K30" s="40">
        <v>80</v>
      </c>
      <c r="L30" s="35">
        <v>7441353</v>
      </c>
      <c r="M30" s="36">
        <v>4</v>
      </c>
      <c r="N30" s="37">
        <v>4</v>
      </c>
      <c r="O30" s="38">
        <v>115891493</v>
      </c>
      <c r="P30" s="39">
        <v>5</v>
      </c>
      <c r="Q30" s="40">
        <v>5</v>
      </c>
      <c r="R30" s="35">
        <v>122661485</v>
      </c>
      <c r="S30" s="36">
        <v>478</v>
      </c>
      <c r="T30" s="37">
        <v>468</v>
      </c>
      <c r="U30" s="38">
        <v>-9775786</v>
      </c>
      <c r="V30" s="39">
        <v>106</v>
      </c>
      <c r="W30" s="40">
        <v>105</v>
      </c>
      <c r="X30" s="35">
        <v>10152</v>
      </c>
      <c r="Y30" s="36">
        <v>45</v>
      </c>
      <c r="Z30" s="37">
        <v>38</v>
      </c>
      <c r="AA30" s="38">
        <v>573</v>
      </c>
      <c r="AB30" s="94">
        <v>355</v>
      </c>
      <c r="AC30" s="42">
        <v>0.03</v>
      </c>
      <c r="AD30" s="34">
        <v>99.97</v>
      </c>
      <c r="AE30" s="43">
        <v>0</v>
      </c>
    </row>
    <row r="31" spans="1:31" s="3" customFormat="1" ht="18.75" customHeight="1">
      <c r="A31" s="159">
        <v>29</v>
      </c>
      <c r="B31" s="160" t="s">
        <v>3813</v>
      </c>
      <c r="C31" s="195" t="s">
        <v>3813</v>
      </c>
      <c r="D31" s="162" t="s">
        <v>3815</v>
      </c>
      <c r="E31" s="163">
        <v>27</v>
      </c>
      <c r="F31" s="189" t="s">
        <v>3813</v>
      </c>
      <c r="G31" s="166">
        <v>55</v>
      </c>
      <c r="H31" s="167">
        <v>52</v>
      </c>
      <c r="I31" s="196" t="s">
        <v>3813</v>
      </c>
      <c r="J31" s="169">
        <v>45</v>
      </c>
      <c r="K31" s="170">
        <v>38</v>
      </c>
      <c r="L31" s="189" t="s">
        <v>3813</v>
      </c>
      <c r="M31" s="166">
        <v>220</v>
      </c>
      <c r="N31" s="167">
        <v>214</v>
      </c>
      <c r="O31" s="196" t="s">
        <v>3813</v>
      </c>
      <c r="P31" s="169">
        <v>158</v>
      </c>
      <c r="Q31" s="170">
        <v>146</v>
      </c>
      <c r="R31" s="189" t="s">
        <v>3813</v>
      </c>
      <c r="S31" s="166">
        <v>385</v>
      </c>
      <c r="T31" s="167">
        <v>380</v>
      </c>
      <c r="U31" s="196" t="s">
        <v>3813</v>
      </c>
      <c r="V31" s="169">
        <v>407</v>
      </c>
      <c r="W31" s="170">
        <v>405</v>
      </c>
      <c r="X31" s="189" t="s">
        <v>3813</v>
      </c>
      <c r="Y31" s="166">
        <v>207</v>
      </c>
      <c r="Z31" s="167">
        <v>194</v>
      </c>
      <c r="AA31" s="196" t="s">
        <v>3813</v>
      </c>
      <c r="AB31" s="171">
        <v>311</v>
      </c>
      <c r="AC31" s="163">
        <v>0</v>
      </c>
      <c r="AD31" s="172">
        <v>0</v>
      </c>
      <c r="AE31" s="173">
        <v>100</v>
      </c>
    </row>
    <row r="32" spans="1:31" s="3" customFormat="1" ht="18.75" customHeight="1">
      <c r="A32" s="142">
        <v>30</v>
      </c>
      <c r="B32" s="143">
        <v>66</v>
      </c>
      <c r="C32" s="144" t="s">
        <v>2221</v>
      </c>
      <c r="D32" s="145" t="s">
        <v>3815</v>
      </c>
      <c r="E32" s="146">
        <v>28</v>
      </c>
      <c r="F32" s="148">
        <v>25573494</v>
      </c>
      <c r="G32" s="149">
        <v>64</v>
      </c>
      <c r="H32" s="150">
        <v>60</v>
      </c>
      <c r="I32" s="151">
        <v>27591639</v>
      </c>
      <c r="J32" s="152">
        <v>149</v>
      </c>
      <c r="K32" s="153">
        <v>139</v>
      </c>
      <c r="L32" s="148">
        <v>5379431</v>
      </c>
      <c r="M32" s="149">
        <v>111</v>
      </c>
      <c r="N32" s="150">
        <v>107</v>
      </c>
      <c r="O32" s="151">
        <v>8221690</v>
      </c>
      <c r="P32" s="152">
        <v>312</v>
      </c>
      <c r="Q32" s="153">
        <v>299</v>
      </c>
      <c r="R32" s="148">
        <v>10374689</v>
      </c>
      <c r="S32" s="149">
        <v>49</v>
      </c>
      <c r="T32" s="150">
        <v>48</v>
      </c>
      <c r="U32" s="151">
        <v>3172177</v>
      </c>
      <c r="V32" s="152">
        <v>181</v>
      </c>
      <c r="W32" s="153">
        <v>180</v>
      </c>
      <c r="X32" s="148">
        <v>6685</v>
      </c>
      <c r="Y32" s="149">
        <v>291</v>
      </c>
      <c r="Z32" s="150">
        <v>277</v>
      </c>
      <c r="AA32" s="151">
        <v>190</v>
      </c>
      <c r="AB32" s="156">
        <v>372</v>
      </c>
      <c r="AC32" s="146">
        <v>0</v>
      </c>
      <c r="AD32" s="157">
        <v>100</v>
      </c>
      <c r="AE32" s="158">
        <v>0</v>
      </c>
    </row>
    <row r="33" spans="1:31" s="3" customFormat="1" ht="18.75" customHeight="1">
      <c r="A33" s="174">
        <v>31</v>
      </c>
      <c r="B33" s="175">
        <v>215</v>
      </c>
      <c r="C33" s="176" t="s">
        <v>3860</v>
      </c>
      <c r="D33" s="177" t="s">
        <v>3815</v>
      </c>
      <c r="E33" s="178">
        <v>29</v>
      </c>
      <c r="F33" s="180">
        <v>25533073</v>
      </c>
      <c r="G33" s="181">
        <v>48</v>
      </c>
      <c r="H33" s="182">
        <v>45</v>
      </c>
      <c r="I33" s="183">
        <v>28429377</v>
      </c>
      <c r="J33" s="184">
        <v>50</v>
      </c>
      <c r="K33" s="185">
        <v>43</v>
      </c>
      <c r="L33" s="180">
        <v>9482081</v>
      </c>
      <c r="M33" s="181">
        <v>52</v>
      </c>
      <c r="N33" s="182">
        <v>50</v>
      </c>
      <c r="O33" s="183">
        <v>12549658</v>
      </c>
      <c r="P33" s="184">
        <v>166</v>
      </c>
      <c r="Q33" s="185">
        <v>154</v>
      </c>
      <c r="R33" s="180">
        <v>16926862</v>
      </c>
      <c r="S33" s="181">
        <v>21</v>
      </c>
      <c r="T33" s="182">
        <v>21</v>
      </c>
      <c r="U33" s="183">
        <v>5040394</v>
      </c>
      <c r="V33" s="184">
        <v>7</v>
      </c>
      <c r="W33" s="185">
        <v>7</v>
      </c>
      <c r="X33" s="180">
        <v>19563</v>
      </c>
      <c r="Y33" s="181">
        <v>70</v>
      </c>
      <c r="Z33" s="182">
        <v>61</v>
      </c>
      <c r="AA33" s="183">
        <v>488</v>
      </c>
      <c r="AB33" s="186">
        <v>321</v>
      </c>
      <c r="AC33" s="178">
        <v>0</v>
      </c>
      <c r="AD33" s="187">
        <v>100</v>
      </c>
      <c r="AE33" s="188">
        <v>0</v>
      </c>
    </row>
    <row r="34" spans="1:31" s="3" customFormat="1" ht="18.75" customHeight="1">
      <c r="A34" s="29">
        <v>32</v>
      </c>
      <c r="B34" s="30">
        <v>54</v>
      </c>
      <c r="C34" s="31" t="s">
        <v>2077</v>
      </c>
      <c r="D34" s="32" t="s">
        <v>3373</v>
      </c>
      <c r="E34" s="33">
        <v>30</v>
      </c>
      <c r="F34" s="35">
        <v>25505121</v>
      </c>
      <c r="G34" s="36">
        <v>74</v>
      </c>
      <c r="H34" s="37">
        <v>70</v>
      </c>
      <c r="I34" s="38">
        <v>26740277</v>
      </c>
      <c r="J34" s="39">
        <v>482</v>
      </c>
      <c r="K34" s="40">
        <v>468</v>
      </c>
      <c r="L34" s="35">
        <v>-2933885</v>
      </c>
      <c r="M34" s="36">
        <v>383</v>
      </c>
      <c r="N34" s="37">
        <v>376</v>
      </c>
      <c r="O34" s="38">
        <v>1668395</v>
      </c>
      <c r="P34" s="39">
        <v>359</v>
      </c>
      <c r="Q34" s="40">
        <v>346</v>
      </c>
      <c r="R34" s="35">
        <v>8924437</v>
      </c>
      <c r="S34" s="36">
        <v>417</v>
      </c>
      <c r="T34" s="37">
        <v>410</v>
      </c>
      <c r="U34" s="38">
        <v>-2183731</v>
      </c>
      <c r="V34" s="39">
        <v>281</v>
      </c>
      <c r="W34" s="40">
        <v>279</v>
      </c>
      <c r="X34" s="35">
        <v>2797</v>
      </c>
      <c r="Y34" s="36">
        <v>425</v>
      </c>
      <c r="Z34" s="37">
        <v>410</v>
      </c>
      <c r="AA34" s="38">
        <v>104</v>
      </c>
      <c r="AB34" s="94">
        <v>311</v>
      </c>
      <c r="AC34" s="42">
        <v>0</v>
      </c>
      <c r="AD34" s="34">
        <v>100</v>
      </c>
      <c r="AE34" s="43">
        <v>0</v>
      </c>
    </row>
    <row r="35" spans="1:31" s="3" customFormat="1" ht="18.75" customHeight="1">
      <c r="A35" s="29">
        <v>33</v>
      </c>
      <c r="B35" s="30" t="s">
        <v>3813</v>
      </c>
      <c r="C35" s="64" t="s">
        <v>3813</v>
      </c>
      <c r="D35" s="32" t="s">
        <v>1736</v>
      </c>
      <c r="E35" s="42">
        <v>31</v>
      </c>
      <c r="F35" s="41" t="s">
        <v>3813</v>
      </c>
      <c r="G35" s="36">
        <v>88</v>
      </c>
      <c r="H35" s="37">
        <v>83</v>
      </c>
      <c r="I35" s="59" t="s">
        <v>3813</v>
      </c>
      <c r="J35" s="39">
        <v>95</v>
      </c>
      <c r="K35" s="40">
        <v>88</v>
      </c>
      <c r="L35" s="41" t="s">
        <v>3813</v>
      </c>
      <c r="M35" s="36">
        <v>174</v>
      </c>
      <c r="N35" s="37">
        <v>169</v>
      </c>
      <c r="O35" s="59" t="s">
        <v>3813</v>
      </c>
      <c r="P35" s="39">
        <v>198</v>
      </c>
      <c r="Q35" s="40">
        <v>186</v>
      </c>
      <c r="R35" s="41" t="s">
        <v>3813</v>
      </c>
      <c r="S35" s="36">
        <v>165</v>
      </c>
      <c r="T35" s="37">
        <v>164</v>
      </c>
      <c r="U35" s="59" t="s">
        <v>3813</v>
      </c>
      <c r="V35" s="39">
        <v>74</v>
      </c>
      <c r="W35" s="40">
        <v>74</v>
      </c>
      <c r="X35" s="41" t="s">
        <v>3813</v>
      </c>
      <c r="Y35" s="36">
        <v>11</v>
      </c>
      <c r="Z35" s="37">
        <v>8</v>
      </c>
      <c r="AA35" s="59" t="s">
        <v>3813</v>
      </c>
      <c r="AB35" s="94">
        <v>311</v>
      </c>
      <c r="AC35" s="42">
        <v>0</v>
      </c>
      <c r="AD35" s="34">
        <v>100</v>
      </c>
      <c r="AE35" s="43">
        <v>0</v>
      </c>
    </row>
    <row r="36" spans="1:31" s="3" customFormat="1" ht="18.75" customHeight="1">
      <c r="A36" s="29">
        <v>34</v>
      </c>
      <c r="B36" s="30" t="s">
        <v>3813</v>
      </c>
      <c r="C36" s="31" t="s">
        <v>452</v>
      </c>
      <c r="D36" s="32" t="s">
        <v>3368</v>
      </c>
      <c r="E36" s="42">
        <v>32</v>
      </c>
      <c r="F36" s="35">
        <v>25277694</v>
      </c>
      <c r="G36" s="36">
        <v>94</v>
      </c>
      <c r="H36" s="37">
        <v>89</v>
      </c>
      <c r="I36" s="38">
        <v>25468992</v>
      </c>
      <c r="J36" s="39">
        <v>26</v>
      </c>
      <c r="K36" s="40">
        <v>21</v>
      </c>
      <c r="L36" s="35">
        <v>11828164</v>
      </c>
      <c r="M36" s="36">
        <v>9</v>
      </c>
      <c r="N36" s="37">
        <v>8</v>
      </c>
      <c r="O36" s="38">
        <v>31305733</v>
      </c>
      <c r="P36" s="39">
        <v>39</v>
      </c>
      <c r="Q36" s="40">
        <v>35</v>
      </c>
      <c r="R36" s="35">
        <v>34362896</v>
      </c>
      <c r="S36" s="36">
        <v>10</v>
      </c>
      <c r="T36" s="37">
        <v>10</v>
      </c>
      <c r="U36" s="38">
        <v>8348797</v>
      </c>
      <c r="V36" s="39">
        <v>385</v>
      </c>
      <c r="W36" s="40">
        <v>383</v>
      </c>
      <c r="X36" s="35">
        <v>352</v>
      </c>
      <c r="Y36" s="36">
        <v>148</v>
      </c>
      <c r="Z36" s="37">
        <v>135</v>
      </c>
      <c r="AA36" s="38">
        <v>325</v>
      </c>
      <c r="AB36" s="94">
        <v>341</v>
      </c>
      <c r="AC36" s="42">
        <v>0</v>
      </c>
      <c r="AD36" s="34">
        <v>100</v>
      </c>
      <c r="AE36" s="43">
        <v>0</v>
      </c>
    </row>
    <row r="37" spans="1:31" s="3" customFormat="1" ht="18.75" customHeight="1">
      <c r="A37" s="142">
        <v>35</v>
      </c>
      <c r="B37" s="143" t="s">
        <v>3813</v>
      </c>
      <c r="C37" s="144" t="s">
        <v>721</v>
      </c>
      <c r="D37" s="145" t="s">
        <v>3815</v>
      </c>
      <c r="E37" s="146">
        <v>33</v>
      </c>
      <c r="F37" s="148">
        <v>25110548</v>
      </c>
      <c r="G37" s="149">
        <v>14</v>
      </c>
      <c r="H37" s="150">
        <v>14</v>
      </c>
      <c r="I37" s="151">
        <v>36891408</v>
      </c>
      <c r="J37" s="152">
        <v>476</v>
      </c>
      <c r="K37" s="153">
        <v>462</v>
      </c>
      <c r="L37" s="148">
        <v>-2188540</v>
      </c>
      <c r="M37" s="149">
        <v>478</v>
      </c>
      <c r="N37" s="150">
        <v>467</v>
      </c>
      <c r="O37" s="151">
        <v>-3366932</v>
      </c>
      <c r="P37" s="152">
        <v>111</v>
      </c>
      <c r="Q37" s="153">
        <v>100</v>
      </c>
      <c r="R37" s="148">
        <v>21748375</v>
      </c>
      <c r="S37" s="149">
        <v>485</v>
      </c>
      <c r="T37" s="150">
        <v>474</v>
      </c>
      <c r="U37" s="151">
        <v>-13253058</v>
      </c>
      <c r="V37" s="152">
        <v>209</v>
      </c>
      <c r="W37" s="153">
        <v>208</v>
      </c>
      <c r="X37" s="148">
        <v>5337</v>
      </c>
      <c r="Y37" s="149">
        <v>224</v>
      </c>
      <c r="Z37" s="150">
        <v>211</v>
      </c>
      <c r="AA37" s="151">
        <v>242</v>
      </c>
      <c r="AB37" s="156">
        <v>356</v>
      </c>
      <c r="AC37" s="146">
        <v>0</v>
      </c>
      <c r="AD37" s="157">
        <v>100</v>
      </c>
      <c r="AE37" s="158">
        <v>0</v>
      </c>
    </row>
    <row r="38" spans="1:31" s="3" customFormat="1" ht="18.75" customHeight="1">
      <c r="A38" s="174">
        <v>36</v>
      </c>
      <c r="B38" s="175" t="s">
        <v>3813</v>
      </c>
      <c r="C38" s="176" t="s">
        <v>3357</v>
      </c>
      <c r="D38" s="177" t="s">
        <v>3815</v>
      </c>
      <c r="E38" s="178">
        <v>34</v>
      </c>
      <c r="F38" s="180">
        <v>25029555</v>
      </c>
      <c r="G38" s="181">
        <v>101</v>
      </c>
      <c r="H38" s="182">
        <v>96</v>
      </c>
      <c r="I38" s="183">
        <v>25181010</v>
      </c>
      <c r="J38" s="184">
        <v>69</v>
      </c>
      <c r="K38" s="185">
        <v>62</v>
      </c>
      <c r="L38" s="180">
        <v>8324056</v>
      </c>
      <c r="M38" s="181">
        <v>228</v>
      </c>
      <c r="N38" s="182">
        <v>222</v>
      </c>
      <c r="O38" s="183">
        <v>4314504</v>
      </c>
      <c r="P38" s="184">
        <v>174</v>
      </c>
      <c r="Q38" s="185">
        <v>162</v>
      </c>
      <c r="R38" s="180">
        <v>16431556</v>
      </c>
      <c r="S38" s="181">
        <v>57</v>
      </c>
      <c r="T38" s="182">
        <v>56</v>
      </c>
      <c r="U38" s="183">
        <v>2961575</v>
      </c>
      <c r="V38" s="184">
        <v>361</v>
      </c>
      <c r="W38" s="185">
        <v>359</v>
      </c>
      <c r="X38" s="180">
        <v>871</v>
      </c>
      <c r="Y38" s="181">
        <v>269</v>
      </c>
      <c r="Z38" s="182">
        <v>255</v>
      </c>
      <c r="AA38" s="183">
        <v>205</v>
      </c>
      <c r="AB38" s="186">
        <v>352</v>
      </c>
      <c r="AC38" s="178">
        <v>0</v>
      </c>
      <c r="AD38" s="187">
        <v>100</v>
      </c>
      <c r="AE38" s="188">
        <v>0</v>
      </c>
    </row>
    <row r="39" spans="1:31" s="3" customFormat="1" ht="18.75" customHeight="1">
      <c r="A39" s="159">
        <v>37</v>
      </c>
      <c r="B39" s="160">
        <v>157</v>
      </c>
      <c r="C39" s="161" t="s">
        <v>1325</v>
      </c>
      <c r="D39" s="162" t="s">
        <v>3815</v>
      </c>
      <c r="E39" s="163">
        <v>35</v>
      </c>
      <c r="F39" s="165">
        <v>24973933</v>
      </c>
      <c r="G39" s="166">
        <v>77</v>
      </c>
      <c r="H39" s="167">
        <v>73</v>
      </c>
      <c r="I39" s="168">
        <v>26550135</v>
      </c>
      <c r="J39" s="169">
        <v>155</v>
      </c>
      <c r="K39" s="170">
        <v>145</v>
      </c>
      <c r="L39" s="165">
        <v>5196116</v>
      </c>
      <c r="M39" s="166">
        <v>53</v>
      </c>
      <c r="N39" s="167">
        <v>51</v>
      </c>
      <c r="O39" s="168">
        <v>12529406</v>
      </c>
      <c r="P39" s="169">
        <v>20</v>
      </c>
      <c r="Q39" s="170">
        <v>20</v>
      </c>
      <c r="R39" s="165">
        <v>47810833</v>
      </c>
      <c r="S39" s="166">
        <v>418</v>
      </c>
      <c r="T39" s="167">
        <v>411</v>
      </c>
      <c r="U39" s="168">
        <v>-2320433</v>
      </c>
      <c r="V39" s="169">
        <v>56</v>
      </c>
      <c r="W39" s="170">
        <v>56</v>
      </c>
      <c r="X39" s="165">
        <v>12870</v>
      </c>
      <c r="Y39" s="166">
        <v>159</v>
      </c>
      <c r="Z39" s="167">
        <v>146</v>
      </c>
      <c r="AA39" s="168">
        <v>312</v>
      </c>
      <c r="AB39" s="171">
        <v>311</v>
      </c>
      <c r="AC39" s="163">
        <v>0</v>
      </c>
      <c r="AD39" s="172">
        <v>100</v>
      </c>
      <c r="AE39" s="173">
        <v>0</v>
      </c>
    </row>
    <row r="40" spans="1:31" s="3" customFormat="1" ht="18.75" customHeight="1">
      <c r="A40" s="159">
        <v>38</v>
      </c>
      <c r="B40" s="160">
        <v>3</v>
      </c>
      <c r="C40" s="161" t="s">
        <v>454</v>
      </c>
      <c r="D40" s="162" t="s">
        <v>3815</v>
      </c>
      <c r="E40" s="163">
        <v>36</v>
      </c>
      <c r="F40" s="165">
        <v>24943929</v>
      </c>
      <c r="G40" s="166">
        <v>58</v>
      </c>
      <c r="H40" s="167">
        <v>55</v>
      </c>
      <c r="I40" s="168">
        <v>27739482</v>
      </c>
      <c r="J40" s="169">
        <v>42</v>
      </c>
      <c r="K40" s="170">
        <v>35</v>
      </c>
      <c r="L40" s="165">
        <v>10022077</v>
      </c>
      <c r="M40" s="166">
        <v>71</v>
      </c>
      <c r="N40" s="167">
        <v>68</v>
      </c>
      <c r="O40" s="168">
        <v>10613402</v>
      </c>
      <c r="P40" s="169">
        <v>77</v>
      </c>
      <c r="Q40" s="170">
        <v>70</v>
      </c>
      <c r="R40" s="165">
        <v>26316302</v>
      </c>
      <c r="S40" s="166">
        <v>170</v>
      </c>
      <c r="T40" s="167">
        <v>169</v>
      </c>
      <c r="U40" s="168">
        <v>877636</v>
      </c>
      <c r="V40" s="169">
        <v>308</v>
      </c>
      <c r="W40" s="170">
        <v>306</v>
      </c>
      <c r="X40" s="165">
        <v>2089</v>
      </c>
      <c r="Y40" s="166">
        <v>96</v>
      </c>
      <c r="Z40" s="167">
        <v>84</v>
      </c>
      <c r="AA40" s="168">
        <v>426</v>
      </c>
      <c r="AB40" s="171">
        <v>352</v>
      </c>
      <c r="AC40" s="163">
        <v>0</v>
      </c>
      <c r="AD40" s="172">
        <v>100</v>
      </c>
      <c r="AE40" s="173">
        <v>0</v>
      </c>
    </row>
    <row r="41" spans="1:31" s="3" customFormat="1" ht="18.75" customHeight="1">
      <c r="A41" s="159">
        <v>39</v>
      </c>
      <c r="B41" s="160">
        <v>247</v>
      </c>
      <c r="C41" s="161" t="s">
        <v>3801</v>
      </c>
      <c r="D41" s="162" t="s">
        <v>3815</v>
      </c>
      <c r="E41" s="163">
        <v>37</v>
      </c>
      <c r="F41" s="165">
        <v>24793798</v>
      </c>
      <c r="G41" s="166">
        <v>105</v>
      </c>
      <c r="H41" s="167">
        <v>100</v>
      </c>
      <c r="I41" s="168">
        <v>24793798</v>
      </c>
      <c r="J41" s="169">
        <v>63</v>
      </c>
      <c r="K41" s="170">
        <v>56</v>
      </c>
      <c r="L41" s="165">
        <v>8627124</v>
      </c>
      <c r="M41" s="166">
        <v>49</v>
      </c>
      <c r="N41" s="167">
        <v>47</v>
      </c>
      <c r="O41" s="168">
        <v>12658763</v>
      </c>
      <c r="P41" s="169">
        <v>105</v>
      </c>
      <c r="Q41" s="170">
        <v>94</v>
      </c>
      <c r="R41" s="165">
        <v>22579431</v>
      </c>
      <c r="S41" s="166">
        <v>13</v>
      </c>
      <c r="T41" s="167">
        <v>13</v>
      </c>
      <c r="U41" s="168">
        <v>6974952</v>
      </c>
      <c r="V41" s="169">
        <v>32</v>
      </c>
      <c r="W41" s="170">
        <v>32</v>
      </c>
      <c r="X41" s="165">
        <v>15588</v>
      </c>
      <c r="Y41" s="166">
        <v>406</v>
      </c>
      <c r="Z41" s="167">
        <v>391</v>
      </c>
      <c r="AA41" s="168">
        <v>116</v>
      </c>
      <c r="AB41" s="171">
        <v>384</v>
      </c>
      <c r="AC41" s="163">
        <v>0</v>
      </c>
      <c r="AD41" s="172">
        <v>100</v>
      </c>
      <c r="AE41" s="173">
        <v>0</v>
      </c>
    </row>
    <row r="42" spans="1:31" s="3" customFormat="1" ht="18.75" customHeight="1">
      <c r="A42" s="142">
        <v>40</v>
      </c>
      <c r="B42" s="143" t="s">
        <v>3813</v>
      </c>
      <c r="C42" s="194" t="s">
        <v>3813</v>
      </c>
      <c r="D42" s="145" t="s">
        <v>3815</v>
      </c>
      <c r="E42" s="146">
        <v>38</v>
      </c>
      <c r="F42" s="154" t="s">
        <v>3813</v>
      </c>
      <c r="G42" s="149">
        <v>37</v>
      </c>
      <c r="H42" s="150">
        <v>35</v>
      </c>
      <c r="I42" s="155" t="s">
        <v>3813</v>
      </c>
      <c r="J42" s="152">
        <v>116</v>
      </c>
      <c r="K42" s="153">
        <v>108</v>
      </c>
      <c r="L42" s="154" t="s">
        <v>3813</v>
      </c>
      <c r="M42" s="149">
        <v>73</v>
      </c>
      <c r="N42" s="150">
        <v>70</v>
      </c>
      <c r="O42" s="155" t="s">
        <v>3813</v>
      </c>
      <c r="P42" s="152">
        <v>171</v>
      </c>
      <c r="Q42" s="153">
        <v>159</v>
      </c>
      <c r="R42" s="154" t="s">
        <v>3813</v>
      </c>
      <c r="S42" s="149">
        <v>50</v>
      </c>
      <c r="T42" s="150">
        <v>49</v>
      </c>
      <c r="U42" s="155" t="s">
        <v>3813</v>
      </c>
      <c r="V42" s="152">
        <v>92</v>
      </c>
      <c r="W42" s="153">
        <v>92</v>
      </c>
      <c r="X42" s="154" t="s">
        <v>3813</v>
      </c>
      <c r="Y42" s="149">
        <v>488</v>
      </c>
      <c r="Z42" s="150">
        <v>473</v>
      </c>
      <c r="AA42" s="155" t="s">
        <v>3813</v>
      </c>
      <c r="AB42" s="156">
        <v>356</v>
      </c>
      <c r="AC42" s="146">
        <v>0</v>
      </c>
      <c r="AD42" s="157">
        <v>0</v>
      </c>
      <c r="AE42" s="158">
        <v>100</v>
      </c>
    </row>
    <row r="43" spans="1:31" s="3" customFormat="1" ht="18.75" customHeight="1">
      <c r="A43" s="174">
        <v>41</v>
      </c>
      <c r="B43" s="175">
        <v>52</v>
      </c>
      <c r="C43" s="176" t="s">
        <v>3792</v>
      </c>
      <c r="D43" s="177" t="s">
        <v>3815</v>
      </c>
      <c r="E43" s="178">
        <v>39</v>
      </c>
      <c r="F43" s="180">
        <v>24783157</v>
      </c>
      <c r="G43" s="181">
        <v>19</v>
      </c>
      <c r="H43" s="182">
        <v>19</v>
      </c>
      <c r="I43" s="183">
        <v>33572096</v>
      </c>
      <c r="J43" s="184">
        <v>2</v>
      </c>
      <c r="K43" s="185">
        <v>2</v>
      </c>
      <c r="L43" s="180">
        <v>22321265</v>
      </c>
      <c r="M43" s="181">
        <v>413</v>
      </c>
      <c r="N43" s="182">
        <v>406</v>
      </c>
      <c r="O43" s="183">
        <v>1192623</v>
      </c>
      <c r="P43" s="184">
        <v>30</v>
      </c>
      <c r="Q43" s="185">
        <v>27</v>
      </c>
      <c r="R43" s="180">
        <v>40029748</v>
      </c>
      <c r="S43" s="181">
        <v>472</v>
      </c>
      <c r="T43" s="182">
        <v>462</v>
      </c>
      <c r="U43" s="183">
        <v>-7850095</v>
      </c>
      <c r="V43" s="184">
        <v>6</v>
      </c>
      <c r="W43" s="185">
        <v>6</v>
      </c>
      <c r="X43" s="180">
        <v>19712</v>
      </c>
      <c r="Y43" s="181">
        <v>417</v>
      </c>
      <c r="Z43" s="182">
        <v>402</v>
      </c>
      <c r="AA43" s="183">
        <v>109</v>
      </c>
      <c r="AB43" s="186">
        <v>356</v>
      </c>
      <c r="AC43" s="178">
        <v>0</v>
      </c>
      <c r="AD43" s="187">
        <v>100</v>
      </c>
      <c r="AE43" s="188">
        <v>0</v>
      </c>
    </row>
    <row r="44" spans="1:31" s="3" customFormat="1" ht="18.75" customHeight="1">
      <c r="A44" s="29">
        <v>42</v>
      </c>
      <c r="B44" s="30">
        <v>112</v>
      </c>
      <c r="C44" s="31" t="s">
        <v>106</v>
      </c>
      <c r="D44" s="32" t="s">
        <v>2748</v>
      </c>
      <c r="E44" s="42">
        <v>40</v>
      </c>
      <c r="F44" s="35">
        <v>24768910</v>
      </c>
      <c r="G44" s="36">
        <v>106</v>
      </c>
      <c r="H44" s="37">
        <v>101</v>
      </c>
      <c r="I44" s="38">
        <v>24768910</v>
      </c>
      <c r="J44" s="39">
        <v>165</v>
      </c>
      <c r="K44" s="40">
        <v>155</v>
      </c>
      <c r="L44" s="35">
        <v>5003804</v>
      </c>
      <c r="M44" s="36">
        <v>139</v>
      </c>
      <c r="N44" s="37">
        <v>134</v>
      </c>
      <c r="O44" s="38">
        <v>6863921</v>
      </c>
      <c r="P44" s="39">
        <v>250</v>
      </c>
      <c r="Q44" s="40">
        <v>237</v>
      </c>
      <c r="R44" s="35">
        <v>12540966</v>
      </c>
      <c r="S44" s="36">
        <v>96</v>
      </c>
      <c r="T44" s="37">
        <v>95</v>
      </c>
      <c r="U44" s="38">
        <v>1949996</v>
      </c>
      <c r="V44" s="39">
        <v>298</v>
      </c>
      <c r="W44" s="40">
        <v>296</v>
      </c>
      <c r="X44" s="35">
        <v>2303</v>
      </c>
      <c r="Y44" s="36">
        <v>329</v>
      </c>
      <c r="Z44" s="37">
        <v>314</v>
      </c>
      <c r="AA44" s="38">
        <v>167</v>
      </c>
      <c r="AB44" s="94">
        <v>311</v>
      </c>
      <c r="AC44" s="42">
        <v>0</v>
      </c>
      <c r="AD44" s="34">
        <v>100</v>
      </c>
      <c r="AE44" s="43">
        <v>0</v>
      </c>
    </row>
    <row r="45" spans="1:31" s="3" customFormat="1" ht="18.75" customHeight="1">
      <c r="A45" s="29">
        <v>43</v>
      </c>
      <c r="B45" s="30">
        <v>91</v>
      </c>
      <c r="C45" s="31" t="s">
        <v>2219</v>
      </c>
      <c r="D45" s="32" t="s">
        <v>2389</v>
      </c>
      <c r="E45" s="42">
        <v>41</v>
      </c>
      <c r="F45" s="35">
        <v>24747878</v>
      </c>
      <c r="G45" s="36">
        <v>107</v>
      </c>
      <c r="H45" s="37">
        <v>102</v>
      </c>
      <c r="I45" s="38">
        <v>24747878</v>
      </c>
      <c r="J45" s="39">
        <v>22</v>
      </c>
      <c r="K45" s="40">
        <v>18</v>
      </c>
      <c r="L45" s="35">
        <v>12216935</v>
      </c>
      <c r="M45" s="36">
        <v>143</v>
      </c>
      <c r="N45" s="37">
        <v>138</v>
      </c>
      <c r="O45" s="38">
        <v>6782109</v>
      </c>
      <c r="P45" s="39">
        <v>86</v>
      </c>
      <c r="Q45" s="40">
        <v>77</v>
      </c>
      <c r="R45" s="35">
        <v>24509170</v>
      </c>
      <c r="S45" s="36">
        <v>82</v>
      </c>
      <c r="T45" s="37">
        <v>81</v>
      </c>
      <c r="U45" s="38">
        <v>2212936</v>
      </c>
      <c r="V45" s="39">
        <v>437</v>
      </c>
      <c r="W45" s="40">
        <v>433</v>
      </c>
      <c r="X45" s="35">
        <v>1</v>
      </c>
      <c r="Y45" s="36">
        <v>271</v>
      </c>
      <c r="Z45" s="37">
        <v>257</v>
      </c>
      <c r="AA45" s="38">
        <v>203</v>
      </c>
      <c r="AB45" s="94">
        <v>369</v>
      </c>
      <c r="AC45" s="42">
        <v>0</v>
      </c>
      <c r="AD45" s="34">
        <v>100</v>
      </c>
      <c r="AE45" s="43">
        <v>0</v>
      </c>
    </row>
    <row r="46" spans="1:31" s="3" customFormat="1" ht="18.75" customHeight="1">
      <c r="A46" s="159">
        <v>44</v>
      </c>
      <c r="B46" s="160">
        <v>194</v>
      </c>
      <c r="C46" s="161" t="s">
        <v>3861</v>
      </c>
      <c r="D46" s="162" t="s">
        <v>3815</v>
      </c>
      <c r="E46" s="163">
        <v>42</v>
      </c>
      <c r="F46" s="165">
        <v>24736642</v>
      </c>
      <c r="G46" s="166">
        <v>41</v>
      </c>
      <c r="H46" s="167">
        <v>39</v>
      </c>
      <c r="I46" s="168">
        <v>29355012</v>
      </c>
      <c r="J46" s="169">
        <v>359</v>
      </c>
      <c r="K46" s="170">
        <v>347</v>
      </c>
      <c r="L46" s="165">
        <v>1824855</v>
      </c>
      <c r="M46" s="166">
        <v>313</v>
      </c>
      <c r="N46" s="167">
        <v>306</v>
      </c>
      <c r="O46" s="168">
        <v>2790554</v>
      </c>
      <c r="P46" s="169">
        <v>255</v>
      </c>
      <c r="Q46" s="170">
        <v>242</v>
      </c>
      <c r="R46" s="165">
        <v>12362118</v>
      </c>
      <c r="S46" s="166">
        <v>305</v>
      </c>
      <c r="T46" s="167">
        <v>301</v>
      </c>
      <c r="U46" s="168">
        <v>123591</v>
      </c>
      <c r="V46" s="169">
        <v>19</v>
      </c>
      <c r="W46" s="170">
        <v>19</v>
      </c>
      <c r="X46" s="165">
        <v>16821</v>
      </c>
      <c r="Y46" s="166">
        <v>138</v>
      </c>
      <c r="Z46" s="167">
        <v>125</v>
      </c>
      <c r="AA46" s="168">
        <v>343</v>
      </c>
      <c r="AB46" s="171">
        <v>322</v>
      </c>
      <c r="AC46" s="163">
        <v>0</v>
      </c>
      <c r="AD46" s="172">
        <v>100</v>
      </c>
      <c r="AE46" s="173">
        <v>0</v>
      </c>
    </row>
    <row r="47" spans="1:31" s="3" customFormat="1" ht="18.75" customHeight="1">
      <c r="A47" s="45">
        <v>45</v>
      </c>
      <c r="B47" s="46">
        <v>55</v>
      </c>
      <c r="C47" s="47" t="s">
        <v>2570</v>
      </c>
      <c r="D47" s="48" t="s">
        <v>98</v>
      </c>
      <c r="E47" s="49">
        <v>43</v>
      </c>
      <c r="F47" s="51">
        <v>24720082</v>
      </c>
      <c r="G47" s="52">
        <v>109</v>
      </c>
      <c r="H47" s="53">
        <v>104</v>
      </c>
      <c r="I47" s="54">
        <v>24720082</v>
      </c>
      <c r="J47" s="55">
        <v>48</v>
      </c>
      <c r="K47" s="56">
        <v>41</v>
      </c>
      <c r="L47" s="51">
        <v>9684035</v>
      </c>
      <c r="M47" s="52">
        <v>24</v>
      </c>
      <c r="N47" s="53">
        <v>22</v>
      </c>
      <c r="O47" s="54">
        <v>17398496</v>
      </c>
      <c r="P47" s="55">
        <v>59</v>
      </c>
      <c r="Q47" s="56">
        <v>52</v>
      </c>
      <c r="R47" s="51">
        <v>29096944</v>
      </c>
      <c r="S47" s="52">
        <v>59</v>
      </c>
      <c r="T47" s="53">
        <v>58</v>
      </c>
      <c r="U47" s="54">
        <v>2852959</v>
      </c>
      <c r="V47" s="55">
        <v>449</v>
      </c>
      <c r="W47" s="56">
        <v>442</v>
      </c>
      <c r="X47" s="62" t="s">
        <v>3813</v>
      </c>
      <c r="Y47" s="52">
        <v>344</v>
      </c>
      <c r="Z47" s="53">
        <v>329</v>
      </c>
      <c r="AA47" s="54">
        <v>159</v>
      </c>
      <c r="AB47" s="95">
        <v>369</v>
      </c>
      <c r="AC47" s="49">
        <v>0</v>
      </c>
      <c r="AD47" s="57">
        <v>100</v>
      </c>
      <c r="AE47" s="58">
        <v>0</v>
      </c>
    </row>
    <row r="48" spans="1:31" s="3" customFormat="1" ht="18.75" customHeight="1">
      <c r="A48" s="174">
        <v>46</v>
      </c>
      <c r="B48" s="175" t="s">
        <v>3813</v>
      </c>
      <c r="C48" s="176" t="s">
        <v>2983</v>
      </c>
      <c r="D48" s="177" t="s">
        <v>3815</v>
      </c>
      <c r="E48" s="178">
        <v>44</v>
      </c>
      <c r="F48" s="180">
        <v>24711172</v>
      </c>
      <c r="G48" s="181">
        <v>7</v>
      </c>
      <c r="H48" s="182">
        <v>7</v>
      </c>
      <c r="I48" s="183">
        <v>43767342</v>
      </c>
      <c r="J48" s="184">
        <v>485</v>
      </c>
      <c r="K48" s="185">
        <v>471</v>
      </c>
      <c r="L48" s="180">
        <v>-3902742</v>
      </c>
      <c r="M48" s="181">
        <v>475</v>
      </c>
      <c r="N48" s="182">
        <v>464</v>
      </c>
      <c r="O48" s="183">
        <v>-3259074</v>
      </c>
      <c r="P48" s="184">
        <v>70</v>
      </c>
      <c r="Q48" s="185">
        <v>63</v>
      </c>
      <c r="R48" s="180">
        <v>27272073</v>
      </c>
      <c r="S48" s="181">
        <v>461</v>
      </c>
      <c r="T48" s="182">
        <v>451</v>
      </c>
      <c r="U48" s="183">
        <v>-5389159</v>
      </c>
      <c r="V48" s="184">
        <v>307</v>
      </c>
      <c r="W48" s="185">
        <v>305</v>
      </c>
      <c r="X48" s="180">
        <v>2110</v>
      </c>
      <c r="Y48" s="181">
        <v>338</v>
      </c>
      <c r="Z48" s="182">
        <v>323</v>
      </c>
      <c r="AA48" s="183">
        <v>160</v>
      </c>
      <c r="AB48" s="186">
        <v>371</v>
      </c>
      <c r="AC48" s="178">
        <v>0</v>
      </c>
      <c r="AD48" s="187">
        <v>100</v>
      </c>
      <c r="AE48" s="188">
        <v>0</v>
      </c>
    </row>
    <row r="49" spans="1:31" s="3" customFormat="1" ht="18.75" customHeight="1">
      <c r="A49" s="29">
        <v>47</v>
      </c>
      <c r="B49" s="30">
        <v>212</v>
      </c>
      <c r="C49" s="31" t="s">
        <v>523</v>
      </c>
      <c r="D49" s="32" t="s">
        <v>3471</v>
      </c>
      <c r="E49" s="42">
        <v>45</v>
      </c>
      <c r="F49" s="35">
        <v>24544643</v>
      </c>
      <c r="G49" s="36">
        <v>95</v>
      </c>
      <c r="H49" s="37">
        <v>90</v>
      </c>
      <c r="I49" s="38">
        <v>25443728</v>
      </c>
      <c r="J49" s="39">
        <v>369</v>
      </c>
      <c r="K49" s="40">
        <v>357</v>
      </c>
      <c r="L49" s="35">
        <v>1725135</v>
      </c>
      <c r="M49" s="36">
        <v>311</v>
      </c>
      <c r="N49" s="37">
        <v>304</v>
      </c>
      <c r="O49" s="38">
        <v>2850839</v>
      </c>
      <c r="P49" s="39">
        <v>338</v>
      </c>
      <c r="Q49" s="40">
        <v>325</v>
      </c>
      <c r="R49" s="35">
        <v>9514083</v>
      </c>
      <c r="S49" s="36">
        <v>292</v>
      </c>
      <c r="T49" s="37">
        <v>288</v>
      </c>
      <c r="U49" s="38">
        <v>151767</v>
      </c>
      <c r="V49" s="39">
        <v>226</v>
      </c>
      <c r="W49" s="40">
        <v>224</v>
      </c>
      <c r="X49" s="35">
        <v>4517</v>
      </c>
      <c r="Y49" s="36">
        <v>353</v>
      </c>
      <c r="Z49" s="37">
        <v>338</v>
      </c>
      <c r="AA49" s="38">
        <v>150</v>
      </c>
      <c r="AB49" s="94">
        <v>371</v>
      </c>
      <c r="AC49" s="42">
        <v>0</v>
      </c>
      <c r="AD49" s="34">
        <v>100</v>
      </c>
      <c r="AE49" s="43">
        <v>0</v>
      </c>
    </row>
    <row r="50" spans="1:31" s="3" customFormat="1" ht="18.75" customHeight="1">
      <c r="A50" s="159">
        <v>48</v>
      </c>
      <c r="B50" s="160" t="s">
        <v>3813</v>
      </c>
      <c r="C50" s="161" t="s">
        <v>149</v>
      </c>
      <c r="D50" s="162" t="s">
        <v>3815</v>
      </c>
      <c r="E50" s="163">
        <v>46</v>
      </c>
      <c r="F50" s="165">
        <v>24540121</v>
      </c>
      <c r="G50" s="166">
        <v>112</v>
      </c>
      <c r="H50" s="167">
        <v>107</v>
      </c>
      <c r="I50" s="168">
        <v>24540121</v>
      </c>
      <c r="J50" s="169">
        <v>481</v>
      </c>
      <c r="K50" s="170">
        <v>467</v>
      </c>
      <c r="L50" s="189" t="s">
        <v>3813</v>
      </c>
      <c r="M50" s="166">
        <v>436</v>
      </c>
      <c r="N50" s="167">
        <v>429</v>
      </c>
      <c r="O50" s="168">
        <v>686064</v>
      </c>
      <c r="P50" s="169">
        <v>169</v>
      </c>
      <c r="Q50" s="170">
        <v>157</v>
      </c>
      <c r="R50" s="165">
        <v>16736751</v>
      </c>
      <c r="S50" s="166">
        <v>456</v>
      </c>
      <c r="T50" s="167">
        <v>446</v>
      </c>
      <c r="U50" s="196" t="s">
        <v>3813</v>
      </c>
      <c r="V50" s="169">
        <v>244</v>
      </c>
      <c r="W50" s="170">
        <v>242</v>
      </c>
      <c r="X50" s="165">
        <v>3894</v>
      </c>
      <c r="Y50" s="166">
        <v>442</v>
      </c>
      <c r="Z50" s="167">
        <v>427</v>
      </c>
      <c r="AA50" s="168">
        <v>88</v>
      </c>
      <c r="AB50" s="171">
        <v>321</v>
      </c>
      <c r="AC50" s="163">
        <v>0</v>
      </c>
      <c r="AD50" s="172">
        <v>100</v>
      </c>
      <c r="AE50" s="173">
        <v>0</v>
      </c>
    </row>
    <row r="51" spans="1:31" s="3" customFormat="1" ht="18.75" customHeight="1">
      <c r="A51" s="159">
        <v>49</v>
      </c>
      <c r="B51" s="160">
        <v>88</v>
      </c>
      <c r="C51" s="161" t="s">
        <v>516</v>
      </c>
      <c r="D51" s="162" t="s">
        <v>3815</v>
      </c>
      <c r="E51" s="193">
        <v>47</v>
      </c>
      <c r="F51" s="165">
        <v>24524765</v>
      </c>
      <c r="G51" s="166">
        <v>111</v>
      </c>
      <c r="H51" s="167">
        <v>106</v>
      </c>
      <c r="I51" s="168">
        <v>24563159</v>
      </c>
      <c r="J51" s="169">
        <v>247</v>
      </c>
      <c r="K51" s="170">
        <v>236</v>
      </c>
      <c r="L51" s="165">
        <v>3357511</v>
      </c>
      <c r="M51" s="166">
        <v>27</v>
      </c>
      <c r="N51" s="167">
        <v>25</v>
      </c>
      <c r="O51" s="168">
        <v>16066107</v>
      </c>
      <c r="P51" s="169">
        <v>48</v>
      </c>
      <c r="Q51" s="170">
        <v>43</v>
      </c>
      <c r="R51" s="165">
        <v>32560232</v>
      </c>
      <c r="S51" s="166">
        <v>35</v>
      </c>
      <c r="T51" s="167">
        <v>35</v>
      </c>
      <c r="U51" s="168">
        <v>3833603</v>
      </c>
      <c r="V51" s="169">
        <v>23</v>
      </c>
      <c r="W51" s="170">
        <v>23</v>
      </c>
      <c r="X51" s="165">
        <v>16584</v>
      </c>
      <c r="Y51" s="166">
        <v>234</v>
      </c>
      <c r="Z51" s="167">
        <v>220</v>
      </c>
      <c r="AA51" s="168">
        <v>232</v>
      </c>
      <c r="AB51" s="171">
        <v>355</v>
      </c>
      <c r="AC51" s="163">
        <v>0</v>
      </c>
      <c r="AD51" s="172">
        <v>100</v>
      </c>
      <c r="AE51" s="173">
        <v>0</v>
      </c>
    </row>
    <row r="52" spans="1:31" s="3" customFormat="1" ht="18.75" customHeight="1">
      <c r="A52" s="45">
        <v>50</v>
      </c>
      <c r="B52" s="46">
        <v>199</v>
      </c>
      <c r="C52" s="47" t="s">
        <v>2981</v>
      </c>
      <c r="D52" s="48" t="s">
        <v>3368</v>
      </c>
      <c r="E52" s="49">
        <v>48</v>
      </c>
      <c r="F52" s="51">
        <v>24444979</v>
      </c>
      <c r="G52" s="52">
        <v>97</v>
      </c>
      <c r="H52" s="53">
        <v>92</v>
      </c>
      <c r="I52" s="54">
        <v>25322380</v>
      </c>
      <c r="J52" s="55">
        <v>88</v>
      </c>
      <c r="K52" s="56">
        <v>81</v>
      </c>
      <c r="L52" s="51">
        <v>7350743</v>
      </c>
      <c r="M52" s="52">
        <v>310</v>
      </c>
      <c r="N52" s="53">
        <v>303</v>
      </c>
      <c r="O52" s="54">
        <v>2859246</v>
      </c>
      <c r="P52" s="55">
        <v>260</v>
      </c>
      <c r="Q52" s="56">
        <v>247</v>
      </c>
      <c r="R52" s="51">
        <v>12261065</v>
      </c>
      <c r="S52" s="52">
        <v>123</v>
      </c>
      <c r="T52" s="53">
        <v>122</v>
      </c>
      <c r="U52" s="54">
        <v>1422291</v>
      </c>
      <c r="V52" s="55">
        <v>15</v>
      </c>
      <c r="W52" s="56">
        <v>15</v>
      </c>
      <c r="X52" s="51">
        <v>17800</v>
      </c>
      <c r="Y52" s="52">
        <v>46</v>
      </c>
      <c r="Z52" s="53">
        <v>39</v>
      </c>
      <c r="AA52" s="54">
        <v>565</v>
      </c>
      <c r="AB52" s="95">
        <v>321</v>
      </c>
      <c r="AC52" s="49">
        <v>0</v>
      </c>
      <c r="AD52" s="57">
        <v>100</v>
      </c>
      <c r="AE52" s="58">
        <v>0</v>
      </c>
    </row>
    <row r="53" spans="1:31" s="3" customFormat="1" ht="18.75" customHeight="1">
      <c r="A53" s="15">
        <v>51</v>
      </c>
      <c r="B53" s="16">
        <v>203</v>
      </c>
      <c r="C53" s="17" t="s">
        <v>2571</v>
      </c>
      <c r="D53" s="18" t="s">
        <v>3368</v>
      </c>
      <c r="E53" s="19">
        <v>49</v>
      </c>
      <c r="F53" s="21">
        <v>24442114</v>
      </c>
      <c r="G53" s="22">
        <v>93</v>
      </c>
      <c r="H53" s="23">
        <v>88</v>
      </c>
      <c r="I53" s="24">
        <v>25549132</v>
      </c>
      <c r="J53" s="25">
        <v>469</v>
      </c>
      <c r="K53" s="26">
        <v>455</v>
      </c>
      <c r="L53" s="21">
        <v>-1167887</v>
      </c>
      <c r="M53" s="22">
        <v>392</v>
      </c>
      <c r="N53" s="23">
        <v>385</v>
      </c>
      <c r="O53" s="24">
        <v>1552319</v>
      </c>
      <c r="P53" s="25">
        <v>204</v>
      </c>
      <c r="Q53" s="26">
        <v>192</v>
      </c>
      <c r="R53" s="21">
        <v>14310111</v>
      </c>
      <c r="S53" s="22">
        <v>425</v>
      </c>
      <c r="T53" s="23">
        <v>418</v>
      </c>
      <c r="U53" s="24">
        <v>-2697104</v>
      </c>
      <c r="V53" s="25">
        <v>14</v>
      </c>
      <c r="W53" s="26">
        <v>14</v>
      </c>
      <c r="X53" s="21">
        <v>17858</v>
      </c>
      <c r="Y53" s="22">
        <v>54</v>
      </c>
      <c r="Z53" s="23">
        <v>45</v>
      </c>
      <c r="AA53" s="24">
        <v>530</v>
      </c>
      <c r="AB53" s="93">
        <v>322</v>
      </c>
      <c r="AC53" s="19">
        <v>0</v>
      </c>
      <c r="AD53" s="27">
        <v>100</v>
      </c>
      <c r="AE53" s="28">
        <v>0</v>
      </c>
    </row>
    <row r="54" spans="1:31" s="3" customFormat="1" ht="18.75" customHeight="1">
      <c r="A54" s="159">
        <v>52</v>
      </c>
      <c r="B54" s="160" t="s">
        <v>3813</v>
      </c>
      <c r="C54" s="161" t="s">
        <v>79</v>
      </c>
      <c r="D54" s="162" t="s">
        <v>3815</v>
      </c>
      <c r="E54" s="163">
        <v>50</v>
      </c>
      <c r="F54" s="165">
        <v>24433654</v>
      </c>
      <c r="G54" s="166">
        <v>99</v>
      </c>
      <c r="H54" s="167">
        <v>94</v>
      </c>
      <c r="I54" s="168">
        <v>25275104</v>
      </c>
      <c r="J54" s="169">
        <v>19</v>
      </c>
      <c r="K54" s="170">
        <v>15</v>
      </c>
      <c r="L54" s="165">
        <v>12623306</v>
      </c>
      <c r="M54" s="166">
        <v>146</v>
      </c>
      <c r="N54" s="167">
        <v>141</v>
      </c>
      <c r="O54" s="168">
        <v>6667943</v>
      </c>
      <c r="P54" s="169">
        <v>49</v>
      </c>
      <c r="Q54" s="170">
        <v>44</v>
      </c>
      <c r="R54" s="165">
        <v>32518389</v>
      </c>
      <c r="S54" s="166">
        <v>206</v>
      </c>
      <c r="T54" s="167">
        <v>203</v>
      </c>
      <c r="U54" s="168">
        <v>596597</v>
      </c>
      <c r="V54" s="169">
        <v>99</v>
      </c>
      <c r="W54" s="170">
        <v>98</v>
      </c>
      <c r="X54" s="165">
        <v>10543</v>
      </c>
      <c r="Y54" s="166">
        <v>66</v>
      </c>
      <c r="Z54" s="167">
        <v>57</v>
      </c>
      <c r="AA54" s="168">
        <v>507</v>
      </c>
      <c r="AB54" s="171">
        <v>384</v>
      </c>
      <c r="AC54" s="163">
        <v>0</v>
      </c>
      <c r="AD54" s="172">
        <v>100</v>
      </c>
      <c r="AE54" s="173">
        <v>0</v>
      </c>
    </row>
    <row r="55" spans="1:31" s="3" customFormat="1" ht="18.75" customHeight="1">
      <c r="A55" s="29">
        <v>53</v>
      </c>
      <c r="B55" s="64" t="s">
        <v>3813</v>
      </c>
      <c r="C55" s="31" t="s">
        <v>1701</v>
      </c>
      <c r="D55" s="32" t="s">
        <v>3368</v>
      </c>
      <c r="E55" s="42">
        <v>51</v>
      </c>
      <c r="F55" s="35">
        <v>24396442</v>
      </c>
      <c r="G55" s="36">
        <v>46</v>
      </c>
      <c r="H55" s="37">
        <v>43</v>
      </c>
      <c r="I55" s="38">
        <v>28665440</v>
      </c>
      <c r="J55" s="39">
        <v>360</v>
      </c>
      <c r="K55" s="40">
        <v>348</v>
      </c>
      <c r="L55" s="35">
        <v>1817516</v>
      </c>
      <c r="M55" s="36">
        <v>344</v>
      </c>
      <c r="N55" s="37">
        <v>337</v>
      </c>
      <c r="O55" s="38">
        <v>2315988</v>
      </c>
      <c r="P55" s="39">
        <v>368</v>
      </c>
      <c r="Q55" s="40">
        <v>355</v>
      </c>
      <c r="R55" s="35">
        <v>8723050</v>
      </c>
      <c r="S55" s="36">
        <v>204</v>
      </c>
      <c r="T55" s="37">
        <v>201</v>
      </c>
      <c r="U55" s="38">
        <v>614045</v>
      </c>
      <c r="V55" s="39">
        <v>10</v>
      </c>
      <c r="W55" s="40">
        <v>10</v>
      </c>
      <c r="X55" s="35">
        <v>19135</v>
      </c>
      <c r="Y55" s="36">
        <v>235</v>
      </c>
      <c r="Z55" s="37">
        <v>221</v>
      </c>
      <c r="AA55" s="38">
        <v>230</v>
      </c>
      <c r="AB55" s="94">
        <v>371</v>
      </c>
      <c r="AC55" s="42">
        <v>0</v>
      </c>
      <c r="AD55" s="34">
        <v>100</v>
      </c>
      <c r="AE55" s="43">
        <v>0</v>
      </c>
    </row>
    <row r="56" spans="1:31" s="3" customFormat="1" ht="18.75" customHeight="1">
      <c r="A56" s="29">
        <v>54</v>
      </c>
      <c r="B56" s="30">
        <v>67</v>
      </c>
      <c r="C56" s="31" t="s">
        <v>2572</v>
      </c>
      <c r="D56" s="32" t="s">
        <v>3367</v>
      </c>
      <c r="E56" s="42">
        <v>52</v>
      </c>
      <c r="F56" s="35">
        <v>24382107</v>
      </c>
      <c r="G56" s="36">
        <v>10</v>
      </c>
      <c r="H56" s="37">
        <v>10</v>
      </c>
      <c r="I56" s="38">
        <v>40191757</v>
      </c>
      <c r="J56" s="39">
        <v>59</v>
      </c>
      <c r="K56" s="40">
        <v>52</v>
      </c>
      <c r="L56" s="35">
        <v>8768746</v>
      </c>
      <c r="M56" s="36">
        <v>35</v>
      </c>
      <c r="N56" s="37">
        <v>33</v>
      </c>
      <c r="O56" s="38">
        <v>14449929</v>
      </c>
      <c r="P56" s="39">
        <v>36</v>
      </c>
      <c r="Q56" s="40">
        <v>32</v>
      </c>
      <c r="R56" s="35">
        <v>35927764</v>
      </c>
      <c r="S56" s="36">
        <v>116</v>
      </c>
      <c r="T56" s="37">
        <v>115</v>
      </c>
      <c r="U56" s="38">
        <v>1555534</v>
      </c>
      <c r="V56" s="39">
        <v>46</v>
      </c>
      <c r="W56" s="40">
        <v>46</v>
      </c>
      <c r="X56" s="35">
        <v>13764</v>
      </c>
      <c r="Y56" s="36">
        <v>113</v>
      </c>
      <c r="Z56" s="37">
        <v>100</v>
      </c>
      <c r="AA56" s="38">
        <v>394</v>
      </c>
      <c r="AB56" s="94">
        <v>321</v>
      </c>
      <c r="AC56" s="42">
        <v>0</v>
      </c>
      <c r="AD56" s="34">
        <v>100</v>
      </c>
      <c r="AE56" s="43">
        <v>0</v>
      </c>
    </row>
    <row r="57" spans="1:31" s="3" customFormat="1" ht="18.75" customHeight="1">
      <c r="A57" s="45">
        <v>55</v>
      </c>
      <c r="B57" s="46">
        <v>49</v>
      </c>
      <c r="C57" s="47" t="s">
        <v>3619</v>
      </c>
      <c r="D57" s="48" t="s">
        <v>3372</v>
      </c>
      <c r="E57" s="65">
        <v>53</v>
      </c>
      <c r="F57" s="51">
        <v>24379848</v>
      </c>
      <c r="G57" s="52">
        <v>50</v>
      </c>
      <c r="H57" s="53">
        <v>47</v>
      </c>
      <c r="I57" s="54">
        <v>28170016</v>
      </c>
      <c r="J57" s="55">
        <v>387</v>
      </c>
      <c r="K57" s="56">
        <v>375</v>
      </c>
      <c r="L57" s="51">
        <v>1406318</v>
      </c>
      <c r="M57" s="52">
        <v>147</v>
      </c>
      <c r="N57" s="53">
        <v>142</v>
      </c>
      <c r="O57" s="54">
        <v>6666759</v>
      </c>
      <c r="P57" s="55">
        <v>113</v>
      </c>
      <c r="Q57" s="56">
        <v>102</v>
      </c>
      <c r="R57" s="51">
        <v>21684088</v>
      </c>
      <c r="S57" s="52">
        <v>147</v>
      </c>
      <c r="T57" s="53">
        <v>146</v>
      </c>
      <c r="U57" s="54">
        <v>1097046</v>
      </c>
      <c r="V57" s="55">
        <v>13</v>
      </c>
      <c r="W57" s="56">
        <v>13</v>
      </c>
      <c r="X57" s="51">
        <v>18104</v>
      </c>
      <c r="Y57" s="52">
        <v>18</v>
      </c>
      <c r="Z57" s="53">
        <v>14</v>
      </c>
      <c r="AA57" s="54">
        <v>801</v>
      </c>
      <c r="AB57" s="95">
        <v>356</v>
      </c>
      <c r="AC57" s="49">
        <v>0</v>
      </c>
      <c r="AD57" s="57">
        <v>100</v>
      </c>
      <c r="AE57" s="58">
        <v>0</v>
      </c>
    </row>
    <row r="58" spans="1:31" s="3" customFormat="1" ht="18.75" customHeight="1">
      <c r="A58" s="174">
        <v>56</v>
      </c>
      <c r="B58" s="175">
        <v>104</v>
      </c>
      <c r="C58" s="176" t="s">
        <v>707</v>
      </c>
      <c r="D58" s="177" t="s">
        <v>3815</v>
      </c>
      <c r="E58" s="178">
        <v>54</v>
      </c>
      <c r="F58" s="180">
        <v>24312109</v>
      </c>
      <c r="G58" s="181">
        <v>125</v>
      </c>
      <c r="H58" s="182">
        <v>120</v>
      </c>
      <c r="I58" s="183">
        <v>24312109</v>
      </c>
      <c r="J58" s="184">
        <v>25</v>
      </c>
      <c r="K58" s="185">
        <v>20</v>
      </c>
      <c r="L58" s="180">
        <v>11888175</v>
      </c>
      <c r="M58" s="181">
        <v>480</v>
      </c>
      <c r="N58" s="182">
        <v>469</v>
      </c>
      <c r="O58" s="183">
        <v>-3671264</v>
      </c>
      <c r="P58" s="184">
        <v>60</v>
      </c>
      <c r="Q58" s="185">
        <v>53</v>
      </c>
      <c r="R58" s="180">
        <v>28759959</v>
      </c>
      <c r="S58" s="181">
        <v>474</v>
      </c>
      <c r="T58" s="182">
        <v>464</v>
      </c>
      <c r="U58" s="183">
        <v>-9098838</v>
      </c>
      <c r="V58" s="184">
        <v>68</v>
      </c>
      <c r="W58" s="185">
        <v>68</v>
      </c>
      <c r="X58" s="180">
        <v>11979</v>
      </c>
      <c r="Y58" s="181">
        <v>83</v>
      </c>
      <c r="Z58" s="182">
        <v>72</v>
      </c>
      <c r="AA58" s="183">
        <v>453</v>
      </c>
      <c r="AB58" s="186">
        <v>322</v>
      </c>
      <c r="AC58" s="178">
        <v>0</v>
      </c>
      <c r="AD58" s="187">
        <v>100</v>
      </c>
      <c r="AE58" s="188">
        <v>0</v>
      </c>
    </row>
    <row r="59" spans="1:31" s="3" customFormat="1" ht="18.75" customHeight="1">
      <c r="A59" s="159">
        <v>57</v>
      </c>
      <c r="B59" s="160">
        <v>99</v>
      </c>
      <c r="C59" s="161" t="s">
        <v>2573</v>
      </c>
      <c r="D59" s="162" t="s">
        <v>3815</v>
      </c>
      <c r="E59" s="163">
        <v>55</v>
      </c>
      <c r="F59" s="165">
        <v>24305206</v>
      </c>
      <c r="G59" s="166">
        <v>114</v>
      </c>
      <c r="H59" s="167">
        <v>109</v>
      </c>
      <c r="I59" s="168">
        <v>24518414</v>
      </c>
      <c r="J59" s="169">
        <v>83</v>
      </c>
      <c r="K59" s="170">
        <v>76</v>
      </c>
      <c r="L59" s="165">
        <v>7576872</v>
      </c>
      <c r="M59" s="166">
        <v>230</v>
      </c>
      <c r="N59" s="167">
        <v>224</v>
      </c>
      <c r="O59" s="168">
        <v>4268743</v>
      </c>
      <c r="P59" s="169">
        <v>406</v>
      </c>
      <c r="Q59" s="170">
        <v>392</v>
      </c>
      <c r="R59" s="165">
        <v>7503993</v>
      </c>
      <c r="S59" s="166">
        <v>110</v>
      </c>
      <c r="T59" s="167">
        <v>109</v>
      </c>
      <c r="U59" s="168">
        <v>1668393</v>
      </c>
      <c r="V59" s="169">
        <v>231</v>
      </c>
      <c r="W59" s="170">
        <v>229</v>
      </c>
      <c r="X59" s="165">
        <v>4250</v>
      </c>
      <c r="Y59" s="166">
        <v>31</v>
      </c>
      <c r="Z59" s="167">
        <v>25</v>
      </c>
      <c r="AA59" s="168">
        <v>686</v>
      </c>
      <c r="AB59" s="171">
        <v>321</v>
      </c>
      <c r="AC59" s="163">
        <v>0</v>
      </c>
      <c r="AD59" s="172">
        <v>100</v>
      </c>
      <c r="AE59" s="173">
        <v>0</v>
      </c>
    </row>
    <row r="60" spans="1:31" s="3" customFormat="1" ht="18.75" customHeight="1">
      <c r="A60" s="159">
        <v>58</v>
      </c>
      <c r="B60" s="160" t="s">
        <v>3813</v>
      </c>
      <c r="C60" s="161" t="s">
        <v>72</v>
      </c>
      <c r="D60" s="162" t="s">
        <v>3815</v>
      </c>
      <c r="E60" s="163">
        <v>56</v>
      </c>
      <c r="F60" s="165">
        <v>24295398</v>
      </c>
      <c r="G60" s="166">
        <v>124</v>
      </c>
      <c r="H60" s="167">
        <v>119</v>
      </c>
      <c r="I60" s="168">
        <v>24313134</v>
      </c>
      <c r="J60" s="169">
        <v>473</v>
      </c>
      <c r="K60" s="170">
        <v>459</v>
      </c>
      <c r="L60" s="165">
        <v>-1979575</v>
      </c>
      <c r="M60" s="166">
        <v>473</v>
      </c>
      <c r="N60" s="167">
        <v>462</v>
      </c>
      <c r="O60" s="168">
        <v>-3149033</v>
      </c>
      <c r="P60" s="169">
        <v>164</v>
      </c>
      <c r="Q60" s="170">
        <v>152</v>
      </c>
      <c r="R60" s="165">
        <v>17137107</v>
      </c>
      <c r="S60" s="166">
        <v>479</v>
      </c>
      <c r="T60" s="167">
        <v>469</v>
      </c>
      <c r="U60" s="168">
        <v>-9920501</v>
      </c>
      <c r="V60" s="169">
        <v>20</v>
      </c>
      <c r="W60" s="170">
        <v>20</v>
      </c>
      <c r="X60" s="165">
        <v>16812</v>
      </c>
      <c r="Y60" s="166">
        <v>85</v>
      </c>
      <c r="Z60" s="167">
        <v>74</v>
      </c>
      <c r="AA60" s="168">
        <v>449</v>
      </c>
      <c r="AB60" s="171">
        <v>321</v>
      </c>
      <c r="AC60" s="163">
        <v>0</v>
      </c>
      <c r="AD60" s="172">
        <v>100</v>
      </c>
      <c r="AE60" s="173">
        <v>0</v>
      </c>
    </row>
    <row r="61" spans="1:31" s="3" customFormat="1" ht="18.75" customHeight="1">
      <c r="A61" s="159">
        <v>59</v>
      </c>
      <c r="B61" s="160">
        <v>21</v>
      </c>
      <c r="C61" s="161" t="s">
        <v>1700</v>
      </c>
      <c r="D61" s="162" t="s">
        <v>3815</v>
      </c>
      <c r="E61" s="163">
        <v>57</v>
      </c>
      <c r="F61" s="165">
        <v>24276309</v>
      </c>
      <c r="G61" s="166">
        <v>33</v>
      </c>
      <c r="H61" s="167">
        <v>32</v>
      </c>
      <c r="I61" s="168">
        <v>30344265</v>
      </c>
      <c r="J61" s="169">
        <v>11</v>
      </c>
      <c r="K61" s="170">
        <v>7</v>
      </c>
      <c r="L61" s="165">
        <v>13916805</v>
      </c>
      <c r="M61" s="166">
        <v>19</v>
      </c>
      <c r="N61" s="167">
        <v>17</v>
      </c>
      <c r="O61" s="168">
        <v>20018242</v>
      </c>
      <c r="P61" s="169">
        <v>53</v>
      </c>
      <c r="Q61" s="170">
        <v>48</v>
      </c>
      <c r="R61" s="165">
        <v>30661359</v>
      </c>
      <c r="S61" s="166">
        <v>44</v>
      </c>
      <c r="T61" s="167">
        <v>43</v>
      </c>
      <c r="U61" s="168">
        <v>3272670</v>
      </c>
      <c r="V61" s="169">
        <v>356</v>
      </c>
      <c r="W61" s="170">
        <v>354</v>
      </c>
      <c r="X61" s="165">
        <v>964</v>
      </c>
      <c r="Y61" s="166">
        <v>270</v>
      </c>
      <c r="Z61" s="167">
        <v>256</v>
      </c>
      <c r="AA61" s="168">
        <v>204</v>
      </c>
      <c r="AB61" s="171">
        <v>352</v>
      </c>
      <c r="AC61" s="163">
        <v>3.8</v>
      </c>
      <c r="AD61" s="172">
        <v>96.2</v>
      </c>
      <c r="AE61" s="173">
        <v>0</v>
      </c>
    </row>
    <row r="62" spans="1:31" s="3" customFormat="1" ht="18.75" customHeight="1">
      <c r="A62" s="142">
        <v>60</v>
      </c>
      <c r="B62" s="143">
        <v>69</v>
      </c>
      <c r="C62" s="144" t="s">
        <v>115</v>
      </c>
      <c r="D62" s="145" t="s">
        <v>3815</v>
      </c>
      <c r="E62" s="146">
        <v>58</v>
      </c>
      <c r="F62" s="148">
        <v>24272904</v>
      </c>
      <c r="G62" s="149">
        <v>128</v>
      </c>
      <c r="H62" s="150">
        <v>123</v>
      </c>
      <c r="I62" s="151">
        <v>24272904</v>
      </c>
      <c r="J62" s="152">
        <v>106</v>
      </c>
      <c r="K62" s="153">
        <v>98</v>
      </c>
      <c r="L62" s="148">
        <v>6648004</v>
      </c>
      <c r="M62" s="149">
        <v>178</v>
      </c>
      <c r="N62" s="150">
        <v>173</v>
      </c>
      <c r="O62" s="151">
        <v>5860026</v>
      </c>
      <c r="P62" s="152">
        <v>112</v>
      </c>
      <c r="Q62" s="153">
        <v>101</v>
      </c>
      <c r="R62" s="148">
        <v>21688878</v>
      </c>
      <c r="S62" s="149">
        <v>155</v>
      </c>
      <c r="T62" s="150">
        <v>154</v>
      </c>
      <c r="U62" s="151">
        <v>1018134</v>
      </c>
      <c r="V62" s="152">
        <v>152</v>
      </c>
      <c r="W62" s="153">
        <v>151</v>
      </c>
      <c r="X62" s="148">
        <v>7861</v>
      </c>
      <c r="Y62" s="149">
        <v>189</v>
      </c>
      <c r="Z62" s="150">
        <v>176</v>
      </c>
      <c r="AA62" s="151">
        <v>280</v>
      </c>
      <c r="AB62" s="156">
        <v>321</v>
      </c>
      <c r="AC62" s="146">
        <v>0</v>
      </c>
      <c r="AD62" s="157">
        <v>100</v>
      </c>
      <c r="AE62" s="158">
        <v>0</v>
      </c>
    </row>
    <row r="63" spans="1:31" s="3" customFormat="1" ht="18.75" customHeight="1">
      <c r="A63" s="174">
        <v>61</v>
      </c>
      <c r="B63" s="175" t="s">
        <v>3813</v>
      </c>
      <c r="C63" s="176" t="s">
        <v>3618</v>
      </c>
      <c r="D63" s="177" t="s">
        <v>3815</v>
      </c>
      <c r="E63" s="178">
        <v>59</v>
      </c>
      <c r="F63" s="180">
        <v>24255996</v>
      </c>
      <c r="G63" s="181">
        <v>108</v>
      </c>
      <c r="H63" s="182">
        <v>103</v>
      </c>
      <c r="I63" s="183">
        <v>24720405</v>
      </c>
      <c r="J63" s="184">
        <v>263</v>
      </c>
      <c r="K63" s="185">
        <v>251</v>
      </c>
      <c r="L63" s="180">
        <v>3058497</v>
      </c>
      <c r="M63" s="181">
        <v>194</v>
      </c>
      <c r="N63" s="182">
        <v>189</v>
      </c>
      <c r="O63" s="183">
        <v>5444977</v>
      </c>
      <c r="P63" s="184">
        <v>132</v>
      </c>
      <c r="Q63" s="185">
        <v>120</v>
      </c>
      <c r="R63" s="180">
        <v>19723622</v>
      </c>
      <c r="S63" s="181">
        <v>105</v>
      </c>
      <c r="T63" s="182">
        <v>104</v>
      </c>
      <c r="U63" s="183">
        <v>1737376</v>
      </c>
      <c r="V63" s="184">
        <v>337</v>
      </c>
      <c r="W63" s="185">
        <v>335</v>
      </c>
      <c r="X63" s="180">
        <v>1456</v>
      </c>
      <c r="Y63" s="181">
        <v>320</v>
      </c>
      <c r="Z63" s="182">
        <v>305</v>
      </c>
      <c r="AA63" s="183">
        <v>170</v>
      </c>
      <c r="AB63" s="186">
        <v>383</v>
      </c>
      <c r="AC63" s="178">
        <v>0</v>
      </c>
      <c r="AD63" s="187">
        <v>100</v>
      </c>
      <c r="AE63" s="188">
        <v>0</v>
      </c>
    </row>
    <row r="64" spans="1:31" s="3" customFormat="1" ht="18.75" customHeight="1">
      <c r="A64" s="159">
        <v>62</v>
      </c>
      <c r="B64" s="160">
        <v>73</v>
      </c>
      <c r="C64" s="161" t="s">
        <v>784</v>
      </c>
      <c r="D64" s="162" t="s">
        <v>3815</v>
      </c>
      <c r="E64" s="163">
        <v>60</v>
      </c>
      <c r="F64" s="165">
        <v>24216804</v>
      </c>
      <c r="G64" s="166">
        <v>68</v>
      </c>
      <c r="H64" s="167">
        <v>64</v>
      </c>
      <c r="I64" s="168">
        <v>27321856</v>
      </c>
      <c r="J64" s="169">
        <v>111</v>
      </c>
      <c r="K64" s="170">
        <v>103</v>
      </c>
      <c r="L64" s="165">
        <v>6445588</v>
      </c>
      <c r="M64" s="166">
        <v>224</v>
      </c>
      <c r="N64" s="167">
        <v>218</v>
      </c>
      <c r="O64" s="168">
        <v>4553191</v>
      </c>
      <c r="P64" s="169">
        <v>143</v>
      </c>
      <c r="Q64" s="170">
        <v>131</v>
      </c>
      <c r="R64" s="165">
        <v>19016631</v>
      </c>
      <c r="S64" s="166">
        <v>370</v>
      </c>
      <c r="T64" s="167">
        <v>365</v>
      </c>
      <c r="U64" s="168">
        <v>-503029</v>
      </c>
      <c r="V64" s="169">
        <v>65</v>
      </c>
      <c r="W64" s="170">
        <v>65</v>
      </c>
      <c r="X64" s="165">
        <v>12468</v>
      </c>
      <c r="Y64" s="166">
        <v>7</v>
      </c>
      <c r="Z64" s="167">
        <v>4</v>
      </c>
      <c r="AA64" s="168">
        <v>1054</v>
      </c>
      <c r="AB64" s="171">
        <v>322</v>
      </c>
      <c r="AC64" s="163">
        <v>0</v>
      </c>
      <c r="AD64" s="172">
        <v>100</v>
      </c>
      <c r="AE64" s="173">
        <v>0</v>
      </c>
    </row>
    <row r="65" spans="1:31" s="3" customFormat="1" ht="18.75" customHeight="1">
      <c r="A65" s="29">
        <v>63</v>
      </c>
      <c r="B65" s="30" t="s">
        <v>3813</v>
      </c>
      <c r="C65" s="31" t="s">
        <v>2114</v>
      </c>
      <c r="D65" s="32" t="s">
        <v>3374</v>
      </c>
      <c r="E65" s="42">
        <v>61</v>
      </c>
      <c r="F65" s="35">
        <v>23916967</v>
      </c>
      <c r="G65" s="36">
        <v>132</v>
      </c>
      <c r="H65" s="37">
        <v>127</v>
      </c>
      <c r="I65" s="38">
        <v>23916967</v>
      </c>
      <c r="J65" s="39">
        <v>423</v>
      </c>
      <c r="K65" s="40">
        <v>411</v>
      </c>
      <c r="L65" s="35">
        <v>752536</v>
      </c>
      <c r="M65" s="36">
        <v>303</v>
      </c>
      <c r="N65" s="37">
        <v>296</v>
      </c>
      <c r="O65" s="38">
        <v>2970460</v>
      </c>
      <c r="P65" s="39">
        <v>135</v>
      </c>
      <c r="Q65" s="40">
        <v>123</v>
      </c>
      <c r="R65" s="35">
        <v>19454852</v>
      </c>
      <c r="S65" s="36">
        <v>372</v>
      </c>
      <c r="T65" s="37">
        <v>367</v>
      </c>
      <c r="U65" s="38">
        <v>-513692</v>
      </c>
      <c r="V65" s="39">
        <v>131</v>
      </c>
      <c r="W65" s="40">
        <v>130</v>
      </c>
      <c r="X65" s="35">
        <v>9000</v>
      </c>
      <c r="Y65" s="36">
        <v>311</v>
      </c>
      <c r="Z65" s="37">
        <v>296</v>
      </c>
      <c r="AA65" s="38">
        <v>180</v>
      </c>
      <c r="AB65" s="94">
        <v>383</v>
      </c>
      <c r="AC65" s="42">
        <v>0</v>
      </c>
      <c r="AD65" s="34">
        <v>100</v>
      </c>
      <c r="AE65" s="43">
        <v>0</v>
      </c>
    </row>
    <row r="66" spans="1:31" s="3" customFormat="1" ht="18.75" customHeight="1">
      <c r="A66" s="29">
        <v>64</v>
      </c>
      <c r="B66" s="30" t="s">
        <v>3813</v>
      </c>
      <c r="C66" s="31" t="s">
        <v>2963</v>
      </c>
      <c r="D66" s="32" t="s">
        <v>3816</v>
      </c>
      <c r="E66" s="42">
        <v>62</v>
      </c>
      <c r="F66" s="35">
        <v>23875629</v>
      </c>
      <c r="G66" s="36">
        <v>126</v>
      </c>
      <c r="H66" s="37">
        <v>121</v>
      </c>
      <c r="I66" s="38">
        <v>24295480</v>
      </c>
      <c r="J66" s="39">
        <v>211</v>
      </c>
      <c r="K66" s="40">
        <v>200</v>
      </c>
      <c r="L66" s="35">
        <v>3985237</v>
      </c>
      <c r="M66" s="36">
        <v>44</v>
      </c>
      <c r="N66" s="37">
        <v>42</v>
      </c>
      <c r="O66" s="38">
        <v>13078934</v>
      </c>
      <c r="P66" s="39">
        <v>121</v>
      </c>
      <c r="Q66" s="40">
        <v>110</v>
      </c>
      <c r="R66" s="35">
        <v>20990165</v>
      </c>
      <c r="S66" s="36">
        <v>144</v>
      </c>
      <c r="T66" s="37">
        <v>143</v>
      </c>
      <c r="U66" s="38">
        <v>1140931</v>
      </c>
      <c r="V66" s="39">
        <v>299</v>
      </c>
      <c r="W66" s="40">
        <v>297</v>
      </c>
      <c r="X66" s="35">
        <v>2296</v>
      </c>
      <c r="Y66" s="36">
        <v>10</v>
      </c>
      <c r="Z66" s="37">
        <v>7</v>
      </c>
      <c r="AA66" s="38">
        <v>915</v>
      </c>
      <c r="AB66" s="94">
        <v>324</v>
      </c>
      <c r="AC66" s="42">
        <v>0</v>
      </c>
      <c r="AD66" s="34">
        <v>100</v>
      </c>
      <c r="AE66" s="43">
        <v>0</v>
      </c>
    </row>
    <row r="67" spans="1:31" s="3" customFormat="1" ht="18.75" customHeight="1">
      <c r="A67" s="142">
        <v>65</v>
      </c>
      <c r="B67" s="143" t="s">
        <v>3813</v>
      </c>
      <c r="C67" s="144" t="s">
        <v>2128</v>
      </c>
      <c r="D67" s="145" t="s">
        <v>3814</v>
      </c>
      <c r="E67" s="146">
        <v>3</v>
      </c>
      <c r="F67" s="148">
        <v>23817944</v>
      </c>
      <c r="G67" s="149">
        <v>21</v>
      </c>
      <c r="H67" s="150">
        <v>1</v>
      </c>
      <c r="I67" s="151">
        <v>33334311</v>
      </c>
      <c r="J67" s="152">
        <v>7</v>
      </c>
      <c r="K67" s="153">
        <v>2</v>
      </c>
      <c r="L67" s="148">
        <v>15040965</v>
      </c>
      <c r="M67" s="149">
        <v>88</v>
      </c>
      <c r="N67" s="150">
        <v>4</v>
      </c>
      <c r="O67" s="151">
        <v>9219943</v>
      </c>
      <c r="P67" s="152">
        <v>83</v>
      </c>
      <c r="Q67" s="153">
        <v>8</v>
      </c>
      <c r="R67" s="148">
        <v>24846301</v>
      </c>
      <c r="S67" s="149">
        <v>198</v>
      </c>
      <c r="T67" s="150">
        <v>3</v>
      </c>
      <c r="U67" s="151">
        <v>649015</v>
      </c>
      <c r="V67" s="152">
        <v>424</v>
      </c>
      <c r="W67" s="153">
        <v>4</v>
      </c>
      <c r="X67" s="148">
        <v>29</v>
      </c>
      <c r="Y67" s="149">
        <v>48</v>
      </c>
      <c r="Z67" s="150">
        <v>8</v>
      </c>
      <c r="AA67" s="151">
        <v>550</v>
      </c>
      <c r="AB67" s="156">
        <v>369</v>
      </c>
      <c r="AC67" s="146">
        <v>100</v>
      </c>
      <c r="AD67" s="157">
        <v>0</v>
      </c>
      <c r="AE67" s="158">
        <v>0</v>
      </c>
    </row>
    <row r="68" spans="1:31" s="3" customFormat="1" ht="18.75" customHeight="1">
      <c r="A68" s="174">
        <v>66</v>
      </c>
      <c r="B68" s="175">
        <v>221</v>
      </c>
      <c r="C68" s="176" t="s">
        <v>3436</v>
      </c>
      <c r="D68" s="177" t="s">
        <v>3815</v>
      </c>
      <c r="E68" s="178">
        <v>63</v>
      </c>
      <c r="F68" s="180">
        <v>23764277</v>
      </c>
      <c r="G68" s="181">
        <v>136</v>
      </c>
      <c r="H68" s="182">
        <v>131</v>
      </c>
      <c r="I68" s="183">
        <v>23764277</v>
      </c>
      <c r="J68" s="184">
        <v>4</v>
      </c>
      <c r="K68" s="185">
        <v>4</v>
      </c>
      <c r="L68" s="180">
        <v>16431060</v>
      </c>
      <c r="M68" s="181">
        <v>10</v>
      </c>
      <c r="N68" s="182">
        <v>9</v>
      </c>
      <c r="O68" s="183">
        <v>30920749</v>
      </c>
      <c r="P68" s="184">
        <v>40</v>
      </c>
      <c r="Q68" s="185">
        <v>36</v>
      </c>
      <c r="R68" s="180">
        <v>34226798</v>
      </c>
      <c r="S68" s="181">
        <v>3</v>
      </c>
      <c r="T68" s="182">
        <v>3</v>
      </c>
      <c r="U68" s="183">
        <v>18550145</v>
      </c>
      <c r="V68" s="184">
        <v>354</v>
      </c>
      <c r="W68" s="185">
        <v>352</v>
      </c>
      <c r="X68" s="180">
        <v>986</v>
      </c>
      <c r="Y68" s="181">
        <v>280</v>
      </c>
      <c r="Z68" s="182">
        <v>266</v>
      </c>
      <c r="AA68" s="183">
        <v>197</v>
      </c>
      <c r="AB68" s="186">
        <v>321</v>
      </c>
      <c r="AC68" s="178">
        <v>0</v>
      </c>
      <c r="AD68" s="187">
        <v>100</v>
      </c>
      <c r="AE68" s="188">
        <v>0</v>
      </c>
    </row>
    <row r="69" spans="1:31" s="3" customFormat="1" ht="18.75" customHeight="1">
      <c r="A69" s="29">
        <v>67</v>
      </c>
      <c r="B69" s="30">
        <v>248</v>
      </c>
      <c r="C69" s="31" t="s">
        <v>2574</v>
      </c>
      <c r="D69" s="32" t="s">
        <v>3816</v>
      </c>
      <c r="E69" s="42">
        <v>64</v>
      </c>
      <c r="F69" s="35">
        <v>23708681</v>
      </c>
      <c r="G69" s="36">
        <v>52</v>
      </c>
      <c r="H69" s="37">
        <v>49</v>
      </c>
      <c r="I69" s="38">
        <v>27989876</v>
      </c>
      <c r="J69" s="39">
        <v>55</v>
      </c>
      <c r="K69" s="40">
        <v>48</v>
      </c>
      <c r="L69" s="35">
        <v>8909246</v>
      </c>
      <c r="M69" s="36">
        <v>151</v>
      </c>
      <c r="N69" s="37">
        <v>146</v>
      </c>
      <c r="O69" s="38">
        <v>6539009</v>
      </c>
      <c r="P69" s="39">
        <v>151</v>
      </c>
      <c r="Q69" s="40">
        <v>139</v>
      </c>
      <c r="R69" s="35">
        <v>18452748</v>
      </c>
      <c r="S69" s="36">
        <v>153</v>
      </c>
      <c r="T69" s="37">
        <v>152</v>
      </c>
      <c r="U69" s="38">
        <v>1052160</v>
      </c>
      <c r="V69" s="39">
        <v>16</v>
      </c>
      <c r="W69" s="40">
        <v>16</v>
      </c>
      <c r="X69" s="35">
        <v>17698</v>
      </c>
      <c r="Y69" s="36">
        <v>119</v>
      </c>
      <c r="Z69" s="37">
        <v>106</v>
      </c>
      <c r="AA69" s="38">
        <v>379</v>
      </c>
      <c r="AB69" s="94">
        <v>321</v>
      </c>
      <c r="AC69" s="42">
        <v>0</v>
      </c>
      <c r="AD69" s="34">
        <v>100</v>
      </c>
      <c r="AE69" s="43">
        <v>0</v>
      </c>
    </row>
    <row r="70" spans="1:31" s="3" customFormat="1" ht="18.75" customHeight="1">
      <c r="A70" s="29">
        <v>68</v>
      </c>
      <c r="B70" s="30" t="s">
        <v>3813</v>
      </c>
      <c r="C70" s="31" t="s">
        <v>3355</v>
      </c>
      <c r="D70" s="32" t="s">
        <v>3372</v>
      </c>
      <c r="E70" s="42">
        <v>65</v>
      </c>
      <c r="F70" s="35">
        <v>23681565</v>
      </c>
      <c r="G70" s="36">
        <v>140</v>
      </c>
      <c r="H70" s="37">
        <v>135</v>
      </c>
      <c r="I70" s="38">
        <v>23681565</v>
      </c>
      <c r="J70" s="39">
        <v>73</v>
      </c>
      <c r="K70" s="40">
        <v>66</v>
      </c>
      <c r="L70" s="35">
        <v>8249307</v>
      </c>
      <c r="M70" s="36">
        <v>137</v>
      </c>
      <c r="N70" s="37">
        <v>132</v>
      </c>
      <c r="O70" s="38">
        <v>6940308</v>
      </c>
      <c r="P70" s="39">
        <v>225</v>
      </c>
      <c r="Q70" s="40">
        <v>212</v>
      </c>
      <c r="R70" s="35">
        <v>13423654</v>
      </c>
      <c r="S70" s="36">
        <v>72</v>
      </c>
      <c r="T70" s="37">
        <v>71</v>
      </c>
      <c r="U70" s="38">
        <v>2444267</v>
      </c>
      <c r="V70" s="39">
        <v>469</v>
      </c>
      <c r="W70" s="40">
        <v>457</v>
      </c>
      <c r="X70" s="41" t="s">
        <v>3813</v>
      </c>
      <c r="Y70" s="36">
        <v>178</v>
      </c>
      <c r="Z70" s="37">
        <v>165</v>
      </c>
      <c r="AA70" s="38">
        <v>290</v>
      </c>
      <c r="AB70" s="94">
        <v>210</v>
      </c>
      <c r="AC70" s="42">
        <v>0</v>
      </c>
      <c r="AD70" s="34">
        <v>100</v>
      </c>
      <c r="AE70" s="43">
        <v>0</v>
      </c>
    </row>
    <row r="71" spans="1:31" s="3" customFormat="1" ht="18.75" customHeight="1">
      <c r="A71" s="29">
        <v>69</v>
      </c>
      <c r="B71" s="30">
        <v>182</v>
      </c>
      <c r="C71" s="31" t="s">
        <v>3669</v>
      </c>
      <c r="D71" s="32" t="s">
        <v>2086</v>
      </c>
      <c r="E71" s="42">
        <v>66</v>
      </c>
      <c r="F71" s="35">
        <v>23623577</v>
      </c>
      <c r="G71" s="36">
        <v>135</v>
      </c>
      <c r="H71" s="37">
        <v>130</v>
      </c>
      <c r="I71" s="38">
        <v>23766578</v>
      </c>
      <c r="J71" s="39">
        <v>173</v>
      </c>
      <c r="K71" s="40">
        <v>163</v>
      </c>
      <c r="L71" s="35">
        <v>4791688</v>
      </c>
      <c r="M71" s="36">
        <v>93</v>
      </c>
      <c r="N71" s="37">
        <v>89</v>
      </c>
      <c r="O71" s="38">
        <v>8950116</v>
      </c>
      <c r="P71" s="39">
        <v>293</v>
      </c>
      <c r="Q71" s="40">
        <v>280</v>
      </c>
      <c r="R71" s="35">
        <v>10920001</v>
      </c>
      <c r="S71" s="36">
        <v>94</v>
      </c>
      <c r="T71" s="37">
        <v>93</v>
      </c>
      <c r="U71" s="38">
        <v>2008901</v>
      </c>
      <c r="V71" s="39">
        <v>417</v>
      </c>
      <c r="W71" s="40">
        <v>414</v>
      </c>
      <c r="X71" s="35">
        <v>72</v>
      </c>
      <c r="Y71" s="36">
        <v>173</v>
      </c>
      <c r="Z71" s="37">
        <v>160</v>
      </c>
      <c r="AA71" s="38">
        <v>298</v>
      </c>
      <c r="AB71" s="94">
        <v>321</v>
      </c>
      <c r="AC71" s="42">
        <v>0</v>
      </c>
      <c r="AD71" s="34">
        <v>100</v>
      </c>
      <c r="AE71" s="43">
        <v>0</v>
      </c>
    </row>
    <row r="72" spans="1:31" s="3" customFormat="1" ht="18.75" customHeight="1">
      <c r="A72" s="142">
        <v>70</v>
      </c>
      <c r="B72" s="143" t="s">
        <v>3813</v>
      </c>
      <c r="C72" s="144" t="s">
        <v>3538</v>
      </c>
      <c r="D72" s="145" t="s">
        <v>3815</v>
      </c>
      <c r="E72" s="146">
        <v>67</v>
      </c>
      <c r="F72" s="148">
        <v>23623374</v>
      </c>
      <c r="G72" s="149">
        <v>103</v>
      </c>
      <c r="H72" s="150">
        <v>98</v>
      </c>
      <c r="I72" s="151">
        <v>25104087</v>
      </c>
      <c r="J72" s="152">
        <v>151</v>
      </c>
      <c r="K72" s="153">
        <v>141</v>
      </c>
      <c r="L72" s="148">
        <v>5345188</v>
      </c>
      <c r="M72" s="149">
        <v>160</v>
      </c>
      <c r="N72" s="150">
        <v>155</v>
      </c>
      <c r="O72" s="151">
        <v>6252214</v>
      </c>
      <c r="P72" s="152">
        <v>261</v>
      </c>
      <c r="Q72" s="153">
        <v>248</v>
      </c>
      <c r="R72" s="148">
        <v>12176171</v>
      </c>
      <c r="S72" s="149">
        <v>19</v>
      </c>
      <c r="T72" s="150">
        <v>19</v>
      </c>
      <c r="U72" s="151">
        <v>5633053</v>
      </c>
      <c r="V72" s="152">
        <v>145</v>
      </c>
      <c r="W72" s="153">
        <v>144</v>
      </c>
      <c r="X72" s="148">
        <v>8026</v>
      </c>
      <c r="Y72" s="149">
        <v>456</v>
      </c>
      <c r="Z72" s="150">
        <v>441</v>
      </c>
      <c r="AA72" s="151">
        <v>74</v>
      </c>
      <c r="AB72" s="156">
        <v>383</v>
      </c>
      <c r="AC72" s="146">
        <v>0</v>
      </c>
      <c r="AD72" s="157">
        <v>0</v>
      </c>
      <c r="AE72" s="158">
        <v>100</v>
      </c>
    </row>
    <row r="73" spans="1:31" s="3" customFormat="1" ht="18.75" customHeight="1">
      <c r="A73" s="174">
        <v>71</v>
      </c>
      <c r="B73" s="175">
        <v>294</v>
      </c>
      <c r="C73" s="176" t="s">
        <v>410</v>
      </c>
      <c r="D73" s="177" t="s">
        <v>3815</v>
      </c>
      <c r="E73" s="178">
        <v>68</v>
      </c>
      <c r="F73" s="180">
        <v>23621021</v>
      </c>
      <c r="G73" s="181">
        <v>120</v>
      </c>
      <c r="H73" s="182">
        <v>115</v>
      </c>
      <c r="I73" s="183">
        <v>24443906</v>
      </c>
      <c r="J73" s="184">
        <v>174</v>
      </c>
      <c r="K73" s="185">
        <v>164</v>
      </c>
      <c r="L73" s="180">
        <v>4755355</v>
      </c>
      <c r="M73" s="181">
        <v>175</v>
      </c>
      <c r="N73" s="182">
        <v>170</v>
      </c>
      <c r="O73" s="183">
        <v>5889040</v>
      </c>
      <c r="P73" s="184">
        <v>201</v>
      </c>
      <c r="Q73" s="185">
        <v>189</v>
      </c>
      <c r="R73" s="180">
        <v>14496421</v>
      </c>
      <c r="S73" s="181">
        <v>157</v>
      </c>
      <c r="T73" s="182">
        <v>156</v>
      </c>
      <c r="U73" s="183">
        <v>996319</v>
      </c>
      <c r="V73" s="184">
        <v>130</v>
      </c>
      <c r="W73" s="185">
        <v>129</v>
      </c>
      <c r="X73" s="180">
        <v>9078</v>
      </c>
      <c r="Y73" s="181">
        <v>65</v>
      </c>
      <c r="Z73" s="182">
        <v>56</v>
      </c>
      <c r="AA73" s="183">
        <v>507</v>
      </c>
      <c r="AB73" s="186">
        <v>321</v>
      </c>
      <c r="AC73" s="178">
        <v>0</v>
      </c>
      <c r="AD73" s="187">
        <v>100</v>
      </c>
      <c r="AE73" s="188">
        <v>0</v>
      </c>
    </row>
    <row r="74" spans="1:31" s="3" customFormat="1" ht="18.75" customHeight="1">
      <c r="A74" s="29">
        <v>72</v>
      </c>
      <c r="B74" s="30">
        <v>145</v>
      </c>
      <c r="C74" s="31" t="s">
        <v>3833</v>
      </c>
      <c r="D74" s="32" t="s">
        <v>3812</v>
      </c>
      <c r="E74" s="42">
        <v>69</v>
      </c>
      <c r="F74" s="35">
        <v>23614909</v>
      </c>
      <c r="G74" s="36">
        <v>137</v>
      </c>
      <c r="H74" s="37">
        <v>132</v>
      </c>
      <c r="I74" s="38">
        <v>23745743</v>
      </c>
      <c r="J74" s="39">
        <v>14</v>
      </c>
      <c r="K74" s="40">
        <v>10</v>
      </c>
      <c r="L74" s="35">
        <v>13592791</v>
      </c>
      <c r="M74" s="36">
        <v>82</v>
      </c>
      <c r="N74" s="37">
        <v>79</v>
      </c>
      <c r="O74" s="38">
        <v>9840863</v>
      </c>
      <c r="P74" s="39">
        <v>38</v>
      </c>
      <c r="Q74" s="40">
        <v>34</v>
      </c>
      <c r="R74" s="35">
        <v>34660933</v>
      </c>
      <c r="S74" s="36">
        <v>244</v>
      </c>
      <c r="T74" s="37">
        <v>241</v>
      </c>
      <c r="U74" s="38">
        <v>343655</v>
      </c>
      <c r="V74" s="39">
        <v>78</v>
      </c>
      <c r="W74" s="40">
        <v>78</v>
      </c>
      <c r="X74" s="35">
        <v>11485</v>
      </c>
      <c r="Y74" s="36">
        <v>264</v>
      </c>
      <c r="Z74" s="37">
        <v>250</v>
      </c>
      <c r="AA74" s="38">
        <v>208</v>
      </c>
      <c r="AB74" s="94">
        <v>371</v>
      </c>
      <c r="AC74" s="42">
        <v>0</v>
      </c>
      <c r="AD74" s="34">
        <v>100</v>
      </c>
      <c r="AE74" s="43">
        <v>0</v>
      </c>
    </row>
    <row r="75" spans="1:31" s="3" customFormat="1" ht="18.75" customHeight="1">
      <c r="A75" s="159">
        <v>73</v>
      </c>
      <c r="B75" s="160" t="s">
        <v>3813</v>
      </c>
      <c r="C75" s="195" t="s">
        <v>3813</v>
      </c>
      <c r="D75" s="162" t="s">
        <v>3815</v>
      </c>
      <c r="E75" s="163">
        <v>70</v>
      </c>
      <c r="F75" s="189" t="s">
        <v>3813</v>
      </c>
      <c r="G75" s="166">
        <v>142</v>
      </c>
      <c r="H75" s="167">
        <v>137</v>
      </c>
      <c r="I75" s="196" t="s">
        <v>3813</v>
      </c>
      <c r="J75" s="169">
        <v>472</v>
      </c>
      <c r="K75" s="170">
        <v>458</v>
      </c>
      <c r="L75" s="189" t="s">
        <v>3813</v>
      </c>
      <c r="M75" s="166">
        <v>3</v>
      </c>
      <c r="N75" s="167">
        <v>3</v>
      </c>
      <c r="O75" s="196" t="s">
        <v>3813</v>
      </c>
      <c r="P75" s="169">
        <v>3</v>
      </c>
      <c r="Q75" s="170">
        <v>3</v>
      </c>
      <c r="R75" s="189" t="s">
        <v>3813</v>
      </c>
      <c r="S75" s="166">
        <v>484</v>
      </c>
      <c r="T75" s="167">
        <v>473</v>
      </c>
      <c r="U75" s="196" t="s">
        <v>3813</v>
      </c>
      <c r="V75" s="169">
        <v>321</v>
      </c>
      <c r="W75" s="170">
        <v>319</v>
      </c>
      <c r="X75" s="189" t="s">
        <v>3813</v>
      </c>
      <c r="Y75" s="166">
        <v>281</v>
      </c>
      <c r="Z75" s="167">
        <v>267</v>
      </c>
      <c r="AA75" s="196" t="s">
        <v>3813</v>
      </c>
      <c r="AB75" s="171">
        <v>311</v>
      </c>
      <c r="AC75" s="163">
        <v>0</v>
      </c>
      <c r="AD75" s="172">
        <v>50</v>
      </c>
      <c r="AE75" s="173">
        <v>50</v>
      </c>
    </row>
    <row r="76" spans="1:31" s="3" customFormat="1" ht="18.75" customHeight="1">
      <c r="A76" s="159">
        <v>74</v>
      </c>
      <c r="B76" s="160" t="s">
        <v>3813</v>
      </c>
      <c r="C76" s="161" t="s">
        <v>2735</v>
      </c>
      <c r="D76" s="162" t="s">
        <v>3815</v>
      </c>
      <c r="E76" s="163">
        <v>71</v>
      </c>
      <c r="F76" s="165">
        <v>23501692</v>
      </c>
      <c r="G76" s="166">
        <v>146</v>
      </c>
      <c r="H76" s="167">
        <v>141</v>
      </c>
      <c r="I76" s="168">
        <v>23501692</v>
      </c>
      <c r="J76" s="169">
        <v>467</v>
      </c>
      <c r="K76" s="170">
        <v>454</v>
      </c>
      <c r="L76" s="189" t="s">
        <v>3813</v>
      </c>
      <c r="M76" s="166">
        <v>486</v>
      </c>
      <c r="N76" s="167">
        <v>474</v>
      </c>
      <c r="O76" s="196" t="s">
        <v>3813</v>
      </c>
      <c r="P76" s="169">
        <v>75</v>
      </c>
      <c r="Q76" s="170">
        <v>68</v>
      </c>
      <c r="R76" s="189" t="s">
        <v>3813</v>
      </c>
      <c r="S76" s="166">
        <v>473</v>
      </c>
      <c r="T76" s="167">
        <v>463</v>
      </c>
      <c r="U76" s="196" t="s">
        <v>3813</v>
      </c>
      <c r="V76" s="169">
        <v>220</v>
      </c>
      <c r="W76" s="170">
        <v>219</v>
      </c>
      <c r="X76" s="189" t="s">
        <v>3813</v>
      </c>
      <c r="Y76" s="166">
        <v>304</v>
      </c>
      <c r="Z76" s="167">
        <v>289</v>
      </c>
      <c r="AA76" s="196" t="s">
        <v>3813</v>
      </c>
      <c r="AB76" s="171">
        <v>383</v>
      </c>
      <c r="AC76" s="163">
        <v>0</v>
      </c>
      <c r="AD76" s="172">
        <v>0</v>
      </c>
      <c r="AE76" s="173">
        <v>100</v>
      </c>
    </row>
    <row r="77" spans="1:31" s="3" customFormat="1" ht="18.75" customHeight="1">
      <c r="A77" s="142">
        <v>75</v>
      </c>
      <c r="B77" s="143">
        <v>131</v>
      </c>
      <c r="C77" s="144" t="s">
        <v>3867</v>
      </c>
      <c r="D77" s="145" t="s">
        <v>3815</v>
      </c>
      <c r="E77" s="146">
        <v>72</v>
      </c>
      <c r="F77" s="148">
        <v>23327121</v>
      </c>
      <c r="G77" s="149">
        <v>150</v>
      </c>
      <c r="H77" s="150">
        <v>145</v>
      </c>
      <c r="I77" s="151">
        <v>23361374</v>
      </c>
      <c r="J77" s="152">
        <v>76</v>
      </c>
      <c r="K77" s="153">
        <v>69</v>
      </c>
      <c r="L77" s="148">
        <v>7901213</v>
      </c>
      <c r="M77" s="149">
        <v>81</v>
      </c>
      <c r="N77" s="150">
        <v>78</v>
      </c>
      <c r="O77" s="151">
        <v>9892121</v>
      </c>
      <c r="P77" s="152">
        <v>69</v>
      </c>
      <c r="Q77" s="153">
        <v>62</v>
      </c>
      <c r="R77" s="148">
        <v>27454612</v>
      </c>
      <c r="S77" s="149">
        <v>262</v>
      </c>
      <c r="T77" s="150">
        <v>258</v>
      </c>
      <c r="U77" s="151">
        <v>238563</v>
      </c>
      <c r="V77" s="152">
        <v>165</v>
      </c>
      <c r="W77" s="153">
        <v>164</v>
      </c>
      <c r="X77" s="148">
        <v>7429</v>
      </c>
      <c r="Y77" s="149">
        <v>13</v>
      </c>
      <c r="Z77" s="150">
        <v>9</v>
      </c>
      <c r="AA77" s="151">
        <v>885</v>
      </c>
      <c r="AB77" s="156">
        <v>321</v>
      </c>
      <c r="AC77" s="146">
        <v>0</v>
      </c>
      <c r="AD77" s="157">
        <v>100</v>
      </c>
      <c r="AE77" s="158">
        <v>0</v>
      </c>
    </row>
    <row r="78" spans="1:31" s="3" customFormat="1" ht="18.75" customHeight="1">
      <c r="A78" s="174">
        <v>76</v>
      </c>
      <c r="B78" s="175" t="s">
        <v>3813</v>
      </c>
      <c r="C78" s="176" t="s">
        <v>3216</v>
      </c>
      <c r="D78" s="177" t="s">
        <v>3815</v>
      </c>
      <c r="E78" s="178">
        <v>73</v>
      </c>
      <c r="F78" s="180">
        <v>23300379</v>
      </c>
      <c r="G78" s="181">
        <v>145</v>
      </c>
      <c r="H78" s="182">
        <v>140</v>
      </c>
      <c r="I78" s="183">
        <v>23504424</v>
      </c>
      <c r="J78" s="184">
        <v>493</v>
      </c>
      <c r="K78" s="185">
        <v>479</v>
      </c>
      <c r="L78" s="180">
        <v>-12251645</v>
      </c>
      <c r="M78" s="181">
        <v>497</v>
      </c>
      <c r="N78" s="182">
        <v>483</v>
      </c>
      <c r="O78" s="183">
        <v>-39412791</v>
      </c>
      <c r="P78" s="184">
        <v>67</v>
      </c>
      <c r="Q78" s="185">
        <v>60</v>
      </c>
      <c r="R78" s="180">
        <v>27763712</v>
      </c>
      <c r="S78" s="181">
        <v>489</v>
      </c>
      <c r="T78" s="182">
        <v>477</v>
      </c>
      <c r="U78" s="183">
        <v>-17252908</v>
      </c>
      <c r="V78" s="184">
        <v>249</v>
      </c>
      <c r="W78" s="185">
        <v>247</v>
      </c>
      <c r="X78" s="180">
        <v>3757</v>
      </c>
      <c r="Y78" s="181">
        <v>29</v>
      </c>
      <c r="Z78" s="182">
        <v>23</v>
      </c>
      <c r="AA78" s="183">
        <v>697</v>
      </c>
      <c r="AB78" s="186">
        <v>311</v>
      </c>
      <c r="AC78" s="178">
        <v>0</v>
      </c>
      <c r="AD78" s="187">
        <v>100</v>
      </c>
      <c r="AE78" s="188">
        <v>0</v>
      </c>
    </row>
    <row r="79" spans="1:31" s="3" customFormat="1" ht="18.75" customHeight="1">
      <c r="A79" s="29">
        <v>77</v>
      </c>
      <c r="B79" s="30" t="s">
        <v>3813</v>
      </c>
      <c r="C79" s="31" t="s">
        <v>2984</v>
      </c>
      <c r="D79" s="32" t="s">
        <v>3816</v>
      </c>
      <c r="E79" s="42">
        <v>74</v>
      </c>
      <c r="F79" s="35">
        <v>23215629</v>
      </c>
      <c r="G79" s="36">
        <v>20</v>
      </c>
      <c r="H79" s="37">
        <v>20</v>
      </c>
      <c r="I79" s="38">
        <v>33390051</v>
      </c>
      <c r="J79" s="39">
        <v>181</v>
      </c>
      <c r="K79" s="40">
        <v>171</v>
      </c>
      <c r="L79" s="35">
        <v>4536106</v>
      </c>
      <c r="M79" s="36">
        <v>121</v>
      </c>
      <c r="N79" s="37">
        <v>116</v>
      </c>
      <c r="O79" s="38">
        <v>7820894</v>
      </c>
      <c r="P79" s="39">
        <v>315</v>
      </c>
      <c r="Q79" s="40">
        <v>302</v>
      </c>
      <c r="R79" s="35">
        <v>10289353</v>
      </c>
      <c r="S79" s="36">
        <v>140</v>
      </c>
      <c r="T79" s="37">
        <v>139</v>
      </c>
      <c r="U79" s="38">
        <v>1157753</v>
      </c>
      <c r="V79" s="39">
        <v>477</v>
      </c>
      <c r="W79" s="40">
        <v>464</v>
      </c>
      <c r="X79" s="41" t="s">
        <v>3813</v>
      </c>
      <c r="Y79" s="36">
        <v>327</v>
      </c>
      <c r="Z79" s="37">
        <v>312</v>
      </c>
      <c r="AA79" s="38">
        <v>168</v>
      </c>
      <c r="AB79" s="94">
        <v>383</v>
      </c>
      <c r="AC79" s="42">
        <v>0</v>
      </c>
      <c r="AD79" s="34">
        <v>100</v>
      </c>
      <c r="AE79" s="43">
        <v>0</v>
      </c>
    </row>
    <row r="80" spans="1:31" s="3" customFormat="1" ht="18.75" customHeight="1">
      <c r="A80" s="29">
        <v>78</v>
      </c>
      <c r="B80" s="30" t="s">
        <v>3813</v>
      </c>
      <c r="C80" s="31" t="s">
        <v>520</v>
      </c>
      <c r="D80" s="32" t="s">
        <v>2748</v>
      </c>
      <c r="E80" s="42">
        <v>75</v>
      </c>
      <c r="F80" s="35">
        <v>23196171</v>
      </c>
      <c r="G80" s="36">
        <v>40</v>
      </c>
      <c r="H80" s="37">
        <v>38</v>
      </c>
      <c r="I80" s="38">
        <v>29540380</v>
      </c>
      <c r="J80" s="39">
        <v>477</v>
      </c>
      <c r="K80" s="40">
        <v>463</v>
      </c>
      <c r="L80" s="35">
        <v>-2254519</v>
      </c>
      <c r="M80" s="36">
        <v>363</v>
      </c>
      <c r="N80" s="37">
        <v>356</v>
      </c>
      <c r="O80" s="38">
        <v>2025677</v>
      </c>
      <c r="P80" s="39">
        <v>103</v>
      </c>
      <c r="Q80" s="40">
        <v>92</v>
      </c>
      <c r="R80" s="35">
        <v>22596121</v>
      </c>
      <c r="S80" s="36">
        <v>477</v>
      </c>
      <c r="T80" s="37">
        <v>467</v>
      </c>
      <c r="U80" s="38">
        <v>-9724673</v>
      </c>
      <c r="V80" s="39">
        <v>462</v>
      </c>
      <c r="W80" s="40">
        <v>451</v>
      </c>
      <c r="X80" s="41" t="s">
        <v>3813</v>
      </c>
      <c r="Y80" s="36">
        <v>92</v>
      </c>
      <c r="Z80" s="37">
        <v>80</v>
      </c>
      <c r="AA80" s="38">
        <v>438</v>
      </c>
      <c r="AB80" s="94">
        <v>311</v>
      </c>
      <c r="AC80" s="42">
        <v>0</v>
      </c>
      <c r="AD80" s="34">
        <v>77.819999999999993</v>
      </c>
      <c r="AE80" s="43">
        <v>22.18</v>
      </c>
    </row>
    <row r="81" spans="1:31" s="3" customFormat="1" ht="18.75" customHeight="1">
      <c r="A81" s="159">
        <v>79</v>
      </c>
      <c r="B81" s="160">
        <v>28</v>
      </c>
      <c r="C81" s="161" t="s">
        <v>3868</v>
      </c>
      <c r="D81" s="162" t="s">
        <v>3815</v>
      </c>
      <c r="E81" s="163">
        <v>76</v>
      </c>
      <c r="F81" s="165">
        <v>23164051</v>
      </c>
      <c r="G81" s="166">
        <v>35</v>
      </c>
      <c r="H81" s="167">
        <v>34</v>
      </c>
      <c r="I81" s="168">
        <v>30053119</v>
      </c>
      <c r="J81" s="169">
        <v>273</v>
      </c>
      <c r="K81" s="170">
        <v>261</v>
      </c>
      <c r="L81" s="165">
        <v>2945667</v>
      </c>
      <c r="M81" s="166">
        <v>41</v>
      </c>
      <c r="N81" s="167">
        <v>39</v>
      </c>
      <c r="O81" s="168">
        <v>13633419</v>
      </c>
      <c r="P81" s="169">
        <v>43</v>
      </c>
      <c r="Q81" s="170">
        <v>39</v>
      </c>
      <c r="R81" s="165">
        <v>33853402</v>
      </c>
      <c r="S81" s="166">
        <v>201</v>
      </c>
      <c r="T81" s="167">
        <v>198</v>
      </c>
      <c r="U81" s="168">
        <v>625671</v>
      </c>
      <c r="V81" s="169">
        <v>189</v>
      </c>
      <c r="W81" s="170">
        <v>188</v>
      </c>
      <c r="X81" s="165">
        <v>6329</v>
      </c>
      <c r="Y81" s="166">
        <v>14</v>
      </c>
      <c r="Z81" s="167">
        <v>10</v>
      </c>
      <c r="AA81" s="168">
        <v>881</v>
      </c>
      <c r="AB81" s="171">
        <v>322</v>
      </c>
      <c r="AC81" s="163">
        <v>0</v>
      </c>
      <c r="AD81" s="172">
        <v>62</v>
      </c>
      <c r="AE81" s="173">
        <v>38</v>
      </c>
    </row>
    <row r="82" spans="1:31" s="3" customFormat="1" ht="18.75" customHeight="1">
      <c r="A82" s="45">
        <v>80</v>
      </c>
      <c r="B82" s="46">
        <v>121</v>
      </c>
      <c r="C82" s="47" t="s">
        <v>717</v>
      </c>
      <c r="D82" s="48" t="s">
        <v>3812</v>
      </c>
      <c r="E82" s="65">
        <v>77</v>
      </c>
      <c r="F82" s="51">
        <v>23163660</v>
      </c>
      <c r="G82" s="52">
        <v>11</v>
      </c>
      <c r="H82" s="53">
        <v>11</v>
      </c>
      <c r="I82" s="54">
        <v>39260441</v>
      </c>
      <c r="J82" s="55">
        <v>281</v>
      </c>
      <c r="K82" s="56">
        <v>269</v>
      </c>
      <c r="L82" s="51">
        <v>2842939</v>
      </c>
      <c r="M82" s="52">
        <v>248</v>
      </c>
      <c r="N82" s="53">
        <v>242</v>
      </c>
      <c r="O82" s="54">
        <v>3753269</v>
      </c>
      <c r="P82" s="55">
        <v>50</v>
      </c>
      <c r="Q82" s="56">
        <v>45</v>
      </c>
      <c r="R82" s="51">
        <v>32387497</v>
      </c>
      <c r="S82" s="52">
        <v>458</v>
      </c>
      <c r="T82" s="53">
        <v>448</v>
      </c>
      <c r="U82" s="54">
        <v>-5139103</v>
      </c>
      <c r="V82" s="55">
        <v>277</v>
      </c>
      <c r="W82" s="56">
        <v>275</v>
      </c>
      <c r="X82" s="51">
        <v>2964</v>
      </c>
      <c r="Y82" s="52">
        <v>468</v>
      </c>
      <c r="Z82" s="53">
        <v>453</v>
      </c>
      <c r="AA82" s="54">
        <v>62</v>
      </c>
      <c r="AB82" s="95">
        <v>356</v>
      </c>
      <c r="AC82" s="49">
        <v>0</v>
      </c>
      <c r="AD82" s="57">
        <v>0</v>
      </c>
      <c r="AE82" s="58">
        <v>100</v>
      </c>
    </row>
    <row r="83" spans="1:31" s="3" customFormat="1" ht="18.75" customHeight="1">
      <c r="A83" s="15">
        <v>81</v>
      </c>
      <c r="B83" s="16">
        <v>216</v>
      </c>
      <c r="C83" s="17" t="s">
        <v>3869</v>
      </c>
      <c r="D83" s="18" t="s">
        <v>1750</v>
      </c>
      <c r="E83" s="19">
        <v>78</v>
      </c>
      <c r="F83" s="21">
        <v>23105095</v>
      </c>
      <c r="G83" s="22">
        <v>155</v>
      </c>
      <c r="H83" s="23">
        <v>150</v>
      </c>
      <c r="I83" s="24">
        <v>23105095</v>
      </c>
      <c r="J83" s="25">
        <v>160</v>
      </c>
      <c r="K83" s="26">
        <v>150</v>
      </c>
      <c r="L83" s="21">
        <v>5159395</v>
      </c>
      <c r="M83" s="22">
        <v>307</v>
      </c>
      <c r="N83" s="23">
        <v>300</v>
      </c>
      <c r="O83" s="24">
        <v>2909315</v>
      </c>
      <c r="P83" s="25">
        <v>119</v>
      </c>
      <c r="Q83" s="26">
        <v>108</v>
      </c>
      <c r="R83" s="21">
        <v>21072527</v>
      </c>
      <c r="S83" s="22">
        <v>409</v>
      </c>
      <c r="T83" s="23">
        <v>402</v>
      </c>
      <c r="U83" s="24">
        <v>-1815720</v>
      </c>
      <c r="V83" s="25">
        <v>441</v>
      </c>
      <c r="W83" s="26">
        <v>436</v>
      </c>
      <c r="X83" s="61" t="s">
        <v>3813</v>
      </c>
      <c r="Y83" s="22">
        <v>495</v>
      </c>
      <c r="Z83" s="23">
        <v>480</v>
      </c>
      <c r="AA83" s="24">
        <v>28</v>
      </c>
      <c r="AB83" s="93">
        <v>400</v>
      </c>
      <c r="AC83" s="19">
        <v>0</v>
      </c>
      <c r="AD83" s="27">
        <v>100</v>
      </c>
      <c r="AE83" s="28">
        <v>0</v>
      </c>
    </row>
    <row r="84" spans="1:31" s="3" customFormat="1" ht="18.75" customHeight="1">
      <c r="A84" s="159">
        <v>82</v>
      </c>
      <c r="B84" s="160">
        <v>152</v>
      </c>
      <c r="C84" s="161" t="s">
        <v>3010</v>
      </c>
      <c r="D84" s="162" t="s">
        <v>3815</v>
      </c>
      <c r="E84" s="163">
        <v>79</v>
      </c>
      <c r="F84" s="165">
        <v>23103916</v>
      </c>
      <c r="G84" s="166">
        <v>134</v>
      </c>
      <c r="H84" s="167">
        <v>129</v>
      </c>
      <c r="I84" s="168">
        <v>23898849</v>
      </c>
      <c r="J84" s="169">
        <v>354</v>
      </c>
      <c r="K84" s="170">
        <v>342</v>
      </c>
      <c r="L84" s="165">
        <v>1850889</v>
      </c>
      <c r="M84" s="166">
        <v>262</v>
      </c>
      <c r="N84" s="167">
        <v>255</v>
      </c>
      <c r="O84" s="168">
        <v>3564661</v>
      </c>
      <c r="P84" s="169">
        <v>209</v>
      </c>
      <c r="Q84" s="170">
        <v>197</v>
      </c>
      <c r="R84" s="165">
        <v>14128573</v>
      </c>
      <c r="S84" s="166">
        <v>329</v>
      </c>
      <c r="T84" s="167">
        <v>325</v>
      </c>
      <c r="U84" s="168">
        <v>55908</v>
      </c>
      <c r="V84" s="169">
        <v>389</v>
      </c>
      <c r="W84" s="170">
        <v>387</v>
      </c>
      <c r="X84" s="165">
        <v>327</v>
      </c>
      <c r="Y84" s="166">
        <v>101</v>
      </c>
      <c r="Z84" s="167">
        <v>89</v>
      </c>
      <c r="AA84" s="168">
        <v>418</v>
      </c>
      <c r="AB84" s="171">
        <v>321</v>
      </c>
      <c r="AC84" s="163">
        <v>0</v>
      </c>
      <c r="AD84" s="172">
        <v>100</v>
      </c>
      <c r="AE84" s="173">
        <v>0</v>
      </c>
    </row>
    <row r="85" spans="1:31" s="3" customFormat="1" ht="18.75" customHeight="1">
      <c r="A85" s="159">
        <v>83</v>
      </c>
      <c r="B85" s="160">
        <v>159</v>
      </c>
      <c r="C85" s="161" t="s">
        <v>1663</v>
      </c>
      <c r="D85" s="162" t="s">
        <v>3815</v>
      </c>
      <c r="E85" s="163">
        <v>80</v>
      </c>
      <c r="F85" s="165">
        <v>23016161</v>
      </c>
      <c r="G85" s="166">
        <v>148</v>
      </c>
      <c r="H85" s="167">
        <v>143</v>
      </c>
      <c r="I85" s="168">
        <v>23409483</v>
      </c>
      <c r="J85" s="169">
        <v>418</v>
      </c>
      <c r="K85" s="170">
        <v>406</v>
      </c>
      <c r="L85" s="165">
        <v>819096</v>
      </c>
      <c r="M85" s="166">
        <v>207</v>
      </c>
      <c r="N85" s="167">
        <v>201</v>
      </c>
      <c r="O85" s="168">
        <v>5008399</v>
      </c>
      <c r="P85" s="169">
        <v>116</v>
      </c>
      <c r="Q85" s="170">
        <v>105</v>
      </c>
      <c r="R85" s="165">
        <v>21437462</v>
      </c>
      <c r="S85" s="166">
        <v>321</v>
      </c>
      <c r="T85" s="167">
        <v>317</v>
      </c>
      <c r="U85" s="168">
        <v>81087</v>
      </c>
      <c r="V85" s="169">
        <v>148</v>
      </c>
      <c r="W85" s="170">
        <v>147</v>
      </c>
      <c r="X85" s="165">
        <v>7948</v>
      </c>
      <c r="Y85" s="166">
        <v>260</v>
      </c>
      <c r="Z85" s="167">
        <v>246</v>
      </c>
      <c r="AA85" s="168">
        <v>210</v>
      </c>
      <c r="AB85" s="171">
        <v>356</v>
      </c>
      <c r="AC85" s="163">
        <v>0</v>
      </c>
      <c r="AD85" s="172">
        <v>100</v>
      </c>
      <c r="AE85" s="173">
        <v>0</v>
      </c>
    </row>
    <row r="86" spans="1:31" s="3" customFormat="1" ht="18.75" customHeight="1">
      <c r="A86" s="29">
        <v>84</v>
      </c>
      <c r="B86" s="30" t="s">
        <v>3813</v>
      </c>
      <c r="C86" s="31" t="s">
        <v>423</v>
      </c>
      <c r="D86" s="32" t="s">
        <v>3814</v>
      </c>
      <c r="E86" s="42">
        <v>4</v>
      </c>
      <c r="F86" s="35">
        <v>23006193</v>
      </c>
      <c r="G86" s="36">
        <v>157</v>
      </c>
      <c r="H86" s="37">
        <v>6</v>
      </c>
      <c r="I86" s="38">
        <v>23006193</v>
      </c>
      <c r="J86" s="39">
        <v>5</v>
      </c>
      <c r="K86" s="40">
        <v>1</v>
      </c>
      <c r="L86" s="35">
        <v>15655177</v>
      </c>
      <c r="M86" s="36">
        <v>118</v>
      </c>
      <c r="N86" s="37">
        <v>5</v>
      </c>
      <c r="O86" s="38">
        <v>7943358</v>
      </c>
      <c r="P86" s="39">
        <v>85</v>
      </c>
      <c r="Q86" s="40">
        <v>9</v>
      </c>
      <c r="R86" s="35">
        <v>24539227</v>
      </c>
      <c r="S86" s="36">
        <v>450</v>
      </c>
      <c r="T86" s="37">
        <v>9</v>
      </c>
      <c r="U86" s="38">
        <v>-3839865</v>
      </c>
      <c r="V86" s="39">
        <v>451</v>
      </c>
      <c r="W86" s="40">
        <v>8</v>
      </c>
      <c r="X86" s="41" t="s">
        <v>3813</v>
      </c>
      <c r="Y86" s="36">
        <v>4</v>
      </c>
      <c r="Z86" s="37">
        <v>3</v>
      </c>
      <c r="AA86" s="38">
        <v>1489</v>
      </c>
      <c r="AB86" s="94">
        <v>384</v>
      </c>
      <c r="AC86" s="42">
        <v>100</v>
      </c>
      <c r="AD86" s="34">
        <v>0</v>
      </c>
      <c r="AE86" s="43">
        <v>0</v>
      </c>
    </row>
    <row r="87" spans="1:31" s="3" customFormat="1" ht="18.75" customHeight="1">
      <c r="A87" s="142">
        <v>85</v>
      </c>
      <c r="B87" s="143" t="s">
        <v>3813</v>
      </c>
      <c r="C87" s="194" t="s">
        <v>3813</v>
      </c>
      <c r="D87" s="145" t="s">
        <v>3815</v>
      </c>
      <c r="E87" s="146">
        <v>81</v>
      </c>
      <c r="F87" s="154" t="s">
        <v>3813</v>
      </c>
      <c r="G87" s="149">
        <v>66</v>
      </c>
      <c r="H87" s="150">
        <v>62</v>
      </c>
      <c r="I87" s="155" t="s">
        <v>3813</v>
      </c>
      <c r="J87" s="152">
        <v>65</v>
      </c>
      <c r="K87" s="153">
        <v>58</v>
      </c>
      <c r="L87" s="154" t="s">
        <v>3813</v>
      </c>
      <c r="M87" s="149">
        <v>140</v>
      </c>
      <c r="N87" s="150">
        <v>135</v>
      </c>
      <c r="O87" s="155" t="s">
        <v>3813</v>
      </c>
      <c r="P87" s="152">
        <v>97</v>
      </c>
      <c r="Q87" s="153">
        <v>87</v>
      </c>
      <c r="R87" s="154" t="s">
        <v>3813</v>
      </c>
      <c r="S87" s="149">
        <v>423</v>
      </c>
      <c r="T87" s="150">
        <v>416</v>
      </c>
      <c r="U87" s="155" t="s">
        <v>3813</v>
      </c>
      <c r="V87" s="152">
        <v>180</v>
      </c>
      <c r="W87" s="153">
        <v>179</v>
      </c>
      <c r="X87" s="154" t="s">
        <v>3813</v>
      </c>
      <c r="Y87" s="149">
        <v>90</v>
      </c>
      <c r="Z87" s="150">
        <v>78</v>
      </c>
      <c r="AA87" s="155" t="s">
        <v>3813</v>
      </c>
      <c r="AB87" s="156">
        <v>383</v>
      </c>
      <c r="AC87" s="146">
        <v>0</v>
      </c>
      <c r="AD87" s="157">
        <v>0</v>
      </c>
      <c r="AE87" s="158">
        <v>100</v>
      </c>
    </row>
    <row r="88" spans="1:31" s="3" customFormat="1" ht="18.75" customHeight="1">
      <c r="A88" s="174">
        <v>86</v>
      </c>
      <c r="B88" s="175" t="s">
        <v>3813</v>
      </c>
      <c r="C88" s="176" t="s">
        <v>514</v>
      </c>
      <c r="D88" s="177" t="s">
        <v>3815</v>
      </c>
      <c r="E88" s="178">
        <v>82</v>
      </c>
      <c r="F88" s="180">
        <v>22960217</v>
      </c>
      <c r="G88" s="181">
        <v>130</v>
      </c>
      <c r="H88" s="182">
        <v>125</v>
      </c>
      <c r="I88" s="183">
        <v>24000953</v>
      </c>
      <c r="J88" s="184">
        <v>458</v>
      </c>
      <c r="K88" s="185">
        <v>445</v>
      </c>
      <c r="L88" s="180">
        <v>-565282</v>
      </c>
      <c r="M88" s="181">
        <v>70</v>
      </c>
      <c r="N88" s="182">
        <v>67</v>
      </c>
      <c r="O88" s="183">
        <v>10803459</v>
      </c>
      <c r="P88" s="184">
        <v>179</v>
      </c>
      <c r="Q88" s="185">
        <v>167</v>
      </c>
      <c r="R88" s="180">
        <v>16286248</v>
      </c>
      <c r="S88" s="181">
        <v>412</v>
      </c>
      <c r="T88" s="182">
        <v>405</v>
      </c>
      <c r="U88" s="183">
        <v>-1890372</v>
      </c>
      <c r="V88" s="184">
        <v>290</v>
      </c>
      <c r="W88" s="185">
        <v>288</v>
      </c>
      <c r="X88" s="180">
        <v>2488</v>
      </c>
      <c r="Y88" s="181">
        <v>475</v>
      </c>
      <c r="Z88" s="182">
        <v>460</v>
      </c>
      <c r="AA88" s="183">
        <v>51</v>
      </c>
      <c r="AB88" s="186">
        <v>383</v>
      </c>
      <c r="AC88" s="178">
        <v>0</v>
      </c>
      <c r="AD88" s="187">
        <v>100</v>
      </c>
      <c r="AE88" s="188">
        <v>0</v>
      </c>
    </row>
    <row r="89" spans="1:31" s="3" customFormat="1" ht="18.75" customHeight="1">
      <c r="A89" s="29">
        <v>87</v>
      </c>
      <c r="B89" s="30" t="s">
        <v>3813</v>
      </c>
      <c r="C89" s="31" t="s">
        <v>2089</v>
      </c>
      <c r="D89" s="32" t="s">
        <v>3375</v>
      </c>
      <c r="E89" s="42">
        <v>83</v>
      </c>
      <c r="F89" s="35">
        <v>22945454</v>
      </c>
      <c r="G89" s="36">
        <v>153</v>
      </c>
      <c r="H89" s="37">
        <v>148</v>
      </c>
      <c r="I89" s="38">
        <v>23202472</v>
      </c>
      <c r="J89" s="39">
        <v>62</v>
      </c>
      <c r="K89" s="40">
        <v>55</v>
      </c>
      <c r="L89" s="35">
        <v>8646290</v>
      </c>
      <c r="M89" s="36">
        <v>12</v>
      </c>
      <c r="N89" s="37">
        <v>11</v>
      </c>
      <c r="O89" s="38">
        <v>26044234</v>
      </c>
      <c r="P89" s="39">
        <v>19</v>
      </c>
      <c r="Q89" s="40">
        <v>19</v>
      </c>
      <c r="R89" s="35">
        <v>48115144</v>
      </c>
      <c r="S89" s="36">
        <v>175</v>
      </c>
      <c r="T89" s="37">
        <v>173</v>
      </c>
      <c r="U89" s="38">
        <v>852313</v>
      </c>
      <c r="V89" s="39">
        <v>184</v>
      </c>
      <c r="W89" s="40">
        <v>183</v>
      </c>
      <c r="X89" s="35">
        <v>6542</v>
      </c>
      <c r="Y89" s="36">
        <v>60</v>
      </c>
      <c r="Z89" s="37">
        <v>51</v>
      </c>
      <c r="AA89" s="38">
        <v>513</v>
      </c>
      <c r="AB89" s="94">
        <v>382</v>
      </c>
      <c r="AC89" s="42">
        <v>0</v>
      </c>
      <c r="AD89" s="34">
        <v>100</v>
      </c>
      <c r="AE89" s="43">
        <v>0</v>
      </c>
    </row>
    <row r="90" spans="1:31" s="3" customFormat="1" ht="18.75" customHeight="1">
      <c r="A90" s="29">
        <v>88</v>
      </c>
      <c r="B90" s="30" t="s">
        <v>3813</v>
      </c>
      <c r="C90" s="64" t="s">
        <v>3813</v>
      </c>
      <c r="D90" s="32" t="s">
        <v>3369</v>
      </c>
      <c r="E90" s="42">
        <v>84</v>
      </c>
      <c r="F90" s="41" t="s">
        <v>3813</v>
      </c>
      <c r="G90" s="36">
        <v>86</v>
      </c>
      <c r="H90" s="37">
        <v>81</v>
      </c>
      <c r="I90" s="59" t="s">
        <v>3813</v>
      </c>
      <c r="J90" s="39">
        <v>67</v>
      </c>
      <c r="K90" s="40">
        <v>60</v>
      </c>
      <c r="L90" s="41" t="s">
        <v>3813</v>
      </c>
      <c r="M90" s="36">
        <v>30</v>
      </c>
      <c r="N90" s="37">
        <v>28</v>
      </c>
      <c r="O90" s="59" t="s">
        <v>3813</v>
      </c>
      <c r="P90" s="39">
        <v>108</v>
      </c>
      <c r="Q90" s="40">
        <v>97</v>
      </c>
      <c r="R90" s="41" t="s">
        <v>3813</v>
      </c>
      <c r="S90" s="36">
        <v>151</v>
      </c>
      <c r="T90" s="37">
        <v>150</v>
      </c>
      <c r="U90" s="59" t="s">
        <v>3813</v>
      </c>
      <c r="V90" s="39">
        <v>160</v>
      </c>
      <c r="W90" s="40">
        <v>159</v>
      </c>
      <c r="X90" s="41" t="s">
        <v>3813</v>
      </c>
      <c r="Y90" s="36">
        <v>99</v>
      </c>
      <c r="Z90" s="37">
        <v>87</v>
      </c>
      <c r="AA90" s="59" t="s">
        <v>3813</v>
      </c>
      <c r="AB90" s="94">
        <v>321</v>
      </c>
      <c r="AC90" s="42">
        <v>0</v>
      </c>
      <c r="AD90" s="34">
        <v>100</v>
      </c>
      <c r="AE90" s="43">
        <v>0</v>
      </c>
    </row>
    <row r="91" spans="1:31" s="3" customFormat="1" ht="18.75" customHeight="1">
      <c r="A91" s="29">
        <v>89</v>
      </c>
      <c r="B91" s="30">
        <v>60</v>
      </c>
      <c r="C91" s="31" t="s">
        <v>489</v>
      </c>
      <c r="D91" s="32" t="s">
        <v>3111</v>
      </c>
      <c r="E91" s="42">
        <v>85</v>
      </c>
      <c r="F91" s="35">
        <v>22935071</v>
      </c>
      <c r="G91" s="36">
        <v>161</v>
      </c>
      <c r="H91" s="37">
        <v>155</v>
      </c>
      <c r="I91" s="38">
        <v>22935071</v>
      </c>
      <c r="J91" s="39">
        <v>47</v>
      </c>
      <c r="K91" s="40">
        <v>40</v>
      </c>
      <c r="L91" s="35">
        <v>9698806</v>
      </c>
      <c r="M91" s="36">
        <v>97</v>
      </c>
      <c r="N91" s="37">
        <v>93</v>
      </c>
      <c r="O91" s="38">
        <v>8827878</v>
      </c>
      <c r="P91" s="39">
        <v>175</v>
      </c>
      <c r="Q91" s="40">
        <v>163</v>
      </c>
      <c r="R91" s="35">
        <v>16417354</v>
      </c>
      <c r="S91" s="36">
        <v>20</v>
      </c>
      <c r="T91" s="37">
        <v>20</v>
      </c>
      <c r="U91" s="38">
        <v>5228050</v>
      </c>
      <c r="V91" s="39">
        <v>453</v>
      </c>
      <c r="W91" s="40">
        <v>445</v>
      </c>
      <c r="X91" s="41" t="s">
        <v>3813</v>
      </c>
      <c r="Y91" s="36">
        <v>405</v>
      </c>
      <c r="Z91" s="37">
        <v>390</v>
      </c>
      <c r="AA91" s="38">
        <v>117</v>
      </c>
      <c r="AB91" s="94">
        <v>369</v>
      </c>
      <c r="AC91" s="42">
        <v>0</v>
      </c>
      <c r="AD91" s="34">
        <v>27.18</v>
      </c>
      <c r="AE91" s="43">
        <v>72.819999999999993</v>
      </c>
    </row>
    <row r="92" spans="1:31" s="3" customFormat="1" ht="18.75" customHeight="1">
      <c r="A92" s="142">
        <v>90</v>
      </c>
      <c r="B92" s="194" t="s">
        <v>3813</v>
      </c>
      <c r="C92" s="144" t="s">
        <v>3870</v>
      </c>
      <c r="D92" s="145" t="s">
        <v>3815</v>
      </c>
      <c r="E92" s="146">
        <v>86</v>
      </c>
      <c r="F92" s="148">
        <v>22931146</v>
      </c>
      <c r="G92" s="149">
        <v>152</v>
      </c>
      <c r="H92" s="150">
        <v>147</v>
      </c>
      <c r="I92" s="151">
        <v>23213479</v>
      </c>
      <c r="J92" s="152">
        <v>132</v>
      </c>
      <c r="K92" s="153">
        <v>123</v>
      </c>
      <c r="L92" s="148">
        <v>5862127</v>
      </c>
      <c r="M92" s="149">
        <v>63</v>
      </c>
      <c r="N92" s="150">
        <v>60</v>
      </c>
      <c r="O92" s="151">
        <v>11126109</v>
      </c>
      <c r="P92" s="152">
        <v>227</v>
      </c>
      <c r="Q92" s="153">
        <v>214</v>
      </c>
      <c r="R92" s="148">
        <v>13301448</v>
      </c>
      <c r="S92" s="149">
        <v>38</v>
      </c>
      <c r="T92" s="150">
        <v>37</v>
      </c>
      <c r="U92" s="151">
        <v>3707828</v>
      </c>
      <c r="V92" s="152">
        <v>227</v>
      </c>
      <c r="W92" s="153">
        <v>225</v>
      </c>
      <c r="X92" s="148">
        <v>4481</v>
      </c>
      <c r="Y92" s="149">
        <v>141</v>
      </c>
      <c r="Z92" s="150">
        <v>128</v>
      </c>
      <c r="AA92" s="151">
        <v>341</v>
      </c>
      <c r="AB92" s="156">
        <v>383</v>
      </c>
      <c r="AC92" s="146">
        <v>0</v>
      </c>
      <c r="AD92" s="157">
        <v>100</v>
      </c>
      <c r="AE92" s="158">
        <v>0</v>
      </c>
    </row>
    <row r="93" spans="1:31" s="3" customFormat="1" ht="18.75" customHeight="1">
      <c r="A93" s="174">
        <v>91</v>
      </c>
      <c r="B93" s="175" t="s">
        <v>3813</v>
      </c>
      <c r="C93" s="176" t="s">
        <v>2518</v>
      </c>
      <c r="D93" s="177" t="s">
        <v>3815</v>
      </c>
      <c r="E93" s="178">
        <v>87</v>
      </c>
      <c r="F93" s="180">
        <v>22896192</v>
      </c>
      <c r="G93" s="181">
        <v>123</v>
      </c>
      <c r="H93" s="182">
        <v>118</v>
      </c>
      <c r="I93" s="183">
        <v>24344076</v>
      </c>
      <c r="J93" s="184">
        <v>267</v>
      </c>
      <c r="K93" s="185">
        <v>255</v>
      </c>
      <c r="L93" s="180">
        <v>3020256</v>
      </c>
      <c r="M93" s="181">
        <v>301</v>
      </c>
      <c r="N93" s="182">
        <v>294</v>
      </c>
      <c r="O93" s="183">
        <v>3007865</v>
      </c>
      <c r="P93" s="184">
        <v>100</v>
      </c>
      <c r="Q93" s="185">
        <v>89</v>
      </c>
      <c r="R93" s="180">
        <v>22925955</v>
      </c>
      <c r="S93" s="181">
        <v>444</v>
      </c>
      <c r="T93" s="182">
        <v>436</v>
      </c>
      <c r="U93" s="183">
        <v>-3611468</v>
      </c>
      <c r="V93" s="184">
        <v>195</v>
      </c>
      <c r="W93" s="185">
        <v>194</v>
      </c>
      <c r="X93" s="180">
        <v>5873</v>
      </c>
      <c r="Y93" s="181">
        <v>146</v>
      </c>
      <c r="Z93" s="182">
        <v>133</v>
      </c>
      <c r="AA93" s="183">
        <v>330</v>
      </c>
      <c r="AB93" s="186">
        <v>381</v>
      </c>
      <c r="AC93" s="178">
        <v>0</v>
      </c>
      <c r="AD93" s="187">
        <v>100</v>
      </c>
      <c r="AE93" s="188">
        <v>0</v>
      </c>
    </row>
    <row r="94" spans="1:31" s="3" customFormat="1" ht="18.75" customHeight="1">
      <c r="A94" s="29">
        <v>92</v>
      </c>
      <c r="B94" s="30">
        <v>120</v>
      </c>
      <c r="C94" s="31" t="s">
        <v>3871</v>
      </c>
      <c r="D94" s="32" t="s">
        <v>3815</v>
      </c>
      <c r="E94" s="42">
        <v>88</v>
      </c>
      <c r="F94" s="35">
        <v>22862001</v>
      </c>
      <c r="G94" s="36">
        <v>156</v>
      </c>
      <c r="H94" s="37">
        <v>151</v>
      </c>
      <c r="I94" s="38">
        <v>23012732</v>
      </c>
      <c r="J94" s="39">
        <v>190</v>
      </c>
      <c r="K94" s="40">
        <v>180</v>
      </c>
      <c r="L94" s="35">
        <v>4365250</v>
      </c>
      <c r="M94" s="36">
        <v>245</v>
      </c>
      <c r="N94" s="37">
        <v>239</v>
      </c>
      <c r="O94" s="38">
        <v>3789611</v>
      </c>
      <c r="P94" s="39">
        <v>153</v>
      </c>
      <c r="Q94" s="40">
        <v>141</v>
      </c>
      <c r="R94" s="35">
        <v>18306911</v>
      </c>
      <c r="S94" s="36">
        <v>242</v>
      </c>
      <c r="T94" s="37">
        <v>239</v>
      </c>
      <c r="U94" s="38">
        <v>353236</v>
      </c>
      <c r="V94" s="39">
        <v>57</v>
      </c>
      <c r="W94" s="40">
        <v>57</v>
      </c>
      <c r="X94" s="35">
        <v>12839</v>
      </c>
      <c r="Y94" s="36">
        <v>398</v>
      </c>
      <c r="Z94" s="37">
        <v>383</v>
      </c>
      <c r="AA94" s="38">
        <v>120</v>
      </c>
      <c r="AB94" s="94">
        <v>372</v>
      </c>
      <c r="AC94" s="42">
        <v>0</v>
      </c>
      <c r="AD94" s="34">
        <v>100</v>
      </c>
      <c r="AE94" s="43">
        <v>0</v>
      </c>
    </row>
    <row r="95" spans="1:31" s="3" customFormat="1" ht="18.75" customHeight="1">
      <c r="A95" s="29">
        <v>93</v>
      </c>
      <c r="B95" s="30">
        <v>122</v>
      </c>
      <c r="C95" s="31" t="s">
        <v>3425</v>
      </c>
      <c r="D95" s="32" t="s">
        <v>2748</v>
      </c>
      <c r="E95" s="42">
        <v>89</v>
      </c>
      <c r="F95" s="35">
        <v>22782534</v>
      </c>
      <c r="G95" s="36">
        <v>162</v>
      </c>
      <c r="H95" s="37">
        <v>156</v>
      </c>
      <c r="I95" s="38">
        <v>22844614</v>
      </c>
      <c r="J95" s="39">
        <v>44</v>
      </c>
      <c r="K95" s="40">
        <v>37</v>
      </c>
      <c r="L95" s="35">
        <v>10004060</v>
      </c>
      <c r="M95" s="36">
        <v>105</v>
      </c>
      <c r="N95" s="37">
        <v>101</v>
      </c>
      <c r="O95" s="38">
        <v>8479041</v>
      </c>
      <c r="P95" s="39">
        <v>248</v>
      </c>
      <c r="Q95" s="40">
        <v>235</v>
      </c>
      <c r="R95" s="35">
        <v>12606990</v>
      </c>
      <c r="S95" s="36">
        <v>12</v>
      </c>
      <c r="T95" s="37">
        <v>12</v>
      </c>
      <c r="U95" s="38">
        <v>7482690</v>
      </c>
      <c r="V95" s="39">
        <v>405</v>
      </c>
      <c r="W95" s="40">
        <v>403</v>
      </c>
      <c r="X95" s="35">
        <v>137</v>
      </c>
      <c r="Y95" s="36">
        <v>486</v>
      </c>
      <c r="Z95" s="37">
        <v>471</v>
      </c>
      <c r="AA95" s="38">
        <v>42</v>
      </c>
      <c r="AB95" s="94">
        <v>356</v>
      </c>
      <c r="AC95" s="42">
        <v>0</v>
      </c>
      <c r="AD95" s="34">
        <v>25</v>
      </c>
      <c r="AE95" s="43">
        <v>75</v>
      </c>
    </row>
    <row r="96" spans="1:31" s="3" customFormat="1" ht="18.75" customHeight="1">
      <c r="A96" s="29">
        <v>94</v>
      </c>
      <c r="B96" s="30" t="s">
        <v>3813</v>
      </c>
      <c r="C96" s="31" t="s">
        <v>3013</v>
      </c>
      <c r="D96" s="32" t="s">
        <v>3376</v>
      </c>
      <c r="E96" s="42">
        <v>90</v>
      </c>
      <c r="F96" s="35">
        <v>22628983</v>
      </c>
      <c r="G96" s="36">
        <v>23</v>
      </c>
      <c r="H96" s="37">
        <v>22</v>
      </c>
      <c r="I96" s="38">
        <v>32820319</v>
      </c>
      <c r="J96" s="39">
        <v>494</v>
      </c>
      <c r="K96" s="40">
        <v>480</v>
      </c>
      <c r="L96" s="35">
        <v>-15424725</v>
      </c>
      <c r="M96" s="36">
        <v>490</v>
      </c>
      <c r="N96" s="37">
        <v>478</v>
      </c>
      <c r="O96" s="38">
        <v>-18200195</v>
      </c>
      <c r="P96" s="39">
        <v>35</v>
      </c>
      <c r="Q96" s="40">
        <v>31</v>
      </c>
      <c r="R96" s="35">
        <v>35996750</v>
      </c>
      <c r="S96" s="36">
        <v>494</v>
      </c>
      <c r="T96" s="37">
        <v>482</v>
      </c>
      <c r="U96" s="38">
        <v>-28582822</v>
      </c>
      <c r="V96" s="39">
        <v>25</v>
      </c>
      <c r="W96" s="40">
        <v>25</v>
      </c>
      <c r="X96" s="35">
        <v>16172</v>
      </c>
      <c r="Y96" s="36">
        <v>8</v>
      </c>
      <c r="Z96" s="37">
        <v>5</v>
      </c>
      <c r="AA96" s="38">
        <v>948</v>
      </c>
      <c r="AB96" s="94">
        <v>322</v>
      </c>
      <c r="AC96" s="42">
        <v>0</v>
      </c>
      <c r="AD96" s="34">
        <v>100</v>
      </c>
      <c r="AE96" s="43">
        <v>0</v>
      </c>
    </row>
    <row r="97" spans="1:31" s="3" customFormat="1" ht="18.75" customHeight="1">
      <c r="A97" s="142">
        <v>95</v>
      </c>
      <c r="B97" s="143">
        <v>202</v>
      </c>
      <c r="C97" s="144" t="s">
        <v>3872</v>
      </c>
      <c r="D97" s="145" t="s">
        <v>3815</v>
      </c>
      <c r="E97" s="146">
        <v>91</v>
      </c>
      <c r="F97" s="148">
        <v>22604495</v>
      </c>
      <c r="G97" s="149">
        <v>164</v>
      </c>
      <c r="H97" s="150">
        <v>158</v>
      </c>
      <c r="I97" s="151">
        <v>22604495</v>
      </c>
      <c r="J97" s="152">
        <v>36</v>
      </c>
      <c r="K97" s="153">
        <v>29</v>
      </c>
      <c r="L97" s="148">
        <v>10660977</v>
      </c>
      <c r="M97" s="149">
        <v>106</v>
      </c>
      <c r="N97" s="150">
        <v>102</v>
      </c>
      <c r="O97" s="151">
        <v>8383685</v>
      </c>
      <c r="P97" s="152">
        <v>138</v>
      </c>
      <c r="Q97" s="153">
        <v>126</v>
      </c>
      <c r="R97" s="148">
        <v>19340287</v>
      </c>
      <c r="S97" s="149">
        <v>34</v>
      </c>
      <c r="T97" s="150">
        <v>34</v>
      </c>
      <c r="U97" s="151">
        <v>3973406</v>
      </c>
      <c r="V97" s="152">
        <v>351</v>
      </c>
      <c r="W97" s="153">
        <v>349</v>
      </c>
      <c r="X97" s="148">
        <v>1012</v>
      </c>
      <c r="Y97" s="149">
        <v>391</v>
      </c>
      <c r="Z97" s="150">
        <v>376</v>
      </c>
      <c r="AA97" s="151">
        <v>122</v>
      </c>
      <c r="AB97" s="156">
        <v>352</v>
      </c>
      <c r="AC97" s="146">
        <v>0</v>
      </c>
      <c r="AD97" s="157">
        <v>100</v>
      </c>
      <c r="AE97" s="158">
        <v>0</v>
      </c>
    </row>
    <row r="98" spans="1:31" s="3" customFormat="1" ht="18.75" customHeight="1">
      <c r="A98" s="174">
        <v>96</v>
      </c>
      <c r="B98" s="175">
        <v>406</v>
      </c>
      <c r="C98" s="176" t="s">
        <v>339</v>
      </c>
      <c r="D98" s="177" t="s">
        <v>3815</v>
      </c>
      <c r="E98" s="178">
        <v>92</v>
      </c>
      <c r="F98" s="180">
        <v>22600696</v>
      </c>
      <c r="G98" s="181">
        <v>165</v>
      </c>
      <c r="H98" s="182">
        <v>159</v>
      </c>
      <c r="I98" s="183">
        <v>22600696</v>
      </c>
      <c r="J98" s="184">
        <v>316</v>
      </c>
      <c r="K98" s="185">
        <v>304</v>
      </c>
      <c r="L98" s="180">
        <v>2372561</v>
      </c>
      <c r="M98" s="181">
        <v>348</v>
      </c>
      <c r="N98" s="182">
        <v>341</v>
      </c>
      <c r="O98" s="183">
        <v>2234435</v>
      </c>
      <c r="P98" s="184">
        <v>436</v>
      </c>
      <c r="Q98" s="185">
        <v>421</v>
      </c>
      <c r="R98" s="180">
        <v>6075695</v>
      </c>
      <c r="S98" s="181">
        <v>190</v>
      </c>
      <c r="T98" s="182">
        <v>188</v>
      </c>
      <c r="U98" s="183">
        <v>718313</v>
      </c>
      <c r="V98" s="184">
        <v>291</v>
      </c>
      <c r="W98" s="185">
        <v>289</v>
      </c>
      <c r="X98" s="180">
        <v>2469</v>
      </c>
      <c r="Y98" s="181">
        <v>295</v>
      </c>
      <c r="Z98" s="182">
        <v>281</v>
      </c>
      <c r="AA98" s="183">
        <v>187</v>
      </c>
      <c r="AB98" s="186">
        <v>321</v>
      </c>
      <c r="AC98" s="178">
        <v>0</v>
      </c>
      <c r="AD98" s="187">
        <v>100</v>
      </c>
      <c r="AE98" s="188">
        <v>0</v>
      </c>
    </row>
    <row r="99" spans="1:31" s="3" customFormat="1" ht="18.75" customHeight="1">
      <c r="A99" s="29">
        <v>97</v>
      </c>
      <c r="B99" s="30">
        <v>307</v>
      </c>
      <c r="C99" s="31" t="s">
        <v>3873</v>
      </c>
      <c r="D99" s="32" t="s">
        <v>2748</v>
      </c>
      <c r="E99" s="42">
        <v>93</v>
      </c>
      <c r="F99" s="35">
        <v>22576620</v>
      </c>
      <c r="G99" s="36">
        <v>163</v>
      </c>
      <c r="H99" s="37">
        <v>157</v>
      </c>
      <c r="I99" s="38">
        <v>22824170</v>
      </c>
      <c r="J99" s="39">
        <v>52</v>
      </c>
      <c r="K99" s="40">
        <v>45</v>
      </c>
      <c r="L99" s="35">
        <v>9411347</v>
      </c>
      <c r="M99" s="36">
        <v>166</v>
      </c>
      <c r="N99" s="37">
        <v>161</v>
      </c>
      <c r="O99" s="38">
        <v>6089952</v>
      </c>
      <c r="P99" s="39">
        <v>287</v>
      </c>
      <c r="Q99" s="40">
        <v>274</v>
      </c>
      <c r="R99" s="35">
        <v>11234143</v>
      </c>
      <c r="S99" s="36">
        <v>64</v>
      </c>
      <c r="T99" s="37">
        <v>63</v>
      </c>
      <c r="U99" s="38">
        <v>2733101</v>
      </c>
      <c r="V99" s="39">
        <v>110</v>
      </c>
      <c r="W99" s="40">
        <v>109</v>
      </c>
      <c r="X99" s="35">
        <v>10063</v>
      </c>
      <c r="Y99" s="36">
        <v>238</v>
      </c>
      <c r="Z99" s="37">
        <v>224</v>
      </c>
      <c r="AA99" s="38">
        <v>229</v>
      </c>
      <c r="AB99" s="94">
        <v>210</v>
      </c>
      <c r="AC99" s="42">
        <v>0</v>
      </c>
      <c r="AD99" s="34">
        <v>100</v>
      </c>
      <c r="AE99" s="43">
        <v>0</v>
      </c>
    </row>
    <row r="100" spans="1:31" s="3" customFormat="1" ht="18.75" customHeight="1">
      <c r="A100" s="159">
        <v>98</v>
      </c>
      <c r="B100" s="160" t="s">
        <v>3813</v>
      </c>
      <c r="C100" s="161" t="s">
        <v>513</v>
      </c>
      <c r="D100" s="162" t="s">
        <v>3815</v>
      </c>
      <c r="E100" s="193">
        <v>94</v>
      </c>
      <c r="F100" s="165">
        <v>22572769</v>
      </c>
      <c r="G100" s="166">
        <v>166</v>
      </c>
      <c r="H100" s="167">
        <v>160</v>
      </c>
      <c r="I100" s="168">
        <v>22572769</v>
      </c>
      <c r="J100" s="169">
        <v>344</v>
      </c>
      <c r="K100" s="170">
        <v>332</v>
      </c>
      <c r="L100" s="165">
        <v>1946525</v>
      </c>
      <c r="M100" s="166">
        <v>269</v>
      </c>
      <c r="N100" s="167">
        <v>262</v>
      </c>
      <c r="O100" s="168">
        <v>3472725</v>
      </c>
      <c r="P100" s="169">
        <v>415</v>
      </c>
      <c r="Q100" s="170">
        <v>401</v>
      </c>
      <c r="R100" s="165">
        <v>7102358</v>
      </c>
      <c r="S100" s="166">
        <v>143</v>
      </c>
      <c r="T100" s="167">
        <v>142</v>
      </c>
      <c r="U100" s="168">
        <v>1141460</v>
      </c>
      <c r="V100" s="169">
        <v>467</v>
      </c>
      <c r="W100" s="170">
        <v>456</v>
      </c>
      <c r="X100" s="189" t="s">
        <v>3813</v>
      </c>
      <c r="Y100" s="166">
        <v>389</v>
      </c>
      <c r="Z100" s="167">
        <v>374</v>
      </c>
      <c r="AA100" s="168">
        <v>125</v>
      </c>
      <c r="AB100" s="171">
        <v>383</v>
      </c>
      <c r="AC100" s="163">
        <v>0</v>
      </c>
      <c r="AD100" s="172">
        <v>100</v>
      </c>
      <c r="AE100" s="173">
        <v>0</v>
      </c>
    </row>
    <row r="101" spans="1:31" s="3" customFormat="1" ht="18.75" customHeight="1">
      <c r="A101" s="29">
        <v>99</v>
      </c>
      <c r="B101" s="64">
        <v>222</v>
      </c>
      <c r="C101" s="31" t="s">
        <v>2910</v>
      </c>
      <c r="D101" s="32" t="s">
        <v>3815</v>
      </c>
      <c r="E101" s="42">
        <v>95</v>
      </c>
      <c r="F101" s="35">
        <v>22562662</v>
      </c>
      <c r="G101" s="36">
        <v>141</v>
      </c>
      <c r="H101" s="37">
        <v>136</v>
      </c>
      <c r="I101" s="38">
        <v>23617897</v>
      </c>
      <c r="J101" s="39">
        <v>56</v>
      </c>
      <c r="K101" s="40">
        <v>49</v>
      </c>
      <c r="L101" s="35">
        <v>8894580</v>
      </c>
      <c r="M101" s="36">
        <v>36</v>
      </c>
      <c r="N101" s="37">
        <v>34</v>
      </c>
      <c r="O101" s="38">
        <v>14311983</v>
      </c>
      <c r="P101" s="39">
        <v>89</v>
      </c>
      <c r="Q101" s="40">
        <v>80</v>
      </c>
      <c r="R101" s="35">
        <v>24131880</v>
      </c>
      <c r="S101" s="36">
        <v>25</v>
      </c>
      <c r="T101" s="37">
        <v>25</v>
      </c>
      <c r="U101" s="38">
        <v>4706577</v>
      </c>
      <c r="V101" s="39">
        <v>128</v>
      </c>
      <c r="W101" s="40">
        <v>127</v>
      </c>
      <c r="X101" s="35">
        <v>9089</v>
      </c>
      <c r="Y101" s="36">
        <v>273</v>
      </c>
      <c r="Z101" s="37">
        <v>259</v>
      </c>
      <c r="AA101" s="38">
        <v>203</v>
      </c>
      <c r="AB101" s="94">
        <v>384</v>
      </c>
      <c r="AC101" s="42">
        <v>0</v>
      </c>
      <c r="AD101" s="34">
        <v>87.2</v>
      </c>
      <c r="AE101" s="43">
        <v>12.8</v>
      </c>
    </row>
    <row r="102" spans="1:31" s="3" customFormat="1" ht="18.75" customHeight="1">
      <c r="A102" s="45">
        <v>100</v>
      </c>
      <c r="B102" s="46">
        <v>56</v>
      </c>
      <c r="C102" s="47" t="s">
        <v>3004</v>
      </c>
      <c r="D102" s="48" t="s">
        <v>3814</v>
      </c>
      <c r="E102" s="49">
        <v>5</v>
      </c>
      <c r="F102" s="51">
        <v>22550198</v>
      </c>
      <c r="G102" s="52">
        <v>44</v>
      </c>
      <c r="H102" s="53">
        <v>3</v>
      </c>
      <c r="I102" s="54">
        <v>28972172</v>
      </c>
      <c r="J102" s="55">
        <v>468</v>
      </c>
      <c r="K102" s="56">
        <v>14</v>
      </c>
      <c r="L102" s="51">
        <v>-1151517</v>
      </c>
      <c r="M102" s="52">
        <v>491</v>
      </c>
      <c r="N102" s="53">
        <v>13</v>
      </c>
      <c r="O102" s="54">
        <v>-20542264</v>
      </c>
      <c r="P102" s="55">
        <v>128</v>
      </c>
      <c r="Q102" s="56">
        <v>12</v>
      </c>
      <c r="R102" s="51">
        <v>20335557</v>
      </c>
      <c r="S102" s="52">
        <v>488</v>
      </c>
      <c r="T102" s="53">
        <v>12</v>
      </c>
      <c r="U102" s="54">
        <v>-16005696</v>
      </c>
      <c r="V102" s="55">
        <v>447</v>
      </c>
      <c r="W102" s="56">
        <v>7</v>
      </c>
      <c r="X102" s="62" t="s">
        <v>3813</v>
      </c>
      <c r="Y102" s="52">
        <v>20</v>
      </c>
      <c r="Z102" s="53">
        <v>5</v>
      </c>
      <c r="AA102" s="54">
        <v>798</v>
      </c>
      <c r="AB102" s="95">
        <v>351</v>
      </c>
      <c r="AC102" s="49">
        <v>100</v>
      </c>
      <c r="AD102" s="57">
        <v>0</v>
      </c>
      <c r="AE102" s="58">
        <v>0</v>
      </c>
    </row>
    <row r="103" spans="1:31" s="3" customFormat="1" ht="18.75" customHeight="1">
      <c r="A103" s="15">
        <v>101</v>
      </c>
      <c r="B103" s="16">
        <v>179</v>
      </c>
      <c r="C103" s="17" t="s">
        <v>1463</v>
      </c>
      <c r="D103" s="18" t="s">
        <v>3814</v>
      </c>
      <c r="E103" s="19">
        <v>6</v>
      </c>
      <c r="F103" s="21">
        <v>22485449</v>
      </c>
      <c r="G103" s="22">
        <v>168</v>
      </c>
      <c r="H103" s="23">
        <v>7</v>
      </c>
      <c r="I103" s="24">
        <v>22485449</v>
      </c>
      <c r="J103" s="25">
        <v>126</v>
      </c>
      <c r="K103" s="26">
        <v>9</v>
      </c>
      <c r="L103" s="21">
        <v>6039400</v>
      </c>
      <c r="M103" s="22">
        <v>205</v>
      </c>
      <c r="N103" s="23">
        <v>6</v>
      </c>
      <c r="O103" s="24">
        <v>5057613</v>
      </c>
      <c r="P103" s="25">
        <v>430</v>
      </c>
      <c r="Q103" s="26">
        <v>15</v>
      </c>
      <c r="R103" s="21">
        <v>6298779</v>
      </c>
      <c r="S103" s="22">
        <v>174</v>
      </c>
      <c r="T103" s="23">
        <v>2</v>
      </c>
      <c r="U103" s="24">
        <v>855184</v>
      </c>
      <c r="V103" s="25">
        <v>460</v>
      </c>
      <c r="W103" s="26">
        <v>10</v>
      </c>
      <c r="X103" s="61" t="s">
        <v>3813</v>
      </c>
      <c r="Y103" s="22">
        <v>227</v>
      </c>
      <c r="Z103" s="23">
        <v>14</v>
      </c>
      <c r="AA103" s="24">
        <v>240</v>
      </c>
      <c r="AB103" s="93">
        <v>311</v>
      </c>
      <c r="AC103" s="19">
        <v>97.11</v>
      </c>
      <c r="AD103" s="27">
        <v>2.89</v>
      </c>
      <c r="AE103" s="28">
        <v>0</v>
      </c>
    </row>
    <row r="104" spans="1:31" s="3" customFormat="1" ht="18.75" customHeight="1">
      <c r="A104" s="29">
        <v>102</v>
      </c>
      <c r="B104" s="30" t="s">
        <v>3813</v>
      </c>
      <c r="C104" s="31" t="s">
        <v>2184</v>
      </c>
      <c r="D104" s="32" t="s">
        <v>2086</v>
      </c>
      <c r="E104" s="42">
        <v>96</v>
      </c>
      <c r="F104" s="35">
        <v>22431384</v>
      </c>
      <c r="G104" s="36">
        <v>169</v>
      </c>
      <c r="H104" s="37">
        <v>162</v>
      </c>
      <c r="I104" s="38">
        <v>22431384</v>
      </c>
      <c r="J104" s="39">
        <v>122</v>
      </c>
      <c r="K104" s="40">
        <v>114</v>
      </c>
      <c r="L104" s="35">
        <v>6212955</v>
      </c>
      <c r="M104" s="36">
        <v>21</v>
      </c>
      <c r="N104" s="37">
        <v>19</v>
      </c>
      <c r="O104" s="38">
        <v>17765811</v>
      </c>
      <c r="P104" s="39">
        <v>102</v>
      </c>
      <c r="Q104" s="40">
        <v>91</v>
      </c>
      <c r="R104" s="35">
        <v>22855603</v>
      </c>
      <c r="S104" s="36">
        <v>263</v>
      </c>
      <c r="T104" s="37">
        <v>259</v>
      </c>
      <c r="U104" s="38">
        <v>237961</v>
      </c>
      <c r="V104" s="39">
        <v>393</v>
      </c>
      <c r="W104" s="40">
        <v>391</v>
      </c>
      <c r="X104" s="35">
        <v>238</v>
      </c>
      <c r="Y104" s="36">
        <v>51</v>
      </c>
      <c r="Z104" s="37">
        <v>42</v>
      </c>
      <c r="AA104" s="38">
        <v>546</v>
      </c>
      <c r="AB104" s="94">
        <v>321</v>
      </c>
      <c r="AC104" s="42">
        <v>0</v>
      </c>
      <c r="AD104" s="34">
        <v>100</v>
      </c>
      <c r="AE104" s="43">
        <v>0</v>
      </c>
    </row>
    <row r="105" spans="1:31" s="3" customFormat="1" ht="18.75" customHeight="1">
      <c r="A105" s="29">
        <v>103</v>
      </c>
      <c r="B105" s="64">
        <v>350</v>
      </c>
      <c r="C105" s="31" t="s">
        <v>1231</v>
      </c>
      <c r="D105" s="32" t="s">
        <v>3374</v>
      </c>
      <c r="E105" s="42">
        <v>97</v>
      </c>
      <c r="F105" s="35">
        <v>22372441</v>
      </c>
      <c r="G105" s="36">
        <v>171</v>
      </c>
      <c r="H105" s="37">
        <v>164</v>
      </c>
      <c r="I105" s="38">
        <v>22372441</v>
      </c>
      <c r="J105" s="39">
        <v>43</v>
      </c>
      <c r="K105" s="40">
        <v>36</v>
      </c>
      <c r="L105" s="35">
        <v>10013246</v>
      </c>
      <c r="M105" s="36">
        <v>273</v>
      </c>
      <c r="N105" s="37">
        <v>266</v>
      </c>
      <c r="O105" s="38">
        <v>3414779</v>
      </c>
      <c r="P105" s="39">
        <v>235</v>
      </c>
      <c r="Q105" s="40">
        <v>222</v>
      </c>
      <c r="R105" s="35">
        <v>12952087</v>
      </c>
      <c r="S105" s="36">
        <v>88</v>
      </c>
      <c r="T105" s="37">
        <v>87</v>
      </c>
      <c r="U105" s="38">
        <v>2150222</v>
      </c>
      <c r="V105" s="39">
        <v>86</v>
      </c>
      <c r="W105" s="40">
        <v>86</v>
      </c>
      <c r="X105" s="35">
        <v>11000</v>
      </c>
      <c r="Y105" s="36">
        <v>203</v>
      </c>
      <c r="Z105" s="37">
        <v>190</v>
      </c>
      <c r="AA105" s="38">
        <v>257</v>
      </c>
      <c r="AB105" s="94">
        <v>383</v>
      </c>
      <c r="AC105" s="42">
        <v>0</v>
      </c>
      <c r="AD105" s="34">
        <v>100</v>
      </c>
      <c r="AE105" s="43">
        <v>0</v>
      </c>
    </row>
    <row r="106" spans="1:31" s="3" customFormat="1" ht="18.75" customHeight="1">
      <c r="A106" s="29">
        <v>104</v>
      </c>
      <c r="B106" s="30">
        <v>42</v>
      </c>
      <c r="C106" s="31" t="s">
        <v>3874</v>
      </c>
      <c r="D106" s="32" t="s">
        <v>3471</v>
      </c>
      <c r="E106" s="42">
        <v>98</v>
      </c>
      <c r="F106" s="35">
        <v>22364103</v>
      </c>
      <c r="G106" s="36">
        <v>172</v>
      </c>
      <c r="H106" s="37">
        <v>165</v>
      </c>
      <c r="I106" s="38">
        <v>22364103</v>
      </c>
      <c r="J106" s="39">
        <v>115</v>
      </c>
      <c r="K106" s="40">
        <v>107</v>
      </c>
      <c r="L106" s="35">
        <v>6342988</v>
      </c>
      <c r="M106" s="36">
        <v>51</v>
      </c>
      <c r="N106" s="37">
        <v>49</v>
      </c>
      <c r="O106" s="38">
        <v>12576442</v>
      </c>
      <c r="P106" s="39">
        <v>177</v>
      </c>
      <c r="Q106" s="40">
        <v>165</v>
      </c>
      <c r="R106" s="35">
        <v>16378627</v>
      </c>
      <c r="S106" s="36">
        <v>14</v>
      </c>
      <c r="T106" s="37">
        <v>14</v>
      </c>
      <c r="U106" s="38">
        <v>6660098</v>
      </c>
      <c r="V106" s="39">
        <v>412</v>
      </c>
      <c r="W106" s="40">
        <v>409</v>
      </c>
      <c r="X106" s="35">
        <v>95</v>
      </c>
      <c r="Y106" s="36">
        <v>423</v>
      </c>
      <c r="Z106" s="37">
        <v>408</v>
      </c>
      <c r="AA106" s="38">
        <v>104</v>
      </c>
      <c r="AB106" s="94">
        <v>369</v>
      </c>
      <c r="AC106" s="42">
        <v>0</v>
      </c>
      <c r="AD106" s="34">
        <v>100</v>
      </c>
      <c r="AE106" s="43">
        <v>0</v>
      </c>
    </row>
    <row r="107" spans="1:31" s="3" customFormat="1" ht="18.75" customHeight="1">
      <c r="A107" s="45">
        <v>105</v>
      </c>
      <c r="B107" s="46">
        <v>132</v>
      </c>
      <c r="C107" s="47" t="s">
        <v>1698</v>
      </c>
      <c r="D107" s="48" t="s">
        <v>1734</v>
      </c>
      <c r="E107" s="49">
        <v>99</v>
      </c>
      <c r="F107" s="51">
        <v>22352946</v>
      </c>
      <c r="G107" s="52">
        <v>127</v>
      </c>
      <c r="H107" s="53">
        <v>122</v>
      </c>
      <c r="I107" s="54">
        <v>24288572</v>
      </c>
      <c r="J107" s="55">
        <v>129</v>
      </c>
      <c r="K107" s="56">
        <v>120</v>
      </c>
      <c r="L107" s="51">
        <v>5961908</v>
      </c>
      <c r="M107" s="52">
        <v>233</v>
      </c>
      <c r="N107" s="53">
        <v>227</v>
      </c>
      <c r="O107" s="54">
        <v>4166774</v>
      </c>
      <c r="P107" s="55">
        <v>129</v>
      </c>
      <c r="Q107" s="56">
        <v>117</v>
      </c>
      <c r="R107" s="51">
        <v>20278462</v>
      </c>
      <c r="S107" s="52">
        <v>228</v>
      </c>
      <c r="T107" s="53">
        <v>225</v>
      </c>
      <c r="U107" s="54">
        <v>432710</v>
      </c>
      <c r="V107" s="55">
        <v>483</v>
      </c>
      <c r="W107" s="56">
        <v>470</v>
      </c>
      <c r="X107" s="62" t="s">
        <v>3813</v>
      </c>
      <c r="Y107" s="52">
        <v>132</v>
      </c>
      <c r="Z107" s="53">
        <v>119</v>
      </c>
      <c r="AA107" s="54">
        <v>349</v>
      </c>
      <c r="AB107" s="95">
        <v>352</v>
      </c>
      <c r="AC107" s="49">
        <v>0</v>
      </c>
      <c r="AD107" s="57">
        <v>100</v>
      </c>
      <c r="AE107" s="58">
        <v>0</v>
      </c>
    </row>
    <row r="108" spans="1:31" s="3" customFormat="1" ht="18.75" customHeight="1">
      <c r="A108" s="174">
        <v>106</v>
      </c>
      <c r="B108" s="175">
        <v>24</v>
      </c>
      <c r="C108" s="176" t="s">
        <v>1747</v>
      </c>
      <c r="D108" s="177" t="s">
        <v>3815</v>
      </c>
      <c r="E108" s="178">
        <v>100</v>
      </c>
      <c r="F108" s="180">
        <v>22333058</v>
      </c>
      <c r="G108" s="181">
        <v>91</v>
      </c>
      <c r="H108" s="182">
        <v>86</v>
      </c>
      <c r="I108" s="183">
        <v>25666663</v>
      </c>
      <c r="J108" s="184">
        <v>200</v>
      </c>
      <c r="K108" s="185">
        <v>190</v>
      </c>
      <c r="L108" s="180">
        <v>4215152</v>
      </c>
      <c r="M108" s="181">
        <v>366</v>
      </c>
      <c r="N108" s="182">
        <v>359</v>
      </c>
      <c r="O108" s="183">
        <v>1992922</v>
      </c>
      <c r="P108" s="184">
        <v>253</v>
      </c>
      <c r="Q108" s="185">
        <v>240</v>
      </c>
      <c r="R108" s="180">
        <v>12511584</v>
      </c>
      <c r="S108" s="181">
        <v>439</v>
      </c>
      <c r="T108" s="182">
        <v>431</v>
      </c>
      <c r="U108" s="183">
        <v>-3266808</v>
      </c>
      <c r="V108" s="184">
        <v>384</v>
      </c>
      <c r="W108" s="185">
        <v>382</v>
      </c>
      <c r="X108" s="180">
        <v>354</v>
      </c>
      <c r="Y108" s="181">
        <v>59</v>
      </c>
      <c r="Z108" s="182">
        <v>50</v>
      </c>
      <c r="AA108" s="183">
        <v>515</v>
      </c>
      <c r="AB108" s="186">
        <v>332</v>
      </c>
      <c r="AC108" s="178">
        <v>0</v>
      </c>
      <c r="AD108" s="187">
        <v>100</v>
      </c>
      <c r="AE108" s="188">
        <v>0</v>
      </c>
    </row>
    <row r="109" spans="1:31" s="3" customFormat="1" ht="18.75" customHeight="1">
      <c r="A109" s="159">
        <v>107</v>
      </c>
      <c r="B109" s="160" t="s">
        <v>3813</v>
      </c>
      <c r="C109" s="195" t="s">
        <v>3813</v>
      </c>
      <c r="D109" s="162" t="s">
        <v>3815</v>
      </c>
      <c r="E109" s="163">
        <v>101</v>
      </c>
      <c r="F109" s="189" t="s">
        <v>3813</v>
      </c>
      <c r="G109" s="166">
        <v>81</v>
      </c>
      <c r="H109" s="167">
        <v>77</v>
      </c>
      <c r="I109" s="196" t="s">
        <v>3813</v>
      </c>
      <c r="J109" s="169">
        <v>93</v>
      </c>
      <c r="K109" s="170">
        <v>86</v>
      </c>
      <c r="L109" s="189" t="s">
        <v>3813</v>
      </c>
      <c r="M109" s="166">
        <v>72</v>
      </c>
      <c r="N109" s="167">
        <v>69</v>
      </c>
      <c r="O109" s="196" t="s">
        <v>3813</v>
      </c>
      <c r="P109" s="169">
        <v>130</v>
      </c>
      <c r="Q109" s="170">
        <v>118</v>
      </c>
      <c r="R109" s="189" t="s">
        <v>3813</v>
      </c>
      <c r="S109" s="166">
        <v>83</v>
      </c>
      <c r="T109" s="167">
        <v>82</v>
      </c>
      <c r="U109" s="196" t="s">
        <v>3813</v>
      </c>
      <c r="V109" s="169">
        <v>353</v>
      </c>
      <c r="W109" s="170">
        <v>351</v>
      </c>
      <c r="X109" s="189" t="s">
        <v>3813</v>
      </c>
      <c r="Y109" s="166">
        <v>324</v>
      </c>
      <c r="Z109" s="167">
        <v>309</v>
      </c>
      <c r="AA109" s="196" t="s">
        <v>3813</v>
      </c>
      <c r="AB109" s="171">
        <v>369</v>
      </c>
      <c r="AC109" s="163">
        <v>0</v>
      </c>
      <c r="AD109" s="172">
        <v>0</v>
      </c>
      <c r="AE109" s="173">
        <v>100</v>
      </c>
    </row>
    <row r="110" spans="1:31" s="3" customFormat="1" ht="18.75" customHeight="1">
      <c r="A110" s="159">
        <v>108</v>
      </c>
      <c r="B110" s="160" t="s">
        <v>3813</v>
      </c>
      <c r="C110" s="161" t="s">
        <v>3875</v>
      </c>
      <c r="D110" s="162" t="s">
        <v>3815</v>
      </c>
      <c r="E110" s="163">
        <v>102</v>
      </c>
      <c r="F110" s="165">
        <v>22214980</v>
      </c>
      <c r="G110" s="166">
        <v>2</v>
      </c>
      <c r="H110" s="167">
        <v>2</v>
      </c>
      <c r="I110" s="168">
        <v>54090579</v>
      </c>
      <c r="J110" s="169">
        <v>102</v>
      </c>
      <c r="K110" s="170">
        <v>95</v>
      </c>
      <c r="L110" s="165">
        <v>6796228</v>
      </c>
      <c r="M110" s="166">
        <v>256</v>
      </c>
      <c r="N110" s="167">
        <v>249</v>
      </c>
      <c r="O110" s="168">
        <v>3632759</v>
      </c>
      <c r="P110" s="169">
        <v>72</v>
      </c>
      <c r="Q110" s="170">
        <v>65</v>
      </c>
      <c r="R110" s="165">
        <v>27165213</v>
      </c>
      <c r="S110" s="166">
        <v>360</v>
      </c>
      <c r="T110" s="167">
        <v>355</v>
      </c>
      <c r="U110" s="168">
        <v>-213933</v>
      </c>
      <c r="V110" s="169">
        <v>229</v>
      </c>
      <c r="W110" s="170">
        <v>227</v>
      </c>
      <c r="X110" s="165">
        <v>4315</v>
      </c>
      <c r="Y110" s="166">
        <v>288</v>
      </c>
      <c r="Z110" s="167">
        <v>274</v>
      </c>
      <c r="AA110" s="168">
        <v>193</v>
      </c>
      <c r="AB110" s="171">
        <v>352</v>
      </c>
      <c r="AC110" s="163">
        <v>0</v>
      </c>
      <c r="AD110" s="172">
        <v>0.01</v>
      </c>
      <c r="AE110" s="173">
        <v>99.99</v>
      </c>
    </row>
    <row r="111" spans="1:31" s="3" customFormat="1" ht="18.75" customHeight="1">
      <c r="A111" s="159">
        <v>109</v>
      </c>
      <c r="B111" s="160">
        <v>130</v>
      </c>
      <c r="C111" s="161" t="s">
        <v>2396</v>
      </c>
      <c r="D111" s="162" t="s">
        <v>3815</v>
      </c>
      <c r="E111" s="163">
        <v>103</v>
      </c>
      <c r="F111" s="165">
        <v>22128808</v>
      </c>
      <c r="G111" s="166">
        <v>71</v>
      </c>
      <c r="H111" s="167">
        <v>67</v>
      </c>
      <c r="I111" s="168">
        <v>27117911</v>
      </c>
      <c r="J111" s="169">
        <v>283</v>
      </c>
      <c r="K111" s="170">
        <v>271</v>
      </c>
      <c r="L111" s="165">
        <v>2818044</v>
      </c>
      <c r="M111" s="166">
        <v>246</v>
      </c>
      <c r="N111" s="167">
        <v>240</v>
      </c>
      <c r="O111" s="168">
        <v>3782823</v>
      </c>
      <c r="P111" s="169">
        <v>314</v>
      </c>
      <c r="Q111" s="170">
        <v>301</v>
      </c>
      <c r="R111" s="165">
        <v>10333389</v>
      </c>
      <c r="S111" s="166">
        <v>203</v>
      </c>
      <c r="T111" s="167">
        <v>200</v>
      </c>
      <c r="U111" s="168">
        <v>614486</v>
      </c>
      <c r="V111" s="169">
        <v>40</v>
      </c>
      <c r="W111" s="170">
        <v>40</v>
      </c>
      <c r="X111" s="165">
        <v>14350</v>
      </c>
      <c r="Y111" s="166">
        <v>313</v>
      </c>
      <c r="Z111" s="167">
        <v>298</v>
      </c>
      <c r="AA111" s="168">
        <v>177</v>
      </c>
      <c r="AB111" s="171">
        <v>371</v>
      </c>
      <c r="AC111" s="163">
        <v>0</v>
      </c>
      <c r="AD111" s="172">
        <v>100</v>
      </c>
      <c r="AE111" s="173">
        <v>0</v>
      </c>
    </row>
    <row r="112" spans="1:31" s="3" customFormat="1" ht="18.75" customHeight="1">
      <c r="A112" s="45">
        <v>110</v>
      </c>
      <c r="B112" s="46">
        <v>105</v>
      </c>
      <c r="C112" s="47" t="s">
        <v>3876</v>
      </c>
      <c r="D112" s="48" t="s">
        <v>3816</v>
      </c>
      <c r="E112" s="49">
        <v>104</v>
      </c>
      <c r="F112" s="51">
        <v>22115477</v>
      </c>
      <c r="G112" s="52">
        <v>121</v>
      </c>
      <c r="H112" s="53">
        <v>116</v>
      </c>
      <c r="I112" s="54">
        <v>24427661</v>
      </c>
      <c r="J112" s="55">
        <v>57</v>
      </c>
      <c r="K112" s="56">
        <v>50</v>
      </c>
      <c r="L112" s="51">
        <v>8795698</v>
      </c>
      <c r="M112" s="52">
        <v>104</v>
      </c>
      <c r="N112" s="53">
        <v>100</v>
      </c>
      <c r="O112" s="54">
        <v>8523542</v>
      </c>
      <c r="P112" s="55">
        <v>251</v>
      </c>
      <c r="Q112" s="56">
        <v>238</v>
      </c>
      <c r="R112" s="51">
        <v>12540942</v>
      </c>
      <c r="S112" s="52">
        <v>51</v>
      </c>
      <c r="T112" s="53">
        <v>50</v>
      </c>
      <c r="U112" s="54">
        <v>3149670</v>
      </c>
      <c r="V112" s="55">
        <v>436</v>
      </c>
      <c r="W112" s="56">
        <v>432</v>
      </c>
      <c r="X112" s="51">
        <v>3</v>
      </c>
      <c r="Y112" s="52">
        <v>236</v>
      </c>
      <c r="Z112" s="53">
        <v>222</v>
      </c>
      <c r="AA112" s="54">
        <v>230</v>
      </c>
      <c r="AB112" s="95">
        <v>371</v>
      </c>
      <c r="AC112" s="49">
        <v>0</v>
      </c>
      <c r="AD112" s="57">
        <v>100</v>
      </c>
      <c r="AE112" s="58">
        <v>0</v>
      </c>
    </row>
    <row r="113" spans="1:31" s="3" customFormat="1" ht="18.75" customHeight="1">
      <c r="A113" s="15">
        <v>111</v>
      </c>
      <c r="B113" s="16">
        <v>189</v>
      </c>
      <c r="C113" s="17" t="s">
        <v>3674</v>
      </c>
      <c r="D113" s="18" t="s">
        <v>2748</v>
      </c>
      <c r="E113" s="19">
        <v>105</v>
      </c>
      <c r="F113" s="21">
        <v>22114061</v>
      </c>
      <c r="G113" s="22">
        <v>151</v>
      </c>
      <c r="H113" s="23">
        <v>146</v>
      </c>
      <c r="I113" s="24">
        <v>23316459</v>
      </c>
      <c r="J113" s="25">
        <v>133</v>
      </c>
      <c r="K113" s="26">
        <v>124</v>
      </c>
      <c r="L113" s="21">
        <v>5814465</v>
      </c>
      <c r="M113" s="22">
        <v>290</v>
      </c>
      <c r="N113" s="23">
        <v>283</v>
      </c>
      <c r="O113" s="24">
        <v>3196556</v>
      </c>
      <c r="P113" s="25">
        <v>310</v>
      </c>
      <c r="Q113" s="26">
        <v>297</v>
      </c>
      <c r="R113" s="21">
        <v>10432403</v>
      </c>
      <c r="S113" s="22">
        <v>107</v>
      </c>
      <c r="T113" s="23">
        <v>106</v>
      </c>
      <c r="U113" s="24">
        <v>1710537</v>
      </c>
      <c r="V113" s="25">
        <v>22</v>
      </c>
      <c r="W113" s="26">
        <v>22</v>
      </c>
      <c r="X113" s="21">
        <v>16611</v>
      </c>
      <c r="Y113" s="22">
        <v>24</v>
      </c>
      <c r="Z113" s="23">
        <v>18</v>
      </c>
      <c r="AA113" s="24">
        <v>730</v>
      </c>
      <c r="AB113" s="93">
        <v>311</v>
      </c>
      <c r="AC113" s="19">
        <v>0</v>
      </c>
      <c r="AD113" s="27">
        <v>96.7</v>
      </c>
      <c r="AE113" s="28">
        <v>3.3</v>
      </c>
    </row>
    <row r="114" spans="1:31" s="3" customFormat="1" ht="18.75" customHeight="1">
      <c r="A114" s="159">
        <v>112</v>
      </c>
      <c r="B114" s="160">
        <v>79</v>
      </c>
      <c r="C114" s="161" t="s">
        <v>80</v>
      </c>
      <c r="D114" s="162" t="s">
        <v>3815</v>
      </c>
      <c r="E114" s="163">
        <v>106</v>
      </c>
      <c r="F114" s="165">
        <v>21935297</v>
      </c>
      <c r="G114" s="166">
        <v>26</v>
      </c>
      <c r="H114" s="167">
        <v>25</v>
      </c>
      <c r="I114" s="168">
        <v>31789675</v>
      </c>
      <c r="J114" s="169">
        <v>127</v>
      </c>
      <c r="K114" s="170">
        <v>118</v>
      </c>
      <c r="L114" s="165">
        <v>6017210</v>
      </c>
      <c r="M114" s="166">
        <v>214</v>
      </c>
      <c r="N114" s="167">
        <v>208</v>
      </c>
      <c r="O114" s="168">
        <v>4803772</v>
      </c>
      <c r="P114" s="169">
        <v>256</v>
      </c>
      <c r="Q114" s="170">
        <v>243</v>
      </c>
      <c r="R114" s="165">
        <v>12303904</v>
      </c>
      <c r="S114" s="166">
        <v>114</v>
      </c>
      <c r="T114" s="167">
        <v>113</v>
      </c>
      <c r="U114" s="168">
        <v>1623356</v>
      </c>
      <c r="V114" s="169">
        <v>425</v>
      </c>
      <c r="W114" s="170">
        <v>421</v>
      </c>
      <c r="X114" s="165">
        <v>22</v>
      </c>
      <c r="Y114" s="166">
        <v>28</v>
      </c>
      <c r="Z114" s="167">
        <v>22</v>
      </c>
      <c r="AA114" s="168">
        <v>704</v>
      </c>
      <c r="AB114" s="171">
        <v>322</v>
      </c>
      <c r="AC114" s="163">
        <v>0</v>
      </c>
      <c r="AD114" s="172">
        <v>100</v>
      </c>
      <c r="AE114" s="173">
        <v>0</v>
      </c>
    </row>
    <row r="115" spans="1:31" s="3" customFormat="1" ht="18.75" customHeight="1">
      <c r="A115" s="29">
        <v>113</v>
      </c>
      <c r="B115" s="30" t="s">
        <v>3813</v>
      </c>
      <c r="C115" s="31" t="s">
        <v>3220</v>
      </c>
      <c r="D115" s="32" t="s">
        <v>2748</v>
      </c>
      <c r="E115" s="42">
        <v>107</v>
      </c>
      <c r="F115" s="35">
        <v>21876025</v>
      </c>
      <c r="G115" s="36">
        <v>138</v>
      </c>
      <c r="H115" s="37">
        <v>133</v>
      </c>
      <c r="I115" s="38">
        <v>23704198</v>
      </c>
      <c r="J115" s="39">
        <v>486</v>
      </c>
      <c r="K115" s="40">
        <v>472</v>
      </c>
      <c r="L115" s="35">
        <v>-4886212</v>
      </c>
      <c r="M115" s="36">
        <v>75</v>
      </c>
      <c r="N115" s="37">
        <v>72</v>
      </c>
      <c r="O115" s="38">
        <v>10473896</v>
      </c>
      <c r="P115" s="39">
        <v>17</v>
      </c>
      <c r="Q115" s="40">
        <v>17</v>
      </c>
      <c r="R115" s="35">
        <v>49526602</v>
      </c>
      <c r="S115" s="36">
        <v>429</v>
      </c>
      <c r="T115" s="37">
        <v>422</v>
      </c>
      <c r="U115" s="38">
        <v>-2907125</v>
      </c>
      <c r="V115" s="39">
        <v>271</v>
      </c>
      <c r="W115" s="40">
        <v>269</v>
      </c>
      <c r="X115" s="35">
        <v>3091</v>
      </c>
      <c r="Y115" s="36">
        <v>233</v>
      </c>
      <c r="Z115" s="37">
        <v>219</v>
      </c>
      <c r="AA115" s="38">
        <v>233</v>
      </c>
      <c r="AB115" s="94">
        <v>352</v>
      </c>
      <c r="AC115" s="42">
        <v>0</v>
      </c>
      <c r="AD115" s="34">
        <v>100</v>
      </c>
      <c r="AE115" s="43">
        <v>0</v>
      </c>
    </row>
    <row r="116" spans="1:31" s="3" customFormat="1" ht="18.75" customHeight="1">
      <c r="A116" s="29">
        <v>114</v>
      </c>
      <c r="B116" s="30">
        <v>101</v>
      </c>
      <c r="C116" s="31" t="s">
        <v>2309</v>
      </c>
      <c r="D116" s="32" t="s">
        <v>2748</v>
      </c>
      <c r="E116" s="42">
        <v>108</v>
      </c>
      <c r="F116" s="35">
        <v>21843807</v>
      </c>
      <c r="G116" s="36">
        <v>118</v>
      </c>
      <c r="H116" s="37">
        <v>113</v>
      </c>
      <c r="I116" s="38">
        <v>24488530</v>
      </c>
      <c r="J116" s="39">
        <v>461</v>
      </c>
      <c r="K116" s="40">
        <v>448</v>
      </c>
      <c r="L116" s="35">
        <v>-591788</v>
      </c>
      <c r="M116" s="36">
        <v>22</v>
      </c>
      <c r="N116" s="37">
        <v>20</v>
      </c>
      <c r="O116" s="38">
        <v>17629257</v>
      </c>
      <c r="P116" s="39">
        <v>31</v>
      </c>
      <c r="Q116" s="40">
        <v>28</v>
      </c>
      <c r="R116" s="35">
        <v>38384347</v>
      </c>
      <c r="S116" s="36">
        <v>465</v>
      </c>
      <c r="T116" s="37">
        <v>455</v>
      </c>
      <c r="U116" s="38">
        <v>-5778493</v>
      </c>
      <c r="V116" s="39">
        <v>335</v>
      </c>
      <c r="W116" s="40">
        <v>333</v>
      </c>
      <c r="X116" s="35">
        <v>1465</v>
      </c>
      <c r="Y116" s="36">
        <v>286</v>
      </c>
      <c r="Z116" s="37">
        <v>272</v>
      </c>
      <c r="AA116" s="38">
        <v>194</v>
      </c>
      <c r="AB116" s="94">
        <v>356</v>
      </c>
      <c r="AC116" s="42">
        <v>0</v>
      </c>
      <c r="AD116" s="34">
        <v>6.94</v>
      </c>
      <c r="AE116" s="43">
        <v>93.06</v>
      </c>
    </row>
    <row r="117" spans="1:31" s="3" customFormat="1" ht="18.75" customHeight="1">
      <c r="A117" s="45">
        <v>115</v>
      </c>
      <c r="B117" s="46">
        <v>213</v>
      </c>
      <c r="C117" s="47" t="s">
        <v>3002</v>
      </c>
      <c r="D117" s="48" t="s">
        <v>3369</v>
      </c>
      <c r="E117" s="49">
        <v>109</v>
      </c>
      <c r="F117" s="51">
        <v>21701354</v>
      </c>
      <c r="G117" s="52">
        <v>180</v>
      </c>
      <c r="H117" s="53">
        <v>173</v>
      </c>
      <c r="I117" s="54">
        <v>21705835</v>
      </c>
      <c r="J117" s="55">
        <v>329</v>
      </c>
      <c r="K117" s="56">
        <v>317</v>
      </c>
      <c r="L117" s="51">
        <v>2187201</v>
      </c>
      <c r="M117" s="52">
        <v>297</v>
      </c>
      <c r="N117" s="53">
        <v>290</v>
      </c>
      <c r="O117" s="54">
        <v>3045090</v>
      </c>
      <c r="P117" s="55">
        <v>482</v>
      </c>
      <c r="Q117" s="56">
        <v>467</v>
      </c>
      <c r="R117" s="51">
        <v>4176235</v>
      </c>
      <c r="S117" s="52">
        <v>164</v>
      </c>
      <c r="T117" s="53">
        <v>163</v>
      </c>
      <c r="U117" s="54">
        <v>946197</v>
      </c>
      <c r="V117" s="55">
        <v>458</v>
      </c>
      <c r="W117" s="56">
        <v>449</v>
      </c>
      <c r="X117" s="62" t="s">
        <v>3813</v>
      </c>
      <c r="Y117" s="52">
        <v>485</v>
      </c>
      <c r="Z117" s="53">
        <v>470</v>
      </c>
      <c r="AA117" s="54">
        <v>43</v>
      </c>
      <c r="AB117" s="95">
        <v>311</v>
      </c>
      <c r="AC117" s="49">
        <v>0</v>
      </c>
      <c r="AD117" s="57">
        <v>100</v>
      </c>
      <c r="AE117" s="58">
        <v>0</v>
      </c>
    </row>
    <row r="118" spans="1:31" s="3" customFormat="1" ht="18.75" customHeight="1">
      <c r="A118" s="15">
        <v>116</v>
      </c>
      <c r="B118" s="16" t="s">
        <v>3813</v>
      </c>
      <c r="C118" s="17" t="s">
        <v>3666</v>
      </c>
      <c r="D118" s="18" t="s">
        <v>3814</v>
      </c>
      <c r="E118" s="19">
        <v>7</v>
      </c>
      <c r="F118" s="21">
        <v>21612097</v>
      </c>
      <c r="G118" s="22">
        <v>36</v>
      </c>
      <c r="H118" s="23">
        <v>2</v>
      </c>
      <c r="I118" s="24">
        <v>29959348</v>
      </c>
      <c r="J118" s="25">
        <v>9</v>
      </c>
      <c r="K118" s="26">
        <v>3</v>
      </c>
      <c r="L118" s="21">
        <v>14848028</v>
      </c>
      <c r="M118" s="22">
        <v>499</v>
      </c>
      <c r="N118" s="23">
        <v>15</v>
      </c>
      <c r="O118" s="24">
        <v>-43617341</v>
      </c>
      <c r="P118" s="25">
        <v>21</v>
      </c>
      <c r="Q118" s="26">
        <v>1</v>
      </c>
      <c r="R118" s="21">
        <v>47655542</v>
      </c>
      <c r="S118" s="22">
        <v>499</v>
      </c>
      <c r="T118" s="23">
        <v>15</v>
      </c>
      <c r="U118" s="24">
        <v>-88388056</v>
      </c>
      <c r="V118" s="25">
        <v>486</v>
      </c>
      <c r="W118" s="26">
        <v>14</v>
      </c>
      <c r="X118" s="61" t="s">
        <v>3813</v>
      </c>
      <c r="Y118" s="22">
        <v>1</v>
      </c>
      <c r="Z118" s="23">
        <v>1</v>
      </c>
      <c r="AA118" s="24">
        <v>5630</v>
      </c>
      <c r="AB118" s="93">
        <v>210</v>
      </c>
      <c r="AC118" s="19">
        <v>100</v>
      </c>
      <c r="AD118" s="27">
        <v>0</v>
      </c>
      <c r="AE118" s="28">
        <v>0</v>
      </c>
    </row>
    <row r="119" spans="1:31" s="3" customFormat="1" ht="18.75" customHeight="1">
      <c r="A119" s="29">
        <v>117</v>
      </c>
      <c r="B119" s="30">
        <v>187</v>
      </c>
      <c r="C119" s="31" t="s">
        <v>3672</v>
      </c>
      <c r="D119" s="32" t="s">
        <v>1750</v>
      </c>
      <c r="E119" s="42">
        <v>110</v>
      </c>
      <c r="F119" s="35">
        <v>21589199</v>
      </c>
      <c r="G119" s="36">
        <v>89</v>
      </c>
      <c r="H119" s="37">
        <v>84</v>
      </c>
      <c r="I119" s="38">
        <v>25752872</v>
      </c>
      <c r="J119" s="39">
        <v>138</v>
      </c>
      <c r="K119" s="40">
        <v>129</v>
      </c>
      <c r="L119" s="35">
        <v>5782822</v>
      </c>
      <c r="M119" s="36">
        <v>171</v>
      </c>
      <c r="N119" s="37">
        <v>166</v>
      </c>
      <c r="O119" s="38">
        <v>5937598</v>
      </c>
      <c r="P119" s="39">
        <v>217</v>
      </c>
      <c r="Q119" s="40">
        <v>205</v>
      </c>
      <c r="R119" s="35">
        <v>13597885</v>
      </c>
      <c r="S119" s="36">
        <v>74</v>
      </c>
      <c r="T119" s="37">
        <v>73</v>
      </c>
      <c r="U119" s="38">
        <v>2412187</v>
      </c>
      <c r="V119" s="39">
        <v>236</v>
      </c>
      <c r="W119" s="40">
        <v>234</v>
      </c>
      <c r="X119" s="35">
        <v>4094</v>
      </c>
      <c r="Y119" s="36">
        <v>175</v>
      </c>
      <c r="Z119" s="37">
        <v>162</v>
      </c>
      <c r="AA119" s="38">
        <v>292</v>
      </c>
      <c r="AB119" s="94">
        <v>369</v>
      </c>
      <c r="AC119" s="42">
        <v>1.25</v>
      </c>
      <c r="AD119" s="34">
        <v>98.75</v>
      </c>
      <c r="AE119" s="43">
        <v>0</v>
      </c>
    </row>
    <row r="120" spans="1:31" s="3" customFormat="1" ht="18.75" customHeight="1">
      <c r="A120" s="29">
        <v>118</v>
      </c>
      <c r="B120" s="64" t="s">
        <v>3813</v>
      </c>
      <c r="C120" s="31" t="s">
        <v>3877</v>
      </c>
      <c r="D120" s="32" t="s">
        <v>3368</v>
      </c>
      <c r="E120" s="42">
        <v>111</v>
      </c>
      <c r="F120" s="35">
        <v>21458915</v>
      </c>
      <c r="G120" s="36">
        <v>178</v>
      </c>
      <c r="H120" s="37">
        <v>171</v>
      </c>
      <c r="I120" s="38">
        <v>21768783</v>
      </c>
      <c r="J120" s="39">
        <v>262</v>
      </c>
      <c r="K120" s="40">
        <v>250</v>
      </c>
      <c r="L120" s="35">
        <v>3068867</v>
      </c>
      <c r="M120" s="36">
        <v>308</v>
      </c>
      <c r="N120" s="37">
        <v>301</v>
      </c>
      <c r="O120" s="38">
        <v>2869909</v>
      </c>
      <c r="P120" s="39">
        <v>232</v>
      </c>
      <c r="Q120" s="40">
        <v>219</v>
      </c>
      <c r="R120" s="35">
        <v>13103252</v>
      </c>
      <c r="S120" s="36">
        <v>249</v>
      </c>
      <c r="T120" s="37">
        <v>246</v>
      </c>
      <c r="U120" s="38">
        <v>313775</v>
      </c>
      <c r="V120" s="39">
        <v>95</v>
      </c>
      <c r="W120" s="40">
        <v>95</v>
      </c>
      <c r="X120" s="35">
        <v>10681</v>
      </c>
      <c r="Y120" s="36">
        <v>19</v>
      </c>
      <c r="Z120" s="37">
        <v>15</v>
      </c>
      <c r="AA120" s="38">
        <v>800</v>
      </c>
      <c r="AB120" s="94">
        <v>321</v>
      </c>
      <c r="AC120" s="42">
        <v>0</v>
      </c>
      <c r="AD120" s="34">
        <v>100</v>
      </c>
      <c r="AE120" s="43">
        <v>0</v>
      </c>
    </row>
    <row r="121" spans="1:31" s="3" customFormat="1" ht="18.75" customHeight="1">
      <c r="A121" s="29">
        <v>119</v>
      </c>
      <c r="B121" s="64">
        <v>324</v>
      </c>
      <c r="C121" s="31" t="s">
        <v>2452</v>
      </c>
      <c r="D121" s="32" t="s">
        <v>3814</v>
      </c>
      <c r="E121" s="42">
        <v>8</v>
      </c>
      <c r="F121" s="35">
        <v>21448308</v>
      </c>
      <c r="G121" s="36">
        <v>187</v>
      </c>
      <c r="H121" s="37">
        <v>8</v>
      </c>
      <c r="I121" s="38">
        <v>21448308</v>
      </c>
      <c r="J121" s="39">
        <v>30</v>
      </c>
      <c r="K121" s="40">
        <v>7</v>
      </c>
      <c r="L121" s="35">
        <v>11455840</v>
      </c>
      <c r="M121" s="36">
        <v>59</v>
      </c>
      <c r="N121" s="37">
        <v>3</v>
      </c>
      <c r="O121" s="38">
        <v>11766397</v>
      </c>
      <c r="P121" s="39">
        <v>57</v>
      </c>
      <c r="Q121" s="40">
        <v>7</v>
      </c>
      <c r="R121" s="35">
        <v>29521696</v>
      </c>
      <c r="S121" s="36">
        <v>408</v>
      </c>
      <c r="T121" s="37">
        <v>7</v>
      </c>
      <c r="U121" s="38">
        <v>-1715766</v>
      </c>
      <c r="V121" s="39">
        <v>96</v>
      </c>
      <c r="W121" s="40">
        <v>1</v>
      </c>
      <c r="X121" s="35">
        <v>10640</v>
      </c>
      <c r="Y121" s="36">
        <v>50</v>
      </c>
      <c r="Z121" s="37">
        <v>9</v>
      </c>
      <c r="AA121" s="38">
        <v>548</v>
      </c>
      <c r="AB121" s="94">
        <v>371</v>
      </c>
      <c r="AC121" s="42">
        <v>100</v>
      </c>
      <c r="AD121" s="34">
        <v>0</v>
      </c>
      <c r="AE121" s="43">
        <v>0</v>
      </c>
    </row>
    <row r="122" spans="1:31" s="3" customFormat="1" ht="18.75" customHeight="1">
      <c r="A122" s="45">
        <v>120</v>
      </c>
      <c r="B122" s="46" t="s">
        <v>3813</v>
      </c>
      <c r="C122" s="47" t="s">
        <v>2125</v>
      </c>
      <c r="D122" s="48" t="s">
        <v>2748</v>
      </c>
      <c r="E122" s="49">
        <v>112</v>
      </c>
      <c r="F122" s="51">
        <v>21447701</v>
      </c>
      <c r="G122" s="52">
        <v>185</v>
      </c>
      <c r="H122" s="53">
        <v>178</v>
      </c>
      <c r="I122" s="54">
        <v>21587072</v>
      </c>
      <c r="J122" s="55">
        <v>261</v>
      </c>
      <c r="K122" s="56">
        <v>249</v>
      </c>
      <c r="L122" s="62" t="s">
        <v>3813</v>
      </c>
      <c r="M122" s="52">
        <v>449</v>
      </c>
      <c r="N122" s="53">
        <v>442</v>
      </c>
      <c r="O122" s="54">
        <v>355311</v>
      </c>
      <c r="P122" s="55">
        <v>202</v>
      </c>
      <c r="Q122" s="56">
        <v>190</v>
      </c>
      <c r="R122" s="51">
        <v>14453099</v>
      </c>
      <c r="S122" s="52">
        <v>434</v>
      </c>
      <c r="T122" s="53">
        <v>426</v>
      </c>
      <c r="U122" s="63" t="s">
        <v>3813</v>
      </c>
      <c r="V122" s="55">
        <v>247</v>
      </c>
      <c r="W122" s="56">
        <v>245</v>
      </c>
      <c r="X122" s="51">
        <v>3786</v>
      </c>
      <c r="Y122" s="52">
        <v>105</v>
      </c>
      <c r="Z122" s="53">
        <v>93</v>
      </c>
      <c r="AA122" s="54">
        <v>409</v>
      </c>
      <c r="AB122" s="95">
        <v>311</v>
      </c>
      <c r="AC122" s="49">
        <v>0</v>
      </c>
      <c r="AD122" s="57">
        <v>100</v>
      </c>
      <c r="AE122" s="58">
        <v>0</v>
      </c>
    </row>
    <row r="123" spans="1:31" s="3" customFormat="1" ht="18.75" customHeight="1">
      <c r="A123" s="174">
        <v>121</v>
      </c>
      <c r="B123" s="175" t="s">
        <v>3813</v>
      </c>
      <c r="C123" s="176" t="s">
        <v>3676</v>
      </c>
      <c r="D123" s="177" t="s">
        <v>3815</v>
      </c>
      <c r="E123" s="178">
        <v>113</v>
      </c>
      <c r="F123" s="180">
        <v>21362082</v>
      </c>
      <c r="G123" s="181">
        <v>189</v>
      </c>
      <c r="H123" s="182">
        <v>181</v>
      </c>
      <c r="I123" s="183">
        <v>21372024</v>
      </c>
      <c r="J123" s="184">
        <v>146</v>
      </c>
      <c r="K123" s="185">
        <v>137</v>
      </c>
      <c r="L123" s="180">
        <v>5531645</v>
      </c>
      <c r="M123" s="181">
        <v>193</v>
      </c>
      <c r="N123" s="182">
        <v>188</v>
      </c>
      <c r="O123" s="183">
        <v>5474937</v>
      </c>
      <c r="P123" s="184">
        <v>236</v>
      </c>
      <c r="Q123" s="185">
        <v>223</v>
      </c>
      <c r="R123" s="180">
        <v>12920905</v>
      </c>
      <c r="S123" s="181">
        <v>69</v>
      </c>
      <c r="T123" s="182">
        <v>68</v>
      </c>
      <c r="U123" s="183">
        <v>2540660</v>
      </c>
      <c r="V123" s="184">
        <v>38</v>
      </c>
      <c r="W123" s="185">
        <v>38</v>
      </c>
      <c r="X123" s="180">
        <v>14950</v>
      </c>
      <c r="Y123" s="181">
        <v>410</v>
      </c>
      <c r="Z123" s="182">
        <v>395</v>
      </c>
      <c r="AA123" s="183">
        <v>112</v>
      </c>
      <c r="AB123" s="186">
        <v>322</v>
      </c>
      <c r="AC123" s="178">
        <v>0</v>
      </c>
      <c r="AD123" s="187">
        <v>100</v>
      </c>
      <c r="AE123" s="188">
        <v>0</v>
      </c>
    </row>
    <row r="124" spans="1:31" s="3" customFormat="1" ht="18.75" customHeight="1">
      <c r="A124" s="29">
        <v>122</v>
      </c>
      <c r="B124" s="30">
        <v>126</v>
      </c>
      <c r="C124" s="31" t="s">
        <v>495</v>
      </c>
      <c r="D124" s="32" t="s">
        <v>3815</v>
      </c>
      <c r="E124" s="42">
        <v>114</v>
      </c>
      <c r="F124" s="35">
        <v>21357538</v>
      </c>
      <c r="G124" s="36">
        <v>31</v>
      </c>
      <c r="H124" s="37">
        <v>30</v>
      </c>
      <c r="I124" s="38">
        <v>30527426</v>
      </c>
      <c r="J124" s="39">
        <v>260</v>
      </c>
      <c r="K124" s="40">
        <v>248</v>
      </c>
      <c r="L124" s="35">
        <v>3101078</v>
      </c>
      <c r="M124" s="36">
        <v>407</v>
      </c>
      <c r="N124" s="37">
        <v>400</v>
      </c>
      <c r="O124" s="38">
        <v>1281331</v>
      </c>
      <c r="P124" s="39">
        <v>51</v>
      </c>
      <c r="Q124" s="40">
        <v>46</v>
      </c>
      <c r="R124" s="35">
        <v>32002898</v>
      </c>
      <c r="S124" s="36">
        <v>469</v>
      </c>
      <c r="T124" s="37">
        <v>459</v>
      </c>
      <c r="U124" s="38">
        <v>-7202493</v>
      </c>
      <c r="V124" s="39">
        <v>171</v>
      </c>
      <c r="W124" s="40">
        <v>170</v>
      </c>
      <c r="X124" s="35">
        <v>7151</v>
      </c>
      <c r="Y124" s="36">
        <v>328</v>
      </c>
      <c r="Z124" s="37">
        <v>313</v>
      </c>
      <c r="AA124" s="38">
        <v>168</v>
      </c>
      <c r="AB124" s="94">
        <v>371</v>
      </c>
      <c r="AC124" s="42">
        <v>0</v>
      </c>
      <c r="AD124" s="34">
        <v>50</v>
      </c>
      <c r="AE124" s="43">
        <v>50</v>
      </c>
    </row>
    <row r="125" spans="1:31" s="3" customFormat="1" ht="18.75" customHeight="1">
      <c r="A125" s="159">
        <v>123</v>
      </c>
      <c r="B125" s="160" t="s">
        <v>3813</v>
      </c>
      <c r="C125" s="161" t="s">
        <v>2111</v>
      </c>
      <c r="D125" s="162" t="s">
        <v>3815</v>
      </c>
      <c r="E125" s="163">
        <v>115</v>
      </c>
      <c r="F125" s="165">
        <v>21352312</v>
      </c>
      <c r="G125" s="166">
        <v>18</v>
      </c>
      <c r="H125" s="167">
        <v>18</v>
      </c>
      <c r="I125" s="168">
        <v>34159343</v>
      </c>
      <c r="J125" s="169">
        <v>232</v>
      </c>
      <c r="K125" s="170">
        <v>221</v>
      </c>
      <c r="L125" s="165">
        <v>3631361</v>
      </c>
      <c r="M125" s="166">
        <v>206</v>
      </c>
      <c r="N125" s="167">
        <v>200</v>
      </c>
      <c r="O125" s="168">
        <v>5008477</v>
      </c>
      <c r="P125" s="169">
        <v>46</v>
      </c>
      <c r="Q125" s="170">
        <v>41</v>
      </c>
      <c r="R125" s="165">
        <v>33168315</v>
      </c>
      <c r="S125" s="166">
        <v>397</v>
      </c>
      <c r="T125" s="167">
        <v>391</v>
      </c>
      <c r="U125" s="168">
        <v>-1275145</v>
      </c>
      <c r="V125" s="169">
        <v>374</v>
      </c>
      <c r="W125" s="170">
        <v>372</v>
      </c>
      <c r="X125" s="165">
        <v>588</v>
      </c>
      <c r="Y125" s="166">
        <v>134</v>
      </c>
      <c r="Z125" s="167">
        <v>121</v>
      </c>
      <c r="AA125" s="168">
        <v>347</v>
      </c>
      <c r="AB125" s="171">
        <v>382</v>
      </c>
      <c r="AC125" s="163">
        <v>0</v>
      </c>
      <c r="AD125" s="172">
        <v>100</v>
      </c>
      <c r="AE125" s="173">
        <v>0</v>
      </c>
    </row>
    <row r="126" spans="1:31" s="3" customFormat="1" ht="18.75" customHeight="1">
      <c r="A126" s="159">
        <v>124</v>
      </c>
      <c r="B126" s="160">
        <v>115</v>
      </c>
      <c r="C126" s="161" t="s">
        <v>1457</v>
      </c>
      <c r="D126" s="162" t="s">
        <v>3815</v>
      </c>
      <c r="E126" s="163">
        <v>116</v>
      </c>
      <c r="F126" s="165">
        <v>21327069</v>
      </c>
      <c r="G126" s="166">
        <v>133</v>
      </c>
      <c r="H126" s="167">
        <v>128</v>
      </c>
      <c r="I126" s="168">
        <v>23906687</v>
      </c>
      <c r="J126" s="169">
        <v>100</v>
      </c>
      <c r="K126" s="170">
        <v>93</v>
      </c>
      <c r="L126" s="165">
        <v>6818262</v>
      </c>
      <c r="M126" s="166">
        <v>90</v>
      </c>
      <c r="N126" s="167">
        <v>86</v>
      </c>
      <c r="O126" s="168">
        <v>9153502</v>
      </c>
      <c r="P126" s="169">
        <v>176</v>
      </c>
      <c r="Q126" s="170">
        <v>164</v>
      </c>
      <c r="R126" s="165">
        <v>16411151</v>
      </c>
      <c r="S126" s="166">
        <v>101</v>
      </c>
      <c r="T126" s="167">
        <v>100</v>
      </c>
      <c r="U126" s="168">
        <v>1795679</v>
      </c>
      <c r="V126" s="169">
        <v>305</v>
      </c>
      <c r="W126" s="170">
        <v>303</v>
      </c>
      <c r="X126" s="165">
        <v>2148</v>
      </c>
      <c r="Y126" s="166">
        <v>192</v>
      </c>
      <c r="Z126" s="167">
        <v>179</v>
      </c>
      <c r="AA126" s="168">
        <v>278</v>
      </c>
      <c r="AB126" s="171">
        <v>356</v>
      </c>
      <c r="AC126" s="163">
        <v>0</v>
      </c>
      <c r="AD126" s="172">
        <v>0</v>
      </c>
      <c r="AE126" s="173">
        <v>100</v>
      </c>
    </row>
    <row r="127" spans="1:31" s="3" customFormat="1" ht="18.75" customHeight="1">
      <c r="A127" s="68">
        <v>125</v>
      </c>
      <c r="B127" s="69">
        <v>249</v>
      </c>
      <c r="C127" s="70" t="s">
        <v>1234</v>
      </c>
      <c r="D127" s="71" t="s">
        <v>3812</v>
      </c>
      <c r="E127" s="72">
        <v>117</v>
      </c>
      <c r="F127" s="74">
        <v>21313766</v>
      </c>
      <c r="G127" s="75">
        <v>113</v>
      </c>
      <c r="H127" s="76">
        <v>108</v>
      </c>
      <c r="I127" s="77">
        <v>24522056</v>
      </c>
      <c r="J127" s="78">
        <v>121</v>
      </c>
      <c r="K127" s="79">
        <v>113</v>
      </c>
      <c r="L127" s="74">
        <v>6244450</v>
      </c>
      <c r="M127" s="75">
        <v>153</v>
      </c>
      <c r="N127" s="76">
        <v>148</v>
      </c>
      <c r="O127" s="77">
        <v>6473509</v>
      </c>
      <c r="P127" s="78">
        <v>199</v>
      </c>
      <c r="Q127" s="79">
        <v>187</v>
      </c>
      <c r="R127" s="74">
        <v>14657615</v>
      </c>
      <c r="S127" s="75">
        <v>73</v>
      </c>
      <c r="T127" s="76">
        <v>72</v>
      </c>
      <c r="U127" s="77">
        <v>2428860</v>
      </c>
      <c r="V127" s="78">
        <v>27</v>
      </c>
      <c r="W127" s="79">
        <v>27</v>
      </c>
      <c r="X127" s="74">
        <v>15984</v>
      </c>
      <c r="Y127" s="75">
        <v>373</v>
      </c>
      <c r="Z127" s="76">
        <v>358</v>
      </c>
      <c r="AA127" s="77">
        <v>138</v>
      </c>
      <c r="AB127" s="96">
        <v>383</v>
      </c>
      <c r="AC127" s="72">
        <v>0</v>
      </c>
      <c r="AD127" s="80">
        <v>100</v>
      </c>
      <c r="AE127" s="81">
        <v>0</v>
      </c>
    </row>
    <row r="128" spans="1:31" s="3" customFormat="1" ht="18.75" customHeight="1">
      <c r="A128" s="174">
        <v>126</v>
      </c>
      <c r="B128" s="175">
        <v>89</v>
      </c>
      <c r="C128" s="176" t="s">
        <v>2594</v>
      </c>
      <c r="D128" s="177" t="s">
        <v>3815</v>
      </c>
      <c r="E128" s="178">
        <v>118</v>
      </c>
      <c r="F128" s="180">
        <v>21186385</v>
      </c>
      <c r="G128" s="181">
        <v>25</v>
      </c>
      <c r="H128" s="182">
        <v>24</v>
      </c>
      <c r="I128" s="183">
        <v>32312300</v>
      </c>
      <c r="J128" s="184">
        <v>8</v>
      </c>
      <c r="K128" s="185">
        <v>6</v>
      </c>
      <c r="L128" s="180">
        <v>14923373</v>
      </c>
      <c r="M128" s="181">
        <v>191</v>
      </c>
      <c r="N128" s="182">
        <v>186</v>
      </c>
      <c r="O128" s="183">
        <v>5507448</v>
      </c>
      <c r="P128" s="184">
        <v>124</v>
      </c>
      <c r="Q128" s="185">
        <v>113</v>
      </c>
      <c r="R128" s="180">
        <v>20631665</v>
      </c>
      <c r="S128" s="181">
        <v>337</v>
      </c>
      <c r="T128" s="182">
        <v>333</v>
      </c>
      <c r="U128" s="183">
        <v>43562</v>
      </c>
      <c r="V128" s="184">
        <v>67</v>
      </c>
      <c r="W128" s="185">
        <v>67</v>
      </c>
      <c r="X128" s="180">
        <v>12000</v>
      </c>
      <c r="Y128" s="181">
        <v>16</v>
      </c>
      <c r="Z128" s="182">
        <v>12</v>
      </c>
      <c r="AA128" s="183">
        <v>850</v>
      </c>
      <c r="AB128" s="186">
        <v>381</v>
      </c>
      <c r="AC128" s="178">
        <v>0</v>
      </c>
      <c r="AD128" s="187">
        <v>100</v>
      </c>
      <c r="AE128" s="188">
        <v>0</v>
      </c>
    </row>
    <row r="129" spans="1:31" s="3" customFormat="1" ht="18.75" customHeight="1">
      <c r="A129" s="159">
        <v>127</v>
      </c>
      <c r="B129" s="160">
        <v>147</v>
      </c>
      <c r="C129" s="161" t="s">
        <v>111</v>
      </c>
      <c r="D129" s="162" t="s">
        <v>3815</v>
      </c>
      <c r="E129" s="193">
        <v>119</v>
      </c>
      <c r="F129" s="165">
        <v>21089613</v>
      </c>
      <c r="G129" s="166">
        <v>173</v>
      </c>
      <c r="H129" s="167">
        <v>166</v>
      </c>
      <c r="I129" s="168">
        <v>22344418</v>
      </c>
      <c r="J129" s="169">
        <v>72</v>
      </c>
      <c r="K129" s="170">
        <v>65</v>
      </c>
      <c r="L129" s="165">
        <v>8270410</v>
      </c>
      <c r="M129" s="166">
        <v>283</v>
      </c>
      <c r="N129" s="167">
        <v>276</v>
      </c>
      <c r="O129" s="168">
        <v>3270751</v>
      </c>
      <c r="P129" s="169">
        <v>87</v>
      </c>
      <c r="Q129" s="170">
        <v>78</v>
      </c>
      <c r="R129" s="165">
        <v>24463433</v>
      </c>
      <c r="S129" s="166">
        <v>405</v>
      </c>
      <c r="T129" s="167">
        <v>399</v>
      </c>
      <c r="U129" s="168">
        <v>-1666531</v>
      </c>
      <c r="V129" s="169">
        <v>63</v>
      </c>
      <c r="W129" s="170">
        <v>63</v>
      </c>
      <c r="X129" s="165">
        <v>12519</v>
      </c>
      <c r="Y129" s="166">
        <v>110</v>
      </c>
      <c r="Z129" s="167">
        <v>98</v>
      </c>
      <c r="AA129" s="168">
        <v>399</v>
      </c>
      <c r="AB129" s="171">
        <v>321</v>
      </c>
      <c r="AC129" s="163">
        <v>0</v>
      </c>
      <c r="AD129" s="172">
        <v>100</v>
      </c>
      <c r="AE129" s="173">
        <v>0</v>
      </c>
    </row>
    <row r="130" spans="1:31" s="3" customFormat="1" ht="18.75" customHeight="1">
      <c r="A130" s="29">
        <v>128</v>
      </c>
      <c r="B130" s="30">
        <v>197</v>
      </c>
      <c r="C130" s="31" t="s">
        <v>1724</v>
      </c>
      <c r="D130" s="32" t="s">
        <v>2083</v>
      </c>
      <c r="E130" s="42">
        <v>120</v>
      </c>
      <c r="F130" s="35">
        <v>21055033</v>
      </c>
      <c r="G130" s="36">
        <v>1</v>
      </c>
      <c r="H130" s="37">
        <v>1</v>
      </c>
      <c r="I130" s="38">
        <v>131020738</v>
      </c>
      <c r="J130" s="39">
        <v>1</v>
      </c>
      <c r="K130" s="40">
        <v>1</v>
      </c>
      <c r="L130" s="35">
        <v>50021020</v>
      </c>
      <c r="M130" s="36">
        <v>15</v>
      </c>
      <c r="N130" s="37">
        <v>14</v>
      </c>
      <c r="O130" s="38">
        <v>21740506</v>
      </c>
      <c r="P130" s="39">
        <v>9</v>
      </c>
      <c r="Q130" s="40">
        <v>9</v>
      </c>
      <c r="R130" s="35">
        <v>74720711</v>
      </c>
      <c r="S130" s="36">
        <v>2</v>
      </c>
      <c r="T130" s="37">
        <v>2</v>
      </c>
      <c r="U130" s="38">
        <v>30407199</v>
      </c>
      <c r="V130" s="39">
        <v>382</v>
      </c>
      <c r="W130" s="40">
        <v>380</v>
      </c>
      <c r="X130" s="35">
        <v>430</v>
      </c>
      <c r="Y130" s="36">
        <v>424</v>
      </c>
      <c r="Z130" s="37">
        <v>409</v>
      </c>
      <c r="AA130" s="38">
        <v>104</v>
      </c>
      <c r="AB130" s="94">
        <v>400</v>
      </c>
      <c r="AC130" s="42">
        <v>0</v>
      </c>
      <c r="AD130" s="34">
        <v>100</v>
      </c>
      <c r="AE130" s="43">
        <v>0</v>
      </c>
    </row>
    <row r="131" spans="1:31" s="3" customFormat="1" ht="18.75" customHeight="1">
      <c r="A131" s="159">
        <v>129</v>
      </c>
      <c r="B131" s="160" t="s">
        <v>3813</v>
      </c>
      <c r="C131" s="161" t="s">
        <v>463</v>
      </c>
      <c r="D131" s="162" t="s">
        <v>3815</v>
      </c>
      <c r="E131" s="163">
        <v>121</v>
      </c>
      <c r="F131" s="165">
        <v>21023384</v>
      </c>
      <c r="G131" s="166">
        <v>17</v>
      </c>
      <c r="H131" s="167">
        <v>17</v>
      </c>
      <c r="I131" s="168">
        <v>34790001</v>
      </c>
      <c r="J131" s="169">
        <v>376</v>
      </c>
      <c r="K131" s="170">
        <v>364</v>
      </c>
      <c r="L131" s="165">
        <v>1582444</v>
      </c>
      <c r="M131" s="166">
        <v>163</v>
      </c>
      <c r="N131" s="167">
        <v>158</v>
      </c>
      <c r="O131" s="168">
        <v>6204101</v>
      </c>
      <c r="P131" s="169">
        <v>219</v>
      </c>
      <c r="Q131" s="170">
        <v>207</v>
      </c>
      <c r="R131" s="165">
        <v>13564031</v>
      </c>
      <c r="S131" s="166">
        <v>320</v>
      </c>
      <c r="T131" s="167">
        <v>316</v>
      </c>
      <c r="U131" s="168">
        <v>82590</v>
      </c>
      <c r="V131" s="169">
        <v>164</v>
      </c>
      <c r="W131" s="170">
        <v>163</v>
      </c>
      <c r="X131" s="165">
        <v>7455</v>
      </c>
      <c r="Y131" s="166">
        <v>374</v>
      </c>
      <c r="Z131" s="167">
        <v>359</v>
      </c>
      <c r="AA131" s="168">
        <v>137</v>
      </c>
      <c r="AB131" s="171">
        <v>371</v>
      </c>
      <c r="AC131" s="163">
        <v>0</v>
      </c>
      <c r="AD131" s="172">
        <v>100</v>
      </c>
      <c r="AE131" s="173">
        <v>0</v>
      </c>
    </row>
    <row r="132" spans="1:31" s="3" customFormat="1" ht="18.75" customHeight="1">
      <c r="A132" s="142">
        <v>130</v>
      </c>
      <c r="B132" s="143">
        <v>23</v>
      </c>
      <c r="C132" s="144" t="s">
        <v>2145</v>
      </c>
      <c r="D132" s="145" t="s">
        <v>3815</v>
      </c>
      <c r="E132" s="146">
        <v>122</v>
      </c>
      <c r="F132" s="148">
        <v>21019002</v>
      </c>
      <c r="G132" s="149">
        <v>110</v>
      </c>
      <c r="H132" s="150">
        <v>105</v>
      </c>
      <c r="I132" s="151">
        <v>24574083</v>
      </c>
      <c r="J132" s="152">
        <v>303</v>
      </c>
      <c r="K132" s="153">
        <v>291</v>
      </c>
      <c r="L132" s="148">
        <v>2607129</v>
      </c>
      <c r="M132" s="149">
        <v>190</v>
      </c>
      <c r="N132" s="150">
        <v>185</v>
      </c>
      <c r="O132" s="151">
        <v>5538235</v>
      </c>
      <c r="P132" s="152">
        <v>362</v>
      </c>
      <c r="Q132" s="153">
        <v>349</v>
      </c>
      <c r="R132" s="148">
        <v>8852828</v>
      </c>
      <c r="S132" s="149">
        <v>158</v>
      </c>
      <c r="T132" s="150">
        <v>157</v>
      </c>
      <c r="U132" s="151">
        <v>976528</v>
      </c>
      <c r="V132" s="152">
        <v>300</v>
      </c>
      <c r="W132" s="153">
        <v>298</v>
      </c>
      <c r="X132" s="148">
        <v>2290</v>
      </c>
      <c r="Y132" s="149">
        <v>80</v>
      </c>
      <c r="Z132" s="150">
        <v>71</v>
      </c>
      <c r="AA132" s="151">
        <v>460</v>
      </c>
      <c r="AB132" s="156">
        <v>322</v>
      </c>
      <c r="AC132" s="146">
        <v>0</v>
      </c>
      <c r="AD132" s="157">
        <v>100</v>
      </c>
      <c r="AE132" s="158">
        <v>0</v>
      </c>
    </row>
    <row r="133" spans="1:31" s="3" customFormat="1" ht="18.75" customHeight="1">
      <c r="A133" s="174">
        <v>131</v>
      </c>
      <c r="B133" s="175" t="s">
        <v>3813</v>
      </c>
      <c r="C133" s="176" t="s">
        <v>3878</v>
      </c>
      <c r="D133" s="177" t="s">
        <v>3815</v>
      </c>
      <c r="E133" s="178">
        <v>123</v>
      </c>
      <c r="F133" s="180">
        <v>20949243</v>
      </c>
      <c r="G133" s="181">
        <v>117</v>
      </c>
      <c r="H133" s="182">
        <v>112</v>
      </c>
      <c r="I133" s="183">
        <v>24488608</v>
      </c>
      <c r="J133" s="184">
        <v>496</v>
      </c>
      <c r="K133" s="185">
        <v>482</v>
      </c>
      <c r="L133" s="180">
        <v>-20087839</v>
      </c>
      <c r="M133" s="181">
        <v>495</v>
      </c>
      <c r="N133" s="182">
        <v>481</v>
      </c>
      <c r="O133" s="183">
        <v>-32746777</v>
      </c>
      <c r="P133" s="184">
        <v>182</v>
      </c>
      <c r="Q133" s="185">
        <v>170</v>
      </c>
      <c r="R133" s="180">
        <v>15969982</v>
      </c>
      <c r="S133" s="181">
        <v>493</v>
      </c>
      <c r="T133" s="182">
        <v>481</v>
      </c>
      <c r="U133" s="183">
        <v>-27708620</v>
      </c>
      <c r="V133" s="184">
        <v>253</v>
      </c>
      <c r="W133" s="185">
        <v>251</v>
      </c>
      <c r="X133" s="180">
        <v>3683</v>
      </c>
      <c r="Y133" s="181">
        <v>388</v>
      </c>
      <c r="Z133" s="182">
        <v>373</v>
      </c>
      <c r="AA133" s="183">
        <v>126</v>
      </c>
      <c r="AB133" s="186">
        <v>352</v>
      </c>
      <c r="AC133" s="178">
        <v>0</v>
      </c>
      <c r="AD133" s="187">
        <v>85.23</v>
      </c>
      <c r="AE133" s="188">
        <v>14.77</v>
      </c>
    </row>
    <row r="134" spans="1:31" s="3" customFormat="1" ht="18.75" customHeight="1">
      <c r="A134" s="29">
        <v>132</v>
      </c>
      <c r="B134" s="30" t="s">
        <v>3813</v>
      </c>
      <c r="C134" s="31" t="s">
        <v>3879</v>
      </c>
      <c r="D134" s="32" t="s">
        <v>3815</v>
      </c>
      <c r="E134" s="42">
        <v>124</v>
      </c>
      <c r="F134" s="35">
        <v>20923453</v>
      </c>
      <c r="G134" s="36">
        <v>119</v>
      </c>
      <c r="H134" s="37">
        <v>114</v>
      </c>
      <c r="I134" s="38">
        <v>24473234</v>
      </c>
      <c r="J134" s="39">
        <v>333</v>
      </c>
      <c r="K134" s="40">
        <v>321</v>
      </c>
      <c r="L134" s="35">
        <v>2171512</v>
      </c>
      <c r="M134" s="36">
        <v>26</v>
      </c>
      <c r="N134" s="37">
        <v>24</v>
      </c>
      <c r="O134" s="38">
        <v>16899330</v>
      </c>
      <c r="P134" s="39">
        <v>65</v>
      </c>
      <c r="Q134" s="40">
        <v>58</v>
      </c>
      <c r="R134" s="35">
        <v>27919047</v>
      </c>
      <c r="S134" s="36">
        <v>436</v>
      </c>
      <c r="T134" s="37">
        <v>428</v>
      </c>
      <c r="U134" s="38">
        <v>-3163960</v>
      </c>
      <c r="V134" s="39">
        <v>260</v>
      </c>
      <c r="W134" s="40">
        <v>258</v>
      </c>
      <c r="X134" s="35">
        <v>3312</v>
      </c>
      <c r="Y134" s="36">
        <v>68</v>
      </c>
      <c r="Z134" s="37">
        <v>59</v>
      </c>
      <c r="AA134" s="38">
        <v>500</v>
      </c>
      <c r="AB134" s="94">
        <v>321</v>
      </c>
      <c r="AC134" s="42">
        <v>0</v>
      </c>
      <c r="AD134" s="34">
        <v>100</v>
      </c>
      <c r="AE134" s="43">
        <v>0</v>
      </c>
    </row>
    <row r="135" spans="1:31" s="3" customFormat="1" ht="18.75" customHeight="1">
      <c r="A135" s="29">
        <v>133</v>
      </c>
      <c r="B135" s="30">
        <v>393</v>
      </c>
      <c r="C135" s="31" t="s">
        <v>2996</v>
      </c>
      <c r="D135" s="32" t="s">
        <v>1132</v>
      </c>
      <c r="E135" s="42">
        <v>125</v>
      </c>
      <c r="F135" s="35">
        <v>20910142</v>
      </c>
      <c r="G135" s="36">
        <v>197</v>
      </c>
      <c r="H135" s="37">
        <v>189</v>
      </c>
      <c r="I135" s="38">
        <v>21046867</v>
      </c>
      <c r="J135" s="39">
        <v>178</v>
      </c>
      <c r="K135" s="40">
        <v>168</v>
      </c>
      <c r="L135" s="35">
        <v>4627159</v>
      </c>
      <c r="M135" s="36">
        <v>454</v>
      </c>
      <c r="N135" s="37">
        <v>447</v>
      </c>
      <c r="O135" s="38">
        <v>174986</v>
      </c>
      <c r="P135" s="39">
        <v>339</v>
      </c>
      <c r="Q135" s="40">
        <v>326</v>
      </c>
      <c r="R135" s="35">
        <v>9482899</v>
      </c>
      <c r="S135" s="36">
        <v>336</v>
      </c>
      <c r="T135" s="37">
        <v>332</v>
      </c>
      <c r="U135" s="38">
        <v>46255</v>
      </c>
      <c r="V135" s="39">
        <v>30</v>
      </c>
      <c r="W135" s="40">
        <v>30</v>
      </c>
      <c r="X135" s="35">
        <v>15648</v>
      </c>
      <c r="Y135" s="36">
        <v>430</v>
      </c>
      <c r="Z135" s="37">
        <v>415</v>
      </c>
      <c r="AA135" s="38">
        <v>99</v>
      </c>
      <c r="AB135" s="94">
        <v>312</v>
      </c>
      <c r="AC135" s="42">
        <v>0</v>
      </c>
      <c r="AD135" s="34">
        <v>100</v>
      </c>
      <c r="AE135" s="43">
        <v>0</v>
      </c>
    </row>
    <row r="136" spans="1:31" s="3" customFormat="1" ht="18.75" customHeight="1">
      <c r="A136" s="29">
        <v>134</v>
      </c>
      <c r="B136" s="30">
        <v>140</v>
      </c>
      <c r="C136" s="31" t="s">
        <v>1702</v>
      </c>
      <c r="D136" s="32" t="s">
        <v>1750</v>
      </c>
      <c r="E136" s="42">
        <v>126</v>
      </c>
      <c r="F136" s="35">
        <v>20869061</v>
      </c>
      <c r="G136" s="36">
        <v>194</v>
      </c>
      <c r="H136" s="37">
        <v>186</v>
      </c>
      <c r="I136" s="38">
        <v>21130521</v>
      </c>
      <c r="J136" s="39">
        <v>40</v>
      </c>
      <c r="K136" s="40">
        <v>33</v>
      </c>
      <c r="L136" s="35">
        <v>10138957</v>
      </c>
      <c r="M136" s="36">
        <v>28</v>
      </c>
      <c r="N136" s="37">
        <v>26</v>
      </c>
      <c r="O136" s="38">
        <v>15750764</v>
      </c>
      <c r="P136" s="39">
        <v>34</v>
      </c>
      <c r="Q136" s="40">
        <v>30</v>
      </c>
      <c r="R136" s="35">
        <v>37167190</v>
      </c>
      <c r="S136" s="36">
        <v>16</v>
      </c>
      <c r="T136" s="37">
        <v>16</v>
      </c>
      <c r="U136" s="38">
        <v>6292506</v>
      </c>
      <c r="V136" s="39">
        <v>172</v>
      </c>
      <c r="W136" s="40">
        <v>171</v>
      </c>
      <c r="X136" s="35">
        <v>7140</v>
      </c>
      <c r="Y136" s="36">
        <v>133</v>
      </c>
      <c r="Z136" s="37">
        <v>120</v>
      </c>
      <c r="AA136" s="38">
        <v>348</v>
      </c>
      <c r="AB136" s="94">
        <v>361</v>
      </c>
      <c r="AC136" s="42">
        <v>0</v>
      </c>
      <c r="AD136" s="34">
        <v>100</v>
      </c>
      <c r="AE136" s="43">
        <v>0</v>
      </c>
    </row>
    <row r="137" spans="1:31" s="3" customFormat="1" ht="18.75" customHeight="1">
      <c r="A137" s="45">
        <v>135</v>
      </c>
      <c r="B137" s="46">
        <v>31</v>
      </c>
      <c r="C137" s="47" t="s">
        <v>4000</v>
      </c>
      <c r="D137" s="48" t="s">
        <v>2748</v>
      </c>
      <c r="E137" s="49">
        <v>127</v>
      </c>
      <c r="F137" s="51">
        <v>20856615</v>
      </c>
      <c r="G137" s="52">
        <v>167</v>
      </c>
      <c r="H137" s="53">
        <v>161</v>
      </c>
      <c r="I137" s="54">
        <v>22514616</v>
      </c>
      <c r="J137" s="55">
        <v>225</v>
      </c>
      <c r="K137" s="56">
        <v>214</v>
      </c>
      <c r="L137" s="62" t="s">
        <v>3813</v>
      </c>
      <c r="M137" s="52">
        <v>17</v>
      </c>
      <c r="N137" s="53">
        <v>15</v>
      </c>
      <c r="O137" s="54">
        <v>20916749</v>
      </c>
      <c r="P137" s="55">
        <v>99</v>
      </c>
      <c r="Q137" s="56">
        <v>88</v>
      </c>
      <c r="R137" s="51">
        <v>23019922</v>
      </c>
      <c r="S137" s="52">
        <v>395</v>
      </c>
      <c r="T137" s="53">
        <v>389</v>
      </c>
      <c r="U137" s="63" t="s">
        <v>3813</v>
      </c>
      <c r="V137" s="55">
        <v>328</v>
      </c>
      <c r="W137" s="56">
        <v>326</v>
      </c>
      <c r="X137" s="51">
        <v>1661</v>
      </c>
      <c r="Y137" s="52">
        <v>219</v>
      </c>
      <c r="Z137" s="53">
        <v>206</v>
      </c>
      <c r="AA137" s="54">
        <v>247</v>
      </c>
      <c r="AB137" s="95">
        <v>356</v>
      </c>
      <c r="AC137" s="49">
        <v>0</v>
      </c>
      <c r="AD137" s="57">
        <v>0</v>
      </c>
      <c r="AE137" s="58">
        <v>100</v>
      </c>
    </row>
    <row r="138" spans="1:31" s="3" customFormat="1" ht="18.75" customHeight="1">
      <c r="A138" s="15">
        <v>136</v>
      </c>
      <c r="B138" s="16">
        <v>46</v>
      </c>
      <c r="C138" s="17" t="s">
        <v>493</v>
      </c>
      <c r="D138" s="18" t="s">
        <v>3816</v>
      </c>
      <c r="E138" s="19">
        <v>128</v>
      </c>
      <c r="F138" s="21">
        <v>20847847</v>
      </c>
      <c r="G138" s="22">
        <v>201</v>
      </c>
      <c r="H138" s="23">
        <v>193</v>
      </c>
      <c r="I138" s="24">
        <v>20847847</v>
      </c>
      <c r="J138" s="25">
        <v>31</v>
      </c>
      <c r="K138" s="26">
        <v>24</v>
      </c>
      <c r="L138" s="21">
        <v>11322529</v>
      </c>
      <c r="M138" s="22">
        <v>54</v>
      </c>
      <c r="N138" s="23">
        <v>52</v>
      </c>
      <c r="O138" s="24">
        <v>12426308</v>
      </c>
      <c r="P138" s="25">
        <v>152</v>
      </c>
      <c r="Q138" s="26">
        <v>140</v>
      </c>
      <c r="R138" s="21">
        <v>18400932</v>
      </c>
      <c r="S138" s="22">
        <v>39</v>
      </c>
      <c r="T138" s="23">
        <v>38</v>
      </c>
      <c r="U138" s="24">
        <v>3621188</v>
      </c>
      <c r="V138" s="25">
        <v>66</v>
      </c>
      <c r="W138" s="26">
        <v>66</v>
      </c>
      <c r="X138" s="21">
        <v>12457</v>
      </c>
      <c r="Y138" s="22">
        <v>38</v>
      </c>
      <c r="Z138" s="23">
        <v>31</v>
      </c>
      <c r="AA138" s="24">
        <v>653</v>
      </c>
      <c r="AB138" s="93">
        <v>384</v>
      </c>
      <c r="AC138" s="19">
        <v>0</v>
      </c>
      <c r="AD138" s="27">
        <v>100</v>
      </c>
      <c r="AE138" s="28">
        <v>0</v>
      </c>
    </row>
    <row r="139" spans="1:31" s="3" customFormat="1" ht="18.75" customHeight="1">
      <c r="A139" s="29">
        <v>137</v>
      </c>
      <c r="B139" s="30" t="s">
        <v>3813</v>
      </c>
      <c r="C139" s="31" t="s">
        <v>438</v>
      </c>
      <c r="D139" s="32" t="s">
        <v>2083</v>
      </c>
      <c r="E139" s="42">
        <v>129</v>
      </c>
      <c r="F139" s="35">
        <v>20749745</v>
      </c>
      <c r="G139" s="36">
        <v>174</v>
      </c>
      <c r="H139" s="37">
        <v>167</v>
      </c>
      <c r="I139" s="38">
        <v>22304228</v>
      </c>
      <c r="J139" s="39">
        <v>305</v>
      </c>
      <c r="K139" s="40">
        <v>293</v>
      </c>
      <c r="L139" s="35">
        <v>2556985</v>
      </c>
      <c r="M139" s="36">
        <v>127</v>
      </c>
      <c r="N139" s="37">
        <v>122</v>
      </c>
      <c r="O139" s="38">
        <v>7187840</v>
      </c>
      <c r="P139" s="39">
        <v>137</v>
      </c>
      <c r="Q139" s="40">
        <v>125</v>
      </c>
      <c r="R139" s="35">
        <v>19394158</v>
      </c>
      <c r="S139" s="36">
        <v>122</v>
      </c>
      <c r="T139" s="37">
        <v>121</v>
      </c>
      <c r="U139" s="38">
        <v>1423886</v>
      </c>
      <c r="V139" s="39">
        <v>302</v>
      </c>
      <c r="W139" s="40">
        <v>300</v>
      </c>
      <c r="X139" s="35">
        <v>2215</v>
      </c>
      <c r="Y139" s="36">
        <v>376</v>
      </c>
      <c r="Z139" s="37">
        <v>361</v>
      </c>
      <c r="AA139" s="38">
        <v>135</v>
      </c>
      <c r="AB139" s="94">
        <v>356</v>
      </c>
      <c r="AC139" s="42">
        <v>0</v>
      </c>
      <c r="AD139" s="34">
        <v>100</v>
      </c>
      <c r="AE139" s="43">
        <v>0</v>
      </c>
    </row>
    <row r="140" spans="1:31" s="3" customFormat="1" ht="18.75" customHeight="1">
      <c r="A140" s="29">
        <v>138</v>
      </c>
      <c r="B140" s="30">
        <v>313</v>
      </c>
      <c r="C140" s="31" t="s">
        <v>3342</v>
      </c>
      <c r="D140" s="32" t="s">
        <v>1734</v>
      </c>
      <c r="E140" s="42">
        <v>130</v>
      </c>
      <c r="F140" s="35">
        <v>20737225</v>
      </c>
      <c r="G140" s="36">
        <v>92</v>
      </c>
      <c r="H140" s="37">
        <v>87</v>
      </c>
      <c r="I140" s="38">
        <v>25618358</v>
      </c>
      <c r="J140" s="39">
        <v>324</v>
      </c>
      <c r="K140" s="40">
        <v>312</v>
      </c>
      <c r="L140" s="35">
        <v>2275181</v>
      </c>
      <c r="M140" s="36">
        <v>393</v>
      </c>
      <c r="N140" s="37">
        <v>386</v>
      </c>
      <c r="O140" s="38">
        <v>1542969</v>
      </c>
      <c r="P140" s="39">
        <v>470</v>
      </c>
      <c r="Q140" s="40">
        <v>455</v>
      </c>
      <c r="R140" s="35">
        <v>4606169</v>
      </c>
      <c r="S140" s="36">
        <v>207</v>
      </c>
      <c r="T140" s="37">
        <v>204</v>
      </c>
      <c r="U140" s="38">
        <v>596525</v>
      </c>
      <c r="V140" s="39">
        <v>204</v>
      </c>
      <c r="W140" s="40">
        <v>203</v>
      </c>
      <c r="X140" s="35">
        <v>5695</v>
      </c>
      <c r="Y140" s="36">
        <v>467</v>
      </c>
      <c r="Z140" s="37">
        <v>452</v>
      </c>
      <c r="AA140" s="38">
        <v>66</v>
      </c>
      <c r="AB140" s="94">
        <v>311</v>
      </c>
      <c r="AC140" s="42">
        <v>0</v>
      </c>
      <c r="AD140" s="34">
        <v>100</v>
      </c>
      <c r="AE140" s="43">
        <v>0</v>
      </c>
    </row>
    <row r="141" spans="1:31" s="3" customFormat="1" ht="18.75" customHeight="1">
      <c r="A141" s="29">
        <v>139</v>
      </c>
      <c r="B141" s="30" t="s">
        <v>3813</v>
      </c>
      <c r="C141" s="31" t="s">
        <v>2587</v>
      </c>
      <c r="D141" s="32" t="s">
        <v>2748</v>
      </c>
      <c r="E141" s="42">
        <v>131</v>
      </c>
      <c r="F141" s="35">
        <v>20711186</v>
      </c>
      <c r="G141" s="36">
        <v>43</v>
      </c>
      <c r="H141" s="37">
        <v>41</v>
      </c>
      <c r="I141" s="38">
        <v>29033470</v>
      </c>
      <c r="J141" s="39">
        <v>300</v>
      </c>
      <c r="K141" s="40">
        <v>288</v>
      </c>
      <c r="L141" s="41" t="s">
        <v>3813</v>
      </c>
      <c r="M141" s="36">
        <v>215</v>
      </c>
      <c r="N141" s="37">
        <v>209</v>
      </c>
      <c r="O141" s="38">
        <v>4767086</v>
      </c>
      <c r="P141" s="39">
        <v>303</v>
      </c>
      <c r="Q141" s="40">
        <v>290</v>
      </c>
      <c r="R141" s="35">
        <v>10667505</v>
      </c>
      <c r="S141" s="36">
        <v>103</v>
      </c>
      <c r="T141" s="37">
        <v>102</v>
      </c>
      <c r="U141" s="59" t="s">
        <v>3813</v>
      </c>
      <c r="V141" s="39">
        <v>315</v>
      </c>
      <c r="W141" s="40">
        <v>313</v>
      </c>
      <c r="X141" s="35">
        <v>2001</v>
      </c>
      <c r="Y141" s="36">
        <v>489</v>
      </c>
      <c r="Z141" s="37">
        <v>474</v>
      </c>
      <c r="AA141" s="38">
        <v>39</v>
      </c>
      <c r="AB141" s="94">
        <v>321</v>
      </c>
      <c r="AC141" s="42">
        <v>0</v>
      </c>
      <c r="AD141" s="34">
        <v>100</v>
      </c>
      <c r="AE141" s="43">
        <v>0</v>
      </c>
    </row>
    <row r="142" spans="1:31" s="3" customFormat="1" ht="18.75" customHeight="1">
      <c r="A142" s="45">
        <v>140</v>
      </c>
      <c r="B142" s="46" t="s">
        <v>3813</v>
      </c>
      <c r="C142" s="47" t="s">
        <v>3556</v>
      </c>
      <c r="D142" s="48" t="s">
        <v>464</v>
      </c>
      <c r="E142" s="49">
        <v>132</v>
      </c>
      <c r="F142" s="51">
        <v>20680698</v>
      </c>
      <c r="G142" s="52">
        <v>177</v>
      </c>
      <c r="H142" s="53">
        <v>170</v>
      </c>
      <c r="I142" s="54">
        <v>21807142</v>
      </c>
      <c r="J142" s="55">
        <v>445</v>
      </c>
      <c r="K142" s="56">
        <v>433</v>
      </c>
      <c r="L142" s="51">
        <v>208464</v>
      </c>
      <c r="M142" s="52">
        <v>471</v>
      </c>
      <c r="N142" s="53">
        <v>461</v>
      </c>
      <c r="O142" s="54">
        <v>-2565826</v>
      </c>
      <c r="P142" s="55">
        <v>463</v>
      </c>
      <c r="Q142" s="56">
        <v>448</v>
      </c>
      <c r="R142" s="51">
        <v>4962903</v>
      </c>
      <c r="S142" s="52">
        <v>382</v>
      </c>
      <c r="T142" s="53">
        <v>377</v>
      </c>
      <c r="U142" s="54">
        <v>-672869</v>
      </c>
      <c r="V142" s="55">
        <v>416</v>
      </c>
      <c r="W142" s="56">
        <v>413</v>
      </c>
      <c r="X142" s="51">
        <v>73</v>
      </c>
      <c r="Y142" s="52">
        <v>272</v>
      </c>
      <c r="Z142" s="53">
        <v>258</v>
      </c>
      <c r="AA142" s="54">
        <v>203</v>
      </c>
      <c r="AB142" s="95">
        <v>311</v>
      </c>
      <c r="AC142" s="49">
        <v>0</v>
      </c>
      <c r="AD142" s="57">
        <v>100</v>
      </c>
      <c r="AE142" s="58">
        <v>0</v>
      </c>
    </row>
    <row r="143" spans="1:31" s="3" customFormat="1" ht="18.75" customHeight="1">
      <c r="A143" s="174">
        <v>141</v>
      </c>
      <c r="B143" s="175" t="s">
        <v>3813</v>
      </c>
      <c r="C143" s="190" t="s">
        <v>3813</v>
      </c>
      <c r="D143" s="177" t="s">
        <v>3815</v>
      </c>
      <c r="E143" s="198">
        <v>133</v>
      </c>
      <c r="F143" s="191" t="s">
        <v>3813</v>
      </c>
      <c r="G143" s="181">
        <v>203</v>
      </c>
      <c r="H143" s="182">
        <v>195</v>
      </c>
      <c r="I143" s="192" t="s">
        <v>3813</v>
      </c>
      <c r="J143" s="184">
        <v>310</v>
      </c>
      <c r="K143" s="185">
        <v>298</v>
      </c>
      <c r="L143" s="191" t="s">
        <v>3813</v>
      </c>
      <c r="M143" s="181">
        <v>444</v>
      </c>
      <c r="N143" s="182">
        <v>437</v>
      </c>
      <c r="O143" s="192" t="s">
        <v>3813</v>
      </c>
      <c r="P143" s="184">
        <v>452</v>
      </c>
      <c r="Q143" s="185">
        <v>437</v>
      </c>
      <c r="R143" s="191" t="s">
        <v>3813</v>
      </c>
      <c r="S143" s="181">
        <v>250</v>
      </c>
      <c r="T143" s="182">
        <v>247</v>
      </c>
      <c r="U143" s="192" t="s">
        <v>3813</v>
      </c>
      <c r="V143" s="184">
        <v>178</v>
      </c>
      <c r="W143" s="185">
        <v>177</v>
      </c>
      <c r="X143" s="191" t="s">
        <v>3813</v>
      </c>
      <c r="Y143" s="181">
        <v>213</v>
      </c>
      <c r="Z143" s="182">
        <v>200</v>
      </c>
      <c r="AA143" s="192" t="s">
        <v>3813</v>
      </c>
      <c r="AB143" s="186">
        <v>355</v>
      </c>
      <c r="AC143" s="178">
        <v>0</v>
      </c>
      <c r="AD143" s="187">
        <v>100</v>
      </c>
      <c r="AE143" s="188">
        <v>0</v>
      </c>
    </row>
    <row r="144" spans="1:31" s="3" customFormat="1" ht="18.75" customHeight="1">
      <c r="A144" s="29">
        <v>142</v>
      </c>
      <c r="B144" s="30">
        <v>196</v>
      </c>
      <c r="C144" s="31" t="s">
        <v>823</v>
      </c>
      <c r="D144" s="32" t="s">
        <v>3368</v>
      </c>
      <c r="E144" s="42">
        <v>134</v>
      </c>
      <c r="F144" s="35">
        <v>20651129</v>
      </c>
      <c r="G144" s="36">
        <v>100</v>
      </c>
      <c r="H144" s="37">
        <v>95</v>
      </c>
      <c r="I144" s="38">
        <v>25248091</v>
      </c>
      <c r="J144" s="39">
        <v>450</v>
      </c>
      <c r="K144" s="40">
        <v>437</v>
      </c>
      <c r="L144" s="35">
        <v>95878</v>
      </c>
      <c r="M144" s="36">
        <v>353</v>
      </c>
      <c r="N144" s="37">
        <v>346</v>
      </c>
      <c r="O144" s="38">
        <v>2192314</v>
      </c>
      <c r="P144" s="39">
        <v>194</v>
      </c>
      <c r="Q144" s="40">
        <v>182</v>
      </c>
      <c r="R144" s="35">
        <v>15138526</v>
      </c>
      <c r="S144" s="36">
        <v>414</v>
      </c>
      <c r="T144" s="37">
        <v>407</v>
      </c>
      <c r="U144" s="38">
        <v>-1951556</v>
      </c>
      <c r="V144" s="39">
        <v>243</v>
      </c>
      <c r="W144" s="40">
        <v>241</v>
      </c>
      <c r="X144" s="35">
        <v>3897</v>
      </c>
      <c r="Y144" s="36">
        <v>121</v>
      </c>
      <c r="Z144" s="37">
        <v>108</v>
      </c>
      <c r="AA144" s="38">
        <v>376</v>
      </c>
      <c r="AB144" s="94">
        <v>321</v>
      </c>
      <c r="AC144" s="42">
        <v>0</v>
      </c>
      <c r="AD144" s="34">
        <v>100</v>
      </c>
      <c r="AE144" s="43">
        <v>0</v>
      </c>
    </row>
    <row r="145" spans="1:31" s="3" customFormat="1" ht="18.75" customHeight="1">
      <c r="A145" s="29">
        <v>143</v>
      </c>
      <c r="B145" s="30">
        <v>5</v>
      </c>
      <c r="C145" s="31" t="s">
        <v>3880</v>
      </c>
      <c r="D145" s="32" t="s">
        <v>3373</v>
      </c>
      <c r="E145" s="42">
        <v>135</v>
      </c>
      <c r="F145" s="35">
        <v>20632568</v>
      </c>
      <c r="G145" s="36">
        <v>6</v>
      </c>
      <c r="H145" s="37">
        <v>6</v>
      </c>
      <c r="I145" s="38">
        <v>45108871</v>
      </c>
      <c r="J145" s="39">
        <v>334</v>
      </c>
      <c r="K145" s="40">
        <v>322</v>
      </c>
      <c r="L145" s="35">
        <v>2169649</v>
      </c>
      <c r="M145" s="36">
        <v>1</v>
      </c>
      <c r="N145" s="37">
        <v>1</v>
      </c>
      <c r="O145" s="38">
        <v>163837940</v>
      </c>
      <c r="P145" s="39">
        <v>2</v>
      </c>
      <c r="Q145" s="40">
        <v>2</v>
      </c>
      <c r="R145" s="35">
        <v>177489648</v>
      </c>
      <c r="S145" s="36">
        <v>225</v>
      </c>
      <c r="T145" s="37">
        <v>222</v>
      </c>
      <c r="U145" s="38">
        <v>450433</v>
      </c>
      <c r="V145" s="39">
        <v>136</v>
      </c>
      <c r="W145" s="40">
        <v>135</v>
      </c>
      <c r="X145" s="35">
        <v>8770</v>
      </c>
      <c r="Y145" s="36">
        <v>62</v>
      </c>
      <c r="Z145" s="37">
        <v>53</v>
      </c>
      <c r="AA145" s="38">
        <v>510</v>
      </c>
      <c r="AB145" s="94">
        <v>321</v>
      </c>
      <c r="AC145" s="42">
        <v>0</v>
      </c>
      <c r="AD145" s="34">
        <v>100</v>
      </c>
      <c r="AE145" s="43">
        <v>0</v>
      </c>
    </row>
    <row r="146" spans="1:31" s="3" customFormat="1" ht="18.75" customHeight="1">
      <c r="A146" s="29">
        <v>144</v>
      </c>
      <c r="B146" s="30">
        <v>129</v>
      </c>
      <c r="C146" s="31" t="s">
        <v>1964</v>
      </c>
      <c r="D146" s="32" t="s">
        <v>2748</v>
      </c>
      <c r="E146" s="33">
        <v>136</v>
      </c>
      <c r="F146" s="35">
        <v>20608803</v>
      </c>
      <c r="G146" s="36">
        <v>193</v>
      </c>
      <c r="H146" s="37">
        <v>185</v>
      </c>
      <c r="I146" s="38">
        <v>21156500</v>
      </c>
      <c r="J146" s="39">
        <v>152</v>
      </c>
      <c r="K146" s="40">
        <v>142</v>
      </c>
      <c r="L146" s="35">
        <v>5340763</v>
      </c>
      <c r="M146" s="36">
        <v>76</v>
      </c>
      <c r="N146" s="37">
        <v>73</v>
      </c>
      <c r="O146" s="38">
        <v>10345273</v>
      </c>
      <c r="P146" s="39">
        <v>16</v>
      </c>
      <c r="Q146" s="40">
        <v>16</v>
      </c>
      <c r="R146" s="35">
        <v>52070383</v>
      </c>
      <c r="S146" s="36">
        <v>26</v>
      </c>
      <c r="T146" s="37">
        <v>26</v>
      </c>
      <c r="U146" s="38">
        <v>4629471</v>
      </c>
      <c r="V146" s="39">
        <v>2</v>
      </c>
      <c r="W146" s="40">
        <v>2</v>
      </c>
      <c r="X146" s="35">
        <v>22980</v>
      </c>
      <c r="Y146" s="36">
        <v>225</v>
      </c>
      <c r="Z146" s="37">
        <v>212</v>
      </c>
      <c r="AA146" s="38">
        <v>242</v>
      </c>
      <c r="AB146" s="94">
        <v>314</v>
      </c>
      <c r="AC146" s="42">
        <v>0</v>
      </c>
      <c r="AD146" s="34">
        <v>100</v>
      </c>
      <c r="AE146" s="43">
        <v>0</v>
      </c>
    </row>
    <row r="147" spans="1:31" s="3" customFormat="1" ht="18.75" customHeight="1">
      <c r="A147" s="45">
        <v>145</v>
      </c>
      <c r="B147" s="46">
        <v>239</v>
      </c>
      <c r="C147" s="47" t="s">
        <v>1953</v>
      </c>
      <c r="D147" s="48" t="s">
        <v>1734</v>
      </c>
      <c r="E147" s="49">
        <v>137</v>
      </c>
      <c r="F147" s="51">
        <v>20568344</v>
      </c>
      <c r="G147" s="52">
        <v>56</v>
      </c>
      <c r="H147" s="53">
        <v>53</v>
      </c>
      <c r="I147" s="54">
        <v>27809841</v>
      </c>
      <c r="J147" s="55">
        <v>145</v>
      </c>
      <c r="K147" s="56">
        <v>136</v>
      </c>
      <c r="L147" s="51">
        <v>5562850</v>
      </c>
      <c r="M147" s="52">
        <v>45</v>
      </c>
      <c r="N147" s="53">
        <v>43</v>
      </c>
      <c r="O147" s="54">
        <v>12962151</v>
      </c>
      <c r="P147" s="55">
        <v>24</v>
      </c>
      <c r="Q147" s="56">
        <v>23</v>
      </c>
      <c r="R147" s="51">
        <v>42986781</v>
      </c>
      <c r="S147" s="52">
        <v>266</v>
      </c>
      <c r="T147" s="53">
        <v>262</v>
      </c>
      <c r="U147" s="54">
        <v>228339</v>
      </c>
      <c r="V147" s="55">
        <v>401</v>
      </c>
      <c r="W147" s="56">
        <v>399</v>
      </c>
      <c r="X147" s="51">
        <v>173</v>
      </c>
      <c r="Y147" s="52">
        <v>448</v>
      </c>
      <c r="Z147" s="53">
        <v>433</v>
      </c>
      <c r="AA147" s="54">
        <v>83</v>
      </c>
      <c r="AB147" s="95">
        <v>352</v>
      </c>
      <c r="AC147" s="49">
        <v>0</v>
      </c>
      <c r="AD147" s="57">
        <v>99.98</v>
      </c>
      <c r="AE147" s="58">
        <v>0.02</v>
      </c>
    </row>
    <row r="148" spans="1:31" s="3" customFormat="1" ht="18.75" customHeight="1">
      <c r="A148" s="15">
        <v>146</v>
      </c>
      <c r="B148" s="16">
        <v>43</v>
      </c>
      <c r="C148" s="17" t="s">
        <v>1782</v>
      </c>
      <c r="D148" s="18" t="s">
        <v>2748</v>
      </c>
      <c r="E148" s="19">
        <v>138</v>
      </c>
      <c r="F148" s="21">
        <v>20483442</v>
      </c>
      <c r="G148" s="22">
        <v>208</v>
      </c>
      <c r="H148" s="23">
        <v>200</v>
      </c>
      <c r="I148" s="24">
        <v>20483442</v>
      </c>
      <c r="J148" s="25">
        <v>99</v>
      </c>
      <c r="K148" s="26">
        <v>92</v>
      </c>
      <c r="L148" s="21">
        <v>6839873</v>
      </c>
      <c r="M148" s="22">
        <v>83</v>
      </c>
      <c r="N148" s="23">
        <v>80</v>
      </c>
      <c r="O148" s="24">
        <v>9790316</v>
      </c>
      <c r="P148" s="25">
        <v>205</v>
      </c>
      <c r="Q148" s="26">
        <v>193</v>
      </c>
      <c r="R148" s="21">
        <v>14296683</v>
      </c>
      <c r="S148" s="22">
        <v>41</v>
      </c>
      <c r="T148" s="23">
        <v>40</v>
      </c>
      <c r="U148" s="24">
        <v>3463941</v>
      </c>
      <c r="V148" s="25">
        <v>58</v>
      </c>
      <c r="W148" s="26">
        <v>58</v>
      </c>
      <c r="X148" s="21">
        <v>12828</v>
      </c>
      <c r="Y148" s="22">
        <v>298</v>
      </c>
      <c r="Z148" s="23">
        <v>283</v>
      </c>
      <c r="AA148" s="24">
        <v>186</v>
      </c>
      <c r="AB148" s="93">
        <v>384</v>
      </c>
      <c r="AC148" s="19">
        <v>0</v>
      </c>
      <c r="AD148" s="27">
        <v>100</v>
      </c>
      <c r="AE148" s="28">
        <v>0</v>
      </c>
    </row>
    <row r="149" spans="1:31" s="3" customFormat="1" ht="18.75" customHeight="1">
      <c r="A149" s="29">
        <v>147</v>
      </c>
      <c r="B149" s="30" t="s">
        <v>3813</v>
      </c>
      <c r="C149" s="31" t="s">
        <v>2127</v>
      </c>
      <c r="D149" s="32" t="s">
        <v>2748</v>
      </c>
      <c r="E149" s="42">
        <v>139</v>
      </c>
      <c r="F149" s="35">
        <v>20417587</v>
      </c>
      <c r="G149" s="36">
        <v>179</v>
      </c>
      <c r="H149" s="37">
        <v>172</v>
      </c>
      <c r="I149" s="38">
        <v>21760744</v>
      </c>
      <c r="J149" s="39">
        <v>220</v>
      </c>
      <c r="K149" s="40">
        <v>209</v>
      </c>
      <c r="L149" s="35">
        <v>3845780</v>
      </c>
      <c r="M149" s="36">
        <v>179</v>
      </c>
      <c r="N149" s="37">
        <v>174</v>
      </c>
      <c r="O149" s="38">
        <v>5854291</v>
      </c>
      <c r="P149" s="39">
        <v>224</v>
      </c>
      <c r="Q149" s="40">
        <v>211</v>
      </c>
      <c r="R149" s="35">
        <v>13429475</v>
      </c>
      <c r="S149" s="36">
        <v>276</v>
      </c>
      <c r="T149" s="37">
        <v>272</v>
      </c>
      <c r="U149" s="38">
        <v>191886</v>
      </c>
      <c r="V149" s="39">
        <v>398</v>
      </c>
      <c r="W149" s="40">
        <v>396</v>
      </c>
      <c r="X149" s="35">
        <v>192</v>
      </c>
      <c r="Y149" s="36">
        <v>150</v>
      </c>
      <c r="Z149" s="37">
        <v>137</v>
      </c>
      <c r="AA149" s="38">
        <v>320</v>
      </c>
      <c r="AB149" s="94">
        <v>369</v>
      </c>
      <c r="AC149" s="42">
        <v>0</v>
      </c>
      <c r="AD149" s="34">
        <v>100</v>
      </c>
      <c r="AE149" s="43">
        <v>0</v>
      </c>
    </row>
    <row r="150" spans="1:31" s="3" customFormat="1" ht="18.75" customHeight="1">
      <c r="A150" s="29">
        <v>148</v>
      </c>
      <c r="B150" s="30">
        <v>384</v>
      </c>
      <c r="C150" s="31" t="s">
        <v>1884</v>
      </c>
      <c r="D150" s="32" t="s">
        <v>3373</v>
      </c>
      <c r="E150" s="42">
        <v>140</v>
      </c>
      <c r="F150" s="35">
        <v>20366976</v>
      </c>
      <c r="G150" s="36">
        <v>28</v>
      </c>
      <c r="H150" s="37">
        <v>27</v>
      </c>
      <c r="I150" s="38">
        <v>31231435</v>
      </c>
      <c r="J150" s="39">
        <v>142</v>
      </c>
      <c r="K150" s="40">
        <v>133</v>
      </c>
      <c r="L150" s="35">
        <v>5701305</v>
      </c>
      <c r="M150" s="36">
        <v>114</v>
      </c>
      <c r="N150" s="37">
        <v>110</v>
      </c>
      <c r="O150" s="38">
        <v>8105244</v>
      </c>
      <c r="P150" s="39">
        <v>123</v>
      </c>
      <c r="Q150" s="40">
        <v>112</v>
      </c>
      <c r="R150" s="35">
        <v>20956214</v>
      </c>
      <c r="S150" s="36">
        <v>81</v>
      </c>
      <c r="T150" s="37">
        <v>80</v>
      </c>
      <c r="U150" s="38">
        <v>2232538</v>
      </c>
      <c r="V150" s="39">
        <v>3</v>
      </c>
      <c r="W150" s="40">
        <v>3</v>
      </c>
      <c r="X150" s="35">
        <v>20944</v>
      </c>
      <c r="Y150" s="36">
        <v>205</v>
      </c>
      <c r="Z150" s="37">
        <v>192</v>
      </c>
      <c r="AA150" s="38">
        <v>256</v>
      </c>
      <c r="AB150" s="94">
        <v>321</v>
      </c>
      <c r="AC150" s="42">
        <v>0</v>
      </c>
      <c r="AD150" s="34">
        <v>100</v>
      </c>
      <c r="AE150" s="43">
        <v>0</v>
      </c>
    </row>
    <row r="151" spans="1:31" s="3" customFormat="1" ht="18.75" customHeight="1">
      <c r="A151" s="29">
        <v>149</v>
      </c>
      <c r="B151" s="30">
        <v>223</v>
      </c>
      <c r="C151" s="31" t="s">
        <v>701</v>
      </c>
      <c r="D151" s="32" t="s">
        <v>2748</v>
      </c>
      <c r="E151" s="42">
        <v>141</v>
      </c>
      <c r="F151" s="35">
        <v>20347110</v>
      </c>
      <c r="G151" s="36">
        <v>190</v>
      </c>
      <c r="H151" s="37">
        <v>182</v>
      </c>
      <c r="I151" s="38">
        <v>21324413</v>
      </c>
      <c r="J151" s="39">
        <v>13</v>
      </c>
      <c r="K151" s="40">
        <v>9</v>
      </c>
      <c r="L151" s="35">
        <v>13757118</v>
      </c>
      <c r="M151" s="36">
        <v>8</v>
      </c>
      <c r="N151" s="37">
        <v>7</v>
      </c>
      <c r="O151" s="38">
        <v>33053785</v>
      </c>
      <c r="P151" s="39">
        <v>33</v>
      </c>
      <c r="Q151" s="40">
        <v>29</v>
      </c>
      <c r="R151" s="35">
        <v>37355332</v>
      </c>
      <c r="S151" s="36">
        <v>4</v>
      </c>
      <c r="T151" s="37">
        <v>4</v>
      </c>
      <c r="U151" s="38">
        <v>14240348</v>
      </c>
      <c r="V151" s="39">
        <v>212</v>
      </c>
      <c r="W151" s="40">
        <v>211</v>
      </c>
      <c r="X151" s="35">
        <v>5221</v>
      </c>
      <c r="Y151" s="36">
        <v>318</v>
      </c>
      <c r="Z151" s="37">
        <v>303</v>
      </c>
      <c r="AA151" s="38">
        <v>171</v>
      </c>
      <c r="AB151" s="94">
        <v>351</v>
      </c>
      <c r="AC151" s="42">
        <v>0</v>
      </c>
      <c r="AD151" s="34">
        <v>100</v>
      </c>
      <c r="AE151" s="43">
        <v>0</v>
      </c>
    </row>
    <row r="152" spans="1:31" s="3" customFormat="1" ht="18.75" customHeight="1">
      <c r="A152" s="45">
        <v>150</v>
      </c>
      <c r="B152" s="46">
        <v>357</v>
      </c>
      <c r="C152" s="47" t="s">
        <v>2972</v>
      </c>
      <c r="D152" s="48" t="s">
        <v>2748</v>
      </c>
      <c r="E152" s="49">
        <v>142</v>
      </c>
      <c r="F152" s="51">
        <v>20334223</v>
      </c>
      <c r="G152" s="52">
        <v>131</v>
      </c>
      <c r="H152" s="53">
        <v>126</v>
      </c>
      <c r="I152" s="54">
        <v>23973817</v>
      </c>
      <c r="J152" s="55">
        <v>23</v>
      </c>
      <c r="K152" s="56">
        <v>19</v>
      </c>
      <c r="L152" s="51">
        <v>12086238</v>
      </c>
      <c r="M152" s="52">
        <v>375</v>
      </c>
      <c r="N152" s="53">
        <v>368</v>
      </c>
      <c r="O152" s="54">
        <v>1803039</v>
      </c>
      <c r="P152" s="55">
        <v>298</v>
      </c>
      <c r="Q152" s="56">
        <v>285</v>
      </c>
      <c r="R152" s="51">
        <v>10816760</v>
      </c>
      <c r="S152" s="52">
        <v>138</v>
      </c>
      <c r="T152" s="53">
        <v>137</v>
      </c>
      <c r="U152" s="54">
        <v>1176485</v>
      </c>
      <c r="V152" s="55">
        <v>39</v>
      </c>
      <c r="W152" s="56">
        <v>39</v>
      </c>
      <c r="X152" s="51">
        <v>14854</v>
      </c>
      <c r="Y152" s="52">
        <v>352</v>
      </c>
      <c r="Z152" s="53">
        <v>337</v>
      </c>
      <c r="AA152" s="54">
        <v>150</v>
      </c>
      <c r="AB152" s="95">
        <v>322</v>
      </c>
      <c r="AC152" s="49">
        <v>0</v>
      </c>
      <c r="AD152" s="57">
        <v>100</v>
      </c>
      <c r="AE152" s="58">
        <v>0</v>
      </c>
    </row>
    <row r="153" spans="1:31" s="3" customFormat="1" ht="18.75" customHeight="1">
      <c r="A153" s="174">
        <v>151</v>
      </c>
      <c r="B153" s="175" t="s">
        <v>3813</v>
      </c>
      <c r="C153" s="176" t="s">
        <v>775</v>
      </c>
      <c r="D153" s="177" t="s">
        <v>3815</v>
      </c>
      <c r="E153" s="178">
        <v>143</v>
      </c>
      <c r="F153" s="180">
        <v>20314644</v>
      </c>
      <c r="G153" s="181">
        <v>59</v>
      </c>
      <c r="H153" s="182">
        <v>56</v>
      </c>
      <c r="I153" s="183">
        <v>27732615</v>
      </c>
      <c r="J153" s="184">
        <v>61</v>
      </c>
      <c r="K153" s="185">
        <v>54</v>
      </c>
      <c r="L153" s="180">
        <v>8723075</v>
      </c>
      <c r="M153" s="181">
        <v>485</v>
      </c>
      <c r="N153" s="182">
        <v>473</v>
      </c>
      <c r="O153" s="183">
        <v>-6517183</v>
      </c>
      <c r="P153" s="184">
        <v>161</v>
      </c>
      <c r="Q153" s="185">
        <v>149</v>
      </c>
      <c r="R153" s="180">
        <v>17250326</v>
      </c>
      <c r="S153" s="181">
        <v>480</v>
      </c>
      <c r="T153" s="182">
        <v>470</v>
      </c>
      <c r="U153" s="183">
        <v>-9998955</v>
      </c>
      <c r="V153" s="184">
        <v>127</v>
      </c>
      <c r="W153" s="185">
        <v>126</v>
      </c>
      <c r="X153" s="180">
        <v>9148</v>
      </c>
      <c r="Y153" s="181">
        <v>182</v>
      </c>
      <c r="Z153" s="182">
        <v>169</v>
      </c>
      <c r="AA153" s="183">
        <v>284</v>
      </c>
      <c r="AB153" s="186">
        <v>384</v>
      </c>
      <c r="AC153" s="178">
        <v>0</v>
      </c>
      <c r="AD153" s="187">
        <v>80</v>
      </c>
      <c r="AE153" s="188">
        <v>20</v>
      </c>
    </row>
    <row r="154" spans="1:31" s="3" customFormat="1" ht="18.75" customHeight="1">
      <c r="A154" s="29">
        <v>152</v>
      </c>
      <c r="B154" s="30">
        <v>146</v>
      </c>
      <c r="C154" s="31" t="s">
        <v>3542</v>
      </c>
      <c r="D154" s="32" t="s">
        <v>3371</v>
      </c>
      <c r="E154" s="42">
        <v>144</v>
      </c>
      <c r="F154" s="35">
        <v>20240561</v>
      </c>
      <c r="G154" s="36">
        <v>212</v>
      </c>
      <c r="H154" s="37">
        <v>204</v>
      </c>
      <c r="I154" s="38">
        <v>20240561</v>
      </c>
      <c r="J154" s="39">
        <v>440</v>
      </c>
      <c r="K154" s="40">
        <v>428</v>
      </c>
      <c r="L154" s="35">
        <v>352063</v>
      </c>
      <c r="M154" s="36">
        <v>264</v>
      </c>
      <c r="N154" s="37">
        <v>257</v>
      </c>
      <c r="O154" s="38">
        <v>3536894</v>
      </c>
      <c r="P154" s="39">
        <v>354</v>
      </c>
      <c r="Q154" s="40">
        <v>341</v>
      </c>
      <c r="R154" s="35">
        <v>9017793</v>
      </c>
      <c r="S154" s="36">
        <v>166</v>
      </c>
      <c r="T154" s="37">
        <v>165</v>
      </c>
      <c r="U154" s="38">
        <v>938197</v>
      </c>
      <c r="V154" s="39">
        <v>465</v>
      </c>
      <c r="W154" s="40">
        <v>454</v>
      </c>
      <c r="X154" s="41" t="s">
        <v>3813</v>
      </c>
      <c r="Y154" s="36">
        <v>449</v>
      </c>
      <c r="Z154" s="37">
        <v>434</v>
      </c>
      <c r="AA154" s="38">
        <v>79</v>
      </c>
      <c r="AB154" s="94">
        <v>311</v>
      </c>
      <c r="AC154" s="42">
        <v>0</v>
      </c>
      <c r="AD154" s="34">
        <v>100</v>
      </c>
      <c r="AE154" s="43">
        <v>0</v>
      </c>
    </row>
    <row r="155" spans="1:31" s="3" customFormat="1" ht="18.75" customHeight="1">
      <c r="A155" s="29">
        <v>153</v>
      </c>
      <c r="B155" s="30">
        <v>290</v>
      </c>
      <c r="C155" s="31" t="s">
        <v>2367</v>
      </c>
      <c r="D155" s="32" t="s">
        <v>2391</v>
      </c>
      <c r="E155" s="42">
        <v>145</v>
      </c>
      <c r="F155" s="35">
        <v>20239956</v>
      </c>
      <c r="G155" s="36">
        <v>116</v>
      </c>
      <c r="H155" s="37">
        <v>111</v>
      </c>
      <c r="I155" s="38">
        <v>24499272</v>
      </c>
      <c r="J155" s="39">
        <v>39</v>
      </c>
      <c r="K155" s="40">
        <v>32</v>
      </c>
      <c r="L155" s="35">
        <v>10206599</v>
      </c>
      <c r="M155" s="36">
        <v>78</v>
      </c>
      <c r="N155" s="37">
        <v>75</v>
      </c>
      <c r="O155" s="38">
        <v>10013978</v>
      </c>
      <c r="P155" s="39">
        <v>146</v>
      </c>
      <c r="Q155" s="40">
        <v>134</v>
      </c>
      <c r="R155" s="35">
        <v>18786193</v>
      </c>
      <c r="S155" s="36">
        <v>7</v>
      </c>
      <c r="T155" s="37">
        <v>7</v>
      </c>
      <c r="U155" s="38">
        <v>9898426</v>
      </c>
      <c r="V155" s="39">
        <v>18</v>
      </c>
      <c r="W155" s="40">
        <v>18</v>
      </c>
      <c r="X155" s="35">
        <v>16901</v>
      </c>
      <c r="Y155" s="36">
        <v>79</v>
      </c>
      <c r="Z155" s="37">
        <v>70</v>
      </c>
      <c r="AA155" s="38">
        <v>460</v>
      </c>
      <c r="AB155" s="94">
        <v>210</v>
      </c>
      <c r="AC155" s="42">
        <v>0</v>
      </c>
      <c r="AD155" s="34">
        <v>100</v>
      </c>
      <c r="AE155" s="43">
        <v>0</v>
      </c>
    </row>
    <row r="156" spans="1:31" s="3" customFormat="1" ht="18.75" customHeight="1">
      <c r="A156" s="159">
        <v>154</v>
      </c>
      <c r="B156" s="160">
        <v>385</v>
      </c>
      <c r="C156" s="161" t="s">
        <v>3011</v>
      </c>
      <c r="D156" s="162" t="s">
        <v>3815</v>
      </c>
      <c r="E156" s="163">
        <v>146</v>
      </c>
      <c r="F156" s="165">
        <v>20157554</v>
      </c>
      <c r="G156" s="166">
        <v>30</v>
      </c>
      <c r="H156" s="167">
        <v>29</v>
      </c>
      <c r="I156" s="168">
        <v>30666584</v>
      </c>
      <c r="J156" s="169">
        <v>58</v>
      </c>
      <c r="K156" s="170">
        <v>51</v>
      </c>
      <c r="L156" s="165">
        <v>8776628</v>
      </c>
      <c r="M156" s="166">
        <v>130</v>
      </c>
      <c r="N156" s="167">
        <v>125</v>
      </c>
      <c r="O156" s="168">
        <v>7114105</v>
      </c>
      <c r="P156" s="169">
        <v>134</v>
      </c>
      <c r="Q156" s="170">
        <v>122</v>
      </c>
      <c r="R156" s="165">
        <v>19549173</v>
      </c>
      <c r="S156" s="166">
        <v>28</v>
      </c>
      <c r="T156" s="167">
        <v>28</v>
      </c>
      <c r="U156" s="168">
        <v>4534538</v>
      </c>
      <c r="V156" s="169">
        <v>134</v>
      </c>
      <c r="W156" s="170">
        <v>133</v>
      </c>
      <c r="X156" s="165">
        <v>8941</v>
      </c>
      <c r="Y156" s="166">
        <v>30</v>
      </c>
      <c r="Z156" s="167">
        <v>24</v>
      </c>
      <c r="AA156" s="168">
        <v>690</v>
      </c>
      <c r="AB156" s="171">
        <v>322</v>
      </c>
      <c r="AC156" s="163">
        <v>0</v>
      </c>
      <c r="AD156" s="172">
        <v>99.92</v>
      </c>
      <c r="AE156" s="173">
        <v>0.08</v>
      </c>
    </row>
    <row r="157" spans="1:31" s="3" customFormat="1" ht="18.75" customHeight="1">
      <c r="A157" s="142">
        <v>155</v>
      </c>
      <c r="B157" s="143">
        <v>205</v>
      </c>
      <c r="C157" s="144" t="s">
        <v>1330</v>
      </c>
      <c r="D157" s="145" t="s">
        <v>3815</v>
      </c>
      <c r="E157" s="146">
        <v>147</v>
      </c>
      <c r="F157" s="148">
        <v>20016608</v>
      </c>
      <c r="G157" s="149">
        <v>80</v>
      </c>
      <c r="H157" s="150">
        <v>76</v>
      </c>
      <c r="I157" s="151">
        <v>26430397</v>
      </c>
      <c r="J157" s="152">
        <v>215</v>
      </c>
      <c r="K157" s="153">
        <v>204</v>
      </c>
      <c r="L157" s="148">
        <v>3933960</v>
      </c>
      <c r="M157" s="149">
        <v>286</v>
      </c>
      <c r="N157" s="150">
        <v>279</v>
      </c>
      <c r="O157" s="151">
        <v>3258219</v>
      </c>
      <c r="P157" s="152">
        <v>106</v>
      </c>
      <c r="Q157" s="153">
        <v>95</v>
      </c>
      <c r="R157" s="148">
        <v>22479648</v>
      </c>
      <c r="S157" s="149">
        <v>27</v>
      </c>
      <c r="T157" s="150">
        <v>27</v>
      </c>
      <c r="U157" s="151">
        <v>4585480</v>
      </c>
      <c r="V157" s="152">
        <v>176</v>
      </c>
      <c r="W157" s="153">
        <v>175</v>
      </c>
      <c r="X157" s="148">
        <v>6946</v>
      </c>
      <c r="Y157" s="149">
        <v>432</v>
      </c>
      <c r="Z157" s="150">
        <v>417</v>
      </c>
      <c r="AA157" s="151">
        <v>94</v>
      </c>
      <c r="AB157" s="156">
        <v>352</v>
      </c>
      <c r="AC157" s="146">
        <v>0</v>
      </c>
      <c r="AD157" s="157">
        <v>1</v>
      </c>
      <c r="AE157" s="158">
        <v>99</v>
      </c>
    </row>
    <row r="158" spans="1:31" s="3" customFormat="1" ht="18.75" customHeight="1">
      <c r="A158" s="174">
        <v>156</v>
      </c>
      <c r="B158" s="175" t="s">
        <v>3813</v>
      </c>
      <c r="C158" s="176" t="s">
        <v>3881</v>
      </c>
      <c r="D158" s="177" t="s">
        <v>3815</v>
      </c>
      <c r="E158" s="178">
        <v>148</v>
      </c>
      <c r="F158" s="180">
        <v>20011756</v>
      </c>
      <c r="G158" s="181">
        <v>209</v>
      </c>
      <c r="H158" s="182">
        <v>201</v>
      </c>
      <c r="I158" s="183">
        <v>20416507</v>
      </c>
      <c r="J158" s="184">
        <v>223</v>
      </c>
      <c r="K158" s="185">
        <v>212</v>
      </c>
      <c r="L158" s="180">
        <v>3806104</v>
      </c>
      <c r="M158" s="181">
        <v>279</v>
      </c>
      <c r="N158" s="182">
        <v>272</v>
      </c>
      <c r="O158" s="183">
        <v>3368524</v>
      </c>
      <c r="P158" s="184">
        <v>237</v>
      </c>
      <c r="Q158" s="185">
        <v>224</v>
      </c>
      <c r="R158" s="180">
        <v>12899598</v>
      </c>
      <c r="S158" s="181">
        <v>240</v>
      </c>
      <c r="T158" s="182">
        <v>237</v>
      </c>
      <c r="U158" s="183">
        <v>372547</v>
      </c>
      <c r="V158" s="184">
        <v>33</v>
      </c>
      <c r="W158" s="185">
        <v>33</v>
      </c>
      <c r="X158" s="180">
        <v>15190</v>
      </c>
      <c r="Y158" s="181">
        <v>39</v>
      </c>
      <c r="Z158" s="182">
        <v>32</v>
      </c>
      <c r="AA158" s="183">
        <v>641</v>
      </c>
      <c r="AB158" s="186">
        <v>322</v>
      </c>
      <c r="AC158" s="178">
        <v>0</v>
      </c>
      <c r="AD158" s="187">
        <v>100</v>
      </c>
      <c r="AE158" s="188">
        <v>0</v>
      </c>
    </row>
    <row r="159" spans="1:31" s="3" customFormat="1" ht="18.75" customHeight="1">
      <c r="A159" s="159">
        <v>157</v>
      </c>
      <c r="B159" s="160">
        <v>184</v>
      </c>
      <c r="C159" s="161" t="s">
        <v>3882</v>
      </c>
      <c r="D159" s="162" t="s">
        <v>3815</v>
      </c>
      <c r="E159" s="193">
        <v>149</v>
      </c>
      <c r="F159" s="165">
        <v>20007130</v>
      </c>
      <c r="G159" s="166">
        <v>154</v>
      </c>
      <c r="H159" s="167">
        <v>149</v>
      </c>
      <c r="I159" s="168">
        <v>23110887</v>
      </c>
      <c r="J159" s="169">
        <v>169</v>
      </c>
      <c r="K159" s="170">
        <v>159</v>
      </c>
      <c r="L159" s="165">
        <v>4837460</v>
      </c>
      <c r="M159" s="166">
        <v>132</v>
      </c>
      <c r="N159" s="167">
        <v>127</v>
      </c>
      <c r="O159" s="168">
        <v>7056499</v>
      </c>
      <c r="P159" s="169">
        <v>344</v>
      </c>
      <c r="Q159" s="170">
        <v>331</v>
      </c>
      <c r="R159" s="165">
        <v>9326462</v>
      </c>
      <c r="S159" s="166">
        <v>126</v>
      </c>
      <c r="T159" s="167">
        <v>125</v>
      </c>
      <c r="U159" s="168">
        <v>1387615</v>
      </c>
      <c r="V159" s="169">
        <v>188</v>
      </c>
      <c r="W159" s="170">
        <v>187</v>
      </c>
      <c r="X159" s="165">
        <v>6420</v>
      </c>
      <c r="Y159" s="166">
        <v>130</v>
      </c>
      <c r="Z159" s="167">
        <v>117</v>
      </c>
      <c r="AA159" s="168">
        <v>351</v>
      </c>
      <c r="AB159" s="171">
        <v>324</v>
      </c>
      <c r="AC159" s="163">
        <v>0</v>
      </c>
      <c r="AD159" s="172">
        <v>100</v>
      </c>
      <c r="AE159" s="173">
        <v>0</v>
      </c>
    </row>
    <row r="160" spans="1:31" s="3" customFormat="1" ht="18.75" customHeight="1">
      <c r="A160" s="159">
        <v>158</v>
      </c>
      <c r="B160" s="160">
        <v>108</v>
      </c>
      <c r="C160" s="161" t="s">
        <v>3883</v>
      </c>
      <c r="D160" s="162" t="s">
        <v>3815</v>
      </c>
      <c r="E160" s="163">
        <v>150</v>
      </c>
      <c r="F160" s="165">
        <v>20001626</v>
      </c>
      <c r="G160" s="166">
        <v>202</v>
      </c>
      <c r="H160" s="167">
        <v>194</v>
      </c>
      <c r="I160" s="168">
        <v>20712833</v>
      </c>
      <c r="J160" s="169">
        <v>131</v>
      </c>
      <c r="K160" s="170">
        <v>122</v>
      </c>
      <c r="L160" s="165">
        <v>5957655</v>
      </c>
      <c r="M160" s="166">
        <v>280</v>
      </c>
      <c r="N160" s="167">
        <v>273</v>
      </c>
      <c r="O160" s="168">
        <v>3349510</v>
      </c>
      <c r="P160" s="169">
        <v>25</v>
      </c>
      <c r="Q160" s="170">
        <v>24</v>
      </c>
      <c r="R160" s="165">
        <v>42324588</v>
      </c>
      <c r="S160" s="166">
        <v>342</v>
      </c>
      <c r="T160" s="167">
        <v>338</v>
      </c>
      <c r="U160" s="168">
        <v>24343</v>
      </c>
      <c r="V160" s="169">
        <v>60</v>
      </c>
      <c r="W160" s="170">
        <v>60</v>
      </c>
      <c r="X160" s="165">
        <v>12716</v>
      </c>
      <c r="Y160" s="166">
        <v>94</v>
      </c>
      <c r="Z160" s="167">
        <v>82</v>
      </c>
      <c r="AA160" s="168">
        <v>431</v>
      </c>
      <c r="AB160" s="171">
        <v>382</v>
      </c>
      <c r="AC160" s="163">
        <v>0</v>
      </c>
      <c r="AD160" s="172">
        <v>100</v>
      </c>
      <c r="AE160" s="173">
        <v>0</v>
      </c>
    </row>
    <row r="161" spans="1:31" s="3" customFormat="1" ht="18.75" customHeight="1">
      <c r="A161" s="29">
        <v>159</v>
      </c>
      <c r="B161" s="30" t="s">
        <v>3813</v>
      </c>
      <c r="C161" s="31" t="s">
        <v>433</v>
      </c>
      <c r="D161" s="32" t="s">
        <v>2988</v>
      </c>
      <c r="E161" s="42">
        <v>151</v>
      </c>
      <c r="F161" s="35">
        <v>19962695</v>
      </c>
      <c r="G161" s="36">
        <v>196</v>
      </c>
      <c r="H161" s="37">
        <v>188</v>
      </c>
      <c r="I161" s="38">
        <v>21058073</v>
      </c>
      <c r="J161" s="39">
        <v>500</v>
      </c>
      <c r="K161" s="40">
        <v>485</v>
      </c>
      <c r="L161" s="35">
        <v>-89605391</v>
      </c>
      <c r="M161" s="36">
        <v>500</v>
      </c>
      <c r="N161" s="37">
        <v>485</v>
      </c>
      <c r="O161" s="38">
        <v>-143611688</v>
      </c>
      <c r="P161" s="39">
        <v>44</v>
      </c>
      <c r="Q161" s="40">
        <v>40</v>
      </c>
      <c r="R161" s="35">
        <v>33720838</v>
      </c>
      <c r="S161" s="36">
        <v>500</v>
      </c>
      <c r="T161" s="37">
        <v>485</v>
      </c>
      <c r="U161" s="38">
        <v>-110391457</v>
      </c>
      <c r="V161" s="39">
        <v>250</v>
      </c>
      <c r="W161" s="40">
        <v>248</v>
      </c>
      <c r="X161" s="35">
        <v>3695</v>
      </c>
      <c r="Y161" s="36">
        <v>26</v>
      </c>
      <c r="Z161" s="37">
        <v>20</v>
      </c>
      <c r="AA161" s="38">
        <v>711</v>
      </c>
      <c r="AB161" s="94">
        <v>311</v>
      </c>
      <c r="AC161" s="42">
        <v>0</v>
      </c>
      <c r="AD161" s="34">
        <v>100</v>
      </c>
      <c r="AE161" s="43">
        <v>0</v>
      </c>
    </row>
    <row r="162" spans="1:31" s="3" customFormat="1" ht="18.75" customHeight="1">
      <c r="A162" s="142">
        <v>160</v>
      </c>
      <c r="B162" s="143">
        <v>238</v>
      </c>
      <c r="C162" s="144" t="s">
        <v>2578</v>
      </c>
      <c r="D162" s="145" t="s">
        <v>3815</v>
      </c>
      <c r="E162" s="146">
        <v>152</v>
      </c>
      <c r="F162" s="148">
        <v>19943876</v>
      </c>
      <c r="G162" s="149">
        <v>217</v>
      </c>
      <c r="H162" s="150">
        <v>209</v>
      </c>
      <c r="I162" s="151">
        <v>19951862</v>
      </c>
      <c r="J162" s="152">
        <v>470</v>
      </c>
      <c r="K162" s="153">
        <v>456</v>
      </c>
      <c r="L162" s="148">
        <v>-1308163</v>
      </c>
      <c r="M162" s="149">
        <v>108</v>
      </c>
      <c r="N162" s="150">
        <v>104</v>
      </c>
      <c r="O162" s="151">
        <v>8300690</v>
      </c>
      <c r="P162" s="152">
        <v>234</v>
      </c>
      <c r="Q162" s="153">
        <v>221</v>
      </c>
      <c r="R162" s="148">
        <v>13056675</v>
      </c>
      <c r="S162" s="149">
        <v>197</v>
      </c>
      <c r="T162" s="150">
        <v>195</v>
      </c>
      <c r="U162" s="151">
        <v>671478</v>
      </c>
      <c r="V162" s="152">
        <v>35</v>
      </c>
      <c r="W162" s="153">
        <v>35</v>
      </c>
      <c r="X162" s="148">
        <v>15010</v>
      </c>
      <c r="Y162" s="149">
        <v>86</v>
      </c>
      <c r="Z162" s="150">
        <v>75</v>
      </c>
      <c r="AA162" s="151">
        <v>446</v>
      </c>
      <c r="AB162" s="156">
        <v>321</v>
      </c>
      <c r="AC162" s="146">
        <v>0</v>
      </c>
      <c r="AD162" s="157">
        <v>100</v>
      </c>
      <c r="AE162" s="158">
        <v>0</v>
      </c>
    </row>
    <row r="163" spans="1:31" s="3" customFormat="1" ht="18.75" customHeight="1">
      <c r="A163" s="15">
        <v>161</v>
      </c>
      <c r="B163" s="16">
        <v>168</v>
      </c>
      <c r="C163" s="17" t="s">
        <v>3884</v>
      </c>
      <c r="D163" s="18" t="s">
        <v>2748</v>
      </c>
      <c r="E163" s="19">
        <v>153</v>
      </c>
      <c r="F163" s="21">
        <v>19919128</v>
      </c>
      <c r="G163" s="22">
        <v>143</v>
      </c>
      <c r="H163" s="23">
        <v>138</v>
      </c>
      <c r="I163" s="24">
        <v>23564187</v>
      </c>
      <c r="J163" s="25">
        <v>455</v>
      </c>
      <c r="K163" s="26">
        <v>442</v>
      </c>
      <c r="L163" s="21">
        <v>-279928</v>
      </c>
      <c r="M163" s="22">
        <v>477</v>
      </c>
      <c r="N163" s="23">
        <v>466</v>
      </c>
      <c r="O163" s="24">
        <v>-3357035</v>
      </c>
      <c r="P163" s="25">
        <v>384</v>
      </c>
      <c r="Q163" s="26">
        <v>370</v>
      </c>
      <c r="R163" s="21">
        <v>8245646</v>
      </c>
      <c r="S163" s="22">
        <v>447</v>
      </c>
      <c r="T163" s="23">
        <v>439</v>
      </c>
      <c r="U163" s="24">
        <v>-3683000</v>
      </c>
      <c r="V163" s="25">
        <v>167</v>
      </c>
      <c r="W163" s="26">
        <v>166</v>
      </c>
      <c r="X163" s="21">
        <v>7392</v>
      </c>
      <c r="Y163" s="22">
        <v>190</v>
      </c>
      <c r="Z163" s="23">
        <v>177</v>
      </c>
      <c r="AA163" s="24">
        <v>280</v>
      </c>
      <c r="AB163" s="93">
        <v>323</v>
      </c>
      <c r="AC163" s="19">
        <v>0</v>
      </c>
      <c r="AD163" s="27">
        <v>100</v>
      </c>
      <c r="AE163" s="28">
        <v>0</v>
      </c>
    </row>
    <row r="164" spans="1:31" s="3" customFormat="1" ht="18.75" customHeight="1">
      <c r="A164" s="29">
        <v>162</v>
      </c>
      <c r="B164" s="30">
        <v>160</v>
      </c>
      <c r="C164" s="31" t="s">
        <v>1689</v>
      </c>
      <c r="D164" s="32" t="s">
        <v>3814</v>
      </c>
      <c r="E164" s="42">
        <v>9</v>
      </c>
      <c r="F164" s="35">
        <v>19813460</v>
      </c>
      <c r="G164" s="36">
        <v>221</v>
      </c>
      <c r="H164" s="37">
        <v>9</v>
      </c>
      <c r="I164" s="38">
        <v>19885030</v>
      </c>
      <c r="J164" s="39">
        <v>27</v>
      </c>
      <c r="K164" s="40">
        <v>6</v>
      </c>
      <c r="L164" s="35">
        <v>11732999</v>
      </c>
      <c r="M164" s="36">
        <v>472</v>
      </c>
      <c r="N164" s="37">
        <v>11</v>
      </c>
      <c r="O164" s="38">
        <v>-2924125</v>
      </c>
      <c r="P164" s="39">
        <v>90</v>
      </c>
      <c r="Q164" s="40">
        <v>10</v>
      </c>
      <c r="R164" s="35">
        <v>24110723</v>
      </c>
      <c r="S164" s="36">
        <v>433</v>
      </c>
      <c r="T164" s="37">
        <v>8</v>
      </c>
      <c r="U164" s="38">
        <v>-2962976</v>
      </c>
      <c r="V164" s="39">
        <v>493</v>
      </c>
      <c r="W164" s="40">
        <v>15</v>
      </c>
      <c r="X164" s="41" t="s">
        <v>3813</v>
      </c>
      <c r="Y164" s="36">
        <v>36</v>
      </c>
      <c r="Z164" s="37">
        <v>7</v>
      </c>
      <c r="AA164" s="38">
        <v>668</v>
      </c>
      <c r="AB164" s="94">
        <v>311</v>
      </c>
      <c r="AC164" s="42">
        <v>62.25</v>
      </c>
      <c r="AD164" s="34">
        <v>37.75</v>
      </c>
      <c r="AE164" s="43">
        <v>0</v>
      </c>
    </row>
    <row r="165" spans="1:31" s="3" customFormat="1" ht="18.75" customHeight="1">
      <c r="A165" s="159">
        <v>163</v>
      </c>
      <c r="B165" s="160">
        <v>81</v>
      </c>
      <c r="C165" s="161" t="s">
        <v>1176</v>
      </c>
      <c r="D165" s="162" t="s">
        <v>3815</v>
      </c>
      <c r="E165" s="163">
        <v>154</v>
      </c>
      <c r="F165" s="165">
        <v>19770362</v>
      </c>
      <c r="G165" s="166">
        <v>65</v>
      </c>
      <c r="H165" s="167">
        <v>61</v>
      </c>
      <c r="I165" s="168">
        <v>27536428</v>
      </c>
      <c r="J165" s="169">
        <v>286</v>
      </c>
      <c r="K165" s="170">
        <v>274</v>
      </c>
      <c r="L165" s="165">
        <v>2785608</v>
      </c>
      <c r="M165" s="166">
        <v>55</v>
      </c>
      <c r="N165" s="167">
        <v>53</v>
      </c>
      <c r="O165" s="168">
        <v>12366632</v>
      </c>
      <c r="P165" s="169">
        <v>82</v>
      </c>
      <c r="Q165" s="170">
        <v>75</v>
      </c>
      <c r="R165" s="165">
        <v>24918169</v>
      </c>
      <c r="S165" s="166">
        <v>148</v>
      </c>
      <c r="T165" s="167">
        <v>147</v>
      </c>
      <c r="U165" s="168">
        <v>1076849</v>
      </c>
      <c r="V165" s="169">
        <v>336</v>
      </c>
      <c r="W165" s="170">
        <v>334</v>
      </c>
      <c r="X165" s="165">
        <v>1462</v>
      </c>
      <c r="Y165" s="166">
        <v>76</v>
      </c>
      <c r="Z165" s="167">
        <v>67</v>
      </c>
      <c r="AA165" s="168">
        <v>466</v>
      </c>
      <c r="AB165" s="171">
        <v>322</v>
      </c>
      <c r="AC165" s="163">
        <v>0</v>
      </c>
      <c r="AD165" s="172">
        <v>100</v>
      </c>
      <c r="AE165" s="173">
        <v>0</v>
      </c>
    </row>
    <row r="166" spans="1:31" s="3" customFormat="1" ht="18.75" customHeight="1">
      <c r="A166" s="29">
        <v>164</v>
      </c>
      <c r="B166" s="30">
        <v>75</v>
      </c>
      <c r="C166" s="31" t="s">
        <v>3344</v>
      </c>
      <c r="D166" s="32" t="s">
        <v>3117</v>
      </c>
      <c r="E166" s="42">
        <v>155</v>
      </c>
      <c r="F166" s="35">
        <v>19741180</v>
      </c>
      <c r="G166" s="36">
        <v>219</v>
      </c>
      <c r="H166" s="37">
        <v>211</v>
      </c>
      <c r="I166" s="38">
        <v>19932628</v>
      </c>
      <c r="J166" s="39">
        <v>34</v>
      </c>
      <c r="K166" s="40">
        <v>27</v>
      </c>
      <c r="L166" s="35">
        <v>10810772</v>
      </c>
      <c r="M166" s="36">
        <v>69</v>
      </c>
      <c r="N166" s="37">
        <v>66</v>
      </c>
      <c r="O166" s="38">
        <v>10805321</v>
      </c>
      <c r="P166" s="39">
        <v>191</v>
      </c>
      <c r="Q166" s="40">
        <v>179</v>
      </c>
      <c r="R166" s="35">
        <v>15295480</v>
      </c>
      <c r="S166" s="36">
        <v>11</v>
      </c>
      <c r="T166" s="37">
        <v>11</v>
      </c>
      <c r="U166" s="38">
        <v>7566086</v>
      </c>
      <c r="V166" s="39">
        <v>455</v>
      </c>
      <c r="W166" s="40">
        <v>447</v>
      </c>
      <c r="X166" s="41" t="s">
        <v>3813</v>
      </c>
      <c r="Y166" s="36">
        <v>358</v>
      </c>
      <c r="Z166" s="37">
        <v>343</v>
      </c>
      <c r="AA166" s="38">
        <v>148</v>
      </c>
      <c r="AB166" s="94">
        <v>369</v>
      </c>
      <c r="AC166" s="42">
        <v>0</v>
      </c>
      <c r="AD166" s="34">
        <v>100</v>
      </c>
      <c r="AE166" s="43">
        <v>0</v>
      </c>
    </row>
    <row r="167" spans="1:31" s="3" customFormat="1" ht="18.75" customHeight="1">
      <c r="A167" s="142">
        <v>165</v>
      </c>
      <c r="B167" s="143" t="s">
        <v>3813</v>
      </c>
      <c r="C167" s="144" t="s">
        <v>1768</v>
      </c>
      <c r="D167" s="145" t="s">
        <v>3815</v>
      </c>
      <c r="E167" s="146">
        <v>156</v>
      </c>
      <c r="F167" s="148">
        <v>19694717</v>
      </c>
      <c r="G167" s="149">
        <v>54</v>
      </c>
      <c r="H167" s="150">
        <v>51</v>
      </c>
      <c r="I167" s="151">
        <v>27932812</v>
      </c>
      <c r="J167" s="152">
        <v>209</v>
      </c>
      <c r="K167" s="153">
        <v>198</v>
      </c>
      <c r="L167" s="148">
        <v>3997301</v>
      </c>
      <c r="M167" s="149">
        <v>321</v>
      </c>
      <c r="N167" s="150">
        <v>314</v>
      </c>
      <c r="O167" s="151">
        <v>2666055</v>
      </c>
      <c r="P167" s="152">
        <v>333</v>
      </c>
      <c r="Q167" s="153">
        <v>320</v>
      </c>
      <c r="R167" s="148">
        <v>9666724</v>
      </c>
      <c r="S167" s="149">
        <v>71</v>
      </c>
      <c r="T167" s="150">
        <v>70</v>
      </c>
      <c r="U167" s="151">
        <v>2528513</v>
      </c>
      <c r="V167" s="152">
        <v>4</v>
      </c>
      <c r="W167" s="153">
        <v>4</v>
      </c>
      <c r="X167" s="148">
        <v>20430</v>
      </c>
      <c r="Y167" s="149">
        <v>221</v>
      </c>
      <c r="Z167" s="150">
        <v>208</v>
      </c>
      <c r="AA167" s="151">
        <v>246</v>
      </c>
      <c r="AB167" s="156">
        <v>321</v>
      </c>
      <c r="AC167" s="146">
        <v>0</v>
      </c>
      <c r="AD167" s="157">
        <v>100</v>
      </c>
      <c r="AE167" s="158">
        <v>0</v>
      </c>
    </row>
    <row r="168" spans="1:31" s="3" customFormat="1" ht="18.75" customHeight="1">
      <c r="A168" s="15">
        <v>166</v>
      </c>
      <c r="B168" s="16">
        <v>271</v>
      </c>
      <c r="C168" s="17" t="s">
        <v>1624</v>
      </c>
      <c r="D168" s="18" t="s">
        <v>2086</v>
      </c>
      <c r="E168" s="19">
        <v>157</v>
      </c>
      <c r="F168" s="21">
        <v>19540311</v>
      </c>
      <c r="G168" s="22">
        <v>195</v>
      </c>
      <c r="H168" s="23">
        <v>187</v>
      </c>
      <c r="I168" s="24">
        <v>21094053</v>
      </c>
      <c r="J168" s="25">
        <v>424</v>
      </c>
      <c r="K168" s="26">
        <v>412</v>
      </c>
      <c r="L168" s="21">
        <v>745391</v>
      </c>
      <c r="M168" s="22">
        <v>208</v>
      </c>
      <c r="N168" s="23">
        <v>202</v>
      </c>
      <c r="O168" s="24">
        <v>5005827</v>
      </c>
      <c r="P168" s="25">
        <v>285</v>
      </c>
      <c r="Q168" s="26">
        <v>272</v>
      </c>
      <c r="R168" s="21">
        <v>11297855</v>
      </c>
      <c r="S168" s="22">
        <v>398</v>
      </c>
      <c r="T168" s="23">
        <v>392</v>
      </c>
      <c r="U168" s="24">
        <v>-1297575</v>
      </c>
      <c r="V168" s="25">
        <v>190</v>
      </c>
      <c r="W168" s="26">
        <v>189</v>
      </c>
      <c r="X168" s="21">
        <v>6078</v>
      </c>
      <c r="Y168" s="22">
        <v>143</v>
      </c>
      <c r="Z168" s="23">
        <v>130</v>
      </c>
      <c r="AA168" s="24">
        <v>332</v>
      </c>
      <c r="AB168" s="93">
        <v>321</v>
      </c>
      <c r="AC168" s="19">
        <v>0</v>
      </c>
      <c r="AD168" s="27">
        <v>100</v>
      </c>
      <c r="AE168" s="28">
        <v>0</v>
      </c>
    </row>
    <row r="169" spans="1:31" s="3" customFormat="1" ht="18.75" customHeight="1">
      <c r="A169" s="29">
        <v>167</v>
      </c>
      <c r="B169" s="30">
        <v>439</v>
      </c>
      <c r="C169" s="31" t="s">
        <v>777</v>
      </c>
      <c r="D169" s="32" t="s">
        <v>2086</v>
      </c>
      <c r="E169" s="42">
        <v>158</v>
      </c>
      <c r="F169" s="35">
        <v>19530399</v>
      </c>
      <c r="G169" s="36">
        <v>214</v>
      </c>
      <c r="H169" s="37">
        <v>206</v>
      </c>
      <c r="I169" s="38">
        <v>20211708</v>
      </c>
      <c r="J169" s="39">
        <v>89</v>
      </c>
      <c r="K169" s="40">
        <v>82</v>
      </c>
      <c r="L169" s="35">
        <v>7344204</v>
      </c>
      <c r="M169" s="36">
        <v>39</v>
      </c>
      <c r="N169" s="37">
        <v>37</v>
      </c>
      <c r="O169" s="38">
        <v>13731622</v>
      </c>
      <c r="P169" s="39">
        <v>56</v>
      </c>
      <c r="Q169" s="40">
        <v>50</v>
      </c>
      <c r="R169" s="35">
        <v>29535988</v>
      </c>
      <c r="S169" s="36">
        <v>62</v>
      </c>
      <c r="T169" s="37">
        <v>61</v>
      </c>
      <c r="U169" s="38">
        <v>2791617</v>
      </c>
      <c r="V169" s="39">
        <v>201</v>
      </c>
      <c r="W169" s="40">
        <v>200</v>
      </c>
      <c r="X169" s="35">
        <v>5779</v>
      </c>
      <c r="Y169" s="36">
        <v>223</v>
      </c>
      <c r="Z169" s="37">
        <v>210</v>
      </c>
      <c r="AA169" s="38">
        <v>243</v>
      </c>
      <c r="AB169" s="94">
        <v>321</v>
      </c>
      <c r="AC169" s="42">
        <v>0</v>
      </c>
      <c r="AD169" s="34">
        <v>100</v>
      </c>
      <c r="AE169" s="43">
        <v>0</v>
      </c>
    </row>
    <row r="170" spans="1:31" s="3" customFormat="1" ht="18.75" customHeight="1">
      <c r="A170" s="159">
        <v>168</v>
      </c>
      <c r="B170" s="160" t="s">
        <v>3813</v>
      </c>
      <c r="C170" s="161" t="s">
        <v>3356</v>
      </c>
      <c r="D170" s="162" t="s">
        <v>3815</v>
      </c>
      <c r="E170" s="163">
        <v>159</v>
      </c>
      <c r="F170" s="165">
        <v>19525705</v>
      </c>
      <c r="G170" s="166">
        <v>231</v>
      </c>
      <c r="H170" s="167">
        <v>222</v>
      </c>
      <c r="I170" s="168">
        <v>19525705</v>
      </c>
      <c r="J170" s="169">
        <v>164</v>
      </c>
      <c r="K170" s="170">
        <v>154</v>
      </c>
      <c r="L170" s="165">
        <v>5012214</v>
      </c>
      <c r="M170" s="166">
        <v>162</v>
      </c>
      <c r="N170" s="167">
        <v>157</v>
      </c>
      <c r="O170" s="168">
        <v>6233940</v>
      </c>
      <c r="P170" s="169">
        <v>321</v>
      </c>
      <c r="Q170" s="170">
        <v>308</v>
      </c>
      <c r="R170" s="165">
        <v>10113888</v>
      </c>
      <c r="S170" s="166">
        <v>111</v>
      </c>
      <c r="T170" s="167">
        <v>110</v>
      </c>
      <c r="U170" s="168">
        <v>1663042</v>
      </c>
      <c r="V170" s="169">
        <v>339</v>
      </c>
      <c r="W170" s="170">
        <v>337</v>
      </c>
      <c r="X170" s="165">
        <v>1436</v>
      </c>
      <c r="Y170" s="166">
        <v>360</v>
      </c>
      <c r="Z170" s="167">
        <v>345</v>
      </c>
      <c r="AA170" s="168">
        <v>148</v>
      </c>
      <c r="AB170" s="171">
        <v>369</v>
      </c>
      <c r="AC170" s="163">
        <v>0</v>
      </c>
      <c r="AD170" s="172">
        <v>100</v>
      </c>
      <c r="AE170" s="173">
        <v>0</v>
      </c>
    </row>
    <row r="171" spans="1:31" s="3" customFormat="1" ht="18.75" customHeight="1">
      <c r="A171" s="29">
        <v>169</v>
      </c>
      <c r="B171" s="30">
        <v>336</v>
      </c>
      <c r="C171" s="31" t="s">
        <v>3885</v>
      </c>
      <c r="D171" s="32" t="s">
        <v>2748</v>
      </c>
      <c r="E171" s="42">
        <v>160</v>
      </c>
      <c r="F171" s="35">
        <v>19414063</v>
      </c>
      <c r="G171" s="36">
        <v>229</v>
      </c>
      <c r="H171" s="37">
        <v>220</v>
      </c>
      <c r="I171" s="38">
        <v>19564474</v>
      </c>
      <c r="J171" s="39">
        <v>459</v>
      </c>
      <c r="K171" s="40">
        <v>446</v>
      </c>
      <c r="L171" s="35">
        <v>-583621</v>
      </c>
      <c r="M171" s="36">
        <v>421</v>
      </c>
      <c r="N171" s="37">
        <v>414</v>
      </c>
      <c r="O171" s="38">
        <v>1111807</v>
      </c>
      <c r="P171" s="39">
        <v>267</v>
      </c>
      <c r="Q171" s="40">
        <v>254</v>
      </c>
      <c r="R171" s="35">
        <v>11879401</v>
      </c>
      <c r="S171" s="36">
        <v>435</v>
      </c>
      <c r="T171" s="37">
        <v>427</v>
      </c>
      <c r="U171" s="38">
        <v>-3054704</v>
      </c>
      <c r="V171" s="39">
        <v>59</v>
      </c>
      <c r="W171" s="40">
        <v>59</v>
      </c>
      <c r="X171" s="35">
        <v>12809</v>
      </c>
      <c r="Y171" s="36">
        <v>239</v>
      </c>
      <c r="Z171" s="37">
        <v>225</v>
      </c>
      <c r="AA171" s="38">
        <v>229</v>
      </c>
      <c r="AB171" s="94">
        <v>323</v>
      </c>
      <c r="AC171" s="42">
        <v>0</v>
      </c>
      <c r="AD171" s="34">
        <v>100</v>
      </c>
      <c r="AE171" s="43">
        <v>0</v>
      </c>
    </row>
    <row r="172" spans="1:31" s="3" customFormat="1" ht="18.75" customHeight="1">
      <c r="A172" s="142">
        <v>170</v>
      </c>
      <c r="B172" s="143">
        <v>133</v>
      </c>
      <c r="C172" s="144" t="s">
        <v>1771</v>
      </c>
      <c r="D172" s="145" t="s">
        <v>3815</v>
      </c>
      <c r="E172" s="146">
        <v>161</v>
      </c>
      <c r="F172" s="148">
        <v>19407685</v>
      </c>
      <c r="G172" s="149">
        <v>186</v>
      </c>
      <c r="H172" s="150">
        <v>179</v>
      </c>
      <c r="I172" s="151">
        <v>21457059</v>
      </c>
      <c r="J172" s="152">
        <v>82</v>
      </c>
      <c r="K172" s="153">
        <v>75</v>
      </c>
      <c r="L172" s="148">
        <v>7585817</v>
      </c>
      <c r="M172" s="149">
        <v>408</v>
      </c>
      <c r="N172" s="150">
        <v>401</v>
      </c>
      <c r="O172" s="151">
        <v>1257534</v>
      </c>
      <c r="P172" s="152">
        <v>417</v>
      </c>
      <c r="Q172" s="153">
        <v>403</v>
      </c>
      <c r="R172" s="148">
        <v>7027414</v>
      </c>
      <c r="S172" s="149">
        <v>205</v>
      </c>
      <c r="T172" s="150">
        <v>202</v>
      </c>
      <c r="U172" s="151">
        <v>606354</v>
      </c>
      <c r="V172" s="152">
        <v>42</v>
      </c>
      <c r="W172" s="153">
        <v>42</v>
      </c>
      <c r="X172" s="148">
        <v>14201</v>
      </c>
      <c r="Y172" s="149">
        <v>214</v>
      </c>
      <c r="Z172" s="150">
        <v>201</v>
      </c>
      <c r="AA172" s="151">
        <v>250</v>
      </c>
      <c r="AB172" s="156">
        <v>322</v>
      </c>
      <c r="AC172" s="146">
        <v>0</v>
      </c>
      <c r="AD172" s="157">
        <v>100</v>
      </c>
      <c r="AE172" s="158">
        <v>0</v>
      </c>
    </row>
    <row r="173" spans="1:31" s="3" customFormat="1" ht="18.75" customHeight="1">
      <c r="A173" s="15">
        <v>171</v>
      </c>
      <c r="B173" s="16">
        <v>14</v>
      </c>
      <c r="C173" s="17" t="s">
        <v>702</v>
      </c>
      <c r="D173" s="18" t="s">
        <v>3376</v>
      </c>
      <c r="E173" s="19">
        <v>162</v>
      </c>
      <c r="F173" s="21">
        <v>19385021</v>
      </c>
      <c r="G173" s="22">
        <v>170</v>
      </c>
      <c r="H173" s="23">
        <v>163</v>
      </c>
      <c r="I173" s="24">
        <v>22410695</v>
      </c>
      <c r="J173" s="25">
        <v>404</v>
      </c>
      <c r="K173" s="26">
        <v>392</v>
      </c>
      <c r="L173" s="21">
        <v>1171467</v>
      </c>
      <c r="M173" s="22">
        <v>182</v>
      </c>
      <c r="N173" s="23">
        <v>177</v>
      </c>
      <c r="O173" s="24">
        <v>5721930</v>
      </c>
      <c r="P173" s="25">
        <v>150</v>
      </c>
      <c r="Q173" s="26">
        <v>138</v>
      </c>
      <c r="R173" s="21">
        <v>18601555</v>
      </c>
      <c r="S173" s="22">
        <v>426</v>
      </c>
      <c r="T173" s="23">
        <v>419</v>
      </c>
      <c r="U173" s="24">
        <v>-2717653</v>
      </c>
      <c r="V173" s="25">
        <v>316</v>
      </c>
      <c r="W173" s="26">
        <v>314</v>
      </c>
      <c r="X173" s="21">
        <v>1981</v>
      </c>
      <c r="Y173" s="22">
        <v>231</v>
      </c>
      <c r="Z173" s="23">
        <v>217</v>
      </c>
      <c r="AA173" s="24">
        <v>235</v>
      </c>
      <c r="AB173" s="93">
        <v>369</v>
      </c>
      <c r="AC173" s="19">
        <v>0</v>
      </c>
      <c r="AD173" s="27">
        <v>100</v>
      </c>
      <c r="AE173" s="28">
        <v>0</v>
      </c>
    </row>
    <row r="174" spans="1:31" s="3" customFormat="1" ht="18.75" customHeight="1">
      <c r="A174" s="159">
        <v>172</v>
      </c>
      <c r="B174" s="160">
        <v>284</v>
      </c>
      <c r="C174" s="161" t="s">
        <v>2187</v>
      </c>
      <c r="D174" s="162" t="s">
        <v>3815</v>
      </c>
      <c r="E174" s="163">
        <v>163</v>
      </c>
      <c r="F174" s="165">
        <v>19340180</v>
      </c>
      <c r="G174" s="166">
        <v>232</v>
      </c>
      <c r="H174" s="167">
        <v>223</v>
      </c>
      <c r="I174" s="168">
        <v>19340180</v>
      </c>
      <c r="J174" s="169">
        <v>80</v>
      </c>
      <c r="K174" s="170">
        <v>73</v>
      </c>
      <c r="L174" s="165">
        <v>7703325</v>
      </c>
      <c r="M174" s="166">
        <v>418</v>
      </c>
      <c r="N174" s="167">
        <v>411</v>
      </c>
      <c r="O174" s="168">
        <v>1132541</v>
      </c>
      <c r="P174" s="169">
        <v>435</v>
      </c>
      <c r="Q174" s="170">
        <v>420</v>
      </c>
      <c r="R174" s="165">
        <v>6093201</v>
      </c>
      <c r="S174" s="166">
        <v>169</v>
      </c>
      <c r="T174" s="167">
        <v>168</v>
      </c>
      <c r="U174" s="168">
        <v>881872</v>
      </c>
      <c r="V174" s="169">
        <v>431</v>
      </c>
      <c r="W174" s="170">
        <v>427</v>
      </c>
      <c r="X174" s="165">
        <v>14</v>
      </c>
      <c r="Y174" s="166">
        <v>222</v>
      </c>
      <c r="Z174" s="167">
        <v>209</v>
      </c>
      <c r="AA174" s="168">
        <v>244</v>
      </c>
      <c r="AB174" s="171">
        <v>321</v>
      </c>
      <c r="AC174" s="163">
        <v>0</v>
      </c>
      <c r="AD174" s="172">
        <v>100</v>
      </c>
      <c r="AE174" s="173">
        <v>0</v>
      </c>
    </row>
    <row r="175" spans="1:31" s="3" customFormat="1" ht="18.75" customHeight="1">
      <c r="A175" s="159">
        <v>173</v>
      </c>
      <c r="B175" s="160">
        <v>83</v>
      </c>
      <c r="C175" s="161" t="s">
        <v>2914</v>
      </c>
      <c r="D175" s="162" t="s">
        <v>3815</v>
      </c>
      <c r="E175" s="163">
        <v>164</v>
      </c>
      <c r="F175" s="165">
        <v>19282457</v>
      </c>
      <c r="G175" s="166">
        <v>176</v>
      </c>
      <c r="H175" s="167">
        <v>169</v>
      </c>
      <c r="I175" s="168">
        <v>21906157</v>
      </c>
      <c r="J175" s="169">
        <v>489</v>
      </c>
      <c r="K175" s="170">
        <v>475</v>
      </c>
      <c r="L175" s="165">
        <v>-7346860</v>
      </c>
      <c r="M175" s="166">
        <v>345</v>
      </c>
      <c r="N175" s="167">
        <v>338</v>
      </c>
      <c r="O175" s="168">
        <v>2306836</v>
      </c>
      <c r="P175" s="169">
        <v>55</v>
      </c>
      <c r="Q175" s="170">
        <v>49</v>
      </c>
      <c r="R175" s="165">
        <v>29680432</v>
      </c>
      <c r="S175" s="166">
        <v>475</v>
      </c>
      <c r="T175" s="167">
        <v>465</v>
      </c>
      <c r="U175" s="168">
        <v>-9127102</v>
      </c>
      <c r="V175" s="169">
        <v>419</v>
      </c>
      <c r="W175" s="170">
        <v>416</v>
      </c>
      <c r="X175" s="165">
        <v>45</v>
      </c>
      <c r="Y175" s="166">
        <v>325</v>
      </c>
      <c r="Z175" s="167">
        <v>310</v>
      </c>
      <c r="AA175" s="168">
        <v>169</v>
      </c>
      <c r="AB175" s="171">
        <v>341</v>
      </c>
      <c r="AC175" s="163">
        <v>0</v>
      </c>
      <c r="AD175" s="172">
        <v>100</v>
      </c>
      <c r="AE175" s="173">
        <v>0</v>
      </c>
    </row>
    <row r="176" spans="1:31" s="3" customFormat="1" ht="18.75" customHeight="1">
      <c r="A176" s="159">
        <v>174</v>
      </c>
      <c r="B176" s="160" t="s">
        <v>3813</v>
      </c>
      <c r="C176" s="161" t="s">
        <v>46</v>
      </c>
      <c r="D176" s="162" t="s">
        <v>3815</v>
      </c>
      <c r="E176" s="193">
        <v>165</v>
      </c>
      <c r="F176" s="165">
        <v>19260018</v>
      </c>
      <c r="G176" s="166">
        <v>233</v>
      </c>
      <c r="H176" s="167">
        <v>224</v>
      </c>
      <c r="I176" s="168">
        <v>19260018</v>
      </c>
      <c r="J176" s="169">
        <v>235</v>
      </c>
      <c r="K176" s="170">
        <v>224</v>
      </c>
      <c r="L176" s="165">
        <v>3564093</v>
      </c>
      <c r="M176" s="166">
        <v>232</v>
      </c>
      <c r="N176" s="167">
        <v>226</v>
      </c>
      <c r="O176" s="168">
        <v>4171470</v>
      </c>
      <c r="P176" s="169">
        <v>206</v>
      </c>
      <c r="Q176" s="170">
        <v>194</v>
      </c>
      <c r="R176" s="165">
        <v>14229556</v>
      </c>
      <c r="S176" s="166">
        <v>300</v>
      </c>
      <c r="T176" s="167">
        <v>296</v>
      </c>
      <c r="U176" s="168">
        <v>143730</v>
      </c>
      <c r="V176" s="169">
        <v>219</v>
      </c>
      <c r="W176" s="170">
        <v>218</v>
      </c>
      <c r="X176" s="165">
        <v>4974</v>
      </c>
      <c r="Y176" s="166">
        <v>372</v>
      </c>
      <c r="Z176" s="167">
        <v>357</v>
      </c>
      <c r="AA176" s="168">
        <v>138</v>
      </c>
      <c r="AB176" s="171">
        <v>372</v>
      </c>
      <c r="AC176" s="163">
        <v>0</v>
      </c>
      <c r="AD176" s="172">
        <v>100</v>
      </c>
      <c r="AE176" s="173">
        <v>0</v>
      </c>
    </row>
    <row r="177" spans="1:31" s="3" customFormat="1" ht="18.75" customHeight="1">
      <c r="A177" s="142">
        <v>175</v>
      </c>
      <c r="B177" s="143">
        <v>61</v>
      </c>
      <c r="C177" s="144" t="s">
        <v>3364</v>
      </c>
      <c r="D177" s="145" t="s">
        <v>3815</v>
      </c>
      <c r="E177" s="146">
        <v>166</v>
      </c>
      <c r="F177" s="148">
        <v>19236400</v>
      </c>
      <c r="G177" s="149">
        <v>223</v>
      </c>
      <c r="H177" s="150">
        <v>214</v>
      </c>
      <c r="I177" s="151">
        <v>19744963</v>
      </c>
      <c r="J177" s="152">
        <v>140</v>
      </c>
      <c r="K177" s="153">
        <v>131</v>
      </c>
      <c r="L177" s="148">
        <v>5740658</v>
      </c>
      <c r="M177" s="149">
        <v>170</v>
      </c>
      <c r="N177" s="150">
        <v>165</v>
      </c>
      <c r="O177" s="151">
        <v>5958051</v>
      </c>
      <c r="P177" s="152">
        <v>240</v>
      </c>
      <c r="Q177" s="153">
        <v>227</v>
      </c>
      <c r="R177" s="148">
        <v>12841895</v>
      </c>
      <c r="S177" s="149">
        <v>392</v>
      </c>
      <c r="T177" s="150">
        <v>386</v>
      </c>
      <c r="U177" s="151">
        <v>-1161104</v>
      </c>
      <c r="V177" s="152">
        <v>70</v>
      </c>
      <c r="W177" s="153">
        <v>70</v>
      </c>
      <c r="X177" s="148">
        <v>11700</v>
      </c>
      <c r="Y177" s="149">
        <v>6</v>
      </c>
      <c r="Z177" s="150">
        <v>3</v>
      </c>
      <c r="AA177" s="151">
        <v>1064</v>
      </c>
      <c r="AB177" s="156">
        <v>322</v>
      </c>
      <c r="AC177" s="146">
        <v>0</v>
      </c>
      <c r="AD177" s="157">
        <v>80</v>
      </c>
      <c r="AE177" s="158">
        <v>20</v>
      </c>
    </row>
    <row r="178" spans="1:31" s="3" customFormat="1" ht="18.75" customHeight="1">
      <c r="A178" s="15">
        <v>176</v>
      </c>
      <c r="B178" s="16">
        <v>158</v>
      </c>
      <c r="C178" s="17" t="s">
        <v>3886</v>
      </c>
      <c r="D178" s="18" t="s">
        <v>3812</v>
      </c>
      <c r="E178" s="19">
        <v>167</v>
      </c>
      <c r="F178" s="21">
        <v>19191526</v>
      </c>
      <c r="G178" s="22">
        <v>236</v>
      </c>
      <c r="H178" s="23">
        <v>227</v>
      </c>
      <c r="I178" s="24">
        <v>19195602</v>
      </c>
      <c r="J178" s="25">
        <v>212</v>
      </c>
      <c r="K178" s="26">
        <v>201</v>
      </c>
      <c r="L178" s="21">
        <v>3984880</v>
      </c>
      <c r="M178" s="22">
        <v>138</v>
      </c>
      <c r="N178" s="23">
        <v>133</v>
      </c>
      <c r="O178" s="24">
        <v>6897462</v>
      </c>
      <c r="P178" s="25">
        <v>264</v>
      </c>
      <c r="Q178" s="26">
        <v>251</v>
      </c>
      <c r="R178" s="21">
        <v>12019377</v>
      </c>
      <c r="S178" s="22">
        <v>182</v>
      </c>
      <c r="T178" s="23">
        <v>180</v>
      </c>
      <c r="U178" s="24">
        <v>784765</v>
      </c>
      <c r="V178" s="25">
        <v>423</v>
      </c>
      <c r="W178" s="26">
        <v>420</v>
      </c>
      <c r="X178" s="21">
        <v>31</v>
      </c>
      <c r="Y178" s="22">
        <v>287</v>
      </c>
      <c r="Z178" s="23">
        <v>273</v>
      </c>
      <c r="AA178" s="24">
        <v>193</v>
      </c>
      <c r="AB178" s="93">
        <v>341</v>
      </c>
      <c r="AC178" s="19">
        <v>0</v>
      </c>
      <c r="AD178" s="27">
        <v>100</v>
      </c>
      <c r="AE178" s="28">
        <v>0</v>
      </c>
    </row>
    <row r="179" spans="1:31" s="3" customFormat="1" ht="18.75" customHeight="1">
      <c r="A179" s="159">
        <v>177</v>
      </c>
      <c r="B179" s="160">
        <v>473</v>
      </c>
      <c r="C179" s="161" t="s">
        <v>3887</v>
      </c>
      <c r="D179" s="162" t="s">
        <v>3815</v>
      </c>
      <c r="E179" s="163">
        <v>168</v>
      </c>
      <c r="F179" s="165">
        <v>19171021</v>
      </c>
      <c r="G179" s="166">
        <v>237</v>
      </c>
      <c r="H179" s="167">
        <v>228</v>
      </c>
      <c r="I179" s="168">
        <v>19171021</v>
      </c>
      <c r="J179" s="169">
        <v>436</v>
      </c>
      <c r="K179" s="170">
        <v>424</v>
      </c>
      <c r="L179" s="165">
        <v>414253</v>
      </c>
      <c r="M179" s="166">
        <v>440</v>
      </c>
      <c r="N179" s="167">
        <v>433</v>
      </c>
      <c r="O179" s="168">
        <v>612293</v>
      </c>
      <c r="P179" s="169">
        <v>500</v>
      </c>
      <c r="Q179" s="170">
        <v>485</v>
      </c>
      <c r="R179" s="165">
        <v>739730</v>
      </c>
      <c r="S179" s="166">
        <v>226</v>
      </c>
      <c r="T179" s="167">
        <v>223</v>
      </c>
      <c r="U179" s="168">
        <v>444484</v>
      </c>
      <c r="V179" s="169">
        <v>489</v>
      </c>
      <c r="W179" s="170">
        <v>475</v>
      </c>
      <c r="X179" s="189" t="s">
        <v>3813</v>
      </c>
      <c r="Y179" s="166">
        <v>490</v>
      </c>
      <c r="Z179" s="167">
        <v>475</v>
      </c>
      <c r="AA179" s="168">
        <v>35</v>
      </c>
      <c r="AB179" s="171">
        <v>354</v>
      </c>
      <c r="AC179" s="163">
        <v>0</v>
      </c>
      <c r="AD179" s="172">
        <v>100</v>
      </c>
      <c r="AE179" s="173">
        <v>0</v>
      </c>
    </row>
    <row r="180" spans="1:31" s="3" customFormat="1" ht="18.75" customHeight="1">
      <c r="A180" s="29">
        <v>178</v>
      </c>
      <c r="B180" s="64" t="s">
        <v>3813</v>
      </c>
      <c r="C180" s="31" t="s">
        <v>2217</v>
      </c>
      <c r="D180" s="32" t="s">
        <v>3369</v>
      </c>
      <c r="E180" s="42">
        <v>169</v>
      </c>
      <c r="F180" s="35">
        <v>19143718</v>
      </c>
      <c r="G180" s="36">
        <v>198</v>
      </c>
      <c r="H180" s="37">
        <v>190</v>
      </c>
      <c r="I180" s="38">
        <v>20953658</v>
      </c>
      <c r="J180" s="39">
        <v>264</v>
      </c>
      <c r="K180" s="40">
        <v>252</v>
      </c>
      <c r="L180" s="35">
        <v>3035697</v>
      </c>
      <c r="M180" s="36">
        <v>257</v>
      </c>
      <c r="N180" s="37">
        <v>250</v>
      </c>
      <c r="O180" s="38">
        <v>3608858</v>
      </c>
      <c r="P180" s="39">
        <v>446</v>
      </c>
      <c r="Q180" s="40">
        <v>431</v>
      </c>
      <c r="R180" s="35">
        <v>5654389</v>
      </c>
      <c r="S180" s="36">
        <v>410</v>
      </c>
      <c r="T180" s="37">
        <v>403</v>
      </c>
      <c r="U180" s="38">
        <v>-1864944</v>
      </c>
      <c r="V180" s="39">
        <v>454</v>
      </c>
      <c r="W180" s="40">
        <v>446</v>
      </c>
      <c r="X180" s="41" t="s">
        <v>3813</v>
      </c>
      <c r="Y180" s="36">
        <v>129</v>
      </c>
      <c r="Z180" s="37">
        <v>116</v>
      </c>
      <c r="AA180" s="38">
        <v>351</v>
      </c>
      <c r="AB180" s="94">
        <v>369</v>
      </c>
      <c r="AC180" s="42">
        <v>0</v>
      </c>
      <c r="AD180" s="34">
        <v>100</v>
      </c>
      <c r="AE180" s="43">
        <v>0</v>
      </c>
    </row>
    <row r="181" spans="1:31" s="3" customFormat="1" ht="18.75" customHeight="1">
      <c r="A181" s="29">
        <v>179</v>
      </c>
      <c r="B181" s="30" t="s">
        <v>3813</v>
      </c>
      <c r="C181" s="31" t="s">
        <v>1942</v>
      </c>
      <c r="D181" s="32" t="s">
        <v>3815</v>
      </c>
      <c r="E181" s="42">
        <v>170</v>
      </c>
      <c r="F181" s="35">
        <v>19120941</v>
      </c>
      <c r="G181" s="36">
        <v>215</v>
      </c>
      <c r="H181" s="37">
        <v>207</v>
      </c>
      <c r="I181" s="38">
        <v>20196956</v>
      </c>
      <c r="J181" s="39">
        <v>162</v>
      </c>
      <c r="K181" s="40">
        <v>152</v>
      </c>
      <c r="L181" s="35">
        <v>5050159</v>
      </c>
      <c r="M181" s="36">
        <v>91</v>
      </c>
      <c r="N181" s="37">
        <v>87</v>
      </c>
      <c r="O181" s="38">
        <v>9107860</v>
      </c>
      <c r="P181" s="39">
        <v>259</v>
      </c>
      <c r="Q181" s="40">
        <v>246</v>
      </c>
      <c r="R181" s="35">
        <v>12269140</v>
      </c>
      <c r="S181" s="36">
        <v>46</v>
      </c>
      <c r="T181" s="37">
        <v>45</v>
      </c>
      <c r="U181" s="38">
        <v>3210578</v>
      </c>
      <c r="V181" s="39">
        <v>276</v>
      </c>
      <c r="W181" s="40">
        <v>274</v>
      </c>
      <c r="X181" s="35">
        <v>2984</v>
      </c>
      <c r="Y181" s="36">
        <v>322</v>
      </c>
      <c r="Z181" s="37">
        <v>307</v>
      </c>
      <c r="AA181" s="38">
        <v>170</v>
      </c>
      <c r="AB181" s="94">
        <v>371</v>
      </c>
      <c r="AC181" s="42">
        <v>0</v>
      </c>
      <c r="AD181" s="34">
        <v>100</v>
      </c>
      <c r="AE181" s="43">
        <v>0</v>
      </c>
    </row>
    <row r="182" spans="1:31" s="3" customFormat="1" ht="18.75" customHeight="1">
      <c r="A182" s="45">
        <v>180</v>
      </c>
      <c r="B182" s="46" t="s">
        <v>3813</v>
      </c>
      <c r="C182" s="47" t="s">
        <v>3359</v>
      </c>
      <c r="D182" s="48" t="s">
        <v>3816</v>
      </c>
      <c r="E182" s="65">
        <v>171</v>
      </c>
      <c r="F182" s="51">
        <v>19083907</v>
      </c>
      <c r="G182" s="52">
        <v>29</v>
      </c>
      <c r="H182" s="53">
        <v>28</v>
      </c>
      <c r="I182" s="54">
        <v>30961131</v>
      </c>
      <c r="J182" s="55">
        <v>66</v>
      </c>
      <c r="K182" s="56">
        <v>59</v>
      </c>
      <c r="L182" s="51">
        <v>8416196</v>
      </c>
      <c r="M182" s="52">
        <v>389</v>
      </c>
      <c r="N182" s="53">
        <v>382</v>
      </c>
      <c r="O182" s="54">
        <v>1584514</v>
      </c>
      <c r="P182" s="55">
        <v>18</v>
      </c>
      <c r="Q182" s="56">
        <v>18</v>
      </c>
      <c r="R182" s="51">
        <v>49104212</v>
      </c>
      <c r="S182" s="52">
        <v>491</v>
      </c>
      <c r="T182" s="53">
        <v>479</v>
      </c>
      <c r="U182" s="54">
        <v>-23962549</v>
      </c>
      <c r="V182" s="55">
        <v>293</v>
      </c>
      <c r="W182" s="56">
        <v>291</v>
      </c>
      <c r="X182" s="51">
        <v>2437</v>
      </c>
      <c r="Y182" s="52">
        <v>97</v>
      </c>
      <c r="Z182" s="53">
        <v>85</v>
      </c>
      <c r="AA182" s="54">
        <v>425</v>
      </c>
      <c r="AB182" s="95">
        <v>342</v>
      </c>
      <c r="AC182" s="49">
        <v>0</v>
      </c>
      <c r="AD182" s="57">
        <v>100</v>
      </c>
      <c r="AE182" s="58">
        <v>0</v>
      </c>
    </row>
    <row r="183" spans="1:31" s="3" customFormat="1" ht="18.75" customHeight="1">
      <c r="A183" s="174">
        <v>181</v>
      </c>
      <c r="B183" s="175" t="s">
        <v>3813</v>
      </c>
      <c r="C183" s="176" t="s">
        <v>1828</v>
      </c>
      <c r="D183" s="177" t="s">
        <v>3815</v>
      </c>
      <c r="E183" s="178">
        <v>172</v>
      </c>
      <c r="F183" s="180">
        <v>19080188</v>
      </c>
      <c r="G183" s="181">
        <v>206</v>
      </c>
      <c r="H183" s="182">
        <v>198</v>
      </c>
      <c r="I183" s="183">
        <v>20533293</v>
      </c>
      <c r="J183" s="184">
        <v>38</v>
      </c>
      <c r="K183" s="185">
        <v>31</v>
      </c>
      <c r="L183" s="180">
        <v>10288606</v>
      </c>
      <c r="M183" s="181">
        <v>291</v>
      </c>
      <c r="N183" s="182">
        <v>284</v>
      </c>
      <c r="O183" s="183">
        <v>3138747</v>
      </c>
      <c r="P183" s="184">
        <v>245</v>
      </c>
      <c r="Q183" s="185">
        <v>232</v>
      </c>
      <c r="R183" s="180">
        <v>12683154</v>
      </c>
      <c r="S183" s="181">
        <v>48</v>
      </c>
      <c r="T183" s="182">
        <v>47</v>
      </c>
      <c r="U183" s="183">
        <v>3177103</v>
      </c>
      <c r="V183" s="184">
        <v>332</v>
      </c>
      <c r="W183" s="185">
        <v>330</v>
      </c>
      <c r="X183" s="180">
        <v>1527</v>
      </c>
      <c r="Y183" s="181">
        <v>117</v>
      </c>
      <c r="Z183" s="182">
        <v>104</v>
      </c>
      <c r="AA183" s="183">
        <v>383</v>
      </c>
      <c r="AB183" s="186">
        <v>382</v>
      </c>
      <c r="AC183" s="178">
        <v>0</v>
      </c>
      <c r="AD183" s="187">
        <v>50</v>
      </c>
      <c r="AE183" s="188">
        <v>50</v>
      </c>
    </row>
    <row r="184" spans="1:31" s="3" customFormat="1" ht="18.75" customHeight="1">
      <c r="A184" s="159">
        <v>182</v>
      </c>
      <c r="B184" s="160">
        <v>64</v>
      </c>
      <c r="C184" s="161" t="s">
        <v>3888</v>
      </c>
      <c r="D184" s="162" t="s">
        <v>3815</v>
      </c>
      <c r="E184" s="163">
        <v>173</v>
      </c>
      <c r="F184" s="165">
        <v>19058597</v>
      </c>
      <c r="G184" s="166">
        <v>225</v>
      </c>
      <c r="H184" s="167">
        <v>216</v>
      </c>
      <c r="I184" s="168">
        <v>19649956</v>
      </c>
      <c r="J184" s="169">
        <v>395</v>
      </c>
      <c r="K184" s="170">
        <v>383</v>
      </c>
      <c r="L184" s="165">
        <v>1332486</v>
      </c>
      <c r="M184" s="166">
        <v>324</v>
      </c>
      <c r="N184" s="167">
        <v>317</v>
      </c>
      <c r="O184" s="168">
        <v>2623957</v>
      </c>
      <c r="P184" s="169">
        <v>332</v>
      </c>
      <c r="Q184" s="170">
        <v>319</v>
      </c>
      <c r="R184" s="165">
        <v>9742181</v>
      </c>
      <c r="S184" s="166">
        <v>375</v>
      </c>
      <c r="T184" s="167">
        <v>370</v>
      </c>
      <c r="U184" s="168">
        <v>-560618</v>
      </c>
      <c r="V184" s="169">
        <v>206</v>
      </c>
      <c r="W184" s="170">
        <v>205</v>
      </c>
      <c r="X184" s="165">
        <v>5458</v>
      </c>
      <c r="Y184" s="166">
        <v>420</v>
      </c>
      <c r="Z184" s="167">
        <v>405</v>
      </c>
      <c r="AA184" s="168">
        <v>107</v>
      </c>
      <c r="AB184" s="171">
        <v>372</v>
      </c>
      <c r="AC184" s="163">
        <v>0</v>
      </c>
      <c r="AD184" s="172">
        <v>100</v>
      </c>
      <c r="AE184" s="173">
        <v>0</v>
      </c>
    </row>
    <row r="185" spans="1:31" s="3" customFormat="1" ht="18.75" customHeight="1">
      <c r="A185" s="29">
        <v>183</v>
      </c>
      <c r="B185" s="30">
        <v>266</v>
      </c>
      <c r="C185" s="31" t="s">
        <v>3889</v>
      </c>
      <c r="D185" s="32" t="s">
        <v>3373</v>
      </c>
      <c r="E185" s="42">
        <v>174</v>
      </c>
      <c r="F185" s="35">
        <v>18997311</v>
      </c>
      <c r="G185" s="36">
        <v>239</v>
      </c>
      <c r="H185" s="37">
        <v>230</v>
      </c>
      <c r="I185" s="38">
        <v>18997311</v>
      </c>
      <c r="J185" s="39">
        <v>480</v>
      </c>
      <c r="K185" s="40">
        <v>466</v>
      </c>
      <c r="L185" s="35">
        <v>-2734913</v>
      </c>
      <c r="M185" s="36">
        <v>305</v>
      </c>
      <c r="N185" s="37">
        <v>298</v>
      </c>
      <c r="O185" s="38">
        <v>2931237</v>
      </c>
      <c r="P185" s="39">
        <v>192</v>
      </c>
      <c r="Q185" s="40">
        <v>180</v>
      </c>
      <c r="R185" s="35">
        <v>15255262</v>
      </c>
      <c r="S185" s="36">
        <v>468</v>
      </c>
      <c r="T185" s="37">
        <v>458</v>
      </c>
      <c r="U185" s="38">
        <v>-6867828</v>
      </c>
      <c r="V185" s="39">
        <v>90</v>
      </c>
      <c r="W185" s="40">
        <v>90</v>
      </c>
      <c r="X185" s="35">
        <v>10883</v>
      </c>
      <c r="Y185" s="36">
        <v>37</v>
      </c>
      <c r="Z185" s="37">
        <v>30</v>
      </c>
      <c r="AA185" s="38">
        <v>656</v>
      </c>
      <c r="AB185" s="94">
        <v>321</v>
      </c>
      <c r="AC185" s="42">
        <v>0</v>
      </c>
      <c r="AD185" s="34">
        <v>100</v>
      </c>
      <c r="AE185" s="43">
        <v>0</v>
      </c>
    </row>
    <row r="186" spans="1:31" s="3" customFormat="1" ht="18.75" customHeight="1">
      <c r="A186" s="159">
        <v>184</v>
      </c>
      <c r="B186" s="160">
        <v>185</v>
      </c>
      <c r="C186" s="161" t="s">
        <v>2380</v>
      </c>
      <c r="D186" s="162" t="s">
        <v>3815</v>
      </c>
      <c r="E186" s="163">
        <v>175</v>
      </c>
      <c r="F186" s="165">
        <v>18952395</v>
      </c>
      <c r="G186" s="166">
        <v>70</v>
      </c>
      <c r="H186" s="167">
        <v>66</v>
      </c>
      <c r="I186" s="168">
        <v>27318823</v>
      </c>
      <c r="J186" s="169">
        <v>219</v>
      </c>
      <c r="K186" s="170">
        <v>208</v>
      </c>
      <c r="L186" s="165">
        <v>3866970</v>
      </c>
      <c r="M186" s="166">
        <v>426</v>
      </c>
      <c r="N186" s="167">
        <v>419</v>
      </c>
      <c r="O186" s="168">
        <v>1054051</v>
      </c>
      <c r="P186" s="169">
        <v>23</v>
      </c>
      <c r="Q186" s="170">
        <v>22</v>
      </c>
      <c r="R186" s="165">
        <v>43061956</v>
      </c>
      <c r="S186" s="166">
        <v>227</v>
      </c>
      <c r="T186" s="167">
        <v>224</v>
      </c>
      <c r="U186" s="168">
        <v>436888</v>
      </c>
      <c r="V186" s="169">
        <v>12</v>
      </c>
      <c r="W186" s="170">
        <v>12</v>
      </c>
      <c r="X186" s="165">
        <v>18398</v>
      </c>
      <c r="Y186" s="166">
        <v>404</v>
      </c>
      <c r="Z186" s="167">
        <v>389</v>
      </c>
      <c r="AA186" s="168">
        <v>117</v>
      </c>
      <c r="AB186" s="171">
        <v>322</v>
      </c>
      <c r="AC186" s="163">
        <v>0</v>
      </c>
      <c r="AD186" s="172">
        <v>100</v>
      </c>
      <c r="AE186" s="173">
        <v>0</v>
      </c>
    </row>
    <row r="187" spans="1:31" s="3" customFormat="1" ht="18.75" customHeight="1">
      <c r="A187" s="142">
        <v>185</v>
      </c>
      <c r="B187" s="143">
        <v>253</v>
      </c>
      <c r="C187" s="144" t="s">
        <v>1328</v>
      </c>
      <c r="D187" s="145" t="s">
        <v>3815</v>
      </c>
      <c r="E187" s="146">
        <v>176</v>
      </c>
      <c r="F187" s="148">
        <v>18938220</v>
      </c>
      <c r="G187" s="149">
        <v>234</v>
      </c>
      <c r="H187" s="150">
        <v>225</v>
      </c>
      <c r="I187" s="151">
        <v>19226239</v>
      </c>
      <c r="J187" s="152">
        <v>123</v>
      </c>
      <c r="K187" s="153">
        <v>115</v>
      </c>
      <c r="L187" s="148">
        <v>6138270</v>
      </c>
      <c r="M187" s="149">
        <v>216</v>
      </c>
      <c r="N187" s="150">
        <v>210</v>
      </c>
      <c r="O187" s="151">
        <v>4757846</v>
      </c>
      <c r="P187" s="152">
        <v>424</v>
      </c>
      <c r="Q187" s="153">
        <v>410</v>
      </c>
      <c r="R187" s="148">
        <v>6665313</v>
      </c>
      <c r="S187" s="149">
        <v>56</v>
      </c>
      <c r="T187" s="150">
        <v>55</v>
      </c>
      <c r="U187" s="151">
        <v>2973042</v>
      </c>
      <c r="V187" s="152">
        <v>91</v>
      </c>
      <c r="W187" s="153">
        <v>91</v>
      </c>
      <c r="X187" s="148">
        <v>10827</v>
      </c>
      <c r="Y187" s="149">
        <v>250</v>
      </c>
      <c r="Z187" s="150">
        <v>236</v>
      </c>
      <c r="AA187" s="151">
        <v>216</v>
      </c>
      <c r="AB187" s="156">
        <v>372</v>
      </c>
      <c r="AC187" s="146">
        <v>0</v>
      </c>
      <c r="AD187" s="157">
        <v>100</v>
      </c>
      <c r="AE187" s="158">
        <v>0</v>
      </c>
    </row>
    <row r="188" spans="1:31" s="3" customFormat="1" ht="18.75" customHeight="1">
      <c r="A188" s="174">
        <v>186</v>
      </c>
      <c r="B188" s="175">
        <v>98</v>
      </c>
      <c r="C188" s="176" t="s">
        <v>3334</v>
      </c>
      <c r="D188" s="177" t="s">
        <v>3815</v>
      </c>
      <c r="E188" s="178">
        <v>177</v>
      </c>
      <c r="F188" s="180">
        <v>18829075</v>
      </c>
      <c r="G188" s="181">
        <v>242</v>
      </c>
      <c r="H188" s="182">
        <v>233</v>
      </c>
      <c r="I188" s="183">
        <v>18829075</v>
      </c>
      <c r="J188" s="184">
        <v>402</v>
      </c>
      <c r="K188" s="185">
        <v>390</v>
      </c>
      <c r="L188" s="180">
        <v>1244133</v>
      </c>
      <c r="M188" s="181">
        <v>341</v>
      </c>
      <c r="N188" s="182">
        <v>334</v>
      </c>
      <c r="O188" s="183">
        <v>2368303</v>
      </c>
      <c r="P188" s="184">
        <v>347</v>
      </c>
      <c r="Q188" s="185">
        <v>334</v>
      </c>
      <c r="R188" s="180">
        <v>9243609</v>
      </c>
      <c r="S188" s="181">
        <v>380</v>
      </c>
      <c r="T188" s="182">
        <v>375</v>
      </c>
      <c r="U188" s="183">
        <v>-643454</v>
      </c>
      <c r="V188" s="184">
        <v>364</v>
      </c>
      <c r="W188" s="185">
        <v>362</v>
      </c>
      <c r="X188" s="180">
        <v>824</v>
      </c>
      <c r="Y188" s="181">
        <v>347</v>
      </c>
      <c r="Z188" s="182">
        <v>332</v>
      </c>
      <c r="AA188" s="183">
        <v>155</v>
      </c>
      <c r="AB188" s="186">
        <v>341</v>
      </c>
      <c r="AC188" s="178">
        <v>0</v>
      </c>
      <c r="AD188" s="187">
        <v>100</v>
      </c>
      <c r="AE188" s="188">
        <v>0</v>
      </c>
    </row>
    <row r="189" spans="1:31" s="3" customFormat="1" ht="18.75" customHeight="1">
      <c r="A189" s="159">
        <v>187</v>
      </c>
      <c r="B189" s="160">
        <v>274</v>
      </c>
      <c r="C189" s="161" t="s">
        <v>3029</v>
      </c>
      <c r="D189" s="162" t="s">
        <v>3815</v>
      </c>
      <c r="E189" s="163">
        <v>178</v>
      </c>
      <c r="F189" s="165">
        <v>18773869</v>
      </c>
      <c r="G189" s="166">
        <v>243</v>
      </c>
      <c r="H189" s="167">
        <v>234</v>
      </c>
      <c r="I189" s="168">
        <v>18773869</v>
      </c>
      <c r="J189" s="169">
        <v>204</v>
      </c>
      <c r="K189" s="170">
        <v>193</v>
      </c>
      <c r="L189" s="165">
        <v>4097191</v>
      </c>
      <c r="M189" s="166">
        <v>181</v>
      </c>
      <c r="N189" s="167">
        <v>176</v>
      </c>
      <c r="O189" s="168">
        <v>5747654</v>
      </c>
      <c r="P189" s="169">
        <v>178</v>
      </c>
      <c r="Q189" s="170">
        <v>166</v>
      </c>
      <c r="R189" s="165">
        <v>16296386</v>
      </c>
      <c r="S189" s="166">
        <v>130</v>
      </c>
      <c r="T189" s="167">
        <v>129</v>
      </c>
      <c r="U189" s="168">
        <v>1366670</v>
      </c>
      <c r="V189" s="169">
        <v>103</v>
      </c>
      <c r="W189" s="170">
        <v>102</v>
      </c>
      <c r="X189" s="165">
        <v>10465</v>
      </c>
      <c r="Y189" s="166">
        <v>124</v>
      </c>
      <c r="Z189" s="167">
        <v>111</v>
      </c>
      <c r="AA189" s="168">
        <v>371</v>
      </c>
      <c r="AB189" s="171">
        <v>321</v>
      </c>
      <c r="AC189" s="163">
        <v>0</v>
      </c>
      <c r="AD189" s="172">
        <v>100</v>
      </c>
      <c r="AE189" s="173">
        <v>0</v>
      </c>
    </row>
    <row r="190" spans="1:31" s="3" customFormat="1" ht="18.75" customHeight="1">
      <c r="A190" s="29">
        <v>188</v>
      </c>
      <c r="B190" s="30">
        <v>236</v>
      </c>
      <c r="C190" s="31" t="s">
        <v>1759</v>
      </c>
      <c r="D190" s="32" t="s">
        <v>3816</v>
      </c>
      <c r="E190" s="42">
        <v>179</v>
      </c>
      <c r="F190" s="35">
        <v>18674327</v>
      </c>
      <c r="G190" s="36">
        <v>245</v>
      </c>
      <c r="H190" s="37">
        <v>236</v>
      </c>
      <c r="I190" s="38">
        <v>18684328</v>
      </c>
      <c r="J190" s="39">
        <v>53</v>
      </c>
      <c r="K190" s="40">
        <v>46</v>
      </c>
      <c r="L190" s="35">
        <v>9261197</v>
      </c>
      <c r="M190" s="36">
        <v>86</v>
      </c>
      <c r="N190" s="37">
        <v>83</v>
      </c>
      <c r="O190" s="38">
        <v>9409181</v>
      </c>
      <c r="P190" s="39">
        <v>74</v>
      </c>
      <c r="Q190" s="40">
        <v>67</v>
      </c>
      <c r="R190" s="35">
        <v>27087997</v>
      </c>
      <c r="S190" s="36">
        <v>218</v>
      </c>
      <c r="T190" s="37">
        <v>215</v>
      </c>
      <c r="U190" s="38">
        <v>514923</v>
      </c>
      <c r="V190" s="39">
        <v>246</v>
      </c>
      <c r="W190" s="40">
        <v>244</v>
      </c>
      <c r="X190" s="35">
        <v>3820</v>
      </c>
      <c r="Y190" s="36">
        <v>245</v>
      </c>
      <c r="Z190" s="37">
        <v>231</v>
      </c>
      <c r="AA190" s="38">
        <v>221</v>
      </c>
      <c r="AB190" s="94">
        <v>321</v>
      </c>
      <c r="AC190" s="42">
        <v>0</v>
      </c>
      <c r="AD190" s="34">
        <v>100</v>
      </c>
      <c r="AE190" s="43">
        <v>0</v>
      </c>
    </row>
    <row r="191" spans="1:31" s="3" customFormat="1" ht="18.75" customHeight="1">
      <c r="A191" s="159">
        <v>189</v>
      </c>
      <c r="B191" s="160">
        <v>339</v>
      </c>
      <c r="C191" s="161" t="s">
        <v>3995</v>
      </c>
      <c r="D191" s="162" t="s">
        <v>3815</v>
      </c>
      <c r="E191" s="163">
        <v>180</v>
      </c>
      <c r="F191" s="165">
        <v>18608103</v>
      </c>
      <c r="G191" s="166">
        <v>248</v>
      </c>
      <c r="H191" s="167">
        <v>239</v>
      </c>
      <c r="I191" s="168">
        <v>18608103</v>
      </c>
      <c r="J191" s="169">
        <v>125</v>
      </c>
      <c r="K191" s="170">
        <v>117</v>
      </c>
      <c r="L191" s="165">
        <v>6087981</v>
      </c>
      <c r="M191" s="166">
        <v>238</v>
      </c>
      <c r="N191" s="167">
        <v>232</v>
      </c>
      <c r="O191" s="168">
        <v>3928082</v>
      </c>
      <c r="P191" s="169">
        <v>385</v>
      </c>
      <c r="Q191" s="170">
        <v>371</v>
      </c>
      <c r="R191" s="165">
        <v>8241853</v>
      </c>
      <c r="S191" s="166">
        <v>37</v>
      </c>
      <c r="T191" s="167">
        <v>36</v>
      </c>
      <c r="U191" s="168">
        <v>3758860</v>
      </c>
      <c r="V191" s="169">
        <v>44</v>
      </c>
      <c r="W191" s="170">
        <v>44</v>
      </c>
      <c r="X191" s="165">
        <v>14035</v>
      </c>
      <c r="Y191" s="166">
        <v>108</v>
      </c>
      <c r="Z191" s="167">
        <v>96</v>
      </c>
      <c r="AA191" s="168">
        <v>400</v>
      </c>
      <c r="AB191" s="171">
        <v>321</v>
      </c>
      <c r="AC191" s="163">
        <v>0</v>
      </c>
      <c r="AD191" s="172">
        <v>100</v>
      </c>
      <c r="AE191" s="173">
        <v>0</v>
      </c>
    </row>
    <row r="192" spans="1:31" s="3" customFormat="1" ht="18.75" customHeight="1">
      <c r="A192" s="142">
        <v>190</v>
      </c>
      <c r="B192" s="143">
        <v>231</v>
      </c>
      <c r="C192" s="144" t="s">
        <v>1849</v>
      </c>
      <c r="D192" s="145" t="s">
        <v>3815</v>
      </c>
      <c r="E192" s="146">
        <v>181</v>
      </c>
      <c r="F192" s="148">
        <v>18568026</v>
      </c>
      <c r="G192" s="149">
        <v>184</v>
      </c>
      <c r="H192" s="150">
        <v>177</v>
      </c>
      <c r="I192" s="151">
        <v>21633514</v>
      </c>
      <c r="J192" s="152">
        <v>426</v>
      </c>
      <c r="K192" s="153">
        <v>414</v>
      </c>
      <c r="L192" s="148">
        <v>715544</v>
      </c>
      <c r="M192" s="149">
        <v>120</v>
      </c>
      <c r="N192" s="150">
        <v>115</v>
      </c>
      <c r="O192" s="151">
        <v>7821978</v>
      </c>
      <c r="P192" s="152">
        <v>188</v>
      </c>
      <c r="Q192" s="153">
        <v>176</v>
      </c>
      <c r="R192" s="148">
        <v>15351836</v>
      </c>
      <c r="S192" s="149">
        <v>331</v>
      </c>
      <c r="T192" s="150">
        <v>327</v>
      </c>
      <c r="U192" s="151">
        <v>52450</v>
      </c>
      <c r="V192" s="152">
        <v>213</v>
      </c>
      <c r="W192" s="153">
        <v>212</v>
      </c>
      <c r="X192" s="148">
        <v>5131</v>
      </c>
      <c r="Y192" s="149">
        <v>118</v>
      </c>
      <c r="Z192" s="150">
        <v>105</v>
      </c>
      <c r="AA192" s="151">
        <v>380</v>
      </c>
      <c r="AB192" s="156">
        <v>321</v>
      </c>
      <c r="AC192" s="146">
        <v>0</v>
      </c>
      <c r="AD192" s="157">
        <v>100</v>
      </c>
      <c r="AE192" s="158">
        <v>0</v>
      </c>
    </row>
    <row r="193" spans="1:31" s="3" customFormat="1" ht="18.75" customHeight="1">
      <c r="A193" s="174">
        <v>191</v>
      </c>
      <c r="B193" s="175">
        <v>30</v>
      </c>
      <c r="C193" s="176" t="s">
        <v>3890</v>
      </c>
      <c r="D193" s="177" t="s">
        <v>3815</v>
      </c>
      <c r="E193" s="178">
        <v>182</v>
      </c>
      <c r="F193" s="180">
        <v>18545985</v>
      </c>
      <c r="G193" s="181">
        <v>249</v>
      </c>
      <c r="H193" s="182">
        <v>240</v>
      </c>
      <c r="I193" s="183">
        <v>18597516</v>
      </c>
      <c r="J193" s="184">
        <v>425</v>
      </c>
      <c r="K193" s="185">
        <v>413</v>
      </c>
      <c r="L193" s="180">
        <v>724001</v>
      </c>
      <c r="M193" s="181">
        <v>14</v>
      </c>
      <c r="N193" s="182">
        <v>13</v>
      </c>
      <c r="O193" s="183">
        <v>23050063</v>
      </c>
      <c r="P193" s="184">
        <v>79</v>
      </c>
      <c r="Q193" s="185">
        <v>72</v>
      </c>
      <c r="R193" s="180">
        <v>26109796</v>
      </c>
      <c r="S193" s="181">
        <v>394</v>
      </c>
      <c r="T193" s="182">
        <v>388</v>
      </c>
      <c r="U193" s="183">
        <v>-1188524</v>
      </c>
      <c r="V193" s="184">
        <v>446</v>
      </c>
      <c r="W193" s="185">
        <v>440</v>
      </c>
      <c r="X193" s="191" t="s">
        <v>3813</v>
      </c>
      <c r="Y193" s="181">
        <v>323</v>
      </c>
      <c r="Z193" s="182">
        <v>308</v>
      </c>
      <c r="AA193" s="183">
        <v>170</v>
      </c>
      <c r="AB193" s="186">
        <v>341</v>
      </c>
      <c r="AC193" s="178">
        <v>0</v>
      </c>
      <c r="AD193" s="187">
        <v>50</v>
      </c>
      <c r="AE193" s="188">
        <v>50</v>
      </c>
    </row>
    <row r="194" spans="1:31" s="3" customFormat="1" ht="18.75" customHeight="1">
      <c r="A194" s="29">
        <v>192</v>
      </c>
      <c r="B194" s="30">
        <v>320</v>
      </c>
      <c r="C194" s="31" t="s">
        <v>326</v>
      </c>
      <c r="D194" s="32" t="s">
        <v>3368</v>
      </c>
      <c r="E194" s="42">
        <v>183</v>
      </c>
      <c r="F194" s="35">
        <v>18545365</v>
      </c>
      <c r="G194" s="36">
        <v>244</v>
      </c>
      <c r="H194" s="37">
        <v>235</v>
      </c>
      <c r="I194" s="38">
        <v>18728479</v>
      </c>
      <c r="J194" s="39">
        <v>199</v>
      </c>
      <c r="K194" s="40">
        <v>189</v>
      </c>
      <c r="L194" s="35">
        <v>4216810</v>
      </c>
      <c r="M194" s="36">
        <v>201</v>
      </c>
      <c r="N194" s="37">
        <v>196</v>
      </c>
      <c r="O194" s="38">
        <v>5187692</v>
      </c>
      <c r="P194" s="39">
        <v>230</v>
      </c>
      <c r="Q194" s="40">
        <v>217</v>
      </c>
      <c r="R194" s="35">
        <v>13196449</v>
      </c>
      <c r="S194" s="36">
        <v>339</v>
      </c>
      <c r="T194" s="37">
        <v>335</v>
      </c>
      <c r="U194" s="38">
        <v>32285</v>
      </c>
      <c r="V194" s="39">
        <v>54</v>
      </c>
      <c r="W194" s="40">
        <v>54</v>
      </c>
      <c r="X194" s="35">
        <v>13003</v>
      </c>
      <c r="Y194" s="36">
        <v>71</v>
      </c>
      <c r="Z194" s="37">
        <v>62</v>
      </c>
      <c r="AA194" s="38">
        <v>474</v>
      </c>
      <c r="AB194" s="94">
        <v>321</v>
      </c>
      <c r="AC194" s="42">
        <v>0</v>
      </c>
      <c r="AD194" s="34">
        <v>100</v>
      </c>
      <c r="AE194" s="43">
        <v>0</v>
      </c>
    </row>
    <row r="195" spans="1:31" s="3" customFormat="1" ht="18.75" customHeight="1">
      <c r="A195" s="29">
        <v>193</v>
      </c>
      <c r="B195" s="30" t="s">
        <v>3813</v>
      </c>
      <c r="C195" s="31" t="s">
        <v>3555</v>
      </c>
      <c r="D195" s="32" t="s">
        <v>3369</v>
      </c>
      <c r="E195" s="42">
        <v>184</v>
      </c>
      <c r="F195" s="35">
        <v>18465734</v>
      </c>
      <c r="G195" s="36">
        <v>222</v>
      </c>
      <c r="H195" s="37">
        <v>213</v>
      </c>
      <c r="I195" s="38">
        <v>19760920</v>
      </c>
      <c r="J195" s="39">
        <v>91</v>
      </c>
      <c r="K195" s="40">
        <v>84</v>
      </c>
      <c r="L195" s="35">
        <v>7248920</v>
      </c>
      <c r="M195" s="36">
        <v>64</v>
      </c>
      <c r="N195" s="37">
        <v>61</v>
      </c>
      <c r="O195" s="38">
        <v>11087354</v>
      </c>
      <c r="P195" s="39">
        <v>149</v>
      </c>
      <c r="Q195" s="40">
        <v>137</v>
      </c>
      <c r="R195" s="35">
        <v>18604756</v>
      </c>
      <c r="S195" s="36">
        <v>31</v>
      </c>
      <c r="T195" s="37">
        <v>31</v>
      </c>
      <c r="U195" s="38">
        <v>4173767</v>
      </c>
      <c r="V195" s="39">
        <v>207</v>
      </c>
      <c r="W195" s="40">
        <v>206</v>
      </c>
      <c r="X195" s="35">
        <v>5434</v>
      </c>
      <c r="Y195" s="36">
        <v>49</v>
      </c>
      <c r="Z195" s="37">
        <v>41</v>
      </c>
      <c r="AA195" s="38">
        <v>549</v>
      </c>
      <c r="AB195" s="94">
        <v>321</v>
      </c>
      <c r="AC195" s="42">
        <v>0</v>
      </c>
      <c r="AD195" s="34">
        <v>100</v>
      </c>
      <c r="AE195" s="43">
        <v>0</v>
      </c>
    </row>
    <row r="196" spans="1:31" s="3" customFormat="1" ht="18.75" customHeight="1">
      <c r="A196" s="29">
        <v>194</v>
      </c>
      <c r="B196" s="30">
        <v>242</v>
      </c>
      <c r="C196" s="31" t="s">
        <v>4056</v>
      </c>
      <c r="D196" s="32" t="s">
        <v>3368</v>
      </c>
      <c r="E196" s="42">
        <v>185</v>
      </c>
      <c r="F196" s="35">
        <v>18381335</v>
      </c>
      <c r="G196" s="36">
        <v>253</v>
      </c>
      <c r="H196" s="37">
        <v>244</v>
      </c>
      <c r="I196" s="38">
        <v>18381335</v>
      </c>
      <c r="J196" s="39">
        <v>270</v>
      </c>
      <c r="K196" s="40">
        <v>258</v>
      </c>
      <c r="L196" s="35">
        <v>2988891</v>
      </c>
      <c r="M196" s="36">
        <v>428</v>
      </c>
      <c r="N196" s="37">
        <v>421</v>
      </c>
      <c r="O196" s="38">
        <v>986168</v>
      </c>
      <c r="P196" s="39">
        <v>389</v>
      </c>
      <c r="Q196" s="40">
        <v>375</v>
      </c>
      <c r="R196" s="35">
        <v>8146458</v>
      </c>
      <c r="S196" s="36">
        <v>233</v>
      </c>
      <c r="T196" s="37">
        <v>230</v>
      </c>
      <c r="U196" s="38">
        <v>392468</v>
      </c>
      <c r="V196" s="39">
        <v>43</v>
      </c>
      <c r="W196" s="40">
        <v>43</v>
      </c>
      <c r="X196" s="35">
        <v>14050</v>
      </c>
      <c r="Y196" s="36">
        <v>63</v>
      </c>
      <c r="Z196" s="37">
        <v>54</v>
      </c>
      <c r="AA196" s="38">
        <v>510</v>
      </c>
      <c r="AB196" s="94">
        <v>321</v>
      </c>
      <c r="AC196" s="42">
        <v>0</v>
      </c>
      <c r="AD196" s="34">
        <v>100</v>
      </c>
      <c r="AE196" s="43">
        <v>0</v>
      </c>
    </row>
    <row r="197" spans="1:31" s="3" customFormat="1" ht="18.75" customHeight="1">
      <c r="A197" s="45">
        <v>195</v>
      </c>
      <c r="B197" s="46">
        <v>256</v>
      </c>
      <c r="C197" s="47" t="s">
        <v>282</v>
      </c>
      <c r="D197" s="48" t="s">
        <v>3371</v>
      </c>
      <c r="E197" s="49">
        <v>186</v>
      </c>
      <c r="F197" s="51">
        <v>18378445</v>
      </c>
      <c r="G197" s="52">
        <v>183</v>
      </c>
      <c r="H197" s="53">
        <v>176</v>
      </c>
      <c r="I197" s="54">
        <v>21650485</v>
      </c>
      <c r="J197" s="55">
        <v>490</v>
      </c>
      <c r="K197" s="56">
        <v>476</v>
      </c>
      <c r="L197" s="51">
        <v>-7920193</v>
      </c>
      <c r="M197" s="52">
        <v>489</v>
      </c>
      <c r="N197" s="53">
        <v>477</v>
      </c>
      <c r="O197" s="54">
        <v>-17272691</v>
      </c>
      <c r="P197" s="55">
        <v>346</v>
      </c>
      <c r="Q197" s="56">
        <v>333</v>
      </c>
      <c r="R197" s="51">
        <v>9283224</v>
      </c>
      <c r="S197" s="52">
        <v>476</v>
      </c>
      <c r="T197" s="53">
        <v>466</v>
      </c>
      <c r="U197" s="54">
        <v>-9399799</v>
      </c>
      <c r="V197" s="55">
        <v>217</v>
      </c>
      <c r="W197" s="56">
        <v>216</v>
      </c>
      <c r="X197" s="51">
        <v>4991</v>
      </c>
      <c r="Y197" s="52">
        <v>357</v>
      </c>
      <c r="Z197" s="53">
        <v>342</v>
      </c>
      <c r="AA197" s="54">
        <v>148</v>
      </c>
      <c r="AB197" s="95">
        <v>369</v>
      </c>
      <c r="AC197" s="49">
        <v>0</v>
      </c>
      <c r="AD197" s="57">
        <v>100</v>
      </c>
      <c r="AE197" s="58">
        <v>0</v>
      </c>
    </row>
    <row r="198" spans="1:31" s="3" customFormat="1" ht="18.75" customHeight="1">
      <c r="A198" s="15">
        <v>196</v>
      </c>
      <c r="B198" s="16">
        <v>71</v>
      </c>
      <c r="C198" s="17" t="s">
        <v>2523</v>
      </c>
      <c r="D198" s="18" t="s">
        <v>2748</v>
      </c>
      <c r="E198" s="19">
        <v>187</v>
      </c>
      <c r="F198" s="21">
        <v>18277380</v>
      </c>
      <c r="G198" s="22">
        <v>213</v>
      </c>
      <c r="H198" s="23">
        <v>205</v>
      </c>
      <c r="I198" s="24">
        <v>20225092</v>
      </c>
      <c r="J198" s="25">
        <v>197</v>
      </c>
      <c r="K198" s="26">
        <v>187</v>
      </c>
      <c r="L198" s="21">
        <v>4240689</v>
      </c>
      <c r="M198" s="22">
        <v>128</v>
      </c>
      <c r="N198" s="23">
        <v>123</v>
      </c>
      <c r="O198" s="24">
        <v>7135966</v>
      </c>
      <c r="P198" s="25">
        <v>307</v>
      </c>
      <c r="Q198" s="26">
        <v>294</v>
      </c>
      <c r="R198" s="21">
        <v>10540340</v>
      </c>
      <c r="S198" s="22">
        <v>60</v>
      </c>
      <c r="T198" s="23">
        <v>59</v>
      </c>
      <c r="U198" s="24">
        <v>2825392</v>
      </c>
      <c r="V198" s="25">
        <v>47</v>
      </c>
      <c r="W198" s="26">
        <v>47</v>
      </c>
      <c r="X198" s="21">
        <v>13592</v>
      </c>
      <c r="Y198" s="22">
        <v>247</v>
      </c>
      <c r="Z198" s="23">
        <v>233</v>
      </c>
      <c r="AA198" s="24">
        <v>219</v>
      </c>
      <c r="AB198" s="93">
        <v>384</v>
      </c>
      <c r="AC198" s="19">
        <v>0</v>
      </c>
      <c r="AD198" s="27">
        <v>51</v>
      </c>
      <c r="AE198" s="28">
        <v>49</v>
      </c>
    </row>
    <row r="199" spans="1:31" s="3" customFormat="1" ht="18.75" customHeight="1">
      <c r="A199" s="159">
        <v>197</v>
      </c>
      <c r="B199" s="160" t="s">
        <v>3813</v>
      </c>
      <c r="C199" s="161" t="s">
        <v>3891</v>
      </c>
      <c r="D199" s="162" t="s">
        <v>3815</v>
      </c>
      <c r="E199" s="163">
        <v>188</v>
      </c>
      <c r="F199" s="165">
        <v>18272822</v>
      </c>
      <c r="G199" s="166">
        <v>256</v>
      </c>
      <c r="H199" s="167">
        <v>247</v>
      </c>
      <c r="I199" s="168">
        <v>18328694</v>
      </c>
      <c r="J199" s="169">
        <v>474</v>
      </c>
      <c r="K199" s="170">
        <v>460</v>
      </c>
      <c r="L199" s="165">
        <v>-2097152</v>
      </c>
      <c r="M199" s="166">
        <v>34</v>
      </c>
      <c r="N199" s="167">
        <v>32</v>
      </c>
      <c r="O199" s="168">
        <v>14645968</v>
      </c>
      <c r="P199" s="169">
        <v>10</v>
      </c>
      <c r="Q199" s="170">
        <v>10</v>
      </c>
      <c r="R199" s="165">
        <v>70269148</v>
      </c>
      <c r="S199" s="166">
        <v>482</v>
      </c>
      <c r="T199" s="167">
        <v>471</v>
      </c>
      <c r="U199" s="168">
        <v>-10958573</v>
      </c>
      <c r="V199" s="169">
        <v>208</v>
      </c>
      <c r="W199" s="170">
        <v>207</v>
      </c>
      <c r="X199" s="165">
        <v>5394</v>
      </c>
      <c r="Y199" s="166">
        <v>102</v>
      </c>
      <c r="Z199" s="167">
        <v>90</v>
      </c>
      <c r="AA199" s="168">
        <v>417</v>
      </c>
      <c r="AB199" s="171">
        <v>382</v>
      </c>
      <c r="AC199" s="163">
        <v>0</v>
      </c>
      <c r="AD199" s="172">
        <v>100</v>
      </c>
      <c r="AE199" s="173">
        <v>0</v>
      </c>
    </row>
    <row r="200" spans="1:31" s="3" customFormat="1" ht="18.75" customHeight="1">
      <c r="A200" s="29">
        <v>198</v>
      </c>
      <c r="B200" s="30">
        <v>127</v>
      </c>
      <c r="C200" s="31" t="s">
        <v>2592</v>
      </c>
      <c r="D200" s="32" t="s">
        <v>3374</v>
      </c>
      <c r="E200" s="42">
        <v>189</v>
      </c>
      <c r="F200" s="35">
        <v>18255074</v>
      </c>
      <c r="G200" s="36">
        <v>235</v>
      </c>
      <c r="H200" s="37">
        <v>226</v>
      </c>
      <c r="I200" s="38">
        <v>19217324</v>
      </c>
      <c r="J200" s="39">
        <v>317</v>
      </c>
      <c r="K200" s="40">
        <v>305</v>
      </c>
      <c r="L200" s="35">
        <v>2371987</v>
      </c>
      <c r="M200" s="36">
        <v>219</v>
      </c>
      <c r="N200" s="37">
        <v>213</v>
      </c>
      <c r="O200" s="38">
        <v>4594138</v>
      </c>
      <c r="P200" s="39">
        <v>378</v>
      </c>
      <c r="Q200" s="40">
        <v>364</v>
      </c>
      <c r="R200" s="35">
        <v>8440029</v>
      </c>
      <c r="S200" s="36">
        <v>161</v>
      </c>
      <c r="T200" s="37">
        <v>160</v>
      </c>
      <c r="U200" s="38">
        <v>955212</v>
      </c>
      <c r="V200" s="39">
        <v>422</v>
      </c>
      <c r="W200" s="40">
        <v>419</v>
      </c>
      <c r="X200" s="35">
        <v>33</v>
      </c>
      <c r="Y200" s="36">
        <v>393</v>
      </c>
      <c r="Z200" s="37">
        <v>378</v>
      </c>
      <c r="AA200" s="38">
        <v>121</v>
      </c>
      <c r="AB200" s="94">
        <v>311</v>
      </c>
      <c r="AC200" s="42">
        <v>0</v>
      </c>
      <c r="AD200" s="34">
        <v>100</v>
      </c>
      <c r="AE200" s="43">
        <v>0</v>
      </c>
    </row>
    <row r="201" spans="1:31" s="3" customFormat="1" ht="18.75" customHeight="1">
      <c r="A201" s="29">
        <v>199</v>
      </c>
      <c r="B201" s="30">
        <v>175</v>
      </c>
      <c r="C201" s="31" t="s">
        <v>3459</v>
      </c>
      <c r="D201" s="32" t="s">
        <v>3376</v>
      </c>
      <c r="E201" s="42">
        <v>190</v>
      </c>
      <c r="F201" s="35">
        <v>18243260</v>
      </c>
      <c r="G201" s="36">
        <v>252</v>
      </c>
      <c r="H201" s="37">
        <v>243</v>
      </c>
      <c r="I201" s="38">
        <v>18402732</v>
      </c>
      <c r="J201" s="39">
        <v>375</v>
      </c>
      <c r="K201" s="40">
        <v>363</v>
      </c>
      <c r="L201" s="35">
        <v>1614892</v>
      </c>
      <c r="M201" s="36">
        <v>470</v>
      </c>
      <c r="N201" s="37">
        <v>460</v>
      </c>
      <c r="O201" s="38">
        <v>-2404718</v>
      </c>
      <c r="P201" s="39">
        <v>367</v>
      </c>
      <c r="Q201" s="40">
        <v>354</v>
      </c>
      <c r="R201" s="35">
        <v>8739899</v>
      </c>
      <c r="S201" s="36">
        <v>443</v>
      </c>
      <c r="T201" s="37">
        <v>435</v>
      </c>
      <c r="U201" s="38">
        <v>-3513025</v>
      </c>
      <c r="V201" s="39">
        <v>51</v>
      </c>
      <c r="W201" s="40">
        <v>51</v>
      </c>
      <c r="X201" s="35">
        <v>13236</v>
      </c>
      <c r="Y201" s="36">
        <v>22</v>
      </c>
      <c r="Z201" s="37">
        <v>16</v>
      </c>
      <c r="AA201" s="38">
        <v>750</v>
      </c>
      <c r="AB201" s="94">
        <v>322</v>
      </c>
      <c r="AC201" s="42">
        <v>0</v>
      </c>
      <c r="AD201" s="34">
        <v>100</v>
      </c>
      <c r="AE201" s="43">
        <v>0</v>
      </c>
    </row>
    <row r="202" spans="1:31" s="3" customFormat="1" ht="18.75" customHeight="1">
      <c r="A202" s="142">
        <v>200</v>
      </c>
      <c r="B202" s="143">
        <v>20</v>
      </c>
      <c r="C202" s="144" t="s">
        <v>2909</v>
      </c>
      <c r="D202" s="145" t="s">
        <v>3815</v>
      </c>
      <c r="E202" s="146">
        <v>191</v>
      </c>
      <c r="F202" s="148">
        <v>18187723</v>
      </c>
      <c r="G202" s="149">
        <v>257</v>
      </c>
      <c r="H202" s="150">
        <v>248</v>
      </c>
      <c r="I202" s="151">
        <v>18320367</v>
      </c>
      <c r="J202" s="152">
        <v>318</v>
      </c>
      <c r="K202" s="153">
        <v>306</v>
      </c>
      <c r="L202" s="148">
        <v>2353307</v>
      </c>
      <c r="M202" s="149">
        <v>361</v>
      </c>
      <c r="N202" s="150">
        <v>354</v>
      </c>
      <c r="O202" s="151">
        <v>2052762</v>
      </c>
      <c r="P202" s="152">
        <v>490</v>
      </c>
      <c r="Q202" s="153">
        <v>475</v>
      </c>
      <c r="R202" s="148">
        <v>3522898</v>
      </c>
      <c r="S202" s="149">
        <v>246</v>
      </c>
      <c r="T202" s="150">
        <v>243</v>
      </c>
      <c r="U202" s="151">
        <v>326237</v>
      </c>
      <c r="V202" s="152">
        <v>400</v>
      </c>
      <c r="W202" s="153">
        <v>398</v>
      </c>
      <c r="X202" s="148">
        <v>175</v>
      </c>
      <c r="Y202" s="149">
        <v>466</v>
      </c>
      <c r="Z202" s="150">
        <v>451</v>
      </c>
      <c r="AA202" s="151">
        <v>66</v>
      </c>
      <c r="AB202" s="156">
        <v>369</v>
      </c>
      <c r="AC202" s="146">
        <v>0</v>
      </c>
      <c r="AD202" s="157">
        <v>100</v>
      </c>
      <c r="AE202" s="158">
        <v>0</v>
      </c>
    </row>
    <row r="203" spans="1:31" s="3" customFormat="1" ht="18.75" customHeight="1">
      <c r="A203" s="174">
        <v>201</v>
      </c>
      <c r="B203" s="175" t="s">
        <v>3813</v>
      </c>
      <c r="C203" s="176" t="s">
        <v>3892</v>
      </c>
      <c r="D203" s="177" t="s">
        <v>3815</v>
      </c>
      <c r="E203" s="178">
        <v>192</v>
      </c>
      <c r="F203" s="180">
        <v>18180624</v>
      </c>
      <c r="G203" s="181">
        <v>226</v>
      </c>
      <c r="H203" s="182">
        <v>217</v>
      </c>
      <c r="I203" s="183">
        <v>19602509</v>
      </c>
      <c r="J203" s="184">
        <v>231</v>
      </c>
      <c r="K203" s="185">
        <v>220</v>
      </c>
      <c r="L203" s="180">
        <v>3666771</v>
      </c>
      <c r="M203" s="181">
        <v>98</v>
      </c>
      <c r="N203" s="182">
        <v>94</v>
      </c>
      <c r="O203" s="183">
        <v>8776954</v>
      </c>
      <c r="P203" s="184">
        <v>193</v>
      </c>
      <c r="Q203" s="185">
        <v>181</v>
      </c>
      <c r="R203" s="180">
        <v>15155907</v>
      </c>
      <c r="S203" s="181">
        <v>213</v>
      </c>
      <c r="T203" s="182">
        <v>210</v>
      </c>
      <c r="U203" s="183">
        <v>537658</v>
      </c>
      <c r="V203" s="184">
        <v>327</v>
      </c>
      <c r="W203" s="185">
        <v>325</v>
      </c>
      <c r="X203" s="180">
        <v>1663</v>
      </c>
      <c r="Y203" s="181">
        <v>350</v>
      </c>
      <c r="Z203" s="182">
        <v>335</v>
      </c>
      <c r="AA203" s="183">
        <v>151</v>
      </c>
      <c r="AB203" s="186">
        <v>341</v>
      </c>
      <c r="AC203" s="178">
        <v>0</v>
      </c>
      <c r="AD203" s="187">
        <v>100</v>
      </c>
      <c r="AE203" s="188">
        <v>0</v>
      </c>
    </row>
    <row r="204" spans="1:31" s="3" customFormat="1" ht="18.75" customHeight="1">
      <c r="A204" s="29">
        <v>202</v>
      </c>
      <c r="B204" s="30">
        <v>405</v>
      </c>
      <c r="C204" s="31" t="s">
        <v>889</v>
      </c>
      <c r="D204" s="32" t="s">
        <v>3069</v>
      </c>
      <c r="E204" s="42">
        <v>193</v>
      </c>
      <c r="F204" s="35">
        <v>18149689</v>
      </c>
      <c r="G204" s="36">
        <v>122</v>
      </c>
      <c r="H204" s="37">
        <v>117</v>
      </c>
      <c r="I204" s="38">
        <v>24414889</v>
      </c>
      <c r="J204" s="39">
        <v>295</v>
      </c>
      <c r="K204" s="40">
        <v>283</v>
      </c>
      <c r="L204" s="35">
        <v>2689706</v>
      </c>
      <c r="M204" s="36">
        <v>370</v>
      </c>
      <c r="N204" s="37">
        <v>363</v>
      </c>
      <c r="O204" s="38">
        <v>1888797</v>
      </c>
      <c r="P204" s="39">
        <v>349</v>
      </c>
      <c r="Q204" s="40">
        <v>336</v>
      </c>
      <c r="R204" s="35">
        <v>9128783</v>
      </c>
      <c r="S204" s="36">
        <v>268</v>
      </c>
      <c r="T204" s="37">
        <v>264</v>
      </c>
      <c r="U204" s="38">
        <v>221746</v>
      </c>
      <c r="V204" s="39">
        <v>163</v>
      </c>
      <c r="W204" s="40">
        <v>162</v>
      </c>
      <c r="X204" s="35">
        <v>7584</v>
      </c>
      <c r="Y204" s="36">
        <v>315</v>
      </c>
      <c r="Z204" s="37">
        <v>300</v>
      </c>
      <c r="AA204" s="38">
        <v>177</v>
      </c>
      <c r="AB204" s="94">
        <v>371</v>
      </c>
      <c r="AC204" s="42">
        <v>0</v>
      </c>
      <c r="AD204" s="34">
        <v>100</v>
      </c>
      <c r="AE204" s="43">
        <v>0</v>
      </c>
    </row>
    <row r="205" spans="1:31" s="3" customFormat="1" ht="18.75" customHeight="1">
      <c r="A205" s="159">
        <v>203</v>
      </c>
      <c r="B205" s="160" t="s">
        <v>3813</v>
      </c>
      <c r="C205" s="195" t="s">
        <v>3813</v>
      </c>
      <c r="D205" s="162" t="s">
        <v>3815</v>
      </c>
      <c r="E205" s="163">
        <v>194</v>
      </c>
      <c r="F205" s="189" t="s">
        <v>3813</v>
      </c>
      <c r="G205" s="166">
        <v>261</v>
      </c>
      <c r="H205" s="167">
        <v>252</v>
      </c>
      <c r="I205" s="196" t="s">
        <v>3813</v>
      </c>
      <c r="J205" s="169">
        <v>15</v>
      </c>
      <c r="K205" s="170">
        <v>11</v>
      </c>
      <c r="L205" s="189" t="s">
        <v>3813</v>
      </c>
      <c r="M205" s="166">
        <v>31</v>
      </c>
      <c r="N205" s="167">
        <v>29</v>
      </c>
      <c r="O205" s="196" t="s">
        <v>3813</v>
      </c>
      <c r="P205" s="169">
        <v>162</v>
      </c>
      <c r="Q205" s="170">
        <v>150</v>
      </c>
      <c r="R205" s="189" t="s">
        <v>3813</v>
      </c>
      <c r="S205" s="166">
        <v>9</v>
      </c>
      <c r="T205" s="167">
        <v>9</v>
      </c>
      <c r="U205" s="196" t="s">
        <v>3813</v>
      </c>
      <c r="V205" s="169">
        <v>329</v>
      </c>
      <c r="W205" s="170">
        <v>327</v>
      </c>
      <c r="X205" s="189" t="s">
        <v>3813</v>
      </c>
      <c r="Y205" s="166">
        <v>47</v>
      </c>
      <c r="Z205" s="167">
        <v>40</v>
      </c>
      <c r="AA205" s="196" t="s">
        <v>3813</v>
      </c>
      <c r="AB205" s="171">
        <v>383</v>
      </c>
      <c r="AC205" s="163">
        <v>0</v>
      </c>
      <c r="AD205" s="172">
        <v>100</v>
      </c>
      <c r="AE205" s="173">
        <v>0</v>
      </c>
    </row>
    <row r="206" spans="1:31" s="3" customFormat="1" ht="18.75" customHeight="1">
      <c r="A206" s="159">
        <v>204</v>
      </c>
      <c r="B206" s="160">
        <v>211</v>
      </c>
      <c r="C206" s="161" t="s">
        <v>3022</v>
      </c>
      <c r="D206" s="162" t="s">
        <v>3815</v>
      </c>
      <c r="E206" s="163">
        <v>195</v>
      </c>
      <c r="F206" s="165">
        <v>18122625</v>
      </c>
      <c r="G206" s="166">
        <v>267</v>
      </c>
      <c r="H206" s="167">
        <v>258</v>
      </c>
      <c r="I206" s="168">
        <v>18122625</v>
      </c>
      <c r="J206" s="169">
        <v>51</v>
      </c>
      <c r="K206" s="170">
        <v>44</v>
      </c>
      <c r="L206" s="165">
        <v>9425142</v>
      </c>
      <c r="M206" s="166">
        <v>212</v>
      </c>
      <c r="N206" s="167">
        <v>206</v>
      </c>
      <c r="O206" s="168">
        <v>4914536</v>
      </c>
      <c r="P206" s="169">
        <v>172</v>
      </c>
      <c r="Q206" s="170">
        <v>160</v>
      </c>
      <c r="R206" s="165">
        <v>16667493</v>
      </c>
      <c r="S206" s="166">
        <v>251</v>
      </c>
      <c r="T206" s="167">
        <v>248</v>
      </c>
      <c r="U206" s="168">
        <v>303017</v>
      </c>
      <c r="V206" s="169">
        <v>399</v>
      </c>
      <c r="W206" s="170">
        <v>397</v>
      </c>
      <c r="X206" s="165">
        <v>187</v>
      </c>
      <c r="Y206" s="166">
        <v>471</v>
      </c>
      <c r="Z206" s="167">
        <v>456</v>
      </c>
      <c r="AA206" s="168">
        <v>60</v>
      </c>
      <c r="AB206" s="171">
        <v>352</v>
      </c>
      <c r="AC206" s="163">
        <v>0</v>
      </c>
      <c r="AD206" s="172">
        <v>100</v>
      </c>
      <c r="AE206" s="173">
        <v>0</v>
      </c>
    </row>
    <row r="207" spans="1:31" s="3" customFormat="1" ht="18.75" customHeight="1">
      <c r="A207" s="45">
        <v>205</v>
      </c>
      <c r="B207" s="46">
        <v>318</v>
      </c>
      <c r="C207" s="47" t="s">
        <v>3893</v>
      </c>
      <c r="D207" s="48" t="s">
        <v>2748</v>
      </c>
      <c r="E207" s="65">
        <v>196</v>
      </c>
      <c r="F207" s="51">
        <v>18075934</v>
      </c>
      <c r="G207" s="52">
        <v>238</v>
      </c>
      <c r="H207" s="53">
        <v>229</v>
      </c>
      <c r="I207" s="54">
        <v>19139532</v>
      </c>
      <c r="J207" s="55">
        <v>230</v>
      </c>
      <c r="K207" s="56">
        <v>219</v>
      </c>
      <c r="L207" s="51">
        <v>3668400</v>
      </c>
      <c r="M207" s="52">
        <v>275</v>
      </c>
      <c r="N207" s="53">
        <v>268</v>
      </c>
      <c r="O207" s="54">
        <v>3398740</v>
      </c>
      <c r="P207" s="55">
        <v>365</v>
      </c>
      <c r="Q207" s="56">
        <v>352</v>
      </c>
      <c r="R207" s="51">
        <v>8801850</v>
      </c>
      <c r="S207" s="52">
        <v>118</v>
      </c>
      <c r="T207" s="53">
        <v>117</v>
      </c>
      <c r="U207" s="54">
        <v>1542207</v>
      </c>
      <c r="V207" s="55">
        <v>347</v>
      </c>
      <c r="W207" s="56">
        <v>345</v>
      </c>
      <c r="X207" s="51">
        <v>1086</v>
      </c>
      <c r="Y207" s="52">
        <v>461</v>
      </c>
      <c r="Z207" s="53">
        <v>446</v>
      </c>
      <c r="AA207" s="54">
        <v>69</v>
      </c>
      <c r="AB207" s="95">
        <v>352</v>
      </c>
      <c r="AC207" s="49">
        <v>0</v>
      </c>
      <c r="AD207" s="57">
        <v>0</v>
      </c>
      <c r="AE207" s="58">
        <v>100</v>
      </c>
    </row>
    <row r="208" spans="1:31" s="3" customFormat="1" ht="18.75" customHeight="1">
      <c r="A208" s="15">
        <v>206</v>
      </c>
      <c r="B208" s="16" t="s">
        <v>3813</v>
      </c>
      <c r="C208" s="17" t="s">
        <v>2132</v>
      </c>
      <c r="D208" s="18" t="s">
        <v>2747</v>
      </c>
      <c r="E208" s="19">
        <v>197</v>
      </c>
      <c r="F208" s="21">
        <v>18056090</v>
      </c>
      <c r="G208" s="22">
        <v>268</v>
      </c>
      <c r="H208" s="23">
        <v>259</v>
      </c>
      <c r="I208" s="24">
        <v>18056090</v>
      </c>
      <c r="J208" s="25">
        <v>143</v>
      </c>
      <c r="K208" s="26">
        <v>134</v>
      </c>
      <c r="L208" s="21">
        <v>5691930</v>
      </c>
      <c r="M208" s="22">
        <v>94</v>
      </c>
      <c r="N208" s="23">
        <v>90</v>
      </c>
      <c r="O208" s="24">
        <v>8933077</v>
      </c>
      <c r="P208" s="25">
        <v>308</v>
      </c>
      <c r="Q208" s="26">
        <v>295</v>
      </c>
      <c r="R208" s="21">
        <v>10473127</v>
      </c>
      <c r="S208" s="22">
        <v>338</v>
      </c>
      <c r="T208" s="23">
        <v>334</v>
      </c>
      <c r="U208" s="24">
        <v>43109</v>
      </c>
      <c r="V208" s="25">
        <v>494</v>
      </c>
      <c r="W208" s="26">
        <v>479</v>
      </c>
      <c r="X208" s="61" t="s">
        <v>3813</v>
      </c>
      <c r="Y208" s="22">
        <v>426</v>
      </c>
      <c r="Z208" s="23">
        <v>411</v>
      </c>
      <c r="AA208" s="24">
        <v>103</v>
      </c>
      <c r="AB208" s="93">
        <v>311</v>
      </c>
      <c r="AC208" s="19">
        <v>32.79</v>
      </c>
      <c r="AD208" s="27">
        <v>67.209999999999994</v>
      </c>
      <c r="AE208" s="28">
        <v>0</v>
      </c>
    </row>
    <row r="209" spans="1:31" s="3" customFormat="1" ht="18.75" customHeight="1">
      <c r="A209" s="29">
        <v>207</v>
      </c>
      <c r="B209" s="30" t="s">
        <v>3813</v>
      </c>
      <c r="C209" s="31" t="s">
        <v>3894</v>
      </c>
      <c r="D209" s="32" t="s">
        <v>3374</v>
      </c>
      <c r="E209" s="42">
        <v>198</v>
      </c>
      <c r="F209" s="35">
        <v>18048761</v>
      </c>
      <c r="G209" s="36">
        <v>160</v>
      </c>
      <c r="H209" s="37">
        <v>154</v>
      </c>
      <c r="I209" s="38">
        <v>22957738</v>
      </c>
      <c r="J209" s="39">
        <v>311</v>
      </c>
      <c r="K209" s="40">
        <v>299</v>
      </c>
      <c r="L209" s="35">
        <v>2481005</v>
      </c>
      <c r="M209" s="36">
        <v>420</v>
      </c>
      <c r="N209" s="37">
        <v>413</v>
      </c>
      <c r="O209" s="38">
        <v>1125799</v>
      </c>
      <c r="P209" s="39">
        <v>412</v>
      </c>
      <c r="Q209" s="40">
        <v>398</v>
      </c>
      <c r="R209" s="35">
        <v>7152219</v>
      </c>
      <c r="S209" s="36">
        <v>162</v>
      </c>
      <c r="T209" s="37">
        <v>161</v>
      </c>
      <c r="U209" s="38">
        <v>954549</v>
      </c>
      <c r="V209" s="39">
        <v>485</v>
      </c>
      <c r="W209" s="40">
        <v>472</v>
      </c>
      <c r="X209" s="41" t="s">
        <v>3813</v>
      </c>
      <c r="Y209" s="36">
        <v>496</v>
      </c>
      <c r="Z209" s="37">
        <v>481</v>
      </c>
      <c r="AA209" s="38">
        <v>26</v>
      </c>
      <c r="AB209" s="94">
        <v>352</v>
      </c>
      <c r="AC209" s="42">
        <v>0</v>
      </c>
      <c r="AD209" s="34">
        <v>100</v>
      </c>
      <c r="AE209" s="43">
        <v>0</v>
      </c>
    </row>
    <row r="210" spans="1:31" s="3" customFormat="1" ht="18.75" customHeight="1">
      <c r="A210" s="159">
        <v>208</v>
      </c>
      <c r="B210" s="160">
        <v>254</v>
      </c>
      <c r="C210" s="161" t="s">
        <v>3430</v>
      </c>
      <c r="D210" s="162" t="s">
        <v>3815</v>
      </c>
      <c r="E210" s="163">
        <v>199</v>
      </c>
      <c r="F210" s="165">
        <v>18002507</v>
      </c>
      <c r="G210" s="166">
        <v>270</v>
      </c>
      <c r="H210" s="167">
        <v>261</v>
      </c>
      <c r="I210" s="168">
        <v>18002507</v>
      </c>
      <c r="J210" s="169">
        <v>32</v>
      </c>
      <c r="K210" s="170">
        <v>25</v>
      </c>
      <c r="L210" s="165">
        <v>11161527</v>
      </c>
      <c r="M210" s="166">
        <v>62</v>
      </c>
      <c r="N210" s="167">
        <v>59</v>
      </c>
      <c r="O210" s="168">
        <v>11228129</v>
      </c>
      <c r="P210" s="169">
        <v>163</v>
      </c>
      <c r="Q210" s="170">
        <v>151</v>
      </c>
      <c r="R210" s="165">
        <v>17140340</v>
      </c>
      <c r="S210" s="166">
        <v>5</v>
      </c>
      <c r="T210" s="167">
        <v>5</v>
      </c>
      <c r="U210" s="168">
        <v>11858142</v>
      </c>
      <c r="V210" s="169">
        <v>480</v>
      </c>
      <c r="W210" s="170">
        <v>467</v>
      </c>
      <c r="X210" s="189" t="s">
        <v>3813</v>
      </c>
      <c r="Y210" s="166">
        <v>220</v>
      </c>
      <c r="Z210" s="167">
        <v>207</v>
      </c>
      <c r="AA210" s="168">
        <v>246</v>
      </c>
      <c r="AB210" s="171">
        <v>321</v>
      </c>
      <c r="AC210" s="163">
        <v>0</v>
      </c>
      <c r="AD210" s="172">
        <v>100</v>
      </c>
      <c r="AE210" s="173">
        <v>0</v>
      </c>
    </row>
    <row r="211" spans="1:31" s="3" customFormat="1" ht="18.75" customHeight="1">
      <c r="A211" s="29">
        <v>209</v>
      </c>
      <c r="B211" s="30">
        <v>198</v>
      </c>
      <c r="C211" s="31" t="s">
        <v>2220</v>
      </c>
      <c r="D211" s="32" t="s">
        <v>1737</v>
      </c>
      <c r="E211" s="42">
        <v>200</v>
      </c>
      <c r="F211" s="35">
        <v>17994431</v>
      </c>
      <c r="G211" s="36">
        <v>264</v>
      </c>
      <c r="H211" s="37">
        <v>255</v>
      </c>
      <c r="I211" s="38">
        <v>18143756</v>
      </c>
      <c r="J211" s="39">
        <v>54</v>
      </c>
      <c r="K211" s="40">
        <v>47</v>
      </c>
      <c r="L211" s="35">
        <v>8984809</v>
      </c>
      <c r="M211" s="36">
        <v>43</v>
      </c>
      <c r="N211" s="37">
        <v>41</v>
      </c>
      <c r="O211" s="38">
        <v>13107238</v>
      </c>
      <c r="P211" s="39">
        <v>184</v>
      </c>
      <c r="Q211" s="40">
        <v>172</v>
      </c>
      <c r="R211" s="35">
        <v>15653264</v>
      </c>
      <c r="S211" s="36">
        <v>17</v>
      </c>
      <c r="T211" s="37">
        <v>17</v>
      </c>
      <c r="U211" s="38">
        <v>6273424</v>
      </c>
      <c r="V211" s="39">
        <v>100</v>
      </c>
      <c r="W211" s="40">
        <v>99</v>
      </c>
      <c r="X211" s="35">
        <v>10534</v>
      </c>
      <c r="Y211" s="36">
        <v>282</v>
      </c>
      <c r="Z211" s="37">
        <v>268</v>
      </c>
      <c r="AA211" s="38">
        <v>195</v>
      </c>
      <c r="AB211" s="94">
        <v>384</v>
      </c>
      <c r="AC211" s="42">
        <v>0</v>
      </c>
      <c r="AD211" s="34">
        <v>32.22</v>
      </c>
      <c r="AE211" s="43">
        <v>67.78</v>
      </c>
    </row>
    <row r="212" spans="1:31" s="3" customFormat="1" ht="18.75" customHeight="1">
      <c r="A212" s="45">
        <v>210</v>
      </c>
      <c r="B212" s="46">
        <v>365</v>
      </c>
      <c r="C212" s="47" t="s">
        <v>1833</v>
      </c>
      <c r="D212" s="48" t="s">
        <v>3814</v>
      </c>
      <c r="E212" s="49">
        <v>10</v>
      </c>
      <c r="F212" s="51">
        <v>17984236</v>
      </c>
      <c r="G212" s="52">
        <v>272</v>
      </c>
      <c r="H212" s="53">
        <v>10</v>
      </c>
      <c r="I212" s="54">
        <v>17984236</v>
      </c>
      <c r="J212" s="55">
        <v>24</v>
      </c>
      <c r="K212" s="56">
        <v>5</v>
      </c>
      <c r="L212" s="51">
        <v>11969137</v>
      </c>
      <c r="M212" s="52">
        <v>7</v>
      </c>
      <c r="N212" s="53">
        <v>1</v>
      </c>
      <c r="O212" s="54">
        <v>39425734</v>
      </c>
      <c r="P212" s="55">
        <v>27</v>
      </c>
      <c r="Q212" s="56">
        <v>2</v>
      </c>
      <c r="R212" s="51">
        <v>41361296</v>
      </c>
      <c r="S212" s="52">
        <v>36</v>
      </c>
      <c r="T212" s="53">
        <v>1</v>
      </c>
      <c r="U212" s="54">
        <v>3794690</v>
      </c>
      <c r="V212" s="55">
        <v>470</v>
      </c>
      <c r="W212" s="56">
        <v>13</v>
      </c>
      <c r="X212" s="62" t="s">
        <v>3813</v>
      </c>
      <c r="Y212" s="52">
        <v>81</v>
      </c>
      <c r="Z212" s="53">
        <v>10</v>
      </c>
      <c r="AA212" s="54">
        <v>455</v>
      </c>
      <c r="AB212" s="95">
        <v>210</v>
      </c>
      <c r="AC212" s="49">
        <v>100</v>
      </c>
      <c r="AD212" s="57">
        <v>0</v>
      </c>
      <c r="AE212" s="58">
        <v>0</v>
      </c>
    </row>
    <row r="213" spans="1:31" s="3" customFormat="1" ht="18.75" customHeight="1">
      <c r="A213" s="15">
        <v>211</v>
      </c>
      <c r="B213" s="16" t="s">
        <v>3813</v>
      </c>
      <c r="C213" s="17" t="s">
        <v>2121</v>
      </c>
      <c r="D213" s="18" t="s">
        <v>2748</v>
      </c>
      <c r="E213" s="19">
        <v>201</v>
      </c>
      <c r="F213" s="21">
        <v>17945173</v>
      </c>
      <c r="G213" s="22">
        <v>273</v>
      </c>
      <c r="H213" s="23">
        <v>263</v>
      </c>
      <c r="I213" s="24">
        <v>17945173</v>
      </c>
      <c r="J213" s="25">
        <v>234</v>
      </c>
      <c r="K213" s="26">
        <v>223</v>
      </c>
      <c r="L213" s="21">
        <v>3590971</v>
      </c>
      <c r="M213" s="22">
        <v>483</v>
      </c>
      <c r="N213" s="23">
        <v>471</v>
      </c>
      <c r="O213" s="24">
        <v>-5592163</v>
      </c>
      <c r="P213" s="25">
        <v>214</v>
      </c>
      <c r="Q213" s="26">
        <v>202</v>
      </c>
      <c r="R213" s="21">
        <v>13701968</v>
      </c>
      <c r="S213" s="22">
        <v>463</v>
      </c>
      <c r="T213" s="23">
        <v>453</v>
      </c>
      <c r="U213" s="24">
        <v>-5575221</v>
      </c>
      <c r="V213" s="25">
        <v>149</v>
      </c>
      <c r="W213" s="26">
        <v>148</v>
      </c>
      <c r="X213" s="21">
        <v>7924</v>
      </c>
      <c r="Y213" s="22">
        <v>202</v>
      </c>
      <c r="Z213" s="23">
        <v>189</v>
      </c>
      <c r="AA213" s="24">
        <v>261</v>
      </c>
      <c r="AB213" s="93">
        <v>321</v>
      </c>
      <c r="AC213" s="19">
        <v>0</v>
      </c>
      <c r="AD213" s="27">
        <v>100</v>
      </c>
      <c r="AE213" s="28">
        <v>0</v>
      </c>
    </row>
    <row r="214" spans="1:31" s="3" customFormat="1" ht="18.75" customHeight="1">
      <c r="A214" s="159">
        <v>212</v>
      </c>
      <c r="B214" s="160">
        <v>286</v>
      </c>
      <c r="C214" s="161" t="s">
        <v>1766</v>
      </c>
      <c r="D214" s="162" t="s">
        <v>3815</v>
      </c>
      <c r="E214" s="163">
        <v>202</v>
      </c>
      <c r="F214" s="165">
        <v>17885394</v>
      </c>
      <c r="G214" s="166">
        <v>271</v>
      </c>
      <c r="H214" s="167">
        <v>262</v>
      </c>
      <c r="I214" s="168">
        <v>18001295</v>
      </c>
      <c r="J214" s="169">
        <v>33</v>
      </c>
      <c r="K214" s="170">
        <v>26</v>
      </c>
      <c r="L214" s="165">
        <v>10962927</v>
      </c>
      <c r="M214" s="166">
        <v>100</v>
      </c>
      <c r="N214" s="167">
        <v>96</v>
      </c>
      <c r="O214" s="168">
        <v>8707934</v>
      </c>
      <c r="P214" s="169">
        <v>272</v>
      </c>
      <c r="Q214" s="170">
        <v>259</v>
      </c>
      <c r="R214" s="165">
        <v>11703971</v>
      </c>
      <c r="S214" s="166">
        <v>8</v>
      </c>
      <c r="T214" s="167">
        <v>8</v>
      </c>
      <c r="U214" s="168">
        <v>9427930</v>
      </c>
      <c r="V214" s="169">
        <v>420</v>
      </c>
      <c r="W214" s="170">
        <v>417</v>
      </c>
      <c r="X214" s="165">
        <v>45</v>
      </c>
      <c r="Y214" s="166">
        <v>409</v>
      </c>
      <c r="Z214" s="167">
        <v>394</v>
      </c>
      <c r="AA214" s="168">
        <v>114</v>
      </c>
      <c r="AB214" s="171">
        <v>352</v>
      </c>
      <c r="AC214" s="163">
        <v>0</v>
      </c>
      <c r="AD214" s="172">
        <v>100</v>
      </c>
      <c r="AE214" s="173">
        <v>0</v>
      </c>
    </row>
    <row r="215" spans="1:31" s="3" customFormat="1" ht="18.75" customHeight="1">
      <c r="A215" s="29">
        <v>213</v>
      </c>
      <c r="B215" s="30" t="s">
        <v>3813</v>
      </c>
      <c r="C215" s="31" t="s">
        <v>2453</v>
      </c>
      <c r="D215" s="32" t="s">
        <v>3369</v>
      </c>
      <c r="E215" s="42">
        <v>203</v>
      </c>
      <c r="F215" s="35">
        <v>17801832</v>
      </c>
      <c r="G215" s="36">
        <v>224</v>
      </c>
      <c r="H215" s="37">
        <v>215</v>
      </c>
      <c r="I215" s="38">
        <v>19703775</v>
      </c>
      <c r="J215" s="39">
        <v>253</v>
      </c>
      <c r="K215" s="40">
        <v>242</v>
      </c>
      <c r="L215" s="35">
        <v>3231133</v>
      </c>
      <c r="M215" s="36">
        <v>38</v>
      </c>
      <c r="N215" s="37">
        <v>36</v>
      </c>
      <c r="O215" s="38">
        <v>13753286</v>
      </c>
      <c r="P215" s="39">
        <v>107</v>
      </c>
      <c r="Q215" s="40">
        <v>96</v>
      </c>
      <c r="R215" s="35">
        <v>22219586</v>
      </c>
      <c r="S215" s="36">
        <v>381</v>
      </c>
      <c r="T215" s="37">
        <v>376</v>
      </c>
      <c r="U215" s="38">
        <v>-657294</v>
      </c>
      <c r="V215" s="39">
        <v>500</v>
      </c>
      <c r="W215" s="40">
        <v>485</v>
      </c>
      <c r="X215" s="41" t="s">
        <v>3813</v>
      </c>
      <c r="Y215" s="36">
        <v>157</v>
      </c>
      <c r="Z215" s="37">
        <v>144</v>
      </c>
      <c r="AA215" s="38">
        <v>312</v>
      </c>
      <c r="AB215" s="94">
        <v>321</v>
      </c>
      <c r="AC215" s="42">
        <v>0</v>
      </c>
      <c r="AD215" s="34">
        <v>100</v>
      </c>
      <c r="AE215" s="43">
        <v>0</v>
      </c>
    </row>
    <row r="216" spans="1:31" s="3" customFormat="1" ht="18.75" customHeight="1">
      <c r="A216" s="159">
        <v>214</v>
      </c>
      <c r="B216" s="160">
        <v>148</v>
      </c>
      <c r="C216" s="161" t="s">
        <v>3895</v>
      </c>
      <c r="D216" s="162" t="s">
        <v>3815</v>
      </c>
      <c r="E216" s="163">
        <v>204</v>
      </c>
      <c r="F216" s="165">
        <v>17796125</v>
      </c>
      <c r="G216" s="166">
        <v>251</v>
      </c>
      <c r="H216" s="167">
        <v>242</v>
      </c>
      <c r="I216" s="168">
        <v>18404744</v>
      </c>
      <c r="J216" s="169">
        <v>386</v>
      </c>
      <c r="K216" s="170">
        <v>374</v>
      </c>
      <c r="L216" s="165">
        <v>1410826</v>
      </c>
      <c r="M216" s="166">
        <v>74</v>
      </c>
      <c r="N216" s="167">
        <v>71</v>
      </c>
      <c r="O216" s="168">
        <v>10483546</v>
      </c>
      <c r="P216" s="169">
        <v>63</v>
      </c>
      <c r="Q216" s="170">
        <v>56</v>
      </c>
      <c r="R216" s="165">
        <v>28620484</v>
      </c>
      <c r="S216" s="166">
        <v>460</v>
      </c>
      <c r="T216" s="167">
        <v>450</v>
      </c>
      <c r="U216" s="168">
        <v>-5336028</v>
      </c>
      <c r="V216" s="169">
        <v>168</v>
      </c>
      <c r="W216" s="170">
        <v>167</v>
      </c>
      <c r="X216" s="165">
        <v>7343</v>
      </c>
      <c r="Y216" s="166">
        <v>177</v>
      </c>
      <c r="Z216" s="167">
        <v>164</v>
      </c>
      <c r="AA216" s="168">
        <v>290</v>
      </c>
      <c r="AB216" s="171">
        <v>371</v>
      </c>
      <c r="AC216" s="163">
        <v>0</v>
      </c>
      <c r="AD216" s="172">
        <v>100</v>
      </c>
      <c r="AE216" s="173">
        <v>0</v>
      </c>
    </row>
    <row r="217" spans="1:31" s="3" customFormat="1" ht="18.75" customHeight="1">
      <c r="A217" s="45">
        <v>215</v>
      </c>
      <c r="B217" s="67" t="s">
        <v>3813</v>
      </c>
      <c r="C217" s="47" t="s">
        <v>1847</v>
      </c>
      <c r="D217" s="48" t="s">
        <v>3815</v>
      </c>
      <c r="E217" s="49">
        <v>205</v>
      </c>
      <c r="F217" s="51">
        <v>17766456</v>
      </c>
      <c r="G217" s="52">
        <v>188</v>
      </c>
      <c r="H217" s="53">
        <v>180</v>
      </c>
      <c r="I217" s="54">
        <v>21436466</v>
      </c>
      <c r="J217" s="55">
        <v>457</v>
      </c>
      <c r="K217" s="56">
        <v>444</v>
      </c>
      <c r="L217" s="51">
        <v>-534713</v>
      </c>
      <c r="M217" s="52">
        <v>354</v>
      </c>
      <c r="N217" s="53">
        <v>347</v>
      </c>
      <c r="O217" s="54">
        <v>2191734</v>
      </c>
      <c r="P217" s="55">
        <v>96</v>
      </c>
      <c r="Q217" s="56">
        <v>86</v>
      </c>
      <c r="R217" s="51">
        <v>23213135</v>
      </c>
      <c r="S217" s="52">
        <v>420</v>
      </c>
      <c r="T217" s="53">
        <v>413</v>
      </c>
      <c r="U217" s="54">
        <v>-2390624</v>
      </c>
      <c r="V217" s="55">
        <v>141</v>
      </c>
      <c r="W217" s="56">
        <v>140</v>
      </c>
      <c r="X217" s="51">
        <v>8432</v>
      </c>
      <c r="Y217" s="52">
        <v>464</v>
      </c>
      <c r="Z217" s="53">
        <v>449</v>
      </c>
      <c r="AA217" s="54">
        <v>67</v>
      </c>
      <c r="AB217" s="95">
        <v>381</v>
      </c>
      <c r="AC217" s="49">
        <v>0</v>
      </c>
      <c r="AD217" s="57">
        <v>99</v>
      </c>
      <c r="AE217" s="58">
        <v>1</v>
      </c>
    </row>
    <row r="218" spans="1:31" s="3" customFormat="1" ht="18.75" customHeight="1">
      <c r="A218" s="15">
        <v>216</v>
      </c>
      <c r="B218" s="16">
        <v>226</v>
      </c>
      <c r="C218" s="17" t="s">
        <v>1334</v>
      </c>
      <c r="D218" s="18" t="s">
        <v>3369</v>
      </c>
      <c r="E218" s="19">
        <v>206</v>
      </c>
      <c r="F218" s="21">
        <v>17757718</v>
      </c>
      <c r="G218" s="22">
        <v>220</v>
      </c>
      <c r="H218" s="23">
        <v>212</v>
      </c>
      <c r="I218" s="24">
        <v>19907064</v>
      </c>
      <c r="J218" s="25">
        <v>289</v>
      </c>
      <c r="K218" s="26">
        <v>277</v>
      </c>
      <c r="L218" s="21">
        <v>2733784</v>
      </c>
      <c r="M218" s="22">
        <v>209</v>
      </c>
      <c r="N218" s="23">
        <v>203</v>
      </c>
      <c r="O218" s="24">
        <v>4967391</v>
      </c>
      <c r="P218" s="25">
        <v>257</v>
      </c>
      <c r="Q218" s="26">
        <v>244</v>
      </c>
      <c r="R218" s="21">
        <v>12297290</v>
      </c>
      <c r="S218" s="22">
        <v>168</v>
      </c>
      <c r="T218" s="23">
        <v>167</v>
      </c>
      <c r="U218" s="24">
        <v>895681</v>
      </c>
      <c r="V218" s="25">
        <v>388</v>
      </c>
      <c r="W218" s="26">
        <v>386</v>
      </c>
      <c r="X218" s="21">
        <v>328</v>
      </c>
      <c r="Y218" s="22">
        <v>176</v>
      </c>
      <c r="Z218" s="23">
        <v>163</v>
      </c>
      <c r="AA218" s="24">
        <v>290</v>
      </c>
      <c r="AB218" s="93">
        <v>384</v>
      </c>
      <c r="AC218" s="19">
        <v>0</v>
      </c>
      <c r="AD218" s="27">
        <v>100</v>
      </c>
      <c r="AE218" s="28">
        <v>0</v>
      </c>
    </row>
    <row r="219" spans="1:31" s="3" customFormat="1" ht="18.75" customHeight="1">
      <c r="A219" s="29">
        <v>217</v>
      </c>
      <c r="B219" s="30">
        <v>9</v>
      </c>
      <c r="C219" s="31" t="s">
        <v>3834</v>
      </c>
      <c r="D219" s="32" t="s">
        <v>1737</v>
      </c>
      <c r="E219" s="42">
        <v>207</v>
      </c>
      <c r="F219" s="35">
        <v>17743078</v>
      </c>
      <c r="G219" s="36">
        <v>274</v>
      </c>
      <c r="H219" s="37">
        <v>264</v>
      </c>
      <c r="I219" s="38">
        <v>17894491</v>
      </c>
      <c r="J219" s="39">
        <v>94</v>
      </c>
      <c r="K219" s="40">
        <v>87</v>
      </c>
      <c r="L219" s="35">
        <v>7182962</v>
      </c>
      <c r="M219" s="36">
        <v>119</v>
      </c>
      <c r="N219" s="37">
        <v>114</v>
      </c>
      <c r="O219" s="38">
        <v>7885119</v>
      </c>
      <c r="P219" s="39">
        <v>275</v>
      </c>
      <c r="Q219" s="40">
        <v>262</v>
      </c>
      <c r="R219" s="35">
        <v>11600900</v>
      </c>
      <c r="S219" s="36">
        <v>387</v>
      </c>
      <c r="T219" s="37">
        <v>381</v>
      </c>
      <c r="U219" s="38">
        <v>-954170</v>
      </c>
      <c r="V219" s="39">
        <v>303</v>
      </c>
      <c r="W219" s="40">
        <v>301</v>
      </c>
      <c r="X219" s="35">
        <v>2214</v>
      </c>
      <c r="Y219" s="36">
        <v>142</v>
      </c>
      <c r="Z219" s="37">
        <v>129</v>
      </c>
      <c r="AA219" s="38">
        <v>338</v>
      </c>
      <c r="AB219" s="94">
        <v>381</v>
      </c>
      <c r="AC219" s="42">
        <v>0</v>
      </c>
      <c r="AD219" s="34">
        <v>100</v>
      </c>
      <c r="AE219" s="43">
        <v>0</v>
      </c>
    </row>
    <row r="220" spans="1:31" s="3" customFormat="1" ht="18.75" customHeight="1">
      <c r="A220" s="29">
        <v>218</v>
      </c>
      <c r="B220" s="30">
        <v>323</v>
      </c>
      <c r="C220" s="31" t="s">
        <v>3018</v>
      </c>
      <c r="D220" s="32" t="s">
        <v>3816</v>
      </c>
      <c r="E220" s="42">
        <v>208</v>
      </c>
      <c r="F220" s="35">
        <v>17650593</v>
      </c>
      <c r="G220" s="36">
        <v>265</v>
      </c>
      <c r="H220" s="37">
        <v>256</v>
      </c>
      <c r="I220" s="38">
        <v>18142496</v>
      </c>
      <c r="J220" s="39">
        <v>240</v>
      </c>
      <c r="K220" s="40">
        <v>229</v>
      </c>
      <c r="L220" s="35">
        <v>3478060</v>
      </c>
      <c r="M220" s="36">
        <v>263</v>
      </c>
      <c r="N220" s="37">
        <v>256</v>
      </c>
      <c r="O220" s="38">
        <v>3542396</v>
      </c>
      <c r="P220" s="39">
        <v>283</v>
      </c>
      <c r="Q220" s="40">
        <v>270</v>
      </c>
      <c r="R220" s="35">
        <v>11352925</v>
      </c>
      <c r="S220" s="36">
        <v>115</v>
      </c>
      <c r="T220" s="37">
        <v>114</v>
      </c>
      <c r="U220" s="38">
        <v>1621316</v>
      </c>
      <c r="V220" s="39">
        <v>286</v>
      </c>
      <c r="W220" s="40">
        <v>284</v>
      </c>
      <c r="X220" s="35">
        <v>2686</v>
      </c>
      <c r="Y220" s="36">
        <v>359</v>
      </c>
      <c r="Z220" s="37">
        <v>344</v>
      </c>
      <c r="AA220" s="38">
        <v>148</v>
      </c>
      <c r="AB220" s="94">
        <v>352</v>
      </c>
      <c r="AC220" s="42">
        <v>0</v>
      </c>
      <c r="AD220" s="34">
        <v>100</v>
      </c>
      <c r="AE220" s="43">
        <v>0</v>
      </c>
    </row>
    <row r="221" spans="1:31" s="3" customFormat="1" ht="18.75" customHeight="1">
      <c r="A221" s="159">
        <v>219</v>
      </c>
      <c r="B221" s="160">
        <v>139</v>
      </c>
      <c r="C221" s="161" t="s">
        <v>4069</v>
      </c>
      <c r="D221" s="162" t="s">
        <v>3815</v>
      </c>
      <c r="E221" s="163">
        <v>209</v>
      </c>
      <c r="F221" s="165">
        <v>17624912</v>
      </c>
      <c r="G221" s="166">
        <v>191</v>
      </c>
      <c r="H221" s="167">
        <v>183</v>
      </c>
      <c r="I221" s="168">
        <v>21232039</v>
      </c>
      <c r="J221" s="169">
        <v>35</v>
      </c>
      <c r="K221" s="170">
        <v>28</v>
      </c>
      <c r="L221" s="165">
        <v>10791407</v>
      </c>
      <c r="M221" s="166">
        <v>124</v>
      </c>
      <c r="N221" s="167">
        <v>119</v>
      </c>
      <c r="O221" s="168">
        <v>7715049</v>
      </c>
      <c r="P221" s="169">
        <v>195</v>
      </c>
      <c r="Q221" s="170">
        <v>183</v>
      </c>
      <c r="R221" s="165">
        <v>15046521</v>
      </c>
      <c r="S221" s="166">
        <v>61</v>
      </c>
      <c r="T221" s="167">
        <v>60</v>
      </c>
      <c r="U221" s="168">
        <v>2824943</v>
      </c>
      <c r="V221" s="169">
        <v>289</v>
      </c>
      <c r="W221" s="170">
        <v>287</v>
      </c>
      <c r="X221" s="165">
        <v>2519</v>
      </c>
      <c r="Y221" s="166">
        <v>332</v>
      </c>
      <c r="Z221" s="167">
        <v>317</v>
      </c>
      <c r="AA221" s="168">
        <v>165</v>
      </c>
      <c r="AB221" s="171">
        <v>390</v>
      </c>
      <c r="AC221" s="163">
        <v>0</v>
      </c>
      <c r="AD221" s="172">
        <v>84.6</v>
      </c>
      <c r="AE221" s="173">
        <v>15.4</v>
      </c>
    </row>
    <row r="222" spans="1:31" s="3" customFormat="1" ht="18.75" customHeight="1">
      <c r="A222" s="142">
        <v>220</v>
      </c>
      <c r="B222" s="143">
        <v>364</v>
      </c>
      <c r="C222" s="144" t="s">
        <v>1830</v>
      </c>
      <c r="D222" s="145" t="s">
        <v>3815</v>
      </c>
      <c r="E222" s="146">
        <v>210</v>
      </c>
      <c r="F222" s="148">
        <v>17526227</v>
      </c>
      <c r="G222" s="149">
        <v>282</v>
      </c>
      <c r="H222" s="150">
        <v>271</v>
      </c>
      <c r="I222" s="151">
        <v>17526227</v>
      </c>
      <c r="J222" s="152">
        <v>297</v>
      </c>
      <c r="K222" s="153">
        <v>285</v>
      </c>
      <c r="L222" s="148">
        <v>2667165</v>
      </c>
      <c r="M222" s="149">
        <v>282</v>
      </c>
      <c r="N222" s="150">
        <v>275</v>
      </c>
      <c r="O222" s="151">
        <v>3288423</v>
      </c>
      <c r="P222" s="152">
        <v>355</v>
      </c>
      <c r="Q222" s="153">
        <v>342</v>
      </c>
      <c r="R222" s="148">
        <v>9016375</v>
      </c>
      <c r="S222" s="149">
        <v>154</v>
      </c>
      <c r="T222" s="150">
        <v>153</v>
      </c>
      <c r="U222" s="151">
        <v>1031511</v>
      </c>
      <c r="V222" s="152">
        <v>478</v>
      </c>
      <c r="W222" s="153">
        <v>465</v>
      </c>
      <c r="X222" s="154" t="s">
        <v>3813</v>
      </c>
      <c r="Y222" s="149">
        <v>275</v>
      </c>
      <c r="Z222" s="150">
        <v>261</v>
      </c>
      <c r="AA222" s="151">
        <v>200</v>
      </c>
      <c r="AB222" s="156">
        <v>321</v>
      </c>
      <c r="AC222" s="146">
        <v>0</v>
      </c>
      <c r="AD222" s="157">
        <v>100</v>
      </c>
      <c r="AE222" s="158">
        <v>0</v>
      </c>
    </row>
    <row r="223" spans="1:31" s="3" customFormat="1" ht="18.75" customHeight="1">
      <c r="A223" s="15">
        <v>221</v>
      </c>
      <c r="B223" s="16">
        <v>170</v>
      </c>
      <c r="C223" s="17" t="s">
        <v>1961</v>
      </c>
      <c r="D223" s="18" t="s">
        <v>3814</v>
      </c>
      <c r="E223" s="19">
        <v>11</v>
      </c>
      <c r="F223" s="21">
        <v>17499561</v>
      </c>
      <c r="G223" s="22">
        <v>279</v>
      </c>
      <c r="H223" s="23">
        <v>11</v>
      </c>
      <c r="I223" s="24">
        <v>17632813</v>
      </c>
      <c r="J223" s="25">
        <v>105</v>
      </c>
      <c r="K223" s="26">
        <v>8</v>
      </c>
      <c r="L223" s="21">
        <v>6650020</v>
      </c>
      <c r="M223" s="22">
        <v>462</v>
      </c>
      <c r="N223" s="23">
        <v>8</v>
      </c>
      <c r="O223" s="24">
        <v>-100243</v>
      </c>
      <c r="P223" s="25">
        <v>29</v>
      </c>
      <c r="Q223" s="26">
        <v>3</v>
      </c>
      <c r="R223" s="21">
        <v>40498668</v>
      </c>
      <c r="S223" s="22">
        <v>386</v>
      </c>
      <c r="T223" s="23">
        <v>6</v>
      </c>
      <c r="U223" s="24">
        <v>-844445</v>
      </c>
      <c r="V223" s="25">
        <v>440</v>
      </c>
      <c r="W223" s="26">
        <v>5</v>
      </c>
      <c r="X223" s="61" t="s">
        <v>3813</v>
      </c>
      <c r="Y223" s="22">
        <v>297</v>
      </c>
      <c r="Z223" s="23">
        <v>15</v>
      </c>
      <c r="AA223" s="24">
        <v>186</v>
      </c>
      <c r="AB223" s="93">
        <v>369</v>
      </c>
      <c r="AC223" s="19">
        <v>59.65</v>
      </c>
      <c r="AD223" s="27">
        <v>40.35</v>
      </c>
      <c r="AE223" s="28">
        <v>0</v>
      </c>
    </row>
    <row r="224" spans="1:31" s="3" customFormat="1" ht="18.75" customHeight="1">
      <c r="A224" s="29">
        <v>222</v>
      </c>
      <c r="B224" s="30">
        <v>315</v>
      </c>
      <c r="C224" s="31" t="s">
        <v>494</v>
      </c>
      <c r="D224" s="32" t="s">
        <v>3369</v>
      </c>
      <c r="E224" s="42">
        <v>211</v>
      </c>
      <c r="F224" s="35">
        <v>17497869</v>
      </c>
      <c r="G224" s="36">
        <v>192</v>
      </c>
      <c r="H224" s="37">
        <v>184</v>
      </c>
      <c r="I224" s="38">
        <v>21221518</v>
      </c>
      <c r="J224" s="39">
        <v>37</v>
      </c>
      <c r="K224" s="40">
        <v>30</v>
      </c>
      <c r="L224" s="35">
        <v>10319322</v>
      </c>
      <c r="M224" s="36">
        <v>125</v>
      </c>
      <c r="N224" s="37">
        <v>120</v>
      </c>
      <c r="O224" s="38">
        <v>7556023</v>
      </c>
      <c r="P224" s="39">
        <v>173</v>
      </c>
      <c r="Q224" s="40">
        <v>161</v>
      </c>
      <c r="R224" s="35">
        <v>16641829</v>
      </c>
      <c r="S224" s="36">
        <v>53</v>
      </c>
      <c r="T224" s="37">
        <v>52</v>
      </c>
      <c r="U224" s="38">
        <v>3131540</v>
      </c>
      <c r="V224" s="39">
        <v>53</v>
      </c>
      <c r="W224" s="40">
        <v>53</v>
      </c>
      <c r="X224" s="35">
        <v>13008</v>
      </c>
      <c r="Y224" s="36">
        <v>183</v>
      </c>
      <c r="Z224" s="37">
        <v>170</v>
      </c>
      <c r="AA224" s="38">
        <v>284</v>
      </c>
      <c r="AB224" s="94">
        <v>382</v>
      </c>
      <c r="AC224" s="42">
        <v>0</v>
      </c>
      <c r="AD224" s="34">
        <v>100</v>
      </c>
      <c r="AE224" s="43">
        <v>0</v>
      </c>
    </row>
    <row r="225" spans="1:31" s="3" customFormat="1" ht="18.75" customHeight="1">
      <c r="A225" s="29">
        <v>223</v>
      </c>
      <c r="B225" s="30" t="s">
        <v>3813</v>
      </c>
      <c r="C225" s="31" t="s">
        <v>3896</v>
      </c>
      <c r="D225" s="32" t="s">
        <v>1738</v>
      </c>
      <c r="E225" s="33">
        <v>212</v>
      </c>
      <c r="F225" s="35">
        <v>17456886</v>
      </c>
      <c r="G225" s="36">
        <v>207</v>
      </c>
      <c r="H225" s="37">
        <v>199</v>
      </c>
      <c r="I225" s="38">
        <v>20484136</v>
      </c>
      <c r="J225" s="39">
        <v>409</v>
      </c>
      <c r="K225" s="40">
        <v>397</v>
      </c>
      <c r="L225" s="35">
        <v>1092661</v>
      </c>
      <c r="M225" s="36">
        <v>430</v>
      </c>
      <c r="N225" s="37">
        <v>423</v>
      </c>
      <c r="O225" s="38">
        <v>894282</v>
      </c>
      <c r="P225" s="39">
        <v>453</v>
      </c>
      <c r="Q225" s="40">
        <v>438</v>
      </c>
      <c r="R225" s="35">
        <v>5472838</v>
      </c>
      <c r="S225" s="36">
        <v>160</v>
      </c>
      <c r="T225" s="37">
        <v>159</v>
      </c>
      <c r="U225" s="38">
        <v>967219</v>
      </c>
      <c r="V225" s="39">
        <v>48</v>
      </c>
      <c r="W225" s="40">
        <v>48</v>
      </c>
      <c r="X225" s="35">
        <v>13312</v>
      </c>
      <c r="Y225" s="36">
        <v>435</v>
      </c>
      <c r="Z225" s="37">
        <v>420</v>
      </c>
      <c r="AA225" s="38">
        <v>93</v>
      </c>
      <c r="AB225" s="94">
        <v>312</v>
      </c>
      <c r="AC225" s="42">
        <v>0</v>
      </c>
      <c r="AD225" s="34">
        <v>100</v>
      </c>
      <c r="AE225" s="43">
        <v>0</v>
      </c>
    </row>
    <row r="226" spans="1:31" s="3" customFormat="1" ht="18.75" customHeight="1">
      <c r="A226" s="29">
        <v>224</v>
      </c>
      <c r="B226" s="64" t="s">
        <v>3813</v>
      </c>
      <c r="C226" s="31" t="s">
        <v>1729</v>
      </c>
      <c r="D226" s="32" t="s">
        <v>3816</v>
      </c>
      <c r="E226" s="42">
        <v>213</v>
      </c>
      <c r="F226" s="35">
        <v>17446315</v>
      </c>
      <c r="G226" s="36">
        <v>287</v>
      </c>
      <c r="H226" s="37">
        <v>276</v>
      </c>
      <c r="I226" s="38">
        <v>17446315</v>
      </c>
      <c r="J226" s="39">
        <v>495</v>
      </c>
      <c r="K226" s="40">
        <v>481</v>
      </c>
      <c r="L226" s="41" t="s">
        <v>3813</v>
      </c>
      <c r="M226" s="36">
        <v>496</v>
      </c>
      <c r="N226" s="37">
        <v>482</v>
      </c>
      <c r="O226" s="59" t="s">
        <v>3813</v>
      </c>
      <c r="P226" s="39">
        <v>6</v>
      </c>
      <c r="Q226" s="40">
        <v>6</v>
      </c>
      <c r="R226" s="35">
        <v>119164655</v>
      </c>
      <c r="S226" s="36">
        <v>492</v>
      </c>
      <c r="T226" s="37">
        <v>480</v>
      </c>
      <c r="U226" s="59" t="s">
        <v>3813</v>
      </c>
      <c r="V226" s="39">
        <v>235</v>
      </c>
      <c r="W226" s="40">
        <v>233</v>
      </c>
      <c r="X226" s="35">
        <v>4094</v>
      </c>
      <c r="Y226" s="36">
        <v>27</v>
      </c>
      <c r="Z226" s="37">
        <v>21</v>
      </c>
      <c r="AA226" s="38">
        <v>706</v>
      </c>
      <c r="AB226" s="94">
        <v>384</v>
      </c>
      <c r="AC226" s="42">
        <v>0</v>
      </c>
      <c r="AD226" s="34">
        <v>100</v>
      </c>
      <c r="AE226" s="43">
        <v>0</v>
      </c>
    </row>
    <row r="227" spans="1:31" s="3" customFormat="1" ht="18.75" customHeight="1">
      <c r="A227" s="142">
        <v>225</v>
      </c>
      <c r="B227" s="143">
        <v>143</v>
      </c>
      <c r="C227" s="144" t="s">
        <v>286</v>
      </c>
      <c r="D227" s="145" t="s">
        <v>3815</v>
      </c>
      <c r="E227" s="146">
        <v>214</v>
      </c>
      <c r="F227" s="148">
        <v>17414701</v>
      </c>
      <c r="G227" s="149">
        <v>290</v>
      </c>
      <c r="H227" s="150">
        <v>279</v>
      </c>
      <c r="I227" s="151">
        <v>17414701</v>
      </c>
      <c r="J227" s="152">
        <v>135</v>
      </c>
      <c r="K227" s="153">
        <v>126</v>
      </c>
      <c r="L227" s="148">
        <v>5811375</v>
      </c>
      <c r="M227" s="149">
        <v>150</v>
      </c>
      <c r="N227" s="150">
        <v>145</v>
      </c>
      <c r="O227" s="151">
        <v>6621402</v>
      </c>
      <c r="P227" s="152">
        <v>156</v>
      </c>
      <c r="Q227" s="153">
        <v>144</v>
      </c>
      <c r="R227" s="148">
        <v>18204196</v>
      </c>
      <c r="S227" s="149">
        <v>388</v>
      </c>
      <c r="T227" s="150">
        <v>382</v>
      </c>
      <c r="U227" s="151">
        <v>-962056</v>
      </c>
      <c r="V227" s="152">
        <v>230</v>
      </c>
      <c r="W227" s="153">
        <v>228</v>
      </c>
      <c r="X227" s="148">
        <v>4281</v>
      </c>
      <c r="Y227" s="149">
        <v>152</v>
      </c>
      <c r="Z227" s="150">
        <v>139</v>
      </c>
      <c r="AA227" s="151">
        <v>317</v>
      </c>
      <c r="AB227" s="156">
        <v>341</v>
      </c>
      <c r="AC227" s="146">
        <v>0</v>
      </c>
      <c r="AD227" s="157">
        <v>100</v>
      </c>
      <c r="AE227" s="158">
        <v>0</v>
      </c>
    </row>
    <row r="228" spans="1:31" s="3" customFormat="1" ht="18.75" customHeight="1">
      <c r="A228" s="15">
        <v>226</v>
      </c>
      <c r="B228" s="16" t="s">
        <v>3813</v>
      </c>
      <c r="C228" s="17" t="s">
        <v>3897</v>
      </c>
      <c r="D228" s="18" t="s">
        <v>3369</v>
      </c>
      <c r="E228" s="19">
        <v>215</v>
      </c>
      <c r="F228" s="21">
        <v>17402609</v>
      </c>
      <c r="G228" s="22">
        <v>288</v>
      </c>
      <c r="H228" s="23">
        <v>277</v>
      </c>
      <c r="I228" s="24">
        <v>17421824</v>
      </c>
      <c r="J228" s="25">
        <v>118</v>
      </c>
      <c r="K228" s="26">
        <v>110</v>
      </c>
      <c r="L228" s="21">
        <v>6272022</v>
      </c>
      <c r="M228" s="22">
        <v>211</v>
      </c>
      <c r="N228" s="23">
        <v>205</v>
      </c>
      <c r="O228" s="24">
        <v>4927485</v>
      </c>
      <c r="P228" s="25">
        <v>390</v>
      </c>
      <c r="Q228" s="26">
        <v>376</v>
      </c>
      <c r="R228" s="21">
        <v>8087367</v>
      </c>
      <c r="S228" s="22">
        <v>75</v>
      </c>
      <c r="T228" s="23">
        <v>74</v>
      </c>
      <c r="U228" s="24">
        <v>2407400</v>
      </c>
      <c r="V228" s="25">
        <v>87</v>
      </c>
      <c r="W228" s="26">
        <v>87</v>
      </c>
      <c r="X228" s="21">
        <v>10957</v>
      </c>
      <c r="Y228" s="22">
        <v>122</v>
      </c>
      <c r="Z228" s="23">
        <v>109</v>
      </c>
      <c r="AA228" s="24">
        <v>373</v>
      </c>
      <c r="AB228" s="93">
        <v>384</v>
      </c>
      <c r="AC228" s="19">
        <v>0</v>
      </c>
      <c r="AD228" s="27">
        <v>75</v>
      </c>
      <c r="AE228" s="28">
        <v>25</v>
      </c>
    </row>
    <row r="229" spans="1:31" s="3" customFormat="1" ht="18.75" customHeight="1">
      <c r="A229" s="29">
        <v>227</v>
      </c>
      <c r="B229" s="30" t="s">
        <v>3813</v>
      </c>
      <c r="C229" s="31" t="s">
        <v>3898</v>
      </c>
      <c r="D229" s="32" t="s">
        <v>3816</v>
      </c>
      <c r="E229" s="42">
        <v>216</v>
      </c>
      <c r="F229" s="35">
        <v>17350390</v>
      </c>
      <c r="G229" s="36">
        <v>247</v>
      </c>
      <c r="H229" s="37">
        <v>238</v>
      </c>
      <c r="I229" s="38">
        <v>18656021</v>
      </c>
      <c r="J229" s="39">
        <v>229</v>
      </c>
      <c r="K229" s="40">
        <v>218</v>
      </c>
      <c r="L229" s="35">
        <v>3733090</v>
      </c>
      <c r="M229" s="36">
        <v>5</v>
      </c>
      <c r="N229" s="37">
        <v>5</v>
      </c>
      <c r="O229" s="38">
        <v>79839641</v>
      </c>
      <c r="P229" s="39">
        <v>7</v>
      </c>
      <c r="Q229" s="40">
        <v>7</v>
      </c>
      <c r="R229" s="35">
        <v>80989151</v>
      </c>
      <c r="S229" s="36">
        <v>345</v>
      </c>
      <c r="T229" s="37">
        <v>341</v>
      </c>
      <c r="U229" s="38">
        <v>-17058</v>
      </c>
      <c r="V229" s="39">
        <v>482</v>
      </c>
      <c r="W229" s="40">
        <v>469</v>
      </c>
      <c r="X229" s="41" t="s">
        <v>3813</v>
      </c>
      <c r="Y229" s="36">
        <v>419</v>
      </c>
      <c r="Z229" s="37">
        <v>404</v>
      </c>
      <c r="AA229" s="38">
        <v>107</v>
      </c>
      <c r="AB229" s="94">
        <v>341</v>
      </c>
      <c r="AC229" s="42">
        <v>0</v>
      </c>
      <c r="AD229" s="34">
        <v>100</v>
      </c>
      <c r="AE229" s="43">
        <v>0</v>
      </c>
    </row>
    <row r="230" spans="1:31" s="3" customFormat="1" ht="18.75" customHeight="1">
      <c r="A230" s="159">
        <v>228</v>
      </c>
      <c r="B230" s="195">
        <v>173</v>
      </c>
      <c r="C230" s="161" t="s">
        <v>3458</v>
      </c>
      <c r="D230" s="162" t="s">
        <v>3815</v>
      </c>
      <c r="E230" s="163">
        <v>217</v>
      </c>
      <c r="F230" s="165">
        <v>17346409</v>
      </c>
      <c r="G230" s="166">
        <v>286</v>
      </c>
      <c r="H230" s="167">
        <v>275</v>
      </c>
      <c r="I230" s="168">
        <v>17454600</v>
      </c>
      <c r="J230" s="169">
        <v>491</v>
      </c>
      <c r="K230" s="170">
        <v>477</v>
      </c>
      <c r="L230" s="165">
        <v>-8658950</v>
      </c>
      <c r="M230" s="166">
        <v>487</v>
      </c>
      <c r="N230" s="167">
        <v>475</v>
      </c>
      <c r="O230" s="168">
        <v>-10154538</v>
      </c>
      <c r="P230" s="169">
        <v>93</v>
      </c>
      <c r="Q230" s="170">
        <v>83</v>
      </c>
      <c r="R230" s="165">
        <v>23862445</v>
      </c>
      <c r="S230" s="166">
        <v>483</v>
      </c>
      <c r="T230" s="167">
        <v>472</v>
      </c>
      <c r="U230" s="168">
        <v>-11901794</v>
      </c>
      <c r="V230" s="169">
        <v>162</v>
      </c>
      <c r="W230" s="170">
        <v>161</v>
      </c>
      <c r="X230" s="165">
        <v>7593</v>
      </c>
      <c r="Y230" s="166">
        <v>316</v>
      </c>
      <c r="Z230" s="167">
        <v>301</v>
      </c>
      <c r="AA230" s="168">
        <v>175</v>
      </c>
      <c r="AB230" s="171">
        <v>321</v>
      </c>
      <c r="AC230" s="163">
        <v>0</v>
      </c>
      <c r="AD230" s="172">
        <v>66</v>
      </c>
      <c r="AE230" s="173">
        <v>34</v>
      </c>
    </row>
    <row r="231" spans="1:31" s="3" customFormat="1" ht="18.75" customHeight="1">
      <c r="A231" s="29">
        <v>229</v>
      </c>
      <c r="B231" s="30">
        <v>164</v>
      </c>
      <c r="C231" s="31" t="s">
        <v>3899</v>
      </c>
      <c r="D231" s="32" t="s">
        <v>2748</v>
      </c>
      <c r="E231" s="42">
        <v>218</v>
      </c>
      <c r="F231" s="35">
        <v>17327107</v>
      </c>
      <c r="G231" s="36">
        <v>246</v>
      </c>
      <c r="H231" s="37">
        <v>237</v>
      </c>
      <c r="I231" s="38">
        <v>18659198</v>
      </c>
      <c r="J231" s="39">
        <v>238</v>
      </c>
      <c r="K231" s="40">
        <v>227</v>
      </c>
      <c r="L231" s="35">
        <v>3543575</v>
      </c>
      <c r="M231" s="36">
        <v>126</v>
      </c>
      <c r="N231" s="37">
        <v>121</v>
      </c>
      <c r="O231" s="38">
        <v>7409213</v>
      </c>
      <c r="P231" s="39">
        <v>64</v>
      </c>
      <c r="Q231" s="40">
        <v>57</v>
      </c>
      <c r="R231" s="35">
        <v>28320716</v>
      </c>
      <c r="S231" s="36">
        <v>369</v>
      </c>
      <c r="T231" s="37">
        <v>364</v>
      </c>
      <c r="U231" s="38">
        <v>-495492</v>
      </c>
      <c r="V231" s="39">
        <v>296</v>
      </c>
      <c r="W231" s="40">
        <v>294</v>
      </c>
      <c r="X231" s="35">
        <v>2335</v>
      </c>
      <c r="Y231" s="36">
        <v>242</v>
      </c>
      <c r="Z231" s="37">
        <v>228</v>
      </c>
      <c r="AA231" s="38">
        <v>225</v>
      </c>
      <c r="AB231" s="94">
        <v>313</v>
      </c>
      <c r="AC231" s="42">
        <v>0</v>
      </c>
      <c r="AD231" s="34">
        <v>100</v>
      </c>
      <c r="AE231" s="43">
        <v>0</v>
      </c>
    </row>
    <row r="232" spans="1:31" s="3" customFormat="1" ht="18.75" customHeight="1">
      <c r="A232" s="142">
        <v>230</v>
      </c>
      <c r="B232" s="143">
        <v>6</v>
      </c>
      <c r="C232" s="144" t="s">
        <v>1692</v>
      </c>
      <c r="D232" s="145" t="s">
        <v>3815</v>
      </c>
      <c r="E232" s="146">
        <v>219</v>
      </c>
      <c r="F232" s="148">
        <v>17319030</v>
      </c>
      <c r="G232" s="149">
        <v>159</v>
      </c>
      <c r="H232" s="150">
        <v>153</v>
      </c>
      <c r="I232" s="151">
        <v>22974833</v>
      </c>
      <c r="J232" s="152">
        <v>141</v>
      </c>
      <c r="K232" s="153">
        <v>132</v>
      </c>
      <c r="L232" s="148">
        <v>5729416</v>
      </c>
      <c r="M232" s="149">
        <v>411</v>
      </c>
      <c r="N232" s="150">
        <v>404</v>
      </c>
      <c r="O232" s="151">
        <v>1233167</v>
      </c>
      <c r="P232" s="152">
        <v>322</v>
      </c>
      <c r="Q232" s="153">
        <v>309</v>
      </c>
      <c r="R232" s="148">
        <v>10097622</v>
      </c>
      <c r="S232" s="149">
        <v>413</v>
      </c>
      <c r="T232" s="150">
        <v>406</v>
      </c>
      <c r="U232" s="151">
        <v>-1900310</v>
      </c>
      <c r="V232" s="152">
        <v>413</v>
      </c>
      <c r="W232" s="153">
        <v>410</v>
      </c>
      <c r="X232" s="148">
        <v>95</v>
      </c>
      <c r="Y232" s="149">
        <v>40</v>
      </c>
      <c r="Z232" s="150">
        <v>33</v>
      </c>
      <c r="AA232" s="151">
        <v>637</v>
      </c>
      <c r="AB232" s="156">
        <v>342</v>
      </c>
      <c r="AC232" s="146">
        <v>0</v>
      </c>
      <c r="AD232" s="157">
        <v>100</v>
      </c>
      <c r="AE232" s="158">
        <v>0</v>
      </c>
    </row>
    <row r="233" spans="1:31" s="3" customFormat="1" ht="18.75" customHeight="1">
      <c r="A233" s="174">
        <v>231</v>
      </c>
      <c r="B233" s="175">
        <v>76</v>
      </c>
      <c r="C233" s="176" t="s">
        <v>3900</v>
      </c>
      <c r="D233" s="177" t="s">
        <v>3815</v>
      </c>
      <c r="E233" s="178">
        <v>220</v>
      </c>
      <c r="F233" s="180">
        <v>17244101</v>
      </c>
      <c r="G233" s="181">
        <v>292</v>
      </c>
      <c r="H233" s="182">
        <v>281</v>
      </c>
      <c r="I233" s="183">
        <v>17244101</v>
      </c>
      <c r="J233" s="184">
        <v>96</v>
      </c>
      <c r="K233" s="185">
        <v>89</v>
      </c>
      <c r="L233" s="180">
        <v>6907242</v>
      </c>
      <c r="M233" s="181">
        <v>89</v>
      </c>
      <c r="N233" s="182">
        <v>85</v>
      </c>
      <c r="O233" s="183">
        <v>9182431</v>
      </c>
      <c r="P233" s="184">
        <v>127</v>
      </c>
      <c r="Q233" s="185">
        <v>116</v>
      </c>
      <c r="R233" s="180">
        <v>20441040</v>
      </c>
      <c r="S233" s="181">
        <v>277</v>
      </c>
      <c r="T233" s="182">
        <v>273</v>
      </c>
      <c r="U233" s="183">
        <v>186889</v>
      </c>
      <c r="V233" s="184">
        <v>169</v>
      </c>
      <c r="W233" s="185">
        <v>168</v>
      </c>
      <c r="X233" s="180">
        <v>7298</v>
      </c>
      <c r="Y233" s="181">
        <v>135</v>
      </c>
      <c r="Z233" s="182">
        <v>122</v>
      </c>
      <c r="AA233" s="183">
        <v>345</v>
      </c>
      <c r="AB233" s="186">
        <v>361</v>
      </c>
      <c r="AC233" s="178">
        <v>0</v>
      </c>
      <c r="AD233" s="187">
        <v>100</v>
      </c>
      <c r="AE233" s="188">
        <v>0</v>
      </c>
    </row>
    <row r="234" spans="1:31" s="3" customFormat="1" ht="18.75" customHeight="1">
      <c r="A234" s="159">
        <v>232</v>
      </c>
      <c r="B234" s="160">
        <v>59</v>
      </c>
      <c r="C234" s="161" t="s">
        <v>3901</v>
      </c>
      <c r="D234" s="162" t="s">
        <v>3815</v>
      </c>
      <c r="E234" s="163">
        <v>221</v>
      </c>
      <c r="F234" s="165">
        <v>17240605</v>
      </c>
      <c r="G234" s="166">
        <v>293</v>
      </c>
      <c r="H234" s="167">
        <v>282</v>
      </c>
      <c r="I234" s="168">
        <v>17240605</v>
      </c>
      <c r="J234" s="169">
        <v>183</v>
      </c>
      <c r="K234" s="170">
        <v>173</v>
      </c>
      <c r="L234" s="165">
        <v>4490680</v>
      </c>
      <c r="M234" s="166">
        <v>300</v>
      </c>
      <c r="N234" s="167">
        <v>293</v>
      </c>
      <c r="O234" s="168">
        <v>3029210</v>
      </c>
      <c r="P234" s="169">
        <v>154</v>
      </c>
      <c r="Q234" s="170">
        <v>142</v>
      </c>
      <c r="R234" s="165">
        <v>18263574</v>
      </c>
      <c r="S234" s="166">
        <v>363</v>
      </c>
      <c r="T234" s="167">
        <v>358</v>
      </c>
      <c r="U234" s="168">
        <v>-318784</v>
      </c>
      <c r="V234" s="169">
        <v>196</v>
      </c>
      <c r="W234" s="170">
        <v>195</v>
      </c>
      <c r="X234" s="165">
        <v>5869</v>
      </c>
      <c r="Y234" s="166">
        <v>277</v>
      </c>
      <c r="Z234" s="167">
        <v>263</v>
      </c>
      <c r="AA234" s="168">
        <v>200</v>
      </c>
      <c r="AB234" s="171">
        <v>384</v>
      </c>
      <c r="AC234" s="163">
        <v>0</v>
      </c>
      <c r="AD234" s="172">
        <v>100</v>
      </c>
      <c r="AE234" s="173">
        <v>0</v>
      </c>
    </row>
    <row r="235" spans="1:31" s="3" customFormat="1" ht="18.75" customHeight="1">
      <c r="A235" s="159">
        <v>233</v>
      </c>
      <c r="B235" s="160">
        <v>330</v>
      </c>
      <c r="C235" s="161" t="s">
        <v>3006</v>
      </c>
      <c r="D235" s="162" t="s">
        <v>3815</v>
      </c>
      <c r="E235" s="163">
        <v>222</v>
      </c>
      <c r="F235" s="165">
        <v>17235493</v>
      </c>
      <c r="G235" s="166">
        <v>291</v>
      </c>
      <c r="H235" s="167">
        <v>280</v>
      </c>
      <c r="I235" s="168">
        <v>17399454</v>
      </c>
      <c r="J235" s="169">
        <v>251</v>
      </c>
      <c r="K235" s="170">
        <v>240</v>
      </c>
      <c r="L235" s="165">
        <v>3270898</v>
      </c>
      <c r="M235" s="166">
        <v>412</v>
      </c>
      <c r="N235" s="167">
        <v>405</v>
      </c>
      <c r="O235" s="168">
        <v>1204260</v>
      </c>
      <c r="P235" s="169">
        <v>258</v>
      </c>
      <c r="Q235" s="170">
        <v>245</v>
      </c>
      <c r="R235" s="165">
        <v>12281539</v>
      </c>
      <c r="S235" s="166">
        <v>308</v>
      </c>
      <c r="T235" s="167">
        <v>304</v>
      </c>
      <c r="U235" s="168">
        <v>116563</v>
      </c>
      <c r="V235" s="169">
        <v>52</v>
      </c>
      <c r="W235" s="170">
        <v>52</v>
      </c>
      <c r="X235" s="165">
        <v>13197</v>
      </c>
      <c r="Y235" s="166">
        <v>399</v>
      </c>
      <c r="Z235" s="167">
        <v>384</v>
      </c>
      <c r="AA235" s="168">
        <v>120</v>
      </c>
      <c r="AB235" s="171">
        <v>390</v>
      </c>
      <c r="AC235" s="163">
        <v>0</v>
      </c>
      <c r="AD235" s="172">
        <v>100</v>
      </c>
      <c r="AE235" s="173">
        <v>0</v>
      </c>
    </row>
    <row r="236" spans="1:31" s="3" customFormat="1" ht="18.75" customHeight="1">
      <c r="A236" s="29">
        <v>234</v>
      </c>
      <c r="B236" s="30" t="s">
        <v>3813</v>
      </c>
      <c r="C236" s="31" t="s">
        <v>3902</v>
      </c>
      <c r="D236" s="32" t="s">
        <v>1737</v>
      </c>
      <c r="E236" s="42">
        <v>223</v>
      </c>
      <c r="F236" s="35">
        <v>17225098</v>
      </c>
      <c r="G236" s="36">
        <v>283</v>
      </c>
      <c r="H236" s="37">
        <v>272</v>
      </c>
      <c r="I236" s="38">
        <v>17489250</v>
      </c>
      <c r="J236" s="39">
        <v>128</v>
      </c>
      <c r="K236" s="40">
        <v>119</v>
      </c>
      <c r="L236" s="35">
        <v>5995369</v>
      </c>
      <c r="M236" s="36">
        <v>168</v>
      </c>
      <c r="N236" s="37">
        <v>163</v>
      </c>
      <c r="O236" s="38">
        <v>5986412</v>
      </c>
      <c r="P236" s="39">
        <v>342</v>
      </c>
      <c r="Q236" s="40">
        <v>329</v>
      </c>
      <c r="R236" s="35">
        <v>9405213</v>
      </c>
      <c r="S236" s="36">
        <v>78</v>
      </c>
      <c r="T236" s="37">
        <v>77</v>
      </c>
      <c r="U236" s="38">
        <v>2241883</v>
      </c>
      <c r="V236" s="39">
        <v>280</v>
      </c>
      <c r="W236" s="40">
        <v>278</v>
      </c>
      <c r="X236" s="35">
        <v>2834</v>
      </c>
      <c r="Y236" s="36">
        <v>232</v>
      </c>
      <c r="Z236" s="37">
        <v>218</v>
      </c>
      <c r="AA236" s="38">
        <v>235</v>
      </c>
      <c r="AB236" s="94">
        <v>356</v>
      </c>
      <c r="AC236" s="42">
        <v>0</v>
      </c>
      <c r="AD236" s="34">
        <v>100</v>
      </c>
      <c r="AE236" s="43">
        <v>0</v>
      </c>
    </row>
    <row r="237" spans="1:31" s="3" customFormat="1" ht="18.75" customHeight="1">
      <c r="A237" s="142">
        <v>235</v>
      </c>
      <c r="B237" s="143">
        <v>97</v>
      </c>
      <c r="C237" s="144" t="s">
        <v>828</v>
      </c>
      <c r="D237" s="145" t="s">
        <v>3815</v>
      </c>
      <c r="E237" s="146">
        <v>224</v>
      </c>
      <c r="F237" s="148">
        <v>17199819</v>
      </c>
      <c r="G237" s="149">
        <v>9</v>
      </c>
      <c r="H237" s="150">
        <v>9</v>
      </c>
      <c r="I237" s="151">
        <v>41393673</v>
      </c>
      <c r="J237" s="152">
        <v>68</v>
      </c>
      <c r="K237" s="153">
        <v>61</v>
      </c>
      <c r="L237" s="148">
        <v>8371338</v>
      </c>
      <c r="M237" s="149">
        <v>199</v>
      </c>
      <c r="N237" s="150">
        <v>194</v>
      </c>
      <c r="O237" s="151">
        <v>5205990</v>
      </c>
      <c r="P237" s="152">
        <v>22</v>
      </c>
      <c r="Q237" s="153">
        <v>21</v>
      </c>
      <c r="R237" s="148">
        <v>45166630</v>
      </c>
      <c r="S237" s="149">
        <v>466</v>
      </c>
      <c r="T237" s="150">
        <v>456</v>
      </c>
      <c r="U237" s="151">
        <v>-5916043</v>
      </c>
      <c r="V237" s="152">
        <v>370</v>
      </c>
      <c r="W237" s="153">
        <v>368</v>
      </c>
      <c r="X237" s="148">
        <v>704</v>
      </c>
      <c r="Y237" s="149">
        <v>23</v>
      </c>
      <c r="Z237" s="150">
        <v>17</v>
      </c>
      <c r="AA237" s="151">
        <v>748</v>
      </c>
      <c r="AB237" s="156">
        <v>322</v>
      </c>
      <c r="AC237" s="146">
        <v>0</v>
      </c>
      <c r="AD237" s="157">
        <v>100</v>
      </c>
      <c r="AE237" s="158">
        <v>0</v>
      </c>
    </row>
    <row r="238" spans="1:31" s="3" customFormat="1" ht="18.75" customHeight="1">
      <c r="A238" s="15">
        <v>236</v>
      </c>
      <c r="B238" s="16">
        <v>268</v>
      </c>
      <c r="C238" s="17" t="s">
        <v>3903</v>
      </c>
      <c r="D238" s="18" t="s">
        <v>98</v>
      </c>
      <c r="E238" s="19">
        <v>225</v>
      </c>
      <c r="F238" s="21">
        <v>17141848</v>
      </c>
      <c r="G238" s="22">
        <v>278</v>
      </c>
      <c r="H238" s="23">
        <v>268</v>
      </c>
      <c r="I238" s="24">
        <v>17642579</v>
      </c>
      <c r="J238" s="25">
        <v>452</v>
      </c>
      <c r="K238" s="26">
        <v>439</v>
      </c>
      <c r="L238" s="21">
        <v>4198</v>
      </c>
      <c r="M238" s="22">
        <v>381</v>
      </c>
      <c r="N238" s="23">
        <v>374</v>
      </c>
      <c r="O238" s="24">
        <v>1685058</v>
      </c>
      <c r="P238" s="25">
        <v>244</v>
      </c>
      <c r="Q238" s="26">
        <v>231</v>
      </c>
      <c r="R238" s="21">
        <v>12732692</v>
      </c>
      <c r="S238" s="22">
        <v>400</v>
      </c>
      <c r="T238" s="23">
        <v>394</v>
      </c>
      <c r="U238" s="24">
        <v>-1345060</v>
      </c>
      <c r="V238" s="25">
        <v>115</v>
      </c>
      <c r="W238" s="26">
        <v>114</v>
      </c>
      <c r="X238" s="21">
        <v>9539</v>
      </c>
      <c r="Y238" s="22">
        <v>331</v>
      </c>
      <c r="Z238" s="23">
        <v>316</v>
      </c>
      <c r="AA238" s="24">
        <v>166</v>
      </c>
      <c r="AB238" s="93">
        <v>356</v>
      </c>
      <c r="AC238" s="19">
        <v>0</v>
      </c>
      <c r="AD238" s="27">
        <v>100</v>
      </c>
      <c r="AE238" s="28">
        <v>0</v>
      </c>
    </row>
    <row r="239" spans="1:31" s="3" customFormat="1" ht="18.75" customHeight="1">
      <c r="A239" s="159">
        <v>237</v>
      </c>
      <c r="B239" s="160">
        <v>416</v>
      </c>
      <c r="C239" s="161" t="s">
        <v>2582</v>
      </c>
      <c r="D239" s="162" t="s">
        <v>3815</v>
      </c>
      <c r="E239" s="163">
        <v>226</v>
      </c>
      <c r="F239" s="165">
        <v>17116242</v>
      </c>
      <c r="G239" s="166">
        <v>259</v>
      </c>
      <c r="H239" s="167">
        <v>250</v>
      </c>
      <c r="I239" s="168">
        <v>18280727</v>
      </c>
      <c r="J239" s="169">
        <v>241</v>
      </c>
      <c r="K239" s="170">
        <v>230</v>
      </c>
      <c r="L239" s="165">
        <v>3463764</v>
      </c>
      <c r="M239" s="166">
        <v>331</v>
      </c>
      <c r="N239" s="167">
        <v>324</v>
      </c>
      <c r="O239" s="168">
        <v>2468474</v>
      </c>
      <c r="P239" s="169">
        <v>350</v>
      </c>
      <c r="Q239" s="170">
        <v>337</v>
      </c>
      <c r="R239" s="165">
        <v>9088514</v>
      </c>
      <c r="S239" s="166">
        <v>124</v>
      </c>
      <c r="T239" s="167">
        <v>123</v>
      </c>
      <c r="U239" s="168">
        <v>1422186</v>
      </c>
      <c r="V239" s="169">
        <v>31</v>
      </c>
      <c r="W239" s="170">
        <v>31</v>
      </c>
      <c r="X239" s="165">
        <v>15623</v>
      </c>
      <c r="Y239" s="166">
        <v>61</v>
      </c>
      <c r="Z239" s="167">
        <v>52</v>
      </c>
      <c r="AA239" s="168">
        <v>513</v>
      </c>
      <c r="AB239" s="171">
        <v>321</v>
      </c>
      <c r="AC239" s="163">
        <v>0</v>
      </c>
      <c r="AD239" s="172">
        <v>100</v>
      </c>
      <c r="AE239" s="173">
        <v>0</v>
      </c>
    </row>
    <row r="240" spans="1:31" s="3" customFormat="1" ht="18.75" customHeight="1">
      <c r="A240" s="159">
        <v>238</v>
      </c>
      <c r="B240" s="160">
        <v>193</v>
      </c>
      <c r="C240" s="161" t="s">
        <v>3526</v>
      </c>
      <c r="D240" s="162" t="s">
        <v>3815</v>
      </c>
      <c r="E240" s="163">
        <v>227</v>
      </c>
      <c r="F240" s="165">
        <v>17080818</v>
      </c>
      <c r="G240" s="166">
        <v>24</v>
      </c>
      <c r="H240" s="167">
        <v>23</v>
      </c>
      <c r="I240" s="168">
        <v>32317534</v>
      </c>
      <c r="J240" s="169">
        <v>74</v>
      </c>
      <c r="K240" s="170">
        <v>67</v>
      </c>
      <c r="L240" s="189" t="s">
        <v>3813</v>
      </c>
      <c r="M240" s="166">
        <v>227</v>
      </c>
      <c r="N240" s="167">
        <v>221</v>
      </c>
      <c r="O240" s="196" t="s">
        <v>3813</v>
      </c>
      <c r="P240" s="169">
        <v>265</v>
      </c>
      <c r="Q240" s="170">
        <v>252</v>
      </c>
      <c r="R240" s="189" t="s">
        <v>3813</v>
      </c>
      <c r="S240" s="166">
        <v>87</v>
      </c>
      <c r="T240" s="167">
        <v>86</v>
      </c>
      <c r="U240" s="196" t="s">
        <v>3813</v>
      </c>
      <c r="V240" s="169">
        <v>292</v>
      </c>
      <c r="W240" s="170">
        <v>290</v>
      </c>
      <c r="X240" s="189" t="s">
        <v>3813</v>
      </c>
      <c r="Y240" s="166">
        <v>95</v>
      </c>
      <c r="Z240" s="167">
        <v>83</v>
      </c>
      <c r="AA240" s="196" t="s">
        <v>3813</v>
      </c>
      <c r="AB240" s="171">
        <v>383</v>
      </c>
      <c r="AC240" s="163">
        <v>0</v>
      </c>
      <c r="AD240" s="172">
        <v>100</v>
      </c>
      <c r="AE240" s="173">
        <v>0</v>
      </c>
    </row>
    <row r="241" spans="1:31" s="3" customFormat="1" ht="18.75" customHeight="1">
      <c r="A241" s="29">
        <v>239</v>
      </c>
      <c r="B241" s="30">
        <v>111</v>
      </c>
      <c r="C241" s="31" t="s">
        <v>2517</v>
      </c>
      <c r="D241" s="32" t="s">
        <v>2748</v>
      </c>
      <c r="E241" s="42">
        <v>228</v>
      </c>
      <c r="F241" s="35">
        <v>17029094</v>
      </c>
      <c r="G241" s="36">
        <v>301</v>
      </c>
      <c r="H241" s="37">
        <v>290</v>
      </c>
      <c r="I241" s="38">
        <v>17054736</v>
      </c>
      <c r="J241" s="39">
        <v>268</v>
      </c>
      <c r="K241" s="40">
        <v>256</v>
      </c>
      <c r="L241" s="35">
        <v>3008660</v>
      </c>
      <c r="M241" s="36">
        <v>322</v>
      </c>
      <c r="N241" s="37">
        <v>315</v>
      </c>
      <c r="O241" s="38">
        <v>2652040</v>
      </c>
      <c r="P241" s="39">
        <v>472</v>
      </c>
      <c r="Q241" s="40">
        <v>457</v>
      </c>
      <c r="R241" s="35">
        <v>4455018</v>
      </c>
      <c r="S241" s="36">
        <v>99</v>
      </c>
      <c r="T241" s="37">
        <v>98</v>
      </c>
      <c r="U241" s="38">
        <v>1901927</v>
      </c>
      <c r="V241" s="39">
        <v>379</v>
      </c>
      <c r="W241" s="40">
        <v>377</v>
      </c>
      <c r="X241" s="35">
        <v>442</v>
      </c>
      <c r="Y241" s="36">
        <v>290</v>
      </c>
      <c r="Z241" s="37">
        <v>276</v>
      </c>
      <c r="AA241" s="38">
        <v>191</v>
      </c>
      <c r="AB241" s="94">
        <v>311</v>
      </c>
      <c r="AC241" s="42">
        <v>0</v>
      </c>
      <c r="AD241" s="34">
        <v>100</v>
      </c>
      <c r="AE241" s="43">
        <v>0</v>
      </c>
    </row>
    <row r="242" spans="1:31" s="3" customFormat="1" ht="18.75" customHeight="1">
      <c r="A242" s="45">
        <v>240</v>
      </c>
      <c r="B242" s="46">
        <v>153</v>
      </c>
      <c r="C242" s="47" t="s">
        <v>3338</v>
      </c>
      <c r="D242" s="48" t="s">
        <v>3812</v>
      </c>
      <c r="E242" s="49">
        <v>229</v>
      </c>
      <c r="F242" s="51">
        <v>16993200</v>
      </c>
      <c r="G242" s="52">
        <v>262</v>
      </c>
      <c r="H242" s="53">
        <v>253</v>
      </c>
      <c r="I242" s="54">
        <v>18247805</v>
      </c>
      <c r="J242" s="55">
        <v>29</v>
      </c>
      <c r="K242" s="56">
        <v>23</v>
      </c>
      <c r="L242" s="51">
        <v>11576584</v>
      </c>
      <c r="M242" s="52">
        <v>152</v>
      </c>
      <c r="N242" s="53">
        <v>147</v>
      </c>
      <c r="O242" s="54">
        <v>6509300</v>
      </c>
      <c r="P242" s="55">
        <v>284</v>
      </c>
      <c r="Q242" s="56">
        <v>271</v>
      </c>
      <c r="R242" s="51">
        <v>11303188</v>
      </c>
      <c r="S242" s="52">
        <v>33</v>
      </c>
      <c r="T242" s="53">
        <v>33</v>
      </c>
      <c r="U242" s="54">
        <v>3979024</v>
      </c>
      <c r="V242" s="55">
        <v>254</v>
      </c>
      <c r="W242" s="56">
        <v>252</v>
      </c>
      <c r="X242" s="51">
        <v>3651</v>
      </c>
      <c r="Y242" s="52">
        <v>151</v>
      </c>
      <c r="Z242" s="53">
        <v>138</v>
      </c>
      <c r="AA242" s="54">
        <v>318</v>
      </c>
      <c r="AB242" s="95">
        <v>384</v>
      </c>
      <c r="AC242" s="49">
        <v>0</v>
      </c>
      <c r="AD242" s="57">
        <v>100</v>
      </c>
      <c r="AE242" s="58">
        <v>0</v>
      </c>
    </row>
    <row r="243" spans="1:31" s="3" customFormat="1" ht="18.75" customHeight="1">
      <c r="A243" s="174">
        <v>241</v>
      </c>
      <c r="B243" s="175" t="s">
        <v>3813</v>
      </c>
      <c r="C243" s="176" t="s">
        <v>4030</v>
      </c>
      <c r="D243" s="177" t="s">
        <v>3815</v>
      </c>
      <c r="E243" s="178">
        <v>230</v>
      </c>
      <c r="F243" s="180">
        <v>16985214</v>
      </c>
      <c r="G243" s="181">
        <v>216</v>
      </c>
      <c r="H243" s="182">
        <v>208</v>
      </c>
      <c r="I243" s="183">
        <v>20159114</v>
      </c>
      <c r="J243" s="184">
        <v>284</v>
      </c>
      <c r="K243" s="185">
        <v>272</v>
      </c>
      <c r="L243" s="180">
        <v>2792343</v>
      </c>
      <c r="M243" s="181">
        <v>401</v>
      </c>
      <c r="N243" s="182">
        <v>394</v>
      </c>
      <c r="O243" s="183">
        <v>1374053</v>
      </c>
      <c r="P243" s="184">
        <v>295</v>
      </c>
      <c r="Q243" s="185">
        <v>282</v>
      </c>
      <c r="R243" s="180">
        <v>10906641</v>
      </c>
      <c r="S243" s="181">
        <v>247</v>
      </c>
      <c r="T243" s="182">
        <v>244</v>
      </c>
      <c r="U243" s="183">
        <v>322649</v>
      </c>
      <c r="V243" s="184">
        <v>239</v>
      </c>
      <c r="W243" s="185">
        <v>237</v>
      </c>
      <c r="X243" s="180">
        <v>3909</v>
      </c>
      <c r="Y243" s="181">
        <v>446</v>
      </c>
      <c r="Z243" s="182">
        <v>431</v>
      </c>
      <c r="AA243" s="183">
        <v>86</v>
      </c>
      <c r="AB243" s="186">
        <v>356</v>
      </c>
      <c r="AC243" s="178">
        <v>0</v>
      </c>
      <c r="AD243" s="187">
        <v>13</v>
      </c>
      <c r="AE243" s="188">
        <v>87</v>
      </c>
    </row>
    <row r="244" spans="1:31" s="3" customFormat="1" ht="18.75" customHeight="1">
      <c r="A244" s="159">
        <v>242</v>
      </c>
      <c r="B244" s="160">
        <v>262</v>
      </c>
      <c r="C244" s="161" t="s">
        <v>1877</v>
      </c>
      <c r="D244" s="162" t="s">
        <v>3815</v>
      </c>
      <c r="E244" s="163">
        <v>231</v>
      </c>
      <c r="F244" s="165">
        <v>16960542</v>
      </c>
      <c r="G244" s="166">
        <v>297</v>
      </c>
      <c r="H244" s="167">
        <v>286</v>
      </c>
      <c r="I244" s="168">
        <v>17133010</v>
      </c>
      <c r="J244" s="169">
        <v>276</v>
      </c>
      <c r="K244" s="170">
        <v>264</v>
      </c>
      <c r="L244" s="165">
        <v>2896233</v>
      </c>
      <c r="M244" s="166">
        <v>446</v>
      </c>
      <c r="N244" s="167">
        <v>439</v>
      </c>
      <c r="O244" s="168">
        <v>427023</v>
      </c>
      <c r="P244" s="169">
        <v>477</v>
      </c>
      <c r="Q244" s="170">
        <v>462</v>
      </c>
      <c r="R244" s="165">
        <v>4277376</v>
      </c>
      <c r="S244" s="166">
        <v>401</v>
      </c>
      <c r="T244" s="167">
        <v>395</v>
      </c>
      <c r="U244" s="168">
        <v>-1403496</v>
      </c>
      <c r="V244" s="169">
        <v>45</v>
      </c>
      <c r="W244" s="170">
        <v>45</v>
      </c>
      <c r="X244" s="165">
        <v>13920</v>
      </c>
      <c r="Y244" s="166">
        <v>170</v>
      </c>
      <c r="Z244" s="167">
        <v>157</v>
      </c>
      <c r="AA244" s="168">
        <v>300</v>
      </c>
      <c r="AB244" s="171">
        <v>322</v>
      </c>
      <c r="AC244" s="163">
        <v>0</v>
      </c>
      <c r="AD244" s="172">
        <v>100</v>
      </c>
      <c r="AE244" s="173">
        <v>0</v>
      </c>
    </row>
    <row r="245" spans="1:31" s="3" customFormat="1" ht="18.75" customHeight="1">
      <c r="A245" s="29">
        <v>243</v>
      </c>
      <c r="B245" s="64">
        <v>258</v>
      </c>
      <c r="C245" s="31" t="s">
        <v>1462</v>
      </c>
      <c r="D245" s="32" t="s">
        <v>83</v>
      </c>
      <c r="E245" s="42">
        <v>232</v>
      </c>
      <c r="F245" s="35">
        <v>16953371</v>
      </c>
      <c r="G245" s="36">
        <v>230</v>
      </c>
      <c r="H245" s="37">
        <v>221</v>
      </c>
      <c r="I245" s="38">
        <v>19544522</v>
      </c>
      <c r="J245" s="39">
        <v>60</v>
      </c>
      <c r="K245" s="40">
        <v>53</v>
      </c>
      <c r="L245" s="35">
        <v>8728546</v>
      </c>
      <c r="M245" s="36">
        <v>20</v>
      </c>
      <c r="N245" s="37">
        <v>18</v>
      </c>
      <c r="O245" s="38">
        <v>17941067</v>
      </c>
      <c r="P245" s="39">
        <v>81</v>
      </c>
      <c r="Q245" s="40">
        <v>74</v>
      </c>
      <c r="R245" s="35">
        <v>25159333</v>
      </c>
      <c r="S245" s="36">
        <v>15</v>
      </c>
      <c r="T245" s="37">
        <v>15</v>
      </c>
      <c r="U245" s="38">
        <v>6432454</v>
      </c>
      <c r="V245" s="39">
        <v>352</v>
      </c>
      <c r="W245" s="40">
        <v>350</v>
      </c>
      <c r="X245" s="35">
        <v>1005</v>
      </c>
      <c r="Y245" s="36">
        <v>158</v>
      </c>
      <c r="Z245" s="37">
        <v>145</v>
      </c>
      <c r="AA245" s="38">
        <v>312</v>
      </c>
      <c r="AB245" s="94">
        <v>332</v>
      </c>
      <c r="AC245" s="42">
        <v>0</v>
      </c>
      <c r="AD245" s="34">
        <v>100</v>
      </c>
      <c r="AE245" s="43">
        <v>0</v>
      </c>
    </row>
    <row r="246" spans="1:31" s="3" customFormat="1" ht="18.75" customHeight="1">
      <c r="A246" s="159">
        <v>244</v>
      </c>
      <c r="B246" s="195" t="s">
        <v>3813</v>
      </c>
      <c r="C246" s="161" t="s">
        <v>1743</v>
      </c>
      <c r="D246" s="162" t="s">
        <v>3815</v>
      </c>
      <c r="E246" s="163">
        <v>233</v>
      </c>
      <c r="F246" s="165">
        <v>16877195</v>
      </c>
      <c r="G246" s="166">
        <v>300</v>
      </c>
      <c r="H246" s="167">
        <v>289</v>
      </c>
      <c r="I246" s="168">
        <v>17068036</v>
      </c>
      <c r="J246" s="169">
        <v>393</v>
      </c>
      <c r="K246" s="170">
        <v>381</v>
      </c>
      <c r="L246" s="165">
        <v>1345176</v>
      </c>
      <c r="M246" s="166">
        <v>295</v>
      </c>
      <c r="N246" s="167">
        <v>288</v>
      </c>
      <c r="O246" s="168">
        <v>3059296</v>
      </c>
      <c r="P246" s="169">
        <v>247</v>
      </c>
      <c r="Q246" s="170">
        <v>234</v>
      </c>
      <c r="R246" s="165">
        <v>12608720</v>
      </c>
      <c r="S246" s="166">
        <v>150</v>
      </c>
      <c r="T246" s="167">
        <v>149</v>
      </c>
      <c r="U246" s="168">
        <v>1068681</v>
      </c>
      <c r="V246" s="169">
        <v>262</v>
      </c>
      <c r="W246" s="170">
        <v>260</v>
      </c>
      <c r="X246" s="165">
        <v>3224</v>
      </c>
      <c r="Y246" s="166">
        <v>139</v>
      </c>
      <c r="Z246" s="167">
        <v>126</v>
      </c>
      <c r="AA246" s="168">
        <v>342</v>
      </c>
      <c r="AB246" s="171">
        <v>322</v>
      </c>
      <c r="AC246" s="163">
        <v>0</v>
      </c>
      <c r="AD246" s="172">
        <v>100</v>
      </c>
      <c r="AE246" s="173">
        <v>0</v>
      </c>
    </row>
    <row r="247" spans="1:31" s="3" customFormat="1" ht="18.75" customHeight="1">
      <c r="A247" s="142">
        <v>245</v>
      </c>
      <c r="B247" s="143">
        <v>10</v>
      </c>
      <c r="C247" s="144" t="s">
        <v>395</v>
      </c>
      <c r="D247" s="145" t="s">
        <v>3815</v>
      </c>
      <c r="E247" s="146">
        <v>234</v>
      </c>
      <c r="F247" s="148">
        <v>16861806</v>
      </c>
      <c r="G247" s="149">
        <v>303</v>
      </c>
      <c r="H247" s="150">
        <v>292</v>
      </c>
      <c r="I247" s="151">
        <v>16861806</v>
      </c>
      <c r="J247" s="152">
        <v>285</v>
      </c>
      <c r="K247" s="153">
        <v>273</v>
      </c>
      <c r="L247" s="148">
        <v>2787612</v>
      </c>
      <c r="M247" s="149">
        <v>115</v>
      </c>
      <c r="N247" s="150">
        <v>111</v>
      </c>
      <c r="O247" s="151">
        <v>8018425</v>
      </c>
      <c r="P247" s="152">
        <v>88</v>
      </c>
      <c r="Q247" s="153">
        <v>79</v>
      </c>
      <c r="R247" s="148">
        <v>24432741</v>
      </c>
      <c r="S247" s="149">
        <v>457</v>
      </c>
      <c r="T247" s="150">
        <v>447</v>
      </c>
      <c r="U247" s="151">
        <v>-5083041</v>
      </c>
      <c r="V247" s="152">
        <v>123</v>
      </c>
      <c r="W247" s="153">
        <v>122</v>
      </c>
      <c r="X247" s="148">
        <v>9311</v>
      </c>
      <c r="Y247" s="149">
        <v>91</v>
      </c>
      <c r="Z247" s="150">
        <v>79</v>
      </c>
      <c r="AA247" s="151">
        <v>438</v>
      </c>
      <c r="AB247" s="156">
        <v>382</v>
      </c>
      <c r="AC247" s="146">
        <v>0</v>
      </c>
      <c r="AD247" s="157">
        <v>100</v>
      </c>
      <c r="AE247" s="158">
        <v>0</v>
      </c>
    </row>
    <row r="248" spans="1:31" s="3" customFormat="1" ht="18.75" customHeight="1">
      <c r="A248" s="174">
        <v>246</v>
      </c>
      <c r="B248" s="175" t="s">
        <v>3813</v>
      </c>
      <c r="C248" s="176" t="s">
        <v>2600</v>
      </c>
      <c r="D248" s="177" t="s">
        <v>3815</v>
      </c>
      <c r="E248" s="178">
        <v>235</v>
      </c>
      <c r="F248" s="180">
        <v>16814417</v>
      </c>
      <c r="G248" s="181">
        <v>304</v>
      </c>
      <c r="H248" s="182">
        <v>293</v>
      </c>
      <c r="I248" s="183">
        <v>16849807</v>
      </c>
      <c r="J248" s="184">
        <v>407</v>
      </c>
      <c r="K248" s="185">
        <v>395</v>
      </c>
      <c r="L248" s="180">
        <v>1116992</v>
      </c>
      <c r="M248" s="181">
        <v>333</v>
      </c>
      <c r="N248" s="182">
        <v>326</v>
      </c>
      <c r="O248" s="183">
        <v>2462231</v>
      </c>
      <c r="P248" s="184">
        <v>207</v>
      </c>
      <c r="Q248" s="185">
        <v>195</v>
      </c>
      <c r="R248" s="180">
        <v>14210976</v>
      </c>
      <c r="S248" s="181">
        <v>163</v>
      </c>
      <c r="T248" s="182">
        <v>162</v>
      </c>
      <c r="U248" s="183">
        <v>950962</v>
      </c>
      <c r="V248" s="184">
        <v>83</v>
      </c>
      <c r="W248" s="185">
        <v>83</v>
      </c>
      <c r="X248" s="180">
        <v>11316</v>
      </c>
      <c r="Y248" s="181">
        <v>197</v>
      </c>
      <c r="Z248" s="182">
        <v>184</v>
      </c>
      <c r="AA248" s="183">
        <v>271</v>
      </c>
      <c r="AB248" s="186">
        <v>323</v>
      </c>
      <c r="AC248" s="178">
        <v>0</v>
      </c>
      <c r="AD248" s="187">
        <v>100</v>
      </c>
      <c r="AE248" s="188">
        <v>0</v>
      </c>
    </row>
    <row r="249" spans="1:31" s="3" customFormat="1" ht="18.75" customHeight="1">
      <c r="A249" s="159">
        <v>247</v>
      </c>
      <c r="B249" s="160">
        <v>495</v>
      </c>
      <c r="C249" s="161" t="s">
        <v>2601</v>
      </c>
      <c r="D249" s="162" t="s">
        <v>3815</v>
      </c>
      <c r="E249" s="163">
        <v>236</v>
      </c>
      <c r="F249" s="165">
        <v>16808489</v>
      </c>
      <c r="G249" s="166">
        <v>305</v>
      </c>
      <c r="H249" s="167">
        <v>294</v>
      </c>
      <c r="I249" s="168">
        <v>16808489</v>
      </c>
      <c r="J249" s="169">
        <v>304</v>
      </c>
      <c r="K249" s="170">
        <v>292</v>
      </c>
      <c r="L249" s="165">
        <v>2601110</v>
      </c>
      <c r="M249" s="166">
        <v>437</v>
      </c>
      <c r="N249" s="167">
        <v>430</v>
      </c>
      <c r="O249" s="168">
        <v>668465</v>
      </c>
      <c r="P249" s="169">
        <v>466</v>
      </c>
      <c r="Q249" s="170">
        <v>451</v>
      </c>
      <c r="R249" s="165">
        <v>4824244</v>
      </c>
      <c r="S249" s="166">
        <v>270</v>
      </c>
      <c r="T249" s="167">
        <v>266</v>
      </c>
      <c r="U249" s="168">
        <v>213679</v>
      </c>
      <c r="V249" s="169">
        <v>28</v>
      </c>
      <c r="W249" s="170">
        <v>28</v>
      </c>
      <c r="X249" s="165">
        <v>15983</v>
      </c>
      <c r="Y249" s="166">
        <v>310</v>
      </c>
      <c r="Z249" s="167">
        <v>295</v>
      </c>
      <c r="AA249" s="168">
        <v>180</v>
      </c>
      <c r="AB249" s="171">
        <v>322</v>
      </c>
      <c r="AC249" s="163">
        <v>0</v>
      </c>
      <c r="AD249" s="172">
        <v>100</v>
      </c>
      <c r="AE249" s="173">
        <v>0</v>
      </c>
    </row>
    <row r="250" spans="1:31" s="3" customFormat="1" ht="18.75" customHeight="1">
      <c r="A250" s="159">
        <v>248</v>
      </c>
      <c r="B250" s="160">
        <v>263</v>
      </c>
      <c r="C250" s="161" t="s">
        <v>2602</v>
      </c>
      <c r="D250" s="162" t="s">
        <v>3815</v>
      </c>
      <c r="E250" s="163">
        <v>237</v>
      </c>
      <c r="F250" s="165">
        <v>16757295</v>
      </c>
      <c r="G250" s="166">
        <v>175</v>
      </c>
      <c r="H250" s="167">
        <v>168</v>
      </c>
      <c r="I250" s="168">
        <v>21960985</v>
      </c>
      <c r="J250" s="169">
        <v>363</v>
      </c>
      <c r="K250" s="170">
        <v>351</v>
      </c>
      <c r="L250" s="165">
        <v>1798772</v>
      </c>
      <c r="M250" s="166">
        <v>267</v>
      </c>
      <c r="N250" s="167">
        <v>260</v>
      </c>
      <c r="O250" s="168">
        <v>3490319</v>
      </c>
      <c r="P250" s="169">
        <v>269</v>
      </c>
      <c r="Q250" s="170">
        <v>256</v>
      </c>
      <c r="R250" s="165">
        <v>11800190</v>
      </c>
      <c r="S250" s="166">
        <v>301</v>
      </c>
      <c r="T250" s="167">
        <v>297</v>
      </c>
      <c r="U250" s="168">
        <v>143024</v>
      </c>
      <c r="V250" s="169">
        <v>266</v>
      </c>
      <c r="W250" s="170">
        <v>264</v>
      </c>
      <c r="X250" s="165">
        <v>3139</v>
      </c>
      <c r="Y250" s="166">
        <v>480</v>
      </c>
      <c r="Z250" s="167">
        <v>465</v>
      </c>
      <c r="AA250" s="168">
        <v>46</v>
      </c>
      <c r="AB250" s="171">
        <v>369</v>
      </c>
      <c r="AC250" s="163">
        <v>0</v>
      </c>
      <c r="AD250" s="172">
        <v>100</v>
      </c>
      <c r="AE250" s="173">
        <v>0</v>
      </c>
    </row>
    <row r="251" spans="1:31" s="3" customFormat="1" ht="18.75" customHeight="1">
      <c r="A251" s="159">
        <v>249</v>
      </c>
      <c r="B251" s="160">
        <v>418</v>
      </c>
      <c r="C251" s="161" t="s">
        <v>1760</v>
      </c>
      <c r="D251" s="162" t="s">
        <v>3815</v>
      </c>
      <c r="E251" s="163">
        <v>238</v>
      </c>
      <c r="F251" s="165">
        <v>16752887</v>
      </c>
      <c r="G251" s="166">
        <v>285</v>
      </c>
      <c r="H251" s="167">
        <v>274</v>
      </c>
      <c r="I251" s="168">
        <v>17472157</v>
      </c>
      <c r="J251" s="169">
        <v>79</v>
      </c>
      <c r="K251" s="170">
        <v>72</v>
      </c>
      <c r="L251" s="165">
        <v>7796427</v>
      </c>
      <c r="M251" s="166">
        <v>47</v>
      </c>
      <c r="N251" s="167">
        <v>45</v>
      </c>
      <c r="O251" s="168">
        <v>12761762</v>
      </c>
      <c r="P251" s="169">
        <v>109</v>
      </c>
      <c r="Q251" s="170">
        <v>98</v>
      </c>
      <c r="R251" s="165">
        <v>22022117</v>
      </c>
      <c r="S251" s="166">
        <v>239</v>
      </c>
      <c r="T251" s="167">
        <v>236</v>
      </c>
      <c r="U251" s="168">
        <v>377892</v>
      </c>
      <c r="V251" s="169">
        <v>177</v>
      </c>
      <c r="W251" s="170">
        <v>176</v>
      </c>
      <c r="X251" s="165">
        <v>6931</v>
      </c>
      <c r="Y251" s="166">
        <v>109</v>
      </c>
      <c r="Z251" s="167">
        <v>97</v>
      </c>
      <c r="AA251" s="168">
        <v>400</v>
      </c>
      <c r="AB251" s="171">
        <v>321</v>
      </c>
      <c r="AC251" s="163">
        <v>0</v>
      </c>
      <c r="AD251" s="172">
        <v>100</v>
      </c>
      <c r="AE251" s="173">
        <v>0</v>
      </c>
    </row>
    <row r="252" spans="1:31" s="3" customFormat="1" ht="18.75" customHeight="1">
      <c r="A252" s="200">
        <v>250</v>
      </c>
      <c r="B252" s="201">
        <v>257</v>
      </c>
      <c r="C252" s="202" t="s">
        <v>2585</v>
      </c>
      <c r="D252" s="203" t="s">
        <v>3815</v>
      </c>
      <c r="E252" s="204">
        <v>239</v>
      </c>
      <c r="F252" s="206">
        <v>16723025</v>
      </c>
      <c r="G252" s="207">
        <v>129</v>
      </c>
      <c r="H252" s="208">
        <v>124</v>
      </c>
      <c r="I252" s="209">
        <v>24100592</v>
      </c>
      <c r="J252" s="210">
        <v>77</v>
      </c>
      <c r="K252" s="211">
        <v>70</v>
      </c>
      <c r="L252" s="206">
        <v>7835188</v>
      </c>
      <c r="M252" s="207">
        <v>239</v>
      </c>
      <c r="N252" s="208">
        <v>233</v>
      </c>
      <c r="O252" s="209">
        <v>3926968</v>
      </c>
      <c r="P252" s="210">
        <v>200</v>
      </c>
      <c r="Q252" s="211">
        <v>188</v>
      </c>
      <c r="R252" s="206">
        <v>14552996</v>
      </c>
      <c r="S252" s="207">
        <v>295</v>
      </c>
      <c r="T252" s="208">
        <v>291</v>
      </c>
      <c r="U252" s="209">
        <v>148470</v>
      </c>
      <c r="V252" s="210">
        <v>203</v>
      </c>
      <c r="W252" s="211">
        <v>202</v>
      </c>
      <c r="X252" s="206">
        <v>5752</v>
      </c>
      <c r="Y252" s="207">
        <v>299</v>
      </c>
      <c r="Z252" s="208">
        <v>284</v>
      </c>
      <c r="AA252" s="209">
        <v>185</v>
      </c>
      <c r="AB252" s="212">
        <v>383</v>
      </c>
      <c r="AC252" s="204">
        <v>0</v>
      </c>
      <c r="AD252" s="213">
        <v>50</v>
      </c>
      <c r="AE252" s="214">
        <v>50</v>
      </c>
    </row>
    <row r="253" spans="1:31" s="3" customFormat="1" ht="18.75" customHeight="1">
      <c r="A253" s="15">
        <v>251</v>
      </c>
      <c r="B253" s="16" t="s">
        <v>3813</v>
      </c>
      <c r="C253" s="17" t="s">
        <v>3332</v>
      </c>
      <c r="D253" s="18" t="s">
        <v>3372</v>
      </c>
      <c r="E253" s="19">
        <v>240</v>
      </c>
      <c r="F253" s="21">
        <v>16722264</v>
      </c>
      <c r="G253" s="22">
        <v>115</v>
      </c>
      <c r="H253" s="23">
        <v>110</v>
      </c>
      <c r="I253" s="24">
        <v>24503707</v>
      </c>
      <c r="J253" s="25">
        <v>408</v>
      </c>
      <c r="K253" s="26">
        <v>396</v>
      </c>
      <c r="L253" s="21">
        <v>1104180</v>
      </c>
      <c r="M253" s="22">
        <v>133</v>
      </c>
      <c r="N253" s="23">
        <v>128</v>
      </c>
      <c r="O253" s="24">
        <v>7045688</v>
      </c>
      <c r="P253" s="25">
        <v>139</v>
      </c>
      <c r="Q253" s="26">
        <v>127</v>
      </c>
      <c r="R253" s="21">
        <v>19207560</v>
      </c>
      <c r="S253" s="22">
        <v>428</v>
      </c>
      <c r="T253" s="23">
        <v>421</v>
      </c>
      <c r="U253" s="24">
        <v>-2897934</v>
      </c>
      <c r="V253" s="25">
        <v>112</v>
      </c>
      <c r="W253" s="26">
        <v>111</v>
      </c>
      <c r="X253" s="21">
        <v>9665</v>
      </c>
      <c r="Y253" s="22">
        <v>44</v>
      </c>
      <c r="Z253" s="23">
        <v>37</v>
      </c>
      <c r="AA253" s="24">
        <v>600</v>
      </c>
      <c r="AB253" s="93">
        <v>332</v>
      </c>
      <c r="AC253" s="19">
        <v>0</v>
      </c>
      <c r="AD253" s="27">
        <v>100</v>
      </c>
      <c r="AE253" s="28">
        <v>0</v>
      </c>
    </row>
    <row r="254" spans="1:31" s="3" customFormat="1" ht="18.75" customHeight="1">
      <c r="A254" s="159">
        <v>252</v>
      </c>
      <c r="B254" s="160">
        <v>123</v>
      </c>
      <c r="C254" s="161" t="s">
        <v>3749</v>
      </c>
      <c r="D254" s="162" t="s">
        <v>3815</v>
      </c>
      <c r="E254" s="193">
        <v>241</v>
      </c>
      <c r="F254" s="165">
        <v>16706221</v>
      </c>
      <c r="G254" s="166">
        <v>281</v>
      </c>
      <c r="H254" s="167">
        <v>270</v>
      </c>
      <c r="I254" s="168">
        <v>17562794</v>
      </c>
      <c r="J254" s="169">
        <v>364</v>
      </c>
      <c r="K254" s="170">
        <v>352</v>
      </c>
      <c r="L254" s="165">
        <v>1786388</v>
      </c>
      <c r="M254" s="166">
        <v>167</v>
      </c>
      <c r="N254" s="167">
        <v>162</v>
      </c>
      <c r="O254" s="168">
        <v>5990004</v>
      </c>
      <c r="P254" s="169">
        <v>197</v>
      </c>
      <c r="Q254" s="170">
        <v>185</v>
      </c>
      <c r="R254" s="165">
        <v>14796584</v>
      </c>
      <c r="S254" s="166">
        <v>373</v>
      </c>
      <c r="T254" s="167">
        <v>368</v>
      </c>
      <c r="U254" s="168">
        <v>-524824</v>
      </c>
      <c r="V254" s="169">
        <v>429</v>
      </c>
      <c r="W254" s="170">
        <v>425</v>
      </c>
      <c r="X254" s="165">
        <v>17</v>
      </c>
      <c r="Y254" s="166">
        <v>443</v>
      </c>
      <c r="Z254" s="167">
        <v>428</v>
      </c>
      <c r="AA254" s="168">
        <v>88</v>
      </c>
      <c r="AB254" s="171">
        <v>331</v>
      </c>
      <c r="AC254" s="163">
        <v>0</v>
      </c>
      <c r="AD254" s="172">
        <v>100</v>
      </c>
      <c r="AE254" s="173">
        <v>0</v>
      </c>
    </row>
    <row r="255" spans="1:31" s="3" customFormat="1" ht="18.75" customHeight="1">
      <c r="A255" s="29">
        <v>253</v>
      </c>
      <c r="B255" s="30">
        <v>322</v>
      </c>
      <c r="C255" s="31" t="s">
        <v>1335</v>
      </c>
      <c r="D255" s="32" t="s">
        <v>2748</v>
      </c>
      <c r="E255" s="42">
        <v>242</v>
      </c>
      <c r="F255" s="35">
        <v>16668142</v>
      </c>
      <c r="G255" s="36">
        <v>255</v>
      </c>
      <c r="H255" s="37">
        <v>246</v>
      </c>
      <c r="I255" s="38">
        <v>18350118</v>
      </c>
      <c r="J255" s="39">
        <v>428</v>
      </c>
      <c r="K255" s="40">
        <v>416</v>
      </c>
      <c r="L255" s="35">
        <v>670009</v>
      </c>
      <c r="M255" s="36">
        <v>169</v>
      </c>
      <c r="N255" s="37">
        <v>164</v>
      </c>
      <c r="O255" s="38">
        <v>5965161</v>
      </c>
      <c r="P255" s="39">
        <v>325</v>
      </c>
      <c r="Q255" s="40">
        <v>312</v>
      </c>
      <c r="R255" s="35">
        <v>10038359</v>
      </c>
      <c r="S255" s="36">
        <v>42</v>
      </c>
      <c r="T255" s="37">
        <v>41</v>
      </c>
      <c r="U255" s="38">
        <v>3462323</v>
      </c>
      <c r="V255" s="39">
        <v>170</v>
      </c>
      <c r="W255" s="40">
        <v>169</v>
      </c>
      <c r="X255" s="35">
        <v>7259</v>
      </c>
      <c r="Y255" s="36">
        <v>319</v>
      </c>
      <c r="Z255" s="37">
        <v>304</v>
      </c>
      <c r="AA255" s="38">
        <v>171</v>
      </c>
      <c r="AB255" s="94">
        <v>381</v>
      </c>
      <c r="AC255" s="42">
        <v>0</v>
      </c>
      <c r="AD255" s="34">
        <v>100</v>
      </c>
      <c r="AE255" s="43">
        <v>0</v>
      </c>
    </row>
    <row r="256" spans="1:31" s="3" customFormat="1" ht="18.75" customHeight="1">
      <c r="A256" s="29">
        <v>254</v>
      </c>
      <c r="B256" s="30" t="s">
        <v>3813</v>
      </c>
      <c r="C256" s="31" t="s">
        <v>1772</v>
      </c>
      <c r="D256" s="32" t="s">
        <v>3368</v>
      </c>
      <c r="E256" s="42">
        <v>243</v>
      </c>
      <c r="F256" s="35">
        <v>16620074</v>
      </c>
      <c r="G256" s="36">
        <v>269</v>
      </c>
      <c r="H256" s="37">
        <v>260</v>
      </c>
      <c r="I256" s="38">
        <v>18048804</v>
      </c>
      <c r="J256" s="39">
        <v>368</v>
      </c>
      <c r="K256" s="40">
        <v>356</v>
      </c>
      <c r="L256" s="35">
        <v>1725634</v>
      </c>
      <c r="M256" s="36">
        <v>330</v>
      </c>
      <c r="N256" s="37">
        <v>323</v>
      </c>
      <c r="O256" s="38">
        <v>2500434</v>
      </c>
      <c r="P256" s="39">
        <v>330</v>
      </c>
      <c r="Q256" s="40">
        <v>317</v>
      </c>
      <c r="R256" s="35">
        <v>9782189</v>
      </c>
      <c r="S256" s="36">
        <v>217</v>
      </c>
      <c r="T256" s="37">
        <v>214</v>
      </c>
      <c r="U256" s="38">
        <v>517481</v>
      </c>
      <c r="V256" s="39">
        <v>98</v>
      </c>
      <c r="W256" s="40">
        <v>97</v>
      </c>
      <c r="X256" s="35">
        <v>10546</v>
      </c>
      <c r="Y256" s="36">
        <v>162</v>
      </c>
      <c r="Z256" s="37">
        <v>149</v>
      </c>
      <c r="AA256" s="38">
        <v>309</v>
      </c>
      <c r="AB256" s="94">
        <v>321</v>
      </c>
      <c r="AC256" s="42">
        <v>0</v>
      </c>
      <c r="AD256" s="34">
        <v>100</v>
      </c>
      <c r="AE256" s="43">
        <v>0</v>
      </c>
    </row>
    <row r="257" spans="1:31" s="3" customFormat="1" ht="18.75" customHeight="1">
      <c r="A257" s="45">
        <v>255</v>
      </c>
      <c r="B257" s="46" t="s">
        <v>3813</v>
      </c>
      <c r="C257" s="47" t="s">
        <v>2659</v>
      </c>
      <c r="D257" s="48" t="s">
        <v>3812</v>
      </c>
      <c r="E257" s="49">
        <v>244</v>
      </c>
      <c r="F257" s="51">
        <v>16600534</v>
      </c>
      <c r="G257" s="52">
        <v>313</v>
      </c>
      <c r="H257" s="53">
        <v>302</v>
      </c>
      <c r="I257" s="54">
        <v>16600534</v>
      </c>
      <c r="J257" s="55">
        <v>154</v>
      </c>
      <c r="K257" s="56">
        <v>144</v>
      </c>
      <c r="L257" s="51">
        <v>5207104</v>
      </c>
      <c r="M257" s="52">
        <v>298</v>
      </c>
      <c r="N257" s="53">
        <v>291</v>
      </c>
      <c r="O257" s="54">
        <v>3041992</v>
      </c>
      <c r="P257" s="55">
        <v>374</v>
      </c>
      <c r="Q257" s="56">
        <v>361</v>
      </c>
      <c r="R257" s="51">
        <v>8504678</v>
      </c>
      <c r="S257" s="52">
        <v>343</v>
      </c>
      <c r="T257" s="53">
        <v>339</v>
      </c>
      <c r="U257" s="54">
        <v>16646</v>
      </c>
      <c r="V257" s="55">
        <v>375</v>
      </c>
      <c r="W257" s="56">
        <v>373</v>
      </c>
      <c r="X257" s="51">
        <v>557</v>
      </c>
      <c r="Y257" s="52">
        <v>395</v>
      </c>
      <c r="Z257" s="53">
        <v>380</v>
      </c>
      <c r="AA257" s="54">
        <v>120</v>
      </c>
      <c r="AB257" s="95">
        <v>356</v>
      </c>
      <c r="AC257" s="49">
        <v>0</v>
      </c>
      <c r="AD257" s="57">
        <v>100</v>
      </c>
      <c r="AE257" s="58">
        <v>0</v>
      </c>
    </row>
    <row r="258" spans="1:31" s="3" customFormat="1" ht="18.75" customHeight="1">
      <c r="A258" s="174">
        <v>256</v>
      </c>
      <c r="B258" s="175">
        <v>376</v>
      </c>
      <c r="C258" s="176" t="s">
        <v>2603</v>
      </c>
      <c r="D258" s="177" t="s">
        <v>3815</v>
      </c>
      <c r="E258" s="178">
        <v>245</v>
      </c>
      <c r="F258" s="180">
        <v>16564385</v>
      </c>
      <c r="G258" s="181">
        <v>228</v>
      </c>
      <c r="H258" s="182">
        <v>219</v>
      </c>
      <c r="I258" s="183">
        <v>19565254</v>
      </c>
      <c r="J258" s="184">
        <v>367</v>
      </c>
      <c r="K258" s="185">
        <v>355</v>
      </c>
      <c r="L258" s="180">
        <v>1733041</v>
      </c>
      <c r="M258" s="181">
        <v>123</v>
      </c>
      <c r="N258" s="182">
        <v>118</v>
      </c>
      <c r="O258" s="183">
        <v>7743367</v>
      </c>
      <c r="P258" s="184">
        <v>68</v>
      </c>
      <c r="Q258" s="185">
        <v>61</v>
      </c>
      <c r="R258" s="180">
        <v>27714989</v>
      </c>
      <c r="S258" s="181">
        <v>332</v>
      </c>
      <c r="T258" s="182">
        <v>328</v>
      </c>
      <c r="U258" s="183">
        <v>51510</v>
      </c>
      <c r="V258" s="184">
        <v>49</v>
      </c>
      <c r="W258" s="185">
        <v>49</v>
      </c>
      <c r="X258" s="180">
        <v>13282</v>
      </c>
      <c r="Y258" s="181">
        <v>25</v>
      </c>
      <c r="Z258" s="182">
        <v>19</v>
      </c>
      <c r="AA258" s="183">
        <v>715</v>
      </c>
      <c r="AB258" s="186">
        <v>322</v>
      </c>
      <c r="AC258" s="178">
        <v>0</v>
      </c>
      <c r="AD258" s="187">
        <v>100</v>
      </c>
      <c r="AE258" s="188">
        <v>0</v>
      </c>
    </row>
    <row r="259" spans="1:31" s="3" customFormat="1" ht="18.75" customHeight="1">
      <c r="A259" s="159">
        <v>257</v>
      </c>
      <c r="B259" s="160">
        <v>29</v>
      </c>
      <c r="C259" s="161" t="s">
        <v>2604</v>
      </c>
      <c r="D259" s="162" t="s">
        <v>3815</v>
      </c>
      <c r="E259" s="163">
        <v>246</v>
      </c>
      <c r="F259" s="165">
        <v>16551496</v>
      </c>
      <c r="G259" s="166">
        <v>158</v>
      </c>
      <c r="H259" s="167">
        <v>152</v>
      </c>
      <c r="I259" s="168">
        <v>23003446</v>
      </c>
      <c r="J259" s="169">
        <v>341</v>
      </c>
      <c r="K259" s="170">
        <v>329</v>
      </c>
      <c r="L259" s="165">
        <v>1994007</v>
      </c>
      <c r="M259" s="166">
        <v>293</v>
      </c>
      <c r="N259" s="167">
        <v>286</v>
      </c>
      <c r="O259" s="168">
        <v>3095621</v>
      </c>
      <c r="P259" s="169">
        <v>371</v>
      </c>
      <c r="Q259" s="170">
        <v>358</v>
      </c>
      <c r="R259" s="165">
        <v>8611511</v>
      </c>
      <c r="S259" s="166">
        <v>108</v>
      </c>
      <c r="T259" s="167">
        <v>107</v>
      </c>
      <c r="U259" s="168">
        <v>1691960</v>
      </c>
      <c r="V259" s="169">
        <v>381</v>
      </c>
      <c r="W259" s="170">
        <v>379</v>
      </c>
      <c r="X259" s="165">
        <v>440</v>
      </c>
      <c r="Y259" s="166">
        <v>437</v>
      </c>
      <c r="Z259" s="167">
        <v>422</v>
      </c>
      <c r="AA259" s="168">
        <v>90</v>
      </c>
      <c r="AB259" s="171">
        <v>352</v>
      </c>
      <c r="AC259" s="163">
        <v>0</v>
      </c>
      <c r="AD259" s="172">
        <v>100</v>
      </c>
      <c r="AE259" s="173">
        <v>0</v>
      </c>
    </row>
    <row r="260" spans="1:31" s="3" customFormat="1" ht="18.75" customHeight="1">
      <c r="A260" s="29">
        <v>258</v>
      </c>
      <c r="B260" s="30">
        <v>314</v>
      </c>
      <c r="C260" s="31" t="s">
        <v>2605</v>
      </c>
      <c r="D260" s="32" t="s">
        <v>1913</v>
      </c>
      <c r="E260" s="42">
        <v>247</v>
      </c>
      <c r="F260" s="35">
        <v>16539794</v>
      </c>
      <c r="G260" s="36">
        <v>312</v>
      </c>
      <c r="H260" s="37">
        <v>301</v>
      </c>
      <c r="I260" s="38">
        <v>16616250</v>
      </c>
      <c r="J260" s="39">
        <v>205</v>
      </c>
      <c r="K260" s="40">
        <v>194</v>
      </c>
      <c r="L260" s="35">
        <v>4068928</v>
      </c>
      <c r="M260" s="36">
        <v>260</v>
      </c>
      <c r="N260" s="37">
        <v>253</v>
      </c>
      <c r="O260" s="38">
        <v>3585909</v>
      </c>
      <c r="P260" s="39">
        <v>358</v>
      </c>
      <c r="Q260" s="40">
        <v>345</v>
      </c>
      <c r="R260" s="35">
        <v>8945174</v>
      </c>
      <c r="S260" s="36">
        <v>232</v>
      </c>
      <c r="T260" s="37">
        <v>229</v>
      </c>
      <c r="U260" s="38">
        <v>393258</v>
      </c>
      <c r="V260" s="39">
        <v>406</v>
      </c>
      <c r="W260" s="40">
        <v>404</v>
      </c>
      <c r="X260" s="35">
        <v>127</v>
      </c>
      <c r="Y260" s="36">
        <v>127</v>
      </c>
      <c r="Z260" s="37">
        <v>114</v>
      </c>
      <c r="AA260" s="38">
        <v>360</v>
      </c>
      <c r="AB260" s="94">
        <v>311</v>
      </c>
      <c r="AC260" s="42">
        <v>0</v>
      </c>
      <c r="AD260" s="34">
        <v>100</v>
      </c>
      <c r="AE260" s="43">
        <v>0</v>
      </c>
    </row>
    <row r="261" spans="1:31" s="3" customFormat="1" ht="18.75" customHeight="1">
      <c r="A261" s="29">
        <v>259</v>
      </c>
      <c r="B261" s="30">
        <v>102</v>
      </c>
      <c r="C261" s="31" t="s">
        <v>2713</v>
      </c>
      <c r="D261" s="32" t="s">
        <v>1737</v>
      </c>
      <c r="E261" s="42">
        <v>248</v>
      </c>
      <c r="F261" s="35">
        <v>16538981</v>
      </c>
      <c r="G261" s="36">
        <v>284</v>
      </c>
      <c r="H261" s="37">
        <v>273</v>
      </c>
      <c r="I261" s="38">
        <v>17472992</v>
      </c>
      <c r="J261" s="39">
        <v>233</v>
      </c>
      <c r="K261" s="40">
        <v>222</v>
      </c>
      <c r="L261" s="35">
        <v>3623114</v>
      </c>
      <c r="M261" s="36">
        <v>32</v>
      </c>
      <c r="N261" s="37">
        <v>30</v>
      </c>
      <c r="O261" s="38">
        <v>14846983</v>
      </c>
      <c r="P261" s="39">
        <v>118</v>
      </c>
      <c r="Q261" s="40">
        <v>107</v>
      </c>
      <c r="R261" s="35">
        <v>21415194</v>
      </c>
      <c r="S261" s="36">
        <v>271</v>
      </c>
      <c r="T261" s="37">
        <v>267</v>
      </c>
      <c r="U261" s="38">
        <v>208652</v>
      </c>
      <c r="V261" s="39">
        <v>368</v>
      </c>
      <c r="W261" s="40">
        <v>366</v>
      </c>
      <c r="X261" s="35">
        <v>734</v>
      </c>
      <c r="Y261" s="36">
        <v>434</v>
      </c>
      <c r="Z261" s="37">
        <v>419</v>
      </c>
      <c r="AA261" s="38">
        <v>93</v>
      </c>
      <c r="AB261" s="94">
        <v>341</v>
      </c>
      <c r="AC261" s="42">
        <v>0</v>
      </c>
      <c r="AD261" s="34">
        <v>84.54</v>
      </c>
      <c r="AE261" s="43">
        <v>15.46</v>
      </c>
    </row>
    <row r="262" spans="1:31" s="3" customFormat="1" ht="18.75" customHeight="1">
      <c r="A262" s="142">
        <v>260</v>
      </c>
      <c r="B262" s="143">
        <v>415</v>
      </c>
      <c r="C262" s="144" t="s">
        <v>2606</v>
      </c>
      <c r="D262" s="145" t="s">
        <v>3815</v>
      </c>
      <c r="E262" s="146">
        <v>249</v>
      </c>
      <c r="F262" s="148">
        <v>16511523</v>
      </c>
      <c r="G262" s="149">
        <v>147</v>
      </c>
      <c r="H262" s="150">
        <v>142</v>
      </c>
      <c r="I262" s="151">
        <v>23453989</v>
      </c>
      <c r="J262" s="152">
        <v>422</v>
      </c>
      <c r="K262" s="153">
        <v>410</v>
      </c>
      <c r="L262" s="148">
        <v>762493</v>
      </c>
      <c r="M262" s="149">
        <v>244</v>
      </c>
      <c r="N262" s="150">
        <v>238</v>
      </c>
      <c r="O262" s="151">
        <v>3793062</v>
      </c>
      <c r="P262" s="152">
        <v>364</v>
      </c>
      <c r="Q262" s="153">
        <v>351</v>
      </c>
      <c r="R262" s="148">
        <v>8814161</v>
      </c>
      <c r="S262" s="149">
        <v>65</v>
      </c>
      <c r="T262" s="150">
        <v>64</v>
      </c>
      <c r="U262" s="151">
        <v>2638717</v>
      </c>
      <c r="V262" s="152">
        <v>11</v>
      </c>
      <c r="W262" s="153">
        <v>11</v>
      </c>
      <c r="X262" s="148">
        <v>18718</v>
      </c>
      <c r="Y262" s="149">
        <v>356</v>
      </c>
      <c r="Z262" s="150">
        <v>341</v>
      </c>
      <c r="AA262" s="151">
        <v>149</v>
      </c>
      <c r="AB262" s="156">
        <v>321</v>
      </c>
      <c r="AC262" s="146">
        <v>0</v>
      </c>
      <c r="AD262" s="157">
        <v>100</v>
      </c>
      <c r="AE262" s="158">
        <v>0</v>
      </c>
    </row>
    <row r="263" spans="1:31" s="3" customFormat="1" ht="18.75" customHeight="1">
      <c r="A263" s="15">
        <v>261</v>
      </c>
      <c r="B263" s="16" t="s">
        <v>3813</v>
      </c>
      <c r="C263" s="17" t="s">
        <v>163</v>
      </c>
      <c r="D263" s="18" t="s">
        <v>3372</v>
      </c>
      <c r="E263" s="19">
        <v>250</v>
      </c>
      <c r="F263" s="21">
        <v>16492877</v>
      </c>
      <c r="G263" s="22">
        <v>309</v>
      </c>
      <c r="H263" s="23">
        <v>298</v>
      </c>
      <c r="I263" s="24">
        <v>16778895</v>
      </c>
      <c r="J263" s="25">
        <v>319</v>
      </c>
      <c r="K263" s="26">
        <v>307</v>
      </c>
      <c r="L263" s="21">
        <v>2346192</v>
      </c>
      <c r="M263" s="22">
        <v>332</v>
      </c>
      <c r="N263" s="23">
        <v>325</v>
      </c>
      <c r="O263" s="24">
        <v>2462961</v>
      </c>
      <c r="P263" s="25">
        <v>459</v>
      </c>
      <c r="Q263" s="26">
        <v>444</v>
      </c>
      <c r="R263" s="21">
        <v>5107158</v>
      </c>
      <c r="S263" s="22">
        <v>173</v>
      </c>
      <c r="T263" s="23">
        <v>172</v>
      </c>
      <c r="U263" s="24">
        <v>856252</v>
      </c>
      <c r="V263" s="25">
        <v>153</v>
      </c>
      <c r="W263" s="26">
        <v>152</v>
      </c>
      <c r="X263" s="21">
        <v>7831</v>
      </c>
      <c r="Y263" s="22">
        <v>377</v>
      </c>
      <c r="Z263" s="23">
        <v>362</v>
      </c>
      <c r="AA263" s="24">
        <v>135</v>
      </c>
      <c r="AB263" s="93">
        <v>356</v>
      </c>
      <c r="AC263" s="19">
        <v>0</v>
      </c>
      <c r="AD263" s="27">
        <v>100</v>
      </c>
      <c r="AE263" s="28">
        <v>0</v>
      </c>
    </row>
    <row r="264" spans="1:31" s="3" customFormat="1" ht="18.75" customHeight="1">
      <c r="A264" s="159">
        <v>262</v>
      </c>
      <c r="B264" s="160">
        <v>150</v>
      </c>
      <c r="C264" s="161" t="s">
        <v>1721</v>
      </c>
      <c r="D264" s="162" t="s">
        <v>3815</v>
      </c>
      <c r="E264" s="163">
        <v>251</v>
      </c>
      <c r="F264" s="165">
        <v>16419860</v>
      </c>
      <c r="G264" s="166">
        <v>3</v>
      </c>
      <c r="H264" s="167">
        <v>3</v>
      </c>
      <c r="I264" s="168">
        <v>47751392</v>
      </c>
      <c r="J264" s="169">
        <v>78</v>
      </c>
      <c r="K264" s="170">
        <v>71</v>
      </c>
      <c r="L264" s="165">
        <v>7835137</v>
      </c>
      <c r="M264" s="166">
        <v>37</v>
      </c>
      <c r="N264" s="167">
        <v>35</v>
      </c>
      <c r="O264" s="168">
        <v>13863353</v>
      </c>
      <c r="P264" s="169">
        <v>15</v>
      </c>
      <c r="Q264" s="170">
        <v>15</v>
      </c>
      <c r="R264" s="165">
        <v>52302786</v>
      </c>
      <c r="S264" s="166">
        <v>264</v>
      </c>
      <c r="T264" s="167">
        <v>260</v>
      </c>
      <c r="U264" s="168">
        <v>230569</v>
      </c>
      <c r="V264" s="169">
        <v>1</v>
      </c>
      <c r="W264" s="170">
        <v>1</v>
      </c>
      <c r="X264" s="165">
        <v>23420</v>
      </c>
      <c r="Y264" s="166">
        <v>206</v>
      </c>
      <c r="Z264" s="167">
        <v>193</v>
      </c>
      <c r="AA264" s="168">
        <v>255</v>
      </c>
      <c r="AB264" s="171">
        <v>321</v>
      </c>
      <c r="AC264" s="163">
        <v>0</v>
      </c>
      <c r="AD264" s="172">
        <v>100</v>
      </c>
      <c r="AE264" s="173">
        <v>0</v>
      </c>
    </row>
    <row r="265" spans="1:31" s="3" customFormat="1" ht="18.75" customHeight="1">
      <c r="A265" s="29">
        <v>263</v>
      </c>
      <c r="B265" s="30">
        <v>191</v>
      </c>
      <c r="C265" s="31" t="s">
        <v>3790</v>
      </c>
      <c r="D265" s="32" t="s">
        <v>2748</v>
      </c>
      <c r="E265" s="42">
        <v>252</v>
      </c>
      <c r="F265" s="35">
        <v>16399413</v>
      </c>
      <c r="G265" s="36">
        <v>318</v>
      </c>
      <c r="H265" s="37">
        <v>307</v>
      </c>
      <c r="I265" s="38">
        <v>16399413</v>
      </c>
      <c r="J265" s="39">
        <v>159</v>
      </c>
      <c r="K265" s="40">
        <v>149</v>
      </c>
      <c r="L265" s="35">
        <v>5173399</v>
      </c>
      <c r="M265" s="36">
        <v>448</v>
      </c>
      <c r="N265" s="37">
        <v>441</v>
      </c>
      <c r="O265" s="38">
        <v>372561</v>
      </c>
      <c r="P265" s="39">
        <v>369</v>
      </c>
      <c r="Q265" s="40">
        <v>356</v>
      </c>
      <c r="R265" s="35">
        <v>8679280</v>
      </c>
      <c r="S265" s="36">
        <v>287</v>
      </c>
      <c r="T265" s="37">
        <v>283</v>
      </c>
      <c r="U265" s="38">
        <v>163964</v>
      </c>
      <c r="V265" s="39">
        <v>224</v>
      </c>
      <c r="W265" s="40">
        <v>222</v>
      </c>
      <c r="X265" s="35">
        <v>4725</v>
      </c>
      <c r="Y265" s="36">
        <v>431</v>
      </c>
      <c r="Z265" s="37">
        <v>416</v>
      </c>
      <c r="AA265" s="38">
        <v>95</v>
      </c>
      <c r="AB265" s="94">
        <v>311</v>
      </c>
      <c r="AC265" s="42">
        <v>0</v>
      </c>
      <c r="AD265" s="34">
        <v>100</v>
      </c>
      <c r="AE265" s="43">
        <v>0</v>
      </c>
    </row>
    <row r="266" spans="1:31" s="3" customFormat="1" ht="18.75" customHeight="1">
      <c r="A266" s="159">
        <v>264</v>
      </c>
      <c r="B266" s="160">
        <v>227</v>
      </c>
      <c r="C266" s="161" t="s">
        <v>164</v>
      </c>
      <c r="D266" s="162" t="s">
        <v>3815</v>
      </c>
      <c r="E266" s="163">
        <v>253</v>
      </c>
      <c r="F266" s="165">
        <v>16387027</v>
      </c>
      <c r="G266" s="166">
        <v>240</v>
      </c>
      <c r="H266" s="167">
        <v>231</v>
      </c>
      <c r="I266" s="168">
        <v>18976753</v>
      </c>
      <c r="J266" s="169">
        <v>217</v>
      </c>
      <c r="K266" s="170">
        <v>206</v>
      </c>
      <c r="L266" s="165">
        <v>3886309</v>
      </c>
      <c r="M266" s="166">
        <v>113</v>
      </c>
      <c r="N266" s="167">
        <v>109</v>
      </c>
      <c r="O266" s="168">
        <v>8126444</v>
      </c>
      <c r="P266" s="169">
        <v>180</v>
      </c>
      <c r="Q266" s="170">
        <v>168</v>
      </c>
      <c r="R266" s="165">
        <v>16284549</v>
      </c>
      <c r="S266" s="166">
        <v>289</v>
      </c>
      <c r="T266" s="167">
        <v>285</v>
      </c>
      <c r="U266" s="168">
        <v>162247</v>
      </c>
      <c r="V266" s="169">
        <v>357</v>
      </c>
      <c r="W266" s="170">
        <v>355</v>
      </c>
      <c r="X266" s="165">
        <v>956</v>
      </c>
      <c r="Y266" s="166">
        <v>400</v>
      </c>
      <c r="Z266" s="167">
        <v>385</v>
      </c>
      <c r="AA266" s="168">
        <v>119</v>
      </c>
      <c r="AB266" s="171">
        <v>351</v>
      </c>
      <c r="AC266" s="163">
        <v>0</v>
      </c>
      <c r="AD266" s="172">
        <v>100</v>
      </c>
      <c r="AE266" s="173">
        <v>0</v>
      </c>
    </row>
    <row r="267" spans="1:31" s="3" customFormat="1" ht="18.75" customHeight="1">
      <c r="A267" s="142">
        <v>265</v>
      </c>
      <c r="B267" s="143">
        <v>265</v>
      </c>
      <c r="C267" s="144" t="s">
        <v>1875</v>
      </c>
      <c r="D267" s="145" t="s">
        <v>3815</v>
      </c>
      <c r="E267" s="146">
        <v>254</v>
      </c>
      <c r="F267" s="148">
        <v>16381275</v>
      </c>
      <c r="G267" s="149">
        <v>299</v>
      </c>
      <c r="H267" s="150">
        <v>288</v>
      </c>
      <c r="I267" s="151">
        <v>17095487</v>
      </c>
      <c r="J267" s="152">
        <v>71</v>
      </c>
      <c r="K267" s="153">
        <v>64</v>
      </c>
      <c r="L267" s="148">
        <v>8279491</v>
      </c>
      <c r="M267" s="149">
        <v>390</v>
      </c>
      <c r="N267" s="150">
        <v>383</v>
      </c>
      <c r="O267" s="151">
        <v>1580586</v>
      </c>
      <c r="P267" s="152">
        <v>270</v>
      </c>
      <c r="Q267" s="153">
        <v>257</v>
      </c>
      <c r="R267" s="148">
        <v>11790309</v>
      </c>
      <c r="S267" s="149">
        <v>307</v>
      </c>
      <c r="T267" s="150">
        <v>303</v>
      </c>
      <c r="U267" s="151">
        <v>120512</v>
      </c>
      <c r="V267" s="152">
        <v>72</v>
      </c>
      <c r="W267" s="153">
        <v>72</v>
      </c>
      <c r="X267" s="148">
        <v>11649</v>
      </c>
      <c r="Y267" s="149">
        <v>165</v>
      </c>
      <c r="Z267" s="150">
        <v>152</v>
      </c>
      <c r="AA267" s="151">
        <v>303</v>
      </c>
      <c r="AB267" s="156">
        <v>322</v>
      </c>
      <c r="AC267" s="146">
        <v>0</v>
      </c>
      <c r="AD267" s="157">
        <v>100</v>
      </c>
      <c r="AE267" s="158">
        <v>0</v>
      </c>
    </row>
    <row r="268" spans="1:31" s="3" customFormat="1" ht="18.75" customHeight="1">
      <c r="A268" s="174">
        <v>266</v>
      </c>
      <c r="B268" s="175" t="s">
        <v>3813</v>
      </c>
      <c r="C268" s="176" t="s">
        <v>165</v>
      </c>
      <c r="D268" s="177" t="s">
        <v>3815</v>
      </c>
      <c r="E268" s="198">
        <v>255</v>
      </c>
      <c r="F268" s="180">
        <v>16379082</v>
      </c>
      <c r="G268" s="181">
        <v>317</v>
      </c>
      <c r="H268" s="182">
        <v>306</v>
      </c>
      <c r="I268" s="183">
        <v>16449589</v>
      </c>
      <c r="J268" s="184">
        <v>309</v>
      </c>
      <c r="K268" s="185">
        <v>297</v>
      </c>
      <c r="L268" s="180">
        <v>2503505</v>
      </c>
      <c r="M268" s="181">
        <v>231</v>
      </c>
      <c r="N268" s="182">
        <v>225</v>
      </c>
      <c r="O268" s="183">
        <v>4211242</v>
      </c>
      <c r="P268" s="184">
        <v>426</v>
      </c>
      <c r="Q268" s="185">
        <v>412</v>
      </c>
      <c r="R268" s="180">
        <v>6577214</v>
      </c>
      <c r="S268" s="181">
        <v>100</v>
      </c>
      <c r="T268" s="182">
        <v>99</v>
      </c>
      <c r="U268" s="183">
        <v>1819750</v>
      </c>
      <c r="V268" s="184">
        <v>248</v>
      </c>
      <c r="W268" s="185">
        <v>246</v>
      </c>
      <c r="X268" s="180">
        <v>3767</v>
      </c>
      <c r="Y268" s="181">
        <v>436</v>
      </c>
      <c r="Z268" s="182">
        <v>421</v>
      </c>
      <c r="AA268" s="183">
        <v>92</v>
      </c>
      <c r="AB268" s="186">
        <v>323</v>
      </c>
      <c r="AC268" s="178">
        <v>0</v>
      </c>
      <c r="AD268" s="187">
        <v>100</v>
      </c>
      <c r="AE268" s="188">
        <v>0</v>
      </c>
    </row>
    <row r="269" spans="1:31" s="3" customFormat="1" ht="18.75" customHeight="1">
      <c r="A269" s="159">
        <v>267</v>
      </c>
      <c r="B269" s="160">
        <v>362</v>
      </c>
      <c r="C269" s="161" t="s">
        <v>893</v>
      </c>
      <c r="D269" s="162" t="s">
        <v>3815</v>
      </c>
      <c r="E269" s="163">
        <v>256</v>
      </c>
      <c r="F269" s="165">
        <v>16327220</v>
      </c>
      <c r="G269" s="166">
        <v>321</v>
      </c>
      <c r="H269" s="167">
        <v>310</v>
      </c>
      <c r="I269" s="168">
        <v>16327220</v>
      </c>
      <c r="J269" s="169">
        <v>292</v>
      </c>
      <c r="K269" s="170">
        <v>280</v>
      </c>
      <c r="L269" s="165">
        <v>2708025</v>
      </c>
      <c r="M269" s="166">
        <v>158</v>
      </c>
      <c r="N269" s="167">
        <v>153</v>
      </c>
      <c r="O269" s="168">
        <v>6421598</v>
      </c>
      <c r="P269" s="169">
        <v>402</v>
      </c>
      <c r="Q269" s="170">
        <v>388</v>
      </c>
      <c r="R269" s="165">
        <v>7597548</v>
      </c>
      <c r="S269" s="166">
        <v>253</v>
      </c>
      <c r="T269" s="167">
        <v>250</v>
      </c>
      <c r="U269" s="168">
        <v>289452</v>
      </c>
      <c r="V269" s="169">
        <v>82</v>
      </c>
      <c r="W269" s="170">
        <v>82</v>
      </c>
      <c r="X269" s="165">
        <v>11363</v>
      </c>
      <c r="Y269" s="166">
        <v>147</v>
      </c>
      <c r="Z269" s="167">
        <v>134</v>
      </c>
      <c r="AA269" s="168">
        <v>326</v>
      </c>
      <c r="AB269" s="171">
        <v>322</v>
      </c>
      <c r="AC269" s="163">
        <v>0</v>
      </c>
      <c r="AD269" s="172">
        <v>100</v>
      </c>
      <c r="AE269" s="173">
        <v>0</v>
      </c>
    </row>
    <row r="270" spans="1:31" s="3" customFormat="1" ht="18.75" customHeight="1">
      <c r="A270" s="29">
        <v>268</v>
      </c>
      <c r="B270" s="30" t="s">
        <v>3813</v>
      </c>
      <c r="C270" s="31" t="s">
        <v>437</v>
      </c>
      <c r="D270" s="32" t="s">
        <v>2748</v>
      </c>
      <c r="E270" s="42">
        <v>257</v>
      </c>
      <c r="F270" s="35">
        <v>16309153</v>
      </c>
      <c r="G270" s="36">
        <v>27</v>
      </c>
      <c r="H270" s="37">
        <v>26</v>
      </c>
      <c r="I270" s="38">
        <v>31521733</v>
      </c>
      <c r="J270" s="39">
        <v>429</v>
      </c>
      <c r="K270" s="40">
        <v>417</v>
      </c>
      <c r="L270" s="35">
        <v>608338</v>
      </c>
      <c r="M270" s="36">
        <v>425</v>
      </c>
      <c r="N270" s="37">
        <v>418</v>
      </c>
      <c r="O270" s="38">
        <v>1057851</v>
      </c>
      <c r="P270" s="39">
        <v>437</v>
      </c>
      <c r="Q270" s="40">
        <v>422</v>
      </c>
      <c r="R270" s="35">
        <v>6018457</v>
      </c>
      <c r="S270" s="36">
        <v>260</v>
      </c>
      <c r="T270" s="37">
        <v>256</v>
      </c>
      <c r="U270" s="38">
        <v>241570</v>
      </c>
      <c r="V270" s="39">
        <v>450</v>
      </c>
      <c r="W270" s="40">
        <v>443</v>
      </c>
      <c r="X270" s="41" t="s">
        <v>3813</v>
      </c>
      <c r="Y270" s="36">
        <v>479</v>
      </c>
      <c r="Z270" s="37">
        <v>464</v>
      </c>
      <c r="AA270" s="38">
        <v>46</v>
      </c>
      <c r="AB270" s="94">
        <v>371</v>
      </c>
      <c r="AC270" s="42">
        <v>0</v>
      </c>
      <c r="AD270" s="34">
        <v>100</v>
      </c>
      <c r="AE270" s="43">
        <v>0</v>
      </c>
    </row>
    <row r="271" spans="1:31" s="3" customFormat="1" ht="18.75" customHeight="1">
      <c r="A271" s="29">
        <v>269</v>
      </c>
      <c r="B271" s="30">
        <v>16</v>
      </c>
      <c r="C271" s="31" t="s">
        <v>1714</v>
      </c>
      <c r="D271" s="32" t="s">
        <v>3369</v>
      </c>
      <c r="E271" s="33">
        <v>258</v>
      </c>
      <c r="F271" s="35">
        <v>16267852</v>
      </c>
      <c r="G271" s="36">
        <v>298</v>
      </c>
      <c r="H271" s="37">
        <v>287</v>
      </c>
      <c r="I271" s="38">
        <v>17106915</v>
      </c>
      <c r="J271" s="39">
        <v>18</v>
      </c>
      <c r="K271" s="40">
        <v>14</v>
      </c>
      <c r="L271" s="35">
        <v>12625848</v>
      </c>
      <c r="M271" s="36">
        <v>77</v>
      </c>
      <c r="N271" s="37">
        <v>74</v>
      </c>
      <c r="O271" s="38">
        <v>10273812</v>
      </c>
      <c r="P271" s="39">
        <v>185</v>
      </c>
      <c r="Q271" s="40">
        <v>173</v>
      </c>
      <c r="R271" s="35">
        <v>15494136</v>
      </c>
      <c r="S271" s="36">
        <v>66</v>
      </c>
      <c r="T271" s="37">
        <v>65</v>
      </c>
      <c r="U271" s="38">
        <v>2634360</v>
      </c>
      <c r="V271" s="39">
        <v>202</v>
      </c>
      <c r="W271" s="40">
        <v>201</v>
      </c>
      <c r="X271" s="35">
        <v>5760</v>
      </c>
      <c r="Y271" s="36">
        <v>312</v>
      </c>
      <c r="Z271" s="37">
        <v>297</v>
      </c>
      <c r="AA271" s="38">
        <v>179</v>
      </c>
      <c r="AB271" s="94">
        <v>384</v>
      </c>
      <c r="AC271" s="42">
        <v>0</v>
      </c>
      <c r="AD271" s="34">
        <v>16.100000000000001</v>
      </c>
      <c r="AE271" s="43">
        <v>83.9</v>
      </c>
    </row>
    <row r="272" spans="1:31" s="3" customFormat="1" ht="18.75" customHeight="1">
      <c r="A272" s="142">
        <v>270</v>
      </c>
      <c r="B272" s="143">
        <v>134</v>
      </c>
      <c r="C272" s="144" t="s">
        <v>786</v>
      </c>
      <c r="D272" s="145" t="s">
        <v>3815</v>
      </c>
      <c r="E272" s="146">
        <v>259</v>
      </c>
      <c r="F272" s="148">
        <v>16262462</v>
      </c>
      <c r="G272" s="149">
        <v>260</v>
      </c>
      <c r="H272" s="150">
        <v>251</v>
      </c>
      <c r="I272" s="151">
        <v>18279636</v>
      </c>
      <c r="J272" s="152">
        <v>391</v>
      </c>
      <c r="K272" s="153">
        <v>379</v>
      </c>
      <c r="L272" s="148">
        <v>1353887</v>
      </c>
      <c r="M272" s="149">
        <v>458</v>
      </c>
      <c r="N272" s="150">
        <v>451</v>
      </c>
      <c r="O272" s="151">
        <v>101517</v>
      </c>
      <c r="P272" s="152">
        <v>323</v>
      </c>
      <c r="Q272" s="153">
        <v>310</v>
      </c>
      <c r="R272" s="148">
        <v>10083551</v>
      </c>
      <c r="S272" s="149">
        <v>452</v>
      </c>
      <c r="T272" s="150">
        <v>443</v>
      </c>
      <c r="U272" s="151">
        <v>-4380049</v>
      </c>
      <c r="V272" s="152">
        <v>435</v>
      </c>
      <c r="W272" s="153">
        <v>431</v>
      </c>
      <c r="X272" s="148">
        <v>4</v>
      </c>
      <c r="Y272" s="149">
        <v>215</v>
      </c>
      <c r="Z272" s="150">
        <v>202</v>
      </c>
      <c r="AA272" s="151">
        <v>250</v>
      </c>
      <c r="AB272" s="156">
        <v>311</v>
      </c>
      <c r="AC272" s="146">
        <v>0</v>
      </c>
      <c r="AD272" s="157">
        <v>100</v>
      </c>
      <c r="AE272" s="158">
        <v>0</v>
      </c>
    </row>
    <row r="273" spans="1:31" s="3" customFormat="1" ht="18.75" customHeight="1">
      <c r="A273" s="174">
        <v>271</v>
      </c>
      <c r="B273" s="175">
        <v>217</v>
      </c>
      <c r="C273" s="176" t="s">
        <v>166</v>
      </c>
      <c r="D273" s="177" t="s">
        <v>3815</v>
      </c>
      <c r="E273" s="178">
        <v>260</v>
      </c>
      <c r="F273" s="180">
        <v>16257480</v>
      </c>
      <c r="G273" s="181">
        <v>325</v>
      </c>
      <c r="H273" s="182">
        <v>314</v>
      </c>
      <c r="I273" s="183">
        <v>16257480</v>
      </c>
      <c r="J273" s="184">
        <v>70</v>
      </c>
      <c r="K273" s="185">
        <v>63</v>
      </c>
      <c r="L273" s="191" t="s">
        <v>3813</v>
      </c>
      <c r="M273" s="181">
        <v>402</v>
      </c>
      <c r="N273" s="182">
        <v>395</v>
      </c>
      <c r="O273" s="183">
        <v>1371450</v>
      </c>
      <c r="P273" s="184">
        <v>291</v>
      </c>
      <c r="Q273" s="185">
        <v>278</v>
      </c>
      <c r="R273" s="180">
        <v>10986539</v>
      </c>
      <c r="S273" s="181">
        <v>419</v>
      </c>
      <c r="T273" s="182">
        <v>412</v>
      </c>
      <c r="U273" s="192" t="s">
        <v>3813</v>
      </c>
      <c r="V273" s="184">
        <v>304</v>
      </c>
      <c r="W273" s="185">
        <v>302</v>
      </c>
      <c r="X273" s="180">
        <v>2200</v>
      </c>
      <c r="Y273" s="181">
        <v>67</v>
      </c>
      <c r="Z273" s="182">
        <v>58</v>
      </c>
      <c r="AA273" s="183">
        <v>505</v>
      </c>
      <c r="AB273" s="186">
        <v>321</v>
      </c>
      <c r="AC273" s="178">
        <v>0</v>
      </c>
      <c r="AD273" s="187">
        <v>100</v>
      </c>
      <c r="AE273" s="188">
        <v>0</v>
      </c>
    </row>
    <row r="274" spans="1:31" s="3" customFormat="1" ht="18.75" customHeight="1">
      <c r="A274" s="159">
        <v>272</v>
      </c>
      <c r="B274" s="160" t="s">
        <v>3813</v>
      </c>
      <c r="C274" s="195" t="s">
        <v>3813</v>
      </c>
      <c r="D274" s="162" t="s">
        <v>3815</v>
      </c>
      <c r="E274" s="163">
        <v>261</v>
      </c>
      <c r="F274" s="189" t="s">
        <v>3813</v>
      </c>
      <c r="G274" s="166">
        <v>322</v>
      </c>
      <c r="H274" s="167">
        <v>311</v>
      </c>
      <c r="I274" s="196" t="s">
        <v>3813</v>
      </c>
      <c r="J274" s="169">
        <v>114</v>
      </c>
      <c r="K274" s="170">
        <v>106</v>
      </c>
      <c r="L274" s="189" t="s">
        <v>3813</v>
      </c>
      <c r="M274" s="166">
        <v>183</v>
      </c>
      <c r="N274" s="167">
        <v>178</v>
      </c>
      <c r="O274" s="196" t="s">
        <v>3813</v>
      </c>
      <c r="P274" s="169">
        <v>292</v>
      </c>
      <c r="Q274" s="170">
        <v>279</v>
      </c>
      <c r="R274" s="189" t="s">
        <v>3813</v>
      </c>
      <c r="S274" s="166">
        <v>76</v>
      </c>
      <c r="T274" s="167">
        <v>75</v>
      </c>
      <c r="U274" s="196" t="s">
        <v>3813</v>
      </c>
      <c r="V274" s="169">
        <v>479</v>
      </c>
      <c r="W274" s="170">
        <v>466</v>
      </c>
      <c r="X274" s="189" t="s">
        <v>3813</v>
      </c>
      <c r="Y274" s="166">
        <v>306</v>
      </c>
      <c r="Z274" s="167">
        <v>291</v>
      </c>
      <c r="AA274" s="196" t="s">
        <v>3813</v>
      </c>
      <c r="AB274" s="171">
        <v>321</v>
      </c>
      <c r="AC274" s="163">
        <v>0</v>
      </c>
      <c r="AD274" s="172">
        <v>100</v>
      </c>
      <c r="AE274" s="173">
        <v>0</v>
      </c>
    </row>
    <row r="275" spans="1:31" s="3" customFormat="1" ht="18.75" customHeight="1">
      <c r="A275" s="29">
        <v>273</v>
      </c>
      <c r="B275" s="30">
        <v>445</v>
      </c>
      <c r="C275" s="31" t="s">
        <v>167</v>
      </c>
      <c r="D275" s="32" t="s">
        <v>2746</v>
      </c>
      <c r="E275" s="42">
        <v>262</v>
      </c>
      <c r="F275" s="35">
        <v>16214008</v>
      </c>
      <c r="G275" s="36">
        <v>296</v>
      </c>
      <c r="H275" s="37">
        <v>285</v>
      </c>
      <c r="I275" s="38">
        <v>17139727</v>
      </c>
      <c r="J275" s="39">
        <v>41</v>
      </c>
      <c r="K275" s="40">
        <v>34</v>
      </c>
      <c r="L275" s="35">
        <v>10133433</v>
      </c>
      <c r="M275" s="36">
        <v>156</v>
      </c>
      <c r="N275" s="37">
        <v>151</v>
      </c>
      <c r="O275" s="38">
        <v>6445082</v>
      </c>
      <c r="P275" s="39">
        <v>243</v>
      </c>
      <c r="Q275" s="40">
        <v>230</v>
      </c>
      <c r="R275" s="35">
        <v>12738475</v>
      </c>
      <c r="S275" s="36">
        <v>23</v>
      </c>
      <c r="T275" s="37">
        <v>23</v>
      </c>
      <c r="U275" s="38">
        <v>5013403</v>
      </c>
      <c r="V275" s="39">
        <v>61</v>
      </c>
      <c r="W275" s="40">
        <v>61</v>
      </c>
      <c r="X275" s="35">
        <v>12650</v>
      </c>
      <c r="Y275" s="36">
        <v>211</v>
      </c>
      <c r="Z275" s="37">
        <v>198</v>
      </c>
      <c r="AA275" s="38">
        <v>250</v>
      </c>
      <c r="AB275" s="94">
        <v>369</v>
      </c>
      <c r="AC275" s="42">
        <v>0</v>
      </c>
      <c r="AD275" s="34">
        <v>100</v>
      </c>
      <c r="AE275" s="43">
        <v>0</v>
      </c>
    </row>
    <row r="276" spans="1:31" s="3" customFormat="1" ht="18.75" customHeight="1">
      <c r="A276" s="29">
        <v>274</v>
      </c>
      <c r="B276" s="30">
        <v>289</v>
      </c>
      <c r="C276" s="31" t="s">
        <v>2369</v>
      </c>
      <c r="D276" s="32" t="s">
        <v>3368</v>
      </c>
      <c r="E276" s="42">
        <v>263</v>
      </c>
      <c r="F276" s="35">
        <v>16194392</v>
      </c>
      <c r="G276" s="36">
        <v>12</v>
      </c>
      <c r="H276" s="37">
        <v>12</v>
      </c>
      <c r="I276" s="38">
        <v>39198087</v>
      </c>
      <c r="J276" s="39">
        <v>75</v>
      </c>
      <c r="K276" s="40">
        <v>68</v>
      </c>
      <c r="L276" s="35">
        <v>7946599</v>
      </c>
      <c r="M276" s="36">
        <v>154</v>
      </c>
      <c r="N276" s="37">
        <v>149</v>
      </c>
      <c r="O276" s="38">
        <v>6462859</v>
      </c>
      <c r="P276" s="39">
        <v>58</v>
      </c>
      <c r="Q276" s="40">
        <v>51</v>
      </c>
      <c r="R276" s="35">
        <v>29341373</v>
      </c>
      <c r="S276" s="36">
        <v>290</v>
      </c>
      <c r="T276" s="37">
        <v>286</v>
      </c>
      <c r="U276" s="38">
        <v>161232</v>
      </c>
      <c r="V276" s="39">
        <v>24</v>
      </c>
      <c r="W276" s="40">
        <v>24</v>
      </c>
      <c r="X276" s="35">
        <v>16300</v>
      </c>
      <c r="Y276" s="36">
        <v>169</v>
      </c>
      <c r="Z276" s="37">
        <v>156</v>
      </c>
      <c r="AA276" s="38">
        <v>300</v>
      </c>
      <c r="AB276" s="94">
        <v>321</v>
      </c>
      <c r="AC276" s="42">
        <v>0</v>
      </c>
      <c r="AD276" s="34">
        <v>100</v>
      </c>
      <c r="AE276" s="43">
        <v>0</v>
      </c>
    </row>
    <row r="277" spans="1:31" s="3" customFormat="1" ht="18.75" customHeight="1">
      <c r="A277" s="45">
        <v>275</v>
      </c>
      <c r="B277" s="46" t="s">
        <v>3813</v>
      </c>
      <c r="C277" s="47" t="s">
        <v>880</v>
      </c>
      <c r="D277" s="48" t="s">
        <v>216</v>
      </c>
      <c r="E277" s="49">
        <v>264</v>
      </c>
      <c r="F277" s="51">
        <v>16179759</v>
      </c>
      <c r="G277" s="52">
        <v>263</v>
      </c>
      <c r="H277" s="53">
        <v>254</v>
      </c>
      <c r="I277" s="54">
        <v>18230670</v>
      </c>
      <c r="J277" s="55">
        <v>388</v>
      </c>
      <c r="K277" s="56">
        <v>376</v>
      </c>
      <c r="L277" s="51">
        <v>1385661</v>
      </c>
      <c r="M277" s="52">
        <v>251</v>
      </c>
      <c r="N277" s="53">
        <v>244</v>
      </c>
      <c r="O277" s="54">
        <v>3709108</v>
      </c>
      <c r="P277" s="55">
        <v>393</v>
      </c>
      <c r="Q277" s="56">
        <v>379</v>
      </c>
      <c r="R277" s="51">
        <v>8023378</v>
      </c>
      <c r="S277" s="52">
        <v>238</v>
      </c>
      <c r="T277" s="53">
        <v>235</v>
      </c>
      <c r="U277" s="54">
        <v>379830</v>
      </c>
      <c r="V277" s="55">
        <v>438</v>
      </c>
      <c r="W277" s="56">
        <v>434</v>
      </c>
      <c r="X277" s="62" t="s">
        <v>3813</v>
      </c>
      <c r="Y277" s="52">
        <v>493</v>
      </c>
      <c r="Z277" s="53">
        <v>478</v>
      </c>
      <c r="AA277" s="54">
        <v>29</v>
      </c>
      <c r="AB277" s="95">
        <v>311</v>
      </c>
      <c r="AC277" s="49">
        <v>0</v>
      </c>
      <c r="AD277" s="57">
        <v>100</v>
      </c>
      <c r="AE277" s="58">
        <v>0</v>
      </c>
    </row>
    <row r="278" spans="1:31" s="3" customFormat="1" ht="18.75" customHeight="1">
      <c r="A278" s="174">
        <v>276</v>
      </c>
      <c r="B278" s="175">
        <v>328</v>
      </c>
      <c r="C278" s="176" t="s">
        <v>881</v>
      </c>
      <c r="D278" s="177" t="s">
        <v>3815</v>
      </c>
      <c r="E278" s="178">
        <v>265</v>
      </c>
      <c r="F278" s="180">
        <v>16172641</v>
      </c>
      <c r="G278" s="181">
        <v>328</v>
      </c>
      <c r="H278" s="182">
        <v>317</v>
      </c>
      <c r="I278" s="183">
        <v>16172641</v>
      </c>
      <c r="J278" s="184">
        <v>170</v>
      </c>
      <c r="K278" s="185">
        <v>160</v>
      </c>
      <c r="L278" s="180">
        <v>4809497</v>
      </c>
      <c r="M278" s="181">
        <v>165</v>
      </c>
      <c r="N278" s="182">
        <v>160</v>
      </c>
      <c r="O278" s="183">
        <v>6103537</v>
      </c>
      <c r="P278" s="184">
        <v>370</v>
      </c>
      <c r="Q278" s="185">
        <v>357</v>
      </c>
      <c r="R278" s="180">
        <v>8653636</v>
      </c>
      <c r="S278" s="181">
        <v>29</v>
      </c>
      <c r="T278" s="182">
        <v>29</v>
      </c>
      <c r="U278" s="183">
        <v>4517601</v>
      </c>
      <c r="V278" s="184">
        <v>64</v>
      </c>
      <c r="W278" s="185">
        <v>64</v>
      </c>
      <c r="X278" s="180">
        <v>12477</v>
      </c>
      <c r="Y278" s="181">
        <v>172</v>
      </c>
      <c r="Z278" s="182">
        <v>159</v>
      </c>
      <c r="AA278" s="183">
        <v>300</v>
      </c>
      <c r="AB278" s="186">
        <v>322</v>
      </c>
      <c r="AC278" s="178">
        <v>0</v>
      </c>
      <c r="AD278" s="187">
        <v>100</v>
      </c>
      <c r="AE278" s="188">
        <v>0</v>
      </c>
    </row>
    <row r="279" spans="1:31" s="3" customFormat="1" ht="18.75" customHeight="1">
      <c r="A279" s="29">
        <v>277</v>
      </c>
      <c r="B279" s="30" t="s">
        <v>3813</v>
      </c>
      <c r="C279" s="31" t="s">
        <v>3670</v>
      </c>
      <c r="D279" s="32" t="s">
        <v>3368</v>
      </c>
      <c r="E279" s="42">
        <v>266</v>
      </c>
      <c r="F279" s="35">
        <v>16156211</v>
      </c>
      <c r="G279" s="36">
        <v>306</v>
      </c>
      <c r="H279" s="37">
        <v>295</v>
      </c>
      <c r="I279" s="38">
        <v>16806660</v>
      </c>
      <c r="J279" s="39">
        <v>166</v>
      </c>
      <c r="K279" s="40">
        <v>156</v>
      </c>
      <c r="L279" s="35">
        <v>4931359</v>
      </c>
      <c r="M279" s="36">
        <v>355</v>
      </c>
      <c r="N279" s="37">
        <v>348</v>
      </c>
      <c r="O279" s="38">
        <v>2149854</v>
      </c>
      <c r="P279" s="39">
        <v>381</v>
      </c>
      <c r="Q279" s="40">
        <v>367</v>
      </c>
      <c r="R279" s="35">
        <v>8311542</v>
      </c>
      <c r="S279" s="36">
        <v>269</v>
      </c>
      <c r="T279" s="37">
        <v>265</v>
      </c>
      <c r="U279" s="38">
        <v>220927</v>
      </c>
      <c r="V279" s="39">
        <v>85</v>
      </c>
      <c r="W279" s="40">
        <v>85</v>
      </c>
      <c r="X279" s="35">
        <v>11225</v>
      </c>
      <c r="Y279" s="36">
        <v>98</v>
      </c>
      <c r="Z279" s="37">
        <v>86</v>
      </c>
      <c r="AA279" s="38">
        <v>424</v>
      </c>
      <c r="AB279" s="94">
        <v>321</v>
      </c>
      <c r="AC279" s="42">
        <v>0</v>
      </c>
      <c r="AD279" s="34">
        <v>100</v>
      </c>
      <c r="AE279" s="43">
        <v>0</v>
      </c>
    </row>
    <row r="280" spans="1:31" s="3" customFormat="1" ht="18.75" customHeight="1">
      <c r="A280" s="29">
        <v>278</v>
      </c>
      <c r="B280" s="30">
        <v>300</v>
      </c>
      <c r="C280" s="31" t="s">
        <v>2967</v>
      </c>
      <c r="D280" s="32" t="s">
        <v>3816</v>
      </c>
      <c r="E280" s="42">
        <v>267</v>
      </c>
      <c r="F280" s="35">
        <v>16153993</v>
      </c>
      <c r="G280" s="36">
        <v>218</v>
      </c>
      <c r="H280" s="37">
        <v>210</v>
      </c>
      <c r="I280" s="38">
        <v>19948246</v>
      </c>
      <c r="J280" s="39">
        <v>109</v>
      </c>
      <c r="K280" s="40">
        <v>101</v>
      </c>
      <c r="L280" s="35">
        <v>6492448</v>
      </c>
      <c r="M280" s="36">
        <v>11</v>
      </c>
      <c r="N280" s="37">
        <v>10</v>
      </c>
      <c r="O280" s="38">
        <v>26519163</v>
      </c>
      <c r="P280" s="39">
        <v>14</v>
      </c>
      <c r="Q280" s="40">
        <v>14</v>
      </c>
      <c r="R280" s="35">
        <v>52913484</v>
      </c>
      <c r="S280" s="36">
        <v>362</v>
      </c>
      <c r="T280" s="37">
        <v>357</v>
      </c>
      <c r="U280" s="38">
        <v>-290782</v>
      </c>
      <c r="V280" s="39">
        <v>439</v>
      </c>
      <c r="W280" s="40">
        <v>435</v>
      </c>
      <c r="X280" s="41" t="s">
        <v>3813</v>
      </c>
      <c r="Y280" s="36">
        <v>15</v>
      </c>
      <c r="Z280" s="37">
        <v>11</v>
      </c>
      <c r="AA280" s="38">
        <v>850</v>
      </c>
      <c r="AB280" s="94">
        <v>321</v>
      </c>
      <c r="AC280" s="42">
        <v>0</v>
      </c>
      <c r="AD280" s="34">
        <v>100</v>
      </c>
      <c r="AE280" s="43">
        <v>0</v>
      </c>
    </row>
    <row r="281" spans="1:31" s="3" customFormat="1" ht="18.75" customHeight="1">
      <c r="A281" s="159">
        <v>279</v>
      </c>
      <c r="B281" s="160">
        <v>423</v>
      </c>
      <c r="C281" s="161" t="s">
        <v>1848</v>
      </c>
      <c r="D281" s="162" t="s">
        <v>3815</v>
      </c>
      <c r="E281" s="163">
        <v>268</v>
      </c>
      <c r="F281" s="165">
        <v>16097190</v>
      </c>
      <c r="G281" s="166">
        <v>227</v>
      </c>
      <c r="H281" s="167">
        <v>218</v>
      </c>
      <c r="I281" s="168">
        <v>19600413</v>
      </c>
      <c r="J281" s="169">
        <v>350</v>
      </c>
      <c r="K281" s="170">
        <v>338</v>
      </c>
      <c r="L281" s="165">
        <v>1867769</v>
      </c>
      <c r="M281" s="166">
        <v>329</v>
      </c>
      <c r="N281" s="167">
        <v>322</v>
      </c>
      <c r="O281" s="168">
        <v>2502099</v>
      </c>
      <c r="P281" s="169">
        <v>326</v>
      </c>
      <c r="Q281" s="170">
        <v>313</v>
      </c>
      <c r="R281" s="165">
        <v>9983471</v>
      </c>
      <c r="S281" s="166">
        <v>265</v>
      </c>
      <c r="T281" s="167">
        <v>261</v>
      </c>
      <c r="U281" s="168">
        <v>230283</v>
      </c>
      <c r="V281" s="169">
        <v>55</v>
      </c>
      <c r="W281" s="170">
        <v>55</v>
      </c>
      <c r="X281" s="165">
        <v>12975</v>
      </c>
      <c r="Y281" s="166">
        <v>144</v>
      </c>
      <c r="Z281" s="167">
        <v>131</v>
      </c>
      <c r="AA281" s="168">
        <v>331</v>
      </c>
      <c r="AB281" s="171">
        <v>321</v>
      </c>
      <c r="AC281" s="163">
        <v>0</v>
      </c>
      <c r="AD281" s="172">
        <v>100</v>
      </c>
      <c r="AE281" s="173">
        <v>0</v>
      </c>
    </row>
    <row r="282" spans="1:31" s="3" customFormat="1" ht="18.75" customHeight="1">
      <c r="A282" s="142">
        <v>280</v>
      </c>
      <c r="B282" s="143" t="s">
        <v>3813</v>
      </c>
      <c r="C282" s="144" t="s">
        <v>882</v>
      </c>
      <c r="D282" s="145" t="s">
        <v>3815</v>
      </c>
      <c r="E282" s="146">
        <v>269</v>
      </c>
      <c r="F282" s="148">
        <v>16061926</v>
      </c>
      <c r="G282" s="149">
        <v>311</v>
      </c>
      <c r="H282" s="150">
        <v>300</v>
      </c>
      <c r="I282" s="151">
        <v>16731859</v>
      </c>
      <c r="J282" s="152">
        <v>352</v>
      </c>
      <c r="K282" s="153">
        <v>340</v>
      </c>
      <c r="L282" s="148">
        <v>1860247</v>
      </c>
      <c r="M282" s="149">
        <v>409</v>
      </c>
      <c r="N282" s="150">
        <v>402</v>
      </c>
      <c r="O282" s="151">
        <v>1251563</v>
      </c>
      <c r="P282" s="152">
        <v>414</v>
      </c>
      <c r="Q282" s="153">
        <v>400</v>
      </c>
      <c r="R282" s="148">
        <v>7116089</v>
      </c>
      <c r="S282" s="149">
        <v>390</v>
      </c>
      <c r="T282" s="150">
        <v>384</v>
      </c>
      <c r="U282" s="151">
        <v>-1083660</v>
      </c>
      <c r="V282" s="152">
        <v>285</v>
      </c>
      <c r="W282" s="153">
        <v>283</v>
      </c>
      <c r="X282" s="148">
        <v>2713</v>
      </c>
      <c r="Y282" s="149">
        <v>491</v>
      </c>
      <c r="Z282" s="150">
        <v>476</v>
      </c>
      <c r="AA282" s="151">
        <v>35</v>
      </c>
      <c r="AB282" s="156">
        <v>351</v>
      </c>
      <c r="AC282" s="146">
        <v>0</v>
      </c>
      <c r="AD282" s="157">
        <v>100</v>
      </c>
      <c r="AE282" s="158">
        <v>0</v>
      </c>
    </row>
    <row r="283" spans="1:31" s="3" customFormat="1" ht="18.75" customHeight="1">
      <c r="A283" s="174">
        <v>281</v>
      </c>
      <c r="B283" s="175">
        <v>244</v>
      </c>
      <c r="C283" s="176" t="s">
        <v>883</v>
      </c>
      <c r="D283" s="177" t="s">
        <v>3815</v>
      </c>
      <c r="E283" s="178">
        <v>270</v>
      </c>
      <c r="F283" s="180">
        <v>16060195</v>
      </c>
      <c r="G283" s="181">
        <v>149</v>
      </c>
      <c r="H283" s="182">
        <v>144</v>
      </c>
      <c r="I283" s="183">
        <v>23366947</v>
      </c>
      <c r="J283" s="184">
        <v>394</v>
      </c>
      <c r="K283" s="185">
        <v>382</v>
      </c>
      <c r="L283" s="180">
        <v>1340780</v>
      </c>
      <c r="M283" s="181">
        <v>306</v>
      </c>
      <c r="N283" s="182">
        <v>299</v>
      </c>
      <c r="O283" s="183">
        <v>2913177</v>
      </c>
      <c r="P283" s="184">
        <v>114</v>
      </c>
      <c r="Q283" s="185">
        <v>103</v>
      </c>
      <c r="R283" s="180">
        <v>21571611</v>
      </c>
      <c r="S283" s="181">
        <v>341</v>
      </c>
      <c r="T283" s="182">
        <v>337</v>
      </c>
      <c r="U283" s="183">
        <v>30347</v>
      </c>
      <c r="V283" s="184">
        <v>113</v>
      </c>
      <c r="W283" s="185">
        <v>112</v>
      </c>
      <c r="X283" s="180">
        <v>9583</v>
      </c>
      <c r="Y283" s="181">
        <v>465</v>
      </c>
      <c r="Z283" s="182">
        <v>450</v>
      </c>
      <c r="AA283" s="183">
        <v>67</v>
      </c>
      <c r="AB283" s="186">
        <v>383</v>
      </c>
      <c r="AC283" s="178">
        <v>0</v>
      </c>
      <c r="AD283" s="187">
        <v>99.93</v>
      </c>
      <c r="AE283" s="188">
        <v>7.0000000000000007E-2</v>
      </c>
    </row>
    <row r="284" spans="1:31" s="3" customFormat="1" ht="18.75" customHeight="1">
      <c r="A284" s="159">
        <v>282</v>
      </c>
      <c r="B284" s="160" t="s">
        <v>3813</v>
      </c>
      <c r="C284" s="161" t="s">
        <v>884</v>
      </c>
      <c r="D284" s="162" t="s">
        <v>3815</v>
      </c>
      <c r="E284" s="193">
        <v>271</v>
      </c>
      <c r="F284" s="165">
        <v>16047636</v>
      </c>
      <c r="G284" s="166">
        <v>307</v>
      </c>
      <c r="H284" s="167">
        <v>296</v>
      </c>
      <c r="I284" s="168">
        <v>16803928</v>
      </c>
      <c r="J284" s="169">
        <v>411</v>
      </c>
      <c r="K284" s="170">
        <v>399</v>
      </c>
      <c r="L284" s="165">
        <v>1024986</v>
      </c>
      <c r="M284" s="166">
        <v>384</v>
      </c>
      <c r="N284" s="167">
        <v>377</v>
      </c>
      <c r="O284" s="168">
        <v>1661873</v>
      </c>
      <c r="P284" s="169">
        <v>373</v>
      </c>
      <c r="Q284" s="170">
        <v>360</v>
      </c>
      <c r="R284" s="165">
        <v>8540259</v>
      </c>
      <c r="S284" s="166">
        <v>294</v>
      </c>
      <c r="T284" s="167">
        <v>290</v>
      </c>
      <c r="U284" s="168">
        <v>148802</v>
      </c>
      <c r="V284" s="169">
        <v>466</v>
      </c>
      <c r="W284" s="170">
        <v>455</v>
      </c>
      <c r="X284" s="189" t="s">
        <v>3813</v>
      </c>
      <c r="Y284" s="166">
        <v>145</v>
      </c>
      <c r="Z284" s="167">
        <v>132</v>
      </c>
      <c r="AA284" s="168">
        <v>331</v>
      </c>
      <c r="AB284" s="171">
        <v>321</v>
      </c>
      <c r="AC284" s="163">
        <v>0</v>
      </c>
      <c r="AD284" s="172">
        <v>100</v>
      </c>
      <c r="AE284" s="173">
        <v>0</v>
      </c>
    </row>
    <row r="285" spans="1:31" s="3" customFormat="1" ht="18.75" customHeight="1">
      <c r="A285" s="159">
        <v>283</v>
      </c>
      <c r="B285" s="160" t="s">
        <v>3813</v>
      </c>
      <c r="C285" s="161" t="s">
        <v>281</v>
      </c>
      <c r="D285" s="162" t="s">
        <v>3815</v>
      </c>
      <c r="E285" s="163">
        <v>272</v>
      </c>
      <c r="F285" s="165">
        <v>16041042</v>
      </c>
      <c r="G285" s="166">
        <v>320</v>
      </c>
      <c r="H285" s="167">
        <v>309</v>
      </c>
      <c r="I285" s="168">
        <v>16340595</v>
      </c>
      <c r="J285" s="169">
        <v>259</v>
      </c>
      <c r="K285" s="170">
        <v>247</v>
      </c>
      <c r="L285" s="165">
        <v>3106296</v>
      </c>
      <c r="M285" s="166">
        <v>431</v>
      </c>
      <c r="N285" s="167">
        <v>424</v>
      </c>
      <c r="O285" s="168">
        <v>892326</v>
      </c>
      <c r="P285" s="169">
        <v>387</v>
      </c>
      <c r="Q285" s="170">
        <v>373</v>
      </c>
      <c r="R285" s="165">
        <v>8188514</v>
      </c>
      <c r="S285" s="166">
        <v>188</v>
      </c>
      <c r="T285" s="167">
        <v>186</v>
      </c>
      <c r="U285" s="168">
        <v>729669</v>
      </c>
      <c r="V285" s="169">
        <v>107</v>
      </c>
      <c r="W285" s="170">
        <v>106</v>
      </c>
      <c r="X285" s="165">
        <v>10139</v>
      </c>
      <c r="Y285" s="166">
        <v>447</v>
      </c>
      <c r="Z285" s="167">
        <v>432</v>
      </c>
      <c r="AA285" s="168">
        <v>83</v>
      </c>
      <c r="AB285" s="171">
        <v>321</v>
      </c>
      <c r="AC285" s="163">
        <v>0</v>
      </c>
      <c r="AD285" s="172">
        <v>100</v>
      </c>
      <c r="AE285" s="173">
        <v>0</v>
      </c>
    </row>
    <row r="286" spans="1:31" s="3" customFormat="1" ht="18.75" customHeight="1">
      <c r="A286" s="159">
        <v>284</v>
      </c>
      <c r="B286" s="160">
        <v>246</v>
      </c>
      <c r="C286" s="161" t="s">
        <v>885</v>
      </c>
      <c r="D286" s="162" t="s">
        <v>3815</v>
      </c>
      <c r="E286" s="163">
        <v>273</v>
      </c>
      <c r="F286" s="165">
        <v>16027435</v>
      </c>
      <c r="G286" s="166">
        <v>102</v>
      </c>
      <c r="H286" s="167">
        <v>97</v>
      </c>
      <c r="I286" s="168">
        <v>25104800</v>
      </c>
      <c r="J286" s="169">
        <v>288</v>
      </c>
      <c r="K286" s="170">
        <v>276</v>
      </c>
      <c r="L286" s="165">
        <v>2749606</v>
      </c>
      <c r="M286" s="166">
        <v>109</v>
      </c>
      <c r="N286" s="167">
        <v>105</v>
      </c>
      <c r="O286" s="168">
        <v>8292195</v>
      </c>
      <c r="P286" s="169">
        <v>229</v>
      </c>
      <c r="Q286" s="170">
        <v>216</v>
      </c>
      <c r="R286" s="165">
        <v>13251173</v>
      </c>
      <c r="S286" s="166">
        <v>229</v>
      </c>
      <c r="T286" s="167">
        <v>226</v>
      </c>
      <c r="U286" s="168">
        <v>425711</v>
      </c>
      <c r="V286" s="169">
        <v>185</v>
      </c>
      <c r="W286" s="170">
        <v>184</v>
      </c>
      <c r="X286" s="165">
        <v>6520</v>
      </c>
      <c r="Y286" s="166">
        <v>256</v>
      </c>
      <c r="Z286" s="167">
        <v>242</v>
      </c>
      <c r="AA286" s="168">
        <v>213</v>
      </c>
      <c r="AB286" s="171">
        <v>321</v>
      </c>
      <c r="AC286" s="163">
        <v>0</v>
      </c>
      <c r="AD286" s="172">
        <v>100</v>
      </c>
      <c r="AE286" s="173">
        <v>0</v>
      </c>
    </row>
    <row r="287" spans="1:31" s="3" customFormat="1" ht="18.75" customHeight="1">
      <c r="A287" s="142">
        <v>285</v>
      </c>
      <c r="B287" s="143">
        <v>169</v>
      </c>
      <c r="C287" s="144" t="s">
        <v>2521</v>
      </c>
      <c r="D287" s="145" t="s">
        <v>3815</v>
      </c>
      <c r="E287" s="146">
        <v>274</v>
      </c>
      <c r="F287" s="148">
        <v>16023388</v>
      </c>
      <c r="G287" s="149">
        <v>266</v>
      </c>
      <c r="H287" s="150">
        <v>257</v>
      </c>
      <c r="I287" s="151">
        <v>18130027</v>
      </c>
      <c r="J287" s="152">
        <v>278</v>
      </c>
      <c r="K287" s="153">
        <v>266</v>
      </c>
      <c r="L287" s="148">
        <v>2866617</v>
      </c>
      <c r="M287" s="149">
        <v>316</v>
      </c>
      <c r="N287" s="150">
        <v>309</v>
      </c>
      <c r="O287" s="151">
        <v>2741239</v>
      </c>
      <c r="P287" s="152">
        <v>183</v>
      </c>
      <c r="Q287" s="153">
        <v>171</v>
      </c>
      <c r="R287" s="148">
        <v>15874101</v>
      </c>
      <c r="S287" s="149">
        <v>407</v>
      </c>
      <c r="T287" s="150">
        <v>401</v>
      </c>
      <c r="U287" s="151">
        <v>-1691771</v>
      </c>
      <c r="V287" s="152">
        <v>237</v>
      </c>
      <c r="W287" s="153">
        <v>235</v>
      </c>
      <c r="X287" s="148">
        <v>4039</v>
      </c>
      <c r="Y287" s="149">
        <v>201</v>
      </c>
      <c r="Z287" s="150">
        <v>188</v>
      </c>
      <c r="AA287" s="151">
        <v>262</v>
      </c>
      <c r="AB287" s="156">
        <v>383</v>
      </c>
      <c r="AC287" s="146">
        <v>0</v>
      </c>
      <c r="AD287" s="157">
        <v>79.209999999999994</v>
      </c>
      <c r="AE287" s="158">
        <v>20.79</v>
      </c>
    </row>
    <row r="288" spans="1:31" s="3" customFormat="1" ht="18.75" customHeight="1">
      <c r="A288" s="174">
        <v>286</v>
      </c>
      <c r="B288" s="175">
        <v>57</v>
      </c>
      <c r="C288" s="176" t="s">
        <v>886</v>
      </c>
      <c r="D288" s="177" t="s">
        <v>3815</v>
      </c>
      <c r="E288" s="178">
        <v>275</v>
      </c>
      <c r="F288" s="180">
        <v>16017791</v>
      </c>
      <c r="G288" s="181">
        <v>308</v>
      </c>
      <c r="H288" s="182">
        <v>297</v>
      </c>
      <c r="I288" s="183">
        <v>16798297</v>
      </c>
      <c r="J288" s="184">
        <v>325</v>
      </c>
      <c r="K288" s="185">
        <v>313</v>
      </c>
      <c r="L288" s="180">
        <v>2271910</v>
      </c>
      <c r="M288" s="181">
        <v>66</v>
      </c>
      <c r="N288" s="182">
        <v>63</v>
      </c>
      <c r="O288" s="183">
        <v>11014518</v>
      </c>
      <c r="P288" s="184">
        <v>120</v>
      </c>
      <c r="Q288" s="185">
        <v>109</v>
      </c>
      <c r="R288" s="180">
        <v>21032376</v>
      </c>
      <c r="S288" s="181">
        <v>451</v>
      </c>
      <c r="T288" s="182">
        <v>442</v>
      </c>
      <c r="U288" s="183">
        <v>-3932641</v>
      </c>
      <c r="V288" s="184">
        <v>349</v>
      </c>
      <c r="W288" s="185">
        <v>347</v>
      </c>
      <c r="X288" s="180">
        <v>1059</v>
      </c>
      <c r="Y288" s="181">
        <v>126</v>
      </c>
      <c r="Z288" s="182">
        <v>113</v>
      </c>
      <c r="AA288" s="183">
        <v>361</v>
      </c>
      <c r="AB288" s="186">
        <v>332</v>
      </c>
      <c r="AC288" s="178">
        <v>0</v>
      </c>
      <c r="AD288" s="187">
        <v>100</v>
      </c>
      <c r="AE288" s="188">
        <v>0</v>
      </c>
    </row>
    <row r="289" spans="1:31" s="3" customFormat="1" ht="18.75" customHeight="1">
      <c r="A289" s="29">
        <v>287</v>
      </c>
      <c r="B289" s="30">
        <v>87</v>
      </c>
      <c r="C289" s="31" t="s">
        <v>3015</v>
      </c>
      <c r="D289" s="32" t="s">
        <v>2748</v>
      </c>
      <c r="E289" s="42">
        <v>276</v>
      </c>
      <c r="F289" s="35">
        <v>16017770</v>
      </c>
      <c r="G289" s="36">
        <v>329</v>
      </c>
      <c r="H289" s="37">
        <v>318</v>
      </c>
      <c r="I289" s="38">
        <v>16159584</v>
      </c>
      <c r="J289" s="39">
        <v>294</v>
      </c>
      <c r="K289" s="40">
        <v>282</v>
      </c>
      <c r="L289" s="35">
        <v>2691396</v>
      </c>
      <c r="M289" s="36">
        <v>173</v>
      </c>
      <c r="N289" s="37">
        <v>168</v>
      </c>
      <c r="O289" s="38">
        <v>5897297</v>
      </c>
      <c r="P289" s="39">
        <v>189</v>
      </c>
      <c r="Q289" s="40">
        <v>177</v>
      </c>
      <c r="R289" s="35">
        <v>15350749</v>
      </c>
      <c r="S289" s="36">
        <v>404</v>
      </c>
      <c r="T289" s="37">
        <v>398</v>
      </c>
      <c r="U289" s="38">
        <v>-1654773</v>
      </c>
      <c r="V289" s="39">
        <v>387</v>
      </c>
      <c r="W289" s="40">
        <v>385</v>
      </c>
      <c r="X289" s="35">
        <v>329</v>
      </c>
      <c r="Y289" s="36">
        <v>421</v>
      </c>
      <c r="Z289" s="37">
        <v>406</v>
      </c>
      <c r="AA289" s="38">
        <v>105</v>
      </c>
      <c r="AB289" s="94">
        <v>341</v>
      </c>
      <c r="AC289" s="42">
        <v>0</v>
      </c>
      <c r="AD289" s="34">
        <v>70.83</v>
      </c>
      <c r="AE289" s="43">
        <v>29.17</v>
      </c>
    </row>
    <row r="290" spans="1:31" s="3" customFormat="1" ht="18.75" customHeight="1">
      <c r="A290" s="29">
        <v>288</v>
      </c>
      <c r="B290" s="30">
        <v>224</v>
      </c>
      <c r="C290" s="31" t="s">
        <v>114</v>
      </c>
      <c r="D290" s="32" t="s">
        <v>3814</v>
      </c>
      <c r="E290" s="42">
        <v>12</v>
      </c>
      <c r="F290" s="35">
        <v>15983085</v>
      </c>
      <c r="G290" s="36">
        <v>332</v>
      </c>
      <c r="H290" s="37">
        <v>12</v>
      </c>
      <c r="I290" s="38">
        <v>15983085</v>
      </c>
      <c r="J290" s="39">
        <v>449</v>
      </c>
      <c r="K290" s="40">
        <v>13</v>
      </c>
      <c r="L290" s="35">
        <v>98746</v>
      </c>
      <c r="M290" s="36">
        <v>468</v>
      </c>
      <c r="N290" s="37">
        <v>9</v>
      </c>
      <c r="O290" s="38">
        <v>-1863649</v>
      </c>
      <c r="P290" s="39">
        <v>32</v>
      </c>
      <c r="Q290" s="40">
        <v>4</v>
      </c>
      <c r="R290" s="35">
        <v>37680581</v>
      </c>
      <c r="S290" s="36">
        <v>498</v>
      </c>
      <c r="T290" s="37">
        <v>14</v>
      </c>
      <c r="U290" s="38">
        <v>-57069632</v>
      </c>
      <c r="V290" s="39">
        <v>468</v>
      </c>
      <c r="W290" s="40">
        <v>12</v>
      </c>
      <c r="X290" s="41" t="s">
        <v>3813</v>
      </c>
      <c r="Y290" s="36">
        <v>3</v>
      </c>
      <c r="Z290" s="37">
        <v>2</v>
      </c>
      <c r="AA290" s="38">
        <v>3140</v>
      </c>
      <c r="AB290" s="94">
        <v>210</v>
      </c>
      <c r="AC290" s="42">
        <v>100</v>
      </c>
      <c r="AD290" s="34">
        <v>0</v>
      </c>
      <c r="AE290" s="43">
        <v>0</v>
      </c>
    </row>
    <row r="291" spans="1:31" s="3" customFormat="1" ht="18.75" customHeight="1">
      <c r="A291" s="159">
        <v>289</v>
      </c>
      <c r="B291" s="160">
        <v>219</v>
      </c>
      <c r="C291" s="161" t="s">
        <v>2711</v>
      </c>
      <c r="D291" s="162" t="s">
        <v>3815</v>
      </c>
      <c r="E291" s="163">
        <v>277</v>
      </c>
      <c r="F291" s="165">
        <v>15841998</v>
      </c>
      <c r="G291" s="166">
        <v>42</v>
      </c>
      <c r="H291" s="167">
        <v>40</v>
      </c>
      <c r="I291" s="168">
        <v>29131935</v>
      </c>
      <c r="J291" s="169">
        <v>81</v>
      </c>
      <c r="K291" s="170">
        <v>74</v>
      </c>
      <c r="L291" s="165">
        <v>7601811</v>
      </c>
      <c r="M291" s="166">
        <v>50</v>
      </c>
      <c r="N291" s="167">
        <v>48</v>
      </c>
      <c r="O291" s="168">
        <v>12629726</v>
      </c>
      <c r="P291" s="169">
        <v>94</v>
      </c>
      <c r="Q291" s="170">
        <v>84</v>
      </c>
      <c r="R291" s="165">
        <v>23583105</v>
      </c>
      <c r="S291" s="166">
        <v>86</v>
      </c>
      <c r="T291" s="167">
        <v>85</v>
      </c>
      <c r="U291" s="168">
        <v>2169331</v>
      </c>
      <c r="V291" s="169">
        <v>251</v>
      </c>
      <c r="W291" s="170">
        <v>249</v>
      </c>
      <c r="X291" s="165">
        <v>3691</v>
      </c>
      <c r="Y291" s="166">
        <v>64</v>
      </c>
      <c r="Z291" s="167">
        <v>55</v>
      </c>
      <c r="AA291" s="168">
        <v>509</v>
      </c>
      <c r="AB291" s="171">
        <v>385</v>
      </c>
      <c r="AC291" s="163">
        <v>0</v>
      </c>
      <c r="AD291" s="172">
        <v>100</v>
      </c>
      <c r="AE291" s="173">
        <v>0</v>
      </c>
    </row>
    <row r="292" spans="1:31" s="3" customFormat="1" ht="18.75" customHeight="1">
      <c r="A292" s="142">
        <v>290</v>
      </c>
      <c r="B292" s="143" t="s">
        <v>3813</v>
      </c>
      <c r="C292" s="144" t="s">
        <v>3347</v>
      </c>
      <c r="D292" s="145" t="s">
        <v>3815</v>
      </c>
      <c r="E292" s="146">
        <v>278</v>
      </c>
      <c r="F292" s="148">
        <v>15837953</v>
      </c>
      <c r="G292" s="149">
        <v>205</v>
      </c>
      <c r="H292" s="150">
        <v>197</v>
      </c>
      <c r="I292" s="151">
        <v>20534007</v>
      </c>
      <c r="J292" s="152">
        <v>198</v>
      </c>
      <c r="K292" s="153">
        <v>188</v>
      </c>
      <c r="L292" s="148">
        <v>4235543</v>
      </c>
      <c r="M292" s="149">
        <v>417</v>
      </c>
      <c r="N292" s="150">
        <v>410</v>
      </c>
      <c r="O292" s="151">
        <v>1152191</v>
      </c>
      <c r="P292" s="152">
        <v>165</v>
      </c>
      <c r="Q292" s="153">
        <v>153</v>
      </c>
      <c r="R292" s="148">
        <v>16943680</v>
      </c>
      <c r="S292" s="149">
        <v>431</v>
      </c>
      <c r="T292" s="150">
        <v>424</v>
      </c>
      <c r="U292" s="151">
        <v>-2948371</v>
      </c>
      <c r="V292" s="152">
        <v>267</v>
      </c>
      <c r="W292" s="153">
        <v>265</v>
      </c>
      <c r="X292" s="148">
        <v>3124</v>
      </c>
      <c r="Y292" s="149">
        <v>104</v>
      </c>
      <c r="Z292" s="150">
        <v>92</v>
      </c>
      <c r="AA292" s="151">
        <v>414</v>
      </c>
      <c r="AB292" s="156">
        <v>332</v>
      </c>
      <c r="AC292" s="146">
        <v>0</v>
      </c>
      <c r="AD292" s="157">
        <v>100</v>
      </c>
      <c r="AE292" s="158">
        <v>0</v>
      </c>
    </row>
    <row r="293" spans="1:31" s="3" customFormat="1" ht="18.75" customHeight="1">
      <c r="A293" s="15">
        <v>291</v>
      </c>
      <c r="B293" s="16">
        <v>340</v>
      </c>
      <c r="C293" s="17" t="s">
        <v>859</v>
      </c>
      <c r="D293" s="18" t="s">
        <v>3816</v>
      </c>
      <c r="E293" s="19">
        <v>279</v>
      </c>
      <c r="F293" s="21">
        <v>15815666</v>
      </c>
      <c r="G293" s="22">
        <v>310</v>
      </c>
      <c r="H293" s="23">
        <v>299</v>
      </c>
      <c r="I293" s="24">
        <v>16761733</v>
      </c>
      <c r="J293" s="25">
        <v>343</v>
      </c>
      <c r="K293" s="26">
        <v>331</v>
      </c>
      <c r="L293" s="21">
        <v>1967214</v>
      </c>
      <c r="M293" s="22">
        <v>186</v>
      </c>
      <c r="N293" s="23">
        <v>181</v>
      </c>
      <c r="O293" s="24">
        <v>5604086</v>
      </c>
      <c r="P293" s="25">
        <v>337</v>
      </c>
      <c r="Q293" s="26">
        <v>324</v>
      </c>
      <c r="R293" s="21">
        <v>9530257</v>
      </c>
      <c r="S293" s="22">
        <v>241</v>
      </c>
      <c r="T293" s="23">
        <v>238</v>
      </c>
      <c r="U293" s="24">
        <v>365196</v>
      </c>
      <c r="V293" s="25">
        <v>138</v>
      </c>
      <c r="W293" s="26">
        <v>137</v>
      </c>
      <c r="X293" s="21">
        <v>8556</v>
      </c>
      <c r="Y293" s="22">
        <v>292</v>
      </c>
      <c r="Z293" s="23">
        <v>278</v>
      </c>
      <c r="AA293" s="24">
        <v>189</v>
      </c>
      <c r="AB293" s="93">
        <v>313</v>
      </c>
      <c r="AC293" s="19">
        <v>0</v>
      </c>
      <c r="AD293" s="27">
        <v>100</v>
      </c>
      <c r="AE293" s="28">
        <v>0</v>
      </c>
    </row>
    <row r="294" spans="1:31" s="3" customFormat="1" ht="18.75" customHeight="1">
      <c r="A294" s="159">
        <v>292</v>
      </c>
      <c r="B294" s="160">
        <v>282</v>
      </c>
      <c r="C294" s="161" t="s">
        <v>4130</v>
      </c>
      <c r="D294" s="162" t="s">
        <v>3815</v>
      </c>
      <c r="E294" s="163">
        <v>280</v>
      </c>
      <c r="F294" s="165">
        <v>15806000</v>
      </c>
      <c r="G294" s="166">
        <v>210</v>
      </c>
      <c r="H294" s="167">
        <v>202</v>
      </c>
      <c r="I294" s="168">
        <v>20352798</v>
      </c>
      <c r="J294" s="169">
        <v>419</v>
      </c>
      <c r="K294" s="170">
        <v>407</v>
      </c>
      <c r="L294" s="165">
        <v>816921</v>
      </c>
      <c r="M294" s="166">
        <v>429</v>
      </c>
      <c r="N294" s="167">
        <v>422</v>
      </c>
      <c r="O294" s="168">
        <v>902147</v>
      </c>
      <c r="P294" s="169">
        <v>450</v>
      </c>
      <c r="Q294" s="170">
        <v>435</v>
      </c>
      <c r="R294" s="165">
        <v>5537575</v>
      </c>
      <c r="S294" s="166">
        <v>306</v>
      </c>
      <c r="T294" s="167">
        <v>302</v>
      </c>
      <c r="U294" s="168">
        <v>120599</v>
      </c>
      <c r="V294" s="169">
        <v>29</v>
      </c>
      <c r="W294" s="170">
        <v>29</v>
      </c>
      <c r="X294" s="165">
        <v>15879</v>
      </c>
      <c r="Y294" s="166">
        <v>34</v>
      </c>
      <c r="Z294" s="167">
        <v>28</v>
      </c>
      <c r="AA294" s="168">
        <v>674</v>
      </c>
      <c r="AB294" s="171">
        <v>322</v>
      </c>
      <c r="AC294" s="163">
        <v>0</v>
      </c>
      <c r="AD294" s="172">
        <v>100</v>
      </c>
      <c r="AE294" s="173">
        <v>0</v>
      </c>
    </row>
    <row r="295" spans="1:31" s="3" customFormat="1" ht="18.75" customHeight="1">
      <c r="A295" s="29">
        <v>293</v>
      </c>
      <c r="B295" s="30">
        <v>283</v>
      </c>
      <c r="C295" s="31" t="s">
        <v>285</v>
      </c>
      <c r="D295" s="32" t="s">
        <v>3816</v>
      </c>
      <c r="E295" s="42">
        <v>281</v>
      </c>
      <c r="F295" s="35">
        <v>15792882</v>
      </c>
      <c r="G295" s="36">
        <v>104</v>
      </c>
      <c r="H295" s="37">
        <v>99</v>
      </c>
      <c r="I295" s="38">
        <v>25045638</v>
      </c>
      <c r="J295" s="39">
        <v>12</v>
      </c>
      <c r="K295" s="40">
        <v>8</v>
      </c>
      <c r="L295" s="35">
        <v>13868136</v>
      </c>
      <c r="M295" s="36">
        <v>67</v>
      </c>
      <c r="N295" s="37">
        <v>64</v>
      </c>
      <c r="O295" s="38">
        <v>10998903</v>
      </c>
      <c r="P295" s="39">
        <v>210</v>
      </c>
      <c r="Q295" s="40">
        <v>198</v>
      </c>
      <c r="R295" s="35">
        <v>14072962</v>
      </c>
      <c r="S295" s="36">
        <v>6</v>
      </c>
      <c r="T295" s="37">
        <v>6</v>
      </c>
      <c r="U295" s="38">
        <v>10865592</v>
      </c>
      <c r="V295" s="39">
        <v>474</v>
      </c>
      <c r="W295" s="40">
        <v>461</v>
      </c>
      <c r="X295" s="41" t="s">
        <v>3813</v>
      </c>
      <c r="Y295" s="36">
        <v>326</v>
      </c>
      <c r="Z295" s="37">
        <v>311</v>
      </c>
      <c r="AA295" s="38">
        <v>169</v>
      </c>
      <c r="AB295" s="94">
        <v>352</v>
      </c>
      <c r="AC295" s="42">
        <v>33.5</v>
      </c>
      <c r="AD295" s="34">
        <v>41.5</v>
      </c>
      <c r="AE295" s="43">
        <v>25</v>
      </c>
    </row>
    <row r="296" spans="1:31" s="3" customFormat="1" ht="18.75" customHeight="1">
      <c r="A296" s="159">
        <v>294</v>
      </c>
      <c r="B296" s="160" t="s">
        <v>3813</v>
      </c>
      <c r="C296" s="161" t="s">
        <v>860</v>
      </c>
      <c r="D296" s="162" t="s">
        <v>3815</v>
      </c>
      <c r="E296" s="163">
        <v>282</v>
      </c>
      <c r="F296" s="165">
        <v>15757581</v>
      </c>
      <c r="G296" s="166">
        <v>326</v>
      </c>
      <c r="H296" s="167">
        <v>315</v>
      </c>
      <c r="I296" s="168">
        <v>16191532</v>
      </c>
      <c r="J296" s="169">
        <v>335</v>
      </c>
      <c r="K296" s="170">
        <v>323</v>
      </c>
      <c r="L296" s="165">
        <v>2138490</v>
      </c>
      <c r="M296" s="166">
        <v>242</v>
      </c>
      <c r="N296" s="167">
        <v>236</v>
      </c>
      <c r="O296" s="168">
        <v>3819436</v>
      </c>
      <c r="P296" s="169">
        <v>324</v>
      </c>
      <c r="Q296" s="170">
        <v>311</v>
      </c>
      <c r="R296" s="165">
        <v>10067222</v>
      </c>
      <c r="S296" s="166">
        <v>193</v>
      </c>
      <c r="T296" s="167">
        <v>191</v>
      </c>
      <c r="U296" s="168">
        <v>707911</v>
      </c>
      <c r="V296" s="169">
        <v>50</v>
      </c>
      <c r="W296" s="170">
        <v>50</v>
      </c>
      <c r="X296" s="165">
        <v>13250</v>
      </c>
      <c r="Y296" s="166">
        <v>369</v>
      </c>
      <c r="Z296" s="167">
        <v>354</v>
      </c>
      <c r="AA296" s="168">
        <v>145</v>
      </c>
      <c r="AB296" s="171">
        <v>322</v>
      </c>
      <c r="AC296" s="163">
        <v>0</v>
      </c>
      <c r="AD296" s="172">
        <v>100</v>
      </c>
      <c r="AE296" s="173">
        <v>0</v>
      </c>
    </row>
    <row r="297" spans="1:31" s="3" customFormat="1" ht="18.75" customHeight="1">
      <c r="A297" s="142">
        <v>295</v>
      </c>
      <c r="B297" s="143" t="s">
        <v>3813</v>
      </c>
      <c r="C297" s="144" t="s">
        <v>3543</v>
      </c>
      <c r="D297" s="145" t="s">
        <v>3815</v>
      </c>
      <c r="E297" s="146">
        <v>283</v>
      </c>
      <c r="F297" s="148">
        <v>15756795</v>
      </c>
      <c r="G297" s="149">
        <v>337</v>
      </c>
      <c r="H297" s="150">
        <v>324</v>
      </c>
      <c r="I297" s="151">
        <v>15756795</v>
      </c>
      <c r="J297" s="152">
        <v>258</v>
      </c>
      <c r="K297" s="153">
        <v>246</v>
      </c>
      <c r="L297" s="148">
        <v>3121480</v>
      </c>
      <c r="M297" s="149">
        <v>268</v>
      </c>
      <c r="N297" s="150">
        <v>261</v>
      </c>
      <c r="O297" s="151">
        <v>3484402</v>
      </c>
      <c r="P297" s="152">
        <v>336</v>
      </c>
      <c r="Q297" s="153">
        <v>323</v>
      </c>
      <c r="R297" s="148">
        <v>9579202</v>
      </c>
      <c r="S297" s="149">
        <v>185</v>
      </c>
      <c r="T297" s="150">
        <v>183</v>
      </c>
      <c r="U297" s="151">
        <v>745229</v>
      </c>
      <c r="V297" s="152">
        <v>88</v>
      </c>
      <c r="W297" s="153">
        <v>88</v>
      </c>
      <c r="X297" s="148">
        <v>10945</v>
      </c>
      <c r="Y297" s="149">
        <v>307</v>
      </c>
      <c r="Z297" s="150">
        <v>292</v>
      </c>
      <c r="AA297" s="151">
        <v>180</v>
      </c>
      <c r="AB297" s="156">
        <v>322</v>
      </c>
      <c r="AC297" s="146">
        <v>0</v>
      </c>
      <c r="AD297" s="157">
        <v>100</v>
      </c>
      <c r="AE297" s="158">
        <v>0</v>
      </c>
    </row>
    <row r="298" spans="1:31" s="3" customFormat="1" ht="18.75" customHeight="1">
      <c r="A298" s="15">
        <v>296</v>
      </c>
      <c r="B298" s="16" t="s">
        <v>3813</v>
      </c>
      <c r="C298" s="17" t="s">
        <v>2653</v>
      </c>
      <c r="D298" s="18" t="s">
        <v>3816</v>
      </c>
      <c r="E298" s="19">
        <v>284</v>
      </c>
      <c r="F298" s="21">
        <v>15726645</v>
      </c>
      <c r="G298" s="22">
        <v>5</v>
      </c>
      <c r="H298" s="23">
        <v>5</v>
      </c>
      <c r="I298" s="24">
        <v>45234199</v>
      </c>
      <c r="J298" s="25">
        <v>3</v>
      </c>
      <c r="K298" s="26">
        <v>3</v>
      </c>
      <c r="L298" s="21">
        <v>22300494</v>
      </c>
      <c r="M298" s="22">
        <v>6</v>
      </c>
      <c r="N298" s="23">
        <v>6</v>
      </c>
      <c r="O298" s="24">
        <v>65435422</v>
      </c>
      <c r="P298" s="25">
        <v>1</v>
      </c>
      <c r="Q298" s="26">
        <v>1</v>
      </c>
      <c r="R298" s="21">
        <v>197109769</v>
      </c>
      <c r="S298" s="22">
        <v>1</v>
      </c>
      <c r="T298" s="23">
        <v>1</v>
      </c>
      <c r="U298" s="24">
        <v>40817112</v>
      </c>
      <c r="V298" s="25">
        <v>309</v>
      </c>
      <c r="W298" s="26">
        <v>307</v>
      </c>
      <c r="X298" s="21">
        <v>2086</v>
      </c>
      <c r="Y298" s="22">
        <v>2</v>
      </c>
      <c r="Z298" s="23">
        <v>1</v>
      </c>
      <c r="AA298" s="24">
        <v>3838</v>
      </c>
      <c r="AB298" s="93">
        <v>381</v>
      </c>
      <c r="AC298" s="19">
        <v>0</v>
      </c>
      <c r="AD298" s="27">
        <v>100</v>
      </c>
      <c r="AE298" s="28">
        <v>0</v>
      </c>
    </row>
    <row r="299" spans="1:31" s="3" customFormat="1" ht="18.75" customHeight="1">
      <c r="A299" s="159">
        <v>297</v>
      </c>
      <c r="B299" s="160">
        <v>90</v>
      </c>
      <c r="C299" s="161" t="s">
        <v>1455</v>
      </c>
      <c r="D299" s="162" t="s">
        <v>3815</v>
      </c>
      <c r="E299" s="163">
        <v>285</v>
      </c>
      <c r="F299" s="165">
        <v>15722466</v>
      </c>
      <c r="G299" s="166">
        <v>319</v>
      </c>
      <c r="H299" s="167">
        <v>308</v>
      </c>
      <c r="I299" s="168">
        <v>16363775</v>
      </c>
      <c r="J299" s="169">
        <v>255</v>
      </c>
      <c r="K299" s="170">
        <v>243</v>
      </c>
      <c r="L299" s="165">
        <v>3168779</v>
      </c>
      <c r="M299" s="166">
        <v>222</v>
      </c>
      <c r="N299" s="167">
        <v>216</v>
      </c>
      <c r="O299" s="168">
        <v>4564199</v>
      </c>
      <c r="P299" s="169">
        <v>73</v>
      </c>
      <c r="Q299" s="170">
        <v>66</v>
      </c>
      <c r="R299" s="165">
        <v>27157614</v>
      </c>
      <c r="S299" s="166">
        <v>430</v>
      </c>
      <c r="T299" s="167">
        <v>423</v>
      </c>
      <c r="U299" s="168">
        <v>-2942999</v>
      </c>
      <c r="V299" s="169">
        <v>403</v>
      </c>
      <c r="W299" s="170">
        <v>401</v>
      </c>
      <c r="X299" s="165">
        <v>170</v>
      </c>
      <c r="Y299" s="166">
        <v>284</v>
      </c>
      <c r="Z299" s="167">
        <v>270</v>
      </c>
      <c r="AA299" s="168">
        <v>194</v>
      </c>
      <c r="AB299" s="171">
        <v>342</v>
      </c>
      <c r="AC299" s="163">
        <v>0</v>
      </c>
      <c r="AD299" s="172">
        <v>100</v>
      </c>
      <c r="AE299" s="173">
        <v>0</v>
      </c>
    </row>
    <row r="300" spans="1:31" s="3" customFormat="1" ht="18.75" customHeight="1">
      <c r="A300" s="29">
        <v>298</v>
      </c>
      <c r="B300" s="30">
        <v>117</v>
      </c>
      <c r="C300" s="31" t="s">
        <v>861</v>
      </c>
      <c r="D300" s="32" t="s">
        <v>3374</v>
      </c>
      <c r="E300" s="42">
        <v>286</v>
      </c>
      <c r="F300" s="35">
        <v>15573944</v>
      </c>
      <c r="G300" s="36">
        <v>333</v>
      </c>
      <c r="H300" s="37">
        <v>321</v>
      </c>
      <c r="I300" s="38">
        <v>15963505</v>
      </c>
      <c r="J300" s="39">
        <v>475</v>
      </c>
      <c r="K300" s="40">
        <v>461</v>
      </c>
      <c r="L300" s="35">
        <v>-2097376</v>
      </c>
      <c r="M300" s="36">
        <v>460</v>
      </c>
      <c r="N300" s="37">
        <v>453</v>
      </c>
      <c r="O300" s="38">
        <v>63897</v>
      </c>
      <c r="P300" s="39">
        <v>474</v>
      </c>
      <c r="Q300" s="40">
        <v>459</v>
      </c>
      <c r="R300" s="35">
        <v>4431832</v>
      </c>
      <c r="S300" s="36">
        <v>437</v>
      </c>
      <c r="T300" s="37">
        <v>429</v>
      </c>
      <c r="U300" s="38">
        <v>-3196677</v>
      </c>
      <c r="V300" s="39">
        <v>473</v>
      </c>
      <c r="W300" s="40">
        <v>460</v>
      </c>
      <c r="X300" s="41" t="s">
        <v>3813</v>
      </c>
      <c r="Y300" s="36">
        <v>131</v>
      </c>
      <c r="Z300" s="37">
        <v>118</v>
      </c>
      <c r="AA300" s="38">
        <v>350</v>
      </c>
      <c r="AB300" s="94">
        <v>311</v>
      </c>
      <c r="AC300" s="42">
        <v>0</v>
      </c>
      <c r="AD300" s="34">
        <v>100</v>
      </c>
      <c r="AE300" s="43">
        <v>0</v>
      </c>
    </row>
    <row r="301" spans="1:31" s="3" customFormat="1" ht="18.75" customHeight="1">
      <c r="A301" s="159">
        <v>299</v>
      </c>
      <c r="B301" s="160" t="s">
        <v>3813</v>
      </c>
      <c r="C301" s="161" t="s">
        <v>3030</v>
      </c>
      <c r="D301" s="162" t="s">
        <v>3815</v>
      </c>
      <c r="E301" s="193">
        <v>287</v>
      </c>
      <c r="F301" s="165">
        <v>15553148</v>
      </c>
      <c r="G301" s="166">
        <v>342</v>
      </c>
      <c r="H301" s="167">
        <v>329</v>
      </c>
      <c r="I301" s="168">
        <v>15553148</v>
      </c>
      <c r="J301" s="169">
        <v>312</v>
      </c>
      <c r="K301" s="170">
        <v>300</v>
      </c>
      <c r="L301" s="165">
        <v>2441669</v>
      </c>
      <c r="M301" s="166">
        <v>376</v>
      </c>
      <c r="N301" s="167">
        <v>369</v>
      </c>
      <c r="O301" s="168">
        <v>1797448</v>
      </c>
      <c r="P301" s="169">
        <v>360</v>
      </c>
      <c r="Q301" s="170">
        <v>347</v>
      </c>
      <c r="R301" s="165">
        <v>8918115</v>
      </c>
      <c r="S301" s="166">
        <v>179</v>
      </c>
      <c r="T301" s="167">
        <v>177</v>
      </c>
      <c r="U301" s="168">
        <v>828081</v>
      </c>
      <c r="V301" s="169">
        <v>391</v>
      </c>
      <c r="W301" s="170">
        <v>389</v>
      </c>
      <c r="X301" s="165">
        <v>250</v>
      </c>
      <c r="Y301" s="166">
        <v>263</v>
      </c>
      <c r="Z301" s="167">
        <v>249</v>
      </c>
      <c r="AA301" s="168">
        <v>208</v>
      </c>
      <c r="AB301" s="171">
        <v>381</v>
      </c>
      <c r="AC301" s="163">
        <v>0</v>
      </c>
      <c r="AD301" s="172">
        <v>100</v>
      </c>
      <c r="AE301" s="173">
        <v>0</v>
      </c>
    </row>
    <row r="302" spans="1:31" s="3" customFormat="1" ht="18.75" customHeight="1">
      <c r="A302" s="45">
        <v>300</v>
      </c>
      <c r="B302" s="46" t="s">
        <v>3813</v>
      </c>
      <c r="C302" s="47" t="s">
        <v>2112</v>
      </c>
      <c r="D302" s="48" t="s">
        <v>2083</v>
      </c>
      <c r="E302" s="49">
        <v>288</v>
      </c>
      <c r="F302" s="51">
        <v>15538896</v>
      </c>
      <c r="G302" s="52">
        <v>4</v>
      </c>
      <c r="H302" s="53">
        <v>4</v>
      </c>
      <c r="I302" s="54">
        <v>47436912</v>
      </c>
      <c r="J302" s="55">
        <v>478</v>
      </c>
      <c r="K302" s="56">
        <v>464</v>
      </c>
      <c r="L302" s="51">
        <v>-2469873</v>
      </c>
      <c r="M302" s="52">
        <v>65</v>
      </c>
      <c r="N302" s="53">
        <v>62</v>
      </c>
      <c r="O302" s="54">
        <v>11072553</v>
      </c>
      <c r="P302" s="55">
        <v>61</v>
      </c>
      <c r="Q302" s="56">
        <v>54</v>
      </c>
      <c r="R302" s="51">
        <v>28756851</v>
      </c>
      <c r="S302" s="52">
        <v>440</v>
      </c>
      <c r="T302" s="53">
        <v>432</v>
      </c>
      <c r="U302" s="54">
        <v>-3406070</v>
      </c>
      <c r="V302" s="55">
        <v>256</v>
      </c>
      <c r="W302" s="56">
        <v>254</v>
      </c>
      <c r="X302" s="51">
        <v>3445</v>
      </c>
      <c r="Y302" s="52">
        <v>300</v>
      </c>
      <c r="Z302" s="53">
        <v>285</v>
      </c>
      <c r="AA302" s="54">
        <v>185</v>
      </c>
      <c r="AB302" s="95">
        <v>356</v>
      </c>
      <c r="AC302" s="49">
        <v>0</v>
      </c>
      <c r="AD302" s="57">
        <v>100</v>
      </c>
      <c r="AE302" s="58">
        <v>0</v>
      </c>
    </row>
    <row r="303" spans="1:31" s="3" customFormat="1" ht="18.75" customHeight="1">
      <c r="A303" s="15">
        <v>301</v>
      </c>
      <c r="B303" s="16" t="s">
        <v>3813</v>
      </c>
      <c r="C303" s="17" t="s">
        <v>862</v>
      </c>
      <c r="D303" s="18" t="s">
        <v>3368</v>
      </c>
      <c r="E303" s="19">
        <v>289</v>
      </c>
      <c r="F303" s="21">
        <v>15476837</v>
      </c>
      <c r="G303" s="22">
        <v>323</v>
      </c>
      <c r="H303" s="23">
        <v>312</v>
      </c>
      <c r="I303" s="24">
        <v>16273322</v>
      </c>
      <c r="J303" s="25">
        <v>246</v>
      </c>
      <c r="K303" s="26">
        <v>235</v>
      </c>
      <c r="L303" s="21">
        <v>3381357</v>
      </c>
      <c r="M303" s="22">
        <v>229</v>
      </c>
      <c r="N303" s="23">
        <v>223</v>
      </c>
      <c r="O303" s="24">
        <v>4296777</v>
      </c>
      <c r="P303" s="25">
        <v>440</v>
      </c>
      <c r="Q303" s="26">
        <v>425</v>
      </c>
      <c r="R303" s="21">
        <v>5996069</v>
      </c>
      <c r="S303" s="22">
        <v>63</v>
      </c>
      <c r="T303" s="23">
        <v>62</v>
      </c>
      <c r="U303" s="24">
        <v>2777850</v>
      </c>
      <c r="V303" s="25">
        <v>71</v>
      </c>
      <c r="W303" s="26">
        <v>71</v>
      </c>
      <c r="X303" s="21">
        <v>11665</v>
      </c>
      <c r="Y303" s="22">
        <v>128</v>
      </c>
      <c r="Z303" s="23">
        <v>115</v>
      </c>
      <c r="AA303" s="24">
        <v>358</v>
      </c>
      <c r="AB303" s="93">
        <v>321</v>
      </c>
      <c r="AC303" s="19">
        <v>0</v>
      </c>
      <c r="AD303" s="27">
        <v>100</v>
      </c>
      <c r="AE303" s="28">
        <v>0</v>
      </c>
    </row>
    <row r="304" spans="1:31" s="3" customFormat="1" ht="18.75" customHeight="1">
      <c r="A304" s="29">
        <v>302</v>
      </c>
      <c r="B304" s="30">
        <v>149</v>
      </c>
      <c r="C304" s="31" t="s">
        <v>3035</v>
      </c>
      <c r="D304" s="32" t="s">
        <v>3814</v>
      </c>
      <c r="E304" s="42">
        <v>13</v>
      </c>
      <c r="F304" s="35">
        <v>15461199</v>
      </c>
      <c r="G304" s="36">
        <v>347</v>
      </c>
      <c r="H304" s="37">
        <v>14</v>
      </c>
      <c r="I304" s="38">
        <v>15461199</v>
      </c>
      <c r="J304" s="39">
        <v>254</v>
      </c>
      <c r="K304" s="40">
        <v>12</v>
      </c>
      <c r="L304" s="35">
        <v>3184823</v>
      </c>
      <c r="M304" s="36">
        <v>469</v>
      </c>
      <c r="N304" s="37">
        <v>10</v>
      </c>
      <c r="O304" s="38">
        <v>-1927332</v>
      </c>
      <c r="P304" s="39">
        <v>375</v>
      </c>
      <c r="Q304" s="40">
        <v>14</v>
      </c>
      <c r="R304" s="35">
        <v>8487180</v>
      </c>
      <c r="S304" s="36">
        <v>454</v>
      </c>
      <c r="T304" s="37">
        <v>10</v>
      </c>
      <c r="U304" s="38">
        <v>-4643875</v>
      </c>
      <c r="V304" s="39">
        <v>443</v>
      </c>
      <c r="W304" s="40">
        <v>6</v>
      </c>
      <c r="X304" s="41" t="s">
        <v>3813</v>
      </c>
      <c r="Y304" s="36">
        <v>82</v>
      </c>
      <c r="Z304" s="37">
        <v>11</v>
      </c>
      <c r="AA304" s="38">
        <v>454</v>
      </c>
      <c r="AB304" s="94">
        <v>372</v>
      </c>
      <c r="AC304" s="42">
        <v>100</v>
      </c>
      <c r="AD304" s="34">
        <v>0</v>
      </c>
      <c r="AE304" s="43">
        <v>0</v>
      </c>
    </row>
    <row r="305" spans="1:31" s="3" customFormat="1" ht="18.75" customHeight="1">
      <c r="A305" s="159">
        <v>303</v>
      </c>
      <c r="B305" s="195">
        <v>326</v>
      </c>
      <c r="C305" s="161" t="s">
        <v>1770</v>
      </c>
      <c r="D305" s="162" t="s">
        <v>3815</v>
      </c>
      <c r="E305" s="163">
        <v>290</v>
      </c>
      <c r="F305" s="165">
        <v>15419559</v>
      </c>
      <c r="G305" s="166">
        <v>338</v>
      </c>
      <c r="H305" s="167">
        <v>325</v>
      </c>
      <c r="I305" s="168">
        <v>15708586</v>
      </c>
      <c r="J305" s="169">
        <v>206</v>
      </c>
      <c r="K305" s="170">
        <v>195</v>
      </c>
      <c r="L305" s="165">
        <v>4055891</v>
      </c>
      <c r="M305" s="166">
        <v>247</v>
      </c>
      <c r="N305" s="167">
        <v>241</v>
      </c>
      <c r="O305" s="168">
        <v>3773579</v>
      </c>
      <c r="P305" s="169">
        <v>340</v>
      </c>
      <c r="Q305" s="170">
        <v>327</v>
      </c>
      <c r="R305" s="165">
        <v>9461586</v>
      </c>
      <c r="S305" s="166">
        <v>344</v>
      </c>
      <c r="T305" s="167">
        <v>340</v>
      </c>
      <c r="U305" s="168">
        <v>2165</v>
      </c>
      <c r="V305" s="169">
        <v>179</v>
      </c>
      <c r="W305" s="170">
        <v>178</v>
      </c>
      <c r="X305" s="165">
        <v>6781</v>
      </c>
      <c r="Y305" s="166">
        <v>106</v>
      </c>
      <c r="Z305" s="167">
        <v>94</v>
      </c>
      <c r="AA305" s="168">
        <v>404</v>
      </c>
      <c r="AB305" s="171">
        <v>321</v>
      </c>
      <c r="AC305" s="163">
        <v>0</v>
      </c>
      <c r="AD305" s="172">
        <v>100</v>
      </c>
      <c r="AE305" s="173">
        <v>0</v>
      </c>
    </row>
    <row r="306" spans="1:31" s="3" customFormat="1" ht="18.75" customHeight="1">
      <c r="A306" s="29">
        <v>304</v>
      </c>
      <c r="B306" s="30">
        <v>270</v>
      </c>
      <c r="C306" s="31" t="s">
        <v>3842</v>
      </c>
      <c r="D306" s="32" t="s">
        <v>3368</v>
      </c>
      <c r="E306" s="42">
        <v>291</v>
      </c>
      <c r="F306" s="35">
        <v>15389600</v>
      </c>
      <c r="G306" s="36">
        <v>327</v>
      </c>
      <c r="H306" s="37">
        <v>316</v>
      </c>
      <c r="I306" s="38">
        <v>16186281</v>
      </c>
      <c r="J306" s="39">
        <v>210</v>
      </c>
      <c r="K306" s="40">
        <v>199</v>
      </c>
      <c r="L306" s="35">
        <v>3990071</v>
      </c>
      <c r="M306" s="36">
        <v>265</v>
      </c>
      <c r="N306" s="37">
        <v>258</v>
      </c>
      <c r="O306" s="38">
        <v>3521268</v>
      </c>
      <c r="P306" s="39">
        <v>313</v>
      </c>
      <c r="Q306" s="40">
        <v>300</v>
      </c>
      <c r="R306" s="35">
        <v>10354634</v>
      </c>
      <c r="S306" s="36">
        <v>191</v>
      </c>
      <c r="T306" s="37">
        <v>189</v>
      </c>
      <c r="U306" s="38">
        <v>715431</v>
      </c>
      <c r="V306" s="39">
        <v>193</v>
      </c>
      <c r="W306" s="40">
        <v>192</v>
      </c>
      <c r="X306" s="35">
        <v>6021</v>
      </c>
      <c r="Y306" s="36">
        <v>74</v>
      </c>
      <c r="Z306" s="37">
        <v>65</v>
      </c>
      <c r="AA306" s="38">
        <v>468</v>
      </c>
      <c r="AB306" s="94">
        <v>321</v>
      </c>
      <c r="AC306" s="42">
        <v>0</v>
      </c>
      <c r="AD306" s="34">
        <v>100</v>
      </c>
      <c r="AE306" s="43">
        <v>0</v>
      </c>
    </row>
    <row r="307" spans="1:31" s="3" customFormat="1" ht="18.75" customHeight="1">
      <c r="A307" s="142">
        <v>305</v>
      </c>
      <c r="B307" s="143">
        <v>269</v>
      </c>
      <c r="C307" s="144" t="s">
        <v>797</v>
      </c>
      <c r="D307" s="145" t="s">
        <v>3815</v>
      </c>
      <c r="E307" s="197">
        <v>292</v>
      </c>
      <c r="F307" s="148">
        <v>15361359</v>
      </c>
      <c r="G307" s="149">
        <v>15</v>
      </c>
      <c r="H307" s="150">
        <v>15</v>
      </c>
      <c r="I307" s="151">
        <v>35798028</v>
      </c>
      <c r="J307" s="152">
        <v>21</v>
      </c>
      <c r="K307" s="153">
        <v>17</v>
      </c>
      <c r="L307" s="154" t="s">
        <v>3813</v>
      </c>
      <c r="M307" s="149">
        <v>312</v>
      </c>
      <c r="N307" s="150">
        <v>305</v>
      </c>
      <c r="O307" s="151">
        <v>2845955</v>
      </c>
      <c r="P307" s="152">
        <v>101</v>
      </c>
      <c r="Q307" s="153">
        <v>90</v>
      </c>
      <c r="R307" s="148">
        <v>22887967</v>
      </c>
      <c r="S307" s="149">
        <v>459</v>
      </c>
      <c r="T307" s="150">
        <v>449</v>
      </c>
      <c r="U307" s="155" t="s">
        <v>3813</v>
      </c>
      <c r="V307" s="152">
        <v>430</v>
      </c>
      <c r="W307" s="153">
        <v>426</v>
      </c>
      <c r="X307" s="148">
        <v>16</v>
      </c>
      <c r="Y307" s="149">
        <v>184</v>
      </c>
      <c r="Z307" s="150">
        <v>171</v>
      </c>
      <c r="AA307" s="151">
        <v>284</v>
      </c>
      <c r="AB307" s="156">
        <v>352</v>
      </c>
      <c r="AC307" s="146">
        <v>0</v>
      </c>
      <c r="AD307" s="157">
        <v>100</v>
      </c>
      <c r="AE307" s="158">
        <v>0</v>
      </c>
    </row>
    <row r="308" spans="1:31" s="3" customFormat="1" ht="18.75" customHeight="1">
      <c r="A308" s="174">
        <v>306</v>
      </c>
      <c r="B308" s="175">
        <v>110</v>
      </c>
      <c r="C308" s="176" t="s">
        <v>431</v>
      </c>
      <c r="D308" s="177" t="s">
        <v>3815</v>
      </c>
      <c r="E308" s="178">
        <v>293</v>
      </c>
      <c r="F308" s="180">
        <v>15338727</v>
      </c>
      <c r="G308" s="181">
        <v>334</v>
      </c>
      <c r="H308" s="182">
        <v>322</v>
      </c>
      <c r="I308" s="183">
        <v>15926523</v>
      </c>
      <c r="J308" s="184">
        <v>189</v>
      </c>
      <c r="K308" s="185">
        <v>179</v>
      </c>
      <c r="L308" s="180">
        <v>4395273</v>
      </c>
      <c r="M308" s="181">
        <v>243</v>
      </c>
      <c r="N308" s="182">
        <v>237</v>
      </c>
      <c r="O308" s="183">
        <v>3819144</v>
      </c>
      <c r="P308" s="184">
        <v>379</v>
      </c>
      <c r="Q308" s="185">
        <v>365</v>
      </c>
      <c r="R308" s="180">
        <v>8415503</v>
      </c>
      <c r="S308" s="181">
        <v>152</v>
      </c>
      <c r="T308" s="182">
        <v>151</v>
      </c>
      <c r="U308" s="183">
        <v>1058406</v>
      </c>
      <c r="V308" s="184">
        <v>334</v>
      </c>
      <c r="W308" s="185">
        <v>332</v>
      </c>
      <c r="X308" s="180">
        <v>1485</v>
      </c>
      <c r="Y308" s="181">
        <v>195</v>
      </c>
      <c r="Z308" s="182">
        <v>182</v>
      </c>
      <c r="AA308" s="183">
        <v>274</v>
      </c>
      <c r="AB308" s="186">
        <v>384</v>
      </c>
      <c r="AC308" s="178">
        <v>0</v>
      </c>
      <c r="AD308" s="187">
        <v>100</v>
      </c>
      <c r="AE308" s="188">
        <v>0</v>
      </c>
    </row>
    <row r="309" spans="1:31" s="3" customFormat="1" ht="18.75" customHeight="1">
      <c r="A309" s="159">
        <v>307</v>
      </c>
      <c r="B309" s="160">
        <v>142</v>
      </c>
      <c r="C309" s="161" t="s">
        <v>800</v>
      </c>
      <c r="D309" s="162" t="s">
        <v>3815</v>
      </c>
      <c r="E309" s="163">
        <v>294</v>
      </c>
      <c r="F309" s="165">
        <v>15313134</v>
      </c>
      <c r="G309" s="166">
        <v>200</v>
      </c>
      <c r="H309" s="167">
        <v>192</v>
      </c>
      <c r="I309" s="168">
        <v>20921134</v>
      </c>
      <c r="J309" s="169">
        <v>119</v>
      </c>
      <c r="K309" s="170">
        <v>111</v>
      </c>
      <c r="L309" s="165">
        <v>6259570</v>
      </c>
      <c r="M309" s="166">
        <v>99</v>
      </c>
      <c r="N309" s="167">
        <v>95</v>
      </c>
      <c r="O309" s="168">
        <v>8768049</v>
      </c>
      <c r="P309" s="169">
        <v>249</v>
      </c>
      <c r="Q309" s="170">
        <v>236</v>
      </c>
      <c r="R309" s="165">
        <v>12586561</v>
      </c>
      <c r="S309" s="166">
        <v>30</v>
      </c>
      <c r="T309" s="167">
        <v>30</v>
      </c>
      <c r="U309" s="168">
        <v>4374248</v>
      </c>
      <c r="V309" s="169">
        <v>350</v>
      </c>
      <c r="W309" s="170">
        <v>348</v>
      </c>
      <c r="X309" s="165">
        <v>1057</v>
      </c>
      <c r="Y309" s="166">
        <v>427</v>
      </c>
      <c r="Z309" s="167">
        <v>412</v>
      </c>
      <c r="AA309" s="168">
        <v>101</v>
      </c>
      <c r="AB309" s="171">
        <v>351</v>
      </c>
      <c r="AC309" s="163">
        <v>0</v>
      </c>
      <c r="AD309" s="172">
        <v>0</v>
      </c>
      <c r="AE309" s="173">
        <v>100</v>
      </c>
    </row>
    <row r="310" spans="1:31" s="3" customFormat="1" ht="18.75" customHeight="1">
      <c r="A310" s="159">
        <v>308</v>
      </c>
      <c r="B310" s="160">
        <v>178</v>
      </c>
      <c r="C310" s="161" t="s">
        <v>825</v>
      </c>
      <c r="D310" s="162" t="s">
        <v>3815</v>
      </c>
      <c r="E310" s="163">
        <v>295</v>
      </c>
      <c r="F310" s="165">
        <v>15255004</v>
      </c>
      <c r="G310" s="166">
        <v>346</v>
      </c>
      <c r="H310" s="167">
        <v>333</v>
      </c>
      <c r="I310" s="168">
        <v>15471724</v>
      </c>
      <c r="J310" s="169">
        <v>110</v>
      </c>
      <c r="K310" s="170">
        <v>102</v>
      </c>
      <c r="L310" s="165">
        <v>6453915</v>
      </c>
      <c r="M310" s="166">
        <v>68</v>
      </c>
      <c r="N310" s="167">
        <v>65</v>
      </c>
      <c r="O310" s="168">
        <v>10805630</v>
      </c>
      <c r="P310" s="169">
        <v>125</v>
      </c>
      <c r="Q310" s="170">
        <v>114</v>
      </c>
      <c r="R310" s="165">
        <v>20552794</v>
      </c>
      <c r="S310" s="166">
        <v>194</v>
      </c>
      <c r="T310" s="167">
        <v>192</v>
      </c>
      <c r="U310" s="168">
        <v>695532</v>
      </c>
      <c r="V310" s="169">
        <v>255</v>
      </c>
      <c r="W310" s="170">
        <v>253</v>
      </c>
      <c r="X310" s="165">
        <v>3570</v>
      </c>
      <c r="Y310" s="166">
        <v>200</v>
      </c>
      <c r="Z310" s="167">
        <v>187</v>
      </c>
      <c r="AA310" s="168">
        <v>265</v>
      </c>
      <c r="AB310" s="171">
        <v>342</v>
      </c>
      <c r="AC310" s="163">
        <v>0</v>
      </c>
      <c r="AD310" s="172">
        <v>100</v>
      </c>
      <c r="AE310" s="173">
        <v>0</v>
      </c>
    </row>
    <row r="311" spans="1:31" s="3" customFormat="1" ht="18.75" customHeight="1">
      <c r="A311" s="29">
        <v>309</v>
      </c>
      <c r="B311" s="30">
        <v>400</v>
      </c>
      <c r="C311" s="31" t="s">
        <v>2515</v>
      </c>
      <c r="D311" s="32" t="s">
        <v>1756</v>
      </c>
      <c r="E311" s="42">
        <v>296</v>
      </c>
      <c r="F311" s="35">
        <v>15189711</v>
      </c>
      <c r="G311" s="36">
        <v>354</v>
      </c>
      <c r="H311" s="37">
        <v>340</v>
      </c>
      <c r="I311" s="38">
        <v>15189711</v>
      </c>
      <c r="J311" s="39">
        <v>163</v>
      </c>
      <c r="K311" s="40">
        <v>153</v>
      </c>
      <c r="L311" s="35">
        <v>5025279</v>
      </c>
      <c r="M311" s="36">
        <v>48</v>
      </c>
      <c r="N311" s="37">
        <v>46</v>
      </c>
      <c r="O311" s="38">
        <v>12707984</v>
      </c>
      <c r="P311" s="39">
        <v>126</v>
      </c>
      <c r="Q311" s="40">
        <v>115</v>
      </c>
      <c r="R311" s="35">
        <v>20486310</v>
      </c>
      <c r="S311" s="36">
        <v>274</v>
      </c>
      <c r="T311" s="37">
        <v>270</v>
      </c>
      <c r="U311" s="38">
        <v>201482</v>
      </c>
      <c r="V311" s="39">
        <v>223</v>
      </c>
      <c r="W311" s="40">
        <v>221</v>
      </c>
      <c r="X311" s="35">
        <v>4748</v>
      </c>
      <c r="Y311" s="36">
        <v>123</v>
      </c>
      <c r="Z311" s="37">
        <v>110</v>
      </c>
      <c r="AA311" s="38">
        <v>372</v>
      </c>
      <c r="AB311" s="94">
        <v>321</v>
      </c>
      <c r="AC311" s="42">
        <v>0</v>
      </c>
      <c r="AD311" s="34">
        <v>100</v>
      </c>
      <c r="AE311" s="43">
        <v>0</v>
      </c>
    </row>
    <row r="312" spans="1:31" s="3" customFormat="1" ht="18.75" customHeight="1">
      <c r="A312" s="45">
        <v>310</v>
      </c>
      <c r="B312" s="46">
        <v>319</v>
      </c>
      <c r="C312" s="47" t="s">
        <v>1866</v>
      </c>
      <c r="D312" s="48" t="s">
        <v>2748</v>
      </c>
      <c r="E312" s="49">
        <v>297</v>
      </c>
      <c r="F312" s="51">
        <v>15189709</v>
      </c>
      <c r="G312" s="52">
        <v>344</v>
      </c>
      <c r="H312" s="53">
        <v>331</v>
      </c>
      <c r="I312" s="54">
        <v>15505451</v>
      </c>
      <c r="J312" s="55">
        <v>340</v>
      </c>
      <c r="K312" s="56">
        <v>328</v>
      </c>
      <c r="L312" s="51">
        <v>2030054</v>
      </c>
      <c r="M312" s="52">
        <v>285</v>
      </c>
      <c r="N312" s="53">
        <v>278</v>
      </c>
      <c r="O312" s="54">
        <v>3266650</v>
      </c>
      <c r="P312" s="55">
        <v>345</v>
      </c>
      <c r="Q312" s="56">
        <v>332</v>
      </c>
      <c r="R312" s="51">
        <v>9302739</v>
      </c>
      <c r="S312" s="52">
        <v>202</v>
      </c>
      <c r="T312" s="53">
        <v>199</v>
      </c>
      <c r="U312" s="54">
        <v>616624</v>
      </c>
      <c r="V312" s="55">
        <v>129</v>
      </c>
      <c r="W312" s="56">
        <v>128</v>
      </c>
      <c r="X312" s="51">
        <v>9083</v>
      </c>
      <c r="Y312" s="52">
        <v>278</v>
      </c>
      <c r="Z312" s="53">
        <v>264</v>
      </c>
      <c r="AA312" s="54">
        <v>199</v>
      </c>
      <c r="AB312" s="95">
        <v>323</v>
      </c>
      <c r="AC312" s="49">
        <v>0</v>
      </c>
      <c r="AD312" s="57">
        <v>100</v>
      </c>
      <c r="AE312" s="58">
        <v>0</v>
      </c>
    </row>
    <row r="313" spans="1:31" s="3" customFormat="1" ht="18.75" customHeight="1">
      <c r="A313" s="174">
        <v>311</v>
      </c>
      <c r="B313" s="175" t="s">
        <v>3813</v>
      </c>
      <c r="C313" s="176" t="s">
        <v>279</v>
      </c>
      <c r="D313" s="177" t="s">
        <v>3815</v>
      </c>
      <c r="E313" s="178">
        <v>298</v>
      </c>
      <c r="F313" s="180">
        <v>15183995</v>
      </c>
      <c r="G313" s="181">
        <v>341</v>
      </c>
      <c r="H313" s="182">
        <v>328</v>
      </c>
      <c r="I313" s="183">
        <v>15594071</v>
      </c>
      <c r="J313" s="184">
        <v>321</v>
      </c>
      <c r="K313" s="185">
        <v>309</v>
      </c>
      <c r="L313" s="180">
        <v>2317611</v>
      </c>
      <c r="M313" s="181">
        <v>415</v>
      </c>
      <c r="N313" s="182">
        <v>408</v>
      </c>
      <c r="O313" s="183">
        <v>1185899</v>
      </c>
      <c r="P313" s="184">
        <v>491</v>
      </c>
      <c r="Q313" s="185">
        <v>476</v>
      </c>
      <c r="R313" s="180">
        <v>3456342</v>
      </c>
      <c r="S313" s="181">
        <v>128</v>
      </c>
      <c r="T313" s="182">
        <v>127</v>
      </c>
      <c r="U313" s="183">
        <v>1376063</v>
      </c>
      <c r="V313" s="184">
        <v>104</v>
      </c>
      <c r="W313" s="185">
        <v>103</v>
      </c>
      <c r="X313" s="180">
        <v>10229</v>
      </c>
      <c r="Y313" s="181">
        <v>230</v>
      </c>
      <c r="Z313" s="182">
        <v>216</v>
      </c>
      <c r="AA313" s="183">
        <v>239</v>
      </c>
      <c r="AB313" s="186">
        <v>322</v>
      </c>
      <c r="AC313" s="178">
        <v>0</v>
      </c>
      <c r="AD313" s="187">
        <v>100</v>
      </c>
      <c r="AE313" s="188">
        <v>0</v>
      </c>
    </row>
    <row r="314" spans="1:31" s="3" customFormat="1" ht="18.75" customHeight="1">
      <c r="A314" s="159">
        <v>312</v>
      </c>
      <c r="B314" s="160">
        <v>345</v>
      </c>
      <c r="C314" s="161" t="s">
        <v>2384</v>
      </c>
      <c r="D314" s="162" t="s">
        <v>3815</v>
      </c>
      <c r="E314" s="163">
        <v>299</v>
      </c>
      <c r="F314" s="165">
        <v>15151025</v>
      </c>
      <c r="G314" s="166">
        <v>356</v>
      </c>
      <c r="H314" s="167">
        <v>342</v>
      </c>
      <c r="I314" s="168">
        <v>15181966</v>
      </c>
      <c r="J314" s="169">
        <v>150</v>
      </c>
      <c r="K314" s="170">
        <v>140</v>
      </c>
      <c r="L314" s="165">
        <v>5364910</v>
      </c>
      <c r="M314" s="166">
        <v>237</v>
      </c>
      <c r="N314" s="167">
        <v>231</v>
      </c>
      <c r="O314" s="168">
        <v>3955490</v>
      </c>
      <c r="P314" s="169">
        <v>372</v>
      </c>
      <c r="Q314" s="170">
        <v>359</v>
      </c>
      <c r="R314" s="165">
        <v>8603699</v>
      </c>
      <c r="S314" s="166">
        <v>145</v>
      </c>
      <c r="T314" s="167">
        <v>144</v>
      </c>
      <c r="U314" s="168">
        <v>1124438</v>
      </c>
      <c r="V314" s="169">
        <v>182</v>
      </c>
      <c r="W314" s="170">
        <v>181</v>
      </c>
      <c r="X314" s="165">
        <v>6676</v>
      </c>
      <c r="Y314" s="166">
        <v>180</v>
      </c>
      <c r="Z314" s="167">
        <v>167</v>
      </c>
      <c r="AA314" s="168">
        <v>288</v>
      </c>
      <c r="AB314" s="171">
        <v>381</v>
      </c>
      <c r="AC314" s="163">
        <v>0</v>
      </c>
      <c r="AD314" s="172">
        <v>100</v>
      </c>
      <c r="AE314" s="173">
        <v>0</v>
      </c>
    </row>
    <row r="315" spans="1:31" s="3" customFormat="1" ht="18.75" customHeight="1">
      <c r="A315" s="29">
        <v>313</v>
      </c>
      <c r="B315" s="30" t="s">
        <v>3813</v>
      </c>
      <c r="C315" s="31" t="s">
        <v>278</v>
      </c>
      <c r="D315" s="32" t="s">
        <v>3373</v>
      </c>
      <c r="E315" s="42">
        <v>300</v>
      </c>
      <c r="F315" s="35">
        <v>15132750</v>
      </c>
      <c r="G315" s="36">
        <v>13</v>
      </c>
      <c r="H315" s="37">
        <v>13</v>
      </c>
      <c r="I315" s="38">
        <v>38971342</v>
      </c>
      <c r="J315" s="39">
        <v>413</v>
      </c>
      <c r="K315" s="40">
        <v>401</v>
      </c>
      <c r="L315" s="35">
        <v>984076</v>
      </c>
      <c r="M315" s="36">
        <v>96</v>
      </c>
      <c r="N315" s="37">
        <v>92</v>
      </c>
      <c r="O315" s="38">
        <v>8854115</v>
      </c>
      <c r="P315" s="39">
        <v>144</v>
      </c>
      <c r="Q315" s="40">
        <v>132</v>
      </c>
      <c r="R315" s="35">
        <v>18943026</v>
      </c>
      <c r="S315" s="36">
        <v>171</v>
      </c>
      <c r="T315" s="37">
        <v>170</v>
      </c>
      <c r="U315" s="38">
        <v>873147</v>
      </c>
      <c r="V315" s="39">
        <v>362</v>
      </c>
      <c r="W315" s="40">
        <v>360</v>
      </c>
      <c r="X315" s="35">
        <v>828</v>
      </c>
      <c r="Y315" s="36">
        <v>283</v>
      </c>
      <c r="Z315" s="37">
        <v>269</v>
      </c>
      <c r="AA315" s="38">
        <v>194</v>
      </c>
      <c r="AB315" s="94">
        <v>321</v>
      </c>
      <c r="AC315" s="42">
        <v>0</v>
      </c>
      <c r="AD315" s="34">
        <v>100</v>
      </c>
      <c r="AE315" s="43">
        <v>0</v>
      </c>
    </row>
    <row r="316" spans="1:31" s="3" customFormat="1" ht="18.75" customHeight="1">
      <c r="A316" s="159">
        <v>314</v>
      </c>
      <c r="B316" s="160">
        <v>355</v>
      </c>
      <c r="C316" s="161" t="s">
        <v>3036</v>
      </c>
      <c r="D316" s="162" t="s">
        <v>3815</v>
      </c>
      <c r="E316" s="163">
        <v>301</v>
      </c>
      <c r="F316" s="165">
        <v>15107962</v>
      </c>
      <c r="G316" s="166">
        <v>349</v>
      </c>
      <c r="H316" s="167">
        <v>335</v>
      </c>
      <c r="I316" s="168">
        <v>15376730</v>
      </c>
      <c r="J316" s="169">
        <v>444</v>
      </c>
      <c r="K316" s="170">
        <v>432</v>
      </c>
      <c r="L316" s="165">
        <v>243166</v>
      </c>
      <c r="M316" s="166">
        <v>463</v>
      </c>
      <c r="N316" s="167">
        <v>455</v>
      </c>
      <c r="O316" s="168">
        <v>-251267</v>
      </c>
      <c r="P316" s="169">
        <v>404</v>
      </c>
      <c r="Q316" s="170">
        <v>390</v>
      </c>
      <c r="R316" s="165">
        <v>7531225</v>
      </c>
      <c r="S316" s="166">
        <v>393</v>
      </c>
      <c r="T316" s="167">
        <v>387</v>
      </c>
      <c r="U316" s="168">
        <v>-1183618</v>
      </c>
      <c r="V316" s="169">
        <v>144</v>
      </c>
      <c r="W316" s="170">
        <v>143</v>
      </c>
      <c r="X316" s="165">
        <v>8081</v>
      </c>
      <c r="Y316" s="166">
        <v>440</v>
      </c>
      <c r="Z316" s="167">
        <v>425</v>
      </c>
      <c r="AA316" s="168">
        <v>89</v>
      </c>
      <c r="AB316" s="171">
        <v>383</v>
      </c>
      <c r="AC316" s="163">
        <v>0</v>
      </c>
      <c r="AD316" s="172">
        <v>100</v>
      </c>
      <c r="AE316" s="173">
        <v>0</v>
      </c>
    </row>
    <row r="317" spans="1:31" s="3" customFormat="1" ht="18.75" customHeight="1">
      <c r="A317" s="142">
        <v>315</v>
      </c>
      <c r="B317" s="143" t="s">
        <v>3813</v>
      </c>
      <c r="C317" s="144" t="s">
        <v>2129</v>
      </c>
      <c r="D317" s="145" t="s">
        <v>3815</v>
      </c>
      <c r="E317" s="146">
        <v>302</v>
      </c>
      <c r="F317" s="148">
        <v>15104689</v>
      </c>
      <c r="G317" s="149">
        <v>277</v>
      </c>
      <c r="H317" s="150">
        <v>267</v>
      </c>
      <c r="I317" s="151">
        <v>17646980</v>
      </c>
      <c r="J317" s="152">
        <v>499</v>
      </c>
      <c r="K317" s="153">
        <v>484</v>
      </c>
      <c r="L317" s="148">
        <v>-40396935</v>
      </c>
      <c r="M317" s="149">
        <v>498</v>
      </c>
      <c r="N317" s="150">
        <v>484</v>
      </c>
      <c r="O317" s="151">
        <v>-42756100</v>
      </c>
      <c r="P317" s="152">
        <v>11</v>
      </c>
      <c r="Q317" s="153">
        <v>11</v>
      </c>
      <c r="R317" s="148">
        <v>64406803</v>
      </c>
      <c r="S317" s="149">
        <v>497</v>
      </c>
      <c r="T317" s="150">
        <v>484</v>
      </c>
      <c r="U317" s="151">
        <v>-48473448</v>
      </c>
      <c r="V317" s="152">
        <v>288</v>
      </c>
      <c r="W317" s="153">
        <v>286</v>
      </c>
      <c r="X317" s="148">
        <v>2521</v>
      </c>
      <c r="Y317" s="149">
        <v>198</v>
      </c>
      <c r="Z317" s="150">
        <v>185</v>
      </c>
      <c r="AA317" s="151">
        <v>267</v>
      </c>
      <c r="AB317" s="156">
        <v>341</v>
      </c>
      <c r="AC317" s="146">
        <v>0</v>
      </c>
      <c r="AD317" s="157">
        <v>87.5</v>
      </c>
      <c r="AE317" s="158">
        <v>12.5</v>
      </c>
    </row>
    <row r="318" spans="1:31" s="3" customFormat="1" ht="18.75" customHeight="1">
      <c r="A318" s="15">
        <v>316</v>
      </c>
      <c r="B318" s="16">
        <v>252</v>
      </c>
      <c r="C318" s="17" t="s">
        <v>3450</v>
      </c>
      <c r="D318" s="18" t="s">
        <v>3812</v>
      </c>
      <c r="E318" s="19">
        <v>303</v>
      </c>
      <c r="F318" s="21">
        <v>15099743</v>
      </c>
      <c r="G318" s="22">
        <v>289</v>
      </c>
      <c r="H318" s="23">
        <v>278</v>
      </c>
      <c r="I318" s="24">
        <v>17418240</v>
      </c>
      <c r="J318" s="25">
        <v>323</v>
      </c>
      <c r="K318" s="26">
        <v>311</v>
      </c>
      <c r="L318" s="21">
        <v>2277356</v>
      </c>
      <c r="M318" s="22">
        <v>266</v>
      </c>
      <c r="N318" s="23">
        <v>259</v>
      </c>
      <c r="O318" s="24">
        <v>3492879</v>
      </c>
      <c r="P318" s="25">
        <v>409</v>
      </c>
      <c r="Q318" s="26">
        <v>395</v>
      </c>
      <c r="R318" s="21">
        <v>7355114</v>
      </c>
      <c r="S318" s="22">
        <v>79</v>
      </c>
      <c r="T318" s="23">
        <v>78</v>
      </c>
      <c r="U318" s="24">
        <v>2239410</v>
      </c>
      <c r="V318" s="25">
        <v>372</v>
      </c>
      <c r="W318" s="26">
        <v>370</v>
      </c>
      <c r="X318" s="21">
        <v>668</v>
      </c>
      <c r="Y318" s="22">
        <v>482</v>
      </c>
      <c r="Z318" s="23">
        <v>467</v>
      </c>
      <c r="AA318" s="24">
        <v>44</v>
      </c>
      <c r="AB318" s="93">
        <v>352</v>
      </c>
      <c r="AC318" s="19">
        <v>0</v>
      </c>
      <c r="AD318" s="27">
        <v>100</v>
      </c>
      <c r="AE318" s="28">
        <v>0</v>
      </c>
    </row>
    <row r="319" spans="1:31" s="3" customFormat="1" ht="18.75" customHeight="1">
      <c r="A319" s="159">
        <v>317</v>
      </c>
      <c r="B319" s="160" t="s">
        <v>3813</v>
      </c>
      <c r="C319" s="161" t="s">
        <v>1860</v>
      </c>
      <c r="D319" s="162" t="s">
        <v>3815</v>
      </c>
      <c r="E319" s="163">
        <v>304</v>
      </c>
      <c r="F319" s="165">
        <v>15088507</v>
      </c>
      <c r="G319" s="166">
        <v>352</v>
      </c>
      <c r="H319" s="167">
        <v>338</v>
      </c>
      <c r="I319" s="168">
        <v>15246855</v>
      </c>
      <c r="J319" s="169">
        <v>250</v>
      </c>
      <c r="K319" s="170">
        <v>239</v>
      </c>
      <c r="L319" s="165">
        <v>3292380</v>
      </c>
      <c r="M319" s="166">
        <v>326</v>
      </c>
      <c r="N319" s="167">
        <v>319</v>
      </c>
      <c r="O319" s="168">
        <v>2557504</v>
      </c>
      <c r="P319" s="169">
        <v>212</v>
      </c>
      <c r="Q319" s="170">
        <v>200</v>
      </c>
      <c r="R319" s="165">
        <v>14030974</v>
      </c>
      <c r="S319" s="166">
        <v>328</v>
      </c>
      <c r="T319" s="167">
        <v>324</v>
      </c>
      <c r="U319" s="168">
        <v>56485</v>
      </c>
      <c r="V319" s="169">
        <v>114</v>
      </c>
      <c r="W319" s="170">
        <v>113</v>
      </c>
      <c r="X319" s="165">
        <v>9550</v>
      </c>
      <c r="Y319" s="166">
        <v>137</v>
      </c>
      <c r="Z319" s="167">
        <v>124</v>
      </c>
      <c r="AA319" s="168">
        <v>344</v>
      </c>
      <c r="AB319" s="171">
        <v>321</v>
      </c>
      <c r="AC319" s="163">
        <v>0</v>
      </c>
      <c r="AD319" s="172">
        <v>100</v>
      </c>
      <c r="AE319" s="173">
        <v>0</v>
      </c>
    </row>
    <row r="320" spans="1:31" s="3" customFormat="1" ht="18.75" customHeight="1">
      <c r="A320" s="159">
        <v>318</v>
      </c>
      <c r="B320" s="160">
        <v>291</v>
      </c>
      <c r="C320" s="161" t="s">
        <v>1501</v>
      </c>
      <c r="D320" s="162" t="s">
        <v>3815</v>
      </c>
      <c r="E320" s="163">
        <v>305</v>
      </c>
      <c r="F320" s="165">
        <v>15069031</v>
      </c>
      <c r="G320" s="166">
        <v>358</v>
      </c>
      <c r="H320" s="167">
        <v>344</v>
      </c>
      <c r="I320" s="168">
        <v>15069031</v>
      </c>
      <c r="J320" s="169">
        <v>373</v>
      </c>
      <c r="K320" s="170">
        <v>361</v>
      </c>
      <c r="L320" s="165">
        <v>1622398</v>
      </c>
      <c r="M320" s="166">
        <v>423</v>
      </c>
      <c r="N320" s="167">
        <v>416</v>
      </c>
      <c r="O320" s="168">
        <v>1080793</v>
      </c>
      <c r="P320" s="169">
        <v>438</v>
      </c>
      <c r="Q320" s="170">
        <v>423</v>
      </c>
      <c r="R320" s="165">
        <v>6011790</v>
      </c>
      <c r="S320" s="166">
        <v>353</v>
      </c>
      <c r="T320" s="167">
        <v>348</v>
      </c>
      <c r="U320" s="168">
        <v>-126045</v>
      </c>
      <c r="V320" s="169">
        <v>294</v>
      </c>
      <c r="W320" s="170">
        <v>292</v>
      </c>
      <c r="X320" s="165">
        <v>2413</v>
      </c>
      <c r="Y320" s="166">
        <v>483</v>
      </c>
      <c r="Z320" s="167">
        <v>468</v>
      </c>
      <c r="AA320" s="168">
        <v>44</v>
      </c>
      <c r="AB320" s="171">
        <v>352</v>
      </c>
      <c r="AC320" s="163">
        <v>0</v>
      </c>
      <c r="AD320" s="172">
        <v>0</v>
      </c>
      <c r="AE320" s="173">
        <v>100</v>
      </c>
    </row>
    <row r="321" spans="1:31" s="3" customFormat="1" ht="18.75" customHeight="1">
      <c r="A321" s="29">
        <v>319</v>
      </c>
      <c r="B321" s="30">
        <v>171</v>
      </c>
      <c r="C321" s="31" t="s">
        <v>3456</v>
      </c>
      <c r="D321" s="32" t="s">
        <v>3369</v>
      </c>
      <c r="E321" s="42">
        <v>306</v>
      </c>
      <c r="F321" s="35">
        <v>15061191</v>
      </c>
      <c r="G321" s="36">
        <v>339</v>
      </c>
      <c r="H321" s="37">
        <v>326</v>
      </c>
      <c r="I321" s="38">
        <v>15646936</v>
      </c>
      <c r="J321" s="39">
        <v>98</v>
      </c>
      <c r="K321" s="40">
        <v>91</v>
      </c>
      <c r="L321" s="35">
        <v>6857395</v>
      </c>
      <c r="M321" s="36">
        <v>225</v>
      </c>
      <c r="N321" s="37">
        <v>219</v>
      </c>
      <c r="O321" s="38">
        <v>4542956</v>
      </c>
      <c r="P321" s="39">
        <v>228</v>
      </c>
      <c r="Q321" s="40">
        <v>215</v>
      </c>
      <c r="R321" s="35">
        <v>13259889</v>
      </c>
      <c r="S321" s="36">
        <v>286</v>
      </c>
      <c r="T321" s="37">
        <v>282</v>
      </c>
      <c r="U321" s="38">
        <v>166495</v>
      </c>
      <c r="V321" s="39">
        <v>252</v>
      </c>
      <c r="W321" s="40">
        <v>250</v>
      </c>
      <c r="X321" s="35">
        <v>3687</v>
      </c>
      <c r="Y321" s="36">
        <v>204</v>
      </c>
      <c r="Z321" s="37">
        <v>191</v>
      </c>
      <c r="AA321" s="38">
        <v>256</v>
      </c>
      <c r="AB321" s="94">
        <v>321</v>
      </c>
      <c r="AC321" s="42">
        <v>0</v>
      </c>
      <c r="AD321" s="34">
        <v>100</v>
      </c>
      <c r="AE321" s="43">
        <v>0</v>
      </c>
    </row>
    <row r="322" spans="1:31" s="3" customFormat="1" ht="18.75" customHeight="1">
      <c r="A322" s="45">
        <v>320</v>
      </c>
      <c r="B322" s="46" t="s">
        <v>3813</v>
      </c>
      <c r="C322" s="47" t="s">
        <v>863</v>
      </c>
      <c r="D322" s="48" t="s">
        <v>3368</v>
      </c>
      <c r="E322" s="49">
        <v>307</v>
      </c>
      <c r="F322" s="51">
        <v>15057807</v>
      </c>
      <c r="G322" s="52">
        <v>357</v>
      </c>
      <c r="H322" s="53">
        <v>343</v>
      </c>
      <c r="I322" s="54">
        <v>15092446</v>
      </c>
      <c r="J322" s="55">
        <v>437</v>
      </c>
      <c r="K322" s="56">
        <v>425</v>
      </c>
      <c r="L322" s="51">
        <v>400876</v>
      </c>
      <c r="M322" s="52">
        <v>302</v>
      </c>
      <c r="N322" s="53">
        <v>295</v>
      </c>
      <c r="O322" s="54">
        <v>2975789</v>
      </c>
      <c r="P322" s="55">
        <v>268</v>
      </c>
      <c r="Q322" s="56">
        <v>255</v>
      </c>
      <c r="R322" s="51">
        <v>11850350</v>
      </c>
      <c r="S322" s="52">
        <v>212</v>
      </c>
      <c r="T322" s="53">
        <v>209</v>
      </c>
      <c r="U322" s="54">
        <v>538347</v>
      </c>
      <c r="V322" s="55">
        <v>89</v>
      </c>
      <c r="W322" s="56">
        <v>89</v>
      </c>
      <c r="X322" s="51">
        <v>10885</v>
      </c>
      <c r="Y322" s="52">
        <v>149</v>
      </c>
      <c r="Z322" s="53">
        <v>136</v>
      </c>
      <c r="AA322" s="54">
        <v>322</v>
      </c>
      <c r="AB322" s="95">
        <v>321</v>
      </c>
      <c r="AC322" s="49">
        <v>0</v>
      </c>
      <c r="AD322" s="57">
        <v>100</v>
      </c>
      <c r="AE322" s="58">
        <v>0</v>
      </c>
    </row>
    <row r="323" spans="1:31" s="3" customFormat="1" ht="18.75" customHeight="1">
      <c r="A323" s="15">
        <v>321</v>
      </c>
      <c r="B323" s="16">
        <v>380</v>
      </c>
      <c r="C323" s="17" t="s">
        <v>113</v>
      </c>
      <c r="D323" s="18" t="s">
        <v>3814</v>
      </c>
      <c r="E323" s="19">
        <v>14</v>
      </c>
      <c r="F323" s="21">
        <v>15040337</v>
      </c>
      <c r="G323" s="22">
        <v>360</v>
      </c>
      <c r="H323" s="23">
        <v>15</v>
      </c>
      <c r="I323" s="24">
        <v>15040337</v>
      </c>
      <c r="J323" s="25">
        <v>148</v>
      </c>
      <c r="K323" s="26">
        <v>10</v>
      </c>
      <c r="L323" s="21">
        <v>5485659</v>
      </c>
      <c r="M323" s="22">
        <v>16</v>
      </c>
      <c r="N323" s="23">
        <v>2</v>
      </c>
      <c r="O323" s="24">
        <v>21695343</v>
      </c>
      <c r="P323" s="25">
        <v>98</v>
      </c>
      <c r="Q323" s="26">
        <v>11</v>
      </c>
      <c r="R323" s="21">
        <v>23039905</v>
      </c>
      <c r="S323" s="22">
        <v>257</v>
      </c>
      <c r="T323" s="23">
        <v>4</v>
      </c>
      <c r="U323" s="24">
        <v>266798</v>
      </c>
      <c r="V323" s="25">
        <v>221</v>
      </c>
      <c r="W323" s="26">
        <v>2</v>
      </c>
      <c r="X323" s="21">
        <v>4782</v>
      </c>
      <c r="Y323" s="22">
        <v>112</v>
      </c>
      <c r="Z323" s="23">
        <v>13</v>
      </c>
      <c r="AA323" s="24">
        <v>397</v>
      </c>
      <c r="AB323" s="93">
        <v>210</v>
      </c>
      <c r="AC323" s="19">
        <v>100</v>
      </c>
      <c r="AD323" s="27">
        <v>0</v>
      </c>
      <c r="AE323" s="28">
        <v>0</v>
      </c>
    </row>
    <row r="324" spans="1:31" s="3" customFormat="1" ht="18.75" customHeight="1">
      <c r="A324" s="29">
        <v>322</v>
      </c>
      <c r="B324" s="30">
        <v>45</v>
      </c>
      <c r="C324" s="31" t="s">
        <v>68</v>
      </c>
      <c r="D324" s="32" t="s">
        <v>3467</v>
      </c>
      <c r="E324" s="42">
        <v>308</v>
      </c>
      <c r="F324" s="35">
        <v>15039626</v>
      </c>
      <c r="G324" s="36">
        <v>359</v>
      </c>
      <c r="H324" s="37">
        <v>345</v>
      </c>
      <c r="I324" s="38">
        <v>15049484</v>
      </c>
      <c r="J324" s="39">
        <v>171</v>
      </c>
      <c r="K324" s="40">
        <v>161</v>
      </c>
      <c r="L324" s="35">
        <v>4804541</v>
      </c>
      <c r="M324" s="36">
        <v>101</v>
      </c>
      <c r="N324" s="37">
        <v>97</v>
      </c>
      <c r="O324" s="38">
        <v>8643022</v>
      </c>
      <c r="P324" s="39">
        <v>140</v>
      </c>
      <c r="Q324" s="40">
        <v>128</v>
      </c>
      <c r="R324" s="35">
        <v>19181482</v>
      </c>
      <c r="S324" s="36">
        <v>324</v>
      </c>
      <c r="T324" s="37">
        <v>320</v>
      </c>
      <c r="U324" s="38">
        <v>78017</v>
      </c>
      <c r="V324" s="39">
        <v>376</v>
      </c>
      <c r="W324" s="40">
        <v>374</v>
      </c>
      <c r="X324" s="35">
        <v>530</v>
      </c>
      <c r="Y324" s="36">
        <v>365</v>
      </c>
      <c r="Z324" s="37">
        <v>350</v>
      </c>
      <c r="AA324" s="38">
        <v>145</v>
      </c>
      <c r="AB324" s="94">
        <v>331</v>
      </c>
      <c r="AC324" s="42">
        <v>0</v>
      </c>
      <c r="AD324" s="34">
        <v>100</v>
      </c>
      <c r="AE324" s="43">
        <v>0</v>
      </c>
    </row>
    <row r="325" spans="1:31" s="3" customFormat="1" ht="18.75" customHeight="1">
      <c r="A325" s="159">
        <v>323</v>
      </c>
      <c r="B325" s="160">
        <v>356</v>
      </c>
      <c r="C325" s="161" t="s">
        <v>1765</v>
      </c>
      <c r="D325" s="162" t="s">
        <v>3815</v>
      </c>
      <c r="E325" s="163">
        <v>309</v>
      </c>
      <c r="F325" s="165">
        <v>15020620</v>
      </c>
      <c r="G325" s="166">
        <v>361</v>
      </c>
      <c r="H325" s="167">
        <v>346</v>
      </c>
      <c r="I325" s="168">
        <v>15020620</v>
      </c>
      <c r="J325" s="169">
        <v>201</v>
      </c>
      <c r="K325" s="170">
        <v>191</v>
      </c>
      <c r="L325" s="165">
        <v>4167164</v>
      </c>
      <c r="M325" s="166">
        <v>349</v>
      </c>
      <c r="N325" s="167">
        <v>342</v>
      </c>
      <c r="O325" s="168">
        <v>2232869</v>
      </c>
      <c r="P325" s="169">
        <v>480</v>
      </c>
      <c r="Q325" s="170">
        <v>465</v>
      </c>
      <c r="R325" s="165">
        <v>4206807</v>
      </c>
      <c r="S325" s="166">
        <v>58</v>
      </c>
      <c r="T325" s="167">
        <v>57</v>
      </c>
      <c r="U325" s="168">
        <v>2887959</v>
      </c>
      <c r="V325" s="169">
        <v>73</v>
      </c>
      <c r="W325" s="170">
        <v>73</v>
      </c>
      <c r="X325" s="165">
        <v>11620</v>
      </c>
      <c r="Y325" s="166">
        <v>337</v>
      </c>
      <c r="Z325" s="167">
        <v>322</v>
      </c>
      <c r="AA325" s="168">
        <v>162</v>
      </c>
      <c r="AB325" s="171">
        <v>322</v>
      </c>
      <c r="AC325" s="163">
        <v>0</v>
      </c>
      <c r="AD325" s="172">
        <v>100</v>
      </c>
      <c r="AE325" s="173">
        <v>0</v>
      </c>
    </row>
    <row r="326" spans="1:31" s="3" customFormat="1" ht="18.75" customHeight="1">
      <c r="A326" s="29">
        <v>324</v>
      </c>
      <c r="B326" s="30">
        <v>317</v>
      </c>
      <c r="C326" s="31" t="s">
        <v>864</v>
      </c>
      <c r="D326" s="32" t="s">
        <v>1737</v>
      </c>
      <c r="E326" s="42">
        <v>310</v>
      </c>
      <c r="F326" s="35">
        <v>14984933</v>
      </c>
      <c r="G326" s="36">
        <v>295</v>
      </c>
      <c r="H326" s="37">
        <v>284</v>
      </c>
      <c r="I326" s="38">
        <v>17214838</v>
      </c>
      <c r="J326" s="39">
        <v>226</v>
      </c>
      <c r="K326" s="40">
        <v>215</v>
      </c>
      <c r="L326" s="35">
        <v>3761996</v>
      </c>
      <c r="M326" s="36">
        <v>255</v>
      </c>
      <c r="N326" s="37">
        <v>248</v>
      </c>
      <c r="O326" s="38">
        <v>3647695</v>
      </c>
      <c r="P326" s="39">
        <v>271</v>
      </c>
      <c r="Q326" s="40">
        <v>258</v>
      </c>
      <c r="R326" s="35">
        <v>11723856</v>
      </c>
      <c r="S326" s="36">
        <v>297</v>
      </c>
      <c r="T326" s="37">
        <v>293</v>
      </c>
      <c r="U326" s="38">
        <v>146276</v>
      </c>
      <c r="V326" s="39">
        <v>76</v>
      </c>
      <c r="W326" s="40">
        <v>76</v>
      </c>
      <c r="X326" s="35">
        <v>11558</v>
      </c>
      <c r="Y326" s="36">
        <v>35</v>
      </c>
      <c r="Z326" s="37">
        <v>29</v>
      </c>
      <c r="AA326" s="38">
        <v>670</v>
      </c>
      <c r="AB326" s="94">
        <v>321</v>
      </c>
      <c r="AC326" s="42">
        <v>0</v>
      </c>
      <c r="AD326" s="34">
        <v>100</v>
      </c>
      <c r="AE326" s="43">
        <v>0</v>
      </c>
    </row>
    <row r="327" spans="1:31" s="3" customFormat="1" ht="18.75" customHeight="1">
      <c r="A327" s="45">
        <v>325</v>
      </c>
      <c r="B327" s="46">
        <v>209</v>
      </c>
      <c r="C327" s="47" t="s">
        <v>1703</v>
      </c>
      <c r="D327" s="48" t="s">
        <v>2748</v>
      </c>
      <c r="E327" s="49">
        <v>311</v>
      </c>
      <c r="F327" s="51">
        <v>14977029</v>
      </c>
      <c r="G327" s="52">
        <v>345</v>
      </c>
      <c r="H327" s="53">
        <v>332</v>
      </c>
      <c r="I327" s="54">
        <v>15478352</v>
      </c>
      <c r="J327" s="55">
        <v>272</v>
      </c>
      <c r="K327" s="56">
        <v>260</v>
      </c>
      <c r="L327" s="51">
        <v>2946738</v>
      </c>
      <c r="M327" s="52">
        <v>107</v>
      </c>
      <c r="N327" s="53">
        <v>103</v>
      </c>
      <c r="O327" s="54">
        <v>8317189</v>
      </c>
      <c r="P327" s="55">
        <v>131</v>
      </c>
      <c r="Q327" s="56">
        <v>119</v>
      </c>
      <c r="R327" s="51">
        <v>19826585</v>
      </c>
      <c r="S327" s="52">
        <v>106</v>
      </c>
      <c r="T327" s="53">
        <v>105</v>
      </c>
      <c r="U327" s="54">
        <v>1720041</v>
      </c>
      <c r="V327" s="55">
        <v>228</v>
      </c>
      <c r="W327" s="56">
        <v>226</v>
      </c>
      <c r="X327" s="51">
        <v>4348</v>
      </c>
      <c r="Y327" s="52">
        <v>241</v>
      </c>
      <c r="Z327" s="53">
        <v>227</v>
      </c>
      <c r="AA327" s="54">
        <v>227</v>
      </c>
      <c r="AB327" s="95">
        <v>382</v>
      </c>
      <c r="AC327" s="49">
        <v>0</v>
      </c>
      <c r="AD327" s="57">
        <v>100</v>
      </c>
      <c r="AE327" s="58">
        <v>0</v>
      </c>
    </row>
    <row r="328" spans="1:31" s="3" customFormat="1" ht="18.75" customHeight="1">
      <c r="A328" s="15">
        <v>326</v>
      </c>
      <c r="B328" s="16" t="s">
        <v>3813</v>
      </c>
      <c r="C328" s="17" t="s">
        <v>865</v>
      </c>
      <c r="D328" s="18" t="s">
        <v>551</v>
      </c>
      <c r="E328" s="19">
        <v>312</v>
      </c>
      <c r="F328" s="21">
        <v>14953136</v>
      </c>
      <c r="G328" s="22">
        <v>90</v>
      </c>
      <c r="H328" s="23">
        <v>85</v>
      </c>
      <c r="I328" s="24">
        <v>25734555</v>
      </c>
      <c r="J328" s="25">
        <v>20</v>
      </c>
      <c r="K328" s="26">
        <v>16</v>
      </c>
      <c r="L328" s="21">
        <v>12561482</v>
      </c>
      <c r="M328" s="22">
        <v>13</v>
      </c>
      <c r="N328" s="23">
        <v>12</v>
      </c>
      <c r="O328" s="24">
        <v>23641340</v>
      </c>
      <c r="P328" s="25">
        <v>13</v>
      </c>
      <c r="Q328" s="26">
        <v>13</v>
      </c>
      <c r="R328" s="21">
        <v>58888399</v>
      </c>
      <c r="S328" s="22">
        <v>335</v>
      </c>
      <c r="T328" s="23">
        <v>331</v>
      </c>
      <c r="U328" s="24">
        <v>46994</v>
      </c>
      <c r="V328" s="25">
        <v>218</v>
      </c>
      <c r="W328" s="26">
        <v>217</v>
      </c>
      <c r="X328" s="21">
        <v>4976</v>
      </c>
      <c r="Y328" s="22">
        <v>181</v>
      </c>
      <c r="Z328" s="23">
        <v>168</v>
      </c>
      <c r="AA328" s="24">
        <v>286</v>
      </c>
      <c r="AB328" s="93">
        <v>321</v>
      </c>
      <c r="AC328" s="19">
        <v>0</v>
      </c>
      <c r="AD328" s="27">
        <v>100</v>
      </c>
      <c r="AE328" s="28">
        <v>0</v>
      </c>
    </row>
    <row r="329" spans="1:31" s="3" customFormat="1" ht="18.75" customHeight="1">
      <c r="A329" s="159">
        <v>327</v>
      </c>
      <c r="B329" s="160" t="s">
        <v>3813</v>
      </c>
      <c r="C329" s="161" t="s">
        <v>3351</v>
      </c>
      <c r="D329" s="162" t="s">
        <v>3815</v>
      </c>
      <c r="E329" s="163">
        <v>313</v>
      </c>
      <c r="F329" s="165">
        <v>14945800</v>
      </c>
      <c r="G329" s="166">
        <v>363</v>
      </c>
      <c r="H329" s="167">
        <v>348</v>
      </c>
      <c r="I329" s="168">
        <v>14958111</v>
      </c>
      <c r="J329" s="169">
        <v>441</v>
      </c>
      <c r="K329" s="170">
        <v>429</v>
      </c>
      <c r="L329" s="165">
        <v>331674</v>
      </c>
      <c r="M329" s="166">
        <v>218</v>
      </c>
      <c r="N329" s="167">
        <v>212</v>
      </c>
      <c r="O329" s="168">
        <v>4599886</v>
      </c>
      <c r="P329" s="169">
        <v>190</v>
      </c>
      <c r="Q329" s="170">
        <v>178</v>
      </c>
      <c r="R329" s="165">
        <v>15309398</v>
      </c>
      <c r="S329" s="166">
        <v>352</v>
      </c>
      <c r="T329" s="167">
        <v>347</v>
      </c>
      <c r="U329" s="168">
        <v>-117066</v>
      </c>
      <c r="V329" s="169">
        <v>414</v>
      </c>
      <c r="W329" s="170">
        <v>411</v>
      </c>
      <c r="X329" s="165">
        <v>93</v>
      </c>
      <c r="Y329" s="166">
        <v>433</v>
      </c>
      <c r="Z329" s="167">
        <v>418</v>
      </c>
      <c r="AA329" s="168">
        <v>94</v>
      </c>
      <c r="AB329" s="171">
        <v>383</v>
      </c>
      <c r="AC329" s="163">
        <v>0</v>
      </c>
      <c r="AD329" s="172">
        <v>100</v>
      </c>
      <c r="AE329" s="173">
        <v>0</v>
      </c>
    </row>
    <row r="330" spans="1:31" s="3" customFormat="1" ht="18.75" customHeight="1">
      <c r="A330" s="159">
        <v>328</v>
      </c>
      <c r="B330" s="160">
        <v>370</v>
      </c>
      <c r="C330" s="161" t="s">
        <v>3433</v>
      </c>
      <c r="D330" s="162" t="s">
        <v>3815</v>
      </c>
      <c r="E330" s="163">
        <v>314</v>
      </c>
      <c r="F330" s="165">
        <v>14945247</v>
      </c>
      <c r="G330" s="166">
        <v>364</v>
      </c>
      <c r="H330" s="167">
        <v>349</v>
      </c>
      <c r="I330" s="168">
        <v>14956936</v>
      </c>
      <c r="J330" s="169">
        <v>330</v>
      </c>
      <c r="K330" s="170">
        <v>318</v>
      </c>
      <c r="L330" s="165">
        <v>2185126</v>
      </c>
      <c r="M330" s="166">
        <v>364</v>
      </c>
      <c r="N330" s="167">
        <v>357</v>
      </c>
      <c r="O330" s="168">
        <v>2018603</v>
      </c>
      <c r="P330" s="169">
        <v>405</v>
      </c>
      <c r="Q330" s="170">
        <v>391</v>
      </c>
      <c r="R330" s="165">
        <v>7522294</v>
      </c>
      <c r="S330" s="166">
        <v>156</v>
      </c>
      <c r="T330" s="167">
        <v>155</v>
      </c>
      <c r="U330" s="168">
        <v>1009837</v>
      </c>
      <c r="V330" s="169">
        <v>77</v>
      </c>
      <c r="W330" s="170">
        <v>77</v>
      </c>
      <c r="X330" s="165">
        <v>11513</v>
      </c>
      <c r="Y330" s="166">
        <v>383</v>
      </c>
      <c r="Z330" s="167">
        <v>368</v>
      </c>
      <c r="AA330" s="168">
        <v>130</v>
      </c>
      <c r="AB330" s="171">
        <v>321</v>
      </c>
      <c r="AC330" s="163">
        <v>0</v>
      </c>
      <c r="AD330" s="172">
        <v>100</v>
      </c>
      <c r="AE330" s="173">
        <v>0</v>
      </c>
    </row>
    <row r="331" spans="1:31" s="3" customFormat="1" ht="18.75" customHeight="1">
      <c r="A331" s="159">
        <v>329</v>
      </c>
      <c r="B331" s="160">
        <v>280</v>
      </c>
      <c r="C331" s="161" t="s">
        <v>1629</v>
      </c>
      <c r="D331" s="162" t="s">
        <v>3815</v>
      </c>
      <c r="E331" s="163">
        <v>315</v>
      </c>
      <c r="F331" s="165">
        <v>14915812</v>
      </c>
      <c r="G331" s="166">
        <v>275</v>
      </c>
      <c r="H331" s="167">
        <v>265</v>
      </c>
      <c r="I331" s="168">
        <v>17731895</v>
      </c>
      <c r="J331" s="169">
        <v>137</v>
      </c>
      <c r="K331" s="170">
        <v>128</v>
      </c>
      <c r="L331" s="165">
        <v>5801763</v>
      </c>
      <c r="M331" s="166">
        <v>253</v>
      </c>
      <c r="N331" s="167">
        <v>246</v>
      </c>
      <c r="O331" s="168">
        <v>3687498</v>
      </c>
      <c r="P331" s="169">
        <v>218</v>
      </c>
      <c r="Q331" s="170">
        <v>206</v>
      </c>
      <c r="R331" s="165">
        <v>13588662</v>
      </c>
      <c r="S331" s="166">
        <v>319</v>
      </c>
      <c r="T331" s="167">
        <v>315</v>
      </c>
      <c r="U331" s="168">
        <v>83458</v>
      </c>
      <c r="V331" s="169">
        <v>238</v>
      </c>
      <c r="W331" s="170">
        <v>236</v>
      </c>
      <c r="X331" s="165">
        <v>4037</v>
      </c>
      <c r="Y331" s="166">
        <v>161</v>
      </c>
      <c r="Z331" s="167">
        <v>148</v>
      </c>
      <c r="AA331" s="168">
        <v>310</v>
      </c>
      <c r="AB331" s="171">
        <v>369</v>
      </c>
      <c r="AC331" s="163">
        <v>0</v>
      </c>
      <c r="AD331" s="172">
        <v>100</v>
      </c>
      <c r="AE331" s="173">
        <v>0</v>
      </c>
    </row>
    <row r="332" spans="1:31" s="3" customFormat="1" ht="18.75" customHeight="1">
      <c r="A332" s="142">
        <v>330</v>
      </c>
      <c r="B332" s="143">
        <v>195</v>
      </c>
      <c r="C332" s="144" t="s">
        <v>866</v>
      </c>
      <c r="D332" s="145" t="s">
        <v>3815</v>
      </c>
      <c r="E332" s="197">
        <v>316</v>
      </c>
      <c r="F332" s="148">
        <v>14889951</v>
      </c>
      <c r="G332" s="149">
        <v>367</v>
      </c>
      <c r="H332" s="150">
        <v>352</v>
      </c>
      <c r="I332" s="151">
        <v>14892171</v>
      </c>
      <c r="J332" s="152">
        <v>484</v>
      </c>
      <c r="K332" s="153">
        <v>470</v>
      </c>
      <c r="L332" s="148">
        <v>-3428782</v>
      </c>
      <c r="M332" s="149">
        <v>484</v>
      </c>
      <c r="N332" s="150">
        <v>472</v>
      </c>
      <c r="O332" s="151">
        <v>-6143968</v>
      </c>
      <c r="P332" s="152">
        <v>304</v>
      </c>
      <c r="Q332" s="153">
        <v>291</v>
      </c>
      <c r="R332" s="148">
        <v>10665145</v>
      </c>
      <c r="S332" s="149">
        <v>470</v>
      </c>
      <c r="T332" s="150">
        <v>460</v>
      </c>
      <c r="U332" s="151">
        <v>-7579084</v>
      </c>
      <c r="V332" s="152">
        <v>161</v>
      </c>
      <c r="W332" s="153">
        <v>160</v>
      </c>
      <c r="X332" s="148">
        <v>7652</v>
      </c>
      <c r="Y332" s="149">
        <v>340</v>
      </c>
      <c r="Z332" s="150">
        <v>325</v>
      </c>
      <c r="AA332" s="151">
        <v>160</v>
      </c>
      <c r="AB332" s="156">
        <v>356</v>
      </c>
      <c r="AC332" s="146">
        <v>0</v>
      </c>
      <c r="AD332" s="157">
        <v>100</v>
      </c>
      <c r="AE332" s="158">
        <v>0</v>
      </c>
    </row>
    <row r="333" spans="1:31" s="3" customFormat="1" ht="18.75" customHeight="1">
      <c r="A333" s="15">
        <v>331</v>
      </c>
      <c r="B333" s="16" t="s">
        <v>3813</v>
      </c>
      <c r="C333" s="17" t="s">
        <v>867</v>
      </c>
      <c r="D333" s="18" t="s">
        <v>1173</v>
      </c>
      <c r="E333" s="19">
        <v>317</v>
      </c>
      <c r="F333" s="21">
        <v>14824072</v>
      </c>
      <c r="G333" s="22">
        <v>366</v>
      </c>
      <c r="H333" s="23">
        <v>351</v>
      </c>
      <c r="I333" s="24">
        <v>14941769</v>
      </c>
      <c r="J333" s="25">
        <v>214</v>
      </c>
      <c r="K333" s="26">
        <v>203</v>
      </c>
      <c r="L333" s="21">
        <v>3957441</v>
      </c>
      <c r="M333" s="22">
        <v>288</v>
      </c>
      <c r="N333" s="23">
        <v>281</v>
      </c>
      <c r="O333" s="24">
        <v>3228452</v>
      </c>
      <c r="P333" s="25">
        <v>420</v>
      </c>
      <c r="Q333" s="26">
        <v>406</v>
      </c>
      <c r="R333" s="21">
        <v>6748213</v>
      </c>
      <c r="S333" s="22">
        <v>70</v>
      </c>
      <c r="T333" s="23">
        <v>69</v>
      </c>
      <c r="U333" s="24">
        <v>2539583</v>
      </c>
      <c r="V333" s="25">
        <v>111</v>
      </c>
      <c r="W333" s="26">
        <v>110</v>
      </c>
      <c r="X333" s="21">
        <v>9865</v>
      </c>
      <c r="Y333" s="22">
        <v>153</v>
      </c>
      <c r="Z333" s="23">
        <v>140</v>
      </c>
      <c r="AA333" s="24">
        <v>317</v>
      </c>
      <c r="AB333" s="93">
        <v>312</v>
      </c>
      <c r="AC333" s="19">
        <v>0</v>
      </c>
      <c r="AD333" s="27">
        <v>100</v>
      </c>
      <c r="AE333" s="28">
        <v>0</v>
      </c>
    </row>
    <row r="334" spans="1:31" s="3" customFormat="1" ht="18.75" customHeight="1">
      <c r="A334" s="159">
        <v>332</v>
      </c>
      <c r="B334" s="160">
        <v>48</v>
      </c>
      <c r="C334" s="161" t="s">
        <v>868</v>
      </c>
      <c r="D334" s="162" t="s">
        <v>3815</v>
      </c>
      <c r="E334" s="163">
        <v>318</v>
      </c>
      <c r="F334" s="165">
        <v>14793017</v>
      </c>
      <c r="G334" s="166">
        <v>370</v>
      </c>
      <c r="H334" s="167">
        <v>355</v>
      </c>
      <c r="I334" s="168">
        <v>14793017</v>
      </c>
      <c r="J334" s="169">
        <v>279</v>
      </c>
      <c r="K334" s="170">
        <v>267</v>
      </c>
      <c r="L334" s="165">
        <v>2861429</v>
      </c>
      <c r="M334" s="166">
        <v>296</v>
      </c>
      <c r="N334" s="167">
        <v>289</v>
      </c>
      <c r="O334" s="168">
        <v>3054649</v>
      </c>
      <c r="P334" s="169">
        <v>487</v>
      </c>
      <c r="Q334" s="170">
        <v>472</v>
      </c>
      <c r="R334" s="165">
        <v>3809201</v>
      </c>
      <c r="S334" s="166">
        <v>195</v>
      </c>
      <c r="T334" s="167">
        <v>193</v>
      </c>
      <c r="U334" s="168">
        <v>687652</v>
      </c>
      <c r="V334" s="169">
        <v>487</v>
      </c>
      <c r="W334" s="170">
        <v>473</v>
      </c>
      <c r="X334" s="189" t="s">
        <v>3813</v>
      </c>
      <c r="Y334" s="166">
        <v>457</v>
      </c>
      <c r="Z334" s="167">
        <v>442</v>
      </c>
      <c r="AA334" s="168">
        <v>73</v>
      </c>
      <c r="AB334" s="171">
        <v>341</v>
      </c>
      <c r="AC334" s="163">
        <v>0</v>
      </c>
      <c r="AD334" s="172">
        <v>100</v>
      </c>
      <c r="AE334" s="173">
        <v>0</v>
      </c>
    </row>
    <row r="335" spans="1:31" s="3" customFormat="1" ht="18.75" customHeight="1">
      <c r="A335" s="159">
        <v>333</v>
      </c>
      <c r="B335" s="160">
        <v>417</v>
      </c>
      <c r="C335" s="161" t="s">
        <v>869</v>
      </c>
      <c r="D335" s="162" t="s">
        <v>3815</v>
      </c>
      <c r="E335" s="163">
        <v>319</v>
      </c>
      <c r="F335" s="165">
        <v>14779312</v>
      </c>
      <c r="G335" s="166">
        <v>371</v>
      </c>
      <c r="H335" s="167">
        <v>356</v>
      </c>
      <c r="I335" s="168">
        <v>14779312</v>
      </c>
      <c r="J335" s="169">
        <v>299</v>
      </c>
      <c r="K335" s="170">
        <v>287</v>
      </c>
      <c r="L335" s="165">
        <v>2658934</v>
      </c>
      <c r="M335" s="166">
        <v>404</v>
      </c>
      <c r="N335" s="167">
        <v>397</v>
      </c>
      <c r="O335" s="168">
        <v>1336832</v>
      </c>
      <c r="P335" s="169">
        <v>492</v>
      </c>
      <c r="Q335" s="170">
        <v>477</v>
      </c>
      <c r="R335" s="165">
        <v>3335290</v>
      </c>
      <c r="S335" s="166">
        <v>120</v>
      </c>
      <c r="T335" s="167">
        <v>119</v>
      </c>
      <c r="U335" s="168">
        <v>1474748</v>
      </c>
      <c r="V335" s="169">
        <v>80</v>
      </c>
      <c r="W335" s="170">
        <v>80</v>
      </c>
      <c r="X335" s="165">
        <v>11389</v>
      </c>
      <c r="Y335" s="166">
        <v>301</v>
      </c>
      <c r="Z335" s="167">
        <v>286</v>
      </c>
      <c r="AA335" s="168">
        <v>183</v>
      </c>
      <c r="AB335" s="171">
        <v>322</v>
      </c>
      <c r="AC335" s="163">
        <v>0</v>
      </c>
      <c r="AD335" s="172">
        <v>100</v>
      </c>
      <c r="AE335" s="173">
        <v>0</v>
      </c>
    </row>
    <row r="336" spans="1:31" s="3" customFormat="1" ht="18.75" customHeight="1">
      <c r="A336" s="159">
        <v>334</v>
      </c>
      <c r="B336" s="160">
        <v>233</v>
      </c>
      <c r="C336" s="161" t="s">
        <v>492</v>
      </c>
      <c r="D336" s="162" t="s">
        <v>3815</v>
      </c>
      <c r="E336" s="163">
        <v>320</v>
      </c>
      <c r="F336" s="165">
        <v>14775566</v>
      </c>
      <c r="G336" s="166">
        <v>335</v>
      </c>
      <c r="H336" s="167">
        <v>323</v>
      </c>
      <c r="I336" s="168">
        <v>15834861</v>
      </c>
      <c r="J336" s="169">
        <v>357</v>
      </c>
      <c r="K336" s="170">
        <v>345</v>
      </c>
      <c r="L336" s="165">
        <v>1831286</v>
      </c>
      <c r="M336" s="166">
        <v>414</v>
      </c>
      <c r="N336" s="167">
        <v>407</v>
      </c>
      <c r="O336" s="168">
        <v>1187364</v>
      </c>
      <c r="P336" s="169">
        <v>475</v>
      </c>
      <c r="Q336" s="170">
        <v>460</v>
      </c>
      <c r="R336" s="165">
        <v>4301292</v>
      </c>
      <c r="S336" s="166">
        <v>311</v>
      </c>
      <c r="T336" s="167">
        <v>307</v>
      </c>
      <c r="U336" s="168">
        <v>106502</v>
      </c>
      <c r="V336" s="169">
        <v>269</v>
      </c>
      <c r="W336" s="170">
        <v>267</v>
      </c>
      <c r="X336" s="165">
        <v>3115</v>
      </c>
      <c r="Y336" s="166">
        <v>422</v>
      </c>
      <c r="Z336" s="167">
        <v>407</v>
      </c>
      <c r="AA336" s="168">
        <v>105</v>
      </c>
      <c r="AB336" s="171">
        <v>383</v>
      </c>
      <c r="AC336" s="163">
        <v>0</v>
      </c>
      <c r="AD336" s="172">
        <v>100</v>
      </c>
      <c r="AE336" s="173">
        <v>0</v>
      </c>
    </row>
    <row r="337" spans="1:31" s="3" customFormat="1" ht="18.75" customHeight="1">
      <c r="A337" s="45">
        <v>335</v>
      </c>
      <c r="B337" s="46">
        <v>444</v>
      </c>
      <c r="C337" s="47" t="s">
        <v>3028</v>
      </c>
      <c r="D337" s="48" t="s">
        <v>2748</v>
      </c>
      <c r="E337" s="49">
        <v>321</v>
      </c>
      <c r="F337" s="51">
        <v>14711223</v>
      </c>
      <c r="G337" s="52">
        <v>373</v>
      </c>
      <c r="H337" s="53">
        <v>358</v>
      </c>
      <c r="I337" s="54">
        <v>14711223</v>
      </c>
      <c r="J337" s="55">
        <v>384</v>
      </c>
      <c r="K337" s="56">
        <v>372</v>
      </c>
      <c r="L337" s="51">
        <v>1419695</v>
      </c>
      <c r="M337" s="52">
        <v>60</v>
      </c>
      <c r="N337" s="53">
        <v>57</v>
      </c>
      <c r="O337" s="54">
        <v>11672064</v>
      </c>
      <c r="P337" s="55">
        <v>62</v>
      </c>
      <c r="Q337" s="56">
        <v>55</v>
      </c>
      <c r="R337" s="51">
        <v>28687463</v>
      </c>
      <c r="S337" s="52">
        <v>449</v>
      </c>
      <c r="T337" s="53">
        <v>441</v>
      </c>
      <c r="U337" s="54">
        <v>-3837456</v>
      </c>
      <c r="V337" s="55">
        <v>199</v>
      </c>
      <c r="W337" s="56">
        <v>198</v>
      </c>
      <c r="X337" s="51">
        <v>5808</v>
      </c>
      <c r="Y337" s="52">
        <v>33</v>
      </c>
      <c r="Z337" s="53">
        <v>27</v>
      </c>
      <c r="AA337" s="54">
        <v>675</v>
      </c>
      <c r="AB337" s="95">
        <v>321</v>
      </c>
      <c r="AC337" s="49">
        <v>0</v>
      </c>
      <c r="AD337" s="57">
        <v>100</v>
      </c>
      <c r="AE337" s="58">
        <v>0</v>
      </c>
    </row>
    <row r="338" spans="1:31" s="3" customFormat="1" ht="18.75" customHeight="1">
      <c r="A338" s="15">
        <v>336</v>
      </c>
      <c r="B338" s="16">
        <v>19</v>
      </c>
      <c r="C338" s="17" t="s">
        <v>1512</v>
      </c>
      <c r="D338" s="18" t="s">
        <v>3371</v>
      </c>
      <c r="E338" s="19">
        <v>322</v>
      </c>
      <c r="F338" s="21">
        <v>14696727</v>
      </c>
      <c r="G338" s="22">
        <v>314</v>
      </c>
      <c r="H338" s="23">
        <v>303</v>
      </c>
      <c r="I338" s="24">
        <v>16592098</v>
      </c>
      <c r="J338" s="25">
        <v>339</v>
      </c>
      <c r="K338" s="26">
        <v>327</v>
      </c>
      <c r="L338" s="21">
        <v>2032123</v>
      </c>
      <c r="M338" s="22">
        <v>192</v>
      </c>
      <c r="N338" s="23">
        <v>187</v>
      </c>
      <c r="O338" s="24">
        <v>5484235</v>
      </c>
      <c r="P338" s="25">
        <v>429</v>
      </c>
      <c r="Q338" s="26">
        <v>415</v>
      </c>
      <c r="R338" s="21">
        <v>6360680</v>
      </c>
      <c r="S338" s="22">
        <v>347</v>
      </c>
      <c r="T338" s="23">
        <v>343</v>
      </c>
      <c r="U338" s="24">
        <v>-43934</v>
      </c>
      <c r="V338" s="25">
        <v>338</v>
      </c>
      <c r="W338" s="26">
        <v>336</v>
      </c>
      <c r="X338" s="21">
        <v>1447</v>
      </c>
      <c r="Y338" s="22">
        <v>254</v>
      </c>
      <c r="Z338" s="23">
        <v>240</v>
      </c>
      <c r="AA338" s="24">
        <v>215</v>
      </c>
      <c r="AB338" s="93">
        <v>311</v>
      </c>
      <c r="AC338" s="19">
        <v>0</v>
      </c>
      <c r="AD338" s="27">
        <v>100</v>
      </c>
      <c r="AE338" s="28">
        <v>0</v>
      </c>
    </row>
    <row r="339" spans="1:31" s="3" customFormat="1" ht="18.75" customHeight="1">
      <c r="A339" s="159">
        <v>337</v>
      </c>
      <c r="B339" s="160">
        <v>421</v>
      </c>
      <c r="C339" s="161" t="s">
        <v>870</v>
      </c>
      <c r="D339" s="162" t="s">
        <v>3815</v>
      </c>
      <c r="E339" s="163">
        <v>323</v>
      </c>
      <c r="F339" s="165">
        <v>14628547</v>
      </c>
      <c r="G339" s="166">
        <v>376</v>
      </c>
      <c r="H339" s="167">
        <v>361</v>
      </c>
      <c r="I339" s="168">
        <v>14628547</v>
      </c>
      <c r="J339" s="169">
        <v>464</v>
      </c>
      <c r="K339" s="170">
        <v>451</v>
      </c>
      <c r="L339" s="165">
        <v>-821921</v>
      </c>
      <c r="M339" s="166">
        <v>368</v>
      </c>
      <c r="N339" s="167">
        <v>361</v>
      </c>
      <c r="O339" s="168">
        <v>1969751</v>
      </c>
      <c r="P339" s="169">
        <v>395</v>
      </c>
      <c r="Q339" s="170">
        <v>381</v>
      </c>
      <c r="R339" s="165">
        <v>7953095</v>
      </c>
      <c r="S339" s="166">
        <v>427</v>
      </c>
      <c r="T339" s="167">
        <v>420</v>
      </c>
      <c r="U339" s="168">
        <v>-2856961</v>
      </c>
      <c r="V339" s="169">
        <v>121</v>
      </c>
      <c r="W339" s="170">
        <v>120</v>
      </c>
      <c r="X339" s="165">
        <v>9334</v>
      </c>
      <c r="Y339" s="166">
        <v>472</v>
      </c>
      <c r="Z339" s="167">
        <v>457</v>
      </c>
      <c r="AA339" s="168">
        <v>60</v>
      </c>
      <c r="AB339" s="171">
        <v>384</v>
      </c>
      <c r="AC339" s="163">
        <v>0</v>
      </c>
      <c r="AD339" s="172">
        <v>100</v>
      </c>
      <c r="AE339" s="173">
        <v>0</v>
      </c>
    </row>
    <row r="340" spans="1:31" s="3" customFormat="1" ht="18.75" customHeight="1">
      <c r="A340" s="159">
        <v>338</v>
      </c>
      <c r="B340" s="160" t="s">
        <v>3813</v>
      </c>
      <c r="C340" s="161" t="s">
        <v>3353</v>
      </c>
      <c r="D340" s="162" t="s">
        <v>3815</v>
      </c>
      <c r="E340" s="163">
        <v>324</v>
      </c>
      <c r="F340" s="165">
        <v>14614911</v>
      </c>
      <c r="G340" s="166">
        <v>350</v>
      </c>
      <c r="H340" s="167">
        <v>336</v>
      </c>
      <c r="I340" s="168">
        <v>15311519</v>
      </c>
      <c r="J340" s="169">
        <v>488</v>
      </c>
      <c r="K340" s="170">
        <v>474</v>
      </c>
      <c r="L340" s="165">
        <v>-6156303</v>
      </c>
      <c r="M340" s="166">
        <v>122</v>
      </c>
      <c r="N340" s="167">
        <v>117</v>
      </c>
      <c r="O340" s="168">
        <v>7769774</v>
      </c>
      <c r="P340" s="169">
        <v>71</v>
      </c>
      <c r="Q340" s="170">
        <v>64</v>
      </c>
      <c r="R340" s="165">
        <v>27169059</v>
      </c>
      <c r="S340" s="166">
        <v>486</v>
      </c>
      <c r="T340" s="167">
        <v>475</v>
      </c>
      <c r="U340" s="168">
        <v>-13830061</v>
      </c>
      <c r="V340" s="169">
        <v>341</v>
      </c>
      <c r="W340" s="170">
        <v>339</v>
      </c>
      <c r="X340" s="165">
        <v>1406</v>
      </c>
      <c r="Y340" s="166">
        <v>274</v>
      </c>
      <c r="Z340" s="167">
        <v>260</v>
      </c>
      <c r="AA340" s="168">
        <v>201</v>
      </c>
      <c r="AB340" s="171">
        <v>383</v>
      </c>
      <c r="AC340" s="163">
        <v>0</v>
      </c>
      <c r="AD340" s="172">
        <v>100</v>
      </c>
      <c r="AE340" s="173">
        <v>0</v>
      </c>
    </row>
    <row r="341" spans="1:31" s="3" customFormat="1" ht="18.75" customHeight="1">
      <c r="A341" s="159">
        <v>339</v>
      </c>
      <c r="B341" s="160">
        <v>229</v>
      </c>
      <c r="C341" s="161" t="s">
        <v>3986</v>
      </c>
      <c r="D341" s="162" t="s">
        <v>3815</v>
      </c>
      <c r="E341" s="163">
        <v>325</v>
      </c>
      <c r="F341" s="165">
        <v>14613372</v>
      </c>
      <c r="G341" s="166">
        <v>340</v>
      </c>
      <c r="H341" s="167">
        <v>327</v>
      </c>
      <c r="I341" s="168">
        <v>15620056</v>
      </c>
      <c r="J341" s="169">
        <v>236</v>
      </c>
      <c r="K341" s="170">
        <v>225</v>
      </c>
      <c r="L341" s="165">
        <v>3561920</v>
      </c>
      <c r="M341" s="166">
        <v>241</v>
      </c>
      <c r="N341" s="167">
        <v>235</v>
      </c>
      <c r="O341" s="168">
        <v>3829754</v>
      </c>
      <c r="P341" s="169">
        <v>341</v>
      </c>
      <c r="Q341" s="170">
        <v>328</v>
      </c>
      <c r="R341" s="165">
        <v>9423530</v>
      </c>
      <c r="S341" s="166">
        <v>313</v>
      </c>
      <c r="T341" s="167">
        <v>309</v>
      </c>
      <c r="U341" s="168">
        <v>99581</v>
      </c>
      <c r="V341" s="169">
        <v>283</v>
      </c>
      <c r="W341" s="170">
        <v>281</v>
      </c>
      <c r="X341" s="165">
        <v>2766</v>
      </c>
      <c r="Y341" s="166">
        <v>411</v>
      </c>
      <c r="Z341" s="167">
        <v>396</v>
      </c>
      <c r="AA341" s="168">
        <v>110</v>
      </c>
      <c r="AB341" s="171">
        <v>356</v>
      </c>
      <c r="AC341" s="163">
        <v>0</v>
      </c>
      <c r="AD341" s="172">
        <v>0.01</v>
      </c>
      <c r="AE341" s="173">
        <v>99.99</v>
      </c>
    </row>
    <row r="342" spans="1:31" s="3" customFormat="1" ht="18.75" customHeight="1">
      <c r="A342" s="142">
        <v>340</v>
      </c>
      <c r="B342" s="194">
        <v>430</v>
      </c>
      <c r="C342" s="144" t="s">
        <v>871</v>
      </c>
      <c r="D342" s="145" t="s">
        <v>3815</v>
      </c>
      <c r="E342" s="146">
        <v>326</v>
      </c>
      <c r="F342" s="148">
        <v>14602628</v>
      </c>
      <c r="G342" s="149">
        <v>369</v>
      </c>
      <c r="H342" s="150">
        <v>354</v>
      </c>
      <c r="I342" s="151">
        <v>14825847</v>
      </c>
      <c r="J342" s="152">
        <v>158</v>
      </c>
      <c r="K342" s="153">
        <v>148</v>
      </c>
      <c r="L342" s="148">
        <v>5180917</v>
      </c>
      <c r="M342" s="149">
        <v>258</v>
      </c>
      <c r="N342" s="150">
        <v>251</v>
      </c>
      <c r="O342" s="151">
        <v>3595594</v>
      </c>
      <c r="P342" s="152">
        <v>353</v>
      </c>
      <c r="Q342" s="153">
        <v>340</v>
      </c>
      <c r="R342" s="148">
        <v>9041552</v>
      </c>
      <c r="S342" s="149">
        <v>77</v>
      </c>
      <c r="T342" s="150">
        <v>76</v>
      </c>
      <c r="U342" s="151">
        <v>2268686</v>
      </c>
      <c r="V342" s="152">
        <v>360</v>
      </c>
      <c r="W342" s="153">
        <v>358</v>
      </c>
      <c r="X342" s="148">
        <v>878</v>
      </c>
      <c r="Y342" s="149">
        <v>199</v>
      </c>
      <c r="Z342" s="150">
        <v>186</v>
      </c>
      <c r="AA342" s="151">
        <v>265</v>
      </c>
      <c r="AB342" s="156">
        <v>381</v>
      </c>
      <c r="AC342" s="146">
        <v>0</v>
      </c>
      <c r="AD342" s="157">
        <v>100</v>
      </c>
      <c r="AE342" s="158">
        <v>0</v>
      </c>
    </row>
    <row r="343" spans="1:31" s="3" customFormat="1" ht="18.75" customHeight="1">
      <c r="A343" s="15">
        <v>341</v>
      </c>
      <c r="B343" s="16">
        <v>346</v>
      </c>
      <c r="C343" s="17" t="s">
        <v>776</v>
      </c>
      <c r="D343" s="18" t="s">
        <v>1750</v>
      </c>
      <c r="E343" s="19">
        <v>327</v>
      </c>
      <c r="F343" s="21">
        <v>14509251</v>
      </c>
      <c r="G343" s="22">
        <v>372</v>
      </c>
      <c r="H343" s="23">
        <v>357</v>
      </c>
      <c r="I343" s="24">
        <v>14737093</v>
      </c>
      <c r="J343" s="25">
        <v>221</v>
      </c>
      <c r="K343" s="26">
        <v>210</v>
      </c>
      <c r="L343" s="21">
        <v>3845712</v>
      </c>
      <c r="M343" s="22">
        <v>177</v>
      </c>
      <c r="N343" s="23">
        <v>172</v>
      </c>
      <c r="O343" s="24">
        <v>5865325</v>
      </c>
      <c r="P343" s="25">
        <v>331</v>
      </c>
      <c r="Q343" s="26">
        <v>318</v>
      </c>
      <c r="R343" s="21">
        <v>9762019</v>
      </c>
      <c r="S343" s="22">
        <v>89</v>
      </c>
      <c r="T343" s="23">
        <v>88</v>
      </c>
      <c r="U343" s="24">
        <v>2127433</v>
      </c>
      <c r="V343" s="25">
        <v>245</v>
      </c>
      <c r="W343" s="26">
        <v>243</v>
      </c>
      <c r="X343" s="21">
        <v>3842</v>
      </c>
      <c r="Y343" s="22">
        <v>73</v>
      </c>
      <c r="Z343" s="23">
        <v>64</v>
      </c>
      <c r="AA343" s="24">
        <v>473</v>
      </c>
      <c r="AB343" s="93">
        <v>382</v>
      </c>
      <c r="AC343" s="19">
        <v>0</v>
      </c>
      <c r="AD343" s="27">
        <v>100</v>
      </c>
      <c r="AE343" s="28">
        <v>0</v>
      </c>
    </row>
    <row r="344" spans="1:31" s="3" customFormat="1" ht="18.75" customHeight="1">
      <c r="A344" s="159">
        <v>342</v>
      </c>
      <c r="B344" s="160">
        <v>333</v>
      </c>
      <c r="C344" s="161" t="s">
        <v>3009</v>
      </c>
      <c r="D344" s="162" t="s">
        <v>3815</v>
      </c>
      <c r="E344" s="163">
        <v>328</v>
      </c>
      <c r="F344" s="165">
        <v>14504754</v>
      </c>
      <c r="G344" s="166">
        <v>383</v>
      </c>
      <c r="H344" s="167">
        <v>368</v>
      </c>
      <c r="I344" s="168">
        <v>14504754</v>
      </c>
      <c r="J344" s="169">
        <v>400</v>
      </c>
      <c r="K344" s="170">
        <v>388</v>
      </c>
      <c r="L344" s="165">
        <v>1264631</v>
      </c>
      <c r="M344" s="166">
        <v>292</v>
      </c>
      <c r="N344" s="167">
        <v>285</v>
      </c>
      <c r="O344" s="168">
        <v>3100140</v>
      </c>
      <c r="P344" s="169">
        <v>445</v>
      </c>
      <c r="Q344" s="170">
        <v>430</v>
      </c>
      <c r="R344" s="165">
        <v>5667775</v>
      </c>
      <c r="S344" s="166">
        <v>192</v>
      </c>
      <c r="T344" s="167">
        <v>190</v>
      </c>
      <c r="U344" s="168">
        <v>713559</v>
      </c>
      <c r="V344" s="169">
        <v>481</v>
      </c>
      <c r="W344" s="170">
        <v>468</v>
      </c>
      <c r="X344" s="189" t="s">
        <v>3813</v>
      </c>
      <c r="Y344" s="166">
        <v>460</v>
      </c>
      <c r="Z344" s="167">
        <v>445</v>
      </c>
      <c r="AA344" s="168">
        <v>70</v>
      </c>
      <c r="AB344" s="171">
        <v>321</v>
      </c>
      <c r="AC344" s="163">
        <v>0</v>
      </c>
      <c r="AD344" s="172">
        <v>100</v>
      </c>
      <c r="AE344" s="173">
        <v>0</v>
      </c>
    </row>
    <row r="345" spans="1:31" s="3" customFormat="1" ht="18.75" customHeight="1">
      <c r="A345" s="159">
        <v>343</v>
      </c>
      <c r="B345" s="160" t="s">
        <v>3813</v>
      </c>
      <c r="C345" s="161" t="s">
        <v>501</v>
      </c>
      <c r="D345" s="162" t="s">
        <v>3815</v>
      </c>
      <c r="E345" s="163">
        <v>329</v>
      </c>
      <c r="F345" s="165">
        <v>14492790</v>
      </c>
      <c r="G345" s="166">
        <v>368</v>
      </c>
      <c r="H345" s="167">
        <v>353</v>
      </c>
      <c r="I345" s="168">
        <v>14827402</v>
      </c>
      <c r="J345" s="169">
        <v>180</v>
      </c>
      <c r="K345" s="170">
        <v>170</v>
      </c>
      <c r="L345" s="165">
        <v>4559143</v>
      </c>
      <c r="M345" s="166">
        <v>367</v>
      </c>
      <c r="N345" s="167">
        <v>360</v>
      </c>
      <c r="O345" s="168">
        <v>1981349</v>
      </c>
      <c r="P345" s="169">
        <v>281</v>
      </c>
      <c r="Q345" s="170">
        <v>268</v>
      </c>
      <c r="R345" s="165">
        <v>11400911</v>
      </c>
      <c r="S345" s="166">
        <v>361</v>
      </c>
      <c r="T345" s="167">
        <v>356</v>
      </c>
      <c r="U345" s="168">
        <v>-248141</v>
      </c>
      <c r="V345" s="169">
        <v>359</v>
      </c>
      <c r="W345" s="170">
        <v>357</v>
      </c>
      <c r="X345" s="165">
        <v>878</v>
      </c>
      <c r="Y345" s="166">
        <v>168</v>
      </c>
      <c r="Z345" s="167">
        <v>155</v>
      </c>
      <c r="AA345" s="168">
        <v>300</v>
      </c>
      <c r="AB345" s="171">
        <v>382</v>
      </c>
      <c r="AC345" s="163">
        <v>0</v>
      </c>
      <c r="AD345" s="172">
        <v>100</v>
      </c>
      <c r="AE345" s="173">
        <v>0</v>
      </c>
    </row>
    <row r="346" spans="1:31" s="3" customFormat="1" ht="18.75" customHeight="1">
      <c r="A346" s="159">
        <v>344</v>
      </c>
      <c r="B346" s="160" t="s">
        <v>3813</v>
      </c>
      <c r="C346" s="161" t="s">
        <v>3223</v>
      </c>
      <c r="D346" s="162" t="s">
        <v>3815</v>
      </c>
      <c r="E346" s="163">
        <v>330</v>
      </c>
      <c r="F346" s="165">
        <v>14492424</v>
      </c>
      <c r="G346" s="166">
        <v>384</v>
      </c>
      <c r="H346" s="167">
        <v>369</v>
      </c>
      <c r="I346" s="168">
        <v>14492424</v>
      </c>
      <c r="J346" s="169">
        <v>184</v>
      </c>
      <c r="K346" s="170">
        <v>174</v>
      </c>
      <c r="L346" s="165">
        <v>4473940</v>
      </c>
      <c r="M346" s="166">
        <v>33</v>
      </c>
      <c r="N346" s="167">
        <v>31</v>
      </c>
      <c r="O346" s="168">
        <v>14796847</v>
      </c>
      <c r="P346" s="169">
        <v>52</v>
      </c>
      <c r="Q346" s="170">
        <v>47</v>
      </c>
      <c r="R346" s="165">
        <v>30920302</v>
      </c>
      <c r="S346" s="166">
        <v>200</v>
      </c>
      <c r="T346" s="167">
        <v>197</v>
      </c>
      <c r="U346" s="168">
        <v>626679</v>
      </c>
      <c r="V346" s="169">
        <v>200</v>
      </c>
      <c r="W346" s="170">
        <v>199</v>
      </c>
      <c r="X346" s="165">
        <v>5803</v>
      </c>
      <c r="Y346" s="166">
        <v>303</v>
      </c>
      <c r="Z346" s="167">
        <v>288</v>
      </c>
      <c r="AA346" s="168">
        <v>182</v>
      </c>
      <c r="AB346" s="171">
        <v>384</v>
      </c>
      <c r="AC346" s="163">
        <v>0</v>
      </c>
      <c r="AD346" s="172">
        <v>100</v>
      </c>
      <c r="AE346" s="173">
        <v>0</v>
      </c>
    </row>
    <row r="347" spans="1:31" s="3" customFormat="1" ht="18.75" customHeight="1">
      <c r="A347" s="45">
        <v>345</v>
      </c>
      <c r="B347" s="46">
        <v>349</v>
      </c>
      <c r="C347" s="47" t="s">
        <v>872</v>
      </c>
      <c r="D347" s="48" t="s">
        <v>3368</v>
      </c>
      <c r="E347" s="49">
        <v>331</v>
      </c>
      <c r="F347" s="51">
        <v>14486467</v>
      </c>
      <c r="G347" s="52">
        <v>379</v>
      </c>
      <c r="H347" s="53">
        <v>364</v>
      </c>
      <c r="I347" s="54">
        <v>14560751</v>
      </c>
      <c r="J347" s="55">
        <v>347</v>
      </c>
      <c r="K347" s="56">
        <v>335</v>
      </c>
      <c r="L347" s="51">
        <v>1899489</v>
      </c>
      <c r="M347" s="52">
        <v>159</v>
      </c>
      <c r="N347" s="53">
        <v>154</v>
      </c>
      <c r="O347" s="54">
        <v>6262918</v>
      </c>
      <c r="P347" s="55">
        <v>148</v>
      </c>
      <c r="Q347" s="56">
        <v>136</v>
      </c>
      <c r="R347" s="51">
        <v>18653928</v>
      </c>
      <c r="S347" s="52">
        <v>442</v>
      </c>
      <c r="T347" s="53">
        <v>434</v>
      </c>
      <c r="U347" s="54">
        <v>-3486135</v>
      </c>
      <c r="V347" s="55">
        <v>132</v>
      </c>
      <c r="W347" s="56">
        <v>131</v>
      </c>
      <c r="X347" s="51">
        <v>9000</v>
      </c>
      <c r="Y347" s="52">
        <v>378</v>
      </c>
      <c r="Z347" s="53">
        <v>363</v>
      </c>
      <c r="AA347" s="54">
        <v>135</v>
      </c>
      <c r="AB347" s="95">
        <v>311</v>
      </c>
      <c r="AC347" s="49">
        <v>0</v>
      </c>
      <c r="AD347" s="57">
        <v>100</v>
      </c>
      <c r="AE347" s="58">
        <v>0</v>
      </c>
    </row>
    <row r="348" spans="1:31" s="3" customFormat="1" ht="18.75" customHeight="1">
      <c r="A348" s="174">
        <v>346</v>
      </c>
      <c r="B348" s="175" t="s">
        <v>3813</v>
      </c>
      <c r="C348" s="190" t="s">
        <v>3813</v>
      </c>
      <c r="D348" s="177" t="s">
        <v>3815</v>
      </c>
      <c r="E348" s="178">
        <v>332</v>
      </c>
      <c r="F348" s="191" t="s">
        <v>3813</v>
      </c>
      <c r="G348" s="181">
        <v>280</v>
      </c>
      <c r="H348" s="182">
        <v>269</v>
      </c>
      <c r="I348" s="192" t="s">
        <v>3813</v>
      </c>
      <c r="J348" s="184">
        <v>107</v>
      </c>
      <c r="K348" s="185">
        <v>99</v>
      </c>
      <c r="L348" s="191" t="s">
        <v>3813</v>
      </c>
      <c r="M348" s="181">
        <v>87</v>
      </c>
      <c r="N348" s="182">
        <v>84</v>
      </c>
      <c r="O348" s="192" t="s">
        <v>3813</v>
      </c>
      <c r="P348" s="184">
        <v>241</v>
      </c>
      <c r="Q348" s="185">
        <v>228</v>
      </c>
      <c r="R348" s="191" t="s">
        <v>3813</v>
      </c>
      <c r="S348" s="181">
        <v>45</v>
      </c>
      <c r="T348" s="182">
        <v>44</v>
      </c>
      <c r="U348" s="192" t="s">
        <v>3813</v>
      </c>
      <c r="V348" s="184">
        <v>274</v>
      </c>
      <c r="W348" s="185">
        <v>272</v>
      </c>
      <c r="X348" s="191" t="s">
        <v>3813</v>
      </c>
      <c r="Y348" s="181">
        <v>441</v>
      </c>
      <c r="Z348" s="182">
        <v>426</v>
      </c>
      <c r="AA348" s="192" t="s">
        <v>3813</v>
      </c>
      <c r="AB348" s="186">
        <v>351</v>
      </c>
      <c r="AC348" s="178">
        <v>0</v>
      </c>
      <c r="AD348" s="187">
        <v>100</v>
      </c>
      <c r="AE348" s="188">
        <v>0</v>
      </c>
    </row>
    <row r="349" spans="1:31" s="3" customFormat="1" ht="18.75" customHeight="1">
      <c r="A349" s="159">
        <v>347</v>
      </c>
      <c r="B349" s="160">
        <v>327</v>
      </c>
      <c r="C349" s="161" t="s">
        <v>1238</v>
      </c>
      <c r="D349" s="162" t="s">
        <v>3815</v>
      </c>
      <c r="E349" s="163">
        <v>333</v>
      </c>
      <c r="F349" s="165">
        <v>14314135</v>
      </c>
      <c r="G349" s="166">
        <v>390</v>
      </c>
      <c r="H349" s="167">
        <v>375</v>
      </c>
      <c r="I349" s="168">
        <v>14314135</v>
      </c>
      <c r="J349" s="169">
        <v>434</v>
      </c>
      <c r="K349" s="170">
        <v>422</v>
      </c>
      <c r="L349" s="165">
        <v>448638</v>
      </c>
      <c r="M349" s="166">
        <v>433</v>
      </c>
      <c r="N349" s="167">
        <v>426</v>
      </c>
      <c r="O349" s="168">
        <v>773095</v>
      </c>
      <c r="P349" s="169">
        <v>441</v>
      </c>
      <c r="Q349" s="170">
        <v>426</v>
      </c>
      <c r="R349" s="165">
        <v>5877367</v>
      </c>
      <c r="S349" s="166">
        <v>317</v>
      </c>
      <c r="T349" s="167">
        <v>313</v>
      </c>
      <c r="U349" s="168">
        <v>92603</v>
      </c>
      <c r="V349" s="169">
        <v>175</v>
      </c>
      <c r="W349" s="170">
        <v>174</v>
      </c>
      <c r="X349" s="165">
        <v>7089</v>
      </c>
      <c r="Y349" s="166">
        <v>414</v>
      </c>
      <c r="Z349" s="167">
        <v>399</v>
      </c>
      <c r="AA349" s="168">
        <v>110</v>
      </c>
      <c r="AB349" s="171">
        <v>383</v>
      </c>
      <c r="AC349" s="163">
        <v>0</v>
      </c>
      <c r="AD349" s="172">
        <v>100</v>
      </c>
      <c r="AE349" s="173">
        <v>0</v>
      </c>
    </row>
    <row r="350" spans="1:31" s="3" customFormat="1" ht="18.75" customHeight="1">
      <c r="A350" s="29">
        <v>348</v>
      </c>
      <c r="B350" s="30">
        <v>404</v>
      </c>
      <c r="C350" s="31" t="s">
        <v>1867</v>
      </c>
      <c r="D350" s="32" t="s">
        <v>3816</v>
      </c>
      <c r="E350" s="33">
        <v>334</v>
      </c>
      <c r="F350" s="35">
        <v>14307474</v>
      </c>
      <c r="G350" s="36">
        <v>391</v>
      </c>
      <c r="H350" s="37">
        <v>376</v>
      </c>
      <c r="I350" s="38">
        <v>14307474</v>
      </c>
      <c r="J350" s="39">
        <v>471</v>
      </c>
      <c r="K350" s="40">
        <v>457</v>
      </c>
      <c r="L350" s="35">
        <v>-1692980</v>
      </c>
      <c r="M350" s="36">
        <v>481</v>
      </c>
      <c r="N350" s="37">
        <v>470</v>
      </c>
      <c r="O350" s="38">
        <v>-3869635</v>
      </c>
      <c r="P350" s="39">
        <v>159</v>
      </c>
      <c r="Q350" s="40">
        <v>147</v>
      </c>
      <c r="R350" s="35">
        <v>17793646</v>
      </c>
      <c r="S350" s="36">
        <v>467</v>
      </c>
      <c r="T350" s="37">
        <v>457</v>
      </c>
      <c r="U350" s="38">
        <v>-6410191</v>
      </c>
      <c r="V350" s="39">
        <v>166</v>
      </c>
      <c r="W350" s="40">
        <v>165</v>
      </c>
      <c r="X350" s="35">
        <v>7401</v>
      </c>
      <c r="Y350" s="36">
        <v>354</v>
      </c>
      <c r="Z350" s="37">
        <v>339</v>
      </c>
      <c r="AA350" s="38">
        <v>150</v>
      </c>
      <c r="AB350" s="94">
        <v>383</v>
      </c>
      <c r="AC350" s="42">
        <v>0</v>
      </c>
      <c r="AD350" s="34">
        <v>100</v>
      </c>
      <c r="AE350" s="43">
        <v>0</v>
      </c>
    </row>
    <row r="351" spans="1:31" s="3" customFormat="1" ht="18.75" customHeight="1">
      <c r="A351" s="159">
        <v>349</v>
      </c>
      <c r="B351" s="195">
        <v>200</v>
      </c>
      <c r="C351" s="161" t="s">
        <v>2445</v>
      </c>
      <c r="D351" s="162" t="s">
        <v>3815</v>
      </c>
      <c r="E351" s="163">
        <v>335</v>
      </c>
      <c r="F351" s="165">
        <v>14261655</v>
      </c>
      <c r="G351" s="166">
        <v>204</v>
      </c>
      <c r="H351" s="167">
        <v>196</v>
      </c>
      <c r="I351" s="168">
        <v>20646812</v>
      </c>
      <c r="J351" s="169">
        <v>265</v>
      </c>
      <c r="K351" s="170">
        <v>253</v>
      </c>
      <c r="L351" s="165">
        <v>3032962</v>
      </c>
      <c r="M351" s="166">
        <v>391</v>
      </c>
      <c r="N351" s="167">
        <v>384</v>
      </c>
      <c r="O351" s="168">
        <v>1552757</v>
      </c>
      <c r="P351" s="169">
        <v>301</v>
      </c>
      <c r="Q351" s="170">
        <v>288</v>
      </c>
      <c r="R351" s="165">
        <v>10765285</v>
      </c>
      <c r="S351" s="166">
        <v>358</v>
      </c>
      <c r="T351" s="167">
        <v>353</v>
      </c>
      <c r="U351" s="168">
        <v>-193982</v>
      </c>
      <c r="V351" s="169">
        <v>69</v>
      </c>
      <c r="W351" s="170">
        <v>69</v>
      </c>
      <c r="X351" s="165">
        <v>11952</v>
      </c>
      <c r="Y351" s="166">
        <v>167</v>
      </c>
      <c r="Z351" s="167">
        <v>154</v>
      </c>
      <c r="AA351" s="168">
        <v>300</v>
      </c>
      <c r="AB351" s="171">
        <v>322</v>
      </c>
      <c r="AC351" s="163">
        <v>0</v>
      </c>
      <c r="AD351" s="172">
        <v>100</v>
      </c>
      <c r="AE351" s="173">
        <v>0</v>
      </c>
    </row>
    <row r="352" spans="1:31" s="3" customFormat="1" ht="18.75" customHeight="1">
      <c r="A352" s="142">
        <v>350</v>
      </c>
      <c r="B352" s="143">
        <v>273</v>
      </c>
      <c r="C352" s="144" t="s">
        <v>873</v>
      </c>
      <c r="D352" s="145" t="s">
        <v>3815</v>
      </c>
      <c r="E352" s="146">
        <v>336</v>
      </c>
      <c r="F352" s="148">
        <v>14244329</v>
      </c>
      <c r="G352" s="149">
        <v>316</v>
      </c>
      <c r="H352" s="150">
        <v>305</v>
      </c>
      <c r="I352" s="151">
        <v>16504490</v>
      </c>
      <c r="J352" s="152">
        <v>46</v>
      </c>
      <c r="K352" s="153">
        <v>39</v>
      </c>
      <c r="L352" s="148">
        <v>9714821</v>
      </c>
      <c r="M352" s="149">
        <v>80</v>
      </c>
      <c r="N352" s="150">
        <v>77</v>
      </c>
      <c r="O352" s="151">
        <v>9893962</v>
      </c>
      <c r="P352" s="152">
        <v>238</v>
      </c>
      <c r="Q352" s="153">
        <v>225</v>
      </c>
      <c r="R352" s="148">
        <v>12889053</v>
      </c>
      <c r="S352" s="149">
        <v>22</v>
      </c>
      <c r="T352" s="150">
        <v>22</v>
      </c>
      <c r="U352" s="151">
        <v>5037724</v>
      </c>
      <c r="V352" s="152">
        <v>427</v>
      </c>
      <c r="W352" s="153">
        <v>423</v>
      </c>
      <c r="X352" s="148">
        <v>18</v>
      </c>
      <c r="Y352" s="149">
        <v>363</v>
      </c>
      <c r="Z352" s="150">
        <v>348</v>
      </c>
      <c r="AA352" s="151">
        <v>146</v>
      </c>
      <c r="AB352" s="156">
        <v>354</v>
      </c>
      <c r="AC352" s="146">
        <v>0</v>
      </c>
      <c r="AD352" s="157">
        <v>50</v>
      </c>
      <c r="AE352" s="158">
        <v>50</v>
      </c>
    </row>
    <row r="353" spans="1:31" s="3" customFormat="1" ht="18.75" customHeight="1">
      <c r="A353" s="174">
        <v>351</v>
      </c>
      <c r="B353" s="175">
        <v>2</v>
      </c>
      <c r="C353" s="176" t="s">
        <v>874</v>
      </c>
      <c r="D353" s="177" t="s">
        <v>3815</v>
      </c>
      <c r="E353" s="178">
        <v>337</v>
      </c>
      <c r="F353" s="180">
        <v>14217396</v>
      </c>
      <c r="G353" s="181">
        <v>98</v>
      </c>
      <c r="H353" s="182">
        <v>93</v>
      </c>
      <c r="I353" s="183">
        <v>25313078</v>
      </c>
      <c r="J353" s="184">
        <v>16</v>
      </c>
      <c r="K353" s="185">
        <v>12</v>
      </c>
      <c r="L353" s="180">
        <v>13004751</v>
      </c>
      <c r="M353" s="181">
        <v>197</v>
      </c>
      <c r="N353" s="182">
        <v>192</v>
      </c>
      <c r="O353" s="183">
        <v>5306895</v>
      </c>
      <c r="P353" s="184">
        <v>110</v>
      </c>
      <c r="Q353" s="185">
        <v>99</v>
      </c>
      <c r="R353" s="180">
        <v>21900037</v>
      </c>
      <c r="S353" s="181">
        <v>379</v>
      </c>
      <c r="T353" s="182">
        <v>374</v>
      </c>
      <c r="U353" s="183">
        <v>-627618</v>
      </c>
      <c r="V353" s="184">
        <v>120</v>
      </c>
      <c r="W353" s="185">
        <v>119</v>
      </c>
      <c r="X353" s="180">
        <v>9388</v>
      </c>
      <c r="Y353" s="181">
        <v>5</v>
      </c>
      <c r="Z353" s="182">
        <v>2</v>
      </c>
      <c r="AA353" s="183">
        <v>1100</v>
      </c>
      <c r="AB353" s="186">
        <v>322</v>
      </c>
      <c r="AC353" s="178">
        <v>0</v>
      </c>
      <c r="AD353" s="187">
        <v>100</v>
      </c>
      <c r="AE353" s="188">
        <v>0</v>
      </c>
    </row>
    <row r="354" spans="1:31" s="3" customFormat="1" ht="18.75" customHeight="1">
      <c r="A354" s="29">
        <v>352</v>
      </c>
      <c r="B354" s="30">
        <v>292</v>
      </c>
      <c r="C354" s="31" t="s">
        <v>4017</v>
      </c>
      <c r="D354" s="32" t="s">
        <v>3812</v>
      </c>
      <c r="E354" s="42">
        <v>338</v>
      </c>
      <c r="F354" s="35">
        <v>14207282</v>
      </c>
      <c r="G354" s="36">
        <v>374</v>
      </c>
      <c r="H354" s="37">
        <v>359</v>
      </c>
      <c r="I354" s="38">
        <v>14652478</v>
      </c>
      <c r="J354" s="39">
        <v>243</v>
      </c>
      <c r="K354" s="40">
        <v>232</v>
      </c>
      <c r="L354" s="35">
        <v>3445543</v>
      </c>
      <c r="M354" s="36">
        <v>284</v>
      </c>
      <c r="N354" s="37">
        <v>277</v>
      </c>
      <c r="O354" s="38">
        <v>3266825</v>
      </c>
      <c r="P354" s="39">
        <v>421</v>
      </c>
      <c r="Q354" s="40">
        <v>407</v>
      </c>
      <c r="R354" s="35">
        <v>6726149</v>
      </c>
      <c r="S354" s="36">
        <v>231</v>
      </c>
      <c r="T354" s="37">
        <v>228</v>
      </c>
      <c r="U354" s="38">
        <v>397372</v>
      </c>
      <c r="V354" s="39">
        <v>124</v>
      </c>
      <c r="W354" s="40">
        <v>123</v>
      </c>
      <c r="X354" s="35">
        <v>9307</v>
      </c>
      <c r="Y354" s="36">
        <v>262</v>
      </c>
      <c r="Z354" s="37">
        <v>248</v>
      </c>
      <c r="AA354" s="38">
        <v>209</v>
      </c>
      <c r="AB354" s="94">
        <v>384</v>
      </c>
      <c r="AC354" s="42">
        <v>0</v>
      </c>
      <c r="AD354" s="34">
        <v>100</v>
      </c>
      <c r="AE354" s="43">
        <v>0</v>
      </c>
    </row>
    <row r="355" spans="1:31" s="3" customFormat="1" ht="18.75" customHeight="1">
      <c r="A355" s="159">
        <v>353</v>
      </c>
      <c r="B355" s="195" t="s">
        <v>3813</v>
      </c>
      <c r="C355" s="195" t="s">
        <v>3813</v>
      </c>
      <c r="D355" s="162" t="s">
        <v>3815</v>
      </c>
      <c r="E355" s="163">
        <v>339</v>
      </c>
      <c r="F355" s="189" t="s">
        <v>3813</v>
      </c>
      <c r="G355" s="166">
        <v>396</v>
      </c>
      <c r="H355" s="167">
        <v>381</v>
      </c>
      <c r="I355" s="196" t="s">
        <v>3813</v>
      </c>
      <c r="J355" s="169">
        <v>328</v>
      </c>
      <c r="K355" s="170">
        <v>316</v>
      </c>
      <c r="L355" s="189" t="s">
        <v>3813</v>
      </c>
      <c r="M355" s="166">
        <v>328</v>
      </c>
      <c r="N355" s="167">
        <v>321</v>
      </c>
      <c r="O355" s="196" t="s">
        <v>3813</v>
      </c>
      <c r="P355" s="169">
        <v>444</v>
      </c>
      <c r="Q355" s="170">
        <v>429</v>
      </c>
      <c r="R355" s="189" t="s">
        <v>3813</v>
      </c>
      <c r="S355" s="166">
        <v>176</v>
      </c>
      <c r="T355" s="167">
        <v>174</v>
      </c>
      <c r="U355" s="196" t="s">
        <v>3813</v>
      </c>
      <c r="V355" s="169">
        <v>457</v>
      </c>
      <c r="W355" s="170">
        <v>448</v>
      </c>
      <c r="X355" s="189" t="s">
        <v>3813</v>
      </c>
      <c r="Y355" s="166">
        <v>154</v>
      </c>
      <c r="Z355" s="167">
        <v>141</v>
      </c>
      <c r="AA355" s="196" t="s">
        <v>3813</v>
      </c>
      <c r="AB355" s="171">
        <v>356</v>
      </c>
      <c r="AC355" s="163">
        <v>0</v>
      </c>
      <c r="AD355" s="172">
        <v>100</v>
      </c>
      <c r="AE355" s="173">
        <v>0</v>
      </c>
    </row>
    <row r="356" spans="1:31" s="3" customFormat="1" ht="18.75" customHeight="1">
      <c r="A356" s="29">
        <v>354</v>
      </c>
      <c r="B356" s="30" t="s">
        <v>3813</v>
      </c>
      <c r="C356" s="31" t="s">
        <v>875</v>
      </c>
      <c r="D356" s="32" t="s">
        <v>83</v>
      </c>
      <c r="E356" s="42">
        <v>340</v>
      </c>
      <c r="F356" s="35">
        <v>14152761</v>
      </c>
      <c r="G356" s="36">
        <v>394</v>
      </c>
      <c r="H356" s="37">
        <v>379</v>
      </c>
      <c r="I356" s="38">
        <v>14223186</v>
      </c>
      <c r="J356" s="39">
        <v>307</v>
      </c>
      <c r="K356" s="40">
        <v>295</v>
      </c>
      <c r="L356" s="35">
        <v>2536403</v>
      </c>
      <c r="M356" s="36">
        <v>346</v>
      </c>
      <c r="N356" s="37">
        <v>339</v>
      </c>
      <c r="O356" s="38">
        <v>2296801</v>
      </c>
      <c r="P356" s="39">
        <v>462</v>
      </c>
      <c r="Q356" s="40">
        <v>447</v>
      </c>
      <c r="R356" s="35">
        <v>4992168</v>
      </c>
      <c r="S356" s="36">
        <v>137</v>
      </c>
      <c r="T356" s="37">
        <v>136</v>
      </c>
      <c r="U356" s="38">
        <v>1194704</v>
      </c>
      <c r="V356" s="39">
        <v>463</v>
      </c>
      <c r="W356" s="40">
        <v>452</v>
      </c>
      <c r="X356" s="41" t="s">
        <v>3813</v>
      </c>
      <c r="Y356" s="36">
        <v>293</v>
      </c>
      <c r="Z356" s="37">
        <v>279</v>
      </c>
      <c r="AA356" s="38">
        <v>188</v>
      </c>
      <c r="AB356" s="94">
        <v>312</v>
      </c>
      <c r="AC356" s="42">
        <v>0</v>
      </c>
      <c r="AD356" s="34">
        <v>100</v>
      </c>
      <c r="AE356" s="43">
        <v>0</v>
      </c>
    </row>
    <row r="357" spans="1:31" s="3" customFormat="1" ht="18.75" customHeight="1">
      <c r="A357" s="45">
        <v>355</v>
      </c>
      <c r="B357" s="46" t="s">
        <v>3813</v>
      </c>
      <c r="C357" s="47" t="s">
        <v>3349</v>
      </c>
      <c r="D357" s="48" t="s">
        <v>3373</v>
      </c>
      <c r="E357" s="49">
        <v>341</v>
      </c>
      <c r="F357" s="51">
        <v>14136105</v>
      </c>
      <c r="G357" s="52">
        <v>96</v>
      </c>
      <c r="H357" s="53">
        <v>91</v>
      </c>
      <c r="I357" s="54">
        <v>25373731</v>
      </c>
      <c r="J357" s="55">
        <v>406</v>
      </c>
      <c r="K357" s="56">
        <v>394</v>
      </c>
      <c r="L357" s="51">
        <v>1144634</v>
      </c>
      <c r="M357" s="52">
        <v>2</v>
      </c>
      <c r="N357" s="53">
        <v>2</v>
      </c>
      <c r="O357" s="54">
        <v>120688730</v>
      </c>
      <c r="P357" s="55">
        <v>4</v>
      </c>
      <c r="Q357" s="56">
        <v>4</v>
      </c>
      <c r="R357" s="51">
        <v>127469071</v>
      </c>
      <c r="S357" s="52">
        <v>178</v>
      </c>
      <c r="T357" s="53">
        <v>176</v>
      </c>
      <c r="U357" s="54">
        <v>841306</v>
      </c>
      <c r="V357" s="55">
        <v>452</v>
      </c>
      <c r="W357" s="56">
        <v>444</v>
      </c>
      <c r="X357" s="62" t="s">
        <v>3813</v>
      </c>
      <c r="Y357" s="52">
        <v>402</v>
      </c>
      <c r="Z357" s="53">
        <v>387</v>
      </c>
      <c r="AA357" s="54">
        <v>118</v>
      </c>
      <c r="AB357" s="95">
        <v>321</v>
      </c>
      <c r="AC357" s="49">
        <v>0</v>
      </c>
      <c r="AD357" s="57">
        <v>100</v>
      </c>
      <c r="AE357" s="58">
        <v>0</v>
      </c>
    </row>
    <row r="358" spans="1:31" s="3" customFormat="1" ht="18.75" customHeight="1">
      <c r="A358" s="15">
        <v>356</v>
      </c>
      <c r="B358" s="16">
        <v>201</v>
      </c>
      <c r="C358" s="17" t="s">
        <v>2960</v>
      </c>
      <c r="D358" s="18" t="s">
        <v>2748</v>
      </c>
      <c r="E358" s="19">
        <v>342</v>
      </c>
      <c r="F358" s="21">
        <v>14093659</v>
      </c>
      <c r="G358" s="22">
        <v>254</v>
      </c>
      <c r="H358" s="23">
        <v>245</v>
      </c>
      <c r="I358" s="24">
        <v>18355815</v>
      </c>
      <c r="J358" s="25">
        <v>244</v>
      </c>
      <c r="K358" s="26">
        <v>233</v>
      </c>
      <c r="L358" s="21">
        <v>3430220</v>
      </c>
      <c r="M358" s="22">
        <v>223</v>
      </c>
      <c r="N358" s="23">
        <v>217</v>
      </c>
      <c r="O358" s="24">
        <v>4560254</v>
      </c>
      <c r="P358" s="25">
        <v>299</v>
      </c>
      <c r="Q358" s="26">
        <v>286</v>
      </c>
      <c r="R358" s="21">
        <v>10783481</v>
      </c>
      <c r="S358" s="22">
        <v>334</v>
      </c>
      <c r="T358" s="23">
        <v>330</v>
      </c>
      <c r="U358" s="24">
        <v>48830</v>
      </c>
      <c r="V358" s="25">
        <v>312</v>
      </c>
      <c r="W358" s="26">
        <v>310</v>
      </c>
      <c r="X358" s="21">
        <v>2042</v>
      </c>
      <c r="Y358" s="22">
        <v>349</v>
      </c>
      <c r="Z358" s="23">
        <v>334</v>
      </c>
      <c r="AA358" s="24">
        <v>152</v>
      </c>
      <c r="AB358" s="93">
        <v>369</v>
      </c>
      <c r="AC358" s="19">
        <v>0</v>
      </c>
      <c r="AD358" s="27">
        <v>100</v>
      </c>
      <c r="AE358" s="28">
        <v>0</v>
      </c>
    </row>
    <row r="359" spans="1:31" s="3" customFormat="1" ht="18.75" customHeight="1">
      <c r="A359" s="159">
        <v>357</v>
      </c>
      <c r="B359" s="160">
        <v>92</v>
      </c>
      <c r="C359" s="161" t="s">
        <v>3026</v>
      </c>
      <c r="D359" s="162" t="s">
        <v>3815</v>
      </c>
      <c r="E359" s="163">
        <v>343</v>
      </c>
      <c r="F359" s="165">
        <v>14083906</v>
      </c>
      <c r="G359" s="166">
        <v>399</v>
      </c>
      <c r="H359" s="167">
        <v>384</v>
      </c>
      <c r="I359" s="168">
        <v>14094110</v>
      </c>
      <c r="J359" s="169">
        <v>345</v>
      </c>
      <c r="K359" s="170">
        <v>333</v>
      </c>
      <c r="L359" s="189" t="s">
        <v>3813</v>
      </c>
      <c r="M359" s="166">
        <v>56</v>
      </c>
      <c r="N359" s="167">
        <v>54</v>
      </c>
      <c r="O359" s="168">
        <v>12302105</v>
      </c>
      <c r="P359" s="169">
        <v>133</v>
      </c>
      <c r="Q359" s="170">
        <v>121</v>
      </c>
      <c r="R359" s="165">
        <v>19566048</v>
      </c>
      <c r="S359" s="166">
        <v>445</v>
      </c>
      <c r="T359" s="167">
        <v>437</v>
      </c>
      <c r="U359" s="196" t="s">
        <v>3813</v>
      </c>
      <c r="V359" s="169">
        <v>377</v>
      </c>
      <c r="W359" s="170">
        <v>375</v>
      </c>
      <c r="X359" s="165">
        <v>528</v>
      </c>
      <c r="Y359" s="166">
        <v>380</v>
      </c>
      <c r="Z359" s="167">
        <v>365</v>
      </c>
      <c r="AA359" s="168">
        <v>132</v>
      </c>
      <c r="AB359" s="171">
        <v>351</v>
      </c>
      <c r="AC359" s="163">
        <v>0</v>
      </c>
      <c r="AD359" s="172">
        <v>100</v>
      </c>
      <c r="AE359" s="173">
        <v>0</v>
      </c>
    </row>
    <row r="360" spans="1:31" s="3" customFormat="1" ht="18.75" customHeight="1">
      <c r="A360" s="29">
        <v>358</v>
      </c>
      <c r="B360" s="30" t="s">
        <v>3813</v>
      </c>
      <c r="C360" s="31" t="s">
        <v>2113</v>
      </c>
      <c r="D360" s="32" t="s">
        <v>3372</v>
      </c>
      <c r="E360" s="42">
        <v>344</v>
      </c>
      <c r="F360" s="35">
        <v>14063695</v>
      </c>
      <c r="G360" s="36">
        <v>351</v>
      </c>
      <c r="H360" s="37">
        <v>337</v>
      </c>
      <c r="I360" s="38">
        <v>15269299</v>
      </c>
      <c r="J360" s="39">
        <v>97</v>
      </c>
      <c r="K360" s="40">
        <v>90</v>
      </c>
      <c r="L360" s="35">
        <v>6873286</v>
      </c>
      <c r="M360" s="36">
        <v>234</v>
      </c>
      <c r="N360" s="37">
        <v>228</v>
      </c>
      <c r="O360" s="38">
        <v>4122940</v>
      </c>
      <c r="P360" s="39">
        <v>155</v>
      </c>
      <c r="Q360" s="40">
        <v>143</v>
      </c>
      <c r="R360" s="35">
        <v>18219080</v>
      </c>
      <c r="S360" s="36">
        <v>432</v>
      </c>
      <c r="T360" s="37">
        <v>425</v>
      </c>
      <c r="U360" s="38">
        <v>-2960010</v>
      </c>
      <c r="V360" s="39">
        <v>484</v>
      </c>
      <c r="W360" s="40">
        <v>471</v>
      </c>
      <c r="X360" s="41" t="s">
        <v>3813</v>
      </c>
      <c r="Y360" s="36">
        <v>41</v>
      </c>
      <c r="Z360" s="37">
        <v>34</v>
      </c>
      <c r="AA360" s="38">
        <v>620</v>
      </c>
      <c r="AB360" s="94">
        <v>332</v>
      </c>
      <c r="AC360" s="42">
        <v>0</v>
      </c>
      <c r="AD360" s="34">
        <v>100</v>
      </c>
      <c r="AE360" s="43">
        <v>0</v>
      </c>
    </row>
    <row r="361" spans="1:31" s="3" customFormat="1" ht="18.75" customHeight="1">
      <c r="A361" s="159">
        <v>359</v>
      </c>
      <c r="B361" s="160" t="s">
        <v>3813</v>
      </c>
      <c r="C361" s="161" t="s">
        <v>1742</v>
      </c>
      <c r="D361" s="162" t="s">
        <v>3815</v>
      </c>
      <c r="E361" s="163">
        <v>345</v>
      </c>
      <c r="F361" s="165">
        <v>14054424</v>
      </c>
      <c r="G361" s="166">
        <v>380</v>
      </c>
      <c r="H361" s="167">
        <v>365</v>
      </c>
      <c r="I361" s="168">
        <v>14552183</v>
      </c>
      <c r="J361" s="169">
        <v>218</v>
      </c>
      <c r="K361" s="170">
        <v>207</v>
      </c>
      <c r="L361" s="165">
        <v>3875454</v>
      </c>
      <c r="M361" s="166">
        <v>110</v>
      </c>
      <c r="N361" s="167">
        <v>106</v>
      </c>
      <c r="O361" s="168">
        <v>8229465</v>
      </c>
      <c r="P361" s="169">
        <v>187</v>
      </c>
      <c r="Q361" s="170">
        <v>175</v>
      </c>
      <c r="R361" s="165">
        <v>15437805</v>
      </c>
      <c r="S361" s="166">
        <v>222</v>
      </c>
      <c r="T361" s="167">
        <v>219</v>
      </c>
      <c r="U361" s="168">
        <v>494697</v>
      </c>
      <c r="V361" s="169">
        <v>79</v>
      </c>
      <c r="W361" s="170">
        <v>79</v>
      </c>
      <c r="X361" s="165">
        <v>11481</v>
      </c>
      <c r="Y361" s="166">
        <v>100</v>
      </c>
      <c r="Z361" s="167">
        <v>88</v>
      </c>
      <c r="AA361" s="168">
        <v>423</v>
      </c>
      <c r="AB361" s="171">
        <v>321</v>
      </c>
      <c r="AC361" s="163">
        <v>0</v>
      </c>
      <c r="AD361" s="172">
        <v>100</v>
      </c>
      <c r="AE361" s="173">
        <v>0</v>
      </c>
    </row>
    <row r="362" spans="1:31" s="3" customFormat="1" ht="18.75" customHeight="1">
      <c r="A362" s="45">
        <v>360</v>
      </c>
      <c r="B362" s="46" t="s">
        <v>3813</v>
      </c>
      <c r="C362" s="47" t="s">
        <v>876</v>
      </c>
      <c r="D362" s="48" t="s">
        <v>1914</v>
      </c>
      <c r="E362" s="49">
        <v>346</v>
      </c>
      <c r="F362" s="51">
        <v>14012335</v>
      </c>
      <c r="G362" s="52">
        <v>139</v>
      </c>
      <c r="H362" s="53">
        <v>134</v>
      </c>
      <c r="I362" s="54">
        <v>23683234</v>
      </c>
      <c r="J362" s="55">
        <v>130</v>
      </c>
      <c r="K362" s="56">
        <v>121</v>
      </c>
      <c r="L362" s="51">
        <v>5961540</v>
      </c>
      <c r="M362" s="52">
        <v>102</v>
      </c>
      <c r="N362" s="53">
        <v>98</v>
      </c>
      <c r="O362" s="54">
        <v>8530855</v>
      </c>
      <c r="P362" s="55">
        <v>203</v>
      </c>
      <c r="Q362" s="56">
        <v>191</v>
      </c>
      <c r="R362" s="51">
        <v>14343452</v>
      </c>
      <c r="S362" s="52">
        <v>47</v>
      </c>
      <c r="T362" s="53">
        <v>46</v>
      </c>
      <c r="U362" s="54">
        <v>3195005</v>
      </c>
      <c r="V362" s="55">
        <v>383</v>
      </c>
      <c r="W362" s="56">
        <v>381</v>
      </c>
      <c r="X362" s="51">
        <v>371</v>
      </c>
      <c r="Y362" s="52">
        <v>484</v>
      </c>
      <c r="Z362" s="53">
        <v>469</v>
      </c>
      <c r="AA362" s="54">
        <v>43</v>
      </c>
      <c r="AB362" s="95">
        <v>351</v>
      </c>
      <c r="AC362" s="49">
        <v>0</v>
      </c>
      <c r="AD362" s="57">
        <v>100</v>
      </c>
      <c r="AE362" s="58">
        <v>0</v>
      </c>
    </row>
    <row r="363" spans="1:31" s="3" customFormat="1" ht="18.75" customHeight="1">
      <c r="A363" s="174">
        <v>361</v>
      </c>
      <c r="B363" s="175">
        <v>210</v>
      </c>
      <c r="C363" s="176" t="s">
        <v>877</v>
      </c>
      <c r="D363" s="177" t="s">
        <v>3815</v>
      </c>
      <c r="E363" s="178">
        <v>347</v>
      </c>
      <c r="F363" s="180">
        <v>13992677</v>
      </c>
      <c r="G363" s="181">
        <v>276</v>
      </c>
      <c r="H363" s="182">
        <v>266</v>
      </c>
      <c r="I363" s="183">
        <v>17714067</v>
      </c>
      <c r="J363" s="184">
        <v>168</v>
      </c>
      <c r="K363" s="185">
        <v>158</v>
      </c>
      <c r="L363" s="180">
        <v>4873382</v>
      </c>
      <c r="M363" s="181">
        <v>79</v>
      </c>
      <c r="N363" s="182">
        <v>76</v>
      </c>
      <c r="O363" s="183">
        <v>9932956</v>
      </c>
      <c r="P363" s="184">
        <v>233</v>
      </c>
      <c r="Q363" s="185">
        <v>220</v>
      </c>
      <c r="R363" s="180">
        <v>13092472</v>
      </c>
      <c r="S363" s="181">
        <v>112</v>
      </c>
      <c r="T363" s="182">
        <v>111</v>
      </c>
      <c r="U363" s="183">
        <v>1642520</v>
      </c>
      <c r="V363" s="184">
        <v>306</v>
      </c>
      <c r="W363" s="185">
        <v>304</v>
      </c>
      <c r="X363" s="180">
        <v>2130</v>
      </c>
      <c r="Y363" s="181">
        <v>416</v>
      </c>
      <c r="Z363" s="182">
        <v>401</v>
      </c>
      <c r="AA363" s="183">
        <v>110</v>
      </c>
      <c r="AB363" s="186">
        <v>321</v>
      </c>
      <c r="AC363" s="178">
        <v>0</v>
      </c>
      <c r="AD363" s="187">
        <v>100</v>
      </c>
      <c r="AE363" s="188">
        <v>0</v>
      </c>
    </row>
    <row r="364" spans="1:31" s="3" customFormat="1" ht="18.75" customHeight="1">
      <c r="A364" s="29">
        <v>362</v>
      </c>
      <c r="B364" s="30" t="s">
        <v>3813</v>
      </c>
      <c r="C364" s="31" t="s">
        <v>3447</v>
      </c>
      <c r="D364" s="32" t="s">
        <v>3373</v>
      </c>
      <c r="E364" s="42">
        <v>348</v>
      </c>
      <c r="F364" s="35">
        <v>13982662</v>
      </c>
      <c r="G364" s="36">
        <v>400</v>
      </c>
      <c r="H364" s="37">
        <v>385</v>
      </c>
      <c r="I364" s="38">
        <v>14081975</v>
      </c>
      <c r="J364" s="39">
        <v>351</v>
      </c>
      <c r="K364" s="40">
        <v>339</v>
      </c>
      <c r="L364" s="35">
        <v>1864603</v>
      </c>
      <c r="M364" s="36">
        <v>432</v>
      </c>
      <c r="N364" s="37">
        <v>425</v>
      </c>
      <c r="O364" s="38">
        <v>835193</v>
      </c>
      <c r="P364" s="39">
        <v>422</v>
      </c>
      <c r="Q364" s="40">
        <v>408</v>
      </c>
      <c r="R364" s="35">
        <v>6705658</v>
      </c>
      <c r="S364" s="36">
        <v>136</v>
      </c>
      <c r="T364" s="37">
        <v>135</v>
      </c>
      <c r="U364" s="38">
        <v>1236262</v>
      </c>
      <c r="V364" s="39">
        <v>270</v>
      </c>
      <c r="W364" s="40">
        <v>268</v>
      </c>
      <c r="X364" s="35">
        <v>3098</v>
      </c>
      <c r="Y364" s="36">
        <v>185</v>
      </c>
      <c r="Z364" s="37">
        <v>172</v>
      </c>
      <c r="AA364" s="38">
        <v>282</v>
      </c>
      <c r="AB364" s="94">
        <v>321</v>
      </c>
      <c r="AC364" s="42">
        <v>0</v>
      </c>
      <c r="AD364" s="34">
        <v>100</v>
      </c>
      <c r="AE364" s="43">
        <v>0</v>
      </c>
    </row>
    <row r="365" spans="1:31" s="3" customFormat="1" ht="18.75" customHeight="1">
      <c r="A365" s="29">
        <v>363</v>
      </c>
      <c r="B365" s="30" t="s">
        <v>3813</v>
      </c>
      <c r="C365" s="31" t="s">
        <v>878</v>
      </c>
      <c r="D365" s="32" t="s">
        <v>312</v>
      </c>
      <c r="E365" s="42">
        <v>349</v>
      </c>
      <c r="F365" s="35">
        <v>13934895</v>
      </c>
      <c r="G365" s="36">
        <v>375</v>
      </c>
      <c r="H365" s="37">
        <v>360</v>
      </c>
      <c r="I365" s="38">
        <v>14639122</v>
      </c>
      <c r="J365" s="39">
        <v>438</v>
      </c>
      <c r="K365" s="40">
        <v>426</v>
      </c>
      <c r="L365" s="35">
        <v>362034</v>
      </c>
      <c r="M365" s="36">
        <v>149</v>
      </c>
      <c r="N365" s="37">
        <v>144</v>
      </c>
      <c r="O365" s="38">
        <v>6623011</v>
      </c>
      <c r="P365" s="39">
        <v>215</v>
      </c>
      <c r="Q365" s="40">
        <v>203</v>
      </c>
      <c r="R365" s="35">
        <v>13676027</v>
      </c>
      <c r="S365" s="36">
        <v>281</v>
      </c>
      <c r="T365" s="37">
        <v>277</v>
      </c>
      <c r="U365" s="38">
        <v>174292</v>
      </c>
      <c r="V365" s="39">
        <v>146</v>
      </c>
      <c r="W365" s="40">
        <v>145</v>
      </c>
      <c r="X365" s="35">
        <v>8021</v>
      </c>
      <c r="Y365" s="36">
        <v>43</v>
      </c>
      <c r="Z365" s="37">
        <v>36</v>
      </c>
      <c r="AA365" s="38">
        <v>608</v>
      </c>
      <c r="AB365" s="94">
        <v>321</v>
      </c>
      <c r="AC365" s="42">
        <v>0</v>
      </c>
      <c r="AD365" s="34">
        <v>100</v>
      </c>
      <c r="AE365" s="43">
        <v>0</v>
      </c>
    </row>
    <row r="366" spans="1:31" s="3" customFormat="1" ht="18.75" customHeight="1">
      <c r="A366" s="29">
        <v>364</v>
      </c>
      <c r="B366" s="30" t="s">
        <v>3813</v>
      </c>
      <c r="C366" s="31" t="s">
        <v>879</v>
      </c>
      <c r="D366" s="32" t="s">
        <v>3373</v>
      </c>
      <c r="E366" s="42">
        <v>350</v>
      </c>
      <c r="F366" s="35">
        <v>13909644</v>
      </c>
      <c r="G366" s="36">
        <v>403</v>
      </c>
      <c r="H366" s="37">
        <v>388</v>
      </c>
      <c r="I366" s="38">
        <v>13909644</v>
      </c>
      <c r="J366" s="39">
        <v>222</v>
      </c>
      <c r="K366" s="40">
        <v>211</v>
      </c>
      <c r="L366" s="35">
        <v>3820099</v>
      </c>
      <c r="M366" s="36">
        <v>334</v>
      </c>
      <c r="N366" s="37">
        <v>327</v>
      </c>
      <c r="O366" s="38">
        <v>2457295</v>
      </c>
      <c r="P366" s="39">
        <v>196</v>
      </c>
      <c r="Q366" s="40">
        <v>184</v>
      </c>
      <c r="R366" s="35">
        <v>14962690</v>
      </c>
      <c r="S366" s="36">
        <v>252</v>
      </c>
      <c r="T366" s="37">
        <v>249</v>
      </c>
      <c r="U366" s="38">
        <v>294943</v>
      </c>
      <c r="V366" s="39">
        <v>411</v>
      </c>
      <c r="W366" s="40">
        <v>408</v>
      </c>
      <c r="X366" s="35">
        <v>95</v>
      </c>
      <c r="Y366" s="36">
        <v>125</v>
      </c>
      <c r="Z366" s="37">
        <v>112</v>
      </c>
      <c r="AA366" s="38">
        <v>365</v>
      </c>
      <c r="AB366" s="94">
        <v>321</v>
      </c>
      <c r="AC366" s="42">
        <v>0</v>
      </c>
      <c r="AD366" s="34">
        <v>100</v>
      </c>
      <c r="AE366" s="43">
        <v>0</v>
      </c>
    </row>
    <row r="367" spans="1:31" s="3" customFormat="1" ht="18.75" customHeight="1">
      <c r="A367" s="45">
        <v>365</v>
      </c>
      <c r="B367" s="46">
        <v>251</v>
      </c>
      <c r="C367" s="47" t="s">
        <v>1934</v>
      </c>
      <c r="D367" s="48" t="s">
        <v>3816</v>
      </c>
      <c r="E367" s="49">
        <v>351</v>
      </c>
      <c r="F367" s="51">
        <v>13909227</v>
      </c>
      <c r="G367" s="52">
        <v>381</v>
      </c>
      <c r="H367" s="53">
        <v>366</v>
      </c>
      <c r="I367" s="54">
        <v>14537456</v>
      </c>
      <c r="J367" s="55">
        <v>397</v>
      </c>
      <c r="K367" s="56">
        <v>385</v>
      </c>
      <c r="L367" s="51">
        <v>1323186</v>
      </c>
      <c r="M367" s="52">
        <v>351</v>
      </c>
      <c r="N367" s="53">
        <v>344</v>
      </c>
      <c r="O367" s="54">
        <v>2228598</v>
      </c>
      <c r="P367" s="55">
        <v>361</v>
      </c>
      <c r="Q367" s="56">
        <v>348</v>
      </c>
      <c r="R367" s="51">
        <v>8885961</v>
      </c>
      <c r="S367" s="52">
        <v>377</v>
      </c>
      <c r="T367" s="53">
        <v>372</v>
      </c>
      <c r="U367" s="54">
        <v>-599760</v>
      </c>
      <c r="V367" s="55">
        <v>402</v>
      </c>
      <c r="W367" s="56">
        <v>400</v>
      </c>
      <c r="X367" s="51">
        <v>172</v>
      </c>
      <c r="Y367" s="52">
        <v>334</v>
      </c>
      <c r="Z367" s="53">
        <v>319</v>
      </c>
      <c r="AA367" s="54">
        <v>165</v>
      </c>
      <c r="AB367" s="95">
        <v>356</v>
      </c>
      <c r="AC367" s="49">
        <v>0</v>
      </c>
      <c r="AD367" s="57">
        <v>100</v>
      </c>
      <c r="AE367" s="58">
        <v>0</v>
      </c>
    </row>
    <row r="368" spans="1:31" s="3" customFormat="1" ht="18.75" customHeight="1">
      <c r="A368" s="15">
        <v>366</v>
      </c>
      <c r="B368" s="16" t="s">
        <v>3813</v>
      </c>
      <c r="C368" s="17" t="s">
        <v>284</v>
      </c>
      <c r="D368" s="18" t="s">
        <v>2081</v>
      </c>
      <c r="E368" s="19">
        <v>352</v>
      </c>
      <c r="F368" s="21">
        <v>13906213</v>
      </c>
      <c r="G368" s="22">
        <v>389</v>
      </c>
      <c r="H368" s="23">
        <v>374</v>
      </c>
      <c r="I368" s="24">
        <v>14343910</v>
      </c>
      <c r="J368" s="25">
        <v>465</v>
      </c>
      <c r="K368" s="26">
        <v>452</v>
      </c>
      <c r="L368" s="21">
        <v>-997861</v>
      </c>
      <c r="M368" s="22">
        <v>254</v>
      </c>
      <c r="N368" s="23">
        <v>247</v>
      </c>
      <c r="O368" s="24">
        <v>3647802</v>
      </c>
      <c r="P368" s="25">
        <v>208</v>
      </c>
      <c r="Q368" s="26">
        <v>196</v>
      </c>
      <c r="R368" s="21">
        <v>14200381</v>
      </c>
      <c r="S368" s="22">
        <v>464</v>
      </c>
      <c r="T368" s="23">
        <v>454</v>
      </c>
      <c r="U368" s="24">
        <v>-5704420</v>
      </c>
      <c r="V368" s="25">
        <v>369</v>
      </c>
      <c r="W368" s="26">
        <v>367</v>
      </c>
      <c r="X368" s="21">
        <v>715</v>
      </c>
      <c r="Y368" s="22">
        <v>226</v>
      </c>
      <c r="Z368" s="23">
        <v>213</v>
      </c>
      <c r="AA368" s="24">
        <v>241</v>
      </c>
      <c r="AB368" s="93">
        <v>331</v>
      </c>
      <c r="AC368" s="19">
        <v>0</v>
      </c>
      <c r="AD368" s="27">
        <v>100</v>
      </c>
      <c r="AE368" s="28">
        <v>0</v>
      </c>
    </row>
    <row r="369" spans="1:31" s="3" customFormat="1" ht="18.75" customHeight="1">
      <c r="A369" s="159">
        <v>367</v>
      </c>
      <c r="B369" s="160" t="s">
        <v>3813</v>
      </c>
      <c r="C369" s="161" t="s">
        <v>1935</v>
      </c>
      <c r="D369" s="162" t="s">
        <v>3815</v>
      </c>
      <c r="E369" s="163">
        <v>353</v>
      </c>
      <c r="F369" s="165">
        <v>13906000</v>
      </c>
      <c r="G369" s="166">
        <v>84</v>
      </c>
      <c r="H369" s="167">
        <v>79</v>
      </c>
      <c r="I369" s="168">
        <v>26158296</v>
      </c>
      <c r="J369" s="169">
        <v>338</v>
      </c>
      <c r="K369" s="170">
        <v>326</v>
      </c>
      <c r="L369" s="165">
        <v>2062180</v>
      </c>
      <c r="M369" s="166">
        <v>161</v>
      </c>
      <c r="N369" s="167">
        <v>156</v>
      </c>
      <c r="O369" s="168">
        <v>6244924</v>
      </c>
      <c r="P369" s="169">
        <v>216</v>
      </c>
      <c r="Q369" s="170">
        <v>204</v>
      </c>
      <c r="R369" s="165">
        <v>13647197</v>
      </c>
      <c r="S369" s="166">
        <v>172</v>
      </c>
      <c r="T369" s="167">
        <v>171</v>
      </c>
      <c r="U369" s="168">
        <v>870318</v>
      </c>
      <c r="V369" s="169">
        <v>373</v>
      </c>
      <c r="W369" s="170">
        <v>371</v>
      </c>
      <c r="X369" s="165">
        <v>664</v>
      </c>
      <c r="Y369" s="166">
        <v>481</v>
      </c>
      <c r="Z369" s="167">
        <v>466</v>
      </c>
      <c r="AA369" s="168">
        <v>46</v>
      </c>
      <c r="AB369" s="171">
        <v>381</v>
      </c>
      <c r="AC369" s="163">
        <v>0</v>
      </c>
      <c r="AD369" s="172">
        <v>100</v>
      </c>
      <c r="AE369" s="173">
        <v>0</v>
      </c>
    </row>
    <row r="370" spans="1:31" s="3" customFormat="1" ht="18.75" customHeight="1">
      <c r="A370" s="159">
        <v>368</v>
      </c>
      <c r="B370" s="195" t="s">
        <v>3813</v>
      </c>
      <c r="C370" s="161" t="s">
        <v>1936</v>
      </c>
      <c r="D370" s="162" t="s">
        <v>3815</v>
      </c>
      <c r="E370" s="163">
        <v>354</v>
      </c>
      <c r="F370" s="165">
        <v>13894859</v>
      </c>
      <c r="G370" s="166">
        <v>315</v>
      </c>
      <c r="H370" s="167">
        <v>304</v>
      </c>
      <c r="I370" s="168">
        <v>16536144</v>
      </c>
      <c r="J370" s="169">
        <v>117</v>
      </c>
      <c r="K370" s="170">
        <v>109</v>
      </c>
      <c r="L370" s="165">
        <v>6292019</v>
      </c>
      <c r="M370" s="166">
        <v>261</v>
      </c>
      <c r="N370" s="167">
        <v>254</v>
      </c>
      <c r="O370" s="168">
        <v>3585141</v>
      </c>
      <c r="P370" s="169">
        <v>377</v>
      </c>
      <c r="Q370" s="170">
        <v>363</v>
      </c>
      <c r="R370" s="165">
        <v>8458058</v>
      </c>
      <c r="S370" s="166">
        <v>117</v>
      </c>
      <c r="T370" s="167">
        <v>116</v>
      </c>
      <c r="U370" s="168">
        <v>1551696</v>
      </c>
      <c r="V370" s="169">
        <v>340</v>
      </c>
      <c r="W370" s="170">
        <v>338</v>
      </c>
      <c r="X370" s="165">
        <v>1419</v>
      </c>
      <c r="Y370" s="166">
        <v>88</v>
      </c>
      <c r="Z370" s="167">
        <v>77</v>
      </c>
      <c r="AA370" s="168">
        <v>445</v>
      </c>
      <c r="AB370" s="171">
        <v>311</v>
      </c>
      <c r="AC370" s="163">
        <v>0</v>
      </c>
      <c r="AD370" s="172">
        <v>100</v>
      </c>
      <c r="AE370" s="173">
        <v>0</v>
      </c>
    </row>
    <row r="371" spans="1:31" s="3" customFormat="1" ht="18.75" customHeight="1">
      <c r="A371" s="159">
        <v>369</v>
      </c>
      <c r="B371" s="195">
        <v>472</v>
      </c>
      <c r="C371" s="161" t="s">
        <v>1937</v>
      </c>
      <c r="D371" s="162" t="s">
        <v>3815</v>
      </c>
      <c r="E371" s="163">
        <v>355</v>
      </c>
      <c r="F371" s="165">
        <v>13842751</v>
      </c>
      <c r="G371" s="166">
        <v>397</v>
      </c>
      <c r="H371" s="167">
        <v>382</v>
      </c>
      <c r="I371" s="168">
        <v>14184262</v>
      </c>
      <c r="J371" s="169">
        <v>242</v>
      </c>
      <c r="K371" s="170">
        <v>231</v>
      </c>
      <c r="L371" s="165">
        <v>3456407</v>
      </c>
      <c r="M371" s="166">
        <v>185</v>
      </c>
      <c r="N371" s="167">
        <v>180</v>
      </c>
      <c r="O371" s="168">
        <v>5607492</v>
      </c>
      <c r="P371" s="169">
        <v>242</v>
      </c>
      <c r="Q371" s="170">
        <v>229</v>
      </c>
      <c r="R371" s="165">
        <v>12793758</v>
      </c>
      <c r="S371" s="166">
        <v>280</v>
      </c>
      <c r="T371" s="167">
        <v>276</v>
      </c>
      <c r="U371" s="168">
        <v>174730</v>
      </c>
      <c r="V371" s="169">
        <v>421</v>
      </c>
      <c r="W371" s="170">
        <v>418</v>
      </c>
      <c r="X371" s="165">
        <v>40</v>
      </c>
      <c r="Y371" s="166">
        <v>341</v>
      </c>
      <c r="Z371" s="167">
        <v>326</v>
      </c>
      <c r="AA371" s="168">
        <v>160</v>
      </c>
      <c r="AB371" s="171">
        <v>356</v>
      </c>
      <c r="AC371" s="163">
        <v>0</v>
      </c>
      <c r="AD371" s="172">
        <v>100</v>
      </c>
      <c r="AE371" s="173">
        <v>0</v>
      </c>
    </row>
    <row r="372" spans="1:31" s="3" customFormat="1" ht="18.75" customHeight="1">
      <c r="A372" s="142">
        <v>370</v>
      </c>
      <c r="B372" s="143">
        <v>383</v>
      </c>
      <c r="C372" s="144" t="s">
        <v>792</v>
      </c>
      <c r="D372" s="145" t="s">
        <v>3815</v>
      </c>
      <c r="E372" s="146">
        <v>356</v>
      </c>
      <c r="F372" s="148">
        <v>13791403</v>
      </c>
      <c r="G372" s="149">
        <v>387</v>
      </c>
      <c r="H372" s="150">
        <v>372</v>
      </c>
      <c r="I372" s="151">
        <v>14396522</v>
      </c>
      <c r="J372" s="152">
        <v>287</v>
      </c>
      <c r="K372" s="153">
        <v>275</v>
      </c>
      <c r="L372" s="148">
        <v>2761515</v>
      </c>
      <c r="M372" s="149">
        <v>323</v>
      </c>
      <c r="N372" s="150">
        <v>316</v>
      </c>
      <c r="O372" s="151">
        <v>2626097</v>
      </c>
      <c r="P372" s="152">
        <v>319</v>
      </c>
      <c r="Q372" s="153">
        <v>306</v>
      </c>
      <c r="R372" s="148">
        <v>10140118</v>
      </c>
      <c r="S372" s="149">
        <v>208</v>
      </c>
      <c r="T372" s="150">
        <v>205</v>
      </c>
      <c r="U372" s="151">
        <v>585252</v>
      </c>
      <c r="V372" s="152">
        <v>232</v>
      </c>
      <c r="W372" s="153">
        <v>230</v>
      </c>
      <c r="X372" s="148">
        <v>4222</v>
      </c>
      <c r="Y372" s="149">
        <v>32</v>
      </c>
      <c r="Z372" s="150">
        <v>26</v>
      </c>
      <c r="AA372" s="151">
        <v>680</v>
      </c>
      <c r="AB372" s="156">
        <v>381</v>
      </c>
      <c r="AC372" s="146">
        <v>0</v>
      </c>
      <c r="AD372" s="157">
        <v>100</v>
      </c>
      <c r="AE372" s="158">
        <v>0</v>
      </c>
    </row>
    <row r="373" spans="1:31" s="3" customFormat="1" ht="18.75" customHeight="1">
      <c r="A373" s="174">
        <v>371</v>
      </c>
      <c r="B373" s="175">
        <v>368</v>
      </c>
      <c r="C373" s="176" t="s">
        <v>3210</v>
      </c>
      <c r="D373" s="177" t="s">
        <v>3815</v>
      </c>
      <c r="E373" s="178">
        <v>357</v>
      </c>
      <c r="F373" s="180">
        <v>13777615</v>
      </c>
      <c r="G373" s="181">
        <v>404</v>
      </c>
      <c r="H373" s="182">
        <v>389</v>
      </c>
      <c r="I373" s="183">
        <v>13890086</v>
      </c>
      <c r="J373" s="184">
        <v>275</v>
      </c>
      <c r="K373" s="185">
        <v>263</v>
      </c>
      <c r="L373" s="180">
        <v>2921546</v>
      </c>
      <c r="M373" s="181">
        <v>388</v>
      </c>
      <c r="N373" s="182">
        <v>381</v>
      </c>
      <c r="O373" s="183">
        <v>1589641</v>
      </c>
      <c r="P373" s="184">
        <v>407</v>
      </c>
      <c r="Q373" s="185">
        <v>393</v>
      </c>
      <c r="R373" s="180">
        <v>7434344</v>
      </c>
      <c r="S373" s="181">
        <v>355</v>
      </c>
      <c r="T373" s="182">
        <v>350</v>
      </c>
      <c r="U373" s="183">
        <v>-138852</v>
      </c>
      <c r="V373" s="184">
        <v>279</v>
      </c>
      <c r="W373" s="185">
        <v>277</v>
      </c>
      <c r="X373" s="180">
        <v>2846</v>
      </c>
      <c r="Y373" s="181">
        <v>451</v>
      </c>
      <c r="Z373" s="182">
        <v>436</v>
      </c>
      <c r="AA373" s="183">
        <v>78</v>
      </c>
      <c r="AB373" s="186">
        <v>311</v>
      </c>
      <c r="AC373" s="178">
        <v>0</v>
      </c>
      <c r="AD373" s="187">
        <v>100</v>
      </c>
      <c r="AE373" s="188">
        <v>0</v>
      </c>
    </row>
    <row r="374" spans="1:31" s="3" customFormat="1" ht="18.75" customHeight="1">
      <c r="A374" s="159">
        <v>372</v>
      </c>
      <c r="B374" s="160" t="s">
        <v>3813</v>
      </c>
      <c r="C374" s="161" t="s">
        <v>1837</v>
      </c>
      <c r="D374" s="162" t="s">
        <v>3815</v>
      </c>
      <c r="E374" s="163">
        <v>358</v>
      </c>
      <c r="F374" s="165">
        <v>13777612</v>
      </c>
      <c r="G374" s="166">
        <v>353</v>
      </c>
      <c r="H374" s="167">
        <v>339</v>
      </c>
      <c r="I374" s="168">
        <v>15212111</v>
      </c>
      <c r="J374" s="169">
        <v>356</v>
      </c>
      <c r="K374" s="170">
        <v>344</v>
      </c>
      <c r="L374" s="165">
        <v>1832857</v>
      </c>
      <c r="M374" s="166">
        <v>356</v>
      </c>
      <c r="N374" s="167">
        <v>349</v>
      </c>
      <c r="O374" s="168">
        <v>2140921</v>
      </c>
      <c r="P374" s="169">
        <v>455</v>
      </c>
      <c r="Q374" s="170">
        <v>440</v>
      </c>
      <c r="R374" s="165">
        <v>5266082</v>
      </c>
      <c r="S374" s="166">
        <v>215</v>
      </c>
      <c r="T374" s="167">
        <v>212</v>
      </c>
      <c r="U374" s="168">
        <v>534101</v>
      </c>
      <c r="V374" s="169">
        <v>94</v>
      </c>
      <c r="W374" s="170">
        <v>94</v>
      </c>
      <c r="X374" s="165">
        <v>10700</v>
      </c>
      <c r="Y374" s="166">
        <v>246</v>
      </c>
      <c r="Z374" s="167">
        <v>232</v>
      </c>
      <c r="AA374" s="168">
        <v>221</v>
      </c>
      <c r="AB374" s="171">
        <v>322</v>
      </c>
      <c r="AC374" s="163">
        <v>0</v>
      </c>
      <c r="AD374" s="172">
        <v>100</v>
      </c>
      <c r="AE374" s="173">
        <v>0</v>
      </c>
    </row>
    <row r="375" spans="1:31" s="3" customFormat="1" ht="18.75" customHeight="1">
      <c r="A375" s="159">
        <v>373</v>
      </c>
      <c r="B375" s="160" t="s">
        <v>3813</v>
      </c>
      <c r="C375" s="161" t="s">
        <v>1938</v>
      </c>
      <c r="D375" s="162" t="s">
        <v>3815</v>
      </c>
      <c r="E375" s="163">
        <v>359</v>
      </c>
      <c r="F375" s="165">
        <v>13770334</v>
      </c>
      <c r="G375" s="166">
        <v>377</v>
      </c>
      <c r="H375" s="167">
        <v>362</v>
      </c>
      <c r="I375" s="168">
        <v>14608293</v>
      </c>
      <c r="J375" s="169">
        <v>301</v>
      </c>
      <c r="K375" s="170">
        <v>289</v>
      </c>
      <c r="L375" s="165">
        <v>2639441</v>
      </c>
      <c r="M375" s="166">
        <v>373</v>
      </c>
      <c r="N375" s="167">
        <v>366</v>
      </c>
      <c r="O375" s="168">
        <v>1859840</v>
      </c>
      <c r="P375" s="169">
        <v>376</v>
      </c>
      <c r="Q375" s="170">
        <v>362</v>
      </c>
      <c r="R375" s="165">
        <v>8477922</v>
      </c>
      <c r="S375" s="166">
        <v>237</v>
      </c>
      <c r="T375" s="167">
        <v>234</v>
      </c>
      <c r="U375" s="168">
        <v>380505</v>
      </c>
      <c r="V375" s="169">
        <v>197</v>
      </c>
      <c r="W375" s="170">
        <v>196</v>
      </c>
      <c r="X375" s="165">
        <v>5853</v>
      </c>
      <c r="Y375" s="166">
        <v>228</v>
      </c>
      <c r="Z375" s="167">
        <v>214</v>
      </c>
      <c r="AA375" s="168">
        <v>240</v>
      </c>
      <c r="AB375" s="171">
        <v>321</v>
      </c>
      <c r="AC375" s="163">
        <v>0</v>
      </c>
      <c r="AD375" s="172">
        <v>100</v>
      </c>
      <c r="AE375" s="173">
        <v>0</v>
      </c>
    </row>
    <row r="376" spans="1:31" s="3" customFormat="1" ht="18.75" customHeight="1">
      <c r="A376" s="29">
        <v>374</v>
      </c>
      <c r="B376" s="30">
        <v>260</v>
      </c>
      <c r="C376" s="31" t="s">
        <v>1769</v>
      </c>
      <c r="D376" s="32" t="s">
        <v>2748</v>
      </c>
      <c r="E376" s="42">
        <v>360</v>
      </c>
      <c r="F376" s="35">
        <v>13767618</v>
      </c>
      <c r="G376" s="36">
        <v>258</v>
      </c>
      <c r="H376" s="37">
        <v>249</v>
      </c>
      <c r="I376" s="38">
        <v>18320320</v>
      </c>
      <c r="J376" s="39">
        <v>462</v>
      </c>
      <c r="K376" s="40">
        <v>449</v>
      </c>
      <c r="L376" s="35">
        <v>-603712</v>
      </c>
      <c r="M376" s="36">
        <v>157</v>
      </c>
      <c r="N376" s="37">
        <v>152</v>
      </c>
      <c r="O376" s="38">
        <v>6428421</v>
      </c>
      <c r="P376" s="39">
        <v>168</v>
      </c>
      <c r="Q376" s="40">
        <v>156</v>
      </c>
      <c r="R376" s="35">
        <v>16871648</v>
      </c>
      <c r="S376" s="36">
        <v>406</v>
      </c>
      <c r="T376" s="37">
        <v>400</v>
      </c>
      <c r="U376" s="38">
        <v>-1691412</v>
      </c>
      <c r="V376" s="39">
        <v>137</v>
      </c>
      <c r="W376" s="40">
        <v>136</v>
      </c>
      <c r="X376" s="35">
        <v>8692</v>
      </c>
      <c r="Y376" s="36">
        <v>240</v>
      </c>
      <c r="Z376" s="37">
        <v>226</v>
      </c>
      <c r="AA376" s="38">
        <v>229</v>
      </c>
      <c r="AB376" s="94">
        <v>311</v>
      </c>
      <c r="AC376" s="42">
        <v>0</v>
      </c>
      <c r="AD376" s="34">
        <v>100</v>
      </c>
      <c r="AE376" s="43">
        <v>0</v>
      </c>
    </row>
    <row r="377" spans="1:31" s="3" customFormat="1" ht="18.75" customHeight="1">
      <c r="A377" s="200">
        <v>375</v>
      </c>
      <c r="B377" s="201">
        <v>272</v>
      </c>
      <c r="C377" s="202" t="s">
        <v>294</v>
      </c>
      <c r="D377" s="203" t="s">
        <v>3815</v>
      </c>
      <c r="E377" s="204">
        <v>361</v>
      </c>
      <c r="F377" s="206">
        <v>13752784</v>
      </c>
      <c r="G377" s="207">
        <v>402</v>
      </c>
      <c r="H377" s="208">
        <v>387</v>
      </c>
      <c r="I377" s="209">
        <v>13978514</v>
      </c>
      <c r="J377" s="210">
        <v>380</v>
      </c>
      <c r="K377" s="211">
        <v>368</v>
      </c>
      <c r="L377" s="206">
        <v>1524947</v>
      </c>
      <c r="M377" s="207">
        <v>135</v>
      </c>
      <c r="N377" s="208">
        <v>130</v>
      </c>
      <c r="O377" s="209">
        <v>6980597</v>
      </c>
      <c r="P377" s="210">
        <v>386</v>
      </c>
      <c r="Q377" s="211">
        <v>372</v>
      </c>
      <c r="R377" s="206">
        <v>8220607</v>
      </c>
      <c r="S377" s="207">
        <v>275</v>
      </c>
      <c r="T377" s="208">
        <v>271</v>
      </c>
      <c r="U377" s="209">
        <v>197026</v>
      </c>
      <c r="V377" s="210">
        <v>313</v>
      </c>
      <c r="W377" s="211">
        <v>311</v>
      </c>
      <c r="X377" s="206">
        <v>2020</v>
      </c>
      <c r="Y377" s="207">
        <v>345</v>
      </c>
      <c r="Z377" s="208">
        <v>330</v>
      </c>
      <c r="AA377" s="209">
        <v>157</v>
      </c>
      <c r="AB377" s="212">
        <v>356</v>
      </c>
      <c r="AC377" s="204">
        <v>0</v>
      </c>
      <c r="AD377" s="213">
        <v>100</v>
      </c>
      <c r="AE377" s="214">
        <v>0</v>
      </c>
    </row>
    <row r="378" spans="1:31" s="3" customFormat="1" ht="18.75" customHeight="1">
      <c r="A378" s="174">
        <v>376</v>
      </c>
      <c r="B378" s="175" t="s">
        <v>3813</v>
      </c>
      <c r="C378" s="176" t="s">
        <v>1939</v>
      </c>
      <c r="D378" s="177" t="s">
        <v>3815</v>
      </c>
      <c r="E378" s="178">
        <v>362</v>
      </c>
      <c r="F378" s="180">
        <v>13734454</v>
      </c>
      <c r="G378" s="181">
        <v>407</v>
      </c>
      <c r="H378" s="182">
        <v>392</v>
      </c>
      <c r="I378" s="183">
        <v>13768962</v>
      </c>
      <c r="J378" s="184">
        <v>412</v>
      </c>
      <c r="K378" s="185">
        <v>400</v>
      </c>
      <c r="L378" s="180">
        <v>992266</v>
      </c>
      <c r="M378" s="181">
        <v>453</v>
      </c>
      <c r="N378" s="182">
        <v>446</v>
      </c>
      <c r="O378" s="183">
        <v>180993</v>
      </c>
      <c r="P378" s="184">
        <v>400</v>
      </c>
      <c r="Q378" s="185">
        <v>386</v>
      </c>
      <c r="R378" s="180">
        <v>7744087</v>
      </c>
      <c r="S378" s="181">
        <v>416</v>
      </c>
      <c r="T378" s="182">
        <v>409</v>
      </c>
      <c r="U378" s="183">
        <v>-2061874</v>
      </c>
      <c r="V378" s="184">
        <v>322</v>
      </c>
      <c r="W378" s="185">
        <v>320</v>
      </c>
      <c r="X378" s="180">
        <v>1910</v>
      </c>
      <c r="Y378" s="181">
        <v>452</v>
      </c>
      <c r="Z378" s="182">
        <v>437</v>
      </c>
      <c r="AA378" s="183">
        <v>78</v>
      </c>
      <c r="AB378" s="186">
        <v>383</v>
      </c>
      <c r="AC378" s="178">
        <v>0</v>
      </c>
      <c r="AD378" s="187">
        <v>100</v>
      </c>
      <c r="AE378" s="188">
        <v>0</v>
      </c>
    </row>
    <row r="379" spans="1:31" s="3" customFormat="1" ht="18.75" customHeight="1">
      <c r="A379" s="159">
        <v>377</v>
      </c>
      <c r="B379" s="160" t="s">
        <v>3813</v>
      </c>
      <c r="C379" s="161" t="s">
        <v>1869</v>
      </c>
      <c r="D379" s="162" t="s">
        <v>3815</v>
      </c>
      <c r="E379" s="193">
        <v>363</v>
      </c>
      <c r="F379" s="165">
        <v>13732007</v>
      </c>
      <c r="G379" s="166">
        <v>395</v>
      </c>
      <c r="H379" s="167">
        <v>380</v>
      </c>
      <c r="I379" s="168">
        <v>14204238</v>
      </c>
      <c r="J379" s="169">
        <v>280</v>
      </c>
      <c r="K379" s="170">
        <v>268</v>
      </c>
      <c r="L379" s="165">
        <v>2851764</v>
      </c>
      <c r="M379" s="166">
        <v>342</v>
      </c>
      <c r="N379" s="167">
        <v>335</v>
      </c>
      <c r="O379" s="168">
        <v>2355173</v>
      </c>
      <c r="P379" s="169">
        <v>476</v>
      </c>
      <c r="Q379" s="170">
        <v>461</v>
      </c>
      <c r="R379" s="165">
        <v>4284348</v>
      </c>
      <c r="S379" s="166">
        <v>97</v>
      </c>
      <c r="T379" s="167">
        <v>96</v>
      </c>
      <c r="U379" s="168">
        <v>1946972</v>
      </c>
      <c r="V379" s="169">
        <v>101</v>
      </c>
      <c r="W379" s="170">
        <v>100</v>
      </c>
      <c r="X379" s="165">
        <v>10510</v>
      </c>
      <c r="Y379" s="166">
        <v>194</v>
      </c>
      <c r="Z379" s="167">
        <v>181</v>
      </c>
      <c r="AA379" s="168">
        <v>275</v>
      </c>
      <c r="AB379" s="171">
        <v>321</v>
      </c>
      <c r="AC379" s="163">
        <v>0</v>
      </c>
      <c r="AD379" s="172">
        <v>100</v>
      </c>
      <c r="AE379" s="173">
        <v>0</v>
      </c>
    </row>
    <row r="380" spans="1:31" s="3" customFormat="1" ht="18.75" customHeight="1">
      <c r="A380" s="29">
        <v>378</v>
      </c>
      <c r="B380" s="30">
        <v>186</v>
      </c>
      <c r="C380" s="31" t="s">
        <v>3068</v>
      </c>
      <c r="D380" s="32" t="s">
        <v>3374</v>
      </c>
      <c r="E380" s="42">
        <v>364</v>
      </c>
      <c r="F380" s="35">
        <v>13693132</v>
      </c>
      <c r="G380" s="36">
        <v>409</v>
      </c>
      <c r="H380" s="37">
        <v>394</v>
      </c>
      <c r="I380" s="38">
        <v>13698012</v>
      </c>
      <c r="J380" s="39">
        <v>390</v>
      </c>
      <c r="K380" s="40">
        <v>378</v>
      </c>
      <c r="L380" s="35">
        <v>1358975</v>
      </c>
      <c r="M380" s="36">
        <v>396</v>
      </c>
      <c r="N380" s="37">
        <v>389</v>
      </c>
      <c r="O380" s="38">
        <v>1502669</v>
      </c>
      <c r="P380" s="39">
        <v>489</v>
      </c>
      <c r="Q380" s="40">
        <v>474</v>
      </c>
      <c r="R380" s="35">
        <v>3631341</v>
      </c>
      <c r="S380" s="36">
        <v>216</v>
      </c>
      <c r="T380" s="37">
        <v>213</v>
      </c>
      <c r="U380" s="38">
        <v>520155</v>
      </c>
      <c r="V380" s="39">
        <v>471</v>
      </c>
      <c r="W380" s="40">
        <v>458</v>
      </c>
      <c r="X380" s="41" t="s">
        <v>3813</v>
      </c>
      <c r="Y380" s="36">
        <v>444</v>
      </c>
      <c r="Z380" s="37">
        <v>429</v>
      </c>
      <c r="AA380" s="38">
        <v>87</v>
      </c>
      <c r="AB380" s="94">
        <v>312</v>
      </c>
      <c r="AC380" s="42">
        <v>0</v>
      </c>
      <c r="AD380" s="34">
        <v>100</v>
      </c>
      <c r="AE380" s="43">
        <v>0</v>
      </c>
    </row>
    <row r="381" spans="1:31" s="3" customFormat="1" ht="18.75" customHeight="1">
      <c r="A381" s="29">
        <v>379</v>
      </c>
      <c r="B381" s="30" t="s">
        <v>3813</v>
      </c>
      <c r="C381" s="31" t="s">
        <v>1940</v>
      </c>
      <c r="D381" s="32" t="s">
        <v>2086</v>
      </c>
      <c r="E381" s="42">
        <v>365</v>
      </c>
      <c r="F381" s="35">
        <v>13679416</v>
      </c>
      <c r="G381" s="36">
        <v>398</v>
      </c>
      <c r="H381" s="37">
        <v>383</v>
      </c>
      <c r="I381" s="38">
        <v>14105302</v>
      </c>
      <c r="J381" s="39">
        <v>113</v>
      </c>
      <c r="K381" s="40">
        <v>105</v>
      </c>
      <c r="L381" s="35">
        <v>6417632</v>
      </c>
      <c r="M381" s="36">
        <v>371</v>
      </c>
      <c r="N381" s="37">
        <v>364</v>
      </c>
      <c r="O381" s="38">
        <v>1886661</v>
      </c>
      <c r="P381" s="39">
        <v>410</v>
      </c>
      <c r="Q381" s="40">
        <v>396</v>
      </c>
      <c r="R381" s="35">
        <v>7270048</v>
      </c>
      <c r="S381" s="36">
        <v>129</v>
      </c>
      <c r="T381" s="37">
        <v>128</v>
      </c>
      <c r="U381" s="38">
        <v>1373797</v>
      </c>
      <c r="V381" s="39">
        <v>397</v>
      </c>
      <c r="W381" s="40">
        <v>395</v>
      </c>
      <c r="X381" s="35">
        <v>223</v>
      </c>
      <c r="Y381" s="36">
        <v>218</v>
      </c>
      <c r="Z381" s="37">
        <v>205</v>
      </c>
      <c r="AA381" s="38">
        <v>247</v>
      </c>
      <c r="AB381" s="94">
        <v>321</v>
      </c>
      <c r="AC381" s="42">
        <v>0</v>
      </c>
      <c r="AD381" s="34">
        <v>100</v>
      </c>
      <c r="AE381" s="43">
        <v>0</v>
      </c>
    </row>
    <row r="382" spans="1:31" s="3" customFormat="1" ht="18.75" customHeight="1">
      <c r="A382" s="45">
        <v>380</v>
      </c>
      <c r="B382" s="46">
        <v>180</v>
      </c>
      <c r="C382" s="47" t="s">
        <v>3025</v>
      </c>
      <c r="D382" s="48" t="s">
        <v>2748</v>
      </c>
      <c r="E382" s="49">
        <v>366</v>
      </c>
      <c r="F382" s="51">
        <v>13658432</v>
      </c>
      <c r="G382" s="52">
        <v>144</v>
      </c>
      <c r="H382" s="53">
        <v>139</v>
      </c>
      <c r="I382" s="54">
        <v>23545810</v>
      </c>
      <c r="J382" s="55">
        <v>6</v>
      </c>
      <c r="K382" s="56">
        <v>5</v>
      </c>
      <c r="L382" s="51">
        <v>15478842</v>
      </c>
      <c r="M382" s="52">
        <v>476</v>
      </c>
      <c r="N382" s="53">
        <v>465</v>
      </c>
      <c r="O382" s="54">
        <v>-3331091</v>
      </c>
      <c r="P382" s="55">
        <v>66</v>
      </c>
      <c r="Q382" s="56">
        <v>59</v>
      </c>
      <c r="R382" s="51">
        <v>27896747</v>
      </c>
      <c r="S382" s="52">
        <v>471</v>
      </c>
      <c r="T382" s="53">
        <v>461</v>
      </c>
      <c r="U382" s="54">
        <v>-7662474</v>
      </c>
      <c r="V382" s="55">
        <v>499</v>
      </c>
      <c r="W382" s="56">
        <v>484</v>
      </c>
      <c r="X382" s="62" t="s">
        <v>3813</v>
      </c>
      <c r="Y382" s="52">
        <v>494</v>
      </c>
      <c r="Z382" s="53">
        <v>479</v>
      </c>
      <c r="AA382" s="54">
        <v>29</v>
      </c>
      <c r="AB382" s="95">
        <v>400</v>
      </c>
      <c r="AC382" s="49">
        <v>0</v>
      </c>
      <c r="AD382" s="57">
        <v>100</v>
      </c>
      <c r="AE382" s="58">
        <v>0</v>
      </c>
    </row>
    <row r="383" spans="1:31" s="3" customFormat="1" ht="18.75" customHeight="1">
      <c r="A383" s="174">
        <v>381</v>
      </c>
      <c r="B383" s="175">
        <v>13</v>
      </c>
      <c r="C383" s="176" t="s">
        <v>1745</v>
      </c>
      <c r="D383" s="177" t="s">
        <v>3815</v>
      </c>
      <c r="E383" s="178">
        <v>367</v>
      </c>
      <c r="F383" s="180">
        <v>13641520</v>
      </c>
      <c r="G383" s="181">
        <v>412</v>
      </c>
      <c r="H383" s="182">
        <v>397</v>
      </c>
      <c r="I383" s="183">
        <v>13641520</v>
      </c>
      <c r="J383" s="184">
        <v>322</v>
      </c>
      <c r="K383" s="185">
        <v>310</v>
      </c>
      <c r="L383" s="180">
        <v>2293183</v>
      </c>
      <c r="M383" s="181">
        <v>117</v>
      </c>
      <c r="N383" s="182">
        <v>113</v>
      </c>
      <c r="O383" s="183">
        <v>7955425</v>
      </c>
      <c r="P383" s="184">
        <v>282</v>
      </c>
      <c r="Q383" s="185">
        <v>269</v>
      </c>
      <c r="R383" s="180">
        <v>11369000</v>
      </c>
      <c r="S383" s="181">
        <v>366</v>
      </c>
      <c r="T383" s="182">
        <v>361</v>
      </c>
      <c r="U383" s="183">
        <v>-376352</v>
      </c>
      <c r="V383" s="184">
        <v>394</v>
      </c>
      <c r="W383" s="185">
        <v>392</v>
      </c>
      <c r="X383" s="180">
        <v>236</v>
      </c>
      <c r="Y383" s="181">
        <v>408</v>
      </c>
      <c r="Z383" s="182">
        <v>393</v>
      </c>
      <c r="AA383" s="183">
        <v>115</v>
      </c>
      <c r="AB383" s="186">
        <v>313</v>
      </c>
      <c r="AC383" s="178">
        <v>0</v>
      </c>
      <c r="AD383" s="187">
        <v>100</v>
      </c>
      <c r="AE383" s="188">
        <v>0</v>
      </c>
    </row>
    <row r="384" spans="1:31" s="3" customFormat="1" ht="18.75" customHeight="1">
      <c r="A384" s="29">
        <v>382</v>
      </c>
      <c r="B384" s="30">
        <v>293</v>
      </c>
      <c r="C384" s="31" t="s">
        <v>500</v>
      </c>
      <c r="D384" s="32" t="s">
        <v>1751</v>
      </c>
      <c r="E384" s="42">
        <v>368</v>
      </c>
      <c r="F384" s="35">
        <v>13607614</v>
      </c>
      <c r="G384" s="36">
        <v>378</v>
      </c>
      <c r="H384" s="37">
        <v>363</v>
      </c>
      <c r="I384" s="38">
        <v>14566401</v>
      </c>
      <c r="J384" s="39">
        <v>431</v>
      </c>
      <c r="K384" s="40">
        <v>419</v>
      </c>
      <c r="L384" s="35">
        <v>517798</v>
      </c>
      <c r="M384" s="36">
        <v>459</v>
      </c>
      <c r="N384" s="37">
        <v>452</v>
      </c>
      <c r="O384" s="38">
        <v>80010</v>
      </c>
      <c r="P384" s="39">
        <v>479</v>
      </c>
      <c r="Q384" s="40">
        <v>464</v>
      </c>
      <c r="R384" s="35">
        <v>4219695</v>
      </c>
      <c r="S384" s="36">
        <v>302</v>
      </c>
      <c r="T384" s="37">
        <v>298</v>
      </c>
      <c r="U384" s="38">
        <v>142941</v>
      </c>
      <c r="V384" s="39">
        <v>81</v>
      </c>
      <c r="W384" s="40">
        <v>81</v>
      </c>
      <c r="X384" s="35">
        <v>11388</v>
      </c>
      <c r="Y384" s="36">
        <v>445</v>
      </c>
      <c r="Z384" s="37">
        <v>430</v>
      </c>
      <c r="AA384" s="38">
        <v>86</v>
      </c>
      <c r="AB384" s="94">
        <v>312</v>
      </c>
      <c r="AC384" s="42">
        <v>0</v>
      </c>
      <c r="AD384" s="34">
        <v>100</v>
      </c>
      <c r="AE384" s="43">
        <v>0</v>
      </c>
    </row>
    <row r="385" spans="1:31" s="3" customFormat="1" ht="18.75" customHeight="1">
      <c r="A385" s="159">
        <v>383</v>
      </c>
      <c r="B385" s="160">
        <v>486</v>
      </c>
      <c r="C385" s="161" t="s">
        <v>1941</v>
      </c>
      <c r="D385" s="162" t="s">
        <v>3815</v>
      </c>
      <c r="E385" s="163">
        <v>369</v>
      </c>
      <c r="F385" s="165">
        <v>13569844</v>
      </c>
      <c r="G385" s="166">
        <v>406</v>
      </c>
      <c r="H385" s="167">
        <v>391</v>
      </c>
      <c r="I385" s="168">
        <v>13779772</v>
      </c>
      <c r="J385" s="169">
        <v>379</v>
      </c>
      <c r="K385" s="170">
        <v>367</v>
      </c>
      <c r="L385" s="165">
        <v>1542445</v>
      </c>
      <c r="M385" s="166">
        <v>347</v>
      </c>
      <c r="N385" s="167">
        <v>340</v>
      </c>
      <c r="O385" s="168">
        <v>2279264</v>
      </c>
      <c r="P385" s="169">
        <v>413</v>
      </c>
      <c r="Q385" s="170">
        <v>399</v>
      </c>
      <c r="R385" s="165">
        <v>7150579</v>
      </c>
      <c r="S385" s="166">
        <v>396</v>
      </c>
      <c r="T385" s="167">
        <v>390</v>
      </c>
      <c r="U385" s="168">
        <v>-1225806</v>
      </c>
      <c r="V385" s="169">
        <v>301</v>
      </c>
      <c r="W385" s="170">
        <v>299</v>
      </c>
      <c r="X385" s="165">
        <v>2285</v>
      </c>
      <c r="Y385" s="166">
        <v>244</v>
      </c>
      <c r="Z385" s="167">
        <v>230</v>
      </c>
      <c r="AA385" s="168">
        <v>225</v>
      </c>
      <c r="AB385" s="171">
        <v>385</v>
      </c>
      <c r="AC385" s="163">
        <v>0</v>
      </c>
      <c r="AD385" s="172">
        <v>100</v>
      </c>
      <c r="AE385" s="173">
        <v>0</v>
      </c>
    </row>
    <row r="386" spans="1:31" s="3" customFormat="1" ht="18.75" customHeight="1">
      <c r="A386" s="159">
        <v>384</v>
      </c>
      <c r="B386" s="160">
        <v>414</v>
      </c>
      <c r="C386" s="161" t="s">
        <v>2464</v>
      </c>
      <c r="D386" s="162" t="s">
        <v>3815</v>
      </c>
      <c r="E386" s="163">
        <v>370</v>
      </c>
      <c r="F386" s="165">
        <v>13554311</v>
      </c>
      <c r="G386" s="166">
        <v>416</v>
      </c>
      <c r="H386" s="167">
        <v>401</v>
      </c>
      <c r="I386" s="168">
        <v>13554311</v>
      </c>
      <c r="J386" s="169">
        <v>228</v>
      </c>
      <c r="K386" s="170">
        <v>217</v>
      </c>
      <c r="L386" s="165">
        <v>3747793</v>
      </c>
      <c r="M386" s="166">
        <v>424</v>
      </c>
      <c r="N386" s="167">
        <v>417</v>
      </c>
      <c r="O386" s="168">
        <v>1078927</v>
      </c>
      <c r="P386" s="169">
        <v>497</v>
      </c>
      <c r="Q386" s="170">
        <v>482</v>
      </c>
      <c r="R386" s="165">
        <v>2523431</v>
      </c>
      <c r="S386" s="166">
        <v>323</v>
      </c>
      <c r="T386" s="167">
        <v>319</v>
      </c>
      <c r="U386" s="168">
        <v>79013</v>
      </c>
      <c r="V386" s="169">
        <v>497</v>
      </c>
      <c r="W386" s="170">
        <v>482</v>
      </c>
      <c r="X386" s="189" t="s">
        <v>3813</v>
      </c>
      <c r="Y386" s="166">
        <v>296</v>
      </c>
      <c r="Z386" s="167">
        <v>282</v>
      </c>
      <c r="AA386" s="168">
        <v>186</v>
      </c>
      <c r="AB386" s="171">
        <v>371</v>
      </c>
      <c r="AC386" s="163">
        <v>0</v>
      </c>
      <c r="AD386" s="172">
        <v>100</v>
      </c>
      <c r="AE386" s="173">
        <v>0</v>
      </c>
    </row>
    <row r="387" spans="1:31" s="3" customFormat="1" ht="18.75" customHeight="1">
      <c r="A387" s="142">
        <v>385</v>
      </c>
      <c r="B387" s="143">
        <v>375</v>
      </c>
      <c r="C387" s="144" t="s">
        <v>2580</v>
      </c>
      <c r="D387" s="145" t="s">
        <v>3815</v>
      </c>
      <c r="E387" s="146">
        <v>371</v>
      </c>
      <c r="F387" s="148">
        <v>13514795</v>
      </c>
      <c r="G387" s="149">
        <v>413</v>
      </c>
      <c r="H387" s="150">
        <v>398</v>
      </c>
      <c r="I387" s="151">
        <v>13592070</v>
      </c>
      <c r="J387" s="152">
        <v>191</v>
      </c>
      <c r="K387" s="153">
        <v>181</v>
      </c>
      <c r="L387" s="148">
        <v>4353232</v>
      </c>
      <c r="M387" s="149">
        <v>289</v>
      </c>
      <c r="N387" s="150">
        <v>282</v>
      </c>
      <c r="O387" s="151">
        <v>3227677</v>
      </c>
      <c r="P387" s="152">
        <v>286</v>
      </c>
      <c r="Q387" s="153">
        <v>273</v>
      </c>
      <c r="R387" s="148">
        <v>11256673</v>
      </c>
      <c r="S387" s="149">
        <v>132</v>
      </c>
      <c r="T387" s="150">
        <v>131</v>
      </c>
      <c r="U387" s="151">
        <v>1276879</v>
      </c>
      <c r="V387" s="152">
        <v>345</v>
      </c>
      <c r="W387" s="153">
        <v>343</v>
      </c>
      <c r="X387" s="148">
        <v>1272</v>
      </c>
      <c r="Y387" s="149">
        <v>285</v>
      </c>
      <c r="Z387" s="150">
        <v>271</v>
      </c>
      <c r="AA387" s="151">
        <v>194</v>
      </c>
      <c r="AB387" s="156">
        <v>311</v>
      </c>
      <c r="AC387" s="146">
        <v>0</v>
      </c>
      <c r="AD387" s="157">
        <v>100</v>
      </c>
      <c r="AE387" s="158">
        <v>0</v>
      </c>
    </row>
    <row r="388" spans="1:31" s="3" customFormat="1" ht="18.75" customHeight="1">
      <c r="A388" s="174">
        <v>386</v>
      </c>
      <c r="B388" s="175" t="s">
        <v>3813</v>
      </c>
      <c r="C388" s="176" t="s">
        <v>2381</v>
      </c>
      <c r="D388" s="177" t="s">
        <v>3815</v>
      </c>
      <c r="E388" s="178">
        <v>372</v>
      </c>
      <c r="F388" s="180">
        <v>13497301</v>
      </c>
      <c r="G388" s="181">
        <v>418</v>
      </c>
      <c r="H388" s="182">
        <v>403</v>
      </c>
      <c r="I388" s="183">
        <v>13497315</v>
      </c>
      <c r="J388" s="184">
        <v>298</v>
      </c>
      <c r="K388" s="185">
        <v>286</v>
      </c>
      <c r="L388" s="180">
        <v>2666370</v>
      </c>
      <c r="M388" s="181">
        <v>362</v>
      </c>
      <c r="N388" s="182">
        <v>355</v>
      </c>
      <c r="O388" s="183">
        <v>2043555</v>
      </c>
      <c r="P388" s="184">
        <v>401</v>
      </c>
      <c r="Q388" s="185">
        <v>387</v>
      </c>
      <c r="R388" s="180">
        <v>7716954</v>
      </c>
      <c r="S388" s="181">
        <v>278</v>
      </c>
      <c r="T388" s="182">
        <v>274</v>
      </c>
      <c r="U388" s="183">
        <v>186815</v>
      </c>
      <c r="V388" s="184">
        <v>275</v>
      </c>
      <c r="W388" s="185">
        <v>273</v>
      </c>
      <c r="X388" s="180">
        <v>3020</v>
      </c>
      <c r="Y388" s="181">
        <v>171</v>
      </c>
      <c r="Z388" s="182">
        <v>158</v>
      </c>
      <c r="AA388" s="183">
        <v>300</v>
      </c>
      <c r="AB388" s="186">
        <v>332</v>
      </c>
      <c r="AC388" s="178">
        <v>0</v>
      </c>
      <c r="AD388" s="187">
        <v>100</v>
      </c>
      <c r="AE388" s="188">
        <v>0</v>
      </c>
    </row>
    <row r="389" spans="1:31" s="3" customFormat="1" ht="18.75" customHeight="1">
      <c r="A389" s="29">
        <v>387</v>
      </c>
      <c r="B389" s="30">
        <v>241</v>
      </c>
      <c r="C389" s="31" t="s">
        <v>4008</v>
      </c>
      <c r="D389" s="32" t="s">
        <v>2746</v>
      </c>
      <c r="E389" s="42">
        <v>373</v>
      </c>
      <c r="F389" s="35">
        <v>13493098</v>
      </c>
      <c r="G389" s="36">
        <v>419</v>
      </c>
      <c r="H389" s="37">
        <v>404</v>
      </c>
      <c r="I389" s="38">
        <v>13493098</v>
      </c>
      <c r="J389" s="39">
        <v>208</v>
      </c>
      <c r="K389" s="40">
        <v>197</v>
      </c>
      <c r="L389" s="35">
        <v>4036924</v>
      </c>
      <c r="M389" s="36">
        <v>369</v>
      </c>
      <c r="N389" s="37">
        <v>362</v>
      </c>
      <c r="O389" s="38">
        <v>1893793</v>
      </c>
      <c r="P389" s="39">
        <v>469</v>
      </c>
      <c r="Q389" s="40">
        <v>454</v>
      </c>
      <c r="R389" s="35">
        <v>4679611</v>
      </c>
      <c r="S389" s="36">
        <v>359</v>
      </c>
      <c r="T389" s="37">
        <v>354</v>
      </c>
      <c r="U389" s="38">
        <v>-211629</v>
      </c>
      <c r="V389" s="39">
        <v>445</v>
      </c>
      <c r="W389" s="40">
        <v>439</v>
      </c>
      <c r="X389" s="41" t="s">
        <v>3813</v>
      </c>
      <c r="Y389" s="36">
        <v>385</v>
      </c>
      <c r="Z389" s="37">
        <v>370</v>
      </c>
      <c r="AA389" s="38">
        <v>128</v>
      </c>
      <c r="AB389" s="94">
        <v>369</v>
      </c>
      <c r="AC389" s="42">
        <v>0</v>
      </c>
      <c r="AD389" s="34">
        <v>23.5</v>
      </c>
      <c r="AE389" s="43">
        <v>76.5</v>
      </c>
    </row>
    <row r="390" spans="1:31" s="3" customFormat="1" ht="18.75" customHeight="1">
      <c r="A390" s="29">
        <v>388</v>
      </c>
      <c r="B390" s="30">
        <v>136</v>
      </c>
      <c r="C390" s="31" t="s">
        <v>1454</v>
      </c>
      <c r="D390" s="32" t="s">
        <v>3371</v>
      </c>
      <c r="E390" s="42">
        <v>374</v>
      </c>
      <c r="F390" s="35">
        <v>13474936</v>
      </c>
      <c r="G390" s="36">
        <v>250</v>
      </c>
      <c r="H390" s="37">
        <v>241</v>
      </c>
      <c r="I390" s="38">
        <v>18490916</v>
      </c>
      <c r="J390" s="39">
        <v>365</v>
      </c>
      <c r="K390" s="40">
        <v>353</v>
      </c>
      <c r="L390" s="35">
        <v>1763780</v>
      </c>
      <c r="M390" s="36">
        <v>84</v>
      </c>
      <c r="N390" s="37">
        <v>81</v>
      </c>
      <c r="O390" s="38">
        <v>9743216</v>
      </c>
      <c r="P390" s="39">
        <v>262</v>
      </c>
      <c r="Q390" s="40">
        <v>249</v>
      </c>
      <c r="R390" s="35">
        <v>12104010</v>
      </c>
      <c r="S390" s="36">
        <v>220</v>
      </c>
      <c r="T390" s="37">
        <v>217</v>
      </c>
      <c r="U390" s="38">
        <v>508808</v>
      </c>
      <c r="V390" s="39">
        <v>380</v>
      </c>
      <c r="W390" s="40">
        <v>378</v>
      </c>
      <c r="X390" s="35">
        <v>442</v>
      </c>
      <c r="Y390" s="36">
        <v>160</v>
      </c>
      <c r="Z390" s="37">
        <v>147</v>
      </c>
      <c r="AA390" s="38">
        <v>311</v>
      </c>
      <c r="AB390" s="94">
        <v>356</v>
      </c>
      <c r="AC390" s="42">
        <v>0</v>
      </c>
      <c r="AD390" s="34">
        <v>100</v>
      </c>
      <c r="AE390" s="43">
        <v>0</v>
      </c>
    </row>
    <row r="391" spans="1:31" s="3" customFormat="1" ht="18.75" customHeight="1">
      <c r="A391" s="29">
        <v>389</v>
      </c>
      <c r="B391" s="30" t="s">
        <v>3813</v>
      </c>
      <c r="C391" s="31" t="s">
        <v>296</v>
      </c>
      <c r="D391" s="32" t="s">
        <v>2748</v>
      </c>
      <c r="E391" s="42">
        <v>375</v>
      </c>
      <c r="F391" s="35">
        <v>13373417</v>
      </c>
      <c r="G391" s="36">
        <v>382</v>
      </c>
      <c r="H391" s="37">
        <v>367</v>
      </c>
      <c r="I391" s="38">
        <v>14509670</v>
      </c>
      <c r="J391" s="39">
        <v>439</v>
      </c>
      <c r="K391" s="40">
        <v>427</v>
      </c>
      <c r="L391" s="35">
        <v>353376</v>
      </c>
      <c r="M391" s="36">
        <v>236</v>
      </c>
      <c r="N391" s="37">
        <v>230</v>
      </c>
      <c r="O391" s="38">
        <v>4096222</v>
      </c>
      <c r="P391" s="39">
        <v>76</v>
      </c>
      <c r="Q391" s="40">
        <v>69</v>
      </c>
      <c r="R391" s="35">
        <v>26431630</v>
      </c>
      <c r="S391" s="36">
        <v>133</v>
      </c>
      <c r="T391" s="37">
        <v>132</v>
      </c>
      <c r="U391" s="38">
        <v>1270709</v>
      </c>
      <c r="V391" s="39">
        <v>75</v>
      </c>
      <c r="W391" s="40">
        <v>75</v>
      </c>
      <c r="X391" s="35">
        <v>11560</v>
      </c>
      <c r="Y391" s="36">
        <v>401</v>
      </c>
      <c r="Z391" s="37">
        <v>386</v>
      </c>
      <c r="AA391" s="38">
        <v>118</v>
      </c>
      <c r="AB391" s="94">
        <v>314</v>
      </c>
      <c r="AC391" s="42">
        <v>0</v>
      </c>
      <c r="AD391" s="34">
        <v>100</v>
      </c>
      <c r="AE391" s="43">
        <v>0</v>
      </c>
    </row>
    <row r="392" spans="1:31" s="3" customFormat="1" ht="18.75" customHeight="1">
      <c r="A392" s="142">
        <v>390</v>
      </c>
      <c r="B392" s="143">
        <v>151</v>
      </c>
      <c r="C392" s="144" t="s">
        <v>3133</v>
      </c>
      <c r="D392" s="145" t="s">
        <v>3815</v>
      </c>
      <c r="E392" s="146">
        <v>376</v>
      </c>
      <c r="F392" s="148">
        <v>13366243</v>
      </c>
      <c r="G392" s="149">
        <v>417</v>
      </c>
      <c r="H392" s="150">
        <v>402</v>
      </c>
      <c r="I392" s="151">
        <v>13509446</v>
      </c>
      <c r="J392" s="152">
        <v>451</v>
      </c>
      <c r="K392" s="153">
        <v>438</v>
      </c>
      <c r="L392" s="148">
        <v>54176</v>
      </c>
      <c r="M392" s="149">
        <v>456</v>
      </c>
      <c r="N392" s="150">
        <v>449</v>
      </c>
      <c r="O392" s="151">
        <v>128223</v>
      </c>
      <c r="P392" s="152">
        <v>252</v>
      </c>
      <c r="Q392" s="153">
        <v>239</v>
      </c>
      <c r="R392" s="148">
        <v>12529931</v>
      </c>
      <c r="S392" s="149">
        <v>438</v>
      </c>
      <c r="T392" s="150">
        <v>430</v>
      </c>
      <c r="U392" s="151">
        <v>-3260952</v>
      </c>
      <c r="V392" s="152">
        <v>258</v>
      </c>
      <c r="W392" s="153">
        <v>256</v>
      </c>
      <c r="X392" s="148">
        <v>3387</v>
      </c>
      <c r="Y392" s="149">
        <v>55</v>
      </c>
      <c r="Z392" s="150">
        <v>46</v>
      </c>
      <c r="AA392" s="151">
        <v>528</v>
      </c>
      <c r="AB392" s="156">
        <v>321</v>
      </c>
      <c r="AC392" s="146">
        <v>0</v>
      </c>
      <c r="AD392" s="157">
        <v>100</v>
      </c>
      <c r="AE392" s="158">
        <v>0</v>
      </c>
    </row>
    <row r="393" spans="1:31" s="3" customFormat="1" ht="18.75" customHeight="1">
      <c r="A393" s="174">
        <v>391</v>
      </c>
      <c r="B393" s="175">
        <v>372</v>
      </c>
      <c r="C393" s="176" t="s">
        <v>103</v>
      </c>
      <c r="D393" s="177" t="s">
        <v>3815</v>
      </c>
      <c r="E393" s="198">
        <v>377</v>
      </c>
      <c r="F393" s="180">
        <v>13365708</v>
      </c>
      <c r="G393" s="181">
        <v>75</v>
      </c>
      <c r="H393" s="182">
        <v>71</v>
      </c>
      <c r="I393" s="183">
        <v>26725116</v>
      </c>
      <c r="J393" s="184">
        <v>84</v>
      </c>
      <c r="K393" s="185">
        <v>77</v>
      </c>
      <c r="L393" s="180">
        <v>7457969</v>
      </c>
      <c r="M393" s="181">
        <v>272</v>
      </c>
      <c r="N393" s="182">
        <v>265</v>
      </c>
      <c r="O393" s="183">
        <v>3453241</v>
      </c>
      <c r="P393" s="184">
        <v>231</v>
      </c>
      <c r="Q393" s="185">
        <v>218</v>
      </c>
      <c r="R393" s="180">
        <v>13183232</v>
      </c>
      <c r="S393" s="181">
        <v>146</v>
      </c>
      <c r="T393" s="182">
        <v>145</v>
      </c>
      <c r="U393" s="183">
        <v>1110202</v>
      </c>
      <c r="V393" s="184">
        <v>93</v>
      </c>
      <c r="W393" s="185">
        <v>93</v>
      </c>
      <c r="X393" s="180">
        <v>10800</v>
      </c>
      <c r="Y393" s="181">
        <v>314</v>
      </c>
      <c r="Z393" s="182">
        <v>299</v>
      </c>
      <c r="AA393" s="183">
        <v>177</v>
      </c>
      <c r="AB393" s="186">
        <v>390</v>
      </c>
      <c r="AC393" s="178">
        <v>0</v>
      </c>
      <c r="AD393" s="187">
        <v>100</v>
      </c>
      <c r="AE393" s="188">
        <v>0</v>
      </c>
    </row>
    <row r="394" spans="1:31" s="3" customFormat="1" ht="18.75" customHeight="1">
      <c r="A394" s="159">
        <v>392</v>
      </c>
      <c r="B394" s="160" t="s">
        <v>3813</v>
      </c>
      <c r="C394" s="161" t="s">
        <v>3033</v>
      </c>
      <c r="D394" s="162" t="s">
        <v>3815</v>
      </c>
      <c r="E394" s="163">
        <v>378</v>
      </c>
      <c r="F394" s="165">
        <v>13355942</v>
      </c>
      <c r="G394" s="166">
        <v>420</v>
      </c>
      <c r="H394" s="167">
        <v>405</v>
      </c>
      <c r="I394" s="168">
        <v>13355942</v>
      </c>
      <c r="J394" s="169">
        <v>332</v>
      </c>
      <c r="K394" s="170">
        <v>320</v>
      </c>
      <c r="L394" s="165">
        <v>2176499</v>
      </c>
      <c r="M394" s="166">
        <v>442</v>
      </c>
      <c r="N394" s="167">
        <v>435</v>
      </c>
      <c r="O394" s="168">
        <v>556923</v>
      </c>
      <c r="P394" s="169">
        <v>494</v>
      </c>
      <c r="Q394" s="170">
        <v>479</v>
      </c>
      <c r="R394" s="165">
        <v>2989342</v>
      </c>
      <c r="S394" s="166">
        <v>180</v>
      </c>
      <c r="T394" s="167">
        <v>178</v>
      </c>
      <c r="U394" s="168">
        <v>809004</v>
      </c>
      <c r="V394" s="169">
        <v>84</v>
      </c>
      <c r="W394" s="170">
        <v>84</v>
      </c>
      <c r="X394" s="165">
        <v>11312</v>
      </c>
      <c r="Y394" s="166">
        <v>237</v>
      </c>
      <c r="Z394" s="167">
        <v>223</v>
      </c>
      <c r="AA394" s="168">
        <v>230</v>
      </c>
      <c r="AB394" s="171">
        <v>322</v>
      </c>
      <c r="AC394" s="163">
        <v>0</v>
      </c>
      <c r="AD394" s="172">
        <v>100</v>
      </c>
      <c r="AE394" s="173">
        <v>0</v>
      </c>
    </row>
    <row r="395" spans="1:31" s="3" customFormat="1" ht="18.75" customHeight="1">
      <c r="A395" s="159">
        <v>393</v>
      </c>
      <c r="B395" s="160" t="s">
        <v>3813</v>
      </c>
      <c r="C395" s="161" t="s">
        <v>1757</v>
      </c>
      <c r="D395" s="162" t="s">
        <v>3815</v>
      </c>
      <c r="E395" s="163">
        <v>379</v>
      </c>
      <c r="F395" s="165">
        <v>13354727</v>
      </c>
      <c r="G395" s="166">
        <v>421</v>
      </c>
      <c r="H395" s="167">
        <v>406</v>
      </c>
      <c r="I395" s="168">
        <v>13354727</v>
      </c>
      <c r="J395" s="169">
        <v>430</v>
      </c>
      <c r="K395" s="170">
        <v>418</v>
      </c>
      <c r="L395" s="165">
        <v>597537</v>
      </c>
      <c r="M395" s="166">
        <v>450</v>
      </c>
      <c r="N395" s="167">
        <v>443</v>
      </c>
      <c r="O395" s="168">
        <v>335577</v>
      </c>
      <c r="P395" s="169">
        <v>306</v>
      </c>
      <c r="Q395" s="170">
        <v>293</v>
      </c>
      <c r="R395" s="165">
        <v>10570253</v>
      </c>
      <c r="S395" s="166">
        <v>296</v>
      </c>
      <c r="T395" s="167">
        <v>292</v>
      </c>
      <c r="U395" s="168">
        <v>147128</v>
      </c>
      <c r="V395" s="169">
        <v>135</v>
      </c>
      <c r="W395" s="170">
        <v>134</v>
      </c>
      <c r="X395" s="165">
        <v>8882</v>
      </c>
      <c r="Y395" s="166">
        <v>429</v>
      </c>
      <c r="Z395" s="167">
        <v>414</v>
      </c>
      <c r="AA395" s="168">
        <v>99</v>
      </c>
      <c r="AB395" s="171">
        <v>322</v>
      </c>
      <c r="AC395" s="163">
        <v>0</v>
      </c>
      <c r="AD395" s="172">
        <v>100</v>
      </c>
      <c r="AE395" s="173">
        <v>0</v>
      </c>
    </row>
    <row r="396" spans="1:31" s="3" customFormat="1" ht="18.75" customHeight="1">
      <c r="A396" s="159">
        <v>394</v>
      </c>
      <c r="B396" s="160" t="s">
        <v>3813</v>
      </c>
      <c r="C396" s="161" t="s">
        <v>3134</v>
      </c>
      <c r="D396" s="162" t="s">
        <v>3815</v>
      </c>
      <c r="E396" s="193">
        <v>380</v>
      </c>
      <c r="F396" s="165">
        <v>13281590</v>
      </c>
      <c r="G396" s="166">
        <v>428</v>
      </c>
      <c r="H396" s="167">
        <v>413</v>
      </c>
      <c r="I396" s="168">
        <v>13281590</v>
      </c>
      <c r="J396" s="169">
        <v>144</v>
      </c>
      <c r="K396" s="170">
        <v>135</v>
      </c>
      <c r="L396" s="165">
        <v>5582125</v>
      </c>
      <c r="M396" s="166">
        <v>235</v>
      </c>
      <c r="N396" s="167">
        <v>229</v>
      </c>
      <c r="O396" s="168">
        <v>4112881</v>
      </c>
      <c r="P396" s="169">
        <v>318</v>
      </c>
      <c r="Q396" s="170">
        <v>305</v>
      </c>
      <c r="R396" s="165">
        <v>10190749</v>
      </c>
      <c r="S396" s="166">
        <v>90</v>
      </c>
      <c r="T396" s="167">
        <v>89</v>
      </c>
      <c r="U396" s="168">
        <v>2112612</v>
      </c>
      <c r="V396" s="169">
        <v>395</v>
      </c>
      <c r="W396" s="170">
        <v>393</v>
      </c>
      <c r="X396" s="165">
        <v>230</v>
      </c>
      <c r="Y396" s="166">
        <v>72</v>
      </c>
      <c r="Z396" s="167">
        <v>63</v>
      </c>
      <c r="AA396" s="168">
        <v>474</v>
      </c>
      <c r="AB396" s="171">
        <v>321</v>
      </c>
      <c r="AC396" s="163">
        <v>0</v>
      </c>
      <c r="AD396" s="172">
        <v>100</v>
      </c>
      <c r="AE396" s="173">
        <v>0</v>
      </c>
    </row>
    <row r="397" spans="1:31" s="3" customFormat="1" ht="18.75" customHeight="1">
      <c r="A397" s="142">
        <v>395</v>
      </c>
      <c r="B397" s="143">
        <v>386</v>
      </c>
      <c r="C397" s="144" t="s">
        <v>2466</v>
      </c>
      <c r="D397" s="145" t="s">
        <v>3815</v>
      </c>
      <c r="E397" s="146">
        <v>381</v>
      </c>
      <c r="F397" s="148">
        <v>13258931</v>
      </c>
      <c r="G397" s="149">
        <v>302</v>
      </c>
      <c r="H397" s="150">
        <v>291</v>
      </c>
      <c r="I397" s="151">
        <v>16870080</v>
      </c>
      <c r="J397" s="152">
        <v>92</v>
      </c>
      <c r="K397" s="153">
        <v>85</v>
      </c>
      <c r="L397" s="148">
        <v>7224629</v>
      </c>
      <c r="M397" s="149">
        <v>58</v>
      </c>
      <c r="N397" s="150">
        <v>56</v>
      </c>
      <c r="O397" s="151">
        <v>11788232</v>
      </c>
      <c r="P397" s="152">
        <v>170</v>
      </c>
      <c r="Q397" s="153">
        <v>158</v>
      </c>
      <c r="R397" s="148">
        <v>16720393</v>
      </c>
      <c r="S397" s="149">
        <v>84</v>
      </c>
      <c r="T397" s="150">
        <v>83</v>
      </c>
      <c r="U397" s="151">
        <v>2203260</v>
      </c>
      <c r="V397" s="152">
        <v>263</v>
      </c>
      <c r="W397" s="153">
        <v>261</v>
      </c>
      <c r="X397" s="148">
        <v>3210</v>
      </c>
      <c r="Y397" s="149">
        <v>191</v>
      </c>
      <c r="Z397" s="150">
        <v>178</v>
      </c>
      <c r="AA397" s="151">
        <v>279</v>
      </c>
      <c r="AB397" s="156">
        <v>321</v>
      </c>
      <c r="AC397" s="146">
        <v>0</v>
      </c>
      <c r="AD397" s="157">
        <v>100</v>
      </c>
      <c r="AE397" s="158">
        <v>0</v>
      </c>
    </row>
    <row r="398" spans="1:31" s="3" customFormat="1" ht="18.75" customHeight="1">
      <c r="A398" s="174">
        <v>396</v>
      </c>
      <c r="B398" s="175">
        <v>344</v>
      </c>
      <c r="C398" s="176" t="s">
        <v>3431</v>
      </c>
      <c r="D398" s="177" t="s">
        <v>3815</v>
      </c>
      <c r="E398" s="178">
        <v>382</v>
      </c>
      <c r="F398" s="180">
        <v>13258106</v>
      </c>
      <c r="G398" s="181">
        <v>408</v>
      </c>
      <c r="H398" s="182">
        <v>393</v>
      </c>
      <c r="I398" s="183">
        <v>13708966</v>
      </c>
      <c r="J398" s="184">
        <v>269</v>
      </c>
      <c r="K398" s="185">
        <v>257</v>
      </c>
      <c r="L398" s="180">
        <v>2998276</v>
      </c>
      <c r="M398" s="181">
        <v>378</v>
      </c>
      <c r="N398" s="182">
        <v>371</v>
      </c>
      <c r="O398" s="183">
        <v>1769349</v>
      </c>
      <c r="P398" s="184">
        <v>411</v>
      </c>
      <c r="Q398" s="185">
        <v>397</v>
      </c>
      <c r="R398" s="180">
        <v>7248578</v>
      </c>
      <c r="S398" s="181">
        <v>159</v>
      </c>
      <c r="T398" s="182">
        <v>158</v>
      </c>
      <c r="U398" s="183">
        <v>967257</v>
      </c>
      <c r="V398" s="184">
        <v>109</v>
      </c>
      <c r="W398" s="185">
        <v>108</v>
      </c>
      <c r="X398" s="180">
        <v>10125</v>
      </c>
      <c r="Y398" s="181">
        <v>259</v>
      </c>
      <c r="Z398" s="182">
        <v>245</v>
      </c>
      <c r="AA398" s="183">
        <v>210</v>
      </c>
      <c r="AB398" s="186">
        <v>322</v>
      </c>
      <c r="AC398" s="178">
        <v>0</v>
      </c>
      <c r="AD398" s="187">
        <v>100</v>
      </c>
      <c r="AE398" s="188">
        <v>0</v>
      </c>
    </row>
    <row r="399" spans="1:31" s="3" customFormat="1" ht="18.75" customHeight="1">
      <c r="A399" s="29">
        <v>397</v>
      </c>
      <c r="B399" s="30" t="s">
        <v>3813</v>
      </c>
      <c r="C399" s="31" t="s">
        <v>3684</v>
      </c>
      <c r="D399" s="32" t="s">
        <v>3117</v>
      </c>
      <c r="E399" s="42">
        <v>383</v>
      </c>
      <c r="F399" s="35">
        <v>13241158</v>
      </c>
      <c r="G399" s="36">
        <v>426</v>
      </c>
      <c r="H399" s="37">
        <v>411</v>
      </c>
      <c r="I399" s="38">
        <v>13321437</v>
      </c>
      <c r="J399" s="39">
        <v>136</v>
      </c>
      <c r="K399" s="40">
        <v>127</v>
      </c>
      <c r="L399" s="35">
        <v>5804071</v>
      </c>
      <c r="M399" s="36">
        <v>85</v>
      </c>
      <c r="N399" s="37">
        <v>82</v>
      </c>
      <c r="O399" s="38">
        <v>9532759</v>
      </c>
      <c r="P399" s="39">
        <v>145</v>
      </c>
      <c r="Q399" s="40">
        <v>133</v>
      </c>
      <c r="R399" s="35">
        <v>18829449</v>
      </c>
      <c r="S399" s="36">
        <v>181</v>
      </c>
      <c r="T399" s="37">
        <v>179</v>
      </c>
      <c r="U399" s="38">
        <v>788199</v>
      </c>
      <c r="V399" s="39">
        <v>324</v>
      </c>
      <c r="W399" s="40">
        <v>322</v>
      </c>
      <c r="X399" s="35">
        <v>1851</v>
      </c>
      <c r="Y399" s="36">
        <v>164</v>
      </c>
      <c r="Z399" s="37">
        <v>151</v>
      </c>
      <c r="AA399" s="38">
        <v>305</v>
      </c>
      <c r="AB399" s="94">
        <v>321</v>
      </c>
      <c r="AC399" s="42">
        <v>0</v>
      </c>
      <c r="AD399" s="34">
        <v>100</v>
      </c>
      <c r="AE399" s="43">
        <v>0</v>
      </c>
    </row>
    <row r="400" spans="1:31" s="3" customFormat="1" ht="18.75" customHeight="1">
      <c r="A400" s="29">
        <v>398</v>
      </c>
      <c r="B400" s="30" t="s">
        <v>3813</v>
      </c>
      <c r="C400" s="31" t="s">
        <v>3673</v>
      </c>
      <c r="D400" s="32" t="s">
        <v>1737</v>
      </c>
      <c r="E400" s="42">
        <v>384</v>
      </c>
      <c r="F400" s="35">
        <v>13187884</v>
      </c>
      <c r="G400" s="36">
        <v>411</v>
      </c>
      <c r="H400" s="37">
        <v>396</v>
      </c>
      <c r="I400" s="38">
        <v>13647093</v>
      </c>
      <c r="J400" s="39">
        <v>274</v>
      </c>
      <c r="K400" s="40">
        <v>262</v>
      </c>
      <c r="L400" s="35">
        <v>2936225</v>
      </c>
      <c r="M400" s="36">
        <v>112</v>
      </c>
      <c r="N400" s="37">
        <v>108</v>
      </c>
      <c r="O400" s="38">
        <v>8211593</v>
      </c>
      <c r="P400" s="39">
        <v>211</v>
      </c>
      <c r="Q400" s="40">
        <v>199</v>
      </c>
      <c r="R400" s="35">
        <v>14068832</v>
      </c>
      <c r="S400" s="36">
        <v>348</v>
      </c>
      <c r="T400" s="37">
        <v>344</v>
      </c>
      <c r="U400" s="38">
        <v>-61503</v>
      </c>
      <c r="V400" s="39">
        <v>205</v>
      </c>
      <c r="W400" s="40">
        <v>204</v>
      </c>
      <c r="X400" s="35">
        <v>5679</v>
      </c>
      <c r="Y400" s="36">
        <v>52</v>
      </c>
      <c r="Z400" s="37">
        <v>43</v>
      </c>
      <c r="AA400" s="38">
        <v>545</v>
      </c>
      <c r="AB400" s="94">
        <v>361</v>
      </c>
      <c r="AC400" s="42">
        <v>0</v>
      </c>
      <c r="AD400" s="34">
        <v>100</v>
      </c>
      <c r="AE400" s="43">
        <v>0</v>
      </c>
    </row>
    <row r="401" spans="1:31" s="3" customFormat="1" ht="18.75" customHeight="1">
      <c r="A401" s="29">
        <v>399</v>
      </c>
      <c r="B401" s="30">
        <v>281</v>
      </c>
      <c r="C401" s="31" t="s">
        <v>3039</v>
      </c>
      <c r="D401" s="32" t="s">
        <v>2356</v>
      </c>
      <c r="E401" s="42">
        <v>385</v>
      </c>
      <c r="F401" s="35">
        <v>13175071</v>
      </c>
      <c r="G401" s="36">
        <v>432</v>
      </c>
      <c r="H401" s="37">
        <v>417</v>
      </c>
      <c r="I401" s="38">
        <v>13175071</v>
      </c>
      <c r="J401" s="39">
        <v>134</v>
      </c>
      <c r="K401" s="40">
        <v>125</v>
      </c>
      <c r="L401" s="35">
        <v>5813752</v>
      </c>
      <c r="M401" s="36">
        <v>134</v>
      </c>
      <c r="N401" s="37">
        <v>129</v>
      </c>
      <c r="O401" s="38">
        <v>7045037</v>
      </c>
      <c r="P401" s="39">
        <v>290</v>
      </c>
      <c r="Q401" s="40">
        <v>277</v>
      </c>
      <c r="R401" s="35">
        <v>11032675</v>
      </c>
      <c r="S401" s="36">
        <v>367</v>
      </c>
      <c r="T401" s="37">
        <v>362</v>
      </c>
      <c r="U401" s="38">
        <v>-409367</v>
      </c>
      <c r="V401" s="39">
        <v>444</v>
      </c>
      <c r="W401" s="40">
        <v>438</v>
      </c>
      <c r="X401" s="41" t="s">
        <v>3813</v>
      </c>
      <c r="Y401" s="36">
        <v>330</v>
      </c>
      <c r="Z401" s="37">
        <v>315</v>
      </c>
      <c r="AA401" s="38">
        <v>166</v>
      </c>
      <c r="AB401" s="94">
        <v>369</v>
      </c>
      <c r="AC401" s="42">
        <v>0</v>
      </c>
      <c r="AD401" s="34">
        <v>0</v>
      </c>
      <c r="AE401" s="43">
        <v>100</v>
      </c>
    </row>
    <row r="402" spans="1:31" s="3" customFormat="1" ht="18.75" customHeight="1">
      <c r="A402" s="142">
        <v>400</v>
      </c>
      <c r="B402" s="143" t="s">
        <v>3813</v>
      </c>
      <c r="C402" s="144" t="s">
        <v>295</v>
      </c>
      <c r="D402" s="145" t="s">
        <v>3815</v>
      </c>
      <c r="E402" s="146">
        <v>386</v>
      </c>
      <c r="F402" s="148">
        <v>13168959</v>
      </c>
      <c r="G402" s="149">
        <v>414</v>
      </c>
      <c r="H402" s="150">
        <v>399</v>
      </c>
      <c r="I402" s="151">
        <v>13583023</v>
      </c>
      <c r="J402" s="152">
        <v>227</v>
      </c>
      <c r="K402" s="153">
        <v>216</v>
      </c>
      <c r="L402" s="148">
        <v>3749539</v>
      </c>
      <c r="M402" s="149">
        <v>434</v>
      </c>
      <c r="N402" s="150">
        <v>427</v>
      </c>
      <c r="O402" s="151">
        <v>732537</v>
      </c>
      <c r="P402" s="152">
        <v>334</v>
      </c>
      <c r="Q402" s="153">
        <v>321</v>
      </c>
      <c r="R402" s="148">
        <v>9652129</v>
      </c>
      <c r="S402" s="149">
        <v>356</v>
      </c>
      <c r="T402" s="150">
        <v>351</v>
      </c>
      <c r="U402" s="151">
        <v>-139921</v>
      </c>
      <c r="V402" s="152">
        <v>118</v>
      </c>
      <c r="W402" s="153">
        <v>117</v>
      </c>
      <c r="X402" s="148">
        <v>9450</v>
      </c>
      <c r="Y402" s="149">
        <v>379</v>
      </c>
      <c r="Z402" s="150">
        <v>364</v>
      </c>
      <c r="AA402" s="151">
        <v>133</v>
      </c>
      <c r="AB402" s="156">
        <v>321</v>
      </c>
      <c r="AC402" s="146">
        <v>0</v>
      </c>
      <c r="AD402" s="157">
        <v>100</v>
      </c>
      <c r="AE402" s="158">
        <v>0</v>
      </c>
    </row>
    <row r="403" spans="1:31" s="3" customFormat="1" ht="18.75" customHeight="1">
      <c r="A403" s="174">
        <v>401</v>
      </c>
      <c r="B403" s="175" t="s">
        <v>3813</v>
      </c>
      <c r="C403" s="176" t="s">
        <v>3135</v>
      </c>
      <c r="D403" s="177" t="s">
        <v>3815</v>
      </c>
      <c r="E403" s="178">
        <v>387</v>
      </c>
      <c r="F403" s="180">
        <v>13140780</v>
      </c>
      <c r="G403" s="181">
        <v>430</v>
      </c>
      <c r="H403" s="182">
        <v>415</v>
      </c>
      <c r="I403" s="183">
        <v>13236642</v>
      </c>
      <c r="J403" s="184">
        <v>245</v>
      </c>
      <c r="K403" s="185">
        <v>234</v>
      </c>
      <c r="L403" s="180">
        <v>3408510</v>
      </c>
      <c r="M403" s="181">
        <v>406</v>
      </c>
      <c r="N403" s="182">
        <v>399</v>
      </c>
      <c r="O403" s="183">
        <v>1294564</v>
      </c>
      <c r="P403" s="184">
        <v>343</v>
      </c>
      <c r="Q403" s="185">
        <v>330</v>
      </c>
      <c r="R403" s="180">
        <v>9367406</v>
      </c>
      <c r="S403" s="181">
        <v>314</v>
      </c>
      <c r="T403" s="182">
        <v>310</v>
      </c>
      <c r="U403" s="183">
        <v>97619</v>
      </c>
      <c r="V403" s="184">
        <v>404</v>
      </c>
      <c r="W403" s="185">
        <v>402</v>
      </c>
      <c r="X403" s="180">
        <v>140</v>
      </c>
      <c r="Y403" s="181">
        <v>335</v>
      </c>
      <c r="Z403" s="182">
        <v>320</v>
      </c>
      <c r="AA403" s="183">
        <v>164</v>
      </c>
      <c r="AB403" s="186">
        <v>384</v>
      </c>
      <c r="AC403" s="178">
        <v>0</v>
      </c>
      <c r="AD403" s="187">
        <v>100</v>
      </c>
      <c r="AE403" s="188">
        <v>0</v>
      </c>
    </row>
    <row r="404" spans="1:31" s="3" customFormat="1" ht="18.75" customHeight="1">
      <c r="A404" s="159">
        <v>402</v>
      </c>
      <c r="B404" s="160">
        <v>432</v>
      </c>
      <c r="C404" s="161" t="s">
        <v>3058</v>
      </c>
      <c r="D404" s="162" t="s">
        <v>3815</v>
      </c>
      <c r="E404" s="163">
        <v>388</v>
      </c>
      <c r="F404" s="165">
        <v>13138650</v>
      </c>
      <c r="G404" s="166">
        <v>425</v>
      </c>
      <c r="H404" s="167">
        <v>410</v>
      </c>
      <c r="I404" s="168">
        <v>13335322</v>
      </c>
      <c r="J404" s="169">
        <v>372</v>
      </c>
      <c r="K404" s="170">
        <v>360</v>
      </c>
      <c r="L404" s="165">
        <v>1650412</v>
      </c>
      <c r="M404" s="166">
        <v>403</v>
      </c>
      <c r="N404" s="167">
        <v>396</v>
      </c>
      <c r="O404" s="168">
        <v>1368733</v>
      </c>
      <c r="P404" s="169">
        <v>486</v>
      </c>
      <c r="Q404" s="170">
        <v>471</v>
      </c>
      <c r="R404" s="165">
        <v>3926661</v>
      </c>
      <c r="S404" s="166">
        <v>230</v>
      </c>
      <c r="T404" s="167">
        <v>227</v>
      </c>
      <c r="U404" s="168">
        <v>407514</v>
      </c>
      <c r="V404" s="169">
        <v>122</v>
      </c>
      <c r="W404" s="170">
        <v>121</v>
      </c>
      <c r="X404" s="165">
        <v>9323</v>
      </c>
      <c r="Y404" s="166">
        <v>140</v>
      </c>
      <c r="Z404" s="167">
        <v>127</v>
      </c>
      <c r="AA404" s="168">
        <v>342</v>
      </c>
      <c r="AB404" s="171">
        <v>322</v>
      </c>
      <c r="AC404" s="163">
        <v>0</v>
      </c>
      <c r="AD404" s="172">
        <v>100</v>
      </c>
      <c r="AE404" s="173">
        <v>0</v>
      </c>
    </row>
    <row r="405" spans="1:31" s="3" customFormat="1" ht="18.75" customHeight="1">
      <c r="A405" s="29">
        <v>403</v>
      </c>
      <c r="B405" s="30">
        <v>474</v>
      </c>
      <c r="C405" s="31" t="s">
        <v>1874</v>
      </c>
      <c r="D405" s="32" t="s">
        <v>312</v>
      </c>
      <c r="E405" s="42">
        <v>389</v>
      </c>
      <c r="F405" s="35">
        <v>13085316</v>
      </c>
      <c r="G405" s="36">
        <v>429</v>
      </c>
      <c r="H405" s="37">
        <v>414</v>
      </c>
      <c r="I405" s="38">
        <v>13273693</v>
      </c>
      <c r="J405" s="39">
        <v>252</v>
      </c>
      <c r="K405" s="40">
        <v>241</v>
      </c>
      <c r="L405" s="35">
        <v>3266266</v>
      </c>
      <c r="M405" s="36">
        <v>200</v>
      </c>
      <c r="N405" s="37">
        <v>195</v>
      </c>
      <c r="O405" s="38">
        <v>5191959</v>
      </c>
      <c r="P405" s="39">
        <v>434</v>
      </c>
      <c r="Q405" s="40">
        <v>419</v>
      </c>
      <c r="R405" s="35">
        <v>6184619</v>
      </c>
      <c r="S405" s="36">
        <v>196</v>
      </c>
      <c r="T405" s="37">
        <v>194</v>
      </c>
      <c r="U405" s="38">
        <v>675012</v>
      </c>
      <c r="V405" s="39">
        <v>265</v>
      </c>
      <c r="W405" s="40">
        <v>263</v>
      </c>
      <c r="X405" s="35">
        <v>3173</v>
      </c>
      <c r="Y405" s="36">
        <v>116</v>
      </c>
      <c r="Z405" s="37">
        <v>103</v>
      </c>
      <c r="AA405" s="38">
        <v>384</v>
      </c>
      <c r="AB405" s="94">
        <v>332</v>
      </c>
      <c r="AC405" s="42">
        <v>0</v>
      </c>
      <c r="AD405" s="34">
        <v>100</v>
      </c>
      <c r="AE405" s="43">
        <v>0</v>
      </c>
    </row>
    <row r="406" spans="1:31" s="3" customFormat="1" ht="18.75" customHeight="1">
      <c r="A406" s="159">
        <v>404</v>
      </c>
      <c r="B406" s="160">
        <v>403</v>
      </c>
      <c r="C406" s="161" t="s">
        <v>1969</v>
      </c>
      <c r="D406" s="162" t="s">
        <v>3815</v>
      </c>
      <c r="E406" s="163">
        <v>390</v>
      </c>
      <c r="F406" s="165">
        <v>13073210</v>
      </c>
      <c r="G406" s="166">
        <v>199</v>
      </c>
      <c r="H406" s="167">
        <v>191</v>
      </c>
      <c r="I406" s="168">
        <v>20923377</v>
      </c>
      <c r="J406" s="169">
        <v>463</v>
      </c>
      <c r="K406" s="170">
        <v>450</v>
      </c>
      <c r="L406" s="165">
        <v>-650669</v>
      </c>
      <c r="M406" s="166">
        <v>337</v>
      </c>
      <c r="N406" s="167">
        <v>330</v>
      </c>
      <c r="O406" s="168">
        <v>2420616</v>
      </c>
      <c r="P406" s="169">
        <v>263</v>
      </c>
      <c r="Q406" s="170">
        <v>250</v>
      </c>
      <c r="R406" s="165">
        <v>12053120</v>
      </c>
      <c r="S406" s="166">
        <v>446</v>
      </c>
      <c r="T406" s="167">
        <v>438</v>
      </c>
      <c r="U406" s="168">
        <v>-3670044</v>
      </c>
      <c r="V406" s="169">
        <v>17</v>
      </c>
      <c r="W406" s="170">
        <v>17</v>
      </c>
      <c r="X406" s="165">
        <v>17112</v>
      </c>
      <c r="Y406" s="166">
        <v>386</v>
      </c>
      <c r="Z406" s="167">
        <v>371</v>
      </c>
      <c r="AA406" s="168">
        <v>128</v>
      </c>
      <c r="AB406" s="171">
        <v>321</v>
      </c>
      <c r="AC406" s="163">
        <v>0</v>
      </c>
      <c r="AD406" s="172">
        <v>100</v>
      </c>
      <c r="AE406" s="173">
        <v>0</v>
      </c>
    </row>
    <row r="407" spans="1:31" s="3" customFormat="1" ht="18.75" customHeight="1">
      <c r="A407" s="45">
        <v>405</v>
      </c>
      <c r="B407" s="46">
        <v>94</v>
      </c>
      <c r="C407" s="47" t="s">
        <v>2379</v>
      </c>
      <c r="D407" s="48" t="s">
        <v>2748</v>
      </c>
      <c r="E407" s="49">
        <v>391</v>
      </c>
      <c r="F407" s="51">
        <v>12944642</v>
      </c>
      <c r="G407" s="52">
        <v>435</v>
      </c>
      <c r="H407" s="53">
        <v>420</v>
      </c>
      <c r="I407" s="54">
        <v>12944642</v>
      </c>
      <c r="J407" s="55">
        <v>346</v>
      </c>
      <c r="K407" s="56">
        <v>334</v>
      </c>
      <c r="L407" s="51">
        <v>1904562</v>
      </c>
      <c r="M407" s="52">
        <v>142</v>
      </c>
      <c r="N407" s="53">
        <v>137</v>
      </c>
      <c r="O407" s="54">
        <v>6785711</v>
      </c>
      <c r="P407" s="55">
        <v>157</v>
      </c>
      <c r="Q407" s="56">
        <v>145</v>
      </c>
      <c r="R407" s="51">
        <v>17819461</v>
      </c>
      <c r="S407" s="52">
        <v>441</v>
      </c>
      <c r="T407" s="53">
        <v>433</v>
      </c>
      <c r="U407" s="54">
        <v>-3484172</v>
      </c>
      <c r="V407" s="55">
        <v>272</v>
      </c>
      <c r="W407" s="56">
        <v>270</v>
      </c>
      <c r="X407" s="51">
        <v>3088</v>
      </c>
      <c r="Y407" s="52">
        <v>103</v>
      </c>
      <c r="Z407" s="53">
        <v>91</v>
      </c>
      <c r="AA407" s="54">
        <v>415</v>
      </c>
      <c r="AB407" s="95">
        <v>361</v>
      </c>
      <c r="AC407" s="49">
        <v>0</v>
      </c>
      <c r="AD407" s="57">
        <v>100</v>
      </c>
      <c r="AE407" s="58">
        <v>0</v>
      </c>
    </row>
    <row r="408" spans="1:31" s="3" customFormat="1" ht="18.75" customHeight="1">
      <c r="A408" s="174">
        <v>406</v>
      </c>
      <c r="B408" s="175">
        <v>392</v>
      </c>
      <c r="C408" s="176" t="s">
        <v>2908</v>
      </c>
      <c r="D408" s="177" t="s">
        <v>3815</v>
      </c>
      <c r="E408" s="178">
        <v>392</v>
      </c>
      <c r="F408" s="180">
        <v>12943635</v>
      </c>
      <c r="G408" s="181">
        <v>415</v>
      </c>
      <c r="H408" s="182">
        <v>400</v>
      </c>
      <c r="I408" s="183">
        <v>13565573</v>
      </c>
      <c r="J408" s="184">
        <v>239</v>
      </c>
      <c r="K408" s="185">
        <v>228</v>
      </c>
      <c r="L408" s="180">
        <v>3524475</v>
      </c>
      <c r="M408" s="181">
        <v>271</v>
      </c>
      <c r="N408" s="182">
        <v>264</v>
      </c>
      <c r="O408" s="183">
        <v>3470287</v>
      </c>
      <c r="P408" s="184">
        <v>297</v>
      </c>
      <c r="Q408" s="185">
        <v>284</v>
      </c>
      <c r="R408" s="180">
        <v>10843087</v>
      </c>
      <c r="S408" s="181">
        <v>310</v>
      </c>
      <c r="T408" s="182">
        <v>306</v>
      </c>
      <c r="U408" s="183">
        <v>109615</v>
      </c>
      <c r="V408" s="184">
        <v>323</v>
      </c>
      <c r="W408" s="185">
        <v>321</v>
      </c>
      <c r="X408" s="180">
        <v>1861</v>
      </c>
      <c r="Y408" s="181">
        <v>255</v>
      </c>
      <c r="Z408" s="182">
        <v>241</v>
      </c>
      <c r="AA408" s="183">
        <v>213</v>
      </c>
      <c r="AB408" s="186">
        <v>369</v>
      </c>
      <c r="AC408" s="178">
        <v>0</v>
      </c>
      <c r="AD408" s="187">
        <v>100</v>
      </c>
      <c r="AE408" s="188">
        <v>0</v>
      </c>
    </row>
    <row r="409" spans="1:31" s="3" customFormat="1" ht="18.75" customHeight="1">
      <c r="A409" s="29">
        <v>407</v>
      </c>
      <c r="B409" s="30" t="s">
        <v>3813</v>
      </c>
      <c r="C409" s="31" t="s">
        <v>3339</v>
      </c>
      <c r="D409" s="32" t="s">
        <v>3815</v>
      </c>
      <c r="E409" s="33">
        <v>393</v>
      </c>
      <c r="F409" s="35">
        <v>12871889</v>
      </c>
      <c r="G409" s="36">
        <v>181</v>
      </c>
      <c r="H409" s="37">
        <v>174</v>
      </c>
      <c r="I409" s="38">
        <v>21695397</v>
      </c>
      <c r="J409" s="39">
        <v>331</v>
      </c>
      <c r="K409" s="40">
        <v>319</v>
      </c>
      <c r="L409" s="35">
        <v>2182912</v>
      </c>
      <c r="M409" s="36">
        <v>394</v>
      </c>
      <c r="N409" s="37">
        <v>387</v>
      </c>
      <c r="O409" s="38">
        <v>1537525</v>
      </c>
      <c r="P409" s="39">
        <v>254</v>
      </c>
      <c r="Q409" s="40">
        <v>241</v>
      </c>
      <c r="R409" s="35">
        <v>12456331</v>
      </c>
      <c r="S409" s="36">
        <v>243</v>
      </c>
      <c r="T409" s="37">
        <v>240</v>
      </c>
      <c r="U409" s="38">
        <v>351758</v>
      </c>
      <c r="V409" s="39">
        <v>214</v>
      </c>
      <c r="W409" s="40">
        <v>213</v>
      </c>
      <c r="X409" s="35">
        <v>5128</v>
      </c>
      <c r="Y409" s="36">
        <v>477</v>
      </c>
      <c r="Z409" s="37">
        <v>462</v>
      </c>
      <c r="AA409" s="38">
        <v>49</v>
      </c>
      <c r="AB409" s="94">
        <v>311</v>
      </c>
      <c r="AC409" s="42">
        <v>0</v>
      </c>
      <c r="AD409" s="34">
        <v>100</v>
      </c>
      <c r="AE409" s="43">
        <v>0</v>
      </c>
    </row>
    <row r="410" spans="1:31" s="3" customFormat="1" ht="18.75" customHeight="1">
      <c r="A410" s="29">
        <v>408</v>
      </c>
      <c r="B410" s="30">
        <v>381</v>
      </c>
      <c r="C410" s="31" t="s">
        <v>1970</v>
      </c>
      <c r="D410" s="32" t="s">
        <v>3816</v>
      </c>
      <c r="E410" s="42">
        <v>394</v>
      </c>
      <c r="F410" s="35">
        <v>12845565</v>
      </c>
      <c r="G410" s="36">
        <v>441</v>
      </c>
      <c r="H410" s="37">
        <v>426</v>
      </c>
      <c r="I410" s="38">
        <v>12845565</v>
      </c>
      <c r="J410" s="39">
        <v>156</v>
      </c>
      <c r="K410" s="40">
        <v>146</v>
      </c>
      <c r="L410" s="35">
        <v>5195466</v>
      </c>
      <c r="M410" s="36">
        <v>443</v>
      </c>
      <c r="N410" s="37">
        <v>436</v>
      </c>
      <c r="O410" s="38">
        <v>527146</v>
      </c>
      <c r="P410" s="39">
        <v>403</v>
      </c>
      <c r="Q410" s="40">
        <v>389</v>
      </c>
      <c r="R410" s="35">
        <v>7573019</v>
      </c>
      <c r="S410" s="36">
        <v>378</v>
      </c>
      <c r="T410" s="37">
        <v>373</v>
      </c>
      <c r="U410" s="38">
        <v>-611002</v>
      </c>
      <c r="V410" s="39">
        <v>242</v>
      </c>
      <c r="W410" s="40">
        <v>240</v>
      </c>
      <c r="X410" s="35">
        <v>3899</v>
      </c>
      <c r="Y410" s="36">
        <v>289</v>
      </c>
      <c r="Z410" s="37">
        <v>275</v>
      </c>
      <c r="AA410" s="38">
        <v>193</v>
      </c>
      <c r="AB410" s="94">
        <v>383</v>
      </c>
      <c r="AC410" s="42">
        <v>0</v>
      </c>
      <c r="AD410" s="34">
        <v>60</v>
      </c>
      <c r="AE410" s="43">
        <v>40</v>
      </c>
    </row>
    <row r="411" spans="1:31" s="3" customFormat="1" ht="18.75" customHeight="1">
      <c r="A411" s="29">
        <v>409</v>
      </c>
      <c r="B411" s="30" t="s">
        <v>3813</v>
      </c>
      <c r="C411" s="31" t="s">
        <v>1971</v>
      </c>
      <c r="D411" s="32" t="s">
        <v>2748</v>
      </c>
      <c r="E411" s="42">
        <v>395</v>
      </c>
      <c r="F411" s="35">
        <v>12825715</v>
      </c>
      <c r="G411" s="36">
        <v>442</v>
      </c>
      <c r="H411" s="37">
        <v>427</v>
      </c>
      <c r="I411" s="38">
        <v>12825715</v>
      </c>
      <c r="J411" s="39">
        <v>186</v>
      </c>
      <c r="K411" s="40">
        <v>176</v>
      </c>
      <c r="L411" s="35">
        <v>4416806</v>
      </c>
      <c r="M411" s="36">
        <v>386</v>
      </c>
      <c r="N411" s="37">
        <v>379</v>
      </c>
      <c r="O411" s="38">
        <v>1615193</v>
      </c>
      <c r="P411" s="39">
        <v>388</v>
      </c>
      <c r="Q411" s="40">
        <v>374</v>
      </c>
      <c r="R411" s="35">
        <v>8156374</v>
      </c>
      <c r="S411" s="36">
        <v>291</v>
      </c>
      <c r="T411" s="37">
        <v>287</v>
      </c>
      <c r="U411" s="38">
        <v>161137</v>
      </c>
      <c r="V411" s="39">
        <v>126</v>
      </c>
      <c r="W411" s="40">
        <v>125</v>
      </c>
      <c r="X411" s="35">
        <v>9179</v>
      </c>
      <c r="Y411" s="36">
        <v>258</v>
      </c>
      <c r="Z411" s="37">
        <v>244</v>
      </c>
      <c r="AA411" s="38">
        <v>212</v>
      </c>
      <c r="AB411" s="94">
        <v>311</v>
      </c>
      <c r="AC411" s="42">
        <v>0</v>
      </c>
      <c r="AD411" s="34">
        <v>100</v>
      </c>
      <c r="AE411" s="43">
        <v>0</v>
      </c>
    </row>
    <row r="412" spans="1:31" s="3" customFormat="1" ht="18.75" customHeight="1">
      <c r="A412" s="45">
        <v>410</v>
      </c>
      <c r="B412" s="46">
        <v>452</v>
      </c>
      <c r="C412" s="47" t="s">
        <v>3552</v>
      </c>
      <c r="D412" s="48" t="s">
        <v>3376</v>
      </c>
      <c r="E412" s="49">
        <v>396</v>
      </c>
      <c r="F412" s="51">
        <v>12796320</v>
      </c>
      <c r="G412" s="52">
        <v>431</v>
      </c>
      <c r="H412" s="53">
        <v>416</v>
      </c>
      <c r="I412" s="54">
        <v>13217160</v>
      </c>
      <c r="J412" s="55">
        <v>466</v>
      </c>
      <c r="K412" s="56">
        <v>453</v>
      </c>
      <c r="L412" s="51">
        <v>-1004537</v>
      </c>
      <c r="M412" s="52">
        <v>427</v>
      </c>
      <c r="N412" s="53">
        <v>420</v>
      </c>
      <c r="O412" s="54">
        <v>1004222</v>
      </c>
      <c r="P412" s="55">
        <v>465</v>
      </c>
      <c r="Q412" s="56">
        <v>450</v>
      </c>
      <c r="R412" s="51">
        <v>4834928</v>
      </c>
      <c r="S412" s="52">
        <v>350</v>
      </c>
      <c r="T412" s="53">
        <v>346</v>
      </c>
      <c r="U412" s="54">
        <v>-86040</v>
      </c>
      <c r="V412" s="55">
        <v>284</v>
      </c>
      <c r="W412" s="56">
        <v>282</v>
      </c>
      <c r="X412" s="51">
        <v>2749</v>
      </c>
      <c r="Y412" s="52">
        <v>476</v>
      </c>
      <c r="Z412" s="53">
        <v>461</v>
      </c>
      <c r="AA412" s="54">
        <v>50</v>
      </c>
      <c r="AB412" s="95">
        <v>311</v>
      </c>
      <c r="AC412" s="49">
        <v>0</v>
      </c>
      <c r="AD412" s="57">
        <v>100</v>
      </c>
      <c r="AE412" s="58">
        <v>0</v>
      </c>
    </row>
    <row r="413" spans="1:31" s="3" customFormat="1" ht="18.75" customHeight="1">
      <c r="A413" s="15">
        <v>411</v>
      </c>
      <c r="B413" s="16" t="s">
        <v>3813</v>
      </c>
      <c r="C413" s="17" t="s">
        <v>1972</v>
      </c>
      <c r="D413" s="18" t="s">
        <v>2748</v>
      </c>
      <c r="E413" s="19">
        <v>397</v>
      </c>
      <c r="F413" s="21">
        <v>12680337</v>
      </c>
      <c r="G413" s="22">
        <v>331</v>
      </c>
      <c r="H413" s="23">
        <v>320</v>
      </c>
      <c r="I413" s="24">
        <v>16042663</v>
      </c>
      <c r="J413" s="25">
        <v>290</v>
      </c>
      <c r="K413" s="26">
        <v>278</v>
      </c>
      <c r="L413" s="21">
        <v>2721388</v>
      </c>
      <c r="M413" s="22">
        <v>278</v>
      </c>
      <c r="N413" s="23">
        <v>271</v>
      </c>
      <c r="O413" s="24">
        <v>3369753</v>
      </c>
      <c r="P413" s="25">
        <v>300</v>
      </c>
      <c r="Q413" s="26">
        <v>287</v>
      </c>
      <c r="R413" s="21">
        <v>10767520</v>
      </c>
      <c r="S413" s="22">
        <v>261</v>
      </c>
      <c r="T413" s="23">
        <v>257</v>
      </c>
      <c r="U413" s="24">
        <v>240562</v>
      </c>
      <c r="V413" s="25">
        <v>366</v>
      </c>
      <c r="W413" s="26">
        <v>364</v>
      </c>
      <c r="X413" s="21">
        <v>744</v>
      </c>
      <c r="Y413" s="22">
        <v>267</v>
      </c>
      <c r="Z413" s="23">
        <v>253</v>
      </c>
      <c r="AA413" s="24">
        <v>207</v>
      </c>
      <c r="AB413" s="93">
        <v>356</v>
      </c>
      <c r="AC413" s="19">
        <v>0</v>
      </c>
      <c r="AD413" s="27">
        <v>100</v>
      </c>
      <c r="AE413" s="28">
        <v>0</v>
      </c>
    </row>
    <row r="414" spans="1:31" s="3" customFormat="1" ht="18.75" customHeight="1">
      <c r="A414" s="159">
        <v>412</v>
      </c>
      <c r="B414" s="160">
        <v>310</v>
      </c>
      <c r="C414" s="161" t="s">
        <v>2715</v>
      </c>
      <c r="D414" s="162" t="s">
        <v>3815</v>
      </c>
      <c r="E414" s="163">
        <v>398</v>
      </c>
      <c r="F414" s="165">
        <v>12618942</v>
      </c>
      <c r="G414" s="166">
        <v>436</v>
      </c>
      <c r="H414" s="167">
        <v>421</v>
      </c>
      <c r="I414" s="168">
        <v>12933701</v>
      </c>
      <c r="J414" s="169">
        <v>421</v>
      </c>
      <c r="K414" s="170">
        <v>409</v>
      </c>
      <c r="L414" s="165">
        <v>771486</v>
      </c>
      <c r="M414" s="166">
        <v>374</v>
      </c>
      <c r="N414" s="167">
        <v>367</v>
      </c>
      <c r="O414" s="168">
        <v>1829335</v>
      </c>
      <c r="P414" s="169">
        <v>423</v>
      </c>
      <c r="Q414" s="170">
        <v>409</v>
      </c>
      <c r="R414" s="165">
        <v>6675762</v>
      </c>
      <c r="S414" s="166">
        <v>236</v>
      </c>
      <c r="T414" s="167">
        <v>233</v>
      </c>
      <c r="U414" s="168">
        <v>381017</v>
      </c>
      <c r="V414" s="169">
        <v>158</v>
      </c>
      <c r="W414" s="170">
        <v>157</v>
      </c>
      <c r="X414" s="165">
        <v>7703</v>
      </c>
      <c r="Y414" s="166">
        <v>249</v>
      </c>
      <c r="Z414" s="167">
        <v>235</v>
      </c>
      <c r="AA414" s="168">
        <v>217</v>
      </c>
      <c r="AB414" s="171">
        <v>323</v>
      </c>
      <c r="AC414" s="163">
        <v>0</v>
      </c>
      <c r="AD414" s="172">
        <v>100</v>
      </c>
      <c r="AE414" s="173">
        <v>0</v>
      </c>
    </row>
    <row r="415" spans="1:31" s="3" customFormat="1" ht="18.75" customHeight="1">
      <c r="A415" s="29">
        <v>413</v>
      </c>
      <c r="B415" s="30" t="s">
        <v>3813</v>
      </c>
      <c r="C415" s="31" t="s">
        <v>3027</v>
      </c>
      <c r="D415" s="32" t="s">
        <v>3369</v>
      </c>
      <c r="E415" s="42">
        <v>399</v>
      </c>
      <c r="F415" s="35">
        <v>12539734</v>
      </c>
      <c r="G415" s="36">
        <v>365</v>
      </c>
      <c r="H415" s="37">
        <v>350</v>
      </c>
      <c r="I415" s="38">
        <v>14942501</v>
      </c>
      <c r="J415" s="39">
        <v>454</v>
      </c>
      <c r="K415" s="40">
        <v>441</v>
      </c>
      <c r="L415" s="35">
        <v>-227696</v>
      </c>
      <c r="M415" s="36">
        <v>387</v>
      </c>
      <c r="N415" s="37">
        <v>380</v>
      </c>
      <c r="O415" s="38">
        <v>1607300</v>
      </c>
      <c r="P415" s="39">
        <v>289</v>
      </c>
      <c r="Q415" s="40">
        <v>276</v>
      </c>
      <c r="R415" s="35">
        <v>11156250</v>
      </c>
      <c r="S415" s="36">
        <v>402</v>
      </c>
      <c r="T415" s="37">
        <v>396</v>
      </c>
      <c r="U415" s="38">
        <v>-1439311</v>
      </c>
      <c r="V415" s="39">
        <v>442</v>
      </c>
      <c r="W415" s="40">
        <v>437</v>
      </c>
      <c r="X415" s="41" t="s">
        <v>3813</v>
      </c>
      <c r="Y415" s="36">
        <v>317</v>
      </c>
      <c r="Z415" s="37">
        <v>302</v>
      </c>
      <c r="AA415" s="38">
        <v>173</v>
      </c>
      <c r="AB415" s="94">
        <v>321</v>
      </c>
      <c r="AC415" s="42">
        <v>0</v>
      </c>
      <c r="AD415" s="34">
        <v>100</v>
      </c>
      <c r="AE415" s="43">
        <v>0</v>
      </c>
    </row>
    <row r="416" spans="1:31" s="3" customFormat="1" ht="18.75" customHeight="1">
      <c r="A416" s="159">
        <v>414</v>
      </c>
      <c r="B416" s="160">
        <v>352</v>
      </c>
      <c r="C416" s="161" t="s">
        <v>4138</v>
      </c>
      <c r="D416" s="162" t="s">
        <v>3815</v>
      </c>
      <c r="E416" s="163">
        <v>400</v>
      </c>
      <c r="F416" s="165">
        <v>12512138</v>
      </c>
      <c r="G416" s="166">
        <v>386</v>
      </c>
      <c r="H416" s="167">
        <v>371</v>
      </c>
      <c r="I416" s="168">
        <v>14423367</v>
      </c>
      <c r="J416" s="169">
        <v>396</v>
      </c>
      <c r="K416" s="170">
        <v>384</v>
      </c>
      <c r="L416" s="165">
        <v>1326701</v>
      </c>
      <c r="M416" s="166">
        <v>357</v>
      </c>
      <c r="N416" s="167">
        <v>350</v>
      </c>
      <c r="O416" s="168">
        <v>2140809</v>
      </c>
      <c r="P416" s="169">
        <v>246</v>
      </c>
      <c r="Q416" s="170">
        <v>233</v>
      </c>
      <c r="R416" s="165">
        <v>12665996</v>
      </c>
      <c r="S416" s="166">
        <v>349</v>
      </c>
      <c r="T416" s="167">
        <v>345</v>
      </c>
      <c r="U416" s="168">
        <v>-70702</v>
      </c>
      <c r="V416" s="169">
        <v>282</v>
      </c>
      <c r="W416" s="170">
        <v>280</v>
      </c>
      <c r="X416" s="165">
        <v>2789</v>
      </c>
      <c r="Y416" s="166">
        <v>209</v>
      </c>
      <c r="Z416" s="167">
        <v>196</v>
      </c>
      <c r="AA416" s="168">
        <v>252</v>
      </c>
      <c r="AB416" s="171">
        <v>383</v>
      </c>
      <c r="AC416" s="163">
        <v>0</v>
      </c>
      <c r="AD416" s="172">
        <v>100</v>
      </c>
      <c r="AE416" s="173">
        <v>0</v>
      </c>
    </row>
    <row r="417" spans="1:31" s="3" customFormat="1" ht="18.75" customHeight="1">
      <c r="A417" s="45">
        <v>415</v>
      </c>
      <c r="B417" s="46">
        <v>387</v>
      </c>
      <c r="C417" s="47" t="s">
        <v>1973</v>
      </c>
      <c r="D417" s="48" t="s">
        <v>3814</v>
      </c>
      <c r="E417" s="49">
        <v>15</v>
      </c>
      <c r="F417" s="51">
        <v>12476055</v>
      </c>
      <c r="G417" s="52">
        <v>336</v>
      </c>
      <c r="H417" s="53">
        <v>13</v>
      </c>
      <c r="I417" s="54">
        <v>15762421</v>
      </c>
      <c r="J417" s="55">
        <v>203</v>
      </c>
      <c r="K417" s="56">
        <v>11</v>
      </c>
      <c r="L417" s="51">
        <v>4145143</v>
      </c>
      <c r="M417" s="52">
        <v>249</v>
      </c>
      <c r="N417" s="53">
        <v>7</v>
      </c>
      <c r="O417" s="54">
        <v>3741521</v>
      </c>
      <c r="P417" s="55">
        <v>223</v>
      </c>
      <c r="Q417" s="56">
        <v>13</v>
      </c>
      <c r="R417" s="51">
        <v>13456059</v>
      </c>
      <c r="S417" s="52">
        <v>351</v>
      </c>
      <c r="T417" s="53">
        <v>5</v>
      </c>
      <c r="U417" s="54">
        <v>-96306</v>
      </c>
      <c r="V417" s="55">
        <v>461</v>
      </c>
      <c r="W417" s="56">
        <v>11</v>
      </c>
      <c r="X417" s="62" t="s">
        <v>3813</v>
      </c>
      <c r="Y417" s="52">
        <v>89</v>
      </c>
      <c r="Z417" s="53">
        <v>12</v>
      </c>
      <c r="AA417" s="54">
        <v>442</v>
      </c>
      <c r="AB417" s="95">
        <v>382</v>
      </c>
      <c r="AC417" s="49">
        <v>100</v>
      </c>
      <c r="AD417" s="57">
        <v>0</v>
      </c>
      <c r="AE417" s="58">
        <v>0</v>
      </c>
    </row>
    <row r="418" spans="1:31" s="3" customFormat="1" ht="18.75" customHeight="1">
      <c r="A418" s="174">
        <v>416</v>
      </c>
      <c r="B418" s="175">
        <v>358</v>
      </c>
      <c r="C418" s="176" t="s">
        <v>1868</v>
      </c>
      <c r="D418" s="177" t="s">
        <v>3815</v>
      </c>
      <c r="E418" s="178">
        <v>401</v>
      </c>
      <c r="F418" s="180">
        <v>12463316</v>
      </c>
      <c r="G418" s="181">
        <v>444</v>
      </c>
      <c r="H418" s="182">
        <v>429</v>
      </c>
      <c r="I418" s="183">
        <v>12699561</v>
      </c>
      <c r="J418" s="184">
        <v>196</v>
      </c>
      <c r="K418" s="185">
        <v>186</v>
      </c>
      <c r="L418" s="180">
        <v>4260007</v>
      </c>
      <c r="M418" s="181">
        <v>25</v>
      </c>
      <c r="N418" s="182">
        <v>23</v>
      </c>
      <c r="O418" s="183">
        <v>17144649</v>
      </c>
      <c r="P418" s="184">
        <v>78</v>
      </c>
      <c r="Q418" s="185">
        <v>71</v>
      </c>
      <c r="R418" s="180">
        <v>26247969</v>
      </c>
      <c r="S418" s="181">
        <v>399</v>
      </c>
      <c r="T418" s="182">
        <v>393</v>
      </c>
      <c r="U418" s="183">
        <v>-1305993</v>
      </c>
      <c r="V418" s="184">
        <v>378</v>
      </c>
      <c r="W418" s="185">
        <v>376</v>
      </c>
      <c r="X418" s="180">
        <v>486</v>
      </c>
      <c r="Y418" s="181">
        <v>265</v>
      </c>
      <c r="Z418" s="182">
        <v>251</v>
      </c>
      <c r="AA418" s="183">
        <v>207</v>
      </c>
      <c r="AB418" s="186">
        <v>321</v>
      </c>
      <c r="AC418" s="178">
        <v>0</v>
      </c>
      <c r="AD418" s="187">
        <v>100</v>
      </c>
      <c r="AE418" s="188">
        <v>0</v>
      </c>
    </row>
    <row r="419" spans="1:31" s="3" customFormat="1" ht="18.75" customHeight="1">
      <c r="A419" s="159">
        <v>417</v>
      </c>
      <c r="B419" s="160">
        <v>481</v>
      </c>
      <c r="C419" s="161" t="s">
        <v>1974</v>
      </c>
      <c r="D419" s="162" t="s">
        <v>3815</v>
      </c>
      <c r="E419" s="163">
        <v>402</v>
      </c>
      <c r="F419" s="165">
        <v>12453036</v>
      </c>
      <c r="G419" s="166">
        <v>211</v>
      </c>
      <c r="H419" s="167">
        <v>203</v>
      </c>
      <c r="I419" s="168">
        <v>20291756</v>
      </c>
      <c r="J419" s="169">
        <v>308</v>
      </c>
      <c r="K419" s="170">
        <v>296</v>
      </c>
      <c r="L419" s="165">
        <v>2509430</v>
      </c>
      <c r="M419" s="166">
        <v>380</v>
      </c>
      <c r="N419" s="167">
        <v>373</v>
      </c>
      <c r="O419" s="168">
        <v>1694561</v>
      </c>
      <c r="P419" s="169">
        <v>447</v>
      </c>
      <c r="Q419" s="170">
        <v>432</v>
      </c>
      <c r="R419" s="165">
        <v>5624555</v>
      </c>
      <c r="S419" s="166">
        <v>219</v>
      </c>
      <c r="T419" s="167">
        <v>216</v>
      </c>
      <c r="U419" s="168">
        <v>512968</v>
      </c>
      <c r="V419" s="169">
        <v>186</v>
      </c>
      <c r="W419" s="170">
        <v>185</v>
      </c>
      <c r="X419" s="165">
        <v>6509</v>
      </c>
      <c r="Y419" s="166">
        <v>368</v>
      </c>
      <c r="Z419" s="167">
        <v>353</v>
      </c>
      <c r="AA419" s="168">
        <v>145</v>
      </c>
      <c r="AB419" s="171">
        <v>356</v>
      </c>
      <c r="AC419" s="163">
        <v>0</v>
      </c>
      <c r="AD419" s="172">
        <v>100</v>
      </c>
      <c r="AE419" s="173">
        <v>0</v>
      </c>
    </row>
    <row r="420" spans="1:31" s="3" customFormat="1" ht="18.75" customHeight="1">
      <c r="A420" s="159">
        <v>418</v>
      </c>
      <c r="B420" s="160">
        <v>461</v>
      </c>
      <c r="C420" s="161" t="s">
        <v>3682</v>
      </c>
      <c r="D420" s="162" t="s">
        <v>3815</v>
      </c>
      <c r="E420" s="163">
        <v>403</v>
      </c>
      <c r="F420" s="165">
        <v>12442207</v>
      </c>
      <c r="G420" s="166">
        <v>388</v>
      </c>
      <c r="H420" s="167">
        <v>373</v>
      </c>
      <c r="I420" s="168">
        <v>14348302</v>
      </c>
      <c r="J420" s="169">
        <v>103</v>
      </c>
      <c r="K420" s="170">
        <v>96</v>
      </c>
      <c r="L420" s="165">
        <v>6765181</v>
      </c>
      <c r="M420" s="166">
        <v>92</v>
      </c>
      <c r="N420" s="167">
        <v>88</v>
      </c>
      <c r="O420" s="168">
        <v>9061620</v>
      </c>
      <c r="P420" s="169">
        <v>280</v>
      </c>
      <c r="Q420" s="170">
        <v>267</v>
      </c>
      <c r="R420" s="165">
        <v>11438359</v>
      </c>
      <c r="S420" s="166">
        <v>18</v>
      </c>
      <c r="T420" s="167">
        <v>18</v>
      </c>
      <c r="U420" s="168">
        <v>5750417</v>
      </c>
      <c r="V420" s="169">
        <v>156</v>
      </c>
      <c r="W420" s="170">
        <v>155</v>
      </c>
      <c r="X420" s="165">
        <v>7750</v>
      </c>
      <c r="Y420" s="166">
        <v>367</v>
      </c>
      <c r="Z420" s="167">
        <v>352</v>
      </c>
      <c r="AA420" s="168">
        <v>145</v>
      </c>
      <c r="AB420" s="171">
        <v>371</v>
      </c>
      <c r="AC420" s="163">
        <v>0</v>
      </c>
      <c r="AD420" s="172">
        <v>100</v>
      </c>
      <c r="AE420" s="173">
        <v>0</v>
      </c>
    </row>
    <row r="421" spans="1:31" s="3" customFormat="1" ht="18.75" customHeight="1">
      <c r="A421" s="159">
        <v>419</v>
      </c>
      <c r="B421" s="160">
        <v>361</v>
      </c>
      <c r="C421" s="161" t="s">
        <v>2382</v>
      </c>
      <c r="D421" s="162" t="s">
        <v>3815</v>
      </c>
      <c r="E421" s="163">
        <v>404</v>
      </c>
      <c r="F421" s="165">
        <v>12436041</v>
      </c>
      <c r="G421" s="166">
        <v>362</v>
      </c>
      <c r="H421" s="167">
        <v>347</v>
      </c>
      <c r="I421" s="168">
        <v>14991211</v>
      </c>
      <c r="J421" s="169">
        <v>271</v>
      </c>
      <c r="K421" s="170">
        <v>259</v>
      </c>
      <c r="L421" s="165">
        <v>2972297</v>
      </c>
      <c r="M421" s="166">
        <v>226</v>
      </c>
      <c r="N421" s="167">
        <v>220</v>
      </c>
      <c r="O421" s="168">
        <v>4526176</v>
      </c>
      <c r="P421" s="169">
        <v>302</v>
      </c>
      <c r="Q421" s="170">
        <v>289</v>
      </c>
      <c r="R421" s="165">
        <v>10764505</v>
      </c>
      <c r="S421" s="166">
        <v>149</v>
      </c>
      <c r="T421" s="167">
        <v>148</v>
      </c>
      <c r="U421" s="168">
        <v>1069411</v>
      </c>
      <c r="V421" s="169">
        <v>240</v>
      </c>
      <c r="W421" s="170">
        <v>238</v>
      </c>
      <c r="X421" s="165">
        <v>3904</v>
      </c>
      <c r="Y421" s="166">
        <v>196</v>
      </c>
      <c r="Z421" s="167">
        <v>183</v>
      </c>
      <c r="AA421" s="168">
        <v>272</v>
      </c>
      <c r="AB421" s="171">
        <v>321</v>
      </c>
      <c r="AC421" s="163">
        <v>0</v>
      </c>
      <c r="AD421" s="172">
        <v>100</v>
      </c>
      <c r="AE421" s="173">
        <v>0</v>
      </c>
    </row>
    <row r="422" spans="1:31" s="3" customFormat="1" ht="18.75" customHeight="1">
      <c r="A422" s="142">
        <v>420</v>
      </c>
      <c r="B422" s="143">
        <v>410</v>
      </c>
      <c r="C422" s="144" t="s">
        <v>1975</v>
      </c>
      <c r="D422" s="145" t="s">
        <v>3815</v>
      </c>
      <c r="E422" s="146">
        <v>405</v>
      </c>
      <c r="F422" s="148">
        <v>12412600</v>
      </c>
      <c r="G422" s="149">
        <v>434</v>
      </c>
      <c r="H422" s="150">
        <v>419</v>
      </c>
      <c r="I422" s="151">
        <v>13015500</v>
      </c>
      <c r="J422" s="152">
        <v>176</v>
      </c>
      <c r="K422" s="153">
        <v>166</v>
      </c>
      <c r="L422" s="148">
        <v>4711786</v>
      </c>
      <c r="M422" s="149">
        <v>385</v>
      </c>
      <c r="N422" s="150">
        <v>378</v>
      </c>
      <c r="O422" s="151">
        <v>1619406</v>
      </c>
      <c r="P422" s="152">
        <v>442</v>
      </c>
      <c r="Q422" s="153">
        <v>427</v>
      </c>
      <c r="R422" s="148">
        <v>5821608</v>
      </c>
      <c r="S422" s="149">
        <v>248</v>
      </c>
      <c r="T422" s="150">
        <v>245</v>
      </c>
      <c r="U422" s="151">
        <v>317010</v>
      </c>
      <c r="V422" s="152">
        <v>187</v>
      </c>
      <c r="W422" s="153">
        <v>186</v>
      </c>
      <c r="X422" s="148">
        <v>6500</v>
      </c>
      <c r="Y422" s="149">
        <v>346</v>
      </c>
      <c r="Z422" s="150">
        <v>331</v>
      </c>
      <c r="AA422" s="151">
        <v>156</v>
      </c>
      <c r="AB422" s="156">
        <v>324</v>
      </c>
      <c r="AC422" s="146">
        <v>0</v>
      </c>
      <c r="AD422" s="157">
        <v>100</v>
      </c>
      <c r="AE422" s="158">
        <v>0</v>
      </c>
    </row>
    <row r="423" spans="1:31" s="3" customFormat="1" ht="18.75" customHeight="1">
      <c r="A423" s="174">
        <v>421</v>
      </c>
      <c r="B423" s="175">
        <v>479</v>
      </c>
      <c r="C423" s="176" t="s">
        <v>2383</v>
      </c>
      <c r="D423" s="177" t="s">
        <v>3815</v>
      </c>
      <c r="E423" s="178">
        <v>406</v>
      </c>
      <c r="F423" s="180">
        <v>12412445</v>
      </c>
      <c r="G423" s="181">
        <v>401</v>
      </c>
      <c r="H423" s="182">
        <v>386</v>
      </c>
      <c r="I423" s="183">
        <v>14012446</v>
      </c>
      <c r="J423" s="184">
        <v>193</v>
      </c>
      <c r="K423" s="185">
        <v>183</v>
      </c>
      <c r="L423" s="180">
        <v>4344023</v>
      </c>
      <c r="M423" s="181">
        <v>95</v>
      </c>
      <c r="N423" s="182">
        <v>91</v>
      </c>
      <c r="O423" s="183">
        <v>8930368</v>
      </c>
      <c r="P423" s="184">
        <v>221</v>
      </c>
      <c r="Q423" s="185">
        <v>209</v>
      </c>
      <c r="R423" s="180">
        <v>13507937</v>
      </c>
      <c r="S423" s="181">
        <v>54</v>
      </c>
      <c r="T423" s="182">
        <v>53</v>
      </c>
      <c r="U423" s="183">
        <v>3076776</v>
      </c>
      <c r="V423" s="184">
        <v>157</v>
      </c>
      <c r="W423" s="185">
        <v>156</v>
      </c>
      <c r="X423" s="180">
        <v>7738</v>
      </c>
      <c r="Y423" s="181">
        <v>229</v>
      </c>
      <c r="Z423" s="182">
        <v>215</v>
      </c>
      <c r="AA423" s="183">
        <v>240</v>
      </c>
      <c r="AB423" s="186">
        <v>352</v>
      </c>
      <c r="AC423" s="178">
        <v>0</v>
      </c>
      <c r="AD423" s="187">
        <v>100</v>
      </c>
      <c r="AE423" s="188">
        <v>0</v>
      </c>
    </row>
    <row r="424" spans="1:31" s="3" customFormat="1" ht="18.75" customHeight="1">
      <c r="A424" s="29">
        <v>422</v>
      </c>
      <c r="B424" s="30">
        <v>141</v>
      </c>
      <c r="C424" s="31" t="s">
        <v>1763</v>
      </c>
      <c r="D424" s="32" t="s">
        <v>1737</v>
      </c>
      <c r="E424" s="42">
        <v>407</v>
      </c>
      <c r="F424" s="35">
        <v>12401447</v>
      </c>
      <c r="G424" s="36">
        <v>449</v>
      </c>
      <c r="H424" s="37">
        <v>434</v>
      </c>
      <c r="I424" s="38">
        <v>12401447</v>
      </c>
      <c r="J424" s="39">
        <v>336</v>
      </c>
      <c r="K424" s="40">
        <v>324</v>
      </c>
      <c r="L424" s="35">
        <v>2092953</v>
      </c>
      <c r="M424" s="36">
        <v>270</v>
      </c>
      <c r="N424" s="37">
        <v>263</v>
      </c>
      <c r="O424" s="38">
        <v>3472384</v>
      </c>
      <c r="P424" s="39">
        <v>473</v>
      </c>
      <c r="Q424" s="40">
        <v>458</v>
      </c>
      <c r="R424" s="35">
        <v>4434782</v>
      </c>
      <c r="S424" s="36">
        <v>134</v>
      </c>
      <c r="T424" s="37">
        <v>133</v>
      </c>
      <c r="U424" s="38">
        <v>1259130</v>
      </c>
      <c r="V424" s="39">
        <v>363</v>
      </c>
      <c r="W424" s="40">
        <v>361</v>
      </c>
      <c r="X424" s="35">
        <v>826</v>
      </c>
      <c r="Y424" s="36">
        <v>450</v>
      </c>
      <c r="Z424" s="37">
        <v>435</v>
      </c>
      <c r="AA424" s="38">
        <v>79</v>
      </c>
      <c r="AB424" s="94">
        <v>372</v>
      </c>
      <c r="AC424" s="42">
        <v>0</v>
      </c>
      <c r="AD424" s="34">
        <v>100</v>
      </c>
      <c r="AE424" s="43">
        <v>0</v>
      </c>
    </row>
    <row r="425" spans="1:31" s="3" customFormat="1" ht="18.75" customHeight="1">
      <c r="A425" s="159">
        <v>423</v>
      </c>
      <c r="B425" s="160">
        <v>395</v>
      </c>
      <c r="C425" s="161" t="s">
        <v>2176</v>
      </c>
      <c r="D425" s="162" t="s">
        <v>3815</v>
      </c>
      <c r="E425" s="163">
        <v>408</v>
      </c>
      <c r="F425" s="165">
        <v>12354218</v>
      </c>
      <c r="G425" s="166">
        <v>330</v>
      </c>
      <c r="H425" s="167">
        <v>319</v>
      </c>
      <c r="I425" s="168">
        <v>16104364</v>
      </c>
      <c r="J425" s="169">
        <v>378</v>
      </c>
      <c r="K425" s="170">
        <v>366</v>
      </c>
      <c r="L425" s="165">
        <v>1543363</v>
      </c>
      <c r="M425" s="166">
        <v>359</v>
      </c>
      <c r="N425" s="167">
        <v>352</v>
      </c>
      <c r="O425" s="168">
        <v>2117444</v>
      </c>
      <c r="P425" s="169">
        <v>277</v>
      </c>
      <c r="Q425" s="170">
        <v>264</v>
      </c>
      <c r="R425" s="165">
        <v>11463058</v>
      </c>
      <c r="S425" s="166">
        <v>221</v>
      </c>
      <c r="T425" s="167">
        <v>218</v>
      </c>
      <c r="U425" s="168">
        <v>500139</v>
      </c>
      <c r="V425" s="169">
        <v>390</v>
      </c>
      <c r="W425" s="170">
        <v>388</v>
      </c>
      <c r="X425" s="165">
        <v>264</v>
      </c>
      <c r="Y425" s="166">
        <v>492</v>
      </c>
      <c r="Z425" s="167">
        <v>477</v>
      </c>
      <c r="AA425" s="168">
        <v>33</v>
      </c>
      <c r="AB425" s="171">
        <v>341</v>
      </c>
      <c r="AC425" s="163">
        <v>0</v>
      </c>
      <c r="AD425" s="172">
        <v>100</v>
      </c>
      <c r="AE425" s="173">
        <v>0</v>
      </c>
    </row>
    <row r="426" spans="1:31" s="3" customFormat="1" ht="18.75" customHeight="1">
      <c r="A426" s="29">
        <v>424</v>
      </c>
      <c r="B426" s="30">
        <v>156</v>
      </c>
      <c r="C426" s="31" t="s">
        <v>283</v>
      </c>
      <c r="D426" s="32" t="s">
        <v>3812</v>
      </c>
      <c r="E426" s="33">
        <v>409</v>
      </c>
      <c r="F426" s="35">
        <v>12338370</v>
      </c>
      <c r="G426" s="36">
        <v>453</v>
      </c>
      <c r="H426" s="37">
        <v>438</v>
      </c>
      <c r="I426" s="38">
        <v>12338370</v>
      </c>
      <c r="J426" s="39">
        <v>427</v>
      </c>
      <c r="K426" s="40">
        <v>415</v>
      </c>
      <c r="L426" s="35">
        <v>710830</v>
      </c>
      <c r="M426" s="36">
        <v>304</v>
      </c>
      <c r="N426" s="37">
        <v>297</v>
      </c>
      <c r="O426" s="38">
        <v>2932752</v>
      </c>
      <c r="P426" s="39">
        <v>483</v>
      </c>
      <c r="Q426" s="40">
        <v>468</v>
      </c>
      <c r="R426" s="35">
        <v>4091779</v>
      </c>
      <c r="S426" s="36">
        <v>298</v>
      </c>
      <c r="T426" s="37">
        <v>294</v>
      </c>
      <c r="U426" s="38">
        <v>146102</v>
      </c>
      <c r="V426" s="39">
        <v>371</v>
      </c>
      <c r="W426" s="40">
        <v>369</v>
      </c>
      <c r="X426" s="35">
        <v>687</v>
      </c>
      <c r="Y426" s="36">
        <v>487</v>
      </c>
      <c r="Z426" s="37">
        <v>472</v>
      </c>
      <c r="AA426" s="38">
        <v>42</v>
      </c>
      <c r="AB426" s="94">
        <v>354</v>
      </c>
      <c r="AC426" s="42">
        <v>0</v>
      </c>
      <c r="AD426" s="34">
        <v>100</v>
      </c>
      <c r="AE426" s="43">
        <v>0</v>
      </c>
    </row>
    <row r="427" spans="1:31" s="3" customFormat="1" ht="18.75" customHeight="1">
      <c r="A427" s="142">
        <v>425</v>
      </c>
      <c r="B427" s="143" t="s">
        <v>3813</v>
      </c>
      <c r="C427" s="144" t="s">
        <v>1976</v>
      </c>
      <c r="D427" s="145" t="s">
        <v>3815</v>
      </c>
      <c r="E427" s="146">
        <v>410</v>
      </c>
      <c r="F427" s="148">
        <v>12317414</v>
      </c>
      <c r="G427" s="149">
        <v>385</v>
      </c>
      <c r="H427" s="150">
        <v>370</v>
      </c>
      <c r="I427" s="151">
        <v>14491076</v>
      </c>
      <c r="J427" s="152">
        <v>282</v>
      </c>
      <c r="K427" s="153">
        <v>270</v>
      </c>
      <c r="L427" s="148">
        <v>2821297</v>
      </c>
      <c r="M427" s="149">
        <v>317</v>
      </c>
      <c r="N427" s="150">
        <v>310</v>
      </c>
      <c r="O427" s="151">
        <v>2702531</v>
      </c>
      <c r="P427" s="152">
        <v>454</v>
      </c>
      <c r="Q427" s="153">
        <v>439</v>
      </c>
      <c r="R427" s="148">
        <v>5350328</v>
      </c>
      <c r="S427" s="149">
        <v>127</v>
      </c>
      <c r="T427" s="150">
        <v>126</v>
      </c>
      <c r="U427" s="151">
        <v>1379151</v>
      </c>
      <c r="V427" s="152">
        <v>97</v>
      </c>
      <c r="W427" s="153">
        <v>96</v>
      </c>
      <c r="X427" s="148">
        <v>10634</v>
      </c>
      <c r="Y427" s="149">
        <v>42</v>
      </c>
      <c r="Z427" s="150">
        <v>35</v>
      </c>
      <c r="AA427" s="151">
        <v>620</v>
      </c>
      <c r="AB427" s="156">
        <v>321</v>
      </c>
      <c r="AC427" s="146">
        <v>0</v>
      </c>
      <c r="AD427" s="157">
        <v>100</v>
      </c>
      <c r="AE427" s="158">
        <v>0</v>
      </c>
    </row>
    <row r="428" spans="1:31" s="3" customFormat="1" ht="18.75" customHeight="1">
      <c r="A428" s="15">
        <v>426</v>
      </c>
      <c r="B428" s="16" t="s">
        <v>3813</v>
      </c>
      <c r="C428" s="17" t="s">
        <v>1977</v>
      </c>
      <c r="D428" s="18" t="s">
        <v>2748</v>
      </c>
      <c r="E428" s="19">
        <v>411</v>
      </c>
      <c r="F428" s="21">
        <v>12295499</v>
      </c>
      <c r="G428" s="22">
        <v>450</v>
      </c>
      <c r="H428" s="23">
        <v>435</v>
      </c>
      <c r="I428" s="24">
        <v>12387415</v>
      </c>
      <c r="J428" s="25">
        <v>108</v>
      </c>
      <c r="K428" s="26">
        <v>100</v>
      </c>
      <c r="L428" s="21">
        <v>6635264</v>
      </c>
      <c r="M428" s="22">
        <v>281</v>
      </c>
      <c r="N428" s="23">
        <v>274</v>
      </c>
      <c r="O428" s="24">
        <v>3316878</v>
      </c>
      <c r="P428" s="25">
        <v>382</v>
      </c>
      <c r="Q428" s="26">
        <v>368</v>
      </c>
      <c r="R428" s="21">
        <v>8309371</v>
      </c>
      <c r="S428" s="22">
        <v>139</v>
      </c>
      <c r="T428" s="23">
        <v>138</v>
      </c>
      <c r="U428" s="24">
        <v>1167971</v>
      </c>
      <c r="V428" s="25">
        <v>154</v>
      </c>
      <c r="W428" s="26">
        <v>153</v>
      </c>
      <c r="X428" s="21">
        <v>7800</v>
      </c>
      <c r="Y428" s="22">
        <v>253</v>
      </c>
      <c r="Z428" s="23">
        <v>239</v>
      </c>
      <c r="AA428" s="24">
        <v>215</v>
      </c>
      <c r="AB428" s="93">
        <v>384</v>
      </c>
      <c r="AC428" s="19">
        <v>0</v>
      </c>
      <c r="AD428" s="27">
        <v>100</v>
      </c>
      <c r="AE428" s="28">
        <v>0</v>
      </c>
    </row>
    <row r="429" spans="1:31" s="3" customFormat="1" ht="18.75" customHeight="1">
      <c r="A429" s="29">
        <v>427</v>
      </c>
      <c r="B429" s="30" t="s">
        <v>3813</v>
      </c>
      <c r="C429" s="31" t="s">
        <v>3037</v>
      </c>
      <c r="D429" s="32" t="s">
        <v>3372</v>
      </c>
      <c r="E429" s="42">
        <v>412</v>
      </c>
      <c r="F429" s="35">
        <v>12259294</v>
      </c>
      <c r="G429" s="36">
        <v>447</v>
      </c>
      <c r="H429" s="37">
        <v>432</v>
      </c>
      <c r="I429" s="38">
        <v>12553134</v>
      </c>
      <c r="J429" s="39">
        <v>207</v>
      </c>
      <c r="K429" s="40">
        <v>196</v>
      </c>
      <c r="L429" s="35">
        <v>4036981</v>
      </c>
      <c r="M429" s="36">
        <v>340</v>
      </c>
      <c r="N429" s="37">
        <v>333</v>
      </c>
      <c r="O429" s="38">
        <v>2390943</v>
      </c>
      <c r="P429" s="39">
        <v>320</v>
      </c>
      <c r="Q429" s="40">
        <v>307</v>
      </c>
      <c r="R429" s="35">
        <v>10131629</v>
      </c>
      <c r="S429" s="36">
        <v>142</v>
      </c>
      <c r="T429" s="37">
        <v>141</v>
      </c>
      <c r="U429" s="38">
        <v>1143983</v>
      </c>
      <c r="V429" s="39">
        <v>119</v>
      </c>
      <c r="W429" s="40">
        <v>118</v>
      </c>
      <c r="X429" s="35">
        <v>9439</v>
      </c>
      <c r="Y429" s="36">
        <v>155</v>
      </c>
      <c r="Z429" s="37">
        <v>142</v>
      </c>
      <c r="AA429" s="38">
        <v>314</v>
      </c>
      <c r="AB429" s="94">
        <v>381</v>
      </c>
      <c r="AC429" s="42">
        <v>0</v>
      </c>
      <c r="AD429" s="34">
        <v>100</v>
      </c>
      <c r="AE429" s="43">
        <v>0</v>
      </c>
    </row>
    <row r="430" spans="1:31" s="3" customFormat="1" ht="18.75" customHeight="1">
      <c r="A430" s="29">
        <v>428</v>
      </c>
      <c r="B430" s="64">
        <v>155</v>
      </c>
      <c r="C430" s="31" t="s">
        <v>293</v>
      </c>
      <c r="D430" s="32" t="s">
        <v>3812</v>
      </c>
      <c r="E430" s="42">
        <v>413</v>
      </c>
      <c r="F430" s="35">
        <v>12253570</v>
      </c>
      <c r="G430" s="36">
        <v>440</v>
      </c>
      <c r="H430" s="37">
        <v>425</v>
      </c>
      <c r="I430" s="38">
        <v>12845624</v>
      </c>
      <c r="J430" s="39">
        <v>85</v>
      </c>
      <c r="K430" s="40">
        <v>78</v>
      </c>
      <c r="L430" s="35">
        <v>7450658</v>
      </c>
      <c r="M430" s="36">
        <v>195</v>
      </c>
      <c r="N430" s="37">
        <v>190</v>
      </c>
      <c r="O430" s="38">
        <v>5435977</v>
      </c>
      <c r="P430" s="39">
        <v>311</v>
      </c>
      <c r="Q430" s="40">
        <v>298</v>
      </c>
      <c r="R430" s="35">
        <v>10387161</v>
      </c>
      <c r="S430" s="36">
        <v>109</v>
      </c>
      <c r="T430" s="37">
        <v>108</v>
      </c>
      <c r="U430" s="38">
        <v>1690473</v>
      </c>
      <c r="V430" s="39">
        <v>210</v>
      </c>
      <c r="W430" s="40">
        <v>209</v>
      </c>
      <c r="X430" s="35">
        <v>5317</v>
      </c>
      <c r="Y430" s="36">
        <v>174</v>
      </c>
      <c r="Z430" s="37">
        <v>161</v>
      </c>
      <c r="AA430" s="38">
        <v>298</v>
      </c>
      <c r="AB430" s="94">
        <v>384</v>
      </c>
      <c r="AC430" s="42">
        <v>0</v>
      </c>
      <c r="AD430" s="34">
        <v>100</v>
      </c>
      <c r="AE430" s="43">
        <v>0</v>
      </c>
    </row>
    <row r="431" spans="1:31" s="3" customFormat="1" ht="18.75" customHeight="1">
      <c r="A431" s="29">
        <v>429</v>
      </c>
      <c r="B431" s="30">
        <v>391</v>
      </c>
      <c r="C431" s="31" t="s">
        <v>1978</v>
      </c>
      <c r="D431" s="32" t="s">
        <v>1736</v>
      </c>
      <c r="E431" s="42">
        <v>414</v>
      </c>
      <c r="F431" s="35">
        <v>12210539</v>
      </c>
      <c r="G431" s="36">
        <v>454</v>
      </c>
      <c r="H431" s="37">
        <v>439</v>
      </c>
      <c r="I431" s="38">
        <v>12324504</v>
      </c>
      <c r="J431" s="39">
        <v>147</v>
      </c>
      <c r="K431" s="40">
        <v>138</v>
      </c>
      <c r="L431" s="35">
        <v>5527066</v>
      </c>
      <c r="M431" s="36">
        <v>203</v>
      </c>
      <c r="N431" s="37">
        <v>198</v>
      </c>
      <c r="O431" s="38">
        <v>5121959</v>
      </c>
      <c r="P431" s="39">
        <v>348</v>
      </c>
      <c r="Q431" s="40">
        <v>335</v>
      </c>
      <c r="R431" s="35">
        <v>9243014</v>
      </c>
      <c r="S431" s="36">
        <v>131</v>
      </c>
      <c r="T431" s="37">
        <v>130</v>
      </c>
      <c r="U431" s="38">
        <v>1355747</v>
      </c>
      <c r="V431" s="39">
        <v>426</v>
      </c>
      <c r="W431" s="40">
        <v>422</v>
      </c>
      <c r="X431" s="35">
        <v>21</v>
      </c>
      <c r="Y431" s="36">
        <v>111</v>
      </c>
      <c r="Z431" s="37">
        <v>99</v>
      </c>
      <c r="AA431" s="38">
        <v>397</v>
      </c>
      <c r="AB431" s="94">
        <v>321</v>
      </c>
      <c r="AC431" s="42">
        <v>0</v>
      </c>
      <c r="AD431" s="34">
        <v>100</v>
      </c>
      <c r="AE431" s="43">
        <v>0</v>
      </c>
    </row>
    <row r="432" spans="1:31" s="3" customFormat="1" ht="18.75" customHeight="1">
      <c r="A432" s="142">
        <v>430</v>
      </c>
      <c r="B432" s="143">
        <v>483</v>
      </c>
      <c r="C432" s="144" t="s">
        <v>1979</v>
      </c>
      <c r="D432" s="145" t="s">
        <v>3815</v>
      </c>
      <c r="E432" s="197">
        <v>415</v>
      </c>
      <c r="F432" s="148">
        <v>12172865</v>
      </c>
      <c r="G432" s="149">
        <v>446</v>
      </c>
      <c r="H432" s="150">
        <v>431</v>
      </c>
      <c r="I432" s="151">
        <v>12612606</v>
      </c>
      <c r="J432" s="152">
        <v>417</v>
      </c>
      <c r="K432" s="153">
        <v>405</v>
      </c>
      <c r="L432" s="148">
        <v>906160</v>
      </c>
      <c r="M432" s="149">
        <v>103</v>
      </c>
      <c r="N432" s="150">
        <v>99</v>
      </c>
      <c r="O432" s="151">
        <v>8525173</v>
      </c>
      <c r="P432" s="152">
        <v>278</v>
      </c>
      <c r="Q432" s="153">
        <v>265</v>
      </c>
      <c r="R432" s="148">
        <v>11461284</v>
      </c>
      <c r="S432" s="149">
        <v>254</v>
      </c>
      <c r="T432" s="150">
        <v>251</v>
      </c>
      <c r="U432" s="151">
        <v>288635</v>
      </c>
      <c r="V432" s="152">
        <v>278</v>
      </c>
      <c r="W432" s="153">
        <v>276</v>
      </c>
      <c r="X432" s="148">
        <v>2934</v>
      </c>
      <c r="Y432" s="149">
        <v>336</v>
      </c>
      <c r="Z432" s="150">
        <v>321</v>
      </c>
      <c r="AA432" s="151">
        <v>163</v>
      </c>
      <c r="AB432" s="156">
        <v>323</v>
      </c>
      <c r="AC432" s="146">
        <v>0</v>
      </c>
      <c r="AD432" s="157">
        <v>100</v>
      </c>
      <c r="AE432" s="158">
        <v>0</v>
      </c>
    </row>
    <row r="433" spans="1:31" s="3" customFormat="1" ht="18.75" customHeight="1">
      <c r="A433" s="174">
        <v>431</v>
      </c>
      <c r="B433" s="175" t="s">
        <v>3813</v>
      </c>
      <c r="C433" s="176" t="s">
        <v>1865</v>
      </c>
      <c r="D433" s="177" t="s">
        <v>3815</v>
      </c>
      <c r="E433" s="178">
        <v>416</v>
      </c>
      <c r="F433" s="180">
        <v>12150157</v>
      </c>
      <c r="G433" s="181">
        <v>456</v>
      </c>
      <c r="H433" s="182">
        <v>441</v>
      </c>
      <c r="I433" s="183">
        <v>12150157</v>
      </c>
      <c r="J433" s="184">
        <v>139</v>
      </c>
      <c r="K433" s="185">
        <v>130</v>
      </c>
      <c r="L433" s="180">
        <v>5758859</v>
      </c>
      <c r="M433" s="181">
        <v>176</v>
      </c>
      <c r="N433" s="182">
        <v>171</v>
      </c>
      <c r="O433" s="183">
        <v>5886720</v>
      </c>
      <c r="P433" s="184">
        <v>397</v>
      </c>
      <c r="Q433" s="185">
        <v>383</v>
      </c>
      <c r="R433" s="180">
        <v>7865219</v>
      </c>
      <c r="S433" s="181">
        <v>55</v>
      </c>
      <c r="T433" s="182">
        <v>54</v>
      </c>
      <c r="U433" s="183">
        <v>3013759</v>
      </c>
      <c r="V433" s="184">
        <v>333</v>
      </c>
      <c r="W433" s="185">
        <v>331</v>
      </c>
      <c r="X433" s="180">
        <v>1488</v>
      </c>
      <c r="Y433" s="181">
        <v>462</v>
      </c>
      <c r="Z433" s="182">
        <v>447</v>
      </c>
      <c r="AA433" s="183">
        <v>69</v>
      </c>
      <c r="AB433" s="186">
        <v>352</v>
      </c>
      <c r="AC433" s="178">
        <v>0</v>
      </c>
      <c r="AD433" s="187">
        <v>10.56</v>
      </c>
      <c r="AE433" s="188">
        <v>89.44</v>
      </c>
    </row>
    <row r="434" spans="1:31" s="3" customFormat="1" ht="18.75" customHeight="1">
      <c r="A434" s="159">
        <v>432</v>
      </c>
      <c r="B434" s="160" t="s">
        <v>3813</v>
      </c>
      <c r="C434" s="161" t="s">
        <v>3052</v>
      </c>
      <c r="D434" s="162" t="s">
        <v>3815</v>
      </c>
      <c r="E434" s="163">
        <v>417</v>
      </c>
      <c r="F434" s="165">
        <v>12138086</v>
      </c>
      <c r="G434" s="166">
        <v>422</v>
      </c>
      <c r="H434" s="167">
        <v>407</v>
      </c>
      <c r="I434" s="168">
        <v>13354360</v>
      </c>
      <c r="J434" s="169">
        <v>403</v>
      </c>
      <c r="K434" s="170">
        <v>391</v>
      </c>
      <c r="L434" s="189" t="s">
        <v>3813</v>
      </c>
      <c r="M434" s="166">
        <v>416</v>
      </c>
      <c r="N434" s="167">
        <v>409</v>
      </c>
      <c r="O434" s="196" t="s">
        <v>3813</v>
      </c>
      <c r="P434" s="169">
        <v>392</v>
      </c>
      <c r="Q434" s="170">
        <v>378</v>
      </c>
      <c r="R434" s="189" t="s">
        <v>3813</v>
      </c>
      <c r="S434" s="166">
        <v>235</v>
      </c>
      <c r="T434" s="167">
        <v>232</v>
      </c>
      <c r="U434" s="196" t="s">
        <v>3813</v>
      </c>
      <c r="V434" s="169">
        <v>476</v>
      </c>
      <c r="W434" s="170">
        <v>463</v>
      </c>
      <c r="X434" s="189" t="s">
        <v>3813</v>
      </c>
      <c r="Y434" s="166">
        <v>473</v>
      </c>
      <c r="Z434" s="167">
        <v>458</v>
      </c>
      <c r="AA434" s="196" t="s">
        <v>3813</v>
      </c>
      <c r="AB434" s="171">
        <v>323</v>
      </c>
      <c r="AC434" s="163">
        <v>0</v>
      </c>
      <c r="AD434" s="172">
        <v>100</v>
      </c>
      <c r="AE434" s="173">
        <v>0</v>
      </c>
    </row>
    <row r="435" spans="1:31" s="3" customFormat="1" ht="18.75" customHeight="1">
      <c r="A435" s="29">
        <v>433</v>
      </c>
      <c r="B435" s="30" t="s">
        <v>3813</v>
      </c>
      <c r="C435" s="31" t="s">
        <v>1980</v>
      </c>
      <c r="D435" s="32" t="s">
        <v>2748</v>
      </c>
      <c r="E435" s="42">
        <v>418</v>
      </c>
      <c r="F435" s="35">
        <v>12111673</v>
      </c>
      <c r="G435" s="36">
        <v>423</v>
      </c>
      <c r="H435" s="37">
        <v>408</v>
      </c>
      <c r="I435" s="38">
        <v>13353859</v>
      </c>
      <c r="J435" s="39">
        <v>302</v>
      </c>
      <c r="K435" s="40">
        <v>290</v>
      </c>
      <c r="L435" s="41" t="s">
        <v>3813</v>
      </c>
      <c r="M435" s="36">
        <v>422</v>
      </c>
      <c r="N435" s="37">
        <v>415</v>
      </c>
      <c r="O435" s="59" t="s">
        <v>3813</v>
      </c>
      <c r="P435" s="39">
        <v>495</v>
      </c>
      <c r="Q435" s="40">
        <v>480</v>
      </c>
      <c r="R435" s="41" t="s">
        <v>3813</v>
      </c>
      <c r="S435" s="36">
        <v>316</v>
      </c>
      <c r="T435" s="37">
        <v>312</v>
      </c>
      <c r="U435" s="59" t="s">
        <v>3813</v>
      </c>
      <c r="V435" s="39">
        <v>147</v>
      </c>
      <c r="W435" s="40">
        <v>146</v>
      </c>
      <c r="X435" s="41" t="s">
        <v>3813</v>
      </c>
      <c r="Y435" s="36">
        <v>455</v>
      </c>
      <c r="Z435" s="37">
        <v>440</v>
      </c>
      <c r="AA435" s="59" t="s">
        <v>3813</v>
      </c>
      <c r="AB435" s="94">
        <v>331</v>
      </c>
      <c r="AC435" s="42">
        <v>0</v>
      </c>
      <c r="AD435" s="34">
        <v>100</v>
      </c>
      <c r="AE435" s="43">
        <v>0</v>
      </c>
    </row>
    <row r="436" spans="1:31" s="3" customFormat="1" ht="18.75" customHeight="1">
      <c r="A436" s="159">
        <v>434</v>
      </c>
      <c r="B436" s="160" t="s">
        <v>3813</v>
      </c>
      <c r="C436" s="161" t="s">
        <v>1981</v>
      </c>
      <c r="D436" s="162" t="s">
        <v>3815</v>
      </c>
      <c r="E436" s="163">
        <v>419</v>
      </c>
      <c r="F436" s="165">
        <v>12097419</v>
      </c>
      <c r="G436" s="166">
        <v>457</v>
      </c>
      <c r="H436" s="167">
        <v>442</v>
      </c>
      <c r="I436" s="168">
        <v>12097419</v>
      </c>
      <c r="J436" s="169">
        <v>175</v>
      </c>
      <c r="K436" s="170">
        <v>165</v>
      </c>
      <c r="L436" s="165">
        <v>4711832</v>
      </c>
      <c r="M436" s="166">
        <v>240</v>
      </c>
      <c r="N436" s="167">
        <v>234</v>
      </c>
      <c r="O436" s="168">
        <v>3917585</v>
      </c>
      <c r="P436" s="169">
        <v>451</v>
      </c>
      <c r="Q436" s="170">
        <v>436</v>
      </c>
      <c r="R436" s="165">
        <v>5521951</v>
      </c>
      <c r="S436" s="166">
        <v>80</v>
      </c>
      <c r="T436" s="167">
        <v>79</v>
      </c>
      <c r="U436" s="168">
        <v>2236161</v>
      </c>
      <c r="V436" s="169">
        <v>320</v>
      </c>
      <c r="W436" s="170">
        <v>318</v>
      </c>
      <c r="X436" s="165">
        <v>1936</v>
      </c>
      <c r="Y436" s="166">
        <v>396</v>
      </c>
      <c r="Z436" s="167">
        <v>381</v>
      </c>
      <c r="AA436" s="168">
        <v>120</v>
      </c>
      <c r="AB436" s="171">
        <v>313</v>
      </c>
      <c r="AC436" s="163">
        <v>0</v>
      </c>
      <c r="AD436" s="172">
        <v>100</v>
      </c>
      <c r="AE436" s="173">
        <v>0</v>
      </c>
    </row>
    <row r="437" spans="1:31" s="3" customFormat="1" ht="18.75" customHeight="1">
      <c r="A437" s="142">
        <v>435</v>
      </c>
      <c r="B437" s="143" t="s">
        <v>3813</v>
      </c>
      <c r="C437" s="194" t="s">
        <v>3813</v>
      </c>
      <c r="D437" s="145" t="s">
        <v>3815</v>
      </c>
      <c r="E437" s="146">
        <v>420</v>
      </c>
      <c r="F437" s="154" t="s">
        <v>3813</v>
      </c>
      <c r="G437" s="149">
        <v>410</v>
      </c>
      <c r="H437" s="150">
        <v>395</v>
      </c>
      <c r="I437" s="155" t="s">
        <v>3813</v>
      </c>
      <c r="J437" s="152">
        <v>371</v>
      </c>
      <c r="K437" s="153">
        <v>359</v>
      </c>
      <c r="L437" s="154" t="s">
        <v>3813</v>
      </c>
      <c r="M437" s="149">
        <v>136</v>
      </c>
      <c r="N437" s="150">
        <v>131</v>
      </c>
      <c r="O437" s="155" t="s">
        <v>3813</v>
      </c>
      <c r="P437" s="152">
        <v>181</v>
      </c>
      <c r="Q437" s="153">
        <v>169</v>
      </c>
      <c r="R437" s="154" t="s">
        <v>3813</v>
      </c>
      <c r="S437" s="149">
        <v>245</v>
      </c>
      <c r="T437" s="150">
        <v>242</v>
      </c>
      <c r="U437" s="155" t="s">
        <v>3813</v>
      </c>
      <c r="V437" s="152">
        <v>319</v>
      </c>
      <c r="W437" s="153">
        <v>317</v>
      </c>
      <c r="X437" s="154" t="s">
        <v>3813</v>
      </c>
      <c r="Y437" s="149">
        <v>392</v>
      </c>
      <c r="Z437" s="150">
        <v>377</v>
      </c>
      <c r="AA437" s="155" t="s">
        <v>3813</v>
      </c>
      <c r="AB437" s="156">
        <v>332</v>
      </c>
      <c r="AC437" s="146">
        <v>0</v>
      </c>
      <c r="AD437" s="157">
        <v>100</v>
      </c>
      <c r="AE437" s="158">
        <v>0</v>
      </c>
    </row>
    <row r="438" spans="1:31" s="3" customFormat="1" ht="18.75" customHeight="1">
      <c r="A438" s="15">
        <v>436</v>
      </c>
      <c r="B438" s="16" t="s">
        <v>3813</v>
      </c>
      <c r="C438" s="17" t="s">
        <v>2734</v>
      </c>
      <c r="D438" s="18" t="s">
        <v>3816</v>
      </c>
      <c r="E438" s="19">
        <v>421</v>
      </c>
      <c r="F438" s="21">
        <v>12082481</v>
      </c>
      <c r="G438" s="22">
        <v>458</v>
      </c>
      <c r="H438" s="23">
        <v>443</v>
      </c>
      <c r="I438" s="24">
        <v>12092940</v>
      </c>
      <c r="J438" s="25">
        <v>381</v>
      </c>
      <c r="K438" s="26">
        <v>369</v>
      </c>
      <c r="L438" s="21">
        <v>1523781</v>
      </c>
      <c r="M438" s="22">
        <v>466</v>
      </c>
      <c r="N438" s="23">
        <v>458</v>
      </c>
      <c r="O438" s="24">
        <v>-616721</v>
      </c>
      <c r="P438" s="25">
        <v>28</v>
      </c>
      <c r="Q438" s="26">
        <v>26</v>
      </c>
      <c r="R438" s="21">
        <v>40560984</v>
      </c>
      <c r="S438" s="22">
        <v>424</v>
      </c>
      <c r="T438" s="23">
        <v>417</v>
      </c>
      <c r="U438" s="24">
        <v>-2608343</v>
      </c>
      <c r="V438" s="25">
        <v>233</v>
      </c>
      <c r="W438" s="26">
        <v>231</v>
      </c>
      <c r="X438" s="21">
        <v>4152</v>
      </c>
      <c r="Y438" s="22">
        <v>163</v>
      </c>
      <c r="Z438" s="23">
        <v>150</v>
      </c>
      <c r="AA438" s="24">
        <v>308</v>
      </c>
      <c r="AB438" s="93">
        <v>321</v>
      </c>
      <c r="AC438" s="19">
        <v>0</v>
      </c>
      <c r="AD438" s="27">
        <v>100</v>
      </c>
      <c r="AE438" s="28">
        <v>0</v>
      </c>
    </row>
    <row r="439" spans="1:31" s="3" customFormat="1" ht="18.75" customHeight="1">
      <c r="A439" s="159">
        <v>437</v>
      </c>
      <c r="B439" s="160" t="s">
        <v>3813</v>
      </c>
      <c r="C439" s="161" t="s">
        <v>3164</v>
      </c>
      <c r="D439" s="162" t="s">
        <v>3815</v>
      </c>
      <c r="E439" s="163">
        <v>422</v>
      </c>
      <c r="F439" s="165">
        <v>12082303</v>
      </c>
      <c r="G439" s="166">
        <v>448</v>
      </c>
      <c r="H439" s="167">
        <v>433</v>
      </c>
      <c r="I439" s="168">
        <v>12546285</v>
      </c>
      <c r="J439" s="169">
        <v>399</v>
      </c>
      <c r="K439" s="170">
        <v>387</v>
      </c>
      <c r="L439" s="165">
        <v>1281585</v>
      </c>
      <c r="M439" s="166">
        <v>365</v>
      </c>
      <c r="N439" s="167">
        <v>358</v>
      </c>
      <c r="O439" s="168">
        <v>2018196</v>
      </c>
      <c r="P439" s="169">
        <v>498</v>
      </c>
      <c r="Q439" s="170">
        <v>483</v>
      </c>
      <c r="R439" s="165">
        <v>2482042</v>
      </c>
      <c r="S439" s="166">
        <v>167</v>
      </c>
      <c r="T439" s="167">
        <v>166</v>
      </c>
      <c r="U439" s="168">
        <v>904178</v>
      </c>
      <c r="V439" s="169">
        <v>496</v>
      </c>
      <c r="W439" s="170">
        <v>481</v>
      </c>
      <c r="X439" s="189" t="s">
        <v>3813</v>
      </c>
      <c r="Y439" s="166">
        <v>498</v>
      </c>
      <c r="Z439" s="167">
        <v>483</v>
      </c>
      <c r="AA439" s="168">
        <v>20</v>
      </c>
      <c r="AB439" s="171">
        <v>354</v>
      </c>
      <c r="AC439" s="163">
        <v>0</v>
      </c>
      <c r="AD439" s="172">
        <v>100</v>
      </c>
      <c r="AE439" s="173">
        <v>0</v>
      </c>
    </row>
    <row r="440" spans="1:31" s="3" customFormat="1" ht="18.75" customHeight="1">
      <c r="A440" s="159">
        <v>438</v>
      </c>
      <c r="B440" s="160">
        <v>347</v>
      </c>
      <c r="C440" s="161" t="s">
        <v>3461</v>
      </c>
      <c r="D440" s="162" t="s">
        <v>3815</v>
      </c>
      <c r="E440" s="163">
        <v>423</v>
      </c>
      <c r="F440" s="165">
        <v>12078950</v>
      </c>
      <c r="G440" s="166">
        <v>461</v>
      </c>
      <c r="H440" s="167">
        <v>446</v>
      </c>
      <c r="I440" s="168">
        <v>12078950</v>
      </c>
      <c r="J440" s="169">
        <v>315</v>
      </c>
      <c r="K440" s="170">
        <v>303</v>
      </c>
      <c r="L440" s="165">
        <v>2394871</v>
      </c>
      <c r="M440" s="166">
        <v>319</v>
      </c>
      <c r="N440" s="167">
        <v>312</v>
      </c>
      <c r="O440" s="168">
        <v>2700412</v>
      </c>
      <c r="P440" s="169">
        <v>222</v>
      </c>
      <c r="Q440" s="170">
        <v>210</v>
      </c>
      <c r="R440" s="165">
        <v>13500624</v>
      </c>
      <c r="S440" s="166">
        <v>234</v>
      </c>
      <c r="T440" s="167">
        <v>231</v>
      </c>
      <c r="U440" s="168">
        <v>389465</v>
      </c>
      <c r="V440" s="169">
        <v>498</v>
      </c>
      <c r="W440" s="170">
        <v>483</v>
      </c>
      <c r="X440" s="189" t="s">
        <v>3813</v>
      </c>
      <c r="Y440" s="166">
        <v>309</v>
      </c>
      <c r="Z440" s="167">
        <v>294</v>
      </c>
      <c r="AA440" s="168">
        <v>180</v>
      </c>
      <c r="AB440" s="171">
        <v>352</v>
      </c>
      <c r="AC440" s="163">
        <v>0</v>
      </c>
      <c r="AD440" s="172">
        <v>99.36</v>
      </c>
      <c r="AE440" s="173">
        <v>0.64</v>
      </c>
    </row>
    <row r="441" spans="1:31" s="3" customFormat="1" ht="18.75" customHeight="1">
      <c r="A441" s="29">
        <v>439</v>
      </c>
      <c r="B441" s="30" t="s">
        <v>3813</v>
      </c>
      <c r="C441" s="31" t="s">
        <v>1878</v>
      </c>
      <c r="D441" s="32" t="s">
        <v>3369</v>
      </c>
      <c r="E441" s="42">
        <v>424</v>
      </c>
      <c r="F441" s="35">
        <v>12043984</v>
      </c>
      <c r="G441" s="36">
        <v>452</v>
      </c>
      <c r="H441" s="37">
        <v>437</v>
      </c>
      <c r="I441" s="38">
        <v>12340942</v>
      </c>
      <c r="J441" s="39">
        <v>237</v>
      </c>
      <c r="K441" s="40">
        <v>226</v>
      </c>
      <c r="L441" s="35">
        <v>3561212</v>
      </c>
      <c r="M441" s="36">
        <v>57</v>
      </c>
      <c r="N441" s="37">
        <v>55</v>
      </c>
      <c r="O441" s="38">
        <v>11879056</v>
      </c>
      <c r="P441" s="39">
        <v>160</v>
      </c>
      <c r="Q441" s="40">
        <v>148</v>
      </c>
      <c r="R441" s="35">
        <v>17302308</v>
      </c>
      <c r="S441" s="36">
        <v>184</v>
      </c>
      <c r="T441" s="37">
        <v>182</v>
      </c>
      <c r="U441" s="38">
        <v>750652</v>
      </c>
      <c r="V441" s="39">
        <v>459</v>
      </c>
      <c r="W441" s="40">
        <v>450</v>
      </c>
      <c r="X441" s="41" t="s">
        <v>3813</v>
      </c>
      <c r="Y441" s="36">
        <v>266</v>
      </c>
      <c r="Z441" s="37">
        <v>252</v>
      </c>
      <c r="AA441" s="38">
        <v>207</v>
      </c>
      <c r="AB441" s="94">
        <v>321</v>
      </c>
      <c r="AC441" s="42">
        <v>0</v>
      </c>
      <c r="AD441" s="34">
        <v>100</v>
      </c>
      <c r="AE441" s="43">
        <v>0</v>
      </c>
    </row>
    <row r="442" spans="1:31" s="3" customFormat="1" ht="18.75" customHeight="1">
      <c r="A442" s="142">
        <v>440</v>
      </c>
      <c r="B442" s="143" t="s">
        <v>3813</v>
      </c>
      <c r="C442" s="144" t="s">
        <v>1864</v>
      </c>
      <c r="D442" s="145" t="s">
        <v>3815</v>
      </c>
      <c r="E442" s="146">
        <v>425</v>
      </c>
      <c r="F442" s="148">
        <v>12025223</v>
      </c>
      <c r="G442" s="149">
        <v>463</v>
      </c>
      <c r="H442" s="150">
        <v>448</v>
      </c>
      <c r="I442" s="151">
        <v>12025223</v>
      </c>
      <c r="J442" s="152">
        <v>442</v>
      </c>
      <c r="K442" s="153">
        <v>430</v>
      </c>
      <c r="L442" s="148">
        <v>289610</v>
      </c>
      <c r="M442" s="149">
        <v>399</v>
      </c>
      <c r="N442" s="150">
        <v>392</v>
      </c>
      <c r="O442" s="151">
        <v>1407223</v>
      </c>
      <c r="P442" s="152">
        <v>467</v>
      </c>
      <c r="Q442" s="153">
        <v>452</v>
      </c>
      <c r="R442" s="148">
        <v>4806380</v>
      </c>
      <c r="S442" s="149">
        <v>318</v>
      </c>
      <c r="T442" s="150">
        <v>314</v>
      </c>
      <c r="U442" s="151">
        <v>88704</v>
      </c>
      <c r="V442" s="152">
        <v>142</v>
      </c>
      <c r="W442" s="153">
        <v>141</v>
      </c>
      <c r="X442" s="148">
        <v>8349</v>
      </c>
      <c r="Y442" s="149">
        <v>474</v>
      </c>
      <c r="Z442" s="150">
        <v>459</v>
      </c>
      <c r="AA442" s="151">
        <v>55</v>
      </c>
      <c r="AB442" s="156">
        <v>322</v>
      </c>
      <c r="AC442" s="146">
        <v>0</v>
      </c>
      <c r="AD442" s="157">
        <v>100</v>
      </c>
      <c r="AE442" s="158">
        <v>0</v>
      </c>
    </row>
    <row r="443" spans="1:31" s="3" customFormat="1" ht="18.75" customHeight="1">
      <c r="A443" s="174">
        <v>441</v>
      </c>
      <c r="B443" s="175" t="s">
        <v>3813</v>
      </c>
      <c r="C443" s="176" t="s">
        <v>3165</v>
      </c>
      <c r="D443" s="177" t="s">
        <v>3815</v>
      </c>
      <c r="E443" s="178">
        <v>426</v>
      </c>
      <c r="F443" s="180">
        <v>11991478</v>
      </c>
      <c r="G443" s="181">
        <v>464</v>
      </c>
      <c r="H443" s="182">
        <v>449</v>
      </c>
      <c r="I443" s="183">
        <v>11991478</v>
      </c>
      <c r="J443" s="184">
        <v>348</v>
      </c>
      <c r="K443" s="185">
        <v>336</v>
      </c>
      <c r="L443" s="180">
        <v>1889922</v>
      </c>
      <c r="M443" s="181">
        <v>358</v>
      </c>
      <c r="N443" s="182">
        <v>351</v>
      </c>
      <c r="O443" s="183">
        <v>2125128</v>
      </c>
      <c r="P443" s="184">
        <v>496</v>
      </c>
      <c r="Q443" s="185">
        <v>481</v>
      </c>
      <c r="R443" s="180">
        <v>2668011</v>
      </c>
      <c r="S443" s="181">
        <v>92</v>
      </c>
      <c r="T443" s="182">
        <v>91</v>
      </c>
      <c r="U443" s="183">
        <v>2097595</v>
      </c>
      <c r="V443" s="184">
        <v>140</v>
      </c>
      <c r="W443" s="185">
        <v>139</v>
      </c>
      <c r="X443" s="180">
        <v>8433</v>
      </c>
      <c r="Y443" s="181">
        <v>428</v>
      </c>
      <c r="Z443" s="182">
        <v>413</v>
      </c>
      <c r="AA443" s="183">
        <v>100</v>
      </c>
      <c r="AB443" s="186">
        <v>322</v>
      </c>
      <c r="AC443" s="178">
        <v>0</v>
      </c>
      <c r="AD443" s="187">
        <v>100</v>
      </c>
      <c r="AE443" s="188">
        <v>0</v>
      </c>
    </row>
    <row r="444" spans="1:31" s="3" customFormat="1" ht="18.75" customHeight="1">
      <c r="A444" s="29">
        <v>442</v>
      </c>
      <c r="B444" s="30">
        <v>278</v>
      </c>
      <c r="C444" s="31" t="s">
        <v>3043</v>
      </c>
      <c r="D444" s="32" t="s">
        <v>3373</v>
      </c>
      <c r="E444" s="42">
        <v>427</v>
      </c>
      <c r="F444" s="35">
        <v>11929932</v>
      </c>
      <c r="G444" s="36">
        <v>392</v>
      </c>
      <c r="H444" s="37">
        <v>377</v>
      </c>
      <c r="I444" s="38">
        <v>14298689</v>
      </c>
      <c r="J444" s="39">
        <v>161</v>
      </c>
      <c r="K444" s="40">
        <v>151</v>
      </c>
      <c r="L444" s="35">
        <v>5147359</v>
      </c>
      <c r="M444" s="36">
        <v>61</v>
      </c>
      <c r="N444" s="37">
        <v>58</v>
      </c>
      <c r="O444" s="38">
        <v>11382813</v>
      </c>
      <c r="P444" s="39">
        <v>41</v>
      </c>
      <c r="Q444" s="40">
        <v>37</v>
      </c>
      <c r="R444" s="35">
        <v>34003437</v>
      </c>
      <c r="S444" s="36">
        <v>303</v>
      </c>
      <c r="T444" s="37">
        <v>299</v>
      </c>
      <c r="U444" s="38">
        <v>142516</v>
      </c>
      <c r="V444" s="39">
        <v>225</v>
      </c>
      <c r="W444" s="40">
        <v>223</v>
      </c>
      <c r="X444" s="35">
        <v>4633</v>
      </c>
      <c r="Y444" s="36">
        <v>56</v>
      </c>
      <c r="Z444" s="37">
        <v>47</v>
      </c>
      <c r="AA444" s="38">
        <v>525</v>
      </c>
      <c r="AB444" s="94">
        <v>321</v>
      </c>
      <c r="AC444" s="42">
        <v>0</v>
      </c>
      <c r="AD444" s="34">
        <v>100</v>
      </c>
      <c r="AE444" s="43">
        <v>0</v>
      </c>
    </row>
    <row r="445" spans="1:31" s="3" customFormat="1" ht="18.75" customHeight="1">
      <c r="A445" s="29">
        <v>443</v>
      </c>
      <c r="B445" s="30" t="s">
        <v>3813</v>
      </c>
      <c r="C445" s="31" t="s">
        <v>1850</v>
      </c>
      <c r="D445" s="32" t="s">
        <v>3045</v>
      </c>
      <c r="E445" s="42">
        <v>428</v>
      </c>
      <c r="F445" s="35">
        <v>11889732</v>
      </c>
      <c r="G445" s="36">
        <v>467</v>
      </c>
      <c r="H445" s="37">
        <v>452</v>
      </c>
      <c r="I445" s="38">
        <v>11925280</v>
      </c>
      <c r="J445" s="39">
        <v>296</v>
      </c>
      <c r="K445" s="40">
        <v>284</v>
      </c>
      <c r="L445" s="35">
        <v>2689342</v>
      </c>
      <c r="M445" s="36">
        <v>338</v>
      </c>
      <c r="N445" s="37">
        <v>331</v>
      </c>
      <c r="O445" s="38">
        <v>2405873</v>
      </c>
      <c r="P445" s="39">
        <v>461</v>
      </c>
      <c r="Q445" s="40">
        <v>446</v>
      </c>
      <c r="R445" s="35">
        <v>5043032</v>
      </c>
      <c r="S445" s="36">
        <v>119</v>
      </c>
      <c r="T445" s="37">
        <v>118</v>
      </c>
      <c r="U445" s="38">
        <v>1515883</v>
      </c>
      <c r="V445" s="39">
        <v>155</v>
      </c>
      <c r="W445" s="40">
        <v>154</v>
      </c>
      <c r="X445" s="35">
        <v>7757</v>
      </c>
      <c r="Y445" s="36">
        <v>305</v>
      </c>
      <c r="Z445" s="37">
        <v>290</v>
      </c>
      <c r="AA445" s="38">
        <v>181</v>
      </c>
      <c r="AB445" s="94">
        <v>311</v>
      </c>
      <c r="AC445" s="42">
        <v>0</v>
      </c>
      <c r="AD445" s="34">
        <v>100</v>
      </c>
      <c r="AE445" s="43">
        <v>0</v>
      </c>
    </row>
    <row r="446" spans="1:31" s="3" customFormat="1" ht="18.75" customHeight="1">
      <c r="A446" s="159">
        <v>444</v>
      </c>
      <c r="B446" s="160" t="s">
        <v>3813</v>
      </c>
      <c r="C446" s="161" t="s">
        <v>1767</v>
      </c>
      <c r="D446" s="162" t="s">
        <v>3815</v>
      </c>
      <c r="E446" s="163">
        <v>429</v>
      </c>
      <c r="F446" s="165">
        <v>11818132</v>
      </c>
      <c r="G446" s="166">
        <v>355</v>
      </c>
      <c r="H446" s="167">
        <v>341</v>
      </c>
      <c r="I446" s="168">
        <v>15185575</v>
      </c>
      <c r="J446" s="169">
        <v>416</v>
      </c>
      <c r="K446" s="170">
        <v>404</v>
      </c>
      <c r="L446" s="165">
        <v>955195</v>
      </c>
      <c r="M446" s="166">
        <v>441</v>
      </c>
      <c r="N446" s="167">
        <v>434</v>
      </c>
      <c r="O446" s="168">
        <v>595913</v>
      </c>
      <c r="P446" s="169">
        <v>115</v>
      </c>
      <c r="Q446" s="170">
        <v>104</v>
      </c>
      <c r="R446" s="165">
        <v>21503603</v>
      </c>
      <c r="S446" s="166">
        <v>455</v>
      </c>
      <c r="T446" s="167">
        <v>445</v>
      </c>
      <c r="U446" s="168">
        <v>-4712171</v>
      </c>
      <c r="V446" s="169">
        <v>331</v>
      </c>
      <c r="W446" s="170">
        <v>329</v>
      </c>
      <c r="X446" s="165">
        <v>1589</v>
      </c>
      <c r="Y446" s="166">
        <v>84</v>
      </c>
      <c r="Z446" s="167">
        <v>73</v>
      </c>
      <c r="AA446" s="168">
        <v>450</v>
      </c>
      <c r="AB446" s="171">
        <v>321</v>
      </c>
      <c r="AC446" s="163">
        <v>0</v>
      </c>
      <c r="AD446" s="172">
        <v>100</v>
      </c>
      <c r="AE446" s="173">
        <v>0</v>
      </c>
    </row>
    <row r="447" spans="1:31" s="3" customFormat="1" ht="18.75" customHeight="1">
      <c r="A447" s="142">
        <v>445</v>
      </c>
      <c r="B447" s="143">
        <v>438</v>
      </c>
      <c r="C447" s="144" t="s">
        <v>2386</v>
      </c>
      <c r="D447" s="145" t="s">
        <v>3815</v>
      </c>
      <c r="E447" s="146">
        <v>430</v>
      </c>
      <c r="F447" s="148">
        <v>11816664</v>
      </c>
      <c r="G447" s="149">
        <v>433</v>
      </c>
      <c r="H447" s="150">
        <v>418</v>
      </c>
      <c r="I447" s="151">
        <v>13141695</v>
      </c>
      <c r="J447" s="152">
        <v>362</v>
      </c>
      <c r="K447" s="153">
        <v>350</v>
      </c>
      <c r="L447" s="148">
        <v>1810628</v>
      </c>
      <c r="M447" s="149">
        <v>410</v>
      </c>
      <c r="N447" s="150">
        <v>403</v>
      </c>
      <c r="O447" s="151">
        <v>1241300</v>
      </c>
      <c r="P447" s="152">
        <v>186</v>
      </c>
      <c r="Q447" s="153">
        <v>174</v>
      </c>
      <c r="R447" s="148">
        <v>15490309</v>
      </c>
      <c r="S447" s="149">
        <v>389</v>
      </c>
      <c r="T447" s="150">
        <v>383</v>
      </c>
      <c r="U447" s="151">
        <v>-1013213</v>
      </c>
      <c r="V447" s="152">
        <v>216</v>
      </c>
      <c r="W447" s="153">
        <v>215</v>
      </c>
      <c r="X447" s="148">
        <v>4998</v>
      </c>
      <c r="Y447" s="149">
        <v>364</v>
      </c>
      <c r="Z447" s="150">
        <v>349</v>
      </c>
      <c r="AA447" s="151">
        <v>146</v>
      </c>
      <c r="AB447" s="156">
        <v>311</v>
      </c>
      <c r="AC447" s="146">
        <v>0</v>
      </c>
      <c r="AD447" s="157">
        <v>100</v>
      </c>
      <c r="AE447" s="158">
        <v>0</v>
      </c>
    </row>
    <row r="448" spans="1:31" s="3" customFormat="1" ht="18.75" customHeight="1">
      <c r="A448" s="15">
        <v>446</v>
      </c>
      <c r="B448" s="16">
        <v>302</v>
      </c>
      <c r="C448" s="17" t="s">
        <v>3166</v>
      </c>
      <c r="D448" s="18" t="s">
        <v>1750</v>
      </c>
      <c r="E448" s="19">
        <v>431</v>
      </c>
      <c r="F448" s="21">
        <v>11785202</v>
      </c>
      <c r="G448" s="22">
        <v>462</v>
      </c>
      <c r="H448" s="23">
        <v>447</v>
      </c>
      <c r="I448" s="24">
        <v>12034564</v>
      </c>
      <c r="J448" s="25">
        <v>187</v>
      </c>
      <c r="K448" s="26">
        <v>177</v>
      </c>
      <c r="L448" s="21">
        <v>4413288</v>
      </c>
      <c r="M448" s="22">
        <v>452</v>
      </c>
      <c r="N448" s="23">
        <v>445</v>
      </c>
      <c r="O448" s="24">
        <v>219741</v>
      </c>
      <c r="P448" s="25">
        <v>478</v>
      </c>
      <c r="Q448" s="26">
        <v>463</v>
      </c>
      <c r="R448" s="21">
        <v>4235962</v>
      </c>
      <c r="S448" s="22">
        <v>315</v>
      </c>
      <c r="T448" s="23">
        <v>311</v>
      </c>
      <c r="U448" s="24">
        <v>96425</v>
      </c>
      <c r="V448" s="25">
        <v>432</v>
      </c>
      <c r="W448" s="26">
        <v>428</v>
      </c>
      <c r="X448" s="21">
        <v>14</v>
      </c>
      <c r="Y448" s="22">
        <v>69</v>
      </c>
      <c r="Z448" s="23">
        <v>60</v>
      </c>
      <c r="AA448" s="24">
        <v>490</v>
      </c>
      <c r="AB448" s="93">
        <v>382</v>
      </c>
      <c r="AC448" s="19">
        <v>0</v>
      </c>
      <c r="AD448" s="27">
        <v>100</v>
      </c>
      <c r="AE448" s="28">
        <v>0</v>
      </c>
    </row>
    <row r="449" spans="1:31" s="3" customFormat="1" ht="18.75" customHeight="1">
      <c r="A449" s="29">
        <v>447</v>
      </c>
      <c r="B449" s="30">
        <v>332</v>
      </c>
      <c r="C449" s="31" t="s">
        <v>319</v>
      </c>
      <c r="D449" s="32" t="s">
        <v>3369</v>
      </c>
      <c r="E449" s="42">
        <v>432</v>
      </c>
      <c r="F449" s="35">
        <v>11778248</v>
      </c>
      <c r="G449" s="36">
        <v>465</v>
      </c>
      <c r="H449" s="37">
        <v>450</v>
      </c>
      <c r="I449" s="38">
        <v>11974177</v>
      </c>
      <c r="J449" s="39">
        <v>185</v>
      </c>
      <c r="K449" s="40">
        <v>175</v>
      </c>
      <c r="L449" s="35">
        <v>4436321</v>
      </c>
      <c r="M449" s="36">
        <v>144</v>
      </c>
      <c r="N449" s="37">
        <v>139</v>
      </c>
      <c r="O449" s="38">
        <v>6750824</v>
      </c>
      <c r="P449" s="39">
        <v>328</v>
      </c>
      <c r="Q449" s="40">
        <v>315</v>
      </c>
      <c r="R449" s="35">
        <v>9816504</v>
      </c>
      <c r="S449" s="36">
        <v>102</v>
      </c>
      <c r="T449" s="37">
        <v>101</v>
      </c>
      <c r="U449" s="38">
        <v>1794433</v>
      </c>
      <c r="V449" s="39">
        <v>257</v>
      </c>
      <c r="W449" s="40">
        <v>255</v>
      </c>
      <c r="X449" s="35">
        <v>3432</v>
      </c>
      <c r="Y449" s="36">
        <v>397</v>
      </c>
      <c r="Z449" s="37">
        <v>382</v>
      </c>
      <c r="AA449" s="38">
        <v>120</v>
      </c>
      <c r="AB449" s="94">
        <v>383</v>
      </c>
      <c r="AC449" s="42">
        <v>0</v>
      </c>
      <c r="AD449" s="34">
        <v>100</v>
      </c>
      <c r="AE449" s="43">
        <v>0</v>
      </c>
    </row>
    <row r="450" spans="1:31" s="3" customFormat="1" ht="18.75" customHeight="1">
      <c r="A450" s="159">
        <v>448</v>
      </c>
      <c r="B450" s="160" t="s">
        <v>3813</v>
      </c>
      <c r="C450" s="161" t="s">
        <v>3167</v>
      </c>
      <c r="D450" s="162" t="s">
        <v>3815</v>
      </c>
      <c r="E450" s="163">
        <v>433</v>
      </c>
      <c r="F450" s="165">
        <v>11771315</v>
      </c>
      <c r="G450" s="166">
        <v>459</v>
      </c>
      <c r="H450" s="167">
        <v>444</v>
      </c>
      <c r="I450" s="168">
        <v>12091717</v>
      </c>
      <c r="J450" s="169">
        <v>182</v>
      </c>
      <c r="K450" s="170">
        <v>172</v>
      </c>
      <c r="L450" s="165">
        <v>4503890</v>
      </c>
      <c r="M450" s="166">
        <v>189</v>
      </c>
      <c r="N450" s="167">
        <v>184</v>
      </c>
      <c r="O450" s="168">
        <v>5544590</v>
      </c>
      <c r="P450" s="169">
        <v>419</v>
      </c>
      <c r="Q450" s="170">
        <v>405</v>
      </c>
      <c r="R450" s="165">
        <v>7005458</v>
      </c>
      <c r="S450" s="166">
        <v>68</v>
      </c>
      <c r="T450" s="167">
        <v>67</v>
      </c>
      <c r="U450" s="168">
        <v>2564575</v>
      </c>
      <c r="V450" s="169">
        <v>174</v>
      </c>
      <c r="W450" s="170">
        <v>173</v>
      </c>
      <c r="X450" s="165">
        <v>7100</v>
      </c>
      <c r="Y450" s="166">
        <v>321</v>
      </c>
      <c r="Z450" s="167">
        <v>306</v>
      </c>
      <c r="AA450" s="168">
        <v>170</v>
      </c>
      <c r="AB450" s="171">
        <v>321</v>
      </c>
      <c r="AC450" s="163">
        <v>0</v>
      </c>
      <c r="AD450" s="172">
        <v>100</v>
      </c>
      <c r="AE450" s="173">
        <v>0</v>
      </c>
    </row>
    <row r="451" spans="1:31" s="3" customFormat="1" ht="18.75" customHeight="1">
      <c r="A451" s="159">
        <v>449</v>
      </c>
      <c r="B451" s="160">
        <v>261</v>
      </c>
      <c r="C451" s="161" t="s">
        <v>3168</v>
      </c>
      <c r="D451" s="162" t="s">
        <v>3815</v>
      </c>
      <c r="E451" s="163">
        <v>434</v>
      </c>
      <c r="F451" s="165">
        <v>11748563</v>
      </c>
      <c r="G451" s="166">
        <v>468</v>
      </c>
      <c r="H451" s="167">
        <v>453</v>
      </c>
      <c r="I451" s="168">
        <v>11796188</v>
      </c>
      <c r="J451" s="169">
        <v>389</v>
      </c>
      <c r="K451" s="170">
        <v>377</v>
      </c>
      <c r="L451" s="165">
        <v>1364173</v>
      </c>
      <c r="M451" s="166">
        <v>419</v>
      </c>
      <c r="N451" s="167">
        <v>412</v>
      </c>
      <c r="O451" s="168">
        <v>1128544</v>
      </c>
      <c r="P451" s="169">
        <v>493</v>
      </c>
      <c r="Q451" s="170">
        <v>478</v>
      </c>
      <c r="R451" s="165">
        <v>3104612</v>
      </c>
      <c r="S451" s="166">
        <v>199</v>
      </c>
      <c r="T451" s="167">
        <v>196</v>
      </c>
      <c r="U451" s="168">
        <v>628251</v>
      </c>
      <c r="V451" s="169">
        <v>191</v>
      </c>
      <c r="W451" s="170">
        <v>190</v>
      </c>
      <c r="X451" s="165">
        <v>6076</v>
      </c>
      <c r="Y451" s="166">
        <v>381</v>
      </c>
      <c r="Z451" s="167">
        <v>366</v>
      </c>
      <c r="AA451" s="168">
        <v>132</v>
      </c>
      <c r="AB451" s="171">
        <v>383</v>
      </c>
      <c r="AC451" s="163">
        <v>0</v>
      </c>
      <c r="AD451" s="172">
        <v>100</v>
      </c>
      <c r="AE451" s="173">
        <v>0</v>
      </c>
    </row>
    <row r="452" spans="1:31" s="3" customFormat="1" ht="18.75" customHeight="1">
      <c r="A452" s="142">
        <v>450</v>
      </c>
      <c r="B452" s="143" t="s">
        <v>3813</v>
      </c>
      <c r="C452" s="144" t="s">
        <v>3646</v>
      </c>
      <c r="D452" s="145" t="s">
        <v>3815</v>
      </c>
      <c r="E452" s="146">
        <v>435</v>
      </c>
      <c r="F452" s="148">
        <v>11736624</v>
      </c>
      <c r="G452" s="149">
        <v>443</v>
      </c>
      <c r="H452" s="150">
        <v>428</v>
      </c>
      <c r="I452" s="151">
        <v>12708836</v>
      </c>
      <c r="J452" s="152">
        <v>435</v>
      </c>
      <c r="K452" s="153">
        <v>423</v>
      </c>
      <c r="L452" s="148">
        <v>436278</v>
      </c>
      <c r="M452" s="149">
        <v>455</v>
      </c>
      <c r="N452" s="150">
        <v>448</v>
      </c>
      <c r="O452" s="151">
        <v>161972</v>
      </c>
      <c r="P452" s="152">
        <v>136</v>
      </c>
      <c r="Q452" s="153">
        <v>124</v>
      </c>
      <c r="R452" s="148">
        <v>19420507</v>
      </c>
      <c r="S452" s="149">
        <v>422</v>
      </c>
      <c r="T452" s="150">
        <v>415</v>
      </c>
      <c r="U452" s="151">
        <v>-2462273</v>
      </c>
      <c r="V452" s="152">
        <v>344</v>
      </c>
      <c r="W452" s="153">
        <v>342</v>
      </c>
      <c r="X452" s="148">
        <v>1291</v>
      </c>
      <c r="Y452" s="149">
        <v>252</v>
      </c>
      <c r="Z452" s="150">
        <v>238</v>
      </c>
      <c r="AA452" s="151">
        <v>215</v>
      </c>
      <c r="AB452" s="156">
        <v>352</v>
      </c>
      <c r="AC452" s="146">
        <v>0</v>
      </c>
      <c r="AD452" s="157">
        <v>100</v>
      </c>
      <c r="AE452" s="158">
        <v>0</v>
      </c>
    </row>
    <row r="453" spans="1:31" s="3" customFormat="1" ht="18.75" customHeight="1">
      <c r="A453" s="15">
        <v>451</v>
      </c>
      <c r="B453" s="16">
        <v>77</v>
      </c>
      <c r="C453" s="17" t="s">
        <v>3169</v>
      </c>
      <c r="D453" s="18" t="s">
        <v>3372</v>
      </c>
      <c r="E453" s="19">
        <v>436</v>
      </c>
      <c r="F453" s="21">
        <v>11727514</v>
      </c>
      <c r="G453" s="22">
        <v>405</v>
      </c>
      <c r="H453" s="23">
        <v>390</v>
      </c>
      <c r="I453" s="24">
        <v>13837658</v>
      </c>
      <c r="J453" s="25">
        <v>453</v>
      </c>
      <c r="K453" s="26">
        <v>440</v>
      </c>
      <c r="L453" s="21">
        <v>-77178</v>
      </c>
      <c r="M453" s="22">
        <v>155</v>
      </c>
      <c r="N453" s="23">
        <v>150</v>
      </c>
      <c r="O453" s="24">
        <v>6454694</v>
      </c>
      <c r="P453" s="25">
        <v>273</v>
      </c>
      <c r="Q453" s="26">
        <v>260</v>
      </c>
      <c r="R453" s="21">
        <v>11663901</v>
      </c>
      <c r="S453" s="22">
        <v>403</v>
      </c>
      <c r="T453" s="23">
        <v>397</v>
      </c>
      <c r="U453" s="24">
        <v>-1539725</v>
      </c>
      <c r="V453" s="25">
        <v>310</v>
      </c>
      <c r="W453" s="26">
        <v>308</v>
      </c>
      <c r="X453" s="21">
        <v>2082</v>
      </c>
      <c r="Y453" s="22">
        <v>58</v>
      </c>
      <c r="Z453" s="23">
        <v>49</v>
      </c>
      <c r="AA453" s="24">
        <v>516</v>
      </c>
      <c r="AB453" s="93">
        <v>332</v>
      </c>
      <c r="AC453" s="19">
        <v>0</v>
      </c>
      <c r="AD453" s="27">
        <v>100</v>
      </c>
      <c r="AE453" s="28">
        <v>0</v>
      </c>
    </row>
    <row r="454" spans="1:31" s="3" customFormat="1" ht="18.75" customHeight="1">
      <c r="A454" s="159">
        <v>452</v>
      </c>
      <c r="B454" s="160" t="s">
        <v>3813</v>
      </c>
      <c r="C454" s="161" t="s">
        <v>3063</v>
      </c>
      <c r="D454" s="162" t="s">
        <v>3815</v>
      </c>
      <c r="E454" s="163">
        <v>437</v>
      </c>
      <c r="F454" s="165">
        <v>11680064</v>
      </c>
      <c r="G454" s="166">
        <v>471</v>
      </c>
      <c r="H454" s="167">
        <v>456</v>
      </c>
      <c r="I454" s="168">
        <v>11680064</v>
      </c>
      <c r="J454" s="169">
        <v>353</v>
      </c>
      <c r="K454" s="170">
        <v>341</v>
      </c>
      <c r="L454" s="165">
        <v>1858774</v>
      </c>
      <c r="M454" s="166">
        <v>299</v>
      </c>
      <c r="N454" s="167">
        <v>292</v>
      </c>
      <c r="O454" s="168">
        <v>3037268</v>
      </c>
      <c r="P454" s="169">
        <v>394</v>
      </c>
      <c r="Q454" s="170">
        <v>380</v>
      </c>
      <c r="R454" s="165">
        <v>7995587</v>
      </c>
      <c r="S454" s="166">
        <v>267</v>
      </c>
      <c r="T454" s="167">
        <v>263</v>
      </c>
      <c r="U454" s="168">
        <v>226806</v>
      </c>
      <c r="V454" s="169">
        <v>396</v>
      </c>
      <c r="W454" s="170">
        <v>394</v>
      </c>
      <c r="X454" s="165">
        <v>227</v>
      </c>
      <c r="Y454" s="166">
        <v>407</v>
      </c>
      <c r="Z454" s="167">
        <v>392</v>
      </c>
      <c r="AA454" s="168">
        <v>115</v>
      </c>
      <c r="AB454" s="171">
        <v>321</v>
      </c>
      <c r="AC454" s="163">
        <v>0</v>
      </c>
      <c r="AD454" s="172">
        <v>100</v>
      </c>
      <c r="AE454" s="173">
        <v>0</v>
      </c>
    </row>
    <row r="455" spans="1:31" s="3" customFormat="1" ht="18.75" customHeight="1">
      <c r="A455" s="29">
        <v>453</v>
      </c>
      <c r="B455" s="30">
        <v>413</v>
      </c>
      <c r="C455" s="31" t="s">
        <v>1773</v>
      </c>
      <c r="D455" s="32" t="s">
        <v>2083</v>
      </c>
      <c r="E455" s="42">
        <v>438</v>
      </c>
      <c r="F455" s="35">
        <v>11654312</v>
      </c>
      <c r="G455" s="36">
        <v>324</v>
      </c>
      <c r="H455" s="37">
        <v>313</v>
      </c>
      <c r="I455" s="38">
        <v>16272422</v>
      </c>
      <c r="J455" s="39">
        <v>377</v>
      </c>
      <c r="K455" s="40">
        <v>365</v>
      </c>
      <c r="L455" s="41" t="s">
        <v>3813</v>
      </c>
      <c r="M455" s="36">
        <v>213</v>
      </c>
      <c r="N455" s="37">
        <v>207</v>
      </c>
      <c r="O455" s="38">
        <v>4842031</v>
      </c>
      <c r="P455" s="39">
        <v>239</v>
      </c>
      <c r="Q455" s="40">
        <v>226</v>
      </c>
      <c r="R455" s="35">
        <v>12871419</v>
      </c>
      <c r="S455" s="36">
        <v>210</v>
      </c>
      <c r="T455" s="37">
        <v>207</v>
      </c>
      <c r="U455" s="59" t="s">
        <v>3813</v>
      </c>
      <c r="V455" s="39">
        <v>297</v>
      </c>
      <c r="W455" s="40">
        <v>295</v>
      </c>
      <c r="X455" s="35">
        <v>2308</v>
      </c>
      <c r="Y455" s="36">
        <v>470</v>
      </c>
      <c r="Z455" s="37">
        <v>455</v>
      </c>
      <c r="AA455" s="38">
        <v>62</v>
      </c>
      <c r="AB455" s="94">
        <v>369</v>
      </c>
      <c r="AC455" s="42">
        <v>0</v>
      </c>
      <c r="AD455" s="34">
        <v>100</v>
      </c>
      <c r="AE455" s="43">
        <v>0</v>
      </c>
    </row>
    <row r="456" spans="1:31" s="3" customFormat="1" ht="18.75" customHeight="1">
      <c r="A456" s="29">
        <v>454</v>
      </c>
      <c r="B456" s="30">
        <v>442</v>
      </c>
      <c r="C456" s="31" t="s">
        <v>1230</v>
      </c>
      <c r="D456" s="32" t="s">
        <v>1734</v>
      </c>
      <c r="E456" s="42">
        <v>439</v>
      </c>
      <c r="F456" s="35">
        <v>11643155</v>
      </c>
      <c r="G456" s="36">
        <v>472</v>
      </c>
      <c r="H456" s="37">
        <v>457</v>
      </c>
      <c r="I456" s="38">
        <v>11643155</v>
      </c>
      <c r="J456" s="39">
        <v>120</v>
      </c>
      <c r="K456" s="40">
        <v>112</v>
      </c>
      <c r="L456" s="35">
        <v>6248219</v>
      </c>
      <c r="M456" s="36">
        <v>172</v>
      </c>
      <c r="N456" s="37">
        <v>167</v>
      </c>
      <c r="O456" s="38">
        <v>5930034</v>
      </c>
      <c r="P456" s="39">
        <v>305</v>
      </c>
      <c r="Q456" s="40">
        <v>292</v>
      </c>
      <c r="R456" s="35">
        <v>10591501</v>
      </c>
      <c r="S456" s="36">
        <v>67</v>
      </c>
      <c r="T456" s="37">
        <v>66</v>
      </c>
      <c r="U456" s="38">
        <v>2582581</v>
      </c>
      <c r="V456" s="39">
        <v>183</v>
      </c>
      <c r="W456" s="40">
        <v>182</v>
      </c>
      <c r="X456" s="35">
        <v>6639</v>
      </c>
      <c r="Y456" s="36">
        <v>362</v>
      </c>
      <c r="Z456" s="37">
        <v>347</v>
      </c>
      <c r="AA456" s="38">
        <v>147</v>
      </c>
      <c r="AB456" s="94">
        <v>382</v>
      </c>
      <c r="AC456" s="42">
        <v>0</v>
      </c>
      <c r="AD456" s="34">
        <v>100</v>
      </c>
      <c r="AE456" s="43">
        <v>0</v>
      </c>
    </row>
    <row r="457" spans="1:31" s="3" customFormat="1" ht="18.75" customHeight="1">
      <c r="A457" s="45">
        <v>455</v>
      </c>
      <c r="B457" s="46" t="s">
        <v>3813</v>
      </c>
      <c r="C457" s="67" t="s">
        <v>3813</v>
      </c>
      <c r="D457" s="48" t="s">
        <v>312</v>
      </c>
      <c r="E457" s="65">
        <v>440</v>
      </c>
      <c r="F457" s="62" t="s">
        <v>3813</v>
      </c>
      <c r="G457" s="52">
        <v>474</v>
      </c>
      <c r="H457" s="53">
        <v>459</v>
      </c>
      <c r="I457" s="63" t="s">
        <v>3813</v>
      </c>
      <c r="J457" s="55">
        <v>405</v>
      </c>
      <c r="K457" s="56">
        <v>393</v>
      </c>
      <c r="L457" s="62" t="s">
        <v>3813</v>
      </c>
      <c r="M457" s="52">
        <v>259</v>
      </c>
      <c r="N457" s="53">
        <v>252</v>
      </c>
      <c r="O457" s="63" t="s">
        <v>3813</v>
      </c>
      <c r="P457" s="55">
        <v>363</v>
      </c>
      <c r="Q457" s="56">
        <v>350</v>
      </c>
      <c r="R457" s="62" t="s">
        <v>3813</v>
      </c>
      <c r="S457" s="52">
        <v>223</v>
      </c>
      <c r="T457" s="53">
        <v>220</v>
      </c>
      <c r="U457" s="63" t="s">
        <v>3813</v>
      </c>
      <c r="V457" s="55">
        <v>428</v>
      </c>
      <c r="W457" s="56">
        <v>424</v>
      </c>
      <c r="X457" s="62" t="s">
        <v>3813</v>
      </c>
      <c r="Y457" s="52">
        <v>438</v>
      </c>
      <c r="Z457" s="53">
        <v>423</v>
      </c>
      <c r="AA457" s="63" t="s">
        <v>3813</v>
      </c>
      <c r="AB457" s="95">
        <v>356</v>
      </c>
      <c r="AC457" s="49">
        <v>0</v>
      </c>
      <c r="AD457" s="57">
        <v>100</v>
      </c>
      <c r="AE457" s="58">
        <v>0</v>
      </c>
    </row>
    <row r="458" spans="1:31" s="3" customFormat="1" ht="18.75" customHeight="1">
      <c r="A458" s="174">
        <v>456</v>
      </c>
      <c r="B458" s="175" t="s">
        <v>3813</v>
      </c>
      <c r="C458" s="176" t="s">
        <v>3170</v>
      </c>
      <c r="D458" s="177" t="s">
        <v>3815</v>
      </c>
      <c r="E458" s="178">
        <v>441</v>
      </c>
      <c r="F458" s="180">
        <v>11537681</v>
      </c>
      <c r="G458" s="181">
        <v>476</v>
      </c>
      <c r="H458" s="182">
        <v>461</v>
      </c>
      <c r="I458" s="183">
        <v>11537681</v>
      </c>
      <c r="J458" s="184">
        <v>382</v>
      </c>
      <c r="K458" s="185">
        <v>370</v>
      </c>
      <c r="L458" s="180">
        <v>1482121</v>
      </c>
      <c r="M458" s="181">
        <v>445</v>
      </c>
      <c r="N458" s="182">
        <v>438</v>
      </c>
      <c r="O458" s="183">
        <v>479699</v>
      </c>
      <c r="P458" s="184">
        <v>335</v>
      </c>
      <c r="Q458" s="185">
        <v>322</v>
      </c>
      <c r="R458" s="180">
        <v>9640110</v>
      </c>
      <c r="S458" s="181">
        <v>327</v>
      </c>
      <c r="T458" s="182">
        <v>323</v>
      </c>
      <c r="U458" s="183">
        <v>60221</v>
      </c>
      <c r="V458" s="184">
        <v>116</v>
      </c>
      <c r="W458" s="185">
        <v>115</v>
      </c>
      <c r="X458" s="180">
        <v>9505</v>
      </c>
      <c r="Y458" s="181">
        <v>453</v>
      </c>
      <c r="Z458" s="182">
        <v>438</v>
      </c>
      <c r="AA458" s="183">
        <v>76</v>
      </c>
      <c r="AB458" s="186">
        <v>321</v>
      </c>
      <c r="AC458" s="178">
        <v>0</v>
      </c>
      <c r="AD458" s="187">
        <v>100</v>
      </c>
      <c r="AE458" s="188">
        <v>0</v>
      </c>
    </row>
    <row r="459" spans="1:31" s="3" customFormat="1" ht="18.75" customHeight="1">
      <c r="A459" s="29">
        <v>457</v>
      </c>
      <c r="B459" s="30">
        <v>498</v>
      </c>
      <c r="C459" s="31" t="s">
        <v>3031</v>
      </c>
      <c r="D459" s="32" t="s">
        <v>1738</v>
      </c>
      <c r="E459" s="42">
        <v>442</v>
      </c>
      <c r="F459" s="35">
        <v>11536745</v>
      </c>
      <c r="G459" s="36">
        <v>477</v>
      </c>
      <c r="H459" s="37">
        <v>462</v>
      </c>
      <c r="I459" s="38">
        <v>11536745</v>
      </c>
      <c r="J459" s="39">
        <v>188</v>
      </c>
      <c r="K459" s="40">
        <v>178</v>
      </c>
      <c r="L459" s="35">
        <v>4397897</v>
      </c>
      <c r="M459" s="36">
        <v>204</v>
      </c>
      <c r="N459" s="37">
        <v>199</v>
      </c>
      <c r="O459" s="38">
        <v>5081023</v>
      </c>
      <c r="P459" s="39">
        <v>427</v>
      </c>
      <c r="Q459" s="40">
        <v>413</v>
      </c>
      <c r="R459" s="35">
        <v>6550425</v>
      </c>
      <c r="S459" s="36">
        <v>52</v>
      </c>
      <c r="T459" s="37">
        <v>51</v>
      </c>
      <c r="U459" s="38">
        <v>3138925</v>
      </c>
      <c r="V459" s="39">
        <v>409</v>
      </c>
      <c r="W459" s="40">
        <v>407</v>
      </c>
      <c r="X459" s="35">
        <v>116</v>
      </c>
      <c r="Y459" s="36">
        <v>403</v>
      </c>
      <c r="Z459" s="37">
        <v>388</v>
      </c>
      <c r="AA459" s="38">
        <v>118</v>
      </c>
      <c r="AB459" s="94">
        <v>311</v>
      </c>
      <c r="AC459" s="42">
        <v>0</v>
      </c>
      <c r="AD459" s="34">
        <v>100</v>
      </c>
      <c r="AE459" s="43">
        <v>0</v>
      </c>
    </row>
    <row r="460" spans="1:31" s="3" customFormat="1" ht="18.75" customHeight="1">
      <c r="A460" s="29">
        <v>458</v>
      </c>
      <c r="B460" s="30">
        <v>240</v>
      </c>
      <c r="C460" s="31" t="s">
        <v>3171</v>
      </c>
      <c r="D460" s="32" t="s">
        <v>3812</v>
      </c>
      <c r="E460" s="42">
        <v>443</v>
      </c>
      <c r="F460" s="35">
        <v>11531358</v>
      </c>
      <c r="G460" s="36">
        <v>455</v>
      </c>
      <c r="H460" s="37">
        <v>440</v>
      </c>
      <c r="I460" s="38">
        <v>12316080</v>
      </c>
      <c r="J460" s="39">
        <v>177</v>
      </c>
      <c r="K460" s="40">
        <v>167</v>
      </c>
      <c r="L460" s="35">
        <v>4700929</v>
      </c>
      <c r="M460" s="36">
        <v>29</v>
      </c>
      <c r="N460" s="37">
        <v>27</v>
      </c>
      <c r="O460" s="38">
        <v>15536019</v>
      </c>
      <c r="P460" s="39">
        <v>147</v>
      </c>
      <c r="Q460" s="40">
        <v>135</v>
      </c>
      <c r="R460" s="35">
        <v>18672272</v>
      </c>
      <c r="S460" s="36">
        <v>391</v>
      </c>
      <c r="T460" s="37">
        <v>385</v>
      </c>
      <c r="U460" s="38">
        <v>-1152869</v>
      </c>
      <c r="V460" s="39">
        <v>492</v>
      </c>
      <c r="W460" s="40">
        <v>478</v>
      </c>
      <c r="X460" s="41" t="s">
        <v>3813</v>
      </c>
      <c r="Y460" s="36">
        <v>257</v>
      </c>
      <c r="Z460" s="37">
        <v>243</v>
      </c>
      <c r="AA460" s="38">
        <v>212</v>
      </c>
      <c r="AB460" s="94">
        <v>369</v>
      </c>
      <c r="AC460" s="42">
        <v>0</v>
      </c>
      <c r="AD460" s="34">
        <v>100</v>
      </c>
      <c r="AE460" s="43">
        <v>0</v>
      </c>
    </row>
    <row r="461" spans="1:31" s="3" customFormat="1" ht="18.75" customHeight="1">
      <c r="A461" s="29">
        <v>459</v>
      </c>
      <c r="B461" s="30">
        <v>487</v>
      </c>
      <c r="C461" s="31" t="s">
        <v>3172</v>
      </c>
      <c r="D461" s="32" t="s">
        <v>2748</v>
      </c>
      <c r="E461" s="42">
        <v>444</v>
      </c>
      <c r="F461" s="35">
        <v>11488150</v>
      </c>
      <c r="G461" s="36">
        <v>473</v>
      </c>
      <c r="H461" s="37">
        <v>458</v>
      </c>
      <c r="I461" s="38">
        <v>11627081</v>
      </c>
      <c r="J461" s="39">
        <v>112</v>
      </c>
      <c r="K461" s="40">
        <v>104</v>
      </c>
      <c r="L461" s="35">
        <v>6441594</v>
      </c>
      <c r="M461" s="36">
        <v>372</v>
      </c>
      <c r="N461" s="37">
        <v>365</v>
      </c>
      <c r="O461" s="38">
        <v>1879044</v>
      </c>
      <c r="P461" s="39">
        <v>309</v>
      </c>
      <c r="Q461" s="40">
        <v>296</v>
      </c>
      <c r="R461" s="35">
        <v>10449273</v>
      </c>
      <c r="S461" s="36">
        <v>293</v>
      </c>
      <c r="T461" s="37">
        <v>289</v>
      </c>
      <c r="U461" s="38">
        <v>149025</v>
      </c>
      <c r="V461" s="39">
        <v>261</v>
      </c>
      <c r="W461" s="40">
        <v>259</v>
      </c>
      <c r="X461" s="35">
        <v>3290</v>
      </c>
      <c r="Y461" s="36">
        <v>333</v>
      </c>
      <c r="Z461" s="37">
        <v>318</v>
      </c>
      <c r="AA461" s="38">
        <v>165</v>
      </c>
      <c r="AB461" s="94">
        <v>311</v>
      </c>
      <c r="AC461" s="42">
        <v>0</v>
      </c>
      <c r="AD461" s="34">
        <v>75</v>
      </c>
      <c r="AE461" s="43">
        <v>25</v>
      </c>
    </row>
    <row r="462" spans="1:31" s="3" customFormat="1" ht="18.75" customHeight="1">
      <c r="A462" s="142">
        <v>460</v>
      </c>
      <c r="B462" s="143">
        <v>190</v>
      </c>
      <c r="C462" s="144" t="s">
        <v>3173</v>
      </c>
      <c r="D462" s="145" t="s">
        <v>3815</v>
      </c>
      <c r="E462" s="146">
        <v>445</v>
      </c>
      <c r="F462" s="148">
        <v>11390301</v>
      </c>
      <c r="G462" s="149">
        <v>482</v>
      </c>
      <c r="H462" s="150">
        <v>467</v>
      </c>
      <c r="I462" s="151">
        <v>11390301</v>
      </c>
      <c r="J462" s="152">
        <v>216</v>
      </c>
      <c r="K462" s="153">
        <v>205</v>
      </c>
      <c r="L462" s="148">
        <v>3897068</v>
      </c>
      <c r="M462" s="149">
        <v>474</v>
      </c>
      <c r="N462" s="150">
        <v>463</v>
      </c>
      <c r="O462" s="151">
        <v>-3237930</v>
      </c>
      <c r="P462" s="152">
        <v>418</v>
      </c>
      <c r="Q462" s="153">
        <v>404</v>
      </c>
      <c r="R462" s="148">
        <v>7014097</v>
      </c>
      <c r="S462" s="149">
        <v>448</v>
      </c>
      <c r="T462" s="150">
        <v>440</v>
      </c>
      <c r="U462" s="151">
        <v>-3771293</v>
      </c>
      <c r="V462" s="152">
        <v>490</v>
      </c>
      <c r="W462" s="153">
        <v>476</v>
      </c>
      <c r="X462" s="154" t="s">
        <v>3813</v>
      </c>
      <c r="Y462" s="149">
        <v>499</v>
      </c>
      <c r="Z462" s="150">
        <v>484</v>
      </c>
      <c r="AA462" s="151">
        <v>14</v>
      </c>
      <c r="AB462" s="156">
        <v>352</v>
      </c>
      <c r="AC462" s="146">
        <v>0</v>
      </c>
      <c r="AD462" s="157">
        <v>100</v>
      </c>
      <c r="AE462" s="158">
        <v>0</v>
      </c>
    </row>
    <row r="463" spans="1:31" s="3" customFormat="1" ht="18.75" customHeight="1">
      <c r="A463" s="15">
        <v>461</v>
      </c>
      <c r="B463" s="16" t="s">
        <v>3813</v>
      </c>
      <c r="C463" s="17" t="s">
        <v>3174</v>
      </c>
      <c r="D463" s="18" t="s">
        <v>1738</v>
      </c>
      <c r="E463" s="19">
        <v>446</v>
      </c>
      <c r="F463" s="21">
        <v>11387577</v>
      </c>
      <c r="G463" s="22">
        <v>451</v>
      </c>
      <c r="H463" s="23">
        <v>436</v>
      </c>
      <c r="I463" s="24">
        <v>12359886</v>
      </c>
      <c r="J463" s="25">
        <v>414</v>
      </c>
      <c r="K463" s="26">
        <v>402</v>
      </c>
      <c r="L463" s="21">
        <v>970201</v>
      </c>
      <c r="M463" s="22">
        <v>451</v>
      </c>
      <c r="N463" s="23">
        <v>444</v>
      </c>
      <c r="O463" s="24">
        <v>300047</v>
      </c>
      <c r="P463" s="25">
        <v>499</v>
      </c>
      <c r="Q463" s="26">
        <v>484</v>
      </c>
      <c r="R463" s="21">
        <v>891073</v>
      </c>
      <c r="S463" s="22">
        <v>340</v>
      </c>
      <c r="T463" s="23">
        <v>336</v>
      </c>
      <c r="U463" s="24">
        <v>31952</v>
      </c>
      <c r="V463" s="25">
        <v>311</v>
      </c>
      <c r="W463" s="26">
        <v>309</v>
      </c>
      <c r="X463" s="21">
        <v>2051</v>
      </c>
      <c r="Y463" s="22">
        <v>459</v>
      </c>
      <c r="Z463" s="23">
        <v>444</v>
      </c>
      <c r="AA463" s="24">
        <v>70</v>
      </c>
      <c r="AB463" s="93">
        <v>312</v>
      </c>
      <c r="AC463" s="19">
        <v>0</v>
      </c>
      <c r="AD463" s="27">
        <v>100</v>
      </c>
      <c r="AE463" s="28">
        <v>0</v>
      </c>
    </row>
    <row r="464" spans="1:31" s="3" customFormat="1" ht="18.75" customHeight="1">
      <c r="A464" s="29">
        <v>462</v>
      </c>
      <c r="B464" s="30">
        <v>335</v>
      </c>
      <c r="C464" s="31" t="s">
        <v>3175</v>
      </c>
      <c r="D464" s="32" t="s">
        <v>3369</v>
      </c>
      <c r="E464" s="42">
        <v>447</v>
      </c>
      <c r="F464" s="35">
        <v>11370604</v>
      </c>
      <c r="G464" s="36">
        <v>466</v>
      </c>
      <c r="H464" s="37">
        <v>451</v>
      </c>
      <c r="I464" s="38">
        <v>11973106</v>
      </c>
      <c r="J464" s="39">
        <v>410</v>
      </c>
      <c r="K464" s="40">
        <v>398</v>
      </c>
      <c r="L464" s="35">
        <v>1064450</v>
      </c>
      <c r="M464" s="36">
        <v>187</v>
      </c>
      <c r="N464" s="37">
        <v>182</v>
      </c>
      <c r="O464" s="38">
        <v>5599001</v>
      </c>
      <c r="P464" s="39">
        <v>288</v>
      </c>
      <c r="Q464" s="40">
        <v>275</v>
      </c>
      <c r="R464" s="35">
        <v>11233992</v>
      </c>
      <c r="S464" s="36">
        <v>183</v>
      </c>
      <c r="T464" s="37">
        <v>181</v>
      </c>
      <c r="U464" s="38">
        <v>761789</v>
      </c>
      <c r="V464" s="39">
        <v>198</v>
      </c>
      <c r="W464" s="40">
        <v>197</v>
      </c>
      <c r="X464" s="35">
        <v>5821</v>
      </c>
      <c r="Y464" s="36">
        <v>217</v>
      </c>
      <c r="Z464" s="37">
        <v>204</v>
      </c>
      <c r="AA464" s="38">
        <v>248</v>
      </c>
      <c r="AB464" s="94">
        <v>321</v>
      </c>
      <c r="AC464" s="42">
        <v>0</v>
      </c>
      <c r="AD464" s="34">
        <v>100</v>
      </c>
      <c r="AE464" s="43">
        <v>0</v>
      </c>
    </row>
    <row r="465" spans="1:31" s="3" customFormat="1" ht="18.75" customHeight="1">
      <c r="A465" s="159">
        <v>463</v>
      </c>
      <c r="B465" s="160">
        <v>325</v>
      </c>
      <c r="C465" s="161" t="s">
        <v>3176</v>
      </c>
      <c r="D465" s="162" t="s">
        <v>3815</v>
      </c>
      <c r="E465" s="163">
        <v>448</v>
      </c>
      <c r="F465" s="165">
        <v>11369811</v>
      </c>
      <c r="G465" s="166">
        <v>438</v>
      </c>
      <c r="H465" s="167">
        <v>423</v>
      </c>
      <c r="I465" s="168">
        <v>12925367</v>
      </c>
      <c r="J465" s="169">
        <v>460</v>
      </c>
      <c r="K465" s="170">
        <v>447</v>
      </c>
      <c r="L465" s="165">
        <v>-587166</v>
      </c>
      <c r="M465" s="166">
        <v>465</v>
      </c>
      <c r="N465" s="167">
        <v>457</v>
      </c>
      <c r="O465" s="168">
        <v>-396914</v>
      </c>
      <c r="P465" s="169">
        <v>296</v>
      </c>
      <c r="Q465" s="170">
        <v>283</v>
      </c>
      <c r="R465" s="165">
        <v>10871547</v>
      </c>
      <c r="S465" s="166">
        <v>421</v>
      </c>
      <c r="T465" s="167">
        <v>414</v>
      </c>
      <c r="U465" s="168">
        <v>-2400634</v>
      </c>
      <c r="V465" s="169">
        <v>268</v>
      </c>
      <c r="W465" s="170">
        <v>266</v>
      </c>
      <c r="X465" s="165">
        <v>3121</v>
      </c>
      <c r="Y465" s="166">
        <v>415</v>
      </c>
      <c r="Z465" s="167">
        <v>400</v>
      </c>
      <c r="AA465" s="168">
        <v>110</v>
      </c>
      <c r="AB465" s="171">
        <v>356</v>
      </c>
      <c r="AC465" s="163">
        <v>0</v>
      </c>
      <c r="AD465" s="172">
        <v>100</v>
      </c>
      <c r="AE465" s="173">
        <v>0</v>
      </c>
    </row>
    <row r="466" spans="1:31" s="3" customFormat="1" ht="18.75" customHeight="1">
      <c r="A466" s="159">
        <v>464</v>
      </c>
      <c r="B466" s="160">
        <v>422</v>
      </c>
      <c r="C466" s="161" t="s">
        <v>3549</v>
      </c>
      <c r="D466" s="162" t="s">
        <v>3815</v>
      </c>
      <c r="E466" s="163">
        <v>449</v>
      </c>
      <c r="F466" s="165">
        <v>11355668</v>
      </c>
      <c r="G466" s="166">
        <v>424</v>
      </c>
      <c r="H466" s="167">
        <v>409</v>
      </c>
      <c r="I466" s="168">
        <v>13335399</v>
      </c>
      <c r="J466" s="169">
        <v>249</v>
      </c>
      <c r="K466" s="170">
        <v>238</v>
      </c>
      <c r="L466" s="165">
        <v>3311363</v>
      </c>
      <c r="M466" s="166">
        <v>276</v>
      </c>
      <c r="N466" s="167">
        <v>269</v>
      </c>
      <c r="O466" s="168">
        <v>3393030</v>
      </c>
      <c r="P466" s="169">
        <v>457</v>
      </c>
      <c r="Q466" s="170">
        <v>442</v>
      </c>
      <c r="R466" s="165">
        <v>5252518</v>
      </c>
      <c r="S466" s="166">
        <v>85</v>
      </c>
      <c r="T466" s="167">
        <v>84</v>
      </c>
      <c r="U466" s="168">
        <v>2202375</v>
      </c>
      <c r="V466" s="169">
        <v>318</v>
      </c>
      <c r="W466" s="170">
        <v>316</v>
      </c>
      <c r="X466" s="165">
        <v>1974</v>
      </c>
      <c r="Y466" s="166">
        <v>387</v>
      </c>
      <c r="Z466" s="167">
        <v>372</v>
      </c>
      <c r="AA466" s="168">
        <v>128</v>
      </c>
      <c r="AB466" s="171">
        <v>381</v>
      </c>
      <c r="AC466" s="163">
        <v>0</v>
      </c>
      <c r="AD466" s="172">
        <v>100</v>
      </c>
      <c r="AE466" s="173">
        <v>0</v>
      </c>
    </row>
    <row r="467" spans="1:31" s="3" customFormat="1" ht="18.75" customHeight="1">
      <c r="A467" s="142">
        <v>465</v>
      </c>
      <c r="B467" s="194">
        <v>303</v>
      </c>
      <c r="C467" s="144" t="s">
        <v>2694</v>
      </c>
      <c r="D467" s="145" t="s">
        <v>3815</v>
      </c>
      <c r="E467" s="146">
        <v>450</v>
      </c>
      <c r="F467" s="148">
        <v>11353643</v>
      </c>
      <c r="G467" s="149">
        <v>479</v>
      </c>
      <c r="H467" s="150">
        <v>464</v>
      </c>
      <c r="I467" s="151">
        <v>11475381</v>
      </c>
      <c r="J467" s="152">
        <v>401</v>
      </c>
      <c r="K467" s="153">
        <v>389</v>
      </c>
      <c r="L467" s="148">
        <v>1256196</v>
      </c>
      <c r="M467" s="149">
        <v>202</v>
      </c>
      <c r="N467" s="150">
        <v>197</v>
      </c>
      <c r="O467" s="151">
        <v>5177804</v>
      </c>
      <c r="P467" s="152">
        <v>294</v>
      </c>
      <c r="Q467" s="153">
        <v>281</v>
      </c>
      <c r="R467" s="148">
        <v>10910276</v>
      </c>
      <c r="S467" s="149">
        <v>309</v>
      </c>
      <c r="T467" s="150">
        <v>305</v>
      </c>
      <c r="U467" s="151">
        <v>111523</v>
      </c>
      <c r="V467" s="152">
        <v>434</v>
      </c>
      <c r="W467" s="153">
        <v>430</v>
      </c>
      <c r="X467" s="148">
        <v>6</v>
      </c>
      <c r="Y467" s="149">
        <v>366</v>
      </c>
      <c r="Z467" s="150">
        <v>351</v>
      </c>
      <c r="AA467" s="151">
        <v>145</v>
      </c>
      <c r="AB467" s="156">
        <v>331</v>
      </c>
      <c r="AC467" s="146">
        <v>0</v>
      </c>
      <c r="AD467" s="157">
        <v>100</v>
      </c>
      <c r="AE467" s="158">
        <v>0</v>
      </c>
    </row>
    <row r="468" spans="1:31" s="3" customFormat="1" ht="18.75" customHeight="1">
      <c r="A468" s="174">
        <v>466</v>
      </c>
      <c r="B468" s="175">
        <v>312</v>
      </c>
      <c r="C468" s="176" t="s">
        <v>4052</v>
      </c>
      <c r="D468" s="177" t="s">
        <v>3815</v>
      </c>
      <c r="E468" s="178">
        <v>451</v>
      </c>
      <c r="F468" s="180">
        <v>11295146</v>
      </c>
      <c r="G468" s="181">
        <v>480</v>
      </c>
      <c r="H468" s="182">
        <v>465</v>
      </c>
      <c r="I468" s="183">
        <v>11450828</v>
      </c>
      <c r="J468" s="184">
        <v>202</v>
      </c>
      <c r="K468" s="185">
        <v>192</v>
      </c>
      <c r="L468" s="180">
        <v>4158180</v>
      </c>
      <c r="M468" s="181">
        <v>439</v>
      </c>
      <c r="N468" s="182">
        <v>432</v>
      </c>
      <c r="O468" s="183">
        <v>616087</v>
      </c>
      <c r="P468" s="184">
        <v>399</v>
      </c>
      <c r="Q468" s="185">
        <v>385</v>
      </c>
      <c r="R468" s="180">
        <v>7765889</v>
      </c>
      <c r="S468" s="181">
        <v>384</v>
      </c>
      <c r="T468" s="182">
        <v>379</v>
      </c>
      <c r="U468" s="183">
        <v>-724333</v>
      </c>
      <c r="V468" s="184">
        <v>234</v>
      </c>
      <c r="W468" s="185">
        <v>232</v>
      </c>
      <c r="X468" s="180">
        <v>4132</v>
      </c>
      <c r="Y468" s="181">
        <v>294</v>
      </c>
      <c r="Z468" s="182">
        <v>280</v>
      </c>
      <c r="AA468" s="183">
        <v>188</v>
      </c>
      <c r="AB468" s="186">
        <v>372</v>
      </c>
      <c r="AC468" s="178">
        <v>0</v>
      </c>
      <c r="AD468" s="187">
        <v>100</v>
      </c>
      <c r="AE468" s="188">
        <v>0</v>
      </c>
    </row>
    <row r="469" spans="1:31" s="3" customFormat="1" ht="18.75" customHeight="1">
      <c r="A469" s="159">
        <v>467</v>
      </c>
      <c r="B469" s="160">
        <v>427</v>
      </c>
      <c r="C469" s="161" t="s">
        <v>1483</v>
      </c>
      <c r="D469" s="162" t="s">
        <v>3815</v>
      </c>
      <c r="E469" s="163">
        <v>452</v>
      </c>
      <c r="F469" s="165">
        <v>11254292</v>
      </c>
      <c r="G469" s="166">
        <v>445</v>
      </c>
      <c r="H469" s="167">
        <v>430</v>
      </c>
      <c r="I469" s="168">
        <v>12638734</v>
      </c>
      <c r="J469" s="169">
        <v>358</v>
      </c>
      <c r="K469" s="170">
        <v>346</v>
      </c>
      <c r="L469" s="165">
        <v>1828663</v>
      </c>
      <c r="M469" s="166">
        <v>294</v>
      </c>
      <c r="N469" s="167">
        <v>287</v>
      </c>
      <c r="O469" s="168">
        <v>3074296</v>
      </c>
      <c r="P469" s="169">
        <v>383</v>
      </c>
      <c r="Q469" s="170">
        <v>369</v>
      </c>
      <c r="R469" s="165">
        <v>8295644</v>
      </c>
      <c r="S469" s="166">
        <v>312</v>
      </c>
      <c r="T469" s="167">
        <v>308</v>
      </c>
      <c r="U469" s="168">
        <v>101712</v>
      </c>
      <c r="V469" s="169">
        <v>408</v>
      </c>
      <c r="W469" s="170">
        <v>406</v>
      </c>
      <c r="X469" s="165">
        <v>121</v>
      </c>
      <c r="Y469" s="166">
        <v>276</v>
      </c>
      <c r="Z469" s="167">
        <v>262</v>
      </c>
      <c r="AA469" s="168">
        <v>200</v>
      </c>
      <c r="AB469" s="171">
        <v>356</v>
      </c>
      <c r="AC469" s="163">
        <v>0</v>
      </c>
      <c r="AD469" s="172">
        <v>100</v>
      </c>
      <c r="AE469" s="173">
        <v>0</v>
      </c>
    </row>
    <row r="470" spans="1:31" s="3" customFormat="1" ht="18.75" customHeight="1">
      <c r="A470" s="159">
        <v>468</v>
      </c>
      <c r="B470" s="160" t="s">
        <v>3813</v>
      </c>
      <c r="C470" s="161" t="s">
        <v>1669</v>
      </c>
      <c r="D470" s="162" t="s">
        <v>3815</v>
      </c>
      <c r="E470" s="163">
        <v>453</v>
      </c>
      <c r="F470" s="165">
        <v>11243624</v>
      </c>
      <c r="G470" s="166">
        <v>460</v>
      </c>
      <c r="H470" s="167">
        <v>445</v>
      </c>
      <c r="I470" s="168">
        <v>12084529</v>
      </c>
      <c r="J470" s="169">
        <v>195</v>
      </c>
      <c r="K470" s="170">
        <v>185</v>
      </c>
      <c r="L470" s="165">
        <v>4274556</v>
      </c>
      <c r="M470" s="166">
        <v>188</v>
      </c>
      <c r="N470" s="167">
        <v>183</v>
      </c>
      <c r="O470" s="168">
        <v>5585618</v>
      </c>
      <c r="P470" s="169">
        <v>167</v>
      </c>
      <c r="Q470" s="170">
        <v>155</v>
      </c>
      <c r="R470" s="165">
        <v>16898493</v>
      </c>
      <c r="S470" s="166">
        <v>43</v>
      </c>
      <c r="T470" s="167">
        <v>42</v>
      </c>
      <c r="U470" s="168">
        <v>3298551</v>
      </c>
      <c r="V470" s="169">
        <v>433</v>
      </c>
      <c r="W470" s="170">
        <v>429</v>
      </c>
      <c r="X470" s="165">
        <v>12</v>
      </c>
      <c r="Y470" s="166">
        <v>390</v>
      </c>
      <c r="Z470" s="167">
        <v>375</v>
      </c>
      <c r="AA470" s="168">
        <v>125</v>
      </c>
      <c r="AB470" s="171">
        <v>341</v>
      </c>
      <c r="AC470" s="163">
        <v>0</v>
      </c>
      <c r="AD470" s="172">
        <v>100</v>
      </c>
      <c r="AE470" s="173">
        <v>0</v>
      </c>
    </row>
    <row r="471" spans="1:31" s="3" customFormat="1" ht="18.75" customHeight="1">
      <c r="A471" s="29">
        <v>469</v>
      </c>
      <c r="B471" s="30" t="s">
        <v>3813</v>
      </c>
      <c r="C471" s="31" t="s">
        <v>3177</v>
      </c>
      <c r="D471" s="32" t="s">
        <v>1751</v>
      </c>
      <c r="E471" s="42">
        <v>454</v>
      </c>
      <c r="F471" s="35">
        <v>11200471</v>
      </c>
      <c r="G471" s="36">
        <v>294</v>
      </c>
      <c r="H471" s="37">
        <v>283</v>
      </c>
      <c r="I471" s="38">
        <v>17231494</v>
      </c>
      <c r="J471" s="39">
        <v>383</v>
      </c>
      <c r="K471" s="40">
        <v>371</v>
      </c>
      <c r="L471" s="35">
        <v>1475545</v>
      </c>
      <c r="M471" s="36">
        <v>377</v>
      </c>
      <c r="N471" s="37">
        <v>370</v>
      </c>
      <c r="O471" s="38">
        <v>1796262</v>
      </c>
      <c r="P471" s="39">
        <v>448</v>
      </c>
      <c r="Q471" s="40">
        <v>433</v>
      </c>
      <c r="R471" s="35">
        <v>5593177</v>
      </c>
      <c r="S471" s="36">
        <v>141</v>
      </c>
      <c r="T471" s="37">
        <v>140</v>
      </c>
      <c r="U471" s="38">
        <v>1152247</v>
      </c>
      <c r="V471" s="39">
        <v>317</v>
      </c>
      <c r="W471" s="40">
        <v>315</v>
      </c>
      <c r="X471" s="35">
        <v>1977</v>
      </c>
      <c r="Y471" s="36">
        <v>500</v>
      </c>
      <c r="Z471" s="37">
        <v>485</v>
      </c>
      <c r="AA471" s="38">
        <v>13</v>
      </c>
      <c r="AB471" s="94">
        <v>312</v>
      </c>
      <c r="AC471" s="42">
        <v>0</v>
      </c>
      <c r="AD471" s="34">
        <v>100</v>
      </c>
      <c r="AE471" s="43">
        <v>0</v>
      </c>
    </row>
    <row r="472" spans="1:31" s="3" customFormat="1" ht="18.75" customHeight="1">
      <c r="A472" s="142">
        <v>470</v>
      </c>
      <c r="B472" s="143">
        <v>454</v>
      </c>
      <c r="C472" s="144" t="s">
        <v>3178</v>
      </c>
      <c r="D472" s="145" t="s">
        <v>3815</v>
      </c>
      <c r="E472" s="146">
        <v>455</v>
      </c>
      <c r="F472" s="148">
        <v>11097875</v>
      </c>
      <c r="G472" s="149">
        <v>485</v>
      </c>
      <c r="H472" s="150">
        <v>470</v>
      </c>
      <c r="I472" s="151">
        <v>11357174</v>
      </c>
      <c r="J472" s="152">
        <v>392</v>
      </c>
      <c r="K472" s="153">
        <v>380</v>
      </c>
      <c r="L472" s="148">
        <v>1350953</v>
      </c>
      <c r="M472" s="149">
        <v>252</v>
      </c>
      <c r="N472" s="150">
        <v>245</v>
      </c>
      <c r="O472" s="151">
        <v>3694987</v>
      </c>
      <c r="P472" s="152">
        <v>380</v>
      </c>
      <c r="Q472" s="153">
        <v>366</v>
      </c>
      <c r="R472" s="148">
        <v>8380370</v>
      </c>
      <c r="S472" s="149">
        <v>368</v>
      </c>
      <c r="T472" s="150">
        <v>363</v>
      </c>
      <c r="U472" s="151">
        <v>-458874</v>
      </c>
      <c r="V472" s="152">
        <v>295</v>
      </c>
      <c r="W472" s="153">
        <v>293</v>
      </c>
      <c r="X472" s="148">
        <v>2364</v>
      </c>
      <c r="Y472" s="149">
        <v>279</v>
      </c>
      <c r="Z472" s="150">
        <v>265</v>
      </c>
      <c r="AA472" s="151">
        <v>198</v>
      </c>
      <c r="AB472" s="156">
        <v>321</v>
      </c>
      <c r="AC472" s="146">
        <v>0</v>
      </c>
      <c r="AD472" s="157">
        <v>100</v>
      </c>
      <c r="AE472" s="158">
        <v>0</v>
      </c>
    </row>
    <row r="473" spans="1:31" s="3" customFormat="1" ht="18.75" customHeight="1">
      <c r="A473" s="15">
        <v>471</v>
      </c>
      <c r="B473" s="16">
        <v>255</v>
      </c>
      <c r="C473" s="17" t="s">
        <v>801</v>
      </c>
      <c r="D473" s="18" t="s">
        <v>1750</v>
      </c>
      <c r="E473" s="19">
        <v>456</v>
      </c>
      <c r="F473" s="21">
        <v>11077285</v>
      </c>
      <c r="G473" s="22">
        <v>483</v>
      </c>
      <c r="H473" s="23">
        <v>468</v>
      </c>
      <c r="I473" s="24">
        <v>11382122</v>
      </c>
      <c r="J473" s="25">
        <v>446</v>
      </c>
      <c r="K473" s="26">
        <v>434</v>
      </c>
      <c r="L473" s="21">
        <v>203818</v>
      </c>
      <c r="M473" s="22">
        <v>318</v>
      </c>
      <c r="N473" s="23">
        <v>311</v>
      </c>
      <c r="O473" s="24">
        <v>2700841</v>
      </c>
      <c r="P473" s="25">
        <v>432</v>
      </c>
      <c r="Q473" s="26">
        <v>417</v>
      </c>
      <c r="R473" s="21">
        <v>6221434</v>
      </c>
      <c r="S473" s="22">
        <v>374</v>
      </c>
      <c r="T473" s="23">
        <v>369</v>
      </c>
      <c r="U473" s="24">
        <v>-541853</v>
      </c>
      <c r="V473" s="25">
        <v>173</v>
      </c>
      <c r="W473" s="26">
        <v>172</v>
      </c>
      <c r="X473" s="21">
        <v>7106</v>
      </c>
      <c r="Y473" s="22">
        <v>216</v>
      </c>
      <c r="Z473" s="23">
        <v>203</v>
      </c>
      <c r="AA473" s="24">
        <v>250</v>
      </c>
      <c r="AB473" s="93">
        <v>384</v>
      </c>
      <c r="AC473" s="19">
        <v>0</v>
      </c>
      <c r="AD473" s="27">
        <v>100</v>
      </c>
      <c r="AE473" s="28">
        <v>0</v>
      </c>
    </row>
    <row r="474" spans="1:31" s="3" customFormat="1" ht="18.75" customHeight="1">
      <c r="A474" s="159">
        <v>472</v>
      </c>
      <c r="B474" s="160">
        <v>426</v>
      </c>
      <c r="C474" s="161" t="s">
        <v>3179</v>
      </c>
      <c r="D474" s="162" t="s">
        <v>3815</v>
      </c>
      <c r="E474" s="163">
        <v>457</v>
      </c>
      <c r="F474" s="165">
        <v>11071091</v>
      </c>
      <c r="G474" s="166">
        <v>492</v>
      </c>
      <c r="H474" s="167">
        <v>477</v>
      </c>
      <c r="I474" s="168">
        <v>11071091</v>
      </c>
      <c r="J474" s="169">
        <v>483</v>
      </c>
      <c r="K474" s="170">
        <v>469</v>
      </c>
      <c r="L474" s="165">
        <v>-3032275</v>
      </c>
      <c r="M474" s="166">
        <v>479</v>
      </c>
      <c r="N474" s="167">
        <v>468</v>
      </c>
      <c r="O474" s="168">
        <v>-3665655</v>
      </c>
      <c r="P474" s="169">
        <v>356</v>
      </c>
      <c r="Q474" s="170">
        <v>343</v>
      </c>
      <c r="R474" s="165">
        <v>9011653</v>
      </c>
      <c r="S474" s="166">
        <v>453</v>
      </c>
      <c r="T474" s="167">
        <v>444</v>
      </c>
      <c r="U474" s="168">
        <v>-4389513</v>
      </c>
      <c r="V474" s="169">
        <v>475</v>
      </c>
      <c r="W474" s="170">
        <v>462</v>
      </c>
      <c r="X474" s="189" t="s">
        <v>3813</v>
      </c>
      <c r="Y474" s="166">
        <v>375</v>
      </c>
      <c r="Z474" s="167">
        <v>360</v>
      </c>
      <c r="AA474" s="168">
        <v>137</v>
      </c>
      <c r="AB474" s="171">
        <v>322</v>
      </c>
      <c r="AC474" s="163">
        <v>0</v>
      </c>
      <c r="AD474" s="172">
        <v>100</v>
      </c>
      <c r="AE474" s="173">
        <v>0</v>
      </c>
    </row>
    <row r="475" spans="1:31" s="3" customFormat="1" ht="18.75" customHeight="1">
      <c r="A475" s="29">
        <v>473</v>
      </c>
      <c r="B475" s="30">
        <v>235</v>
      </c>
      <c r="C475" s="31" t="s">
        <v>3180</v>
      </c>
      <c r="D475" s="32" t="s">
        <v>2748</v>
      </c>
      <c r="E475" s="33">
        <v>458</v>
      </c>
      <c r="F475" s="35">
        <v>11045781</v>
      </c>
      <c r="G475" s="36">
        <v>488</v>
      </c>
      <c r="H475" s="37">
        <v>473</v>
      </c>
      <c r="I475" s="38">
        <v>11168251</v>
      </c>
      <c r="J475" s="39">
        <v>326</v>
      </c>
      <c r="K475" s="40">
        <v>314</v>
      </c>
      <c r="L475" s="35">
        <v>2268176</v>
      </c>
      <c r="M475" s="36">
        <v>184</v>
      </c>
      <c r="N475" s="37">
        <v>179</v>
      </c>
      <c r="O475" s="38">
        <v>5621623</v>
      </c>
      <c r="P475" s="39">
        <v>357</v>
      </c>
      <c r="Q475" s="40">
        <v>344</v>
      </c>
      <c r="R475" s="35">
        <v>8947099</v>
      </c>
      <c r="S475" s="36">
        <v>322</v>
      </c>
      <c r="T475" s="37">
        <v>318</v>
      </c>
      <c r="U475" s="38">
        <v>80590</v>
      </c>
      <c r="V475" s="39">
        <v>386</v>
      </c>
      <c r="W475" s="40">
        <v>384</v>
      </c>
      <c r="X475" s="35">
        <v>350</v>
      </c>
      <c r="Y475" s="36">
        <v>382</v>
      </c>
      <c r="Z475" s="37">
        <v>367</v>
      </c>
      <c r="AA475" s="38">
        <v>132</v>
      </c>
      <c r="AB475" s="94">
        <v>352</v>
      </c>
      <c r="AC475" s="42">
        <v>0</v>
      </c>
      <c r="AD475" s="34">
        <v>0</v>
      </c>
      <c r="AE475" s="43">
        <v>100</v>
      </c>
    </row>
    <row r="476" spans="1:31" s="3" customFormat="1" ht="18.75" customHeight="1">
      <c r="A476" s="159">
        <v>474</v>
      </c>
      <c r="B476" s="195">
        <v>443</v>
      </c>
      <c r="C476" s="161" t="s">
        <v>3181</v>
      </c>
      <c r="D476" s="162" t="s">
        <v>3815</v>
      </c>
      <c r="E476" s="163">
        <v>459</v>
      </c>
      <c r="F476" s="165">
        <v>10986536</v>
      </c>
      <c r="G476" s="166">
        <v>489</v>
      </c>
      <c r="H476" s="167">
        <v>474</v>
      </c>
      <c r="I476" s="168">
        <v>11100039</v>
      </c>
      <c r="J476" s="169">
        <v>415</v>
      </c>
      <c r="K476" s="170">
        <v>403</v>
      </c>
      <c r="L476" s="165">
        <v>958724</v>
      </c>
      <c r="M476" s="166">
        <v>464</v>
      </c>
      <c r="N476" s="167">
        <v>456</v>
      </c>
      <c r="O476" s="168">
        <v>-269125</v>
      </c>
      <c r="P476" s="169">
        <v>433</v>
      </c>
      <c r="Q476" s="170">
        <v>418</v>
      </c>
      <c r="R476" s="165">
        <v>6190142</v>
      </c>
      <c r="S476" s="166">
        <v>411</v>
      </c>
      <c r="T476" s="167">
        <v>404</v>
      </c>
      <c r="U476" s="168">
        <v>-1872854</v>
      </c>
      <c r="V476" s="169">
        <v>287</v>
      </c>
      <c r="W476" s="170">
        <v>285</v>
      </c>
      <c r="X476" s="165">
        <v>2562</v>
      </c>
      <c r="Y476" s="166">
        <v>302</v>
      </c>
      <c r="Z476" s="167">
        <v>287</v>
      </c>
      <c r="AA476" s="168">
        <v>182</v>
      </c>
      <c r="AB476" s="171">
        <v>356</v>
      </c>
      <c r="AC476" s="163">
        <v>0</v>
      </c>
      <c r="AD476" s="172">
        <v>100</v>
      </c>
      <c r="AE476" s="173">
        <v>0</v>
      </c>
    </row>
    <row r="477" spans="1:31" s="3" customFormat="1" ht="18.75" customHeight="1">
      <c r="A477" s="142">
        <v>475</v>
      </c>
      <c r="B477" s="143">
        <v>429</v>
      </c>
      <c r="C477" s="144" t="s">
        <v>425</v>
      </c>
      <c r="D477" s="145" t="s">
        <v>3815</v>
      </c>
      <c r="E477" s="146">
        <v>460</v>
      </c>
      <c r="F477" s="148">
        <v>10924462</v>
      </c>
      <c r="G477" s="149">
        <v>437</v>
      </c>
      <c r="H477" s="150">
        <v>422</v>
      </c>
      <c r="I477" s="151">
        <v>12929993</v>
      </c>
      <c r="J477" s="152">
        <v>314</v>
      </c>
      <c r="K477" s="153">
        <v>302</v>
      </c>
      <c r="L477" s="148">
        <v>2397850</v>
      </c>
      <c r="M477" s="149">
        <v>221</v>
      </c>
      <c r="N477" s="150">
        <v>215</v>
      </c>
      <c r="O477" s="151">
        <v>4565253</v>
      </c>
      <c r="P477" s="152">
        <v>327</v>
      </c>
      <c r="Q477" s="153">
        <v>314</v>
      </c>
      <c r="R477" s="148">
        <v>9845093</v>
      </c>
      <c r="S477" s="149">
        <v>304</v>
      </c>
      <c r="T477" s="150">
        <v>300</v>
      </c>
      <c r="U477" s="151">
        <v>139783</v>
      </c>
      <c r="V477" s="152">
        <v>358</v>
      </c>
      <c r="W477" s="153">
        <v>356</v>
      </c>
      <c r="X477" s="148">
        <v>886</v>
      </c>
      <c r="Y477" s="149">
        <v>210</v>
      </c>
      <c r="Z477" s="150">
        <v>197</v>
      </c>
      <c r="AA477" s="151">
        <v>251</v>
      </c>
      <c r="AB477" s="156">
        <v>324</v>
      </c>
      <c r="AC477" s="146">
        <v>0</v>
      </c>
      <c r="AD477" s="157">
        <v>100</v>
      </c>
      <c r="AE477" s="158">
        <v>0</v>
      </c>
    </row>
    <row r="478" spans="1:31" s="3" customFormat="1" ht="18.75" customHeight="1">
      <c r="A478" s="174">
        <v>476</v>
      </c>
      <c r="B478" s="175" t="s">
        <v>3813</v>
      </c>
      <c r="C478" s="176" t="s">
        <v>426</v>
      </c>
      <c r="D478" s="177" t="s">
        <v>3815</v>
      </c>
      <c r="E478" s="178">
        <v>461</v>
      </c>
      <c r="F478" s="180">
        <v>10916313</v>
      </c>
      <c r="G478" s="181">
        <v>491</v>
      </c>
      <c r="H478" s="182">
        <v>476</v>
      </c>
      <c r="I478" s="183">
        <v>11075232</v>
      </c>
      <c r="J478" s="184">
        <v>447</v>
      </c>
      <c r="K478" s="185">
        <v>435</v>
      </c>
      <c r="L478" s="180">
        <v>201860</v>
      </c>
      <c r="M478" s="181">
        <v>447</v>
      </c>
      <c r="N478" s="182">
        <v>440</v>
      </c>
      <c r="O478" s="183">
        <v>374833</v>
      </c>
      <c r="P478" s="184">
        <v>449</v>
      </c>
      <c r="Q478" s="185">
        <v>434</v>
      </c>
      <c r="R478" s="180">
        <v>5581696</v>
      </c>
      <c r="S478" s="181">
        <v>299</v>
      </c>
      <c r="T478" s="182">
        <v>295</v>
      </c>
      <c r="U478" s="183">
        <v>144583</v>
      </c>
      <c r="V478" s="184">
        <v>346</v>
      </c>
      <c r="W478" s="185">
        <v>344</v>
      </c>
      <c r="X478" s="180">
        <v>1270</v>
      </c>
      <c r="Y478" s="181">
        <v>478</v>
      </c>
      <c r="Z478" s="182">
        <v>463</v>
      </c>
      <c r="AA478" s="183">
        <v>48</v>
      </c>
      <c r="AB478" s="186">
        <v>321</v>
      </c>
      <c r="AC478" s="178">
        <v>0</v>
      </c>
      <c r="AD478" s="187">
        <v>100</v>
      </c>
      <c r="AE478" s="188">
        <v>0</v>
      </c>
    </row>
    <row r="479" spans="1:31" s="3" customFormat="1" ht="18.75" customHeight="1">
      <c r="A479" s="29">
        <v>477</v>
      </c>
      <c r="B479" s="30">
        <v>435</v>
      </c>
      <c r="C479" s="31" t="s">
        <v>427</v>
      </c>
      <c r="D479" s="32" t="s">
        <v>3368</v>
      </c>
      <c r="E479" s="42">
        <v>462</v>
      </c>
      <c r="F479" s="35">
        <v>10909449</v>
      </c>
      <c r="G479" s="36">
        <v>439</v>
      </c>
      <c r="H479" s="37">
        <v>424</v>
      </c>
      <c r="I479" s="38">
        <v>12888833</v>
      </c>
      <c r="J479" s="39">
        <v>266</v>
      </c>
      <c r="K479" s="40">
        <v>254</v>
      </c>
      <c r="L479" s="35">
        <v>3024845</v>
      </c>
      <c r="M479" s="36">
        <v>379</v>
      </c>
      <c r="N479" s="37">
        <v>372</v>
      </c>
      <c r="O479" s="38">
        <v>1735984</v>
      </c>
      <c r="P479" s="39">
        <v>398</v>
      </c>
      <c r="Q479" s="40">
        <v>384</v>
      </c>
      <c r="R479" s="35">
        <v>7840743</v>
      </c>
      <c r="S479" s="36">
        <v>346</v>
      </c>
      <c r="T479" s="37">
        <v>342</v>
      </c>
      <c r="U479" s="38">
        <v>-33750</v>
      </c>
      <c r="V479" s="39">
        <v>159</v>
      </c>
      <c r="W479" s="40">
        <v>158</v>
      </c>
      <c r="X479" s="35">
        <v>7698</v>
      </c>
      <c r="Y479" s="36">
        <v>115</v>
      </c>
      <c r="Z479" s="37">
        <v>102</v>
      </c>
      <c r="AA479" s="38">
        <v>389</v>
      </c>
      <c r="AB479" s="94">
        <v>321</v>
      </c>
      <c r="AC479" s="42">
        <v>0</v>
      </c>
      <c r="AD479" s="34">
        <v>100</v>
      </c>
      <c r="AE479" s="43">
        <v>0</v>
      </c>
    </row>
    <row r="480" spans="1:31" s="3" customFormat="1" ht="18.75" customHeight="1">
      <c r="A480" s="29">
        <v>478</v>
      </c>
      <c r="B480" s="64" t="s">
        <v>3813</v>
      </c>
      <c r="C480" s="31" t="s">
        <v>428</v>
      </c>
      <c r="D480" s="32" t="s">
        <v>3374</v>
      </c>
      <c r="E480" s="42">
        <v>463</v>
      </c>
      <c r="F480" s="35">
        <v>10902495</v>
      </c>
      <c r="G480" s="36">
        <v>498</v>
      </c>
      <c r="H480" s="37">
        <v>483</v>
      </c>
      <c r="I480" s="38">
        <v>10902495</v>
      </c>
      <c r="J480" s="39">
        <v>306</v>
      </c>
      <c r="K480" s="40">
        <v>294</v>
      </c>
      <c r="L480" s="35">
        <v>2548374</v>
      </c>
      <c r="M480" s="36">
        <v>360</v>
      </c>
      <c r="N480" s="37">
        <v>353</v>
      </c>
      <c r="O480" s="38">
        <v>2104041</v>
      </c>
      <c r="P480" s="39">
        <v>439</v>
      </c>
      <c r="Q480" s="40">
        <v>424</v>
      </c>
      <c r="R480" s="35">
        <v>6000391</v>
      </c>
      <c r="S480" s="36">
        <v>258</v>
      </c>
      <c r="T480" s="37">
        <v>254</v>
      </c>
      <c r="U480" s="38">
        <v>261091</v>
      </c>
      <c r="V480" s="39">
        <v>194</v>
      </c>
      <c r="W480" s="40">
        <v>193</v>
      </c>
      <c r="X480" s="35">
        <v>6020</v>
      </c>
      <c r="Y480" s="36">
        <v>308</v>
      </c>
      <c r="Z480" s="37">
        <v>293</v>
      </c>
      <c r="AA480" s="38">
        <v>180</v>
      </c>
      <c r="AB480" s="94">
        <v>321</v>
      </c>
      <c r="AC480" s="42">
        <v>0</v>
      </c>
      <c r="AD480" s="34">
        <v>100</v>
      </c>
      <c r="AE480" s="43">
        <v>0</v>
      </c>
    </row>
    <row r="481" spans="1:31" s="3" customFormat="1" ht="18.75" customHeight="1">
      <c r="A481" s="29">
        <v>479</v>
      </c>
      <c r="B481" s="30">
        <v>496</v>
      </c>
      <c r="C481" s="31" t="s">
        <v>896</v>
      </c>
      <c r="D481" s="32" t="s">
        <v>2748</v>
      </c>
      <c r="E481" s="42">
        <v>464</v>
      </c>
      <c r="F481" s="35">
        <v>10890734</v>
      </c>
      <c r="G481" s="36">
        <v>475</v>
      </c>
      <c r="H481" s="37">
        <v>460</v>
      </c>
      <c r="I481" s="38">
        <v>11559973</v>
      </c>
      <c r="J481" s="39">
        <v>361</v>
      </c>
      <c r="K481" s="40">
        <v>349</v>
      </c>
      <c r="L481" s="35">
        <v>1810703</v>
      </c>
      <c r="M481" s="36">
        <v>320</v>
      </c>
      <c r="N481" s="37">
        <v>313</v>
      </c>
      <c r="O481" s="38">
        <v>2677021</v>
      </c>
      <c r="P481" s="39">
        <v>366</v>
      </c>
      <c r="Q481" s="40">
        <v>353</v>
      </c>
      <c r="R481" s="35">
        <v>8789212</v>
      </c>
      <c r="S481" s="36">
        <v>211</v>
      </c>
      <c r="T481" s="37">
        <v>208</v>
      </c>
      <c r="U481" s="38">
        <v>540329</v>
      </c>
      <c r="V481" s="39">
        <v>325</v>
      </c>
      <c r="W481" s="40">
        <v>323</v>
      </c>
      <c r="X481" s="35">
        <v>1720</v>
      </c>
      <c r="Y481" s="36">
        <v>208</v>
      </c>
      <c r="Z481" s="37">
        <v>195</v>
      </c>
      <c r="AA481" s="38">
        <v>253</v>
      </c>
      <c r="AB481" s="94">
        <v>369</v>
      </c>
      <c r="AC481" s="42">
        <v>0</v>
      </c>
      <c r="AD481" s="34">
        <v>100</v>
      </c>
      <c r="AE481" s="43">
        <v>0</v>
      </c>
    </row>
    <row r="482" spans="1:31" s="3" customFormat="1" ht="18.75" customHeight="1">
      <c r="A482" s="142">
        <v>480</v>
      </c>
      <c r="B482" s="143" t="s">
        <v>3813</v>
      </c>
      <c r="C482" s="144" t="s">
        <v>429</v>
      </c>
      <c r="D482" s="145" t="s">
        <v>3815</v>
      </c>
      <c r="E482" s="146">
        <v>465</v>
      </c>
      <c r="F482" s="148">
        <v>10863821</v>
      </c>
      <c r="G482" s="149">
        <v>499</v>
      </c>
      <c r="H482" s="150">
        <v>484</v>
      </c>
      <c r="I482" s="151">
        <v>10863821</v>
      </c>
      <c r="J482" s="152">
        <v>337</v>
      </c>
      <c r="K482" s="153">
        <v>325</v>
      </c>
      <c r="L482" s="148">
        <v>2092712</v>
      </c>
      <c r="M482" s="149">
        <v>405</v>
      </c>
      <c r="N482" s="150">
        <v>398</v>
      </c>
      <c r="O482" s="151">
        <v>1309464</v>
      </c>
      <c r="P482" s="152">
        <v>471</v>
      </c>
      <c r="Q482" s="153">
        <v>456</v>
      </c>
      <c r="R482" s="148">
        <v>4562213</v>
      </c>
      <c r="S482" s="149">
        <v>104</v>
      </c>
      <c r="T482" s="150">
        <v>103</v>
      </c>
      <c r="U482" s="151">
        <v>1748501</v>
      </c>
      <c r="V482" s="152">
        <v>151</v>
      </c>
      <c r="W482" s="153">
        <v>150</v>
      </c>
      <c r="X482" s="148">
        <v>7891</v>
      </c>
      <c r="Y482" s="149">
        <v>371</v>
      </c>
      <c r="Z482" s="150">
        <v>356</v>
      </c>
      <c r="AA482" s="151">
        <v>139</v>
      </c>
      <c r="AB482" s="156">
        <v>322</v>
      </c>
      <c r="AC482" s="146">
        <v>0</v>
      </c>
      <c r="AD482" s="157">
        <v>100</v>
      </c>
      <c r="AE482" s="158">
        <v>0</v>
      </c>
    </row>
    <row r="483" spans="1:31" s="3" customFormat="1" ht="18.75" customHeight="1">
      <c r="A483" s="15">
        <v>481</v>
      </c>
      <c r="B483" s="16">
        <v>363</v>
      </c>
      <c r="C483" s="17" t="s">
        <v>2377</v>
      </c>
      <c r="D483" s="18" t="s">
        <v>2392</v>
      </c>
      <c r="E483" s="19">
        <v>466</v>
      </c>
      <c r="F483" s="21">
        <v>10838353</v>
      </c>
      <c r="G483" s="22">
        <v>484</v>
      </c>
      <c r="H483" s="23">
        <v>469</v>
      </c>
      <c r="I483" s="24">
        <v>11377237</v>
      </c>
      <c r="J483" s="25">
        <v>374</v>
      </c>
      <c r="K483" s="26">
        <v>362</v>
      </c>
      <c r="L483" s="21">
        <v>1620198</v>
      </c>
      <c r="M483" s="22">
        <v>327</v>
      </c>
      <c r="N483" s="23">
        <v>320</v>
      </c>
      <c r="O483" s="24">
        <v>2527690</v>
      </c>
      <c r="P483" s="25">
        <v>488</v>
      </c>
      <c r="Q483" s="26">
        <v>473</v>
      </c>
      <c r="R483" s="21">
        <v>3766447</v>
      </c>
      <c r="S483" s="22">
        <v>214</v>
      </c>
      <c r="T483" s="23">
        <v>211</v>
      </c>
      <c r="U483" s="24">
        <v>537299</v>
      </c>
      <c r="V483" s="25">
        <v>392</v>
      </c>
      <c r="W483" s="26">
        <v>390</v>
      </c>
      <c r="X483" s="21">
        <v>239</v>
      </c>
      <c r="Y483" s="22">
        <v>268</v>
      </c>
      <c r="Z483" s="23">
        <v>254</v>
      </c>
      <c r="AA483" s="24">
        <v>205</v>
      </c>
      <c r="AB483" s="93">
        <v>311</v>
      </c>
      <c r="AC483" s="19">
        <v>0</v>
      </c>
      <c r="AD483" s="27">
        <v>100</v>
      </c>
      <c r="AE483" s="28">
        <v>0</v>
      </c>
    </row>
    <row r="484" spans="1:31" s="3" customFormat="1" ht="18.75" customHeight="1">
      <c r="A484" s="159">
        <v>482</v>
      </c>
      <c r="B484" s="160">
        <v>287</v>
      </c>
      <c r="C484" s="161" t="s">
        <v>1876</v>
      </c>
      <c r="D484" s="162" t="s">
        <v>3815</v>
      </c>
      <c r="E484" s="163">
        <v>467</v>
      </c>
      <c r="F484" s="165">
        <v>10828940</v>
      </c>
      <c r="G484" s="166">
        <v>494</v>
      </c>
      <c r="H484" s="167">
        <v>479</v>
      </c>
      <c r="I484" s="168">
        <v>10987132</v>
      </c>
      <c r="J484" s="169">
        <v>366</v>
      </c>
      <c r="K484" s="170">
        <v>354</v>
      </c>
      <c r="L484" s="189" t="s">
        <v>3813</v>
      </c>
      <c r="M484" s="166">
        <v>335</v>
      </c>
      <c r="N484" s="167">
        <v>328</v>
      </c>
      <c r="O484" s="168">
        <v>2442839</v>
      </c>
      <c r="P484" s="169">
        <v>317</v>
      </c>
      <c r="Q484" s="170">
        <v>304</v>
      </c>
      <c r="R484" s="165">
        <v>10196697</v>
      </c>
      <c r="S484" s="166">
        <v>273</v>
      </c>
      <c r="T484" s="167">
        <v>269</v>
      </c>
      <c r="U484" s="196" t="s">
        <v>3813</v>
      </c>
      <c r="V484" s="169">
        <v>348</v>
      </c>
      <c r="W484" s="170">
        <v>346</v>
      </c>
      <c r="X484" s="165">
        <v>1065</v>
      </c>
      <c r="Y484" s="166">
        <v>413</v>
      </c>
      <c r="Z484" s="167">
        <v>398</v>
      </c>
      <c r="AA484" s="168">
        <v>110</v>
      </c>
      <c r="AB484" s="171">
        <v>369</v>
      </c>
      <c r="AC484" s="163">
        <v>0</v>
      </c>
      <c r="AD484" s="172">
        <v>100</v>
      </c>
      <c r="AE484" s="173">
        <v>0</v>
      </c>
    </row>
    <row r="485" spans="1:31" s="3" customFormat="1" ht="18.75" customHeight="1">
      <c r="A485" s="159">
        <v>483</v>
      </c>
      <c r="B485" s="160" t="s">
        <v>3813</v>
      </c>
      <c r="C485" s="161" t="s">
        <v>2371</v>
      </c>
      <c r="D485" s="162" t="s">
        <v>3815</v>
      </c>
      <c r="E485" s="163">
        <v>468</v>
      </c>
      <c r="F485" s="165">
        <v>10815167</v>
      </c>
      <c r="G485" s="166">
        <v>427</v>
      </c>
      <c r="H485" s="167">
        <v>412</v>
      </c>
      <c r="I485" s="168">
        <v>13293458</v>
      </c>
      <c r="J485" s="169">
        <v>172</v>
      </c>
      <c r="K485" s="170">
        <v>162</v>
      </c>
      <c r="L485" s="165">
        <v>4796270</v>
      </c>
      <c r="M485" s="166">
        <v>180</v>
      </c>
      <c r="N485" s="167">
        <v>175</v>
      </c>
      <c r="O485" s="168">
        <v>5808101</v>
      </c>
      <c r="P485" s="169">
        <v>352</v>
      </c>
      <c r="Q485" s="170">
        <v>339</v>
      </c>
      <c r="R485" s="165">
        <v>9043105</v>
      </c>
      <c r="S485" s="166">
        <v>125</v>
      </c>
      <c r="T485" s="167">
        <v>124</v>
      </c>
      <c r="U485" s="168">
        <v>1400437</v>
      </c>
      <c r="V485" s="169">
        <v>330</v>
      </c>
      <c r="W485" s="170">
        <v>328</v>
      </c>
      <c r="X485" s="165">
        <v>1619</v>
      </c>
      <c r="Y485" s="166">
        <v>251</v>
      </c>
      <c r="Z485" s="167">
        <v>237</v>
      </c>
      <c r="AA485" s="168">
        <v>216</v>
      </c>
      <c r="AB485" s="171">
        <v>321</v>
      </c>
      <c r="AC485" s="163">
        <v>0</v>
      </c>
      <c r="AD485" s="172">
        <v>100</v>
      </c>
      <c r="AE485" s="173">
        <v>0</v>
      </c>
    </row>
    <row r="486" spans="1:31" s="3" customFormat="1" ht="18.75" customHeight="1">
      <c r="A486" s="29">
        <v>484</v>
      </c>
      <c r="B486" s="30">
        <v>264</v>
      </c>
      <c r="C486" s="31" t="s">
        <v>430</v>
      </c>
      <c r="D486" s="32" t="s">
        <v>3372</v>
      </c>
      <c r="E486" s="42">
        <v>469</v>
      </c>
      <c r="F486" s="35">
        <v>10792708</v>
      </c>
      <c r="G486" s="36">
        <v>182</v>
      </c>
      <c r="H486" s="37">
        <v>175</v>
      </c>
      <c r="I486" s="38">
        <v>21685271</v>
      </c>
      <c r="J486" s="39">
        <v>349</v>
      </c>
      <c r="K486" s="40">
        <v>337</v>
      </c>
      <c r="L486" s="35">
        <v>1880947</v>
      </c>
      <c r="M486" s="36">
        <v>148</v>
      </c>
      <c r="N486" s="37">
        <v>143</v>
      </c>
      <c r="O486" s="38">
        <v>6661588</v>
      </c>
      <c r="P486" s="39">
        <v>276</v>
      </c>
      <c r="Q486" s="40">
        <v>263</v>
      </c>
      <c r="R486" s="35">
        <v>11504809</v>
      </c>
      <c r="S486" s="36">
        <v>330</v>
      </c>
      <c r="T486" s="37">
        <v>326</v>
      </c>
      <c r="U486" s="38">
        <v>54787</v>
      </c>
      <c r="V486" s="39">
        <v>448</v>
      </c>
      <c r="W486" s="40">
        <v>441</v>
      </c>
      <c r="X486" s="41" t="s">
        <v>3813</v>
      </c>
      <c r="Y486" s="36">
        <v>136</v>
      </c>
      <c r="Z486" s="37">
        <v>123</v>
      </c>
      <c r="AA486" s="38">
        <v>345</v>
      </c>
      <c r="AB486" s="94">
        <v>321</v>
      </c>
      <c r="AC486" s="42">
        <v>0</v>
      </c>
      <c r="AD486" s="34">
        <v>100</v>
      </c>
      <c r="AE486" s="43">
        <v>0</v>
      </c>
    </row>
    <row r="487" spans="1:31" s="3" customFormat="1" ht="18.75" customHeight="1">
      <c r="A487" s="142">
        <v>485</v>
      </c>
      <c r="B487" s="143" t="s">
        <v>3813</v>
      </c>
      <c r="C487" s="144" t="s">
        <v>1907</v>
      </c>
      <c r="D487" s="145" t="s">
        <v>3815</v>
      </c>
      <c r="E487" s="146">
        <v>470</v>
      </c>
      <c r="F487" s="148">
        <v>10786000</v>
      </c>
      <c r="G487" s="149">
        <v>496</v>
      </c>
      <c r="H487" s="150">
        <v>481</v>
      </c>
      <c r="I487" s="151">
        <v>10948148</v>
      </c>
      <c r="J487" s="152">
        <v>355</v>
      </c>
      <c r="K487" s="153">
        <v>343</v>
      </c>
      <c r="L487" s="148">
        <v>1838422</v>
      </c>
      <c r="M487" s="149">
        <v>343</v>
      </c>
      <c r="N487" s="150">
        <v>336</v>
      </c>
      <c r="O487" s="151">
        <v>2321384</v>
      </c>
      <c r="P487" s="152">
        <v>458</v>
      </c>
      <c r="Q487" s="153">
        <v>443</v>
      </c>
      <c r="R487" s="148">
        <v>5117235</v>
      </c>
      <c r="S487" s="149">
        <v>224</v>
      </c>
      <c r="T487" s="150">
        <v>221</v>
      </c>
      <c r="U487" s="151">
        <v>452028</v>
      </c>
      <c r="V487" s="152">
        <v>133</v>
      </c>
      <c r="W487" s="153">
        <v>132</v>
      </c>
      <c r="X487" s="148">
        <v>8976</v>
      </c>
      <c r="Y487" s="149">
        <v>188</v>
      </c>
      <c r="Z487" s="150">
        <v>175</v>
      </c>
      <c r="AA487" s="151">
        <v>280</v>
      </c>
      <c r="AB487" s="156">
        <v>322</v>
      </c>
      <c r="AC487" s="146">
        <v>0</v>
      </c>
      <c r="AD487" s="157">
        <v>100</v>
      </c>
      <c r="AE487" s="158">
        <v>0</v>
      </c>
    </row>
    <row r="488" spans="1:31" s="3" customFormat="1" ht="18.75" customHeight="1">
      <c r="A488" s="174">
        <v>486</v>
      </c>
      <c r="B488" s="175">
        <v>424</v>
      </c>
      <c r="C488" s="176" t="s">
        <v>1856</v>
      </c>
      <c r="D488" s="177" t="s">
        <v>3815</v>
      </c>
      <c r="E488" s="178">
        <v>471</v>
      </c>
      <c r="F488" s="180">
        <v>10774108</v>
      </c>
      <c r="G488" s="181">
        <v>490</v>
      </c>
      <c r="H488" s="182">
        <v>475</v>
      </c>
      <c r="I488" s="183">
        <v>11088075</v>
      </c>
      <c r="J488" s="184">
        <v>124</v>
      </c>
      <c r="K488" s="185">
        <v>116</v>
      </c>
      <c r="L488" s="180">
        <v>6121692</v>
      </c>
      <c r="M488" s="181">
        <v>141</v>
      </c>
      <c r="N488" s="182">
        <v>136</v>
      </c>
      <c r="O488" s="183">
        <v>6786328</v>
      </c>
      <c r="P488" s="184">
        <v>279</v>
      </c>
      <c r="Q488" s="185">
        <v>266</v>
      </c>
      <c r="R488" s="180">
        <v>11452039</v>
      </c>
      <c r="S488" s="181">
        <v>186</v>
      </c>
      <c r="T488" s="182">
        <v>184</v>
      </c>
      <c r="U488" s="183">
        <v>733973</v>
      </c>
      <c r="V488" s="184">
        <v>488</v>
      </c>
      <c r="W488" s="185">
        <v>474</v>
      </c>
      <c r="X488" s="191" t="s">
        <v>3813</v>
      </c>
      <c r="Y488" s="181">
        <v>166</v>
      </c>
      <c r="Z488" s="182">
        <v>153</v>
      </c>
      <c r="AA488" s="183">
        <v>302</v>
      </c>
      <c r="AB488" s="186">
        <v>321</v>
      </c>
      <c r="AC488" s="178">
        <v>0</v>
      </c>
      <c r="AD488" s="187">
        <v>100</v>
      </c>
      <c r="AE488" s="188">
        <v>0</v>
      </c>
    </row>
    <row r="489" spans="1:31" s="3" customFormat="1" ht="18.75" customHeight="1">
      <c r="A489" s="159">
        <v>487</v>
      </c>
      <c r="B489" s="160">
        <v>397</v>
      </c>
      <c r="C489" s="161" t="s">
        <v>1908</v>
      </c>
      <c r="D489" s="162" t="s">
        <v>3815</v>
      </c>
      <c r="E489" s="163">
        <v>472</v>
      </c>
      <c r="F489" s="165">
        <v>10763846</v>
      </c>
      <c r="G489" s="166">
        <v>487</v>
      </c>
      <c r="H489" s="167">
        <v>472</v>
      </c>
      <c r="I489" s="168">
        <v>11225264</v>
      </c>
      <c r="J489" s="169">
        <v>291</v>
      </c>
      <c r="K489" s="170">
        <v>279</v>
      </c>
      <c r="L489" s="165">
        <v>2720607</v>
      </c>
      <c r="M489" s="166">
        <v>287</v>
      </c>
      <c r="N489" s="167">
        <v>280</v>
      </c>
      <c r="O489" s="168">
        <v>3230724</v>
      </c>
      <c r="P489" s="169">
        <v>468</v>
      </c>
      <c r="Q489" s="170">
        <v>453</v>
      </c>
      <c r="R489" s="165">
        <v>4745611</v>
      </c>
      <c r="S489" s="166">
        <v>285</v>
      </c>
      <c r="T489" s="167">
        <v>281</v>
      </c>
      <c r="U489" s="168">
        <v>166786</v>
      </c>
      <c r="V489" s="169">
        <v>491</v>
      </c>
      <c r="W489" s="170">
        <v>477</v>
      </c>
      <c r="X489" s="189" t="s">
        <v>3813</v>
      </c>
      <c r="Y489" s="166">
        <v>412</v>
      </c>
      <c r="Z489" s="167">
        <v>397</v>
      </c>
      <c r="AA489" s="168">
        <v>110</v>
      </c>
      <c r="AB489" s="171">
        <v>356</v>
      </c>
      <c r="AC489" s="163">
        <v>0</v>
      </c>
      <c r="AD489" s="172">
        <v>100</v>
      </c>
      <c r="AE489" s="173">
        <v>0</v>
      </c>
    </row>
    <row r="490" spans="1:31" s="3" customFormat="1" ht="18.75" customHeight="1">
      <c r="A490" s="159">
        <v>488</v>
      </c>
      <c r="B490" s="160" t="s">
        <v>3813</v>
      </c>
      <c r="C490" s="161" t="s">
        <v>297</v>
      </c>
      <c r="D490" s="162" t="s">
        <v>3815</v>
      </c>
      <c r="E490" s="163">
        <v>473</v>
      </c>
      <c r="F490" s="165">
        <v>10755911</v>
      </c>
      <c r="G490" s="166">
        <v>348</v>
      </c>
      <c r="H490" s="167">
        <v>334</v>
      </c>
      <c r="I490" s="168">
        <v>15378760</v>
      </c>
      <c r="J490" s="169">
        <v>433</v>
      </c>
      <c r="K490" s="170">
        <v>421</v>
      </c>
      <c r="L490" s="165">
        <v>458540</v>
      </c>
      <c r="M490" s="166">
        <v>398</v>
      </c>
      <c r="N490" s="167">
        <v>391</v>
      </c>
      <c r="O490" s="168">
        <v>1471981</v>
      </c>
      <c r="P490" s="169">
        <v>460</v>
      </c>
      <c r="Q490" s="170">
        <v>445</v>
      </c>
      <c r="R490" s="165">
        <v>5101658</v>
      </c>
      <c r="S490" s="166">
        <v>272</v>
      </c>
      <c r="T490" s="167">
        <v>268</v>
      </c>
      <c r="U490" s="168">
        <v>203828</v>
      </c>
      <c r="V490" s="169">
        <v>117</v>
      </c>
      <c r="W490" s="170">
        <v>116</v>
      </c>
      <c r="X490" s="165">
        <v>9488</v>
      </c>
      <c r="Y490" s="166">
        <v>497</v>
      </c>
      <c r="Z490" s="167">
        <v>482</v>
      </c>
      <c r="AA490" s="168">
        <v>21</v>
      </c>
      <c r="AB490" s="171">
        <v>322</v>
      </c>
      <c r="AC490" s="163">
        <v>0</v>
      </c>
      <c r="AD490" s="172">
        <v>100</v>
      </c>
      <c r="AE490" s="173">
        <v>0</v>
      </c>
    </row>
    <row r="491" spans="1:31" s="3" customFormat="1" ht="18.75" customHeight="1">
      <c r="A491" s="29">
        <v>489</v>
      </c>
      <c r="B491" s="30" t="s">
        <v>3813</v>
      </c>
      <c r="C491" s="31" t="s">
        <v>3354</v>
      </c>
      <c r="D491" s="32" t="s">
        <v>3816</v>
      </c>
      <c r="E491" s="42">
        <v>474</v>
      </c>
      <c r="F491" s="35">
        <v>10744360</v>
      </c>
      <c r="G491" s="36">
        <v>241</v>
      </c>
      <c r="H491" s="37">
        <v>232</v>
      </c>
      <c r="I491" s="38">
        <v>18882606</v>
      </c>
      <c r="J491" s="39">
        <v>104</v>
      </c>
      <c r="K491" s="40">
        <v>97</v>
      </c>
      <c r="L491" s="35">
        <v>6697777</v>
      </c>
      <c r="M491" s="36">
        <v>46</v>
      </c>
      <c r="N491" s="37">
        <v>44</v>
      </c>
      <c r="O491" s="38">
        <v>12765089</v>
      </c>
      <c r="P491" s="39">
        <v>142</v>
      </c>
      <c r="Q491" s="40">
        <v>130</v>
      </c>
      <c r="R491" s="35">
        <v>19105532</v>
      </c>
      <c r="S491" s="36">
        <v>91</v>
      </c>
      <c r="T491" s="37">
        <v>90</v>
      </c>
      <c r="U491" s="38">
        <v>2107038</v>
      </c>
      <c r="V491" s="39">
        <v>241</v>
      </c>
      <c r="W491" s="40">
        <v>239</v>
      </c>
      <c r="X491" s="35">
        <v>3903</v>
      </c>
      <c r="Y491" s="36">
        <v>187</v>
      </c>
      <c r="Z491" s="37">
        <v>174</v>
      </c>
      <c r="AA491" s="38">
        <v>281</v>
      </c>
      <c r="AB491" s="94">
        <v>382</v>
      </c>
      <c r="AC491" s="42">
        <v>0</v>
      </c>
      <c r="AD491" s="34">
        <v>100</v>
      </c>
      <c r="AE491" s="43">
        <v>0</v>
      </c>
    </row>
    <row r="492" spans="1:31" s="3" customFormat="1" ht="18.75" customHeight="1">
      <c r="A492" s="142">
        <v>490</v>
      </c>
      <c r="B492" s="143">
        <v>304</v>
      </c>
      <c r="C492" s="144" t="s">
        <v>2588</v>
      </c>
      <c r="D492" s="145" t="s">
        <v>3815</v>
      </c>
      <c r="E492" s="146">
        <v>475</v>
      </c>
      <c r="F492" s="148">
        <v>10685425</v>
      </c>
      <c r="G492" s="149">
        <v>393</v>
      </c>
      <c r="H492" s="150">
        <v>378</v>
      </c>
      <c r="I492" s="151">
        <v>14247233</v>
      </c>
      <c r="J492" s="152">
        <v>327</v>
      </c>
      <c r="K492" s="153">
        <v>315</v>
      </c>
      <c r="L492" s="148">
        <v>2264454</v>
      </c>
      <c r="M492" s="149">
        <v>164</v>
      </c>
      <c r="N492" s="150">
        <v>159</v>
      </c>
      <c r="O492" s="151">
        <v>6159291</v>
      </c>
      <c r="P492" s="152">
        <v>213</v>
      </c>
      <c r="Q492" s="153">
        <v>201</v>
      </c>
      <c r="R492" s="148">
        <v>13777258</v>
      </c>
      <c r="S492" s="149">
        <v>326</v>
      </c>
      <c r="T492" s="150">
        <v>322</v>
      </c>
      <c r="U492" s="151">
        <v>67635</v>
      </c>
      <c r="V492" s="152">
        <v>273</v>
      </c>
      <c r="W492" s="153">
        <v>271</v>
      </c>
      <c r="X492" s="148">
        <v>3031</v>
      </c>
      <c r="Y492" s="149">
        <v>343</v>
      </c>
      <c r="Z492" s="150">
        <v>328</v>
      </c>
      <c r="AA492" s="151">
        <v>160</v>
      </c>
      <c r="AB492" s="156">
        <v>371</v>
      </c>
      <c r="AC492" s="146">
        <v>0</v>
      </c>
      <c r="AD492" s="157">
        <v>100</v>
      </c>
      <c r="AE492" s="158">
        <v>0</v>
      </c>
    </row>
    <row r="493" spans="1:31" s="3" customFormat="1" ht="18.75" customHeight="1">
      <c r="A493" s="174">
        <v>491</v>
      </c>
      <c r="B493" s="175" t="s">
        <v>3813</v>
      </c>
      <c r="C493" s="176" t="s">
        <v>1909</v>
      </c>
      <c r="D493" s="177" t="s">
        <v>3815</v>
      </c>
      <c r="E493" s="178">
        <v>476</v>
      </c>
      <c r="F493" s="180">
        <v>10682733</v>
      </c>
      <c r="G493" s="181">
        <v>495</v>
      </c>
      <c r="H493" s="182">
        <v>480</v>
      </c>
      <c r="I493" s="183">
        <v>10979378</v>
      </c>
      <c r="J493" s="184">
        <v>432</v>
      </c>
      <c r="K493" s="185">
        <v>420</v>
      </c>
      <c r="L493" s="191" t="s">
        <v>3813</v>
      </c>
      <c r="M493" s="181">
        <v>438</v>
      </c>
      <c r="N493" s="182">
        <v>431</v>
      </c>
      <c r="O493" s="192" t="s">
        <v>3813</v>
      </c>
      <c r="P493" s="184">
        <v>481</v>
      </c>
      <c r="Q493" s="185">
        <v>466</v>
      </c>
      <c r="R493" s="191" t="s">
        <v>3813</v>
      </c>
      <c r="S493" s="181">
        <v>288</v>
      </c>
      <c r="T493" s="182">
        <v>284</v>
      </c>
      <c r="U493" s="192" t="s">
        <v>3813</v>
      </c>
      <c r="V493" s="184">
        <v>102</v>
      </c>
      <c r="W493" s="185">
        <v>101</v>
      </c>
      <c r="X493" s="191" t="s">
        <v>3813</v>
      </c>
      <c r="Y493" s="181">
        <v>469</v>
      </c>
      <c r="Z493" s="182">
        <v>454</v>
      </c>
      <c r="AA493" s="192" t="s">
        <v>3813</v>
      </c>
      <c r="AB493" s="186">
        <v>390</v>
      </c>
      <c r="AC493" s="178">
        <v>0</v>
      </c>
      <c r="AD493" s="187">
        <v>100</v>
      </c>
      <c r="AE493" s="188">
        <v>0</v>
      </c>
    </row>
    <row r="494" spans="1:31" s="3" customFormat="1" ht="18.75" customHeight="1">
      <c r="A494" s="159">
        <v>492</v>
      </c>
      <c r="B494" s="160" t="s">
        <v>3813</v>
      </c>
      <c r="C494" s="161" t="s">
        <v>1862</v>
      </c>
      <c r="D494" s="162" t="s">
        <v>3815</v>
      </c>
      <c r="E494" s="163">
        <v>477</v>
      </c>
      <c r="F494" s="165">
        <v>10682247</v>
      </c>
      <c r="G494" s="166">
        <v>469</v>
      </c>
      <c r="H494" s="167">
        <v>454</v>
      </c>
      <c r="I494" s="168">
        <v>11783505</v>
      </c>
      <c r="J494" s="169">
        <v>179</v>
      </c>
      <c r="K494" s="170">
        <v>169</v>
      </c>
      <c r="L494" s="165">
        <v>4580580</v>
      </c>
      <c r="M494" s="166">
        <v>435</v>
      </c>
      <c r="N494" s="167">
        <v>428</v>
      </c>
      <c r="O494" s="168">
        <v>692907</v>
      </c>
      <c r="P494" s="169">
        <v>396</v>
      </c>
      <c r="Q494" s="170">
        <v>382</v>
      </c>
      <c r="R494" s="165">
        <v>7913626</v>
      </c>
      <c r="S494" s="166">
        <v>209</v>
      </c>
      <c r="T494" s="167">
        <v>206</v>
      </c>
      <c r="U494" s="168">
        <v>553223</v>
      </c>
      <c r="V494" s="169">
        <v>143</v>
      </c>
      <c r="W494" s="170">
        <v>142</v>
      </c>
      <c r="X494" s="165">
        <v>8150</v>
      </c>
      <c r="Y494" s="166">
        <v>418</v>
      </c>
      <c r="Z494" s="167">
        <v>403</v>
      </c>
      <c r="AA494" s="168">
        <v>107</v>
      </c>
      <c r="AB494" s="171">
        <v>322</v>
      </c>
      <c r="AC494" s="163">
        <v>0</v>
      </c>
      <c r="AD494" s="172">
        <v>100</v>
      </c>
      <c r="AE494" s="173">
        <v>0</v>
      </c>
    </row>
    <row r="495" spans="1:31" s="3" customFormat="1" ht="18.75" customHeight="1">
      <c r="A495" s="29">
        <v>493</v>
      </c>
      <c r="B495" s="64" t="s">
        <v>3813</v>
      </c>
      <c r="C495" s="31" t="s">
        <v>1910</v>
      </c>
      <c r="D495" s="32" t="s">
        <v>3373</v>
      </c>
      <c r="E495" s="42">
        <v>478</v>
      </c>
      <c r="F495" s="35">
        <v>10665891</v>
      </c>
      <c r="G495" s="36">
        <v>493</v>
      </c>
      <c r="H495" s="37">
        <v>478</v>
      </c>
      <c r="I495" s="38">
        <v>11023797</v>
      </c>
      <c r="J495" s="39">
        <v>385</v>
      </c>
      <c r="K495" s="40">
        <v>373</v>
      </c>
      <c r="L495" s="35">
        <v>1416536</v>
      </c>
      <c r="M495" s="36">
        <v>400</v>
      </c>
      <c r="N495" s="37">
        <v>393</v>
      </c>
      <c r="O495" s="38">
        <v>1383944</v>
      </c>
      <c r="P495" s="39">
        <v>485</v>
      </c>
      <c r="Q495" s="40">
        <v>470</v>
      </c>
      <c r="R495" s="35">
        <v>4003457</v>
      </c>
      <c r="S495" s="36">
        <v>279</v>
      </c>
      <c r="T495" s="37">
        <v>275</v>
      </c>
      <c r="U495" s="38">
        <v>185348</v>
      </c>
      <c r="V495" s="39">
        <v>314</v>
      </c>
      <c r="W495" s="40">
        <v>312</v>
      </c>
      <c r="X495" s="35">
        <v>2015</v>
      </c>
      <c r="Y495" s="36">
        <v>243</v>
      </c>
      <c r="Z495" s="37">
        <v>229</v>
      </c>
      <c r="AA495" s="38">
        <v>225</v>
      </c>
      <c r="AB495" s="94">
        <v>321</v>
      </c>
      <c r="AC495" s="42">
        <v>0</v>
      </c>
      <c r="AD495" s="34">
        <v>100</v>
      </c>
      <c r="AE495" s="43">
        <v>0</v>
      </c>
    </row>
    <row r="496" spans="1:31" s="3" customFormat="1" ht="18.75" customHeight="1">
      <c r="A496" s="159">
        <v>494</v>
      </c>
      <c r="B496" s="195" t="s">
        <v>3813</v>
      </c>
      <c r="C496" s="161" t="s">
        <v>1911</v>
      </c>
      <c r="D496" s="162" t="s">
        <v>3815</v>
      </c>
      <c r="E496" s="163">
        <v>479</v>
      </c>
      <c r="F496" s="165">
        <v>10646676</v>
      </c>
      <c r="G496" s="166">
        <v>486</v>
      </c>
      <c r="H496" s="167">
        <v>471</v>
      </c>
      <c r="I496" s="168">
        <v>11278508</v>
      </c>
      <c r="J496" s="169">
        <v>293</v>
      </c>
      <c r="K496" s="170">
        <v>281</v>
      </c>
      <c r="L496" s="165">
        <v>2706335</v>
      </c>
      <c r="M496" s="166">
        <v>352</v>
      </c>
      <c r="N496" s="167">
        <v>345</v>
      </c>
      <c r="O496" s="168">
        <v>2206857</v>
      </c>
      <c r="P496" s="169">
        <v>456</v>
      </c>
      <c r="Q496" s="170">
        <v>441</v>
      </c>
      <c r="R496" s="165">
        <v>5259394</v>
      </c>
      <c r="S496" s="166">
        <v>354</v>
      </c>
      <c r="T496" s="167">
        <v>349</v>
      </c>
      <c r="U496" s="168">
        <v>-136179</v>
      </c>
      <c r="V496" s="169">
        <v>264</v>
      </c>
      <c r="W496" s="170">
        <v>262</v>
      </c>
      <c r="X496" s="165">
        <v>3175</v>
      </c>
      <c r="Y496" s="166">
        <v>370</v>
      </c>
      <c r="Z496" s="167">
        <v>355</v>
      </c>
      <c r="AA496" s="168">
        <v>144</v>
      </c>
      <c r="AB496" s="171">
        <v>383</v>
      </c>
      <c r="AC496" s="163">
        <v>0</v>
      </c>
      <c r="AD496" s="172">
        <v>100</v>
      </c>
      <c r="AE496" s="173">
        <v>0</v>
      </c>
    </row>
    <row r="497" spans="1:31" s="3" customFormat="1" ht="18.75" customHeight="1">
      <c r="A497" s="142">
        <v>495</v>
      </c>
      <c r="B497" s="143">
        <v>482</v>
      </c>
      <c r="C497" s="144" t="s">
        <v>1762</v>
      </c>
      <c r="D497" s="145" t="s">
        <v>3815</v>
      </c>
      <c r="E497" s="146">
        <v>480</v>
      </c>
      <c r="F497" s="148">
        <v>10632560</v>
      </c>
      <c r="G497" s="149">
        <v>481</v>
      </c>
      <c r="H497" s="150">
        <v>466</v>
      </c>
      <c r="I497" s="151">
        <v>11396346</v>
      </c>
      <c r="J497" s="152">
        <v>456</v>
      </c>
      <c r="K497" s="153">
        <v>443</v>
      </c>
      <c r="L497" s="148">
        <v>-469361</v>
      </c>
      <c r="M497" s="149">
        <v>467</v>
      </c>
      <c r="N497" s="150">
        <v>459</v>
      </c>
      <c r="O497" s="151">
        <v>-889830</v>
      </c>
      <c r="P497" s="152">
        <v>443</v>
      </c>
      <c r="Q497" s="153">
        <v>428</v>
      </c>
      <c r="R497" s="148">
        <v>5801665</v>
      </c>
      <c r="S497" s="149">
        <v>383</v>
      </c>
      <c r="T497" s="150">
        <v>378</v>
      </c>
      <c r="U497" s="151">
        <v>-705397</v>
      </c>
      <c r="V497" s="152">
        <v>355</v>
      </c>
      <c r="W497" s="153">
        <v>353</v>
      </c>
      <c r="X497" s="148">
        <v>978</v>
      </c>
      <c r="Y497" s="149">
        <v>458</v>
      </c>
      <c r="Z497" s="150">
        <v>443</v>
      </c>
      <c r="AA497" s="151">
        <v>72</v>
      </c>
      <c r="AB497" s="156">
        <v>372</v>
      </c>
      <c r="AC497" s="146">
        <v>0</v>
      </c>
      <c r="AD497" s="157">
        <v>100</v>
      </c>
      <c r="AE497" s="158">
        <v>0</v>
      </c>
    </row>
    <row r="498" spans="1:31" s="3" customFormat="1" ht="18.75" customHeight="1">
      <c r="A498" s="174">
        <v>496</v>
      </c>
      <c r="B498" s="175">
        <v>489</v>
      </c>
      <c r="C498" s="176" t="s">
        <v>3038</v>
      </c>
      <c r="D498" s="177" t="s">
        <v>3815</v>
      </c>
      <c r="E498" s="178">
        <v>481</v>
      </c>
      <c r="F498" s="180">
        <v>10591927</v>
      </c>
      <c r="G498" s="181">
        <v>497</v>
      </c>
      <c r="H498" s="182">
        <v>482</v>
      </c>
      <c r="I498" s="183">
        <v>10907908</v>
      </c>
      <c r="J498" s="184">
        <v>370</v>
      </c>
      <c r="K498" s="185">
        <v>358</v>
      </c>
      <c r="L498" s="180">
        <v>1687632</v>
      </c>
      <c r="M498" s="181">
        <v>397</v>
      </c>
      <c r="N498" s="182">
        <v>390</v>
      </c>
      <c r="O498" s="183">
        <v>1500553</v>
      </c>
      <c r="P498" s="184">
        <v>464</v>
      </c>
      <c r="Q498" s="185">
        <v>449</v>
      </c>
      <c r="R498" s="180">
        <v>4862741</v>
      </c>
      <c r="S498" s="181">
        <v>284</v>
      </c>
      <c r="T498" s="182">
        <v>280</v>
      </c>
      <c r="U498" s="183">
        <v>171324</v>
      </c>
      <c r="V498" s="184">
        <v>125</v>
      </c>
      <c r="W498" s="185">
        <v>124</v>
      </c>
      <c r="X498" s="180">
        <v>9252</v>
      </c>
      <c r="Y498" s="181">
        <v>439</v>
      </c>
      <c r="Z498" s="182">
        <v>424</v>
      </c>
      <c r="AA498" s="183">
        <v>90</v>
      </c>
      <c r="AB498" s="186">
        <v>322</v>
      </c>
      <c r="AC498" s="178">
        <v>0</v>
      </c>
      <c r="AD498" s="187">
        <v>100</v>
      </c>
      <c r="AE498" s="188">
        <v>0</v>
      </c>
    </row>
    <row r="499" spans="1:31" s="3" customFormat="1" ht="18.75" customHeight="1">
      <c r="A499" s="29">
        <v>497</v>
      </c>
      <c r="B499" s="30" t="s">
        <v>3813</v>
      </c>
      <c r="C499" s="31" t="s">
        <v>3522</v>
      </c>
      <c r="D499" s="32" t="s">
        <v>3816</v>
      </c>
      <c r="E499" s="42">
        <v>482</v>
      </c>
      <c r="F499" s="35">
        <v>10520895</v>
      </c>
      <c r="G499" s="36">
        <v>470</v>
      </c>
      <c r="H499" s="37">
        <v>455</v>
      </c>
      <c r="I499" s="38">
        <v>11697573</v>
      </c>
      <c r="J499" s="39">
        <v>443</v>
      </c>
      <c r="K499" s="40">
        <v>431</v>
      </c>
      <c r="L499" s="35">
        <v>275990</v>
      </c>
      <c r="M499" s="36">
        <v>309</v>
      </c>
      <c r="N499" s="37">
        <v>302</v>
      </c>
      <c r="O499" s="38">
        <v>2865898</v>
      </c>
      <c r="P499" s="39">
        <v>428</v>
      </c>
      <c r="Q499" s="40">
        <v>414</v>
      </c>
      <c r="R499" s="35">
        <v>6381369</v>
      </c>
      <c r="S499" s="36">
        <v>282</v>
      </c>
      <c r="T499" s="37">
        <v>278</v>
      </c>
      <c r="U499" s="38">
        <v>173771</v>
      </c>
      <c r="V499" s="39">
        <v>211</v>
      </c>
      <c r="W499" s="40">
        <v>210</v>
      </c>
      <c r="X499" s="35">
        <v>5245</v>
      </c>
      <c r="Y499" s="36">
        <v>355</v>
      </c>
      <c r="Z499" s="37">
        <v>340</v>
      </c>
      <c r="AA499" s="38">
        <v>150</v>
      </c>
      <c r="AB499" s="94">
        <v>383</v>
      </c>
      <c r="AC499" s="42">
        <v>0</v>
      </c>
      <c r="AD499" s="34">
        <v>100</v>
      </c>
      <c r="AE499" s="43">
        <v>0</v>
      </c>
    </row>
    <row r="500" spans="1:31" s="3" customFormat="1" ht="18.75" customHeight="1">
      <c r="A500" s="29">
        <v>498</v>
      </c>
      <c r="B500" s="30">
        <v>232</v>
      </c>
      <c r="C500" s="31" t="s">
        <v>890</v>
      </c>
      <c r="D500" s="32" t="s">
        <v>3368</v>
      </c>
      <c r="E500" s="42">
        <v>483</v>
      </c>
      <c r="F500" s="35">
        <v>10510750</v>
      </c>
      <c r="G500" s="36">
        <v>343</v>
      </c>
      <c r="H500" s="37">
        <v>330</v>
      </c>
      <c r="I500" s="38">
        <v>15525329</v>
      </c>
      <c r="J500" s="39">
        <v>277</v>
      </c>
      <c r="K500" s="40">
        <v>265</v>
      </c>
      <c r="L500" s="35">
        <v>2884227</v>
      </c>
      <c r="M500" s="36">
        <v>325</v>
      </c>
      <c r="N500" s="37">
        <v>318</v>
      </c>
      <c r="O500" s="38">
        <v>2575060</v>
      </c>
      <c r="P500" s="39">
        <v>391</v>
      </c>
      <c r="Q500" s="40">
        <v>377</v>
      </c>
      <c r="R500" s="35">
        <v>8066900</v>
      </c>
      <c r="S500" s="36">
        <v>256</v>
      </c>
      <c r="T500" s="37">
        <v>253</v>
      </c>
      <c r="U500" s="38">
        <v>284176</v>
      </c>
      <c r="V500" s="39">
        <v>343</v>
      </c>
      <c r="W500" s="40">
        <v>341</v>
      </c>
      <c r="X500" s="35">
        <v>1343</v>
      </c>
      <c r="Y500" s="36">
        <v>463</v>
      </c>
      <c r="Z500" s="37">
        <v>448</v>
      </c>
      <c r="AA500" s="38">
        <v>69</v>
      </c>
      <c r="AB500" s="94">
        <v>371</v>
      </c>
      <c r="AC500" s="42">
        <v>0</v>
      </c>
      <c r="AD500" s="34">
        <v>100</v>
      </c>
      <c r="AE500" s="43">
        <v>0</v>
      </c>
    </row>
    <row r="501" spans="1:31" s="3" customFormat="1" ht="18.75" customHeight="1">
      <c r="A501" s="29">
        <v>499</v>
      </c>
      <c r="B501" s="30" t="s">
        <v>3813</v>
      </c>
      <c r="C501" s="31" t="s">
        <v>2173</v>
      </c>
      <c r="D501" s="32" t="s">
        <v>2748</v>
      </c>
      <c r="E501" s="42">
        <v>484</v>
      </c>
      <c r="F501" s="35">
        <v>10507250</v>
      </c>
      <c r="G501" s="36">
        <v>500</v>
      </c>
      <c r="H501" s="37">
        <v>485</v>
      </c>
      <c r="I501" s="38">
        <v>10517965</v>
      </c>
      <c r="J501" s="39">
        <v>167</v>
      </c>
      <c r="K501" s="40">
        <v>157</v>
      </c>
      <c r="L501" s="35">
        <v>4910746</v>
      </c>
      <c r="M501" s="36">
        <v>339</v>
      </c>
      <c r="N501" s="37">
        <v>332</v>
      </c>
      <c r="O501" s="38">
        <v>2404070</v>
      </c>
      <c r="P501" s="39">
        <v>431</v>
      </c>
      <c r="Q501" s="40">
        <v>416</v>
      </c>
      <c r="R501" s="35">
        <v>6289384</v>
      </c>
      <c r="S501" s="36">
        <v>135</v>
      </c>
      <c r="T501" s="37">
        <v>134</v>
      </c>
      <c r="U501" s="38">
        <v>1253598</v>
      </c>
      <c r="V501" s="39">
        <v>495</v>
      </c>
      <c r="W501" s="40">
        <v>480</v>
      </c>
      <c r="X501" s="41" t="s">
        <v>3813</v>
      </c>
      <c r="Y501" s="36">
        <v>348</v>
      </c>
      <c r="Z501" s="37">
        <v>333</v>
      </c>
      <c r="AA501" s="38">
        <v>154</v>
      </c>
      <c r="AB501" s="94">
        <v>210</v>
      </c>
      <c r="AC501" s="42">
        <v>0</v>
      </c>
      <c r="AD501" s="34">
        <v>100</v>
      </c>
      <c r="AE501" s="43">
        <v>0</v>
      </c>
    </row>
    <row r="502" spans="1:31" s="3" customFormat="1" ht="18.75" customHeight="1">
      <c r="A502" s="200">
        <v>500</v>
      </c>
      <c r="B502" s="201">
        <v>441</v>
      </c>
      <c r="C502" s="202" t="s">
        <v>1912</v>
      </c>
      <c r="D502" s="203" t="s">
        <v>3815</v>
      </c>
      <c r="E502" s="204">
        <v>485</v>
      </c>
      <c r="F502" s="206">
        <v>10504161</v>
      </c>
      <c r="G502" s="207">
        <v>478</v>
      </c>
      <c r="H502" s="208">
        <v>463</v>
      </c>
      <c r="I502" s="209">
        <v>11485061</v>
      </c>
      <c r="J502" s="210">
        <v>313</v>
      </c>
      <c r="K502" s="211">
        <v>301</v>
      </c>
      <c r="L502" s="206">
        <v>2411043</v>
      </c>
      <c r="M502" s="207">
        <v>395</v>
      </c>
      <c r="N502" s="208">
        <v>388</v>
      </c>
      <c r="O502" s="209">
        <v>1513004</v>
      </c>
      <c r="P502" s="210">
        <v>425</v>
      </c>
      <c r="Q502" s="211">
        <v>411</v>
      </c>
      <c r="R502" s="206">
        <v>6591356</v>
      </c>
      <c r="S502" s="207">
        <v>357</v>
      </c>
      <c r="T502" s="208">
        <v>352</v>
      </c>
      <c r="U502" s="209">
        <v>-184268</v>
      </c>
      <c r="V502" s="210">
        <v>222</v>
      </c>
      <c r="W502" s="211">
        <v>220</v>
      </c>
      <c r="X502" s="206">
        <v>4771</v>
      </c>
      <c r="Y502" s="207">
        <v>384</v>
      </c>
      <c r="Z502" s="208">
        <v>369</v>
      </c>
      <c r="AA502" s="209">
        <v>130</v>
      </c>
      <c r="AB502" s="212">
        <v>342</v>
      </c>
      <c r="AC502" s="204">
        <v>0</v>
      </c>
      <c r="AD502" s="213">
        <v>100</v>
      </c>
      <c r="AE502" s="214">
        <v>0</v>
      </c>
    </row>
    <row r="503" spans="1:31" s="684" customFormat="1">
      <c r="A503" s="690"/>
      <c r="B503" s="691"/>
      <c r="C503" s="692"/>
      <c r="D503" s="692"/>
      <c r="E503" s="690"/>
      <c r="F503" s="693"/>
      <c r="G503" s="694"/>
      <c r="H503" s="694"/>
      <c r="I503" s="693"/>
      <c r="J503" s="694"/>
      <c r="K503" s="694"/>
      <c r="L503" s="693"/>
      <c r="M503" s="694"/>
      <c r="N503" s="694"/>
      <c r="O503" s="693"/>
      <c r="P503" s="694"/>
      <c r="Q503" s="694"/>
      <c r="R503" s="693"/>
      <c r="S503" s="694"/>
      <c r="T503" s="694"/>
      <c r="U503" s="693"/>
      <c r="V503" s="694"/>
      <c r="W503" s="694"/>
      <c r="X503" s="693"/>
      <c r="Y503" s="694"/>
      <c r="Z503" s="694"/>
      <c r="AA503" s="693"/>
      <c r="AB503" s="693"/>
      <c r="AC503" s="690"/>
      <c r="AD503" s="690"/>
      <c r="AE503" s="690"/>
    </row>
    <row r="504" spans="1:31" s="3" customFormat="1">
      <c r="A504" s="708" t="s">
        <v>4154</v>
      </c>
      <c r="B504" s="725"/>
      <c r="C504" s="725"/>
      <c r="D504" s="125"/>
      <c r="E504" s="125"/>
    </row>
    <row r="505" spans="1:31" ht="22.5" customHeight="1">
      <c r="A505" s="725"/>
      <c r="B505" s="725"/>
      <c r="C505" s="725"/>
      <c r="D505" s="710" t="s">
        <v>4155</v>
      </c>
      <c r="E505" s="710"/>
      <c r="F505" s="199">
        <v>8777219478</v>
      </c>
      <c r="H505" s="744">
        <v>10110470242</v>
      </c>
      <c r="I505" s="744"/>
      <c r="K505" s="744">
        <v>1810348075</v>
      </c>
      <c r="L505" s="712"/>
      <c r="N505" s="744">
        <v>2733792961</v>
      </c>
      <c r="O505" s="712"/>
      <c r="Q505" s="744">
        <v>8715456428</v>
      </c>
      <c r="R505" s="712"/>
      <c r="T505" s="744">
        <v>-363264541</v>
      </c>
      <c r="U505" s="712"/>
      <c r="W505" s="744">
        <v>2716381</v>
      </c>
      <c r="X505" s="712"/>
      <c r="Z505" s="744">
        <v>149869</v>
      </c>
      <c r="AA505" s="712"/>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31786888893</v>
      </c>
      <c r="E507" s="85" t="s">
        <v>1711</v>
      </c>
      <c r="F507" s="87">
        <f>F505/500</f>
        <v>17554438.956</v>
      </c>
      <c r="I507" s="87">
        <f>H505/500</f>
        <v>20220940.484000001</v>
      </c>
      <c r="L507" s="87">
        <f>K505/500</f>
        <v>3620696.15</v>
      </c>
      <c r="O507" s="87">
        <f>N505/500</f>
        <v>5467585.9220000003</v>
      </c>
      <c r="R507" s="87">
        <f>Q505/500</f>
        <v>17430912.855999999</v>
      </c>
      <c r="U507" s="87">
        <f>T505/500</f>
        <v>-726529.08200000005</v>
      </c>
      <c r="X507" s="87">
        <f>W505/500</f>
        <v>5432.7619999999997</v>
      </c>
      <c r="AA507" s="87">
        <f>Z505/500</f>
        <v>299.738</v>
      </c>
      <c r="AB507" s="87"/>
    </row>
    <row r="508" spans="1:31" hidden="1"/>
    <row r="509" spans="1:31" hidden="1"/>
  </sheetData>
  <sheetProtection algorithmName="SHA-512" hashValue="vufnirPAQSFkQjMRmANNEO5CT3TG9JFD6nJO4aMloeOEsV/mpaxx99958DIJC1l3iW4VrBae/NCvWqCcEaHbyg==" saltValue="sS1sbDepVvSCPwGqTw+Jfg=="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43"/>
  </sheetPr>
  <dimension ref="A1:IU507"/>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bestFit="1" customWidth="1"/>
    <col min="7" max="8" width="11" style="86" customWidth="1"/>
    <col min="9" max="9" width="16" style="86" bestFit="1" customWidth="1"/>
    <col min="10" max="11" width="11" style="86" customWidth="1"/>
    <col min="12" max="12" width="15" style="86" bestFit="1" customWidth="1"/>
    <col min="13" max="14" width="11" style="86" customWidth="1"/>
    <col min="15" max="15" width="14.140625" style="86" bestFit="1" customWidth="1"/>
    <col min="16" max="17" width="11" style="86" customWidth="1"/>
    <col min="18" max="18" width="15.7109375" style="86" bestFit="1" customWidth="1"/>
    <col min="19" max="20" width="11" style="86" customWidth="1"/>
    <col min="21" max="21" width="13.85546875" style="86" customWidth="1"/>
    <col min="22" max="23" width="11" style="86" customWidth="1"/>
    <col min="24" max="24" width="13.85546875" style="86" customWidth="1"/>
    <col min="25" max="26" width="11" style="86" customWidth="1"/>
    <col min="27" max="29" width="13.85546875" style="86" customWidth="1"/>
    <col min="30"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56" t="s">
        <v>3843</v>
      </c>
      <c r="N1" s="736"/>
      <c r="O1" s="737"/>
      <c r="P1" s="743" t="s">
        <v>3802</v>
      </c>
      <c r="Q1" s="747"/>
      <c r="R1" s="745"/>
      <c r="S1" s="732" t="s">
        <v>3803</v>
      </c>
      <c r="T1" s="747"/>
      <c r="U1" s="745"/>
      <c r="V1" s="732" t="s">
        <v>3804</v>
      </c>
      <c r="W1" s="748"/>
      <c r="X1" s="749"/>
      <c r="Y1" s="732" t="s">
        <v>3793</v>
      </c>
      <c r="Z1" s="733"/>
      <c r="AA1" s="731"/>
      <c r="AB1" s="734" t="s">
        <v>4042</v>
      </c>
      <c r="AC1" s="732" t="s">
        <v>3805</v>
      </c>
      <c r="AD1" s="733" t="s">
        <v>3806</v>
      </c>
      <c r="AE1" s="731" t="s">
        <v>3807</v>
      </c>
    </row>
    <row r="2" spans="1:31" s="14" customFormat="1" ht="24" customHeight="1">
      <c r="A2" s="136">
        <v>2000</v>
      </c>
      <c r="B2" s="137">
        <v>1999</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35"/>
      <c r="AC2" s="732"/>
      <c r="AD2" s="733"/>
      <c r="AE2" s="731"/>
    </row>
    <row r="3" spans="1:31" s="3" customFormat="1" ht="18.75" customHeight="1">
      <c r="A3" s="15">
        <v>1</v>
      </c>
      <c r="B3" s="16" t="s">
        <v>3813</v>
      </c>
      <c r="C3" s="17" t="s">
        <v>1956</v>
      </c>
      <c r="D3" s="18" t="s">
        <v>1738</v>
      </c>
      <c r="E3" s="19">
        <v>1</v>
      </c>
      <c r="F3" s="21">
        <v>16824583</v>
      </c>
      <c r="G3" s="22">
        <v>5</v>
      </c>
      <c r="H3" s="23">
        <v>5</v>
      </c>
      <c r="I3" s="24">
        <v>28383252</v>
      </c>
      <c r="J3" s="25">
        <v>356</v>
      </c>
      <c r="K3" s="26">
        <v>337</v>
      </c>
      <c r="L3" s="21">
        <v>1653833</v>
      </c>
      <c r="M3" s="22">
        <v>348</v>
      </c>
      <c r="N3" s="23">
        <v>334</v>
      </c>
      <c r="O3" s="24">
        <v>1690309</v>
      </c>
      <c r="P3" s="25">
        <v>268</v>
      </c>
      <c r="Q3" s="26">
        <v>246</v>
      </c>
      <c r="R3" s="21">
        <v>7407122</v>
      </c>
      <c r="S3" s="22">
        <v>252</v>
      </c>
      <c r="T3" s="23">
        <v>247</v>
      </c>
      <c r="U3" s="24">
        <v>253970</v>
      </c>
      <c r="V3" s="25">
        <v>1</v>
      </c>
      <c r="W3" s="26">
        <v>1</v>
      </c>
      <c r="X3" s="21">
        <v>32424</v>
      </c>
      <c r="Y3" s="22">
        <v>233</v>
      </c>
      <c r="Z3" s="23">
        <v>209</v>
      </c>
      <c r="AA3" s="24">
        <v>238</v>
      </c>
      <c r="AB3" s="93">
        <v>311</v>
      </c>
      <c r="AC3" s="19">
        <v>0</v>
      </c>
      <c r="AD3" s="27">
        <v>100</v>
      </c>
      <c r="AE3" s="28">
        <v>0</v>
      </c>
    </row>
    <row r="4" spans="1:31" s="3" customFormat="1" ht="18.75" customHeight="1">
      <c r="A4" s="159">
        <v>2</v>
      </c>
      <c r="B4" s="160">
        <v>20</v>
      </c>
      <c r="C4" s="161" t="s">
        <v>1957</v>
      </c>
      <c r="D4" s="162" t="s">
        <v>3815</v>
      </c>
      <c r="E4" s="193">
        <v>2</v>
      </c>
      <c r="F4" s="165">
        <v>16820245</v>
      </c>
      <c r="G4" s="166">
        <v>12</v>
      </c>
      <c r="H4" s="167">
        <v>11</v>
      </c>
      <c r="I4" s="168">
        <v>22299064</v>
      </c>
      <c r="J4" s="169">
        <v>6</v>
      </c>
      <c r="K4" s="170">
        <v>6</v>
      </c>
      <c r="L4" s="165">
        <v>9357386</v>
      </c>
      <c r="M4" s="166">
        <v>127</v>
      </c>
      <c r="N4" s="167">
        <v>120</v>
      </c>
      <c r="O4" s="168">
        <v>4792997</v>
      </c>
      <c r="P4" s="169">
        <v>77</v>
      </c>
      <c r="Q4" s="170">
        <v>65</v>
      </c>
      <c r="R4" s="165">
        <v>16232173</v>
      </c>
      <c r="S4" s="166">
        <v>375</v>
      </c>
      <c r="T4" s="167">
        <v>368</v>
      </c>
      <c r="U4" s="168">
        <v>40770</v>
      </c>
      <c r="V4" s="169">
        <v>72</v>
      </c>
      <c r="W4" s="170">
        <v>71</v>
      </c>
      <c r="X4" s="165">
        <v>12139</v>
      </c>
      <c r="Y4" s="166">
        <v>2</v>
      </c>
      <c r="Z4" s="167">
        <v>1</v>
      </c>
      <c r="AA4" s="168">
        <v>1551</v>
      </c>
      <c r="AB4" s="171">
        <v>322</v>
      </c>
      <c r="AC4" s="163">
        <v>0</v>
      </c>
      <c r="AD4" s="172">
        <v>100</v>
      </c>
      <c r="AE4" s="173">
        <v>0</v>
      </c>
    </row>
    <row r="5" spans="1:31" s="3" customFormat="1" ht="18.75" customHeight="1">
      <c r="A5" s="159">
        <v>3</v>
      </c>
      <c r="B5" s="160">
        <v>134</v>
      </c>
      <c r="C5" s="161" t="s">
        <v>454</v>
      </c>
      <c r="D5" s="162" t="s">
        <v>3815</v>
      </c>
      <c r="E5" s="163">
        <v>3</v>
      </c>
      <c r="F5" s="165">
        <v>16811021</v>
      </c>
      <c r="G5" s="166">
        <v>38</v>
      </c>
      <c r="H5" s="167">
        <v>36</v>
      </c>
      <c r="I5" s="168">
        <v>17307677</v>
      </c>
      <c r="J5" s="169">
        <v>33</v>
      </c>
      <c r="K5" s="170">
        <v>29</v>
      </c>
      <c r="L5" s="165">
        <v>6447339</v>
      </c>
      <c r="M5" s="166">
        <v>91</v>
      </c>
      <c r="N5" s="167">
        <v>85</v>
      </c>
      <c r="O5" s="168">
        <v>5978800</v>
      </c>
      <c r="P5" s="169">
        <v>104</v>
      </c>
      <c r="Q5" s="170">
        <v>88</v>
      </c>
      <c r="R5" s="165">
        <v>14115224</v>
      </c>
      <c r="S5" s="166">
        <v>92</v>
      </c>
      <c r="T5" s="167">
        <v>90</v>
      </c>
      <c r="U5" s="168">
        <v>1099034</v>
      </c>
      <c r="V5" s="169">
        <v>361</v>
      </c>
      <c r="W5" s="170">
        <v>356</v>
      </c>
      <c r="X5" s="165">
        <v>346</v>
      </c>
      <c r="Y5" s="166">
        <v>113</v>
      </c>
      <c r="Z5" s="167">
        <v>93</v>
      </c>
      <c r="AA5" s="168">
        <v>410</v>
      </c>
      <c r="AB5" s="171">
        <v>352</v>
      </c>
      <c r="AC5" s="163">
        <v>0</v>
      </c>
      <c r="AD5" s="172">
        <v>100</v>
      </c>
      <c r="AE5" s="173">
        <v>0</v>
      </c>
    </row>
    <row r="6" spans="1:31" s="3" customFormat="1" ht="18.75" customHeight="1">
      <c r="A6" s="159">
        <v>4</v>
      </c>
      <c r="B6" s="160">
        <v>101</v>
      </c>
      <c r="C6" s="161" t="s">
        <v>2308</v>
      </c>
      <c r="D6" s="162" t="s">
        <v>3815</v>
      </c>
      <c r="E6" s="163">
        <v>4</v>
      </c>
      <c r="F6" s="165">
        <v>16757246</v>
      </c>
      <c r="G6" s="166">
        <v>27</v>
      </c>
      <c r="H6" s="167">
        <v>25</v>
      </c>
      <c r="I6" s="168">
        <v>18366980</v>
      </c>
      <c r="J6" s="169">
        <v>37</v>
      </c>
      <c r="K6" s="170">
        <v>33</v>
      </c>
      <c r="L6" s="165">
        <v>6254824</v>
      </c>
      <c r="M6" s="166">
        <v>7</v>
      </c>
      <c r="N6" s="167">
        <v>6</v>
      </c>
      <c r="O6" s="168">
        <v>18681645</v>
      </c>
      <c r="P6" s="169">
        <v>7</v>
      </c>
      <c r="Q6" s="170">
        <v>6</v>
      </c>
      <c r="R6" s="165">
        <v>42233535</v>
      </c>
      <c r="S6" s="166">
        <v>380</v>
      </c>
      <c r="T6" s="167">
        <v>373</v>
      </c>
      <c r="U6" s="168">
        <v>36535</v>
      </c>
      <c r="V6" s="169">
        <v>17</v>
      </c>
      <c r="W6" s="170">
        <v>17</v>
      </c>
      <c r="X6" s="165">
        <v>19125</v>
      </c>
      <c r="Y6" s="166">
        <v>31</v>
      </c>
      <c r="Z6" s="167">
        <v>25</v>
      </c>
      <c r="AA6" s="168">
        <v>690</v>
      </c>
      <c r="AB6" s="171">
        <v>321</v>
      </c>
      <c r="AC6" s="163">
        <v>0</v>
      </c>
      <c r="AD6" s="172">
        <v>100</v>
      </c>
      <c r="AE6" s="173">
        <v>0</v>
      </c>
    </row>
    <row r="7" spans="1:31" s="3" customFormat="1" ht="18.75" customHeight="1">
      <c r="A7" s="45">
        <v>5</v>
      </c>
      <c r="B7" s="46">
        <v>225</v>
      </c>
      <c r="C7" s="47" t="s">
        <v>1915</v>
      </c>
      <c r="D7" s="48" t="s">
        <v>3373</v>
      </c>
      <c r="E7" s="49">
        <v>5</v>
      </c>
      <c r="F7" s="51">
        <v>16733421</v>
      </c>
      <c r="G7" s="52">
        <v>7</v>
      </c>
      <c r="H7" s="53">
        <v>6</v>
      </c>
      <c r="I7" s="54">
        <v>25954593</v>
      </c>
      <c r="J7" s="55">
        <v>52</v>
      </c>
      <c r="K7" s="56">
        <v>48</v>
      </c>
      <c r="L7" s="51">
        <v>5799979</v>
      </c>
      <c r="M7" s="52">
        <v>1</v>
      </c>
      <c r="N7" s="53">
        <v>1</v>
      </c>
      <c r="O7" s="54">
        <v>45365434</v>
      </c>
      <c r="P7" s="55">
        <v>3</v>
      </c>
      <c r="Q7" s="56">
        <v>3</v>
      </c>
      <c r="R7" s="51">
        <v>56882201</v>
      </c>
      <c r="S7" s="52">
        <v>414</v>
      </c>
      <c r="T7" s="53">
        <v>407</v>
      </c>
      <c r="U7" s="54">
        <v>-52325</v>
      </c>
      <c r="V7" s="55">
        <v>127</v>
      </c>
      <c r="W7" s="56">
        <v>126</v>
      </c>
      <c r="X7" s="51">
        <v>8554</v>
      </c>
      <c r="Y7" s="52">
        <v>20</v>
      </c>
      <c r="Z7" s="53">
        <v>15</v>
      </c>
      <c r="AA7" s="54">
        <v>827</v>
      </c>
      <c r="AB7" s="95">
        <v>321</v>
      </c>
      <c r="AC7" s="49">
        <v>0</v>
      </c>
      <c r="AD7" s="57">
        <v>100</v>
      </c>
      <c r="AE7" s="58">
        <v>0</v>
      </c>
    </row>
    <row r="8" spans="1:31" s="3" customFormat="1" ht="18.75" customHeight="1">
      <c r="A8" s="174">
        <v>6</v>
      </c>
      <c r="B8" s="175">
        <v>120</v>
      </c>
      <c r="C8" s="176" t="s">
        <v>1692</v>
      </c>
      <c r="D8" s="177" t="s">
        <v>3815</v>
      </c>
      <c r="E8" s="178">
        <v>6</v>
      </c>
      <c r="F8" s="180">
        <v>16678582</v>
      </c>
      <c r="G8" s="181">
        <v>20</v>
      </c>
      <c r="H8" s="182">
        <v>18</v>
      </c>
      <c r="I8" s="183">
        <v>20379377</v>
      </c>
      <c r="J8" s="184">
        <v>131</v>
      </c>
      <c r="K8" s="185">
        <v>119</v>
      </c>
      <c r="L8" s="180">
        <v>4155482</v>
      </c>
      <c r="M8" s="181">
        <v>289</v>
      </c>
      <c r="N8" s="182">
        <v>277</v>
      </c>
      <c r="O8" s="183">
        <v>2296279</v>
      </c>
      <c r="P8" s="184">
        <v>160</v>
      </c>
      <c r="Q8" s="185">
        <v>143</v>
      </c>
      <c r="R8" s="180">
        <v>11100263</v>
      </c>
      <c r="S8" s="181">
        <v>440</v>
      </c>
      <c r="T8" s="182">
        <v>432</v>
      </c>
      <c r="U8" s="183">
        <v>-516492</v>
      </c>
      <c r="V8" s="184">
        <v>386</v>
      </c>
      <c r="W8" s="185">
        <v>380</v>
      </c>
      <c r="X8" s="180">
        <v>109</v>
      </c>
      <c r="Y8" s="181">
        <v>33</v>
      </c>
      <c r="Z8" s="182">
        <v>27</v>
      </c>
      <c r="AA8" s="183">
        <v>665</v>
      </c>
      <c r="AB8" s="186">
        <v>342</v>
      </c>
      <c r="AC8" s="178">
        <v>0</v>
      </c>
      <c r="AD8" s="187">
        <v>100</v>
      </c>
      <c r="AE8" s="188">
        <v>0</v>
      </c>
    </row>
    <row r="9" spans="1:31" s="3" customFormat="1" ht="18.75" customHeight="1">
      <c r="A9" s="159">
        <v>7</v>
      </c>
      <c r="B9" s="160" t="s">
        <v>3813</v>
      </c>
      <c r="C9" s="161" t="s">
        <v>439</v>
      </c>
      <c r="D9" s="162" t="s">
        <v>3814</v>
      </c>
      <c r="E9" s="163">
        <v>1</v>
      </c>
      <c r="F9" s="165">
        <v>16488057</v>
      </c>
      <c r="G9" s="166">
        <v>44</v>
      </c>
      <c r="H9" s="167">
        <v>3</v>
      </c>
      <c r="I9" s="168">
        <v>16525286</v>
      </c>
      <c r="J9" s="169">
        <v>129</v>
      </c>
      <c r="K9" s="170">
        <v>12</v>
      </c>
      <c r="L9" s="165">
        <v>4171697</v>
      </c>
      <c r="M9" s="166">
        <v>13</v>
      </c>
      <c r="N9" s="167">
        <v>4</v>
      </c>
      <c r="O9" s="168">
        <v>15281262</v>
      </c>
      <c r="P9" s="169">
        <v>55</v>
      </c>
      <c r="Q9" s="170">
        <v>9</v>
      </c>
      <c r="R9" s="165">
        <v>18279182</v>
      </c>
      <c r="S9" s="166">
        <v>424</v>
      </c>
      <c r="T9" s="167">
        <v>8</v>
      </c>
      <c r="U9" s="168">
        <v>-243024</v>
      </c>
      <c r="V9" s="169" t="s">
        <v>3813</v>
      </c>
      <c r="W9" s="170" t="s">
        <v>3813</v>
      </c>
      <c r="X9" s="189" t="s">
        <v>3813</v>
      </c>
      <c r="Y9" s="166">
        <v>57</v>
      </c>
      <c r="Z9" s="167">
        <v>10</v>
      </c>
      <c r="AA9" s="168">
        <v>540</v>
      </c>
      <c r="AB9" s="171">
        <v>311</v>
      </c>
      <c r="AC9" s="163">
        <v>100</v>
      </c>
      <c r="AD9" s="172">
        <v>0</v>
      </c>
      <c r="AE9" s="173">
        <v>0</v>
      </c>
    </row>
    <row r="10" spans="1:31" s="3" customFormat="1" ht="18.75" customHeight="1">
      <c r="A10" s="29">
        <v>8</v>
      </c>
      <c r="B10" s="30" t="s">
        <v>3813</v>
      </c>
      <c r="C10" s="31" t="s">
        <v>706</v>
      </c>
      <c r="D10" s="32" t="s">
        <v>2748</v>
      </c>
      <c r="E10" s="42">
        <v>7</v>
      </c>
      <c r="F10" s="35">
        <v>16477489</v>
      </c>
      <c r="G10" s="36">
        <v>30</v>
      </c>
      <c r="H10" s="37">
        <v>28</v>
      </c>
      <c r="I10" s="38">
        <v>17783226</v>
      </c>
      <c r="J10" s="39">
        <v>60</v>
      </c>
      <c r="K10" s="40">
        <v>54</v>
      </c>
      <c r="L10" s="35">
        <v>5608119</v>
      </c>
      <c r="M10" s="36">
        <v>92</v>
      </c>
      <c r="N10" s="37">
        <v>86</v>
      </c>
      <c r="O10" s="38">
        <v>5944593</v>
      </c>
      <c r="P10" s="39">
        <v>46</v>
      </c>
      <c r="Q10" s="40">
        <v>39</v>
      </c>
      <c r="R10" s="35">
        <v>19288348</v>
      </c>
      <c r="S10" s="36">
        <v>169</v>
      </c>
      <c r="T10" s="37">
        <v>167</v>
      </c>
      <c r="U10" s="38">
        <v>577704</v>
      </c>
      <c r="V10" s="39">
        <v>40</v>
      </c>
      <c r="W10" s="40">
        <v>39</v>
      </c>
      <c r="X10" s="35">
        <v>14761</v>
      </c>
      <c r="Y10" s="36">
        <v>25</v>
      </c>
      <c r="Z10" s="37">
        <v>19</v>
      </c>
      <c r="AA10" s="38">
        <v>749</v>
      </c>
      <c r="AB10" s="94">
        <v>311</v>
      </c>
      <c r="AC10" s="42">
        <v>0</v>
      </c>
      <c r="AD10" s="34">
        <v>100</v>
      </c>
      <c r="AE10" s="43">
        <v>0</v>
      </c>
    </row>
    <row r="11" spans="1:31" s="3" customFormat="1" ht="18.75" customHeight="1">
      <c r="A11" s="29">
        <v>9</v>
      </c>
      <c r="B11" s="30">
        <v>45</v>
      </c>
      <c r="C11" s="31" t="s">
        <v>3834</v>
      </c>
      <c r="D11" s="32" t="s">
        <v>1737</v>
      </c>
      <c r="E11" s="42">
        <v>8</v>
      </c>
      <c r="F11" s="35">
        <v>16348207</v>
      </c>
      <c r="G11" s="36">
        <v>43</v>
      </c>
      <c r="H11" s="37">
        <v>41</v>
      </c>
      <c r="I11" s="38">
        <v>16526433</v>
      </c>
      <c r="J11" s="39">
        <v>119</v>
      </c>
      <c r="K11" s="40">
        <v>109</v>
      </c>
      <c r="L11" s="35">
        <v>4347630</v>
      </c>
      <c r="M11" s="36">
        <v>196</v>
      </c>
      <c r="N11" s="37">
        <v>186</v>
      </c>
      <c r="O11" s="38">
        <v>3745920</v>
      </c>
      <c r="P11" s="39">
        <v>202</v>
      </c>
      <c r="Q11" s="40">
        <v>182</v>
      </c>
      <c r="R11" s="35">
        <v>9117250</v>
      </c>
      <c r="S11" s="36">
        <v>79</v>
      </c>
      <c r="T11" s="37">
        <v>77</v>
      </c>
      <c r="U11" s="38">
        <v>1278023</v>
      </c>
      <c r="V11" s="39">
        <v>218</v>
      </c>
      <c r="W11" s="40">
        <v>215</v>
      </c>
      <c r="X11" s="35">
        <v>3839</v>
      </c>
      <c r="Y11" s="36">
        <v>87</v>
      </c>
      <c r="Z11" s="37">
        <v>73</v>
      </c>
      <c r="AA11" s="38">
        <v>468</v>
      </c>
      <c r="AB11" s="94">
        <v>381</v>
      </c>
      <c r="AC11" s="42">
        <v>0</v>
      </c>
      <c r="AD11" s="34">
        <v>100</v>
      </c>
      <c r="AE11" s="43">
        <v>0</v>
      </c>
    </row>
    <row r="12" spans="1:31" s="3" customFormat="1" ht="18.75" customHeight="1">
      <c r="A12" s="142">
        <v>10</v>
      </c>
      <c r="B12" s="143">
        <v>105</v>
      </c>
      <c r="C12" s="144" t="s">
        <v>395</v>
      </c>
      <c r="D12" s="145" t="s">
        <v>3815</v>
      </c>
      <c r="E12" s="146">
        <v>9</v>
      </c>
      <c r="F12" s="148">
        <v>16343636</v>
      </c>
      <c r="G12" s="149">
        <v>49</v>
      </c>
      <c r="H12" s="150">
        <v>46</v>
      </c>
      <c r="I12" s="151">
        <v>16343636</v>
      </c>
      <c r="J12" s="152">
        <v>13</v>
      </c>
      <c r="K12" s="153">
        <v>12</v>
      </c>
      <c r="L12" s="148">
        <v>7817198</v>
      </c>
      <c r="M12" s="149">
        <v>40</v>
      </c>
      <c r="N12" s="150">
        <v>34</v>
      </c>
      <c r="O12" s="151">
        <v>9016566</v>
      </c>
      <c r="P12" s="152">
        <v>52</v>
      </c>
      <c r="Q12" s="153">
        <v>45</v>
      </c>
      <c r="R12" s="148">
        <v>18485670</v>
      </c>
      <c r="S12" s="149">
        <v>70</v>
      </c>
      <c r="T12" s="150">
        <v>68</v>
      </c>
      <c r="U12" s="151">
        <v>1388746</v>
      </c>
      <c r="V12" s="152">
        <v>110</v>
      </c>
      <c r="W12" s="153">
        <v>109</v>
      </c>
      <c r="X12" s="148">
        <v>9779</v>
      </c>
      <c r="Y12" s="149">
        <v>65</v>
      </c>
      <c r="Z12" s="150">
        <v>54</v>
      </c>
      <c r="AA12" s="151">
        <v>520</v>
      </c>
      <c r="AB12" s="156">
        <v>384</v>
      </c>
      <c r="AC12" s="146">
        <v>0</v>
      </c>
      <c r="AD12" s="157">
        <v>100</v>
      </c>
      <c r="AE12" s="158">
        <v>0</v>
      </c>
    </row>
    <row r="13" spans="1:31" s="3" customFormat="1" ht="18.75" customHeight="1">
      <c r="A13" s="15">
        <v>11</v>
      </c>
      <c r="B13" s="16" t="s">
        <v>3813</v>
      </c>
      <c r="C13" s="17" t="s">
        <v>1916</v>
      </c>
      <c r="D13" s="18" t="s">
        <v>3069</v>
      </c>
      <c r="E13" s="19">
        <v>10</v>
      </c>
      <c r="F13" s="21">
        <v>16203462</v>
      </c>
      <c r="G13" s="22">
        <v>28</v>
      </c>
      <c r="H13" s="23">
        <v>26</v>
      </c>
      <c r="I13" s="24">
        <v>18169772</v>
      </c>
      <c r="J13" s="25">
        <v>376</v>
      </c>
      <c r="K13" s="26">
        <v>357</v>
      </c>
      <c r="L13" s="21">
        <v>1522096</v>
      </c>
      <c r="M13" s="22">
        <v>435</v>
      </c>
      <c r="N13" s="23">
        <v>418</v>
      </c>
      <c r="O13" s="24">
        <v>714667</v>
      </c>
      <c r="P13" s="25">
        <v>344</v>
      </c>
      <c r="Q13" s="26">
        <v>321</v>
      </c>
      <c r="R13" s="21">
        <v>5785500</v>
      </c>
      <c r="S13" s="22">
        <v>349</v>
      </c>
      <c r="T13" s="23">
        <v>342</v>
      </c>
      <c r="U13" s="24">
        <v>72668</v>
      </c>
      <c r="V13" s="25">
        <v>77</v>
      </c>
      <c r="W13" s="26">
        <v>76</v>
      </c>
      <c r="X13" s="21">
        <v>11848</v>
      </c>
      <c r="Y13" s="22">
        <v>372</v>
      </c>
      <c r="Z13" s="23">
        <v>346</v>
      </c>
      <c r="AA13" s="24">
        <v>142</v>
      </c>
      <c r="AB13" s="93">
        <v>371</v>
      </c>
      <c r="AC13" s="19">
        <v>0</v>
      </c>
      <c r="AD13" s="27">
        <v>100</v>
      </c>
      <c r="AE13" s="28">
        <v>0</v>
      </c>
    </row>
    <row r="14" spans="1:31" s="3" customFormat="1" ht="18.75" customHeight="1">
      <c r="A14" s="159">
        <v>12</v>
      </c>
      <c r="B14" s="160">
        <v>158</v>
      </c>
      <c r="C14" s="161" t="s">
        <v>1720</v>
      </c>
      <c r="D14" s="162" t="s">
        <v>3815</v>
      </c>
      <c r="E14" s="163">
        <v>11</v>
      </c>
      <c r="F14" s="165">
        <v>16177371</v>
      </c>
      <c r="G14" s="166">
        <v>54</v>
      </c>
      <c r="H14" s="167">
        <v>50</v>
      </c>
      <c r="I14" s="168">
        <v>16177371</v>
      </c>
      <c r="J14" s="169">
        <v>267</v>
      </c>
      <c r="K14" s="170">
        <v>249</v>
      </c>
      <c r="L14" s="165">
        <v>2395328</v>
      </c>
      <c r="M14" s="166">
        <v>194</v>
      </c>
      <c r="N14" s="167">
        <v>184</v>
      </c>
      <c r="O14" s="168">
        <v>3802351</v>
      </c>
      <c r="P14" s="169">
        <v>120</v>
      </c>
      <c r="Q14" s="170">
        <v>103</v>
      </c>
      <c r="R14" s="165">
        <v>13169966</v>
      </c>
      <c r="S14" s="166">
        <v>455</v>
      </c>
      <c r="T14" s="167">
        <v>446</v>
      </c>
      <c r="U14" s="168">
        <v>-959177</v>
      </c>
      <c r="V14" s="169">
        <v>23</v>
      </c>
      <c r="W14" s="170">
        <v>23</v>
      </c>
      <c r="X14" s="165">
        <v>17554</v>
      </c>
      <c r="Y14" s="166">
        <v>169</v>
      </c>
      <c r="Z14" s="167">
        <v>146</v>
      </c>
      <c r="AA14" s="168">
        <v>307</v>
      </c>
      <c r="AB14" s="171">
        <v>384</v>
      </c>
      <c r="AC14" s="163">
        <v>0</v>
      </c>
      <c r="AD14" s="172">
        <v>0</v>
      </c>
      <c r="AE14" s="173">
        <v>100</v>
      </c>
    </row>
    <row r="15" spans="1:31" s="3" customFormat="1" ht="18.75" customHeight="1">
      <c r="A15" s="159">
        <v>13</v>
      </c>
      <c r="B15" s="160" t="s">
        <v>3813</v>
      </c>
      <c r="C15" s="161" t="s">
        <v>1745</v>
      </c>
      <c r="D15" s="162" t="s">
        <v>3815</v>
      </c>
      <c r="E15" s="163">
        <v>12</v>
      </c>
      <c r="F15" s="165">
        <v>16163156</v>
      </c>
      <c r="G15" s="166">
        <v>47</v>
      </c>
      <c r="H15" s="167">
        <v>44</v>
      </c>
      <c r="I15" s="168">
        <v>16368968</v>
      </c>
      <c r="J15" s="169">
        <v>19</v>
      </c>
      <c r="K15" s="170">
        <v>17</v>
      </c>
      <c r="L15" s="165">
        <v>7127656</v>
      </c>
      <c r="M15" s="166">
        <v>88</v>
      </c>
      <c r="N15" s="167">
        <v>82</v>
      </c>
      <c r="O15" s="168">
        <v>6162814</v>
      </c>
      <c r="P15" s="169">
        <v>171</v>
      </c>
      <c r="Q15" s="170">
        <v>154</v>
      </c>
      <c r="R15" s="165">
        <v>10402858</v>
      </c>
      <c r="S15" s="166">
        <v>202</v>
      </c>
      <c r="T15" s="167">
        <v>199</v>
      </c>
      <c r="U15" s="168">
        <v>425325</v>
      </c>
      <c r="V15" s="169">
        <v>356</v>
      </c>
      <c r="W15" s="170">
        <v>351</v>
      </c>
      <c r="X15" s="165">
        <v>447</v>
      </c>
      <c r="Y15" s="166">
        <v>302</v>
      </c>
      <c r="Z15" s="167">
        <v>276</v>
      </c>
      <c r="AA15" s="168">
        <v>182</v>
      </c>
      <c r="AB15" s="171">
        <v>313</v>
      </c>
      <c r="AC15" s="163">
        <v>0</v>
      </c>
      <c r="AD15" s="172">
        <v>100</v>
      </c>
      <c r="AE15" s="173">
        <v>0</v>
      </c>
    </row>
    <row r="16" spans="1:31" s="3" customFormat="1" ht="18.75" customHeight="1">
      <c r="A16" s="29">
        <v>14</v>
      </c>
      <c r="B16" s="30" t="s">
        <v>3813</v>
      </c>
      <c r="C16" s="31" t="s">
        <v>702</v>
      </c>
      <c r="D16" s="32" t="s">
        <v>3376</v>
      </c>
      <c r="E16" s="42">
        <v>13</v>
      </c>
      <c r="F16" s="35">
        <v>16134836</v>
      </c>
      <c r="G16" s="36">
        <v>41</v>
      </c>
      <c r="H16" s="37">
        <v>39</v>
      </c>
      <c r="I16" s="38">
        <v>16943194</v>
      </c>
      <c r="J16" s="39">
        <v>176</v>
      </c>
      <c r="K16" s="40">
        <v>161</v>
      </c>
      <c r="L16" s="35">
        <v>3416193</v>
      </c>
      <c r="M16" s="36">
        <v>125</v>
      </c>
      <c r="N16" s="37">
        <v>118</v>
      </c>
      <c r="O16" s="38">
        <v>4951046</v>
      </c>
      <c r="P16" s="39">
        <v>147</v>
      </c>
      <c r="Q16" s="40">
        <v>130</v>
      </c>
      <c r="R16" s="35">
        <v>11556826</v>
      </c>
      <c r="S16" s="36">
        <v>237</v>
      </c>
      <c r="T16" s="37">
        <v>233</v>
      </c>
      <c r="U16" s="38">
        <v>297435</v>
      </c>
      <c r="V16" s="39">
        <v>294</v>
      </c>
      <c r="W16" s="40">
        <v>289</v>
      </c>
      <c r="X16" s="35">
        <v>1461</v>
      </c>
      <c r="Y16" s="36">
        <v>147</v>
      </c>
      <c r="Z16" s="37">
        <v>124</v>
      </c>
      <c r="AA16" s="38">
        <v>351</v>
      </c>
      <c r="AB16" s="94">
        <v>369</v>
      </c>
      <c r="AC16" s="42">
        <v>0</v>
      </c>
      <c r="AD16" s="34">
        <v>100</v>
      </c>
      <c r="AE16" s="43">
        <v>0</v>
      </c>
    </row>
    <row r="17" spans="1:31" s="3" customFormat="1" ht="18.75" customHeight="1">
      <c r="A17" s="45">
        <v>15</v>
      </c>
      <c r="B17" s="46" t="s">
        <v>3813</v>
      </c>
      <c r="C17" s="47" t="s">
        <v>2395</v>
      </c>
      <c r="D17" s="48" t="s">
        <v>3369</v>
      </c>
      <c r="E17" s="49">
        <v>14</v>
      </c>
      <c r="F17" s="51">
        <v>16102720</v>
      </c>
      <c r="G17" s="52">
        <v>55</v>
      </c>
      <c r="H17" s="53">
        <v>51</v>
      </c>
      <c r="I17" s="54">
        <v>16107866</v>
      </c>
      <c r="J17" s="55">
        <v>217</v>
      </c>
      <c r="K17" s="56">
        <v>201</v>
      </c>
      <c r="L17" s="51">
        <v>2893487</v>
      </c>
      <c r="M17" s="52">
        <v>241</v>
      </c>
      <c r="N17" s="53">
        <v>229</v>
      </c>
      <c r="O17" s="54">
        <v>2874343</v>
      </c>
      <c r="P17" s="55">
        <v>276</v>
      </c>
      <c r="Q17" s="56">
        <v>254</v>
      </c>
      <c r="R17" s="51">
        <v>7255247</v>
      </c>
      <c r="S17" s="52">
        <v>114</v>
      </c>
      <c r="T17" s="53">
        <v>112</v>
      </c>
      <c r="U17" s="54">
        <v>967373</v>
      </c>
      <c r="V17" s="55">
        <v>11</v>
      </c>
      <c r="W17" s="56">
        <v>11</v>
      </c>
      <c r="X17" s="51">
        <v>19970</v>
      </c>
      <c r="Y17" s="52">
        <v>128</v>
      </c>
      <c r="Z17" s="53">
        <v>107</v>
      </c>
      <c r="AA17" s="54">
        <v>385</v>
      </c>
      <c r="AB17" s="95">
        <v>321</v>
      </c>
      <c r="AC17" s="49">
        <v>0</v>
      </c>
      <c r="AD17" s="57">
        <v>50</v>
      </c>
      <c r="AE17" s="58">
        <v>50</v>
      </c>
    </row>
    <row r="18" spans="1:31" s="3" customFormat="1" ht="18.75" customHeight="1">
      <c r="A18" s="15">
        <v>16</v>
      </c>
      <c r="B18" s="16" t="s">
        <v>3813</v>
      </c>
      <c r="C18" s="17" t="s">
        <v>1714</v>
      </c>
      <c r="D18" s="18" t="s">
        <v>3369</v>
      </c>
      <c r="E18" s="60">
        <v>15</v>
      </c>
      <c r="F18" s="21">
        <v>16097796</v>
      </c>
      <c r="G18" s="22">
        <v>51</v>
      </c>
      <c r="H18" s="23">
        <v>48</v>
      </c>
      <c r="I18" s="24">
        <v>16221461</v>
      </c>
      <c r="J18" s="25">
        <v>110</v>
      </c>
      <c r="K18" s="26">
        <v>100</v>
      </c>
      <c r="L18" s="21">
        <v>4600890</v>
      </c>
      <c r="M18" s="22">
        <v>53</v>
      </c>
      <c r="N18" s="23">
        <v>47</v>
      </c>
      <c r="O18" s="24">
        <v>8042663</v>
      </c>
      <c r="P18" s="25">
        <v>146</v>
      </c>
      <c r="Q18" s="26">
        <v>129</v>
      </c>
      <c r="R18" s="21">
        <v>11599876</v>
      </c>
      <c r="S18" s="22">
        <v>30</v>
      </c>
      <c r="T18" s="23">
        <v>29</v>
      </c>
      <c r="U18" s="24">
        <v>2345576</v>
      </c>
      <c r="V18" s="25">
        <v>219</v>
      </c>
      <c r="W18" s="26">
        <v>216</v>
      </c>
      <c r="X18" s="21">
        <v>3822</v>
      </c>
      <c r="Y18" s="22">
        <v>298</v>
      </c>
      <c r="Z18" s="23">
        <v>272</v>
      </c>
      <c r="AA18" s="24">
        <v>185</v>
      </c>
      <c r="AB18" s="93">
        <v>384</v>
      </c>
      <c r="AC18" s="19">
        <v>0</v>
      </c>
      <c r="AD18" s="27">
        <v>20</v>
      </c>
      <c r="AE18" s="28">
        <v>80</v>
      </c>
    </row>
    <row r="19" spans="1:31" s="3" customFormat="1" ht="18.75" customHeight="1">
      <c r="A19" s="159">
        <v>17</v>
      </c>
      <c r="B19" s="160" t="s">
        <v>3813</v>
      </c>
      <c r="C19" s="161" t="s">
        <v>1744</v>
      </c>
      <c r="D19" s="162" t="s">
        <v>3815</v>
      </c>
      <c r="E19" s="163">
        <v>16</v>
      </c>
      <c r="F19" s="165">
        <v>16082612</v>
      </c>
      <c r="G19" s="166">
        <v>42</v>
      </c>
      <c r="H19" s="167">
        <v>40</v>
      </c>
      <c r="I19" s="168">
        <v>16683049</v>
      </c>
      <c r="J19" s="169">
        <v>444</v>
      </c>
      <c r="K19" s="170">
        <v>422</v>
      </c>
      <c r="L19" s="165">
        <v>831508</v>
      </c>
      <c r="M19" s="166">
        <v>137</v>
      </c>
      <c r="N19" s="167">
        <v>130</v>
      </c>
      <c r="O19" s="168">
        <v>4601318</v>
      </c>
      <c r="P19" s="169">
        <v>35</v>
      </c>
      <c r="Q19" s="170">
        <v>29</v>
      </c>
      <c r="R19" s="165">
        <v>21840644</v>
      </c>
      <c r="S19" s="166">
        <v>268</v>
      </c>
      <c r="T19" s="167">
        <v>262</v>
      </c>
      <c r="U19" s="168">
        <v>212134</v>
      </c>
      <c r="V19" s="169">
        <v>52</v>
      </c>
      <c r="W19" s="170">
        <v>51</v>
      </c>
      <c r="X19" s="165">
        <v>13692</v>
      </c>
      <c r="Y19" s="166">
        <v>119</v>
      </c>
      <c r="Z19" s="167">
        <v>99</v>
      </c>
      <c r="AA19" s="168">
        <v>400</v>
      </c>
      <c r="AB19" s="171">
        <v>322</v>
      </c>
      <c r="AC19" s="163">
        <v>0</v>
      </c>
      <c r="AD19" s="172">
        <v>100</v>
      </c>
      <c r="AE19" s="173">
        <v>0</v>
      </c>
    </row>
    <row r="20" spans="1:31" s="3" customFormat="1" ht="18.75" customHeight="1">
      <c r="A20" s="159">
        <v>18</v>
      </c>
      <c r="B20" s="160" t="s">
        <v>3813</v>
      </c>
      <c r="C20" s="161" t="s">
        <v>2066</v>
      </c>
      <c r="D20" s="162" t="s">
        <v>3815</v>
      </c>
      <c r="E20" s="163">
        <v>17</v>
      </c>
      <c r="F20" s="165">
        <v>16035825</v>
      </c>
      <c r="G20" s="166">
        <v>26</v>
      </c>
      <c r="H20" s="167">
        <v>24</v>
      </c>
      <c r="I20" s="168">
        <v>18503196</v>
      </c>
      <c r="J20" s="169">
        <v>130</v>
      </c>
      <c r="K20" s="170">
        <v>118</v>
      </c>
      <c r="L20" s="165">
        <v>4155637</v>
      </c>
      <c r="M20" s="166">
        <v>293</v>
      </c>
      <c r="N20" s="167">
        <v>281</v>
      </c>
      <c r="O20" s="168">
        <v>2260782</v>
      </c>
      <c r="P20" s="169">
        <v>95</v>
      </c>
      <c r="Q20" s="170">
        <v>81</v>
      </c>
      <c r="R20" s="165">
        <v>14817160</v>
      </c>
      <c r="S20" s="166">
        <v>364</v>
      </c>
      <c r="T20" s="167">
        <v>357</v>
      </c>
      <c r="U20" s="168">
        <v>53231</v>
      </c>
      <c r="V20" s="169">
        <v>303</v>
      </c>
      <c r="W20" s="170">
        <v>298</v>
      </c>
      <c r="X20" s="165">
        <v>1386</v>
      </c>
      <c r="Y20" s="166">
        <v>344</v>
      </c>
      <c r="Z20" s="167">
        <v>318</v>
      </c>
      <c r="AA20" s="168">
        <v>157</v>
      </c>
      <c r="AB20" s="171">
        <v>356</v>
      </c>
      <c r="AC20" s="163">
        <v>0</v>
      </c>
      <c r="AD20" s="172">
        <v>0.01</v>
      </c>
      <c r="AE20" s="173">
        <v>99.99</v>
      </c>
    </row>
    <row r="21" spans="1:31" s="3" customFormat="1" ht="18.75" customHeight="1">
      <c r="A21" s="29">
        <v>19</v>
      </c>
      <c r="B21" s="30">
        <v>27</v>
      </c>
      <c r="C21" s="31" t="s">
        <v>1512</v>
      </c>
      <c r="D21" s="32" t="s">
        <v>3371</v>
      </c>
      <c r="E21" s="33">
        <v>18</v>
      </c>
      <c r="F21" s="35">
        <v>16026262</v>
      </c>
      <c r="G21" s="36">
        <v>62</v>
      </c>
      <c r="H21" s="37">
        <v>58</v>
      </c>
      <c r="I21" s="38">
        <v>16031814</v>
      </c>
      <c r="J21" s="39">
        <v>237</v>
      </c>
      <c r="K21" s="40">
        <v>220</v>
      </c>
      <c r="L21" s="35">
        <v>2708859</v>
      </c>
      <c r="M21" s="36">
        <v>135</v>
      </c>
      <c r="N21" s="37">
        <v>128</v>
      </c>
      <c r="O21" s="38">
        <v>4650829</v>
      </c>
      <c r="P21" s="39">
        <v>368</v>
      </c>
      <c r="Q21" s="40">
        <v>345</v>
      </c>
      <c r="R21" s="35">
        <v>5485666</v>
      </c>
      <c r="S21" s="36">
        <v>396</v>
      </c>
      <c r="T21" s="37">
        <v>389</v>
      </c>
      <c r="U21" s="38">
        <v>13834</v>
      </c>
      <c r="V21" s="39">
        <v>299</v>
      </c>
      <c r="W21" s="40">
        <v>294</v>
      </c>
      <c r="X21" s="35">
        <v>1404</v>
      </c>
      <c r="Y21" s="36">
        <v>197</v>
      </c>
      <c r="Z21" s="37">
        <v>173</v>
      </c>
      <c r="AA21" s="38">
        <v>271</v>
      </c>
      <c r="AB21" s="94">
        <v>311</v>
      </c>
      <c r="AC21" s="42">
        <v>0</v>
      </c>
      <c r="AD21" s="34">
        <v>100</v>
      </c>
      <c r="AE21" s="43">
        <v>0</v>
      </c>
    </row>
    <row r="22" spans="1:31" s="3" customFormat="1" ht="18.75" customHeight="1">
      <c r="A22" s="142">
        <v>20</v>
      </c>
      <c r="B22" s="143">
        <v>63</v>
      </c>
      <c r="C22" s="144" t="s">
        <v>2909</v>
      </c>
      <c r="D22" s="145" t="s">
        <v>3815</v>
      </c>
      <c r="E22" s="146">
        <v>19</v>
      </c>
      <c r="F22" s="148">
        <v>16014670</v>
      </c>
      <c r="G22" s="149">
        <v>58</v>
      </c>
      <c r="H22" s="150">
        <v>54</v>
      </c>
      <c r="I22" s="151">
        <v>16094178</v>
      </c>
      <c r="J22" s="152">
        <v>190</v>
      </c>
      <c r="K22" s="153">
        <v>175</v>
      </c>
      <c r="L22" s="148">
        <v>3234707</v>
      </c>
      <c r="M22" s="149">
        <v>404</v>
      </c>
      <c r="N22" s="150">
        <v>388</v>
      </c>
      <c r="O22" s="151">
        <v>1012055</v>
      </c>
      <c r="P22" s="152">
        <v>440</v>
      </c>
      <c r="Q22" s="153">
        <v>416</v>
      </c>
      <c r="R22" s="148">
        <v>3488947</v>
      </c>
      <c r="S22" s="149">
        <v>163</v>
      </c>
      <c r="T22" s="150">
        <v>161</v>
      </c>
      <c r="U22" s="151">
        <v>625883</v>
      </c>
      <c r="V22" s="152">
        <v>369</v>
      </c>
      <c r="W22" s="153">
        <v>363</v>
      </c>
      <c r="X22" s="148">
        <v>242</v>
      </c>
      <c r="Y22" s="149">
        <v>465</v>
      </c>
      <c r="Z22" s="150">
        <v>439</v>
      </c>
      <c r="AA22" s="151">
        <v>69</v>
      </c>
      <c r="AB22" s="156">
        <v>369</v>
      </c>
      <c r="AC22" s="146">
        <v>0</v>
      </c>
      <c r="AD22" s="157">
        <v>100</v>
      </c>
      <c r="AE22" s="158">
        <v>0</v>
      </c>
    </row>
    <row r="23" spans="1:31" s="3" customFormat="1" ht="18.75" customHeight="1">
      <c r="A23" s="174">
        <v>21</v>
      </c>
      <c r="B23" s="175" t="s">
        <v>3813</v>
      </c>
      <c r="C23" s="176" t="s">
        <v>1700</v>
      </c>
      <c r="D23" s="177" t="s">
        <v>3815</v>
      </c>
      <c r="E23" s="178">
        <v>20</v>
      </c>
      <c r="F23" s="180">
        <v>16004553</v>
      </c>
      <c r="G23" s="181">
        <v>16</v>
      </c>
      <c r="H23" s="182">
        <v>14</v>
      </c>
      <c r="I23" s="183">
        <v>21654833</v>
      </c>
      <c r="J23" s="184">
        <v>32</v>
      </c>
      <c r="K23" s="185">
        <v>28</v>
      </c>
      <c r="L23" s="180">
        <v>6491630</v>
      </c>
      <c r="M23" s="181">
        <v>20</v>
      </c>
      <c r="N23" s="182">
        <v>15</v>
      </c>
      <c r="O23" s="183">
        <v>13549511</v>
      </c>
      <c r="P23" s="184">
        <v>53</v>
      </c>
      <c r="Q23" s="185">
        <v>46</v>
      </c>
      <c r="R23" s="180">
        <v>18337254</v>
      </c>
      <c r="S23" s="181">
        <v>42</v>
      </c>
      <c r="T23" s="182">
        <v>41</v>
      </c>
      <c r="U23" s="183">
        <v>2024537</v>
      </c>
      <c r="V23" s="184">
        <v>328</v>
      </c>
      <c r="W23" s="185">
        <v>323</v>
      </c>
      <c r="X23" s="180">
        <v>908</v>
      </c>
      <c r="Y23" s="181">
        <v>236</v>
      </c>
      <c r="Z23" s="182">
        <v>212</v>
      </c>
      <c r="AA23" s="183">
        <v>234</v>
      </c>
      <c r="AB23" s="186">
        <v>352</v>
      </c>
      <c r="AC23" s="178">
        <v>3.8</v>
      </c>
      <c r="AD23" s="187">
        <v>96.2</v>
      </c>
      <c r="AE23" s="188">
        <v>0</v>
      </c>
    </row>
    <row r="24" spans="1:31" s="3" customFormat="1" ht="18.75" customHeight="1">
      <c r="A24" s="29">
        <v>22</v>
      </c>
      <c r="B24" s="30">
        <v>242</v>
      </c>
      <c r="C24" s="31" t="s">
        <v>472</v>
      </c>
      <c r="D24" s="32" t="s">
        <v>3369</v>
      </c>
      <c r="E24" s="42">
        <v>21</v>
      </c>
      <c r="F24" s="35">
        <v>15970791</v>
      </c>
      <c r="G24" s="36">
        <v>61</v>
      </c>
      <c r="H24" s="37">
        <v>57</v>
      </c>
      <c r="I24" s="38">
        <v>16032666</v>
      </c>
      <c r="J24" s="39">
        <v>180</v>
      </c>
      <c r="K24" s="40">
        <v>165</v>
      </c>
      <c r="L24" s="35">
        <v>3377673</v>
      </c>
      <c r="M24" s="36">
        <v>276</v>
      </c>
      <c r="N24" s="37">
        <v>264</v>
      </c>
      <c r="O24" s="38">
        <v>2465272</v>
      </c>
      <c r="P24" s="39">
        <v>309</v>
      </c>
      <c r="Q24" s="40">
        <v>287</v>
      </c>
      <c r="R24" s="35">
        <v>6480629</v>
      </c>
      <c r="S24" s="36">
        <v>60</v>
      </c>
      <c r="T24" s="37">
        <v>58</v>
      </c>
      <c r="U24" s="38">
        <v>1649512</v>
      </c>
      <c r="V24" s="39">
        <v>337</v>
      </c>
      <c r="W24" s="40">
        <v>332</v>
      </c>
      <c r="X24" s="35">
        <v>740</v>
      </c>
      <c r="Y24" s="36">
        <v>217</v>
      </c>
      <c r="Z24" s="37">
        <v>193</v>
      </c>
      <c r="AA24" s="38">
        <v>250</v>
      </c>
      <c r="AB24" s="94">
        <v>384</v>
      </c>
      <c r="AC24" s="42">
        <v>0</v>
      </c>
      <c r="AD24" s="34">
        <v>72</v>
      </c>
      <c r="AE24" s="43">
        <v>28</v>
      </c>
    </row>
    <row r="25" spans="1:31" s="3" customFormat="1" ht="18.75" customHeight="1">
      <c r="A25" s="159">
        <v>23</v>
      </c>
      <c r="B25" s="160">
        <v>29</v>
      </c>
      <c r="C25" s="161" t="s">
        <v>1917</v>
      </c>
      <c r="D25" s="162" t="s">
        <v>3815</v>
      </c>
      <c r="E25" s="163">
        <v>22</v>
      </c>
      <c r="F25" s="165">
        <v>15947986</v>
      </c>
      <c r="G25" s="166">
        <v>29</v>
      </c>
      <c r="H25" s="167">
        <v>27</v>
      </c>
      <c r="I25" s="168">
        <v>17950600</v>
      </c>
      <c r="J25" s="169">
        <v>105</v>
      </c>
      <c r="K25" s="170">
        <v>96</v>
      </c>
      <c r="L25" s="165">
        <v>4641712</v>
      </c>
      <c r="M25" s="166">
        <v>229</v>
      </c>
      <c r="N25" s="167">
        <v>218</v>
      </c>
      <c r="O25" s="168">
        <v>3094813</v>
      </c>
      <c r="P25" s="169">
        <v>294</v>
      </c>
      <c r="Q25" s="170">
        <v>272</v>
      </c>
      <c r="R25" s="165">
        <v>6726268</v>
      </c>
      <c r="S25" s="166">
        <v>56</v>
      </c>
      <c r="T25" s="167">
        <v>54</v>
      </c>
      <c r="U25" s="168">
        <v>1724505</v>
      </c>
      <c r="V25" s="169">
        <v>312</v>
      </c>
      <c r="W25" s="170">
        <v>307</v>
      </c>
      <c r="X25" s="165">
        <v>1210</v>
      </c>
      <c r="Y25" s="166">
        <v>95</v>
      </c>
      <c r="Z25" s="167">
        <v>79</v>
      </c>
      <c r="AA25" s="168">
        <v>450</v>
      </c>
      <c r="AB25" s="171">
        <v>322</v>
      </c>
      <c r="AC25" s="163">
        <v>0</v>
      </c>
      <c r="AD25" s="172">
        <v>100</v>
      </c>
      <c r="AE25" s="173">
        <v>0</v>
      </c>
    </row>
    <row r="26" spans="1:31" s="3" customFormat="1" ht="18.75" customHeight="1">
      <c r="A26" s="159">
        <v>24</v>
      </c>
      <c r="B26" s="160" t="s">
        <v>3813</v>
      </c>
      <c r="C26" s="161" t="s">
        <v>1747</v>
      </c>
      <c r="D26" s="162" t="s">
        <v>3815</v>
      </c>
      <c r="E26" s="163">
        <v>23</v>
      </c>
      <c r="F26" s="165">
        <v>15927972</v>
      </c>
      <c r="G26" s="166">
        <v>21</v>
      </c>
      <c r="H26" s="167">
        <v>19</v>
      </c>
      <c r="I26" s="168">
        <v>20153289</v>
      </c>
      <c r="J26" s="169">
        <v>46</v>
      </c>
      <c r="K26" s="170">
        <v>42</v>
      </c>
      <c r="L26" s="165">
        <v>5950880</v>
      </c>
      <c r="M26" s="166">
        <v>147</v>
      </c>
      <c r="N26" s="167">
        <v>139</v>
      </c>
      <c r="O26" s="168">
        <v>4424484</v>
      </c>
      <c r="P26" s="169">
        <v>175</v>
      </c>
      <c r="Q26" s="170">
        <v>158</v>
      </c>
      <c r="R26" s="165">
        <v>9998215</v>
      </c>
      <c r="S26" s="166">
        <v>115</v>
      </c>
      <c r="T26" s="167">
        <v>113</v>
      </c>
      <c r="U26" s="168">
        <v>943798</v>
      </c>
      <c r="V26" s="169">
        <v>376</v>
      </c>
      <c r="W26" s="170">
        <v>370</v>
      </c>
      <c r="X26" s="165">
        <v>177</v>
      </c>
      <c r="Y26" s="166">
        <v>61</v>
      </c>
      <c r="Z26" s="167">
        <v>50</v>
      </c>
      <c r="AA26" s="168">
        <v>536</v>
      </c>
      <c r="AB26" s="171">
        <v>332</v>
      </c>
      <c r="AC26" s="163">
        <v>0</v>
      </c>
      <c r="AD26" s="172">
        <v>100</v>
      </c>
      <c r="AE26" s="173">
        <v>0</v>
      </c>
    </row>
    <row r="27" spans="1:31" s="3" customFormat="1" ht="18.75" customHeight="1">
      <c r="A27" s="45">
        <v>25</v>
      </c>
      <c r="B27" s="46" t="s">
        <v>3813</v>
      </c>
      <c r="C27" s="47" t="s">
        <v>3226</v>
      </c>
      <c r="D27" s="48" t="s">
        <v>2748</v>
      </c>
      <c r="E27" s="49">
        <v>24</v>
      </c>
      <c r="F27" s="51">
        <v>15906540</v>
      </c>
      <c r="G27" s="52">
        <v>66</v>
      </c>
      <c r="H27" s="53">
        <v>62</v>
      </c>
      <c r="I27" s="54">
        <v>15906540</v>
      </c>
      <c r="J27" s="55">
        <v>47</v>
      </c>
      <c r="K27" s="56">
        <v>43</v>
      </c>
      <c r="L27" s="51">
        <v>5935233</v>
      </c>
      <c r="M27" s="52">
        <v>23</v>
      </c>
      <c r="N27" s="53">
        <v>18</v>
      </c>
      <c r="O27" s="54">
        <v>12527488</v>
      </c>
      <c r="P27" s="55">
        <v>1</v>
      </c>
      <c r="Q27" s="56">
        <v>1</v>
      </c>
      <c r="R27" s="51">
        <v>79230572</v>
      </c>
      <c r="S27" s="52">
        <v>333</v>
      </c>
      <c r="T27" s="53">
        <v>326</v>
      </c>
      <c r="U27" s="54">
        <v>102440</v>
      </c>
      <c r="V27" s="55">
        <v>60</v>
      </c>
      <c r="W27" s="56">
        <v>59</v>
      </c>
      <c r="X27" s="51">
        <v>13119</v>
      </c>
      <c r="Y27" s="52">
        <v>10</v>
      </c>
      <c r="Z27" s="53">
        <v>8</v>
      </c>
      <c r="AA27" s="54">
        <v>945</v>
      </c>
      <c r="AB27" s="95">
        <v>321</v>
      </c>
      <c r="AC27" s="49">
        <v>0</v>
      </c>
      <c r="AD27" s="57">
        <v>100</v>
      </c>
      <c r="AE27" s="58">
        <v>0</v>
      </c>
    </row>
    <row r="28" spans="1:31" s="3" customFormat="1" ht="18.75" customHeight="1">
      <c r="A28" s="174">
        <v>26</v>
      </c>
      <c r="B28" s="175">
        <v>37</v>
      </c>
      <c r="C28" s="176" t="s">
        <v>1918</v>
      </c>
      <c r="D28" s="177" t="s">
        <v>3815</v>
      </c>
      <c r="E28" s="178">
        <v>25</v>
      </c>
      <c r="F28" s="180">
        <v>15837498</v>
      </c>
      <c r="G28" s="181">
        <v>56</v>
      </c>
      <c r="H28" s="182">
        <v>52</v>
      </c>
      <c r="I28" s="183">
        <v>16101123</v>
      </c>
      <c r="J28" s="184">
        <v>112</v>
      </c>
      <c r="K28" s="185">
        <v>102</v>
      </c>
      <c r="L28" s="180">
        <v>4576832</v>
      </c>
      <c r="M28" s="181">
        <v>213</v>
      </c>
      <c r="N28" s="182">
        <v>202</v>
      </c>
      <c r="O28" s="183">
        <v>3381380</v>
      </c>
      <c r="P28" s="184">
        <v>140</v>
      </c>
      <c r="Q28" s="185">
        <v>123</v>
      </c>
      <c r="R28" s="180">
        <v>12069244</v>
      </c>
      <c r="S28" s="181">
        <v>110</v>
      </c>
      <c r="T28" s="182">
        <v>108</v>
      </c>
      <c r="U28" s="183">
        <v>993347</v>
      </c>
      <c r="V28" s="184">
        <v>31</v>
      </c>
      <c r="W28" s="185">
        <v>31</v>
      </c>
      <c r="X28" s="180">
        <v>16135</v>
      </c>
      <c r="Y28" s="181">
        <v>64</v>
      </c>
      <c r="Z28" s="182">
        <v>53</v>
      </c>
      <c r="AA28" s="183">
        <v>523</v>
      </c>
      <c r="AB28" s="186">
        <v>321</v>
      </c>
      <c r="AC28" s="178">
        <v>0</v>
      </c>
      <c r="AD28" s="187">
        <v>100</v>
      </c>
      <c r="AE28" s="188">
        <v>0</v>
      </c>
    </row>
    <row r="29" spans="1:31" s="3" customFormat="1" ht="18.75" customHeight="1">
      <c r="A29" s="159">
        <v>27</v>
      </c>
      <c r="B29" s="160">
        <v>292</v>
      </c>
      <c r="C29" s="161" t="s">
        <v>1919</v>
      </c>
      <c r="D29" s="162" t="s">
        <v>3815</v>
      </c>
      <c r="E29" s="163">
        <v>26</v>
      </c>
      <c r="F29" s="165">
        <v>15804835</v>
      </c>
      <c r="G29" s="166">
        <v>65</v>
      </c>
      <c r="H29" s="167">
        <v>61</v>
      </c>
      <c r="I29" s="168">
        <v>16005896</v>
      </c>
      <c r="J29" s="169">
        <v>401</v>
      </c>
      <c r="K29" s="170">
        <v>379</v>
      </c>
      <c r="L29" s="165">
        <v>1287437</v>
      </c>
      <c r="M29" s="166">
        <v>278</v>
      </c>
      <c r="N29" s="167">
        <v>266</v>
      </c>
      <c r="O29" s="168">
        <v>2454152</v>
      </c>
      <c r="P29" s="169">
        <v>343</v>
      </c>
      <c r="Q29" s="170">
        <v>320</v>
      </c>
      <c r="R29" s="165">
        <v>5788313</v>
      </c>
      <c r="S29" s="166">
        <v>81</v>
      </c>
      <c r="T29" s="167">
        <v>79</v>
      </c>
      <c r="U29" s="168">
        <v>1231228</v>
      </c>
      <c r="V29" s="169">
        <v>43</v>
      </c>
      <c r="W29" s="170">
        <v>42</v>
      </c>
      <c r="X29" s="165">
        <v>14515</v>
      </c>
      <c r="Y29" s="166">
        <v>329</v>
      </c>
      <c r="Z29" s="167">
        <v>303</v>
      </c>
      <c r="AA29" s="168">
        <v>169</v>
      </c>
      <c r="AB29" s="171">
        <v>322</v>
      </c>
      <c r="AC29" s="163">
        <v>0</v>
      </c>
      <c r="AD29" s="172">
        <v>100</v>
      </c>
      <c r="AE29" s="173">
        <v>0</v>
      </c>
    </row>
    <row r="30" spans="1:31" s="3" customFormat="1" ht="18.75" customHeight="1">
      <c r="A30" s="159">
        <v>28</v>
      </c>
      <c r="B30" s="160">
        <v>90</v>
      </c>
      <c r="C30" s="161" t="s">
        <v>3868</v>
      </c>
      <c r="D30" s="162" t="s">
        <v>3815</v>
      </c>
      <c r="E30" s="163">
        <v>27</v>
      </c>
      <c r="F30" s="165">
        <v>15695639</v>
      </c>
      <c r="G30" s="166">
        <v>18</v>
      </c>
      <c r="H30" s="167">
        <v>16</v>
      </c>
      <c r="I30" s="168">
        <v>20924402</v>
      </c>
      <c r="J30" s="169">
        <v>115</v>
      </c>
      <c r="K30" s="170">
        <v>105</v>
      </c>
      <c r="L30" s="165">
        <v>4427592</v>
      </c>
      <c r="M30" s="166">
        <v>85</v>
      </c>
      <c r="N30" s="167">
        <v>79</v>
      </c>
      <c r="O30" s="168">
        <v>6237413</v>
      </c>
      <c r="P30" s="169">
        <v>42</v>
      </c>
      <c r="Q30" s="170">
        <v>36</v>
      </c>
      <c r="R30" s="165">
        <v>20246282</v>
      </c>
      <c r="S30" s="166">
        <v>183</v>
      </c>
      <c r="T30" s="167">
        <v>180</v>
      </c>
      <c r="U30" s="168">
        <v>490732</v>
      </c>
      <c r="V30" s="169">
        <v>167</v>
      </c>
      <c r="W30" s="170">
        <v>165</v>
      </c>
      <c r="X30" s="165">
        <v>6049</v>
      </c>
      <c r="Y30" s="166">
        <v>14</v>
      </c>
      <c r="Z30" s="167">
        <v>11</v>
      </c>
      <c r="AA30" s="168">
        <v>928</v>
      </c>
      <c r="AB30" s="171">
        <v>322</v>
      </c>
      <c r="AC30" s="163">
        <v>0</v>
      </c>
      <c r="AD30" s="172">
        <v>62</v>
      </c>
      <c r="AE30" s="173">
        <v>38</v>
      </c>
    </row>
    <row r="31" spans="1:31" s="3" customFormat="1" ht="18.75" customHeight="1">
      <c r="A31" s="159">
        <v>29</v>
      </c>
      <c r="B31" s="160">
        <v>125</v>
      </c>
      <c r="C31" s="161" t="s">
        <v>2604</v>
      </c>
      <c r="D31" s="162" t="s">
        <v>3815</v>
      </c>
      <c r="E31" s="163">
        <v>28</v>
      </c>
      <c r="F31" s="165">
        <v>15674121</v>
      </c>
      <c r="G31" s="166">
        <v>23</v>
      </c>
      <c r="H31" s="167">
        <v>21</v>
      </c>
      <c r="I31" s="168">
        <v>20079195</v>
      </c>
      <c r="J31" s="169">
        <v>346</v>
      </c>
      <c r="K31" s="170">
        <v>327</v>
      </c>
      <c r="L31" s="165">
        <v>1749224</v>
      </c>
      <c r="M31" s="166">
        <v>320</v>
      </c>
      <c r="N31" s="167">
        <v>306</v>
      </c>
      <c r="O31" s="168">
        <v>1953382</v>
      </c>
      <c r="P31" s="169">
        <v>293</v>
      </c>
      <c r="Q31" s="170">
        <v>271</v>
      </c>
      <c r="R31" s="165">
        <v>6788749</v>
      </c>
      <c r="S31" s="166">
        <v>177</v>
      </c>
      <c r="T31" s="167">
        <v>175</v>
      </c>
      <c r="U31" s="168">
        <v>514205</v>
      </c>
      <c r="V31" s="169">
        <v>367</v>
      </c>
      <c r="W31" s="170">
        <v>361</v>
      </c>
      <c r="X31" s="165">
        <v>266</v>
      </c>
      <c r="Y31" s="166">
        <v>454</v>
      </c>
      <c r="Z31" s="167">
        <v>428</v>
      </c>
      <c r="AA31" s="168">
        <v>85</v>
      </c>
      <c r="AB31" s="171">
        <v>352</v>
      </c>
      <c r="AC31" s="163">
        <v>0</v>
      </c>
      <c r="AD31" s="172">
        <v>100</v>
      </c>
      <c r="AE31" s="173">
        <v>0</v>
      </c>
    </row>
    <row r="32" spans="1:31" s="3" customFormat="1" ht="18.75" customHeight="1">
      <c r="A32" s="142">
        <v>30</v>
      </c>
      <c r="B32" s="143">
        <v>35</v>
      </c>
      <c r="C32" s="144" t="s">
        <v>3890</v>
      </c>
      <c r="D32" s="145" t="s">
        <v>3815</v>
      </c>
      <c r="E32" s="146">
        <v>29</v>
      </c>
      <c r="F32" s="148">
        <v>15649179</v>
      </c>
      <c r="G32" s="149">
        <v>63</v>
      </c>
      <c r="H32" s="150">
        <v>59</v>
      </c>
      <c r="I32" s="151">
        <v>16026445</v>
      </c>
      <c r="J32" s="152">
        <v>270</v>
      </c>
      <c r="K32" s="153">
        <v>252</v>
      </c>
      <c r="L32" s="148">
        <v>2391403</v>
      </c>
      <c r="M32" s="149">
        <v>10</v>
      </c>
      <c r="N32" s="150">
        <v>8</v>
      </c>
      <c r="O32" s="151">
        <v>17185841</v>
      </c>
      <c r="P32" s="152">
        <v>48</v>
      </c>
      <c r="Q32" s="153">
        <v>41</v>
      </c>
      <c r="R32" s="148">
        <v>19068584</v>
      </c>
      <c r="S32" s="149">
        <v>432</v>
      </c>
      <c r="T32" s="150">
        <v>424</v>
      </c>
      <c r="U32" s="151">
        <v>-321205</v>
      </c>
      <c r="V32" s="152" t="s">
        <v>3813</v>
      </c>
      <c r="W32" s="153" t="s">
        <v>3813</v>
      </c>
      <c r="X32" s="154" t="s">
        <v>3813</v>
      </c>
      <c r="Y32" s="149">
        <v>340</v>
      </c>
      <c r="Z32" s="150">
        <v>314</v>
      </c>
      <c r="AA32" s="151">
        <v>160</v>
      </c>
      <c r="AB32" s="156">
        <v>341</v>
      </c>
      <c r="AC32" s="146">
        <v>0</v>
      </c>
      <c r="AD32" s="157">
        <v>50</v>
      </c>
      <c r="AE32" s="158">
        <v>50</v>
      </c>
    </row>
    <row r="33" spans="1:31" s="3" customFormat="1" ht="18.75" customHeight="1">
      <c r="A33" s="15">
        <v>31</v>
      </c>
      <c r="B33" s="16" t="s">
        <v>3813</v>
      </c>
      <c r="C33" s="17" t="s">
        <v>3365</v>
      </c>
      <c r="D33" s="18" t="s">
        <v>2748</v>
      </c>
      <c r="E33" s="19">
        <v>30</v>
      </c>
      <c r="F33" s="21">
        <v>15546187</v>
      </c>
      <c r="G33" s="22">
        <v>70</v>
      </c>
      <c r="H33" s="23">
        <v>66</v>
      </c>
      <c r="I33" s="24">
        <v>15587077</v>
      </c>
      <c r="J33" s="25">
        <v>106</v>
      </c>
      <c r="K33" s="26">
        <v>97</v>
      </c>
      <c r="L33" s="21">
        <v>4639268</v>
      </c>
      <c r="M33" s="22">
        <v>30</v>
      </c>
      <c r="N33" s="23">
        <v>24</v>
      </c>
      <c r="O33" s="24">
        <v>10895099</v>
      </c>
      <c r="P33" s="25">
        <v>40</v>
      </c>
      <c r="Q33" s="26">
        <v>34</v>
      </c>
      <c r="R33" s="21">
        <v>20815264</v>
      </c>
      <c r="S33" s="22">
        <v>478</v>
      </c>
      <c r="T33" s="23">
        <v>463</v>
      </c>
      <c r="U33" s="66" t="s">
        <v>3813</v>
      </c>
      <c r="V33" s="25">
        <v>236</v>
      </c>
      <c r="W33" s="26">
        <v>231</v>
      </c>
      <c r="X33" s="21">
        <v>3194</v>
      </c>
      <c r="Y33" s="22">
        <v>145</v>
      </c>
      <c r="Z33" s="23">
        <v>122</v>
      </c>
      <c r="AA33" s="24">
        <v>355</v>
      </c>
      <c r="AB33" s="93">
        <v>356</v>
      </c>
      <c r="AC33" s="19">
        <v>0</v>
      </c>
      <c r="AD33" s="27">
        <v>0</v>
      </c>
      <c r="AE33" s="28">
        <v>100</v>
      </c>
    </row>
    <row r="34" spans="1:31" s="3" customFormat="1" ht="18.75" customHeight="1">
      <c r="A34" s="29">
        <v>32</v>
      </c>
      <c r="B34" s="30" t="s">
        <v>3813</v>
      </c>
      <c r="C34" s="31" t="s">
        <v>3329</v>
      </c>
      <c r="D34" s="32" t="s">
        <v>211</v>
      </c>
      <c r="E34" s="33">
        <v>31</v>
      </c>
      <c r="F34" s="35">
        <v>15512173</v>
      </c>
      <c r="G34" s="36">
        <v>25</v>
      </c>
      <c r="H34" s="37">
        <v>23</v>
      </c>
      <c r="I34" s="38">
        <v>18659899</v>
      </c>
      <c r="J34" s="39">
        <v>271</v>
      </c>
      <c r="K34" s="40">
        <v>253</v>
      </c>
      <c r="L34" s="35">
        <v>2389581</v>
      </c>
      <c r="M34" s="36">
        <v>199</v>
      </c>
      <c r="N34" s="37">
        <v>189</v>
      </c>
      <c r="O34" s="38">
        <v>3694089</v>
      </c>
      <c r="P34" s="39">
        <v>83</v>
      </c>
      <c r="Q34" s="40">
        <v>70</v>
      </c>
      <c r="R34" s="35">
        <v>15595533</v>
      </c>
      <c r="S34" s="36">
        <v>302</v>
      </c>
      <c r="T34" s="37">
        <v>295</v>
      </c>
      <c r="U34" s="38">
        <v>152220</v>
      </c>
      <c r="V34" s="39">
        <v>187</v>
      </c>
      <c r="W34" s="40">
        <v>185</v>
      </c>
      <c r="X34" s="35">
        <v>5117</v>
      </c>
      <c r="Y34" s="36">
        <v>306</v>
      </c>
      <c r="Z34" s="37">
        <v>280</v>
      </c>
      <c r="AA34" s="38">
        <v>180</v>
      </c>
      <c r="AB34" s="94">
        <v>371</v>
      </c>
      <c r="AC34" s="42">
        <v>0</v>
      </c>
      <c r="AD34" s="34">
        <v>100</v>
      </c>
      <c r="AE34" s="43">
        <v>0</v>
      </c>
    </row>
    <row r="35" spans="1:31" s="3" customFormat="1" ht="18.75" customHeight="1">
      <c r="A35" s="29">
        <v>33</v>
      </c>
      <c r="B35" s="30" t="s">
        <v>3813</v>
      </c>
      <c r="C35" s="31" t="s">
        <v>3622</v>
      </c>
      <c r="D35" s="32" t="s">
        <v>2748</v>
      </c>
      <c r="E35" s="42">
        <v>32</v>
      </c>
      <c r="F35" s="35">
        <v>15418600</v>
      </c>
      <c r="G35" s="36">
        <v>32</v>
      </c>
      <c r="H35" s="37">
        <v>30</v>
      </c>
      <c r="I35" s="38">
        <v>17642670</v>
      </c>
      <c r="J35" s="39" t="s">
        <v>3813</v>
      </c>
      <c r="K35" s="40" t="s">
        <v>3813</v>
      </c>
      <c r="L35" s="41" t="s">
        <v>3813</v>
      </c>
      <c r="M35" s="36">
        <v>448</v>
      </c>
      <c r="N35" s="37">
        <v>431</v>
      </c>
      <c r="O35" s="59" t="s">
        <v>3813</v>
      </c>
      <c r="P35" s="39">
        <v>270</v>
      </c>
      <c r="Q35" s="40">
        <v>248</v>
      </c>
      <c r="R35" s="41" t="s">
        <v>3813</v>
      </c>
      <c r="S35" s="36">
        <v>322</v>
      </c>
      <c r="T35" s="37">
        <v>315</v>
      </c>
      <c r="U35" s="59" t="s">
        <v>3813</v>
      </c>
      <c r="V35" s="39">
        <v>15</v>
      </c>
      <c r="W35" s="40">
        <v>15</v>
      </c>
      <c r="X35" s="41" t="s">
        <v>3813</v>
      </c>
      <c r="Y35" s="36">
        <v>448</v>
      </c>
      <c r="Z35" s="37">
        <v>422</v>
      </c>
      <c r="AA35" s="59" t="s">
        <v>3813</v>
      </c>
      <c r="AB35" s="94">
        <v>311</v>
      </c>
      <c r="AC35" s="42">
        <v>0</v>
      </c>
      <c r="AD35" s="34">
        <v>51</v>
      </c>
      <c r="AE35" s="43">
        <v>49</v>
      </c>
    </row>
    <row r="36" spans="1:31" s="3" customFormat="1" ht="18.75" customHeight="1">
      <c r="A36" s="29">
        <v>34</v>
      </c>
      <c r="B36" s="30">
        <v>3</v>
      </c>
      <c r="C36" s="31" t="s">
        <v>3627</v>
      </c>
      <c r="D36" s="32" t="s">
        <v>3372</v>
      </c>
      <c r="E36" s="42">
        <v>33</v>
      </c>
      <c r="F36" s="35">
        <v>15416171</v>
      </c>
      <c r="G36" s="36">
        <v>46</v>
      </c>
      <c r="H36" s="37">
        <v>43</v>
      </c>
      <c r="I36" s="38">
        <v>16369314</v>
      </c>
      <c r="J36" s="39">
        <v>414</v>
      </c>
      <c r="K36" s="40">
        <v>392</v>
      </c>
      <c r="L36" s="35">
        <v>1146307</v>
      </c>
      <c r="M36" s="36">
        <v>273</v>
      </c>
      <c r="N36" s="37">
        <v>261</v>
      </c>
      <c r="O36" s="38">
        <v>2481664</v>
      </c>
      <c r="P36" s="39">
        <v>337</v>
      </c>
      <c r="Q36" s="40">
        <v>314</v>
      </c>
      <c r="R36" s="35">
        <v>5897430</v>
      </c>
      <c r="S36" s="36">
        <v>331</v>
      </c>
      <c r="T36" s="37">
        <v>324</v>
      </c>
      <c r="U36" s="38">
        <v>103619</v>
      </c>
      <c r="V36" s="39">
        <v>403</v>
      </c>
      <c r="W36" s="40">
        <v>397</v>
      </c>
      <c r="X36" s="35">
        <v>20</v>
      </c>
      <c r="Y36" s="36">
        <v>399</v>
      </c>
      <c r="Z36" s="37">
        <v>373</v>
      </c>
      <c r="AA36" s="38">
        <v>121</v>
      </c>
      <c r="AB36" s="94">
        <v>311</v>
      </c>
      <c r="AC36" s="42">
        <v>0</v>
      </c>
      <c r="AD36" s="34">
        <v>100</v>
      </c>
      <c r="AE36" s="43">
        <v>0</v>
      </c>
    </row>
    <row r="37" spans="1:31" s="3" customFormat="1" ht="18.75" customHeight="1">
      <c r="A37" s="45">
        <v>35</v>
      </c>
      <c r="B37" s="46">
        <v>86</v>
      </c>
      <c r="C37" s="47" t="s">
        <v>1920</v>
      </c>
      <c r="D37" s="48" t="s">
        <v>3816</v>
      </c>
      <c r="E37" s="49">
        <v>34</v>
      </c>
      <c r="F37" s="51">
        <v>15354437</v>
      </c>
      <c r="G37" s="52">
        <v>39</v>
      </c>
      <c r="H37" s="53">
        <v>37</v>
      </c>
      <c r="I37" s="54">
        <v>17158000</v>
      </c>
      <c r="J37" s="55">
        <v>458</v>
      </c>
      <c r="K37" s="56">
        <v>436</v>
      </c>
      <c r="L37" s="51">
        <v>654297</v>
      </c>
      <c r="M37" s="52">
        <v>380</v>
      </c>
      <c r="N37" s="53">
        <v>365</v>
      </c>
      <c r="O37" s="54">
        <v>1332398</v>
      </c>
      <c r="P37" s="55">
        <v>114</v>
      </c>
      <c r="Q37" s="56">
        <v>98</v>
      </c>
      <c r="R37" s="51">
        <v>13519334</v>
      </c>
      <c r="S37" s="52">
        <v>389</v>
      </c>
      <c r="T37" s="53">
        <v>382</v>
      </c>
      <c r="U37" s="54">
        <v>20662</v>
      </c>
      <c r="V37" s="55">
        <v>244</v>
      </c>
      <c r="W37" s="56">
        <v>239</v>
      </c>
      <c r="X37" s="51">
        <v>2735</v>
      </c>
      <c r="Y37" s="52">
        <v>365</v>
      </c>
      <c r="Z37" s="53">
        <v>339</v>
      </c>
      <c r="AA37" s="54">
        <v>145</v>
      </c>
      <c r="AB37" s="95">
        <v>311</v>
      </c>
      <c r="AC37" s="49">
        <v>0</v>
      </c>
      <c r="AD37" s="57">
        <v>100</v>
      </c>
      <c r="AE37" s="58">
        <v>0</v>
      </c>
    </row>
    <row r="38" spans="1:31" s="3" customFormat="1" ht="18.75" customHeight="1">
      <c r="A38" s="174">
        <v>36</v>
      </c>
      <c r="B38" s="175" t="s">
        <v>3813</v>
      </c>
      <c r="C38" s="176" t="s">
        <v>502</v>
      </c>
      <c r="D38" s="177" t="s">
        <v>3815</v>
      </c>
      <c r="E38" s="178">
        <v>35</v>
      </c>
      <c r="F38" s="180">
        <v>15324003</v>
      </c>
      <c r="G38" s="181">
        <v>67</v>
      </c>
      <c r="H38" s="182">
        <v>63</v>
      </c>
      <c r="I38" s="183">
        <v>15885556</v>
      </c>
      <c r="J38" s="184">
        <v>64</v>
      </c>
      <c r="K38" s="185">
        <v>57</v>
      </c>
      <c r="L38" s="180">
        <v>5506411</v>
      </c>
      <c r="M38" s="181">
        <v>47</v>
      </c>
      <c r="N38" s="182">
        <v>41</v>
      </c>
      <c r="O38" s="183">
        <v>8390586</v>
      </c>
      <c r="P38" s="184">
        <v>81</v>
      </c>
      <c r="Q38" s="185">
        <v>68</v>
      </c>
      <c r="R38" s="180">
        <v>15845300</v>
      </c>
      <c r="S38" s="181">
        <v>33</v>
      </c>
      <c r="T38" s="182">
        <v>32</v>
      </c>
      <c r="U38" s="183">
        <v>2219858</v>
      </c>
      <c r="V38" s="184">
        <v>54</v>
      </c>
      <c r="W38" s="185">
        <v>53</v>
      </c>
      <c r="X38" s="180">
        <v>13464</v>
      </c>
      <c r="Y38" s="181">
        <v>301</v>
      </c>
      <c r="Z38" s="182">
        <v>275</v>
      </c>
      <c r="AA38" s="183">
        <v>182</v>
      </c>
      <c r="AB38" s="186">
        <v>372</v>
      </c>
      <c r="AC38" s="178">
        <v>0</v>
      </c>
      <c r="AD38" s="187">
        <v>100</v>
      </c>
      <c r="AE38" s="188">
        <v>0</v>
      </c>
    </row>
    <row r="39" spans="1:31" s="3" customFormat="1" ht="18.75" customHeight="1">
      <c r="A39" s="159">
        <v>37</v>
      </c>
      <c r="B39" s="160" t="s">
        <v>3813</v>
      </c>
      <c r="C39" s="161" t="s">
        <v>2982</v>
      </c>
      <c r="D39" s="162" t="s">
        <v>3815</v>
      </c>
      <c r="E39" s="163">
        <v>36</v>
      </c>
      <c r="F39" s="165">
        <v>15310852</v>
      </c>
      <c r="G39" s="166">
        <v>8</v>
      </c>
      <c r="H39" s="167">
        <v>7</v>
      </c>
      <c r="I39" s="168">
        <v>24567308</v>
      </c>
      <c r="J39" s="169" t="s">
        <v>3813</v>
      </c>
      <c r="K39" s="170" t="s">
        <v>3813</v>
      </c>
      <c r="L39" s="165">
        <v>-2962236</v>
      </c>
      <c r="M39" s="166">
        <v>369</v>
      </c>
      <c r="N39" s="167">
        <v>354</v>
      </c>
      <c r="O39" s="168">
        <v>1455575</v>
      </c>
      <c r="P39" s="169">
        <v>245</v>
      </c>
      <c r="Q39" s="170">
        <v>223</v>
      </c>
      <c r="R39" s="165">
        <v>7886856</v>
      </c>
      <c r="S39" s="166">
        <v>495</v>
      </c>
      <c r="T39" s="167">
        <v>474</v>
      </c>
      <c r="U39" s="168">
        <v>-7697365</v>
      </c>
      <c r="V39" s="169" t="s">
        <v>3813</v>
      </c>
      <c r="W39" s="170" t="s">
        <v>3813</v>
      </c>
      <c r="X39" s="189" t="s">
        <v>3813</v>
      </c>
      <c r="Y39" s="166">
        <v>120</v>
      </c>
      <c r="Z39" s="167">
        <v>100</v>
      </c>
      <c r="AA39" s="168">
        <v>400</v>
      </c>
      <c r="AB39" s="171">
        <v>322</v>
      </c>
      <c r="AC39" s="163">
        <v>0</v>
      </c>
      <c r="AD39" s="172">
        <v>100</v>
      </c>
      <c r="AE39" s="173">
        <v>0</v>
      </c>
    </row>
    <row r="40" spans="1:31" s="3" customFormat="1" ht="18.75" customHeight="1">
      <c r="A40" s="29">
        <v>38</v>
      </c>
      <c r="B40" s="30">
        <v>214</v>
      </c>
      <c r="C40" s="31" t="s">
        <v>1921</v>
      </c>
      <c r="D40" s="32" t="s">
        <v>3470</v>
      </c>
      <c r="E40" s="42">
        <v>37</v>
      </c>
      <c r="F40" s="35">
        <v>15300398</v>
      </c>
      <c r="G40" s="36">
        <v>77</v>
      </c>
      <c r="H40" s="37">
        <v>73</v>
      </c>
      <c r="I40" s="38">
        <v>15300398</v>
      </c>
      <c r="J40" s="39">
        <v>9</v>
      </c>
      <c r="K40" s="40">
        <v>9</v>
      </c>
      <c r="L40" s="35">
        <v>8337285</v>
      </c>
      <c r="M40" s="36">
        <v>57</v>
      </c>
      <c r="N40" s="37">
        <v>51</v>
      </c>
      <c r="O40" s="38">
        <v>7773484</v>
      </c>
      <c r="P40" s="39">
        <v>150</v>
      </c>
      <c r="Q40" s="40">
        <v>133</v>
      </c>
      <c r="R40" s="35">
        <v>11531499</v>
      </c>
      <c r="S40" s="36">
        <v>45</v>
      </c>
      <c r="T40" s="37">
        <v>44</v>
      </c>
      <c r="U40" s="38">
        <v>1997874</v>
      </c>
      <c r="V40" s="39">
        <v>2</v>
      </c>
      <c r="W40" s="40">
        <v>2</v>
      </c>
      <c r="X40" s="35">
        <v>23865</v>
      </c>
      <c r="Y40" s="36">
        <v>21</v>
      </c>
      <c r="Z40" s="37">
        <v>16</v>
      </c>
      <c r="AA40" s="38">
        <v>800</v>
      </c>
      <c r="AB40" s="94">
        <v>322</v>
      </c>
      <c r="AC40" s="42">
        <v>0</v>
      </c>
      <c r="AD40" s="34">
        <v>100</v>
      </c>
      <c r="AE40" s="43">
        <v>0</v>
      </c>
    </row>
    <row r="41" spans="1:31" s="3" customFormat="1" ht="18.75" customHeight="1">
      <c r="A41" s="159">
        <v>39</v>
      </c>
      <c r="B41" s="160">
        <v>159</v>
      </c>
      <c r="C41" s="161" t="s">
        <v>460</v>
      </c>
      <c r="D41" s="162" t="s">
        <v>3815</v>
      </c>
      <c r="E41" s="163">
        <v>38</v>
      </c>
      <c r="F41" s="165">
        <v>15299773</v>
      </c>
      <c r="G41" s="166">
        <v>72</v>
      </c>
      <c r="H41" s="167">
        <v>68</v>
      </c>
      <c r="I41" s="168">
        <v>15410186</v>
      </c>
      <c r="J41" s="169">
        <v>155</v>
      </c>
      <c r="K41" s="170">
        <v>142</v>
      </c>
      <c r="L41" s="165">
        <v>3736902</v>
      </c>
      <c r="M41" s="166">
        <v>14</v>
      </c>
      <c r="N41" s="167">
        <v>10</v>
      </c>
      <c r="O41" s="168">
        <v>15267235</v>
      </c>
      <c r="P41" s="169">
        <v>73</v>
      </c>
      <c r="Q41" s="170">
        <v>61</v>
      </c>
      <c r="R41" s="165">
        <v>16726989</v>
      </c>
      <c r="S41" s="166">
        <v>18</v>
      </c>
      <c r="T41" s="167">
        <v>18</v>
      </c>
      <c r="U41" s="168">
        <v>3072298</v>
      </c>
      <c r="V41" s="169">
        <v>231</v>
      </c>
      <c r="W41" s="170">
        <v>226</v>
      </c>
      <c r="X41" s="165">
        <v>3314</v>
      </c>
      <c r="Y41" s="166">
        <v>408</v>
      </c>
      <c r="Z41" s="167">
        <v>382</v>
      </c>
      <c r="AA41" s="168">
        <v>117</v>
      </c>
      <c r="AB41" s="171">
        <v>372</v>
      </c>
      <c r="AC41" s="163">
        <v>0</v>
      </c>
      <c r="AD41" s="172">
        <v>100</v>
      </c>
      <c r="AE41" s="173">
        <v>0</v>
      </c>
    </row>
    <row r="42" spans="1:31" s="3" customFormat="1" ht="18.75" customHeight="1">
      <c r="A42" s="142">
        <v>40</v>
      </c>
      <c r="B42" s="143" t="s">
        <v>3813</v>
      </c>
      <c r="C42" s="194" t="s">
        <v>3813</v>
      </c>
      <c r="D42" s="145" t="s">
        <v>3815</v>
      </c>
      <c r="E42" s="146">
        <v>39</v>
      </c>
      <c r="F42" s="154" t="s">
        <v>3813</v>
      </c>
      <c r="G42" s="149">
        <v>80</v>
      </c>
      <c r="H42" s="150">
        <v>76</v>
      </c>
      <c r="I42" s="155" t="s">
        <v>3813</v>
      </c>
      <c r="J42" s="152">
        <v>445</v>
      </c>
      <c r="K42" s="153">
        <v>423</v>
      </c>
      <c r="L42" s="154" t="s">
        <v>3813</v>
      </c>
      <c r="M42" s="149">
        <v>381</v>
      </c>
      <c r="N42" s="150">
        <v>366</v>
      </c>
      <c r="O42" s="155" t="s">
        <v>3813</v>
      </c>
      <c r="P42" s="152">
        <v>232</v>
      </c>
      <c r="Q42" s="153">
        <v>210</v>
      </c>
      <c r="R42" s="154" t="s">
        <v>3813</v>
      </c>
      <c r="S42" s="149">
        <v>421</v>
      </c>
      <c r="T42" s="150">
        <v>414</v>
      </c>
      <c r="U42" s="155" t="s">
        <v>3813</v>
      </c>
      <c r="V42" s="152">
        <v>22</v>
      </c>
      <c r="W42" s="153">
        <v>22</v>
      </c>
      <c r="X42" s="154" t="s">
        <v>3813</v>
      </c>
      <c r="Y42" s="149">
        <v>468</v>
      </c>
      <c r="Z42" s="150">
        <v>442</v>
      </c>
      <c r="AA42" s="155" t="s">
        <v>3813</v>
      </c>
      <c r="AB42" s="156">
        <v>321</v>
      </c>
      <c r="AC42" s="146">
        <v>0</v>
      </c>
      <c r="AD42" s="157">
        <v>100</v>
      </c>
      <c r="AE42" s="158">
        <v>0</v>
      </c>
    </row>
    <row r="43" spans="1:31" s="3" customFormat="1" ht="18.75" customHeight="1">
      <c r="A43" s="174">
        <v>41</v>
      </c>
      <c r="B43" s="175" t="s">
        <v>3813</v>
      </c>
      <c r="C43" s="190" t="s">
        <v>3813</v>
      </c>
      <c r="D43" s="177" t="s">
        <v>3815</v>
      </c>
      <c r="E43" s="178">
        <v>40</v>
      </c>
      <c r="F43" s="191" t="s">
        <v>3813</v>
      </c>
      <c r="G43" s="181">
        <v>24</v>
      </c>
      <c r="H43" s="182">
        <v>22</v>
      </c>
      <c r="I43" s="192" t="s">
        <v>3813</v>
      </c>
      <c r="J43" s="184">
        <v>7</v>
      </c>
      <c r="K43" s="185">
        <v>7</v>
      </c>
      <c r="L43" s="191" t="s">
        <v>3813</v>
      </c>
      <c r="M43" s="181">
        <v>75</v>
      </c>
      <c r="N43" s="182">
        <v>69</v>
      </c>
      <c r="O43" s="192" t="s">
        <v>3813</v>
      </c>
      <c r="P43" s="184">
        <v>93</v>
      </c>
      <c r="Q43" s="185">
        <v>79</v>
      </c>
      <c r="R43" s="191" t="s">
        <v>3813</v>
      </c>
      <c r="S43" s="181">
        <v>9</v>
      </c>
      <c r="T43" s="182">
        <v>9</v>
      </c>
      <c r="U43" s="192" t="s">
        <v>3813</v>
      </c>
      <c r="V43" s="184">
        <v>292</v>
      </c>
      <c r="W43" s="185">
        <v>287</v>
      </c>
      <c r="X43" s="191" t="s">
        <v>3813</v>
      </c>
      <c r="Y43" s="181">
        <v>315</v>
      </c>
      <c r="Z43" s="182">
        <v>289</v>
      </c>
      <c r="AA43" s="192" t="s">
        <v>3813</v>
      </c>
      <c r="AB43" s="186">
        <v>369</v>
      </c>
      <c r="AC43" s="178">
        <v>0</v>
      </c>
      <c r="AD43" s="187">
        <v>0</v>
      </c>
      <c r="AE43" s="188">
        <v>100</v>
      </c>
    </row>
    <row r="44" spans="1:31" s="3" customFormat="1" ht="18.75" customHeight="1">
      <c r="A44" s="29">
        <v>42</v>
      </c>
      <c r="B44" s="30">
        <v>1</v>
      </c>
      <c r="C44" s="31" t="s">
        <v>1922</v>
      </c>
      <c r="D44" s="32" t="s">
        <v>3471</v>
      </c>
      <c r="E44" s="42">
        <v>41</v>
      </c>
      <c r="F44" s="35">
        <v>15193440</v>
      </c>
      <c r="G44" s="36">
        <v>78</v>
      </c>
      <c r="H44" s="37">
        <v>74</v>
      </c>
      <c r="I44" s="38">
        <v>15299462</v>
      </c>
      <c r="J44" s="39">
        <v>71</v>
      </c>
      <c r="K44" s="40">
        <v>64</v>
      </c>
      <c r="L44" s="35">
        <v>5314475</v>
      </c>
      <c r="M44" s="36">
        <v>48</v>
      </c>
      <c r="N44" s="37">
        <v>42</v>
      </c>
      <c r="O44" s="38">
        <v>8365421</v>
      </c>
      <c r="P44" s="39">
        <v>165</v>
      </c>
      <c r="Q44" s="40">
        <v>148</v>
      </c>
      <c r="R44" s="35">
        <v>10820211</v>
      </c>
      <c r="S44" s="36">
        <v>8</v>
      </c>
      <c r="T44" s="37">
        <v>8</v>
      </c>
      <c r="U44" s="38">
        <v>4280004</v>
      </c>
      <c r="V44" s="39">
        <v>347</v>
      </c>
      <c r="W44" s="40">
        <v>342</v>
      </c>
      <c r="X44" s="35">
        <v>532</v>
      </c>
      <c r="Y44" s="36">
        <v>424</v>
      </c>
      <c r="Z44" s="37">
        <v>398</v>
      </c>
      <c r="AA44" s="38">
        <v>110</v>
      </c>
      <c r="AB44" s="94">
        <v>369</v>
      </c>
      <c r="AC44" s="42">
        <v>0</v>
      </c>
      <c r="AD44" s="34">
        <v>100</v>
      </c>
      <c r="AE44" s="43">
        <v>0</v>
      </c>
    </row>
    <row r="45" spans="1:31" s="3" customFormat="1" ht="18.75" customHeight="1">
      <c r="A45" s="29">
        <v>43</v>
      </c>
      <c r="B45" s="30" t="s">
        <v>3813</v>
      </c>
      <c r="C45" s="31" t="s">
        <v>1782</v>
      </c>
      <c r="D45" s="32" t="s">
        <v>2748</v>
      </c>
      <c r="E45" s="42">
        <v>42</v>
      </c>
      <c r="F45" s="35">
        <v>15174594</v>
      </c>
      <c r="G45" s="36">
        <v>84</v>
      </c>
      <c r="H45" s="37">
        <v>80</v>
      </c>
      <c r="I45" s="38">
        <v>15174594</v>
      </c>
      <c r="J45" s="39">
        <v>104</v>
      </c>
      <c r="K45" s="40">
        <v>95</v>
      </c>
      <c r="L45" s="35">
        <v>4642321</v>
      </c>
      <c r="M45" s="36">
        <v>110</v>
      </c>
      <c r="N45" s="37">
        <v>103</v>
      </c>
      <c r="O45" s="38">
        <v>5326896</v>
      </c>
      <c r="P45" s="39">
        <v>191</v>
      </c>
      <c r="Q45" s="40">
        <v>171</v>
      </c>
      <c r="R45" s="35">
        <v>9596802</v>
      </c>
      <c r="S45" s="36">
        <v>128</v>
      </c>
      <c r="T45" s="37">
        <v>126</v>
      </c>
      <c r="U45" s="38">
        <v>852331</v>
      </c>
      <c r="V45" s="39">
        <v>138</v>
      </c>
      <c r="W45" s="40">
        <v>137</v>
      </c>
      <c r="X45" s="35">
        <v>7749</v>
      </c>
      <c r="Y45" s="36">
        <v>161</v>
      </c>
      <c r="Z45" s="37">
        <v>138</v>
      </c>
      <c r="AA45" s="38">
        <v>315</v>
      </c>
      <c r="AB45" s="94">
        <v>384</v>
      </c>
      <c r="AC45" s="42">
        <v>0</v>
      </c>
      <c r="AD45" s="34">
        <v>100</v>
      </c>
      <c r="AE45" s="43">
        <v>0</v>
      </c>
    </row>
    <row r="46" spans="1:31" s="3" customFormat="1" ht="18.75" customHeight="1">
      <c r="A46" s="159">
        <v>44</v>
      </c>
      <c r="B46" s="160">
        <v>74</v>
      </c>
      <c r="C46" s="161" t="s">
        <v>1923</v>
      </c>
      <c r="D46" s="162" t="s">
        <v>3815</v>
      </c>
      <c r="E46" s="163">
        <v>43</v>
      </c>
      <c r="F46" s="165">
        <v>15169685</v>
      </c>
      <c r="G46" s="166">
        <v>85</v>
      </c>
      <c r="H46" s="167">
        <v>81</v>
      </c>
      <c r="I46" s="168">
        <v>15169685</v>
      </c>
      <c r="J46" s="169">
        <v>3</v>
      </c>
      <c r="K46" s="170">
        <v>3</v>
      </c>
      <c r="L46" s="165">
        <v>11579822</v>
      </c>
      <c r="M46" s="166">
        <v>32</v>
      </c>
      <c r="N46" s="167">
        <v>26</v>
      </c>
      <c r="O46" s="168">
        <v>10771272</v>
      </c>
      <c r="P46" s="169">
        <v>125</v>
      </c>
      <c r="Q46" s="170">
        <v>108</v>
      </c>
      <c r="R46" s="165">
        <v>12852208</v>
      </c>
      <c r="S46" s="166">
        <v>2</v>
      </c>
      <c r="T46" s="167">
        <v>2</v>
      </c>
      <c r="U46" s="168">
        <v>7585653</v>
      </c>
      <c r="V46" s="169">
        <v>283</v>
      </c>
      <c r="W46" s="170">
        <v>278</v>
      </c>
      <c r="X46" s="165">
        <v>1715</v>
      </c>
      <c r="Y46" s="166">
        <v>42</v>
      </c>
      <c r="Z46" s="167">
        <v>35</v>
      </c>
      <c r="AA46" s="168">
        <v>625</v>
      </c>
      <c r="AB46" s="171">
        <v>383</v>
      </c>
      <c r="AC46" s="163">
        <v>0</v>
      </c>
      <c r="AD46" s="172">
        <v>100</v>
      </c>
      <c r="AE46" s="173">
        <v>0</v>
      </c>
    </row>
    <row r="47" spans="1:31" s="3" customFormat="1" ht="18.75" customHeight="1">
      <c r="A47" s="45">
        <v>45</v>
      </c>
      <c r="B47" s="46">
        <v>80</v>
      </c>
      <c r="C47" s="47" t="s">
        <v>68</v>
      </c>
      <c r="D47" s="48" t="s">
        <v>3467</v>
      </c>
      <c r="E47" s="49">
        <v>44</v>
      </c>
      <c r="F47" s="51">
        <v>15148600</v>
      </c>
      <c r="G47" s="52">
        <v>86</v>
      </c>
      <c r="H47" s="53">
        <v>82</v>
      </c>
      <c r="I47" s="54">
        <v>15162302</v>
      </c>
      <c r="J47" s="55">
        <v>63</v>
      </c>
      <c r="K47" s="56">
        <v>56</v>
      </c>
      <c r="L47" s="51">
        <v>5528392</v>
      </c>
      <c r="M47" s="52">
        <v>84</v>
      </c>
      <c r="N47" s="53">
        <v>78</v>
      </c>
      <c r="O47" s="54">
        <v>6277726</v>
      </c>
      <c r="P47" s="55">
        <v>112</v>
      </c>
      <c r="Q47" s="56">
        <v>96</v>
      </c>
      <c r="R47" s="51">
        <v>13670599</v>
      </c>
      <c r="S47" s="52">
        <v>94</v>
      </c>
      <c r="T47" s="53">
        <v>92</v>
      </c>
      <c r="U47" s="54">
        <v>1073465</v>
      </c>
      <c r="V47" s="55">
        <v>392</v>
      </c>
      <c r="W47" s="56">
        <v>386</v>
      </c>
      <c r="X47" s="51">
        <v>62</v>
      </c>
      <c r="Y47" s="52">
        <v>338</v>
      </c>
      <c r="Z47" s="53">
        <v>312</v>
      </c>
      <c r="AA47" s="54">
        <v>162</v>
      </c>
      <c r="AB47" s="95">
        <v>331</v>
      </c>
      <c r="AC47" s="49">
        <v>0</v>
      </c>
      <c r="AD47" s="57">
        <v>100</v>
      </c>
      <c r="AE47" s="58">
        <v>0</v>
      </c>
    </row>
    <row r="48" spans="1:31" s="3" customFormat="1" ht="18.75" customHeight="1">
      <c r="A48" s="15">
        <v>46</v>
      </c>
      <c r="B48" s="16">
        <v>89</v>
      </c>
      <c r="C48" s="17" t="s">
        <v>493</v>
      </c>
      <c r="D48" s="18" t="s">
        <v>3816</v>
      </c>
      <c r="E48" s="19">
        <v>45</v>
      </c>
      <c r="F48" s="21">
        <v>15140405</v>
      </c>
      <c r="G48" s="22">
        <v>87</v>
      </c>
      <c r="H48" s="23">
        <v>83</v>
      </c>
      <c r="I48" s="24">
        <v>15140405</v>
      </c>
      <c r="J48" s="25">
        <v>29</v>
      </c>
      <c r="K48" s="26">
        <v>25</v>
      </c>
      <c r="L48" s="21">
        <v>6561166</v>
      </c>
      <c r="M48" s="22">
        <v>59</v>
      </c>
      <c r="N48" s="23">
        <v>53</v>
      </c>
      <c r="O48" s="24">
        <v>7651033</v>
      </c>
      <c r="P48" s="25">
        <v>98</v>
      </c>
      <c r="Q48" s="26">
        <v>84</v>
      </c>
      <c r="R48" s="21">
        <v>14590890</v>
      </c>
      <c r="S48" s="22">
        <v>91</v>
      </c>
      <c r="T48" s="23">
        <v>89</v>
      </c>
      <c r="U48" s="24">
        <v>1099446</v>
      </c>
      <c r="V48" s="25">
        <v>51</v>
      </c>
      <c r="W48" s="26">
        <v>50</v>
      </c>
      <c r="X48" s="21">
        <v>13717</v>
      </c>
      <c r="Y48" s="22">
        <v>35</v>
      </c>
      <c r="Z48" s="23">
        <v>29</v>
      </c>
      <c r="AA48" s="24">
        <v>652</v>
      </c>
      <c r="AB48" s="93">
        <v>384</v>
      </c>
      <c r="AC48" s="19">
        <v>0</v>
      </c>
      <c r="AD48" s="27">
        <v>100</v>
      </c>
      <c r="AE48" s="28">
        <v>0</v>
      </c>
    </row>
    <row r="49" spans="1:31" s="3" customFormat="1" ht="18.75" customHeight="1">
      <c r="A49" s="159">
        <v>47</v>
      </c>
      <c r="B49" s="160">
        <v>50</v>
      </c>
      <c r="C49" s="161" t="s">
        <v>887</v>
      </c>
      <c r="D49" s="162" t="s">
        <v>3815</v>
      </c>
      <c r="E49" s="163">
        <v>46</v>
      </c>
      <c r="F49" s="165">
        <v>15128902</v>
      </c>
      <c r="G49" s="166">
        <v>74</v>
      </c>
      <c r="H49" s="167">
        <v>70</v>
      </c>
      <c r="I49" s="168">
        <v>15341111</v>
      </c>
      <c r="J49" s="169">
        <v>12</v>
      </c>
      <c r="K49" s="170">
        <v>11</v>
      </c>
      <c r="L49" s="165">
        <v>7871489</v>
      </c>
      <c r="M49" s="166">
        <v>37</v>
      </c>
      <c r="N49" s="167">
        <v>31</v>
      </c>
      <c r="O49" s="168">
        <v>9985577</v>
      </c>
      <c r="P49" s="169">
        <v>65</v>
      </c>
      <c r="Q49" s="170">
        <v>54</v>
      </c>
      <c r="R49" s="165">
        <v>17314236</v>
      </c>
      <c r="S49" s="166">
        <v>165</v>
      </c>
      <c r="T49" s="167">
        <v>163</v>
      </c>
      <c r="U49" s="168">
        <v>605361</v>
      </c>
      <c r="V49" s="169">
        <v>203</v>
      </c>
      <c r="W49" s="170">
        <v>201</v>
      </c>
      <c r="X49" s="165">
        <v>4303</v>
      </c>
      <c r="Y49" s="166">
        <v>98</v>
      </c>
      <c r="Z49" s="167">
        <v>82</v>
      </c>
      <c r="AA49" s="168">
        <v>442</v>
      </c>
      <c r="AB49" s="171">
        <v>381</v>
      </c>
      <c r="AC49" s="163">
        <v>0</v>
      </c>
      <c r="AD49" s="172">
        <v>100</v>
      </c>
      <c r="AE49" s="173">
        <v>0</v>
      </c>
    </row>
    <row r="50" spans="1:31" s="3" customFormat="1" ht="18.75" customHeight="1">
      <c r="A50" s="159">
        <v>48</v>
      </c>
      <c r="B50" s="160">
        <v>303</v>
      </c>
      <c r="C50" s="161" t="s">
        <v>868</v>
      </c>
      <c r="D50" s="162" t="s">
        <v>3815</v>
      </c>
      <c r="E50" s="163">
        <v>47</v>
      </c>
      <c r="F50" s="165">
        <v>15057905</v>
      </c>
      <c r="G50" s="166">
        <v>90</v>
      </c>
      <c r="H50" s="167">
        <v>86</v>
      </c>
      <c r="I50" s="168">
        <v>15057905</v>
      </c>
      <c r="J50" s="169">
        <v>366</v>
      </c>
      <c r="K50" s="170">
        <v>347</v>
      </c>
      <c r="L50" s="165">
        <v>1572114</v>
      </c>
      <c r="M50" s="166">
        <v>318</v>
      </c>
      <c r="N50" s="167">
        <v>304</v>
      </c>
      <c r="O50" s="168">
        <v>1975254</v>
      </c>
      <c r="P50" s="169">
        <v>477</v>
      </c>
      <c r="Q50" s="170">
        <v>452</v>
      </c>
      <c r="R50" s="165">
        <v>2522213</v>
      </c>
      <c r="S50" s="166">
        <v>168</v>
      </c>
      <c r="T50" s="167">
        <v>166</v>
      </c>
      <c r="U50" s="168">
        <v>583745</v>
      </c>
      <c r="V50" s="169" t="s">
        <v>3813</v>
      </c>
      <c r="W50" s="170" t="s">
        <v>3813</v>
      </c>
      <c r="X50" s="189" t="s">
        <v>3813</v>
      </c>
      <c r="Y50" s="166">
        <v>457</v>
      </c>
      <c r="Z50" s="167">
        <v>431</v>
      </c>
      <c r="AA50" s="168">
        <v>80</v>
      </c>
      <c r="AB50" s="171">
        <v>341</v>
      </c>
      <c r="AC50" s="163">
        <v>0</v>
      </c>
      <c r="AD50" s="172">
        <v>100</v>
      </c>
      <c r="AE50" s="173">
        <v>0</v>
      </c>
    </row>
    <row r="51" spans="1:31" s="3" customFormat="1" ht="18.75" customHeight="1">
      <c r="A51" s="29">
        <v>49</v>
      </c>
      <c r="B51" s="30">
        <v>123</v>
      </c>
      <c r="C51" s="31" t="s">
        <v>3619</v>
      </c>
      <c r="D51" s="32" t="s">
        <v>3372</v>
      </c>
      <c r="E51" s="33">
        <v>48</v>
      </c>
      <c r="F51" s="35">
        <v>15038828</v>
      </c>
      <c r="G51" s="36">
        <v>88</v>
      </c>
      <c r="H51" s="37">
        <v>84</v>
      </c>
      <c r="I51" s="38">
        <v>15133941</v>
      </c>
      <c r="J51" s="39">
        <v>138</v>
      </c>
      <c r="K51" s="40">
        <v>125</v>
      </c>
      <c r="L51" s="35">
        <v>4004662</v>
      </c>
      <c r="M51" s="36">
        <v>112</v>
      </c>
      <c r="N51" s="37">
        <v>105</v>
      </c>
      <c r="O51" s="38">
        <v>5251212</v>
      </c>
      <c r="P51" s="39">
        <v>85</v>
      </c>
      <c r="Q51" s="40">
        <v>71</v>
      </c>
      <c r="R51" s="35">
        <v>15449878</v>
      </c>
      <c r="S51" s="36">
        <v>126</v>
      </c>
      <c r="T51" s="37">
        <v>124</v>
      </c>
      <c r="U51" s="38">
        <v>863475</v>
      </c>
      <c r="V51" s="39">
        <v>41</v>
      </c>
      <c r="W51" s="40">
        <v>40</v>
      </c>
      <c r="X51" s="35">
        <v>14672</v>
      </c>
      <c r="Y51" s="36">
        <v>16</v>
      </c>
      <c r="Z51" s="37">
        <v>12</v>
      </c>
      <c r="AA51" s="38">
        <v>879</v>
      </c>
      <c r="AB51" s="94">
        <v>356</v>
      </c>
      <c r="AC51" s="42">
        <v>0</v>
      </c>
      <c r="AD51" s="34">
        <v>100</v>
      </c>
      <c r="AE51" s="43">
        <v>0</v>
      </c>
    </row>
    <row r="52" spans="1:31" s="3" customFormat="1" ht="18.75" customHeight="1">
      <c r="A52" s="45">
        <v>50</v>
      </c>
      <c r="B52" s="46">
        <v>408</v>
      </c>
      <c r="C52" s="47" t="s">
        <v>2067</v>
      </c>
      <c r="D52" s="48" t="s">
        <v>3816</v>
      </c>
      <c r="E52" s="49">
        <v>49</v>
      </c>
      <c r="F52" s="51">
        <v>14995851</v>
      </c>
      <c r="G52" s="52">
        <v>89</v>
      </c>
      <c r="H52" s="53">
        <v>85</v>
      </c>
      <c r="I52" s="54">
        <v>15109344</v>
      </c>
      <c r="J52" s="55">
        <v>73</v>
      </c>
      <c r="K52" s="56">
        <v>66</v>
      </c>
      <c r="L52" s="51">
        <v>5212727</v>
      </c>
      <c r="M52" s="52">
        <v>242</v>
      </c>
      <c r="N52" s="53">
        <v>230</v>
      </c>
      <c r="O52" s="54">
        <v>2867235</v>
      </c>
      <c r="P52" s="55">
        <v>57</v>
      </c>
      <c r="Q52" s="56">
        <v>47</v>
      </c>
      <c r="R52" s="51">
        <v>18099738</v>
      </c>
      <c r="S52" s="52">
        <v>267</v>
      </c>
      <c r="T52" s="53">
        <v>261</v>
      </c>
      <c r="U52" s="54">
        <v>212801</v>
      </c>
      <c r="V52" s="55">
        <v>316</v>
      </c>
      <c r="W52" s="56">
        <v>311</v>
      </c>
      <c r="X52" s="51">
        <v>1136</v>
      </c>
      <c r="Y52" s="52">
        <v>381</v>
      </c>
      <c r="Z52" s="53">
        <v>355</v>
      </c>
      <c r="AA52" s="54">
        <v>136</v>
      </c>
      <c r="AB52" s="95">
        <v>383</v>
      </c>
      <c r="AC52" s="49">
        <v>0</v>
      </c>
      <c r="AD52" s="57">
        <v>50.02</v>
      </c>
      <c r="AE52" s="58">
        <v>49.98</v>
      </c>
    </row>
    <row r="53" spans="1:31" s="3" customFormat="1" ht="18.75" customHeight="1">
      <c r="A53" s="174">
        <v>51</v>
      </c>
      <c r="B53" s="175" t="s">
        <v>3813</v>
      </c>
      <c r="C53" s="176" t="s">
        <v>1951</v>
      </c>
      <c r="D53" s="177" t="s">
        <v>3815</v>
      </c>
      <c r="E53" s="178">
        <v>50</v>
      </c>
      <c r="F53" s="180">
        <v>14975595</v>
      </c>
      <c r="G53" s="181">
        <v>10</v>
      </c>
      <c r="H53" s="182">
        <v>9</v>
      </c>
      <c r="I53" s="183">
        <v>23680406</v>
      </c>
      <c r="J53" s="184">
        <v>2</v>
      </c>
      <c r="K53" s="185">
        <v>2</v>
      </c>
      <c r="L53" s="180">
        <v>12274158</v>
      </c>
      <c r="M53" s="181">
        <v>22</v>
      </c>
      <c r="N53" s="182">
        <v>17</v>
      </c>
      <c r="O53" s="183">
        <v>13208486</v>
      </c>
      <c r="P53" s="184">
        <v>14</v>
      </c>
      <c r="Q53" s="185">
        <v>12</v>
      </c>
      <c r="R53" s="180">
        <v>32551114</v>
      </c>
      <c r="S53" s="181">
        <v>459</v>
      </c>
      <c r="T53" s="182">
        <v>450</v>
      </c>
      <c r="U53" s="183">
        <v>-999268</v>
      </c>
      <c r="V53" s="184">
        <v>186</v>
      </c>
      <c r="W53" s="185">
        <v>184</v>
      </c>
      <c r="X53" s="180">
        <v>5174</v>
      </c>
      <c r="Y53" s="181">
        <v>5</v>
      </c>
      <c r="Z53" s="182">
        <v>3</v>
      </c>
      <c r="AA53" s="183">
        <v>1124</v>
      </c>
      <c r="AB53" s="186">
        <v>321</v>
      </c>
      <c r="AC53" s="178">
        <v>0</v>
      </c>
      <c r="AD53" s="187">
        <v>100</v>
      </c>
      <c r="AE53" s="188">
        <v>0</v>
      </c>
    </row>
    <row r="54" spans="1:31" s="3" customFormat="1" ht="18.75" customHeight="1">
      <c r="A54" s="159">
        <v>52</v>
      </c>
      <c r="B54" s="160" t="s">
        <v>3813</v>
      </c>
      <c r="C54" s="161" t="s">
        <v>3792</v>
      </c>
      <c r="D54" s="162" t="s">
        <v>3815</v>
      </c>
      <c r="E54" s="163">
        <v>51</v>
      </c>
      <c r="F54" s="165">
        <v>14966166</v>
      </c>
      <c r="G54" s="166">
        <v>52</v>
      </c>
      <c r="H54" s="167">
        <v>49</v>
      </c>
      <c r="I54" s="168">
        <v>16188724</v>
      </c>
      <c r="J54" s="169">
        <v>4</v>
      </c>
      <c r="K54" s="170">
        <v>4</v>
      </c>
      <c r="L54" s="165">
        <v>10047792</v>
      </c>
      <c r="M54" s="166">
        <v>87</v>
      </c>
      <c r="N54" s="167">
        <v>81</v>
      </c>
      <c r="O54" s="168">
        <v>6201023</v>
      </c>
      <c r="P54" s="169">
        <v>23</v>
      </c>
      <c r="Q54" s="170">
        <v>19</v>
      </c>
      <c r="R54" s="165">
        <v>26662568</v>
      </c>
      <c r="S54" s="166">
        <v>359</v>
      </c>
      <c r="T54" s="167">
        <v>352</v>
      </c>
      <c r="U54" s="168">
        <v>59686</v>
      </c>
      <c r="V54" s="169">
        <v>7</v>
      </c>
      <c r="W54" s="170">
        <v>7</v>
      </c>
      <c r="X54" s="165">
        <v>20793</v>
      </c>
      <c r="Y54" s="166">
        <v>8</v>
      </c>
      <c r="Z54" s="167">
        <v>6</v>
      </c>
      <c r="AA54" s="168">
        <v>950</v>
      </c>
      <c r="AB54" s="171">
        <v>356</v>
      </c>
      <c r="AC54" s="163">
        <v>0</v>
      </c>
      <c r="AD54" s="172">
        <v>100</v>
      </c>
      <c r="AE54" s="173">
        <v>0</v>
      </c>
    </row>
    <row r="55" spans="1:31" s="3" customFormat="1" ht="18.75" customHeight="1">
      <c r="A55" s="29">
        <v>53</v>
      </c>
      <c r="B55" s="64">
        <v>12</v>
      </c>
      <c r="C55" s="31" t="s">
        <v>1924</v>
      </c>
      <c r="D55" s="32" t="s">
        <v>3374</v>
      </c>
      <c r="E55" s="42">
        <v>52</v>
      </c>
      <c r="F55" s="35">
        <v>14912920</v>
      </c>
      <c r="G55" s="36">
        <v>64</v>
      </c>
      <c r="H55" s="37">
        <v>60</v>
      </c>
      <c r="I55" s="38">
        <v>16024691</v>
      </c>
      <c r="J55" s="39">
        <v>326</v>
      </c>
      <c r="K55" s="40">
        <v>307</v>
      </c>
      <c r="L55" s="35">
        <v>1897775</v>
      </c>
      <c r="M55" s="36">
        <v>425</v>
      </c>
      <c r="N55" s="37">
        <v>408</v>
      </c>
      <c r="O55" s="38">
        <v>842987</v>
      </c>
      <c r="P55" s="39">
        <v>366</v>
      </c>
      <c r="Q55" s="40">
        <v>343</v>
      </c>
      <c r="R55" s="35">
        <v>5489155</v>
      </c>
      <c r="S55" s="36">
        <v>395</v>
      </c>
      <c r="T55" s="37">
        <v>388</v>
      </c>
      <c r="U55" s="38">
        <v>14480</v>
      </c>
      <c r="V55" s="39">
        <v>256</v>
      </c>
      <c r="W55" s="40">
        <v>251</v>
      </c>
      <c r="X55" s="35">
        <v>2350</v>
      </c>
      <c r="Y55" s="36">
        <v>411</v>
      </c>
      <c r="Z55" s="37">
        <v>385</v>
      </c>
      <c r="AA55" s="38">
        <v>115</v>
      </c>
      <c r="AB55" s="94">
        <v>311</v>
      </c>
      <c r="AC55" s="42">
        <v>0</v>
      </c>
      <c r="AD55" s="34">
        <v>100</v>
      </c>
      <c r="AE55" s="43">
        <v>0</v>
      </c>
    </row>
    <row r="56" spans="1:31" s="3" customFormat="1" ht="18.75" customHeight="1">
      <c r="A56" s="29">
        <v>54</v>
      </c>
      <c r="B56" s="30">
        <v>62</v>
      </c>
      <c r="C56" s="31" t="s">
        <v>2077</v>
      </c>
      <c r="D56" s="32" t="s">
        <v>3373</v>
      </c>
      <c r="E56" s="42">
        <v>53</v>
      </c>
      <c r="F56" s="35">
        <v>14910148</v>
      </c>
      <c r="G56" s="36">
        <v>92</v>
      </c>
      <c r="H56" s="37">
        <v>88</v>
      </c>
      <c r="I56" s="38">
        <v>14952915</v>
      </c>
      <c r="J56" s="39">
        <v>471</v>
      </c>
      <c r="K56" s="40">
        <v>449</v>
      </c>
      <c r="L56" s="35">
        <v>506283</v>
      </c>
      <c r="M56" s="36">
        <v>233</v>
      </c>
      <c r="N56" s="37">
        <v>222</v>
      </c>
      <c r="O56" s="38">
        <v>3039614</v>
      </c>
      <c r="P56" s="39">
        <v>313</v>
      </c>
      <c r="Q56" s="40">
        <v>291</v>
      </c>
      <c r="R56" s="35">
        <v>6356300</v>
      </c>
      <c r="S56" s="36">
        <v>260</v>
      </c>
      <c r="T56" s="37">
        <v>254</v>
      </c>
      <c r="U56" s="38">
        <v>224606</v>
      </c>
      <c r="V56" s="39">
        <v>188</v>
      </c>
      <c r="W56" s="40">
        <v>186</v>
      </c>
      <c r="X56" s="35">
        <v>5073</v>
      </c>
      <c r="Y56" s="36">
        <v>439</v>
      </c>
      <c r="Z56" s="37">
        <v>413</v>
      </c>
      <c r="AA56" s="38">
        <v>99</v>
      </c>
      <c r="AB56" s="94">
        <v>311</v>
      </c>
      <c r="AC56" s="42">
        <v>0</v>
      </c>
      <c r="AD56" s="34">
        <v>100</v>
      </c>
      <c r="AE56" s="43">
        <v>0</v>
      </c>
    </row>
    <row r="57" spans="1:31" s="3" customFormat="1" ht="18.75" customHeight="1">
      <c r="A57" s="45">
        <v>55</v>
      </c>
      <c r="B57" s="46">
        <v>98</v>
      </c>
      <c r="C57" s="47" t="s">
        <v>2570</v>
      </c>
      <c r="D57" s="48" t="s">
        <v>98</v>
      </c>
      <c r="E57" s="65">
        <v>54</v>
      </c>
      <c r="F57" s="51">
        <v>14893530</v>
      </c>
      <c r="G57" s="52">
        <v>94</v>
      </c>
      <c r="H57" s="53">
        <v>90</v>
      </c>
      <c r="I57" s="54">
        <v>14893530</v>
      </c>
      <c r="J57" s="55">
        <v>70</v>
      </c>
      <c r="K57" s="56">
        <v>63</v>
      </c>
      <c r="L57" s="51">
        <v>5318653</v>
      </c>
      <c r="M57" s="52">
        <v>33</v>
      </c>
      <c r="N57" s="53">
        <v>27</v>
      </c>
      <c r="O57" s="54">
        <v>10711641</v>
      </c>
      <c r="P57" s="55">
        <v>62</v>
      </c>
      <c r="Q57" s="56">
        <v>51</v>
      </c>
      <c r="R57" s="51">
        <v>17749054</v>
      </c>
      <c r="S57" s="52">
        <v>35</v>
      </c>
      <c r="T57" s="53">
        <v>34</v>
      </c>
      <c r="U57" s="54">
        <v>2215438</v>
      </c>
      <c r="V57" s="55" t="s">
        <v>3813</v>
      </c>
      <c r="W57" s="56" t="s">
        <v>3813</v>
      </c>
      <c r="X57" s="62" t="s">
        <v>3813</v>
      </c>
      <c r="Y57" s="52">
        <v>311</v>
      </c>
      <c r="Z57" s="53">
        <v>285</v>
      </c>
      <c r="AA57" s="54">
        <v>178</v>
      </c>
      <c r="AB57" s="95">
        <v>369</v>
      </c>
      <c r="AC57" s="49">
        <v>0</v>
      </c>
      <c r="AD57" s="57">
        <v>100</v>
      </c>
      <c r="AE57" s="58">
        <v>0</v>
      </c>
    </row>
    <row r="58" spans="1:31" s="3" customFormat="1" ht="18.75" customHeight="1">
      <c r="A58" s="15">
        <v>56</v>
      </c>
      <c r="B58" s="16">
        <v>138</v>
      </c>
      <c r="C58" s="17" t="s">
        <v>3004</v>
      </c>
      <c r="D58" s="18" t="s">
        <v>3814</v>
      </c>
      <c r="E58" s="19">
        <v>2</v>
      </c>
      <c r="F58" s="21">
        <v>14867395</v>
      </c>
      <c r="G58" s="22">
        <v>14</v>
      </c>
      <c r="H58" s="23">
        <v>2</v>
      </c>
      <c r="I58" s="24">
        <v>21803495</v>
      </c>
      <c r="J58" s="25" t="s">
        <v>3813</v>
      </c>
      <c r="K58" s="26" t="s">
        <v>3813</v>
      </c>
      <c r="L58" s="21">
        <v>-1372464</v>
      </c>
      <c r="M58" s="22" t="s">
        <v>3813</v>
      </c>
      <c r="N58" s="23" t="s">
        <v>3813</v>
      </c>
      <c r="O58" s="24">
        <v>-5699012</v>
      </c>
      <c r="P58" s="25">
        <v>80</v>
      </c>
      <c r="Q58" s="26">
        <v>13</v>
      </c>
      <c r="R58" s="21">
        <v>15949540</v>
      </c>
      <c r="S58" s="22">
        <v>494</v>
      </c>
      <c r="T58" s="23">
        <v>21</v>
      </c>
      <c r="U58" s="24">
        <v>-7237282</v>
      </c>
      <c r="V58" s="25" t="s">
        <v>3813</v>
      </c>
      <c r="W58" s="26" t="s">
        <v>3813</v>
      </c>
      <c r="X58" s="61" t="s">
        <v>3813</v>
      </c>
      <c r="Y58" s="22">
        <v>17</v>
      </c>
      <c r="Z58" s="23">
        <v>5</v>
      </c>
      <c r="AA58" s="24">
        <v>875</v>
      </c>
      <c r="AB58" s="93">
        <v>351</v>
      </c>
      <c r="AC58" s="19">
        <v>100</v>
      </c>
      <c r="AD58" s="27">
        <v>0</v>
      </c>
      <c r="AE58" s="28">
        <v>0</v>
      </c>
    </row>
    <row r="59" spans="1:31" s="3" customFormat="1" ht="18.75" customHeight="1">
      <c r="A59" s="159">
        <v>57</v>
      </c>
      <c r="B59" s="160">
        <v>210</v>
      </c>
      <c r="C59" s="161" t="s">
        <v>886</v>
      </c>
      <c r="D59" s="162" t="s">
        <v>3815</v>
      </c>
      <c r="E59" s="163">
        <v>55</v>
      </c>
      <c r="F59" s="165">
        <v>14853182</v>
      </c>
      <c r="G59" s="166">
        <v>69</v>
      </c>
      <c r="H59" s="167">
        <v>65</v>
      </c>
      <c r="I59" s="168">
        <v>15603330</v>
      </c>
      <c r="J59" s="169">
        <v>44</v>
      </c>
      <c r="K59" s="170">
        <v>40</v>
      </c>
      <c r="L59" s="165">
        <v>6019529</v>
      </c>
      <c r="M59" s="166">
        <v>44</v>
      </c>
      <c r="N59" s="167">
        <v>38</v>
      </c>
      <c r="O59" s="168">
        <v>8635479</v>
      </c>
      <c r="P59" s="169">
        <v>89</v>
      </c>
      <c r="Q59" s="170">
        <v>75</v>
      </c>
      <c r="R59" s="165">
        <v>15191573</v>
      </c>
      <c r="S59" s="166">
        <v>453</v>
      </c>
      <c r="T59" s="167">
        <v>444</v>
      </c>
      <c r="U59" s="168">
        <v>-882454</v>
      </c>
      <c r="V59" s="169">
        <v>326</v>
      </c>
      <c r="W59" s="170">
        <v>321</v>
      </c>
      <c r="X59" s="165">
        <v>950</v>
      </c>
      <c r="Y59" s="166">
        <v>122</v>
      </c>
      <c r="Z59" s="167">
        <v>102</v>
      </c>
      <c r="AA59" s="168">
        <v>398</v>
      </c>
      <c r="AB59" s="171">
        <v>332</v>
      </c>
      <c r="AC59" s="163">
        <v>0</v>
      </c>
      <c r="AD59" s="172">
        <v>100</v>
      </c>
      <c r="AE59" s="173">
        <v>0</v>
      </c>
    </row>
    <row r="60" spans="1:31" s="3" customFormat="1" ht="18.75" customHeight="1">
      <c r="A60" s="159">
        <v>58</v>
      </c>
      <c r="B60" s="160">
        <v>72</v>
      </c>
      <c r="C60" s="161" t="s">
        <v>3251</v>
      </c>
      <c r="D60" s="162" t="s">
        <v>3815</v>
      </c>
      <c r="E60" s="163">
        <v>56</v>
      </c>
      <c r="F60" s="165">
        <v>14833989</v>
      </c>
      <c r="G60" s="166">
        <v>3</v>
      </c>
      <c r="H60" s="167">
        <v>3</v>
      </c>
      <c r="I60" s="168">
        <v>31522596</v>
      </c>
      <c r="J60" s="169">
        <v>25</v>
      </c>
      <c r="K60" s="170">
        <v>22</v>
      </c>
      <c r="L60" s="165">
        <v>6783644</v>
      </c>
      <c r="M60" s="166">
        <v>192</v>
      </c>
      <c r="N60" s="167">
        <v>182</v>
      </c>
      <c r="O60" s="168">
        <v>3846692</v>
      </c>
      <c r="P60" s="169">
        <v>110</v>
      </c>
      <c r="Q60" s="170">
        <v>94</v>
      </c>
      <c r="R60" s="165">
        <v>13824845</v>
      </c>
      <c r="S60" s="166">
        <v>71</v>
      </c>
      <c r="T60" s="167">
        <v>69</v>
      </c>
      <c r="U60" s="168">
        <v>1377231</v>
      </c>
      <c r="V60" s="169">
        <v>206</v>
      </c>
      <c r="W60" s="170">
        <v>204</v>
      </c>
      <c r="X60" s="165">
        <v>4049</v>
      </c>
      <c r="Y60" s="166">
        <v>297</v>
      </c>
      <c r="Z60" s="167">
        <v>271</v>
      </c>
      <c r="AA60" s="168">
        <v>186</v>
      </c>
      <c r="AB60" s="171">
        <v>352</v>
      </c>
      <c r="AC60" s="163">
        <v>0</v>
      </c>
      <c r="AD60" s="172">
        <v>0.01</v>
      </c>
      <c r="AE60" s="173">
        <v>99.99</v>
      </c>
    </row>
    <row r="61" spans="1:31" s="3" customFormat="1" ht="18.75" customHeight="1">
      <c r="A61" s="159">
        <v>59</v>
      </c>
      <c r="B61" s="160">
        <v>373</v>
      </c>
      <c r="C61" s="161" t="s">
        <v>3901</v>
      </c>
      <c r="D61" s="162" t="s">
        <v>3815</v>
      </c>
      <c r="E61" s="163">
        <v>57</v>
      </c>
      <c r="F61" s="165">
        <v>14768582</v>
      </c>
      <c r="G61" s="166">
        <v>96</v>
      </c>
      <c r="H61" s="167">
        <v>92</v>
      </c>
      <c r="I61" s="168">
        <v>14768582</v>
      </c>
      <c r="J61" s="169">
        <v>293</v>
      </c>
      <c r="K61" s="170">
        <v>274</v>
      </c>
      <c r="L61" s="165">
        <v>2222576</v>
      </c>
      <c r="M61" s="166">
        <v>301</v>
      </c>
      <c r="N61" s="167">
        <v>289</v>
      </c>
      <c r="O61" s="168">
        <v>2107220</v>
      </c>
      <c r="P61" s="169">
        <v>152</v>
      </c>
      <c r="Q61" s="170">
        <v>135</v>
      </c>
      <c r="R61" s="165">
        <v>11455242</v>
      </c>
      <c r="S61" s="166">
        <v>408</v>
      </c>
      <c r="T61" s="167">
        <v>401</v>
      </c>
      <c r="U61" s="168">
        <v>-10896</v>
      </c>
      <c r="V61" s="169">
        <v>132</v>
      </c>
      <c r="W61" s="170">
        <v>131</v>
      </c>
      <c r="X61" s="165">
        <v>8260</v>
      </c>
      <c r="Y61" s="166">
        <v>247</v>
      </c>
      <c r="Z61" s="167">
        <v>222</v>
      </c>
      <c r="AA61" s="168">
        <v>223</v>
      </c>
      <c r="AB61" s="171">
        <v>384</v>
      </c>
      <c r="AC61" s="163">
        <v>0</v>
      </c>
      <c r="AD61" s="172">
        <v>100</v>
      </c>
      <c r="AE61" s="173">
        <v>0</v>
      </c>
    </row>
    <row r="62" spans="1:31" s="3" customFormat="1" ht="18.75" customHeight="1">
      <c r="A62" s="45">
        <v>60</v>
      </c>
      <c r="B62" s="46">
        <v>8</v>
      </c>
      <c r="C62" s="47" t="s">
        <v>489</v>
      </c>
      <c r="D62" s="48" t="s">
        <v>3111</v>
      </c>
      <c r="E62" s="49">
        <v>58</v>
      </c>
      <c r="F62" s="51">
        <v>14767255</v>
      </c>
      <c r="G62" s="52">
        <v>98</v>
      </c>
      <c r="H62" s="53">
        <v>94</v>
      </c>
      <c r="I62" s="54">
        <v>14767255</v>
      </c>
      <c r="J62" s="55">
        <v>27</v>
      </c>
      <c r="K62" s="56">
        <v>23</v>
      </c>
      <c r="L62" s="51">
        <v>6766187</v>
      </c>
      <c r="M62" s="52">
        <v>78</v>
      </c>
      <c r="N62" s="53">
        <v>72</v>
      </c>
      <c r="O62" s="54">
        <v>6548908</v>
      </c>
      <c r="P62" s="55">
        <v>20</v>
      </c>
      <c r="Q62" s="56">
        <v>17</v>
      </c>
      <c r="R62" s="51">
        <v>29111918</v>
      </c>
      <c r="S62" s="52">
        <v>5</v>
      </c>
      <c r="T62" s="53">
        <v>5</v>
      </c>
      <c r="U62" s="54">
        <v>4531398</v>
      </c>
      <c r="V62" s="55" t="s">
        <v>3813</v>
      </c>
      <c r="W62" s="56" t="s">
        <v>3813</v>
      </c>
      <c r="X62" s="62" t="s">
        <v>3813</v>
      </c>
      <c r="Y62" s="52">
        <v>390</v>
      </c>
      <c r="Z62" s="53">
        <v>364</v>
      </c>
      <c r="AA62" s="54">
        <v>130</v>
      </c>
      <c r="AB62" s="95">
        <v>369</v>
      </c>
      <c r="AC62" s="49">
        <v>0</v>
      </c>
      <c r="AD62" s="57">
        <v>100</v>
      </c>
      <c r="AE62" s="58">
        <v>0</v>
      </c>
    </row>
    <row r="63" spans="1:31" s="3" customFormat="1" ht="18.75" customHeight="1">
      <c r="A63" s="174">
        <v>61</v>
      </c>
      <c r="B63" s="175" t="s">
        <v>3813</v>
      </c>
      <c r="C63" s="176" t="s">
        <v>3364</v>
      </c>
      <c r="D63" s="177" t="s">
        <v>3815</v>
      </c>
      <c r="E63" s="178">
        <v>59</v>
      </c>
      <c r="F63" s="180">
        <v>14743727</v>
      </c>
      <c r="G63" s="181">
        <v>75</v>
      </c>
      <c r="H63" s="182">
        <v>71</v>
      </c>
      <c r="I63" s="183">
        <v>15333384</v>
      </c>
      <c r="J63" s="184">
        <v>36</v>
      </c>
      <c r="K63" s="185">
        <v>32</v>
      </c>
      <c r="L63" s="180">
        <v>6270738</v>
      </c>
      <c r="M63" s="181">
        <v>95</v>
      </c>
      <c r="N63" s="182">
        <v>89</v>
      </c>
      <c r="O63" s="183">
        <v>5920362</v>
      </c>
      <c r="P63" s="184">
        <v>126</v>
      </c>
      <c r="Q63" s="185">
        <v>109</v>
      </c>
      <c r="R63" s="180">
        <v>12825530</v>
      </c>
      <c r="S63" s="181">
        <v>454</v>
      </c>
      <c r="T63" s="182">
        <v>445</v>
      </c>
      <c r="U63" s="183">
        <v>-934667</v>
      </c>
      <c r="V63" s="184">
        <v>8</v>
      </c>
      <c r="W63" s="185">
        <v>8</v>
      </c>
      <c r="X63" s="180">
        <v>20651</v>
      </c>
      <c r="Y63" s="181">
        <v>4</v>
      </c>
      <c r="Z63" s="182">
        <v>2</v>
      </c>
      <c r="AA63" s="183">
        <v>1279</v>
      </c>
      <c r="AB63" s="186">
        <v>322</v>
      </c>
      <c r="AC63" s="178">
        <v>0</v>
      </c>
      <c r="AD63" s="187">
        <v>80</v>
      </c>
      <c r="AE63" s="188">
        <v>20</v>
      </c>
    </row>
    <row r="64" spans="1:31" s="3" customFormat="1" ht="18.75" customHeight="1">
      <c r="A64" s="159">
        <v>62</v>
      </c>
      <c r="B64" s="160" t="s">
        <v>3813</v>
      </c>
      <c r="C64" s="161" t="s">
        <v>154</v>
      </c>
      <c r="D64" s="162" t="s">
        <v>3815</v>
      </c>
      <c r="E64" s="163">
        <v>60</v>
      </c>
      <c r="F64" s="165">
        <v>14687592</v>
      </c>
      <c r="G64" s="166">
        <v>100</v>
      </c>
      <c r="H64" s="167">
        <v>96</v>
      </c>
      <c r="I64" s="168">
        <v>14687592</v>
      </c>
      <c r="J64" s="169">
        <v>85</v>
      </c>
      <c r="K64" s="170">
        <v>78</v>
      </c>
      <c r="L64" s="165">
        <v>4937184</v>
      </c>
      <c r="M64" s="166">
        <v>70</v>
      </c>
      <c r="N64" s="167">
        <v>64</v>
      </c>
      <c r="O64" s="168">
        <v>6923816</v>
      </c>
      <c r="P64" s="169">
        <v>116</v>
      </c>
      <c r="Q64" s="170">
        <v>100</v>
      </c>
      <c r="R64" s="165">
        <v>13382883</v>
      </c>
      <c r="S64" s="166">
        <v>83</v>
      </c>
      <c r="T64" s="167">
        <v>81</v>
      </c>
      <c r="U64" s="168">
        <v>1214714</v>
      </c>
      <c r="V64" s="169">
        <v>5</v>
      </c>
      <c r="W64" s="170">
        <v>5</v>
      </c>
      <c r="X64" s="165">
        <v>21464</v>
      </c>
      <c r="Y64" s="166">
        <v>327</v>
      </c>
      <c r="Z64" s="167">
        <v>301</v>
      </c>
      <c r="AA64" s="168">
        <v>169</v>
      </c>
      <c r="AB64" s="171">
        <v>210</v>
      </c>
      <c r="AC64" s="163">
        <v>0</v>
      </c>
      <c r="AD64" s="172">
        <v>0</v>
      </c>
      <c r="AE64" s="173">
        <v>100</v>
      </c>
    </row>
    <row r="65" spans="1:31" s="3" customFormat="1" ht="18.75" customHeight="1">
      <c r="A65" s="29">
        <v>63</v>
      </c>
      <c r="B65" s="30" t="s">
        <v>3813</v>
      </c>
      <c r="C65" s="31" t="s">
        <v>434</v>
      </c>
      <c r="D65" s="32" t="s">
        <v>3369</v>
      </c>
      <c r="E65" s="42">
        <v>61</v>
      </c>
      <c r="F65" s="35">
        <v>14653480</v>
      </c>
      <c r="G65" s="36">
        <v>45</v>
      </c>
      <c r="H65" s="37">
        <v>42</v>
      </c>
      <c r="I65" s="38">
        <v>16477791</v>
      </c>
      <c r="J65" s="39">
        <v>86</v>
      </c>
      <c r="K65" s="40">
        <v>79</v>
      </c>
      <c r="L65" s="35">
        <v>4927859</v>
      </c>
      <c r="M65" s="36">
        <v>58</v>
      </c>
      <c r="N65" s="37">
        <v>52</v>
      </c>
      <c r="O65" s="38">
        <v>7736724</v>
      </c>
      <c r="P65" s="39">
        <v>71</v>
      </c>
      <c r="Q65" s="40">
        <v>59</v>
      </c>
      <c r="R65" s="35">
        <v>16842185</v>
      </c>
      <c r="S65" s="36">
        <v>59</v>
      </c>
      <c r="T65" s="37">
        <v>57</v>
      </c>
      <c r="U65" s="38">
        <v>1666631</v>
      </c>
      <c r="V65" s="39">
        <v>9</v>
      </c>
      <c r="W65" s="40">
        <v>9</v>
      </c>
      <c r="X65" s="35">
        <v>20318</v>
      </c>
      <c r="Y65" s="36">
        <v>92</v>
      </c>
      <c r="Z65" s="37">
        <v>76</v>
      </c>
      <c r="AA65" s="38">
        <v>451</v>
      </c>
      <c r="AB65" s="94">
        <v>382</v>
      </c>
      <c r="AC65" s="42">
        <v>0</v>
      </c>
      <c r="AD65" s="34">
        <v>100</v>
      </c>
      <c r="AE65" s="43">
        <v>0</v>
      </c>
    </row>
    <row r="66" spans="1:31" s="3" customFormat="1" ht="18.75" customHeight="1">
      <c r="A66" s="159">
        <v>64</v>
      </c>
      <c r="B66" s="160">
        <v>189</v>
      </c>
      <c r="C66" s="161" t="s">
        <v>1925</v>
      </c>
      <c r="D66" s="162" t="s">
        <v>3815</v>
      </c>
      <c r="E66" s="163">
        <v>62</v>
      </c>
      <c r="F66" s="165">
        <v>14567169</v>
      </c>
      <c r="G66" s="166">
        <v>103</v>
      </c>
      <c r="H66" s="167">
        <v>99</v>
      </c>
      <c r="I66" s="168">
        <v>14567169</v>
      </c>
      <c r="J66" s="169">
        <v>337</v>
      </c>
      <c r="K66" s="170">
        <v>318</v>
      </c>
      <c r="L66" s="165">
        <v>1809536</v>
      </c>
      <c r="M66" s="166">
        <v>328</v>
      </c>
      <c r="N66" s="167">
        <v>314</v>
      </c>
      <c r="O66" s="168">
        <v>1882029</v>
      </c>
      <c r="P66" s="169">
        <v>359</v>
      </c>
      <c r="Q66" s="170">
        <v>336</v>
      </c>
      <c r="R66" s="165">
        <v>5630229</v>
      </c>
      <c r="S66" s="166">
        <v>356</v>
      </c>
      <c r="T66" s="167">
        <v>349</v>
      </c>
      <c r="U66" s="168">
        <v>61543</v>
      </c>
      <c r="V66" s="169">
        <v>263</v>
      </c>
      <c r="W66" s="170">
        <v>258</v>
      </c>
      <c r="X66" s="165">
        <v>2208</v>
      </c>
      <c r="Y66" s="166">
        <v>421</v>
      </c>
      <c r="Z66" s="167">
        <v>395</v>
      </c>
      <c r="AA66" s="168">
        <v>110</v>
      </c>
      <c r="AB66" s="171">
        <v>372</v>
      </c>
      <c r="AC66" s="163">
        <v>0</v>
      </c>
      <c r="AD66" s="172">
        <v>100</v>
      </c>
      <c r="AE66" s="173">
        <v>0</v>
      </c>
    </row>
    <row r="67" spans="1:31" s="3" customFormat="1" ht="18.75" customHeight="1">
      <c r="A67" s="142">
        <v>65</v>
      </c>
      <c r="B67" s="143" t="s">
        <v>3813</v>
      </c>
      <c r="C67" s="194" t="s">
        <v>3813</v>
      </c>
      <c r="D67" s="145" t="s">
        <v>3815</v>
      </c>
      <c r="E67" s="146">
        <v>63</v>
      </c>
      <c r="F67" s="154" t="s">
        <v>3813</v>
      </c>
      <c r="G67" s="149">
        <v>106</v>
      </c>
      <c r="H67" s="150">
        <v>102</v>
      </c>
      <c r="I67" s="155" t="s">
        <v>3813</v>
      </c>
      <c r="J67" s="152">
        <v>170</v>
      </c>
      <c r="K67" s="153">
        <v>155</v>
      </c>
      <c r="L67" s="154" t="s">
        <v>3813</v>
      </c>
      <c r="M67" s="149">
        <v>115</v>
      </c>
      <c r="N67" s="150">
        <v>108</v>
      </c>
      <c r="O67" s="155" t="s">
        <v>3813</v>
      </c>
      <c r="P67" s="152">
        <v>225</v>
      </c>
      <c r="Q67" s="153">
        <v>203</v>
      </c>
      <c r="R67" s="154" t="s">
        <v>3813</v>
      </c>
      <c r="S67" s="149">
        <v>39</v>
      </c>
      <c r="T67" s="150">
        <v>38</v>
      </c>
      <c r="U67" s="155" t="s">
        <v>3813</v>
      </c>
      <c r="V67" s="152">
        <v>3</v>
      </c>
      <c r="W67" s="153">
        <v>3</v>
      </c>
      <c r="X67" s="154" t="s">
        <v>3813</v>
      </c>
      <c r="Y67" s="149">
        <v>69</v>
      </c>
      <c r="Z67" s="150">
        <v>58</v>
      </c>
      <c r="AA67" s="155" t="s">
        <v>3813</v>
      </c>
      <c r="AB67" s="156">
        <v>321</v>
      </c>
      <c r="AC67" s="146">
        <v>0</v>
      </c>
      <c r="AD67" s="157">
        <v>100</v>
      </c>
      <c r="AE67" s="158">
        <v>0</v>
      </c>
    </row>
    <row r="68" spans="1:31" s="3" customFormat="1" ht="18.75" customHeight="1">
      <c r="A68" s="174">
        <v>66</v>
      </c>
      <c r="B68" s="175">
        <v>4</v>
      </c>
      <c r="C68" s="176" t="s">
        <v>2221</v>
      </c>
      <c r="D68" s="177" t="s">
        <v>3815</v>
      </c>
      <c r="E68" s="178">
        <v>64</v>
      </c>
      <c r="F68" s="180">
        <v>14544255</v>
      </c>
      <c r="G68" s="181">
        <v>83</v>
      </c>
      <c r="H68" s="182">
        <v>79</v>
      </c>
      <c r="I68" s="183">
        <v>15182779</v>
      </c>
      <c r="J68" s="184">
        <v>233</v>
      </c>
      <c r="K68" s="185">
        <v>216</v>
      </c>
      <c r="L68" s="180">
        <v>2739735</v>
      </c>
      <c r="M68" s="181">
        <v>126</v>
      </c>
      <c r="N68" s="182">
        <v>119</v>
      </c>
      <c r="O68" s="183">
        <v>4870236</v>
      </c>
      <c r="P68" s="184">
        <v>338</v>
      </c>
      <c r="Q68" s="185">
        <v>315</v>
      </c>
      <c r="R68" s="180">
        <v>5866461</v>
      </c>
      <c r="S68" s="181">
        <v>107</v>
      </c>
      <c r="T68" s="182">
        <v>105</v>
      </c>
      <c r="U68" s="183">
        <v>1007760</v>
      </c>
      <c r="V68" s="184">
        <v>168</v>
      </c>
      <c r="W68" s="185">
        <v>166</v>
      </c>
      <c r="X68" s="180">
        <v>5894</v>
      </c>
      <c r="Y68" s="181">
        <v>299</v>
      </c>
      <c r="Z68" s="182">
        <v>273</v>
      </c>
      <c r="AA68" s="183">
        <v>185</v>
      </c>
      <c r="AB68" s="186">
        <v>372</v>
      </c>
      <c r="AC68" s="178">
        <v>0</v>
      </c>
      <c r="AD68" s="187">
        <v>100</v>
      </c>
      <c r="AE68" s="188">
        <v>0</v>
      </c>
    </row>
    <row r="69" spans="1:31" s="3" customFormat="1" ht="18.75" customHeight="1">
      <c r="A69" s="29">
        <v>67</v>
      </c>
      <c r="B69" s="30" t="s">
        <v>3813</v>
      </c>
      <c r="C69" s="31" t="s">
        <v>2572</v>
      </c>
      <c r="D69" s="32" t="s">
        <v>3367</v>
      </c>
      <c r="E69" s="42">
        <v>65</v>
      </c>
      <c r="F69" s="35">
        <v>14529574</v>
      </c>
      <c r="G69" s="36">
        <v>4</v>
      </c>
      <c r="H69" s="37">
        <v>4</v>
      </c>
      <c r="I69" s="38">
        <v>29059148</v>
      </c>
      <c r="J69" s="39">
        <v>24</v>
      </c>
      <c r="K69" s="40">
        <v>21</v>
      </c>
      <c r="L69" s="35">
        <v>6857144</v>
      </c>
      <c r="M69" s="36">
        <v>28</v>
      </c>
      <c r="N69" s="37">
        <v>23</v>
      </c>
      <c r="O69" s="38">
        <v>11003316</v>
      </c>
      <c r="P69" s="39">
        <v>33</v>
      </c>
      <c r="Q69" s="40">
        <v>28</v>
      </c>
      <c r="R69" s="35">
        <v>22451034</v>
      </c>
      <c r="S69" s="36">
        <v>40</v>
      </c>
      <c r="T69" s="37">
        <v>39</v>
      </c>
      <c r="U69" s="38">
        <v>2036467</v>
      </c>
      <c r="V69" s="39">
        <v>4</v>
      </c>
      <c r="W69" s="40">
        <v>4</v>
      </c>
      <c r="X69" s="35">
        <v>21556</v>
      </c>
      <c r="Y69" s="36">
        <v>100</v>
      </c>
      <c r="Z69" s="37">
        <v>84</v>
      </c>
      <c r="AA69" s="38">
        <v>440</v>
      </c>
      <c r="AB69" s="94">
        <v>321</v>
      </c>
      <c r="AC69" s="42">
        <v>0</v>
      </c>
      <c r="AD69" s="34">
        <v>100</v>
      </c>
      <c r="AE69" s="43">
        <v>0</v>
      </c>
    </row>
    <row r="70" spans="1:31" s="3" customFormat="1" ht="18.75" customHeight="1">
      <c r="A70" s="159">
        <v>68</v>
      </c>
      <c r="B70" s="160">
        <v>14</v>
      </c>
      <c r="C70" s="161" t="s">
        <v>1728</v>
      </c>
      <c r="D70" s="162" t="s">
        <v>3815</v>
      </c>
      <c r="E70" s="163">
        <v>66</v>
      </c>
      <c r="F70" s="165">
        <v>14489085</v>
      </c>
      <c r="G70" s="166">
        <v>111</v>
      </c>
      <c r="H70" s="167">
        <v>107</v>
      </c>
      <c r="I70" s="168">
        <v>14489085</v>
      </c>
      <c r="J70" s="169">
        <v>34</v>
      </c>
      <c r="K70" s="170">
        <v>30</v>
      </c>
      <c r="L70" s="165">
        <v>6431905</v>
      </c>
      <c r="M70" s="166">
        <v>51</v>
      </c>
      <c r="N70" s="167">
        <v>45</v>
      </c>
      <c r="O70" s="168">
        <v>8152282</v>
      </c>
      <c r="P70" s="169">
        <v>31</v>
      </c>
      <c r="Q70" s="170">
        <v>26</v>
      </c>
      <c r="R70" s="165">
        <v>23070650</v>
      </c>
      <c r="S70" s="166">
        <v>87</v>
      </c>
      <c r="T70" s="167">
        <v>85</v>
      </c>
      <c r="U70" s="168">
        <v>1182335</v>
      </c>
      <c r="V70" s="169">
        <v>243</v>
      </c>
      <c r="W70" s="170">
        <v>238</v>
      </c>
      <c r="X70" s="165">
        <v>2760</v>
      </c>
      <c r="Y70" s="166">
        <v>27</v>
      </c>
      <c r="Z70" s="167">
        <v>21</v>
      </c>
      <c r="AA70" s="168">
        <v>737</v>
      </c>
      <c r="AB70" s="171">
        <v>371</v>
      </c>
      <c r="AC70" s="163">
        <v>0</v>
      </c>
      <c r="AD70" s="172">
        <v>100</v>
      </c>
      <c r="AE70" s="173">
        <v>0</v>
      </c>
    </row>
    <row r="71" spans="1:31" s="3" customFormat="1" ht="18.75" customHeight="1">
      <c r="A71" s="159">
        <v>69</v>
      </c>
      <c r="B71" s="160">
        <v>23</v>
      </c>
      <c r="C71" s="161" t="s">
        <v>115</v>
      </c>
      <c r="D71" s="162" t="s">
        <v>3815</v>
      </c>
      <c r="E71" s="163">
        <v>67</v>
      </c>
      <c r="F71" s="165">
        <v>14449248</v>
      </c>
      <c r="G71" s="166">
        <v>112</v>
      </c>
      <c r="H71" s="167">
        <v>108</v>
      </c>
      <c r="I71" s="168">
        <v>14449248</v>
      </c>
      <c r="J71" s="169">
        <v>94</v>
      </c>
      <c r="K71" s="170">
        <v>86</v>
      </c>
      <c r="L71" s="165">
        <v>4790720</v>
      </c>
      <c r="M71" s="166">
        <v>136</v>
      </c>
      <c r="N71" s="167">
        <v>129</v>
      </c>
      <c r="O71" s="168">
        <v>4634006</v>
      </c>
      <c r="P71" s="169">
        <v>166</v>
      </c>
      <c r="Q71" s="170">
        <v>149</v>
      </c>
      <c r="R71" s="165">
        <v>10801650</v>
      </c>
      <c r="S71" s="166">
        <v>65</v>
      </c>
      <c r="T71" s="167">
        <v>63</v>
      </c>
      <c r="U71" s="168">
        <v>1515222</v>
      </c>
      <c r="V71" s="169">
        <v>123</v>
      </c>
      <c r="W71" s="170">
        <v>122</v>
      </c>
      <c r="X71" s="165">
        <v>9053</v>
      </c>
      <c r="Y71" s="166">
        <v>170</v>
      </c>
      <c r="Z71" s="167">
        <v>147</v>
      </c>
      <c r="AA71" s="168">
        <v>306</v>
      </c>
      <c r="AB71" s="171">
        <v>321</v>
      </c>
      <c r="AC71" s="163">
        <v>0</v>
      </c>
      <c r="AD71" s="172">
        <v>100</v>
      </c>
      <c r="AE71" s="173">
        <v>0</v>
      </c>
    </row>
    <row r="72" spans="1:31" s="3" customFormat="1" ht="18.75" customHeight="1">
      <c r="A72" s="142">
        <v>70</v>
      </c>
      <c r="B72" s="143" t="s">
        <v>3813</v>
      </c>
      <c r="C72" s="194" t="s">
        <v>3813</v>
      </c>
      <c r="D72" s="145" t="s">
        <v>3815</v>
      </c>
      <c r="E72" s="146">
        <v>68</v>
      </c>
      <c r="F72" s="154" t="s">
        <v>3813</v>
      </c>
      <c r="G72" s="149">
        <v>48</v>
      </c>
      <c r="H72" s="150">
        <v>45</v>
      </c>
      <c r="I72" s="155" t="s">
        <v>3813</v>
      </c>
      <c r="J72" s="152">
        <v>136</v>
      </c>
      <c r="K72" s="153">
        <v>123</v>
      </c>
      <c r="L72" s="154" t="s">
        <v>3813</v>
      </c>
      <c r="M72" s="149">
        <v>93</v>
      </c>
      <c r="N72" s="150">
        <v>87</v>
      </c>
      <c r="O72" s="155" t="s">
        <v>3813</v>
      </c>
      <c r="P72" s="152">
        <v>164</v>
      </c>
      <c r="Q72" s="153">
        <v>147</v>
      </c>
      <c r="R72" s="154" t="s">
        <v>3813</v>
      </c>
      <c r="S72" s="149">
        <v>212</v>
      </c>
      <c r="T72" s="150">
        <v>209</v>
      </c>
      <c r="U72" s="155" t="s">
        <v>3813</v>
      </c>
      <c r="V72" s="152">
        <v>124</v>
      </c>
      <c r="W72" s="153">
        <v>123</v>
      </c>
      <c r="X72" s="154" t="s">
        <v>3813</v>
      </c>
      <c r="Y72" s="149">
        <v>487</v>
      </c>
      <c r="Z72" s="150">
        <v>461</v>
      </c>
      <c r="AA72" s="155" t="s">
        <v>3813</v>
      </c>
      <c r="AB72" s="156">
        <v>356</v>
      </c>
      <c r="AC72" s="146">
        <v>0</v>
      </c>
      <c r="AD72" s="157">
        <v>10</v>
      </c>
      <c r="AE72" s="158">
        <v>90</v>
      </c>
    </row>
    <row r="73" spans="1:31" s="3" customFormat="1" ht="18.75" customHeight="1">
      <c r="A73" s="15">
        <v>71</v>
      </c>
      <c r="B73" s="16">
        <v>389</v>
      </c>
      <c r="C73" s="17" t="s">
        <v>2523</v>
      </c>
      <c r="D73" s="18" t="s">
        <v>2748</v>
      </c>
      <c r="E73" s="19">
        <v>69</v>
      </c>
      <c r="F73" s="21">
        <v>14393570</v>
      </c>
      <c r="G73" s="22">
        <v>101</v>
      </c>
      <c r="H73" s="23">
        <v>97</v>
      </c>
      <c r="I73" s="24">
        <v>14624748</v>
      </c>
      <c r="J73" s="25">
        <v>148</v>
      </c>
      <c r="K73" s="26">
        <v>135</v>
      </c>
      <c r="L73" s="21">
        <v>3902429</v>
      </c>
      <c r="M73" s="22">
        <v>149</v>
      </c>
      <c r="N73" s="23">
        <v>141</v>
      </c>
      <c r="O73" s="24">
        <v>4377592</v>
      </c>
      <c r="P73" s="25">
        <v>231</v>
      </c>
      <c r="Q73" s="26">
        <v>209</v>
      </c>
      <c r="R73" s="21">
        <v>8381646</v>
      </c>
      <c r="S73" s="22">
        <v>55</v>
      </c>
      <c r="T73" s="23">
        <v>53</v>
      </c>
      <c r="U73" s="24">
        <v>1736342</v>
      </c>
      <c r="V73" s="25">
        <v>66</v>
      </c>
      <c r="W73" s="26">
        <v>65</v>
      </c>
      <c r="X73" s="21">
        <v>12516</v>
      </c>
      <c r="Y73" s="22">
        <v>286</v>
      </c>
      <c r="Z73" s="23">
        <v>260</v>
      </c>
      <c r="AA73" s="24">
        <v>193</v>
      </c>
      <c r="AB73" s="93">
        <v>384</v>
      </c>
      <c r="AC73" s="19">
        <v>0</v>
      </c>
      <c r="AD73" s="27">
        <v>51</v>
      </c>
      <c r="AE73" s="28">
        <v>49</v>
      </c>
    </row>
    <row r="74" spans="1:31" s="3" customFormat="1" ht="18.75" customHeight="1">
      <c r="A74" s="159">
        <v>72</v>
      </c>
      <c r="B74" s="160">
        <v>136</v>
      </c>
      <c r="C74" s="161" t="s">
        <v>3628</v>
      </c>
      <c r="D74" s="162" t="s">
        <v>3815</v>
      </c>
      <c r="E74" s="163">
        <v>70</v>
      </c>
      <c r="F74" s="165">
        <v>14373527</v>
      </c>
      <c r="G74" s="166">
        <v>110</v>
      </c>
      <c r="H74" s="167">
        <v>106</v>
      </c>
      <c r="I74" s="168">
        <v>14491831</v>
      </c>
      <c r="J74" s="169">
        <v>205</v>
      </c>
      <c r="K74" s="170">
        <v>190</v>
      </c>
      <c r="L74" s="165">
        <v>3058825</v>
      </c>
      <c r="M74" s="166">
        <v>54</v>
      </c>
      <c r="N74" s="167">
        <v>48</v>
      </c>
      <c r="O74" s="168">
        <v>8028011</v>
      </c>
      <c r="P74" s="169">
        <v>72</v>
      </c>
      <c r="Q74" s="170">
        <v>60</v>
      </c>
      <c r="R74" s="165">
        <v>16778861</v>
      </c>
      <c r="S74" s="166">
        <v>348</v>
      </c>
      <c r="T74" s="167">
        <v>341</v>
      </c>
      <c r="U74" s="168">
        <v>73647</v>
      </c>
      <c r="V74" s="169">
        <v>10</v>
      </c>
      <c r="W74" s="170">
        <v>10</v>
      </c>
      <c r="X74" s="165">
        <v>20274</v>
      </c>
      <c r="Y74" s="166">
        <v>60</v>
      </c>
      <c r="Z74" s="167">
        <v>49</v>
      </c>
      <c r="AA74" s="168">
        <v>537</v>
      </c>
      <c r="AB74" s="171">
        <v>321</v>
      </c>
      <c r="AC74" s="163">
        <v>0</v>
      </c>
      <c r="AD74" s="172">
        <v>66.959999999999994</v>
      </c>
      <c r="AE74" s="173">
        <v>33.04</v>
      </c>
    </row>
    <row r="75" spans="1:31" s="3" customFormat="1" ht="18.75" customHeight="1">
      <c r="A75" s="159">
        <v>73</v>
      </c>
      <c r="B75" s="160">
        <v>68</v>
      </c>
      <c r="C75" s="161" t="s">
        <v>1926</v>
      </c>
      <c r="D75" s="162" t="s">
        <v>3815</v>
      </c>
      <c r="E75" s="163">
        <v>71</v>
      </c>
      <c r="F75" s="165">
        <v>14330113</v>
      </c>
      <c r="G75" s="166">
        <v>95</v>
      </c>
      <c r="H75" s="167">
        <v>91</v>
      </c>
      <c r="I75" s="168">
        <v>14884898</v>
      </c>
      <c r="J75" s="169">
        <v>114</v>
      </c>
      <c r="K75" s="170">
        <v>104</v>
      </c>
      <c r="L75" s="165">
        <v>4523701</v>
      </c>
      <c r="M75" s="166">
        <v>188</v>
      </c>
      <c r="N75" s="167">
        <v>178</v>
      </c>
      <c r="O75" s="168">
        <v>3898527</v>
      </c>
      <c r="P75" s="169">
        <v>137</v>
      </c>
      <c r="Q75" s="170">
        <v>120</v>
      </c>
      <c r="R75" s="165">
        <v>12174797</v>
      </c>
      <c r="S75" s="166">
        <v>93</v>
      </c>
      <c r="T75" s="167">
        <v>91</v>
      </c>
      <c r="U75" s="168">
        <v>1080645</v>
      </c>
      <c r="V75" s="169">
        <v>112</v>
      </c>
      <c r="W75" s="170">
        <v>111</v>
      </c>
      <c r="X75" s="165">
        <v>9516</v>
      </c>
      <c r="Y75" s="166">
        <v>7</v>
      </c>
      <c r="Z75" s="167">
        <v>5</v>
      </c>
      <c r="AA75" s="168">
        <v>1003</v>
      </c>
      <c r="AB75" s="171">
        <v>322</v>
      </c>
      <c r="AC75" s="163">
        <v>0</v>
      </c>
      <c r="AD75" s="172">
        <v>100</v>
      </c>
      <c r="AE75" s="173">
        <v>0</v>
      </c>
    </row>
    <row r="76" spans="1:31" s="3" customFormat="1" ht="18.75" customHeight="1">
      <c r="A76" s="159">
        <v>74</v>
      </c>
      <c r="B76" s="160">
        <v>59</v>
      </c>
      <c r="C76" s="161" t="s">
        <v>1927</v>
      </c>
      <c r="D76" s="162" t="s">
        <v>3815</v>
      </c>
      <c r="E76" s="163">
        <v>72</v>
      </c>
      <c r="F76" s="165">
        <v>14310084</v>
      </c>
      <c r="G76" s="166">
        <v>107</v>
      </c>
      <c r="H76" s="167">
        <v>103</v>
      </c>
      <c r="I76" s="168">
        <v>14524612</v>
      </c>
      <c r="J76" s="169">
        <v>65</v>
      </c>
      <c r="K76" s="170">
        <v>58</v>
      </c>
      <c r="L76" s="165">
        <v>5486911</v>
      </c>
      <c r="M76" s="166">
        <v>271</v>
      </c>
      <c r="N76" s="167">
        <v>259</v>
      </c>
      <c r="O76" s="168">
        <v>2485356</v>
      </c>
      <c r="P76" s="169">
        <v>212</v>
      </c>
      <c r="Q76" s="170">
        <v>190</v>
      </c>
      <c r="R76" s="165">
        <v>8860136</v>
      </c>
      <c r="S76" s="166">
        <v>249</v>
      </c>
      <c r="T76" s="167">
        <v>244</v>
      </c>
      <c r="U76" s="168">
        <v>263990</v>
      </c>
      <c r="V76" s="169">
        <v>114</v>
      </c>
      <c r="W76" s="170">
        <v>113</v>
      </c>
      <c r="X76" s="165">
        <v>9396</v>
      </c>
      <c r="Y76" s="166">
        <v>96</v>
      </c>
      <c r="Z76" s="167">
        <v>80</v>
      </c>
      <c r="AA76" s="168">
        <v>448</v>
      </c>
      <c r="AB76" s="171">
        <v>371</v>
      </c>
      <c r="AC76" s="163">
        <v>0</v>
      </c>
      <c r="AD76" s="172">
        <v>100</v>
      </c>
      <c r="AE76" s="173">
        <v>0</v>
      </c>
    </row>
    <row r="77" spans="1:31" s="3" customFormat="1" ht="18.75" customHeight="1">
      <c r="A77" s="45">
        <v>75</v>
      </c>
      <c r="B77" s="46">
        <v>43</v>
      </c>
      <c r="C77" s="47" t="s">
        <v>3344</v>
      </c>
      <c r="D77" s="48" t="s">
        <v>3117</v>
      </c>
      <c r="E77" s="49">
        <v>73</v>
      </c>
      <c r="F77" s="51">
        <v>14307769</v>
      </c>
      <c r="G77" s="52">
        <v>114</v>
      </c>
      <c r="H77" s="53">
        <v>110</v>
      </c>
      <c r="I77" s="54">
        <v>14356175</v>
      </c>
      <c r="J77" s="55">
        <v>20</v>
      </c>
      <c r="K77" s="56">
        <v>18</v>
      </c>
      <c r="L77" s="51">
        <v>7123832</v>
      </c>
      <c r="M77" s="52">
        <v>66</v>
      </c>
      <c r="N77" s="53">
        <v>60</v>
      </c>
      <c r="O77" s="54">
        <v>7211605</v>
      </c>
      <c r="P77" s="55">
        <v>178</v>
      </c>
      <c r="Q77" s="56">
        <v>161</v>
      </c>
      <c r="R77" s="51">
        <v>9915224</v>
      </c>
      <c r="S77" s="52">
        <v>7</v>
      </c>
      <c r="T77" s="53">
        <v>7</v>
      </c>
      <c r="U77" s="54">
        <v>4288260</v>
      </c>
      <c r="V77" s="55" t="s">
        <v>3813</v>
      </c>
      <c r="W77" s="56" t="s">
        <v>3813</v>
      </c>
      <c r="X77" s="62" t="s">
        <v>3813</v>
      </c>
      <c r="Y77" s="52">
        <v>353</v>
      </c>
      <c r="Z77" s="53">
        <v>327</v>
      </c>
      <c r="AA77" s="54">
        <v>150</v>
      </c>
      <c r="AB77" s="95">
        <v>369</v>
      </c>
      <c r="AC77" s="49">
        <v>0</v>
      </c>
      <c r="AD77" s="57">
        <v>100</v>
      </c>
      <c r="AE77" s="58">
        <v>0</v>
      </c>
    </row>
    <row r="78" spans="1:31" s="3" customFormat="1" ht="18.75" customHeight="1">
      <c r="A78" s="174">
        <v>76</v>
      </c>
      <c r="B78" s="175">
        <v>73</v>
      </c>
      <c r="C78" s="176" t="s">
        <v>3900</v>
      </c>
      <c r="D78" s="177" t="s">
        <v>3815</v>
      </c>
      <c r="E78" s="178">
        <v>74</v>
      </c>
      <c r="F78" s="180">
        <v>14307419</v>
      </c>
      <c r="G78" s="181">
        <v>115</v>
      </c>
      <c r="H78" s="182">
        <v>111</v>
      </c>
      <c r="I78" s="183">
        <v>14307419</v>
      </c>
      <c r="J78" s="184">
        <v>231</v>
      </c>
      <c r="K78" s="185">
        <v>214</v>
      </c>
      <c r="L78" s="180">
        <v>2760997</v>
      </c>
      <c r="M78" s="181">
        <v>67</v>
      </c>
      <c r="N78" s="182">
        <v>61</v>
      </c>
      <c r="O78" s="183">
        <v>7099538</v>
      </c>
      <c r="P78" s="184">
        <v>76</v>
      </c>
      <c r="Q78" s="185">
        <v>64</v>
      </c>
      <c r="R78" s="180">
        <v>16472450</v>
      </c>
      <c r="S78" s="181">
        <v>311</v>
      </c>
      <c r="T78" s="182">
        <v>304</v>
      </c>
      <c r="U78" s="183">
        <v>138762</v>
      </c>
      <c r="V78" s="184">
        <v>141</v>
      </c>
      <c r="W78" s="185">
        <v>140</v>
      </c>
      <c r="X78" s="180">
        <v>7571</v>
      </c>
      <c r="Y78" s="181">
        <v>102</v>
      </c>
      <c r="Z78" s="182">
        <v>86</v>
      </c>
      <c r="AA78" s="183">
        <v>439</v>
      </c>
      <c r="AB78" s="186">
        <v>361</v>
      </c>
      <c r="AC78" s="178">
        <v>0</v>
      </c>
      <c r="AD78" s="187">
        <v>100</v>
      </c>
      <c r="AE78" s="188">
        <v>0</v>
      </c>
    </row>
    <row r="79" spans="1:31" s="3" customFormat="1" ht="18.75" customHeight="1">
      <c r="A79" s="29">
        <v>77</v>
      </c>
      <c r="B79" s="30" t="s">
        <v>3813</v>
      </c>
      <c r="C79" s="31" t="s">
        <v>1928</v>
      </c>
      <c r="D79" s="32" t="s">
        <v>3372</v>
      </c>
      <c r="E79" s="42">
        <v>75</v>
      </c>
      <c r="F79" s="35">
        <v>14286983</v>
      </c>
      <c r="G79" s="36">
        <v>71</v>
      </c>
      <c r="H79" s="37">
        <v>67</v>
      </c>
      <c r="I79" s="38">
        <v>15430149</v>
      </c>
      <c r="J79" s="39">
        <v>308</v>
      </c>
      <c r="K79" s="40">
        <v>289</v>
      </c>
      <c r="L79" s="35">
        <v>2059097</v>
      </c>
      <c r="M79" s="36">
        <v>64</v>
      </c>
      <c r="N79" s="37">
        <v>58</v>
      </c>
      <c r="O79" s="38">
        <v>7260265</v>
      </c>
      <c r="P79" s="39">
        <v>151</v>
      </c>
      <c r="Q79" s="40">
        <v>134</v>
      </c>
      <c r="R79" s="35">
        <v>11501289</v>
      </c>
      <c r="S79" s="36">
        <v>410</v>
      </c>
      <c r="T79" s="37">
        <v>403</v>
      </c>
      <c r="U79" s="38">
        <v>-12668</v>
      </c>
      <c r="V79" s="39">
        <v>318</v>
      </c>
      <c r="W79" s="40">
        <v>313</v>
      </c>
      <c r="X79" s="35">
        <v>1071</v>
      </c>
      <c r="Y79" s="36">
        <v>40</v>
      </c>
      <c r="Z79" s="37">
        <v>33</v>
      </c>
      <c r="AA79" s="38">
        <v>629</v>
      </c>
      <c r="AB79" s="94">
        <v>332</v>
      </c>
      <c r="AC79" s="42">
        <v>0</v>
      </c>
      <c r="AD79" s="34">
        <v>100</v>
      </c>
      <c r="AE79" s="43">
        <v>0</v>
      </c>
    </row>
    <row r="80" spans="1:31" s="3" customFormat="1" ht="18.75" customHeight="1">
      <c r="A80" s="159">
        <v>78</v>
      </c>
      <c r="B80" s="160" t="s">
        <v>3813</v>
      </c>
      <c r="C80" s="161" t="s">
        <v>1929</v>
      </c>
      <c r="D80" s="162" t="s">
        <v>3815</v>
      </c>
      <c r="E80" s="163">
        <v>76</v>
      </c>
      <c r="F80" s="165">
        <v>14242562</v>
      </c>
      <c r="G80" s="166">
        <v>60</v>
      </c>
      <c r="H80" s="167">
        <v>56</v>
      </c>
      <c r="I80" s="168">
        <v>16055620</v>
      </c>
      <c r="J80" s="169">
        <v>102</v>
      </c>
      <c r="K80" s="170">
        <v>93</v>
      </c>
      <c r="L80" s="165">
        <v>4663264</v>
      </c>
      <c r="M80" s="166">
        <v>21</v>
      </c>
      <c r="N80" s="167">
        <v>16</v>
      </c>
      <c r="O80" s="168">
        <v>13385621</v>
      </c>
      <c r="P80" s="169">
        <v>32</v>
      </c>
      <c r="Q80" s="170">
        <v>27</v>
      </c>
      <c r="R80" s="165">
        <v>22889787</v>
      </c>
      <c r="S80" s="166">
        <v>425</v>
      </c>
      <c r="T80" s="167">
        <v>417</v>
      </c>
      <c r="U80" s="168">
        <v>-249391</v>
      </c>
      <c r="V80" s="169" t="s">
        <v>3813</v>
      </c>
      <c r="W80" s="170" t="s">
        <v>3813</v>
      </c>
      <c r="X80" s="189" t="s">
        <v>3813</v>
      </c>
      <c r="Y80" s="166">
        <v>488</v>
      </c>
      <c r="Z80" s="167">
        <v>462</v>
      </c>
      <c r="AA80" s="168">
        <v>44</v>
      </c>
      <c r="AB80" s="171">
        <v>400</v>
      </c>
      <c r="AC80" s="163">
        <v>0</v>
      </c>
      <c r="AD80" s="172">
        <v>100</v>
      </c>
      <c r="AE80" s="173">
        <v>0</v>
      </c>
    </row>
    <row r="81" spans="1:31" s="3" customFormat="1" ht="18.75" customHeight="1">
      <c r="A81" s="159">
        <v>79</v>
      </c>
      <c r="B81" s="160">
        <v>133</v>
      </c>
      <c r="C81" s="161" t="s">
        <v>80</v>
      </c>
      <c r="D81" s="162" t="s">
        <v>3815</v>
      </c>
      <c r="E81" s="163">
        <v>77</v>
      </c>
      <c r="F81" s="165">
        <v>14163695</v>
      </c>
      <c r="G81" s="166">
        <v>31</v>
      </c>
      <c r="H81" s="167">
        <v>29</v>
      </c>
      <c r="I81" s="168">
        <v>17743180</v>
      </c>
      <c r="J81" s="169">
        <v>228</v>
      </c>
      <c r="K81" s="170">
        <v>211</v>
      </c>
      <c r="L81" s="165">
        <v>2795568</v>
      </c>
      <c r="M81" s="166">
        <v>248</v>
      </c>
      <c r="N81" s="167">
        <v>236</v>
      </c>
      <c r="O81" s="168">
        <v>2806568</v>
      </c>
      <c r="P81" s="169">
        <v>284</v>
      </c>
      <c r="Q81" s="170">
        <v>262</v>
      </c>
      <c r="R81" s="165">
        <v>7013685</v>
      </c>
      <c r="S81" s="166">
        <v>176</v>
      </c>
      <c r="T81" s="167">
        <v>174</v>
      </c>
      <c r="U81" s="168">
        <v>516001</v>
      </c>
      <c r="V81" s="169" t="s">
        <v>3813</v>
      </c>
      <c r="W81" s="170" t="s">
        <v>3813</v>
      </c>
      <c r="X81" s="189" t="s">
        <v>3813</v>
      </c>
      <c r="Y81" s="166">
        <v>75</v>
      </c>
      <c r="Z81" s="167">
        <v>63</v>
      </c>
      <c r="AA81" s="168">
        <v>488</v>
      </c>
      <c r="AB81" s="171">
        <v>322</v>
      </c>
      <c r="AC81" s="163">
        <v>0</v>
      </c>
      <c r="AD81" s="172">
        <v>100</v>
      </c>
      <c r="AE81" s="173">
        <v>0</v>
      </c>
    </row>
    <row r="82" spans="1:31" s="3" customFormat="1" ht="18.75" customHeight="1">
      <c r="A82" s="45">
        <v>80</v>
      </c>
      <c r="B82" s="46">
        <v>32</v>
      </c>
      <c r="C82" s="47" t="s">
        <v>4070</v>
      </c>
      <c r="D82" s="48" t="s">
        <v>3368</v>
      </c>
      <c r="E82" s="65">
        <v>78</v>
      </c>
      <c r="F82" s="51">
        <v>14154999</v>
      </c>
      <c r="G82" s="52">
        <v>119</v>
      </c>
      <c r="H82" s="53">
        <v>115</v>
      </c>
      <c r="I82" s="54">
        <v>14154999</v>
      </c>
      <c r="J82" s="55">
        <v>11</v>
      </c>
      <c r="K82" s="56">
        <v>10</v>
      </c>
      <c r="L82" s="51">
        <v>7878092</v>
      </c>
      <c r="M82" s="52">
        <v>150</v>
      </c>
      <c r="N82" s="53">
        <v>142</v>
      </c>
      <c r="O82" s="54">
        <v>4354092</v>
      </c>
      <c r="P82" s="55">
        <v>145</v>
      </c>
      <c r="Q82" s="56">
        <v>128</v>
      </c>
      <c r="R82" s="51">
        <v>11624427</v>
      </c>
      <c r="S82" s="52">
        <v>97</v>
      </c>
      <c r="T82" s="53">
        <v>95</v>
      </c>
      <c r="U82" s="54">
        <v>1034972</v>
      </c>
      <c r="V82" s="55">
        <v>27</v>
      </c>
      <c r="W82" s="56">
        <v>27</v>
      </c>
      <c r="X82" s="51">
        <v>16763</v>
      </c>
      <c r="Y82" s="52">
        <v>18</v>
      </c>
      <c r="Z82" s="53">
        <v>13</v>
      </c>
      <c r="AA82" s="54">
        <v>857</v>
      </c>
      <c r="AB82" s="95">
        <v>362</v>
      </c>
      <c r="AC82" s="49">
        <v>10.94</v>
      </c>
      <c r="AD82" s="57">
        <v>89.06</v>
      </c>
      <c r="AE82" s="58">
        <v>0</v>
      </c>
    </row>
    <row r="83" spans="1:31" s="3" customFormat="1" ht="18.75" customHeight="1">
      <c r="A83" s="174">
        <v>81</v>
      </c>
      <c r="B83" s="175">
        <v>81</v>
      </c>
      <c r="C83" s="176" t="s">
        <v>1176</v>
      </c>
      <c r="D83" s="177" t="s">
        <v>3815</v>
      </c>
      <c r="E83" s="178">
        <v>79</v>
      </c>
      <c r="F83" s="180">
        <v>14127464</v>
      </c>
      <c r="G83" s="181">
        <v>11</v>
      </c>
      <c r="H83" s="182">
        <v>10</v>
      </c>
      <c r="I83" s="183">
        <v>23172097</v>
      </c>
      <c r="J83" s="184">
        <v>235</v>
      </c>
      <c r="K83" s="185">
        <v>218</v>
      </c>
      <c r="L83" s="180">
        <v>2726652</v>
      </c>
      <c r="M83" s="181">
        <v>124</v>
      </c>
      <c r="N83" s="182">
        <v>117</v>
      </c>
      <c r="O83" s="183">
        <v>4977934</v>
      </c>
      <c r="P83" s="184">
        <v>141</v>
      </c>
      <c r="Q83" s="185">
        <v>124</v>
      </c>
      <c r="R83" s="180">
        <v>12050747</v>
      </c>
      <c r="S83" s="181">
        <v>157</v>
      </c>
      <c r="T83" s="182">
        <v>155</v>
      </c>
      <c r="U83" s="183">
        <v>654816</v>
      </c>
      <c r="V83" s="184">
        <v>374</v>
      </c>
      <c r="W83" s="185">
        <v>368</v>
      </c>
      <c r="X83" s="180">
        <v>188</v>
      </c>
      <c r="Y83" s="181">
        <v>134</v>
      </c>
      <c r="Z83" s="182">
        <v>113</v>
      </c>
      <c r="AA83" s="183">
        <v>370</v>
      </c>
      <c r="AB83" s="186">
        <v>322</v>
      </c>
      <c r="AC83" s="178">
        <v>0</v>
      </c>
      <c r="AD83" s="187">
        <v>100</v>
      </c>
      <c r="AE83" s="188">
        <v>0</v>
      </c>
    </row>
    <row r="84" spans="1:31" s="3" customFormat="1" ht="18.75" customHeight="1">
      <c r="A84" s="159">
        <v>82</v>
      </c>
      <c r="B84" s="160" t="s">
        <v>3813</v>
      </c>
      <c r="C84" s="161" t="s">
        <v>1930</v>
      </c>
      <c r="D84" s="162" t="s">
        <v>3815</v>
      </c>
      <c r="E84" s="163">
        <v>80</v>
      </c>
      <c r="F84" s="165">
        <v>14096311</v>
      </c>
      <c r="G84" s="166">
        <v>82</v>
      </c>
      <c r="H84" s="167">
        <v>78</v>
      </c>
      <c r="I84" s="168">
        <v>15246214</v>
      </c>
      <c r="J84" s="169">
        <v>474</v>
      </c>
      <c r="K84" s="170">
        <v>452</v>
      </c>
      <c r="L84" s="165">
        <v>441699</v>
      </c>
      <c r="M84" s="166">
        <v>438</v>
      </c>
      <c r="N84" s="167">
        <v>421</v>
      </c>
      <c r="O84" s="168">
        <v>703478</v>
      </c>
      <c r="P84" s="169">
        <v>367</v>
      </c>
      <c r="Q84" s="170">
        <v>344</v>
      </c>
      <c r="R84" s="165">
        <v>5487948</v>
      </c>
      <c r="S84" s="166">
        <v>307</v>
      </c>
      <c r="T84" s="167">
        <v>300</v>
      </c>
      <c r="U84" s="168">
        <v>143415</v>
      </c>
      <c r="V84" s="169">
        <v>58</v>
      </c>
      <c r="W84" s="170">
        <v>57</v>
      </c>
      <c r="X84" s="165">
        <v>13308</v>
      </c>
      <c r="Y84" s="166">
        <v>418</v>
      </c>
      <c r="Z84" s="167">
        <v>392</v>
      </c>
      <c r="AA84" s="168">
        <v>110</v>
      </c>
      <c r="AB84" s="171">
        <v>321</v>
      </c>
      <c r="AC84" s="163">
        <v>0</v>
      </c>
      <c r="AD84" s="172">
        <v>100</v>
      </c>
      <c r="AE84" s="173">
        <v>0</v>
      </c>
    </row>
    <row r="85" spans="1:31" s="3" customFormat="1" ht="18.75" customHeight="1">
      <c r="A85" s="159">
        <v>83</v>
      </c>
      <c r="B85" s="160">
        <v>171</v>
      </c>
      <c r="C85" s="161" t="s">
        <v>3252</v>
      </c>
      <c r="D85" s="162" t="s">
        <v>3815</v>
      </c>
      <c r="E85" s="163">
        <v>81</v>
      </c>
      <c r="F85" s="165">
        <v>14096192</v>
      </c>
      <c r="G85" s="166">
        <v>40</v>
      </c>
      <c r="H85" s="167">
        <v>38</v>
      </c>
      <c r="I85" s="168">
        <v>16963320</v>
      </c>
      <c r="J85" s="169">
        <v>251</v>
      </c>
      <c r="K85" s="170">
        <v>234</v>
      </c>
      <c r="L85" s="165">
        <v>2561679</v>
      </c>
      <c r="M85" s="166">
        <v>200</v>
      </c>
      <c r="N85" s="167">
        <v>190</v>
      </c>
      <c r="O85" s="168">
        <v>3669250</v>
      </c>
      <c r="P85" s="169">
        <v>37</v>
      </c>
      <c r="Q85" s="170">
        <v>31</v>
      </c>
      <c r="R85" s="165">
        <v>21796404</v>
      </c>
      <c r="S85" s="166">
        <v>120</v>
      </c>
      <c r="T85" s="167">
        <v>118</v>
      </c>
      <c r="U85" s="168">
        <v>902957</v>
      </c>
      <c r="V85" s="169">
        <v>399</v>
      </c>
      <c r="W85" s="170">
        <v>393</v>
      </c>
      <c r="X85" s="165">
        <v>33</v>
      </c>
      <c r="Y85" s="166">
        <v>296</v>
      </c>
      <c r="Z85" s="167">
        <v>270</v>
      </c>
      <c r="AA85" s="168">
        <v>187</v>
      </c>
      <c r="AB85" s="171">
        <v>341</v>
      </c>
      <c r="AC85" s="163">
        <v>0</v>
      </c>
      <c r="AD85" s="172">
        <v>100</v>
      </c>
      <c r="AE85" s="173">
        <v>0</v>
      </c>
    </row>
    <row r="86" spans="1:31" s="3" customFormat="1" ht="18.75" customHeight="1">
      <c r="A86" s="29">
        <v>84</v>
      </c>
      <c r="B86" s="30">
        <v>15</v>
      </c>
      <c r="C86" s="31" t="s">
        <v>289</v>
      </c>
      <c r="D86" s="32" t="s">
        <v>2748</v>
      </c>
      <c r="E86" s="42">
        <v>82</v>
      </c>
      <c r="F86" s="35">
        <v>14094221</v>
      </c>
      <c r="G86" s="36">
        <v>108</v>
      </c>
      <c r="H86" s="37">
        <v>104</v>
      </c>
      <c r="I86" s="38">
        <v>14513979</v>
      </c>
      <c r="J86" s="39">
        <v>49</v>
      </c>
      <c r="K86" s="40">
        <v>45</v>
      </c>
      <c r="L86" s="35">
        <v>5817405</v>
      </c>
      <c r="M86" s="36">
        <v>291</v>
      </c>
      <c r="N86" s="37">
        <v>279</v>
      </c>
      <c r="O86" s="38">
        <v>2282678</v>
      </c>
      <c r="P86" s="39">
        <v>247</v>
      </c>
      <c r="Q86" s="40">
        <v>225</v>
      </c>
      <c r="R86" s="35">
        <v>7837143</v>
      </c>
      <c r="S86" s="36">
        <v>139</v>
      </c>
      <c r="T86" s="37">
        <v>137</v>
      </c>
      <c r="U86" s="38">
        <v>799640</v>
      </c>
      <c r="V86" s="39">
        <v>245</v>
      </c>
      <c r="W86" s="40">
        <v>240</v>
      </c>
      <c r="X86" s="35">
        <v>2710</v>
      </c>
      <c r="Y86" s="36">
        <v>202</v>
      </c>
      <c r="Z86" s="37">
        <v>178</v>
      </c>
      <c r="AA86" s="38">
        <v>266</v>
      </c>
      <c r="AB86" s="94">
        <v>352</v>
      </c>
      <c r="AC86" s="42">
        <v>0</v>
      </c>
      <c r="AD86" s="34">
        <v>100</v>
      </c>
      <c r="AE86" s="43">
        <v>0</v>
      </c>
    </row>
    <row r="87" spans="1:31" s="3" customFormat="1" ht="18.75" customHeight="1">
      <c r="A87" s="142">
        <v>85</v>
      </c>
      <c r="B87" s="143">
        <v>39</v>
      </c>
      <c r="C87" s="144" t="s">
        <v>1963</v>
      </c>
      <c r="D87" s="145" t="s">
        <v>3815</v>
      </c>
      <c r="E87" s="146">
        <v>83</v>
      </c>
      <c r="F87" s="148">
        <v>14085455</v>
      </c>
      <c r="G87" s="149">
        <v>99</v>
      </c>
      <c r="H87" s="150">
        <v>95</v>
      </c>
      <c r="I87" s="151">
        <v>14744837</v>
      </c>
      <c r="J87" s="152">
        <v>406</v>
      </c>
      <c r="K87" s="153">
        <v>384</v>
      </c>
      <c r="L87" s="148">
        <v>1253110</v>
      </c>
      <c r="M87" s="149">
        <v>266</v>
      </c>
      <c r="N87" s="150">
        <v>254</v>
      </c>
      <c r="O87" s="151">
        <v>2606653</v>
      </c>
      <c r="P87" s="152">
        <v>266</v>
      </c>
      <c r="Q87" s="153">
        <v>244</v>
      </c>
      <c r="R87" s="148">
        <v>7454301</v>
      </c>
      <c r="S87" s="149">
        <v>230</v>
      </c>
      <c r="T87" s="150">
        <v>226</v>
      </c>
      <c r="U87" s="151">
        <v>326841</v>
      </c>
      <c r="V87" s="152">
        <v>19</v>
      </c>
      <c r="W87" s="153">
        <v>19</v>
      </c>
      <c r="X87" s="148">
        <v>19103</v>
      </c>
      <c r="Y87" s="149">
        <v>434</v>
      </c>
      <c r="Z87" s="150">
        <v>408</v>
      </c>
      <c r="AA87" s="151">
        <v>105</v>
      </c>
      <c r="AB87" s="156">
        <v>322</v>
      </c>
      <c r="AC87" s="146">
        <v>0</v>
      </c>
      <c r="AD87" s="157">
        <v>100</v>
      </c>
      <c r="AE87" s="158">
        <v>0</v>
      </c>
    </row>
    <row r="88" spans="1:31" s="3" customFormat="1" ht="18.75" customHeight="1">
      <c r="A88" s="15">
        <v>86</v>
      </c>
      <c r="B88" s="16" t="s">
        <v>3813</v>
      </c>
      <c r="C88" s="82" t="s">
        <v>3813</v>
      </c>
      <c r="D88" s="18" t="s">
        <v>1736</v>
      </c>
      <c r="E88" s="19">
        <v>84</v>
      </c>
      <c r="F88" s="61" t="s">
        <v>3813</v>
      </c>
      <c r="G88" s="22">
        <v>120</v>
      </c>
      <c r="H88" s="23">
        <v>116</v>
      </c>
      <c r="I88" s="66" t="s">
        <v>3813</v>
      </c>
      <c r="J88" s="25">
        <v>220</v>
      </c>
      <c r="K88" s="26">
        <v>204</v>
      </c>
      <c r="L88" s="61" t="s">
        <v>3813</v>
      </c>
      <c r="M88" s="22">
        <v>169</v>
      </c>
      <c r="N88" s="23">
        <v>160</v>
      </c>
      <c r="O88" s="66" t="s">
        <v>3813</v>
      </c>
      <c r="P88" s="25">
        <v>177</v>
      </c>
      <c r="Q88" s="26">
        <v>160</v>
      </c>
      <c r="R88" s="61" t="s">
        <v>3813</v>
      </c>
      <c r="S88" s="22">
        <v>278</v>
      </c>
      <c r="T88" s="23">
        <v>272</v>
      </c>
      <c r="U88" s="66" t="s">
        <v>3813</v>
      </c>
      <c r="V88" s="25">
        <v>84</v>
      </c>
      <c r="W88" s="26">
        <v>83</v>
      </c>
      <c r="X88" s="61" t="s">
        <v>3813</v>
      </c>
      <c r="Y88" s="22">
        <v>11</v>
      </c>
      <c r="Z88" s="23">
        <v>9</v>
      </c>
      <c r="AA88" s="66" t="s">
        <v>3813</v>
      </c>
      <c r="AB88" s="93">
        <v>311</v>
      </c>
      <c r="AC88" s="19">
        <v>0</v>
      </c>
      <c r="AD88" s="27">
        <v>100</v>
      </c>
      <c r="AE88" s="28">
        <v>0</v>
      </c>
    </row>
    <row r="89" spans="1:31" s="3" customFormat="1" ht="18.75" customHeight="1">
      <c r="A89" s="29">
        <v>87</v>
      </c>
      <c r="B89" s="30">
        <v>175</v>
      </c>
      <c r="C89" s="31" t="s">
        <v>3015</v>
      </c>
      <c r="D89" s="32" t="s">
        <v>2748</v>
      </c>
      <c r="E89" s="42">
        <v>85</v>
      </c>
      <c r="F89" s="35">
        <v>14012020</v>
      </c>
      <c r="G89" s="36">
        <v>105</v>
      </c>
      <c r="H89" s="37">
        <v>101</v>
      </c>
      <c r="I89" s="38">
        <v>14557319</v>
      </c>
      <c r="J89" s="39">
        <v>282</v>
      </c>
      <c r="K89" s="40">
        <v>263</v>
      </c>
      <c r="L89" s="35">
        <v>2325722</v>
      </c>
      <c r="M89" s="36">
        <v>113</v>
      </c>
      <c r="N89" s="37">
        <v>106</v>
      </c>
      <c r="O89" s="38">
        <v>5220182</v>
      </c>
      <c r="P89" s="39">
        <v>174</v>
      </c>
      <c r="Q89" s="40">
        <v>157</v>
      </c>
      <c r="R89" s="35">
        <v>10115793</v>
      </c>
      <c r="S89" s="36">
        <v>175</v>
      </c>
      <c r="T89" s="37">
        <v>173</v>
      </c>
      <c r="U89" s="38">
        <v>518282</v>
      </c>
      <c r="V89" s="39">
        <v>417</v>
      </c>
      <c r="W89" s="40">
        <v>411</v>
      </c>
      <c r="X89" s="35">
        <v>2</v>
      </c>
      <c r="Y89" s="36">
        <v>400</v>
      </c>
      <c r="Z89" s="37">
        <v>374</v>
      </c>
      <c r="AA89" s="38">
        <v>121</v>
      </c>
      <c r="AB89" s="94">
        <v>341</v>
      </c>
      <c r="AC89" s="42">
        <v>0</v>
      </c>
      <c r="AD89" s="34">
        <v>70.83</v>
      </c>
      <c r="AE89" s="43">
        <v>29.17</v>
      </c>
    </row>
    <row r="90" spans="1:31" s="3" customFormat="1" ht="18.75" customHeight="1">
      <c r="A90" s="159">
        <v>88</v>
      </c>
      <c r="B90" s="160" t="s">
        <v>3813</v>
      </c>
      <c r="C90" s="161" t="s">
        <v>516</v>
      </c>
      <c r="D90" s="162" t="s">
        <v>3815</v>
      </c>
      <c r="E90" s="163">
        <v>86</v>
      </c>
      <c r="F90" s="165">
        <v>13990038</v>
      </c>
      <c r="G90" s="166">
        <v>124</v>
      </c>
      <c r="H90" s="167">
        <v>120</v>
      </c>
      <c r="I90" s="168">
        <v>14039846</v>
      </c>
      <c r="J90" s="169">
        <v>84</v>
      </c>
      <c r="K90" s="170">
        <v>77</v>
      </c>
      <c r="L90" s="165">
        <v>4940360</v>
      </c>
      <c r="M90" s="166">
        <v>31</v>
      </c>
      <c r="N90" s="167">
        <v>25</v>
      </c>
      <c r="O90" s="168">
        <v>10798417</v>
      </c>
      <c r="P90" s="169">
        <v>30</v>
      </c>
      <c r="Q90" s="170">
        <v>25</v>
      </c>
      <c r="R90" s="165">
        <v>23538624</v>
      </c>
      <c r="S90" s="166">
        <v>34</v>
      </c>
      <c r="T90" s="167">
        <v>33</v>
      </c>
      <c r="U90" s="168">
        <v>2219797</v>
      </c>
      <c r="V90" s="169">
        <v>25</v>
      </c>
      <c r="W90" s="170">
        <v>25</v>
      </c>
      <c r="X90" s="165">
        <v>17075</v>
      </c>
      <c r="Y90" s="166">
        <v>226</v>
      </c>
      <c r="Z90" s="167">
        <v>202</v>
      </c>
      <c r="AA90" s="168">
        <v>245</v>
      </c>
      <c r="AB90" s="171">
        <v>355</v>
      </c>
      <c r="AC90" s="163">
        <v>0</v>
      </c>
      <c r="AD90" s="172">
        <v>100</v>
      </c>
      <c r="AE90" s="173">
        <v>0</v>
      </c>
    </row>
    <row r="91" spans="1:31" s="3" customFormat="1" ht="18.75" customHeight="1">
      <c r="A91" s="159">
        <v>89</v>
      </c>
      <c r="B91" s="160">
        <v>112</v>
      </c>
      <c r="C91" s="161" t="s">
        <v>2594</v>
      </c>
      <c r="D91" s="162" t="s">
        <v>3815</v>
      </c>
      <c r="E91" s="163">
        <v>87</v>
      </c>
      <c r="F91" s="165">
        <v>13912513</v>
      </c>
      <c r="G91" s="166">
        <v>9</v>
      </c>
      <c r="H91" s="167">
        <v>8</v>
      </c>
      <c r="I91" s="168">
        <v>24392708</v>
      </c>
      <c r="J91" s="169">
        <v>72</v>
      </c>
      <c r="K91" s="170">
        <v>65</v>
      </c>
      <c r="L91" s="165">
        <v>5304876</v>
      </c>
      <c r="M91" s="166">
        <v>245</v>
      </c>
      <c r="N91" s="167">
        <v>233</v>
      </c>
      <c r="O91" s="168">
        <v>2848290</v>
      </c>
      <c r="P91" s="169">
        <v>108</v>
      </c>
      <c r="Q91" s="170">
        <v>92</v>
      </c>
      <c r="R91" s="165">
        <v>13936717</v>
      </c>
      <c r="S91" s="166">
        <v>193</v>
      </c>
      <c r="T91" s="167">
        <v>190</v>
      </c>
      <c r="U91" s="168">
        <v>453739</v>
      </c>
      <c r="V91" s="169">
        <v>89</v>
      </c>
      <c r="W91" s="170">
        <v>88</v>
      </c>
      <c r="X91" s="165">
        <v>10800</v>
      </c>
      <c r="Y91" s="166">
        <v>24</v>
      </c>
      <c r="Z91" s="167">
        <v>18</v>
      </c>
      <c r="AA91" s="168">
        <v>750</v>
      </c>
      <c r="AB91" s="171">
        <v>381</v>
      </c>
      <c r="AC91" s="163">
        <v>0</v>
      </c>
      <c r="AD91" s="172">
        <v>100</v>
      </c>
      <c r="AE91" s="173">
        <v>0</v>
      </c>
    </row>
    <row r="92" spans="1:31" s="3" customFormat="1" ht="18.75" customHeight="1">
      <c r="A92" s="142">
        <v>90</v>
      </c>
      <c r="B92" s="194">
        <v>58</v>
      </c>
      <c r="C92" s="144" t="s">
        <v>1455</v>
      </c>
      <c r="D92" s="145" t="s">
        <v>3815</v>
      </c>
      <c r="E92" s="146">
        <v>88</v>
      </c>
      <c r="F92" s="148">
        <v>13858330</v>
      </c>
      <c r="G92" s="149">
        <v>116</v>
      </c>
      <c r="H92" s="150">
        <v>112</v>
      </c>
      <c r="I92" s="151">
        <v>14256639</v>
      </c>
      <c r="J92" s="152">
        <v>83</v>
      </c>
      <c r="K92" s="153">
        <v>76</v>
      </c>
      <c r="L92" s="148">
        <v>4945075</v>
      </c>
      <c r="M92" s="149">
        <v>105</v>
      </c>
      <c r="N92" s="150">
        <v>98</v>
      </c>
      <c r="O92" s="151">
        <v>5453337</v>
      </c>
      <c r="P92" s="152">
        <v>64</v>
      </c>
      <c r="Q92" s="153">
        <v>53</v>
      </c>
      <c r="R92" s="148">
        <v>17482332</v>
      </c>
      <c r="S92" s="149">
        <v>199</v>
      </c>
      <c r="T92" s="150">
        <v>196</v>
      </c>
      <c r="U92" s="151">
        <v>440234</v>
      </c>
      <c r="V92" s="152">
        <v>393</v>
      </c>
      <c r="W92" s="153">
        <v>387</v>
      </c>
      <c r="X92" s="148">
        <v>57</v>
      </c>
      <c r="Y92" s="149">
        <v>229</v>
      </c>
      <c r="Z92" s="150">
        <v>205</v>
      </c>
      <c r="AA92" s="151">
        <v>242</v>
      </c>
      <c r="AB92" s="156">
        <v>342</v>
      </c>
      <c r="AC92" s="146">
        <v>0</v>
      </c>
      <c r="AD92" s="157">
        <v>100</v>
      </c>
      <c r="AE92" s="158">
        <v>0</v>
      </c>
    </row>
    <row r="93" spans="1:31" s="3" customFormat="1" ht="18.75" customHeight="1">
      <c r="A93" s="15">
        <v>91</v>
      </c>
      <c r="B93" s="16">
        <v>114</v>
      </c>
      <c r="C93" s="17" t="s">
        <v>2219</v>
      </c>
      <c r="D93" s="18" t="s">
        <v>2389</v>
      </c>
      <c r="E93" s="19">
        <v>89</v>
      </c>
      <c r="F93" s="21">
        <v>13778713</v>
      </c>
      <c r="G93" s="22">
        <v>130</v>
      </c>
      <c r="H93" s="23">
        <v>126</v>
      </c>
      <c r="I93" s="24">
        <v>13778713</v>
      </c>
      <c r="J93" s="25">
        <v>18</v>
      </c>
      <c r="K93" s="26">
        <v>16</v>
      </c>
      <c r="L93" s="21">
        <v>7160901</v>
      </c>
      <c r="M93" s="22">
        <v>156</v>
      </c>
      <c r="N93" s="23">
        <v>147</v>
      </c>
      <c r="O93" s="24">
        <v>4261468</v>
      </c>
      <c r="P93" s="25">
        <v>157</v>
      </c>
      <c r="Q93" s="26">
        <v>140</v>
      </c>
      <c r="R93" s="21">
        <v>11318523</v>
      </c>
      <c r="S93" s="22">
        <v>26</v>
      </c>
      <c r="T93" s="23">
        <v>25</v>
      </c>
      <c r="U93" s="24">
        <v>2543827</v>
      </c>
      <c r="V93" s="25">
        <v>416</v>
      </c>
      <c r="W93" s="26">
        <v>410</v>
      </c>
      <c r="X93" s="21">
        <v>2</v>
      </c>
      <c r="Y93" s="22">
        <v>250</v>
      </c>
      <c r="Z93" s="23">
        <v>225</v>
      </c>
      <c r="AA93" s="24">
        <v>218</v>
      </c>
      <c r="AB93" s="93">
        <v>369</v>
      </c>
      <c r="AC93" s="19">
        <v>0</v>
      </c>
      <c r="AD93" s="27">
        <v>0</v>
      </c>
      <c r="AE93" s="28">
        <v>100</v>
      </c>
    </row>
    <row r="94" spans="1:31" s="3" customFormat="1" ht="18.75" customHeight="1">
      <c r="A94" s="159">
        <v>92</v>
      </c>
      <c r="B94" s="160">
        <v>52</v>
      </c>
      <c r="C94" s="161" t="s">
        <v>1931</v>
      </c>
      <c r="D94" s="162" t="s">
        <v>3815</v>
      </c>
      <c r="E94" s="163">
        <v>90</v>
      </c>
      <c r="F94" s="165">
        <v>13760310</v>
      </c>
      <c r="G94" s="166">
        <v>97</v>
      </c>
      <c r="H94" s="167">
        <v>93</v>
      </c>
      <c r="I94" s="168">
        <v>14767806</v>
      </c>
      <c r="J94" s="169" t="s">
        <v>3813</v>
      </c>
      <c r="K94" s="170" t="s">
        <v>3813</v>
      </c>
      <c r="L94" s="165">
        <v>-229206</v>
      </c>
      <c r="M94" s="166">
        <v>206</v>
      </c>
      <c r="N94" s="167">
        <v>196</v>
      </c>
      <c r="O94" s="168">
        <v>3542287</v>
      </c>
      <c r="P94" s="169">
        <v>159</v>
      </c>
      <c r="Q94" s="170">
        <v>142</v>
      </c>
      <c r="R94" s="165">
        <v>11240607</v>
      </c>
      <c r="S94" s="166">
        <v>480</v>
      </c>
      <c r="T94" s="167">
        <v>465</v>
      </c>
      <c r="U94" s="168">
        <v>-2433442</v>
      </c>
      <c r="V94" s="169">
        <v>358</v>
      </c>
      <c r="W94" s="170">
        <v>353</v>
      </c>
      <c r="X94" s="165">
        <v>400</v>
      </c>
      <c r="Y94" s="166">
        <v>266</v>
      </c>
      <c r="Z94" s="167">
        <v>241</v>
      </c>
      <c r="AA94" s="168">
        <v>201</v>
      </c>
      <c r="AB94" s="171">
        <v>352</v>
      </c>
      <c r="AC94" s="163">
        <v>0</v>
      </c>
      <c r="AD94" s="172">
        <v>100</v>
      </c>
      <c r="AE94" s="173">
        <v>0</v>
      </c>
    </row>
    <row r="95" spans="1:31" s="3" customFormat="1" ht="18.75" customHeight="1">
      <c r="A95" s="159">
        <v>93</v>
      </c>
      <c r="B95" s="160" t="s">
        <v>3813</v>
      </c>
      <c r="C95" s="161" t="s">
        <v>1932</v>
      </c>
      <c r="D95" s="162" t="s">
        <v>3814</v>
      </c>
      <c r="E95" s="163">
        <v>3</v>
      </c>
      <c r="F95" s="165">
        <v>13729378</v>
      </c>
      <c r="G95" s="166">
        <v>134</v>
      </c>
      <c r="H95" s="167">
        <v>5</v>
      </c>
      <c r="I95" s="168">
        <v>13729378</v>
      </c>
      <c r="J95" s="169" t="s">
        <v>3813</v>
      </c>
      <c r="K95" s="170" t="s">
        <v>3813</v>
      </c>
      <c r="L95" s="165">
        <v>-12251193</v>
      </c>
      <c r="M95" s="166">
        <v>101</v>
      </c>
      <c r="N95" s="167">
        <v>7</v>
      </c>
      <c r="O95" s="168">
        <v>5716944</v>
      </c>
      <c r="P95" s="169">
        <v>189</v>
      </c>
      <c r="Q95" s="170">
        <v>20</v>
      </c>
      <c r="R95" s="165">
        <v>9673050</v>
      </c>
      <c r="S95" s="166">
        <v>496</v>
      </c>
      <c r="T95" s="167">
        <v>22</v>
      </c>
      <c r="U95" s="168">
        <v>-7840595</v>
      </c>
      <c r="V95" s="169">
        <v>224</v>
      </c>
      <c r="W95" s="170">
        <v>4</v>
      </c>
      <c r="X95" s="165">
        <v>3653</v>
      </c>
      <c r="Y95" s="166">
        <v>15</v>
      </c>
      <c r="Z95" s="167">
        <v>4</v>
      </c>
      <c r="AA95" s="168">
        <v>917</v>
      </c>
      <c r="AB95" s="171">
        <v>384</v>
      </c>
      <c r="AC95" s="163">
        <v>100</v>
      </c>
      <c r="AD95" s="172">
        <v>0</v>
      </c>
      <c r="AE95" s="173">
        <v>0</v>
      </c>
    </row>
    <row r="96" spans="1:31" s="3" customFormat="1" ht="18.75" customHeight="1">
      <c r="A96" s="29">
        <v>94</v>
      </c>
      <c r="B96" s="30">
        <v>232</v>
      </c>
      <c r="C96" s="31" t="s">
        <v>1933</v>
      </c>
      <c r="D96" s="32" t="s">
        <v>2748</v>
      </c>
      <c r="E96" s="42">
        <v>91</v>
      </c>
      <c r="F96" s="35">
        <v>13728619</v>
      </c>
      <c r="G96" s="36">
        <v>132</v>
      </c>
      <c r="H96" s="37">
        <v>128</v>
      </c>
      <c r="I96" s="38">
        <v>13753619</v>
      </c>
      <c r="J96" s="39">
        <v>40</v>
      </c>
      <c r="K96" s="40">
        <v>36</v>
      </c>
      <c r="L96" s="35">
        <v>6187970</v>
      </c>
      <c r="M96" s="36">
        <v>50</v>
      </c>
      <c r="N96" s="37">
        <v>44</v>
      </c>
      <c r="O96" s="38">
        <v>8274182</v>
      </c>
      <c r="P96" s="39">
        <v>59</v>
      </c>
      <c r="Q96" s="40">
        <v>49</v>
      </c>
      <c r="R96" s="35">
        <v>17885031</v>
      </c>
      <c r="S96" s="36">
        <v>27</v>
      </c>
      <c r="T96" s="37">
        <v>26</v>
      </c>
      <c r="U96" s="38">
        <v>2501398</v>
      </c>
      <c r="V96" s="39">
        <v>342</v>
      </c>
      <c r="W96" s="40">
        <v>337</v>
      </c>
      <c r="X96" s="35">
        <v>604</v>
      </c>
      <c r="Y96" s="36">
        <v>54</v>
      </c>
      <c r="Z96" s="37">
        <v>45</v>
      </c>
      <c r="AA96" s="38">
        <v>546</v>
      </c>
      <c r="AB96" s="94">
        <v>361</v>
      </c>
      <c r="AC96" s="42">
        <v>0</v>
      </c>
      <c r="AD96" s="34">
        <v>100</v>
      </c>
      <c r="AE96" s="43">
        <v>0</v>
      </c>
    </row>
    <row r="97" spans="1:31" s="3" customFormat="1" ht="18.75" customHeight="1">
      <c r="A97" s="45">
        <v>95</v>
      </c>
      <c r="B97" s="46" t="s">
        <v>3813</v>
      </c>
      <c r="C97" s="67" t="s">
        <v>3813</v>
      </c>
      <c r="D97" s="48" t="s">
        <v>3369</v>
      </c>
      <c r="E97" s="49">
        <v>92</v>
      </c>
      <c r="F97" s="62" t="s">
        <v>3813</v>
      </c>
      <c r="G97" s="52">
        <v>104</v>
      </c>
      <c r="H97" s="53">
        <v>100</v>
      </c>
      <c r="I97" s="63" t="s">
        <v>3813</v>
      </c>
      <c r="J97" s="55">
        <v>133</v>
      </c>
      <c r="K97" s="56">
        <v>120</v>
      </c>
      <c r="L97" s="62" t="s">
        <v>3813</v>
      </c>
      <c r="M97" s="52">
        <v>49</v>
      </c>
      <c r="N97" s="53">
        <v>43</v>
      </c>
      <c r="O97" s="63" t="s">
        <v>3813</v>
      </c>
      <c r="P97" s="55">
        <v>79</v>
      </c>
      <c r="Q97" s="56">
        <v>67</v>
      </c>
      <c r="R97" s="62" t="s">
        <v>3813</v>
      </c>
      <c r="S97" s="52">
        <v>185</v>
      </c>
      <c r="T97" s="53">
        <v>182</v>
      </c>
      <c r="U97" s="63" t="s">
        <v>3813</v>
      </c>
      <c r="V97" s="55">
        <v>185</v>
      </c>
      <c r="W97" s="56">
        <v>183</v>
      </c>
      <c r="X97" s="62" t="s">
        <v>3813</v>
      </c>
      <c r="Y97" s="52">
        <v>114</v>
      </c>
      <c r="Z97" s="53">
        <v>94</v>
      </c>
      <c r="AA97" s="63" t="s">
        <v>3813</v>
      </c>
      <c r="AB97" s="95">
        <v>321</v>
      </c>
      <c r="AC97" s="49">
        <v>0</v>
      </c>
      <c r="AD97" s="57">
        <v>100</v>
      </c>
      <c r="AE97" s="58">
        <v>0</v>
      </c>
    </row>
    <row r="98" spans="1:31" s="3" customFormat="1" ht="18.75" customHeight="1">
      <c r="A98" s="15">
        <v>96</v>
      </c>
      <c r="B98" s="16">
        <v>146</v>
      </c>
      <c r="C98" s="17" t="s">
        <v>1690</v>
      </c>
      <c r="D98" s="18" t="s">
        <v>2748</v>
      </c>
      <c r="E98" s="19">
        <v>93</v>
      </c>
      <c r="F98" s="21">
        <v>13685157</v>
      </c>
      <c r="G98" s="22">
        <v>117</v>
      </c>
      <c r="H98" s="23">
        <v>113</v>
      </c>
      <c r="I98" s="24">
        <v>14172758</v>
      </c>
      <c r="J98" s="25">
        <v>157</v>
      </c>
      <c r="K98" s="26">
        <v>143</v>
      </c>
      <c r="L98" s="21">
        <v>3718266</v>
      </c>
      <c r="M98" s="22">
        <v>221</v>
      </c>
      <c r="N98" s="23">
        <v>210</v>
      </c>
      <c r="O98" s="24">
        <v>3176413</v>
      </c>
      <c r="P98" s="25">
        <v>216</v>
      </c>
      <c r="Q98" s="26">
        <v>194</v>
      </c>
      <c r="R98" s="21">
        <v>8771648</v>
      </c>
      <c r="S98" s="22">
        <v>116</v>
      </c>
      <c r="T98" s="23">
        <v>114</v>
      </c>
      <c r="U98" s="24">
        <v>936299</v>
      </c>
      <c r="V98" s="25">
        <v>130</v>
      </c>
      <c r="W98" s="26">
        <v>129</v>
      </c>
      <c r="X98" s="21">
        <v>8458</v>
      </c>
      <c r="Y98" s="22">
        <v>396</v>
      </c>
      <c r="Z98" s="23">
        <v>370</v>
      </c>
      <c r="AA98" s="24">
        <v>123</v>
      </c>
      <c r="AB98" s="93">
        <v>351</v>
      </c>
      <c r="AC98" s="19">
        <v>0</v>
      </c>
      <c r="AD98" s="27">
        <v>100</v>
      </c>
      <c r="AE98" s="28">
        <v>0</v>
      </c>
    </row>
    <row r="99" spans="1:31" s="3" customFormat="1" ht="18.75" customHeight="1">
      <c r="A99" s="159">
        <v>97</v>
      </c>
      <c r="B99" s="160">
        <v>48</v>
      </c>
      <c r="C99" s="161" t="s">
        <v>828</v>
      </c>
      <c r="D99" s="162" t="s">
        <v>3815</v>
      </c>
      <c r="E99" s="163">
        <v>94</v>
      </c>
      <c r="F99" s="165">
        <v>13661603</v>
      </c>
      <c r="G99" s="166">
        <v>2</v>
      </c>
      <c r="H99" s="167">
        <v>2</v>
      </c>
      <c r="I99" s="168">
        <v>32541260</v>
      </c>
      <c r="J99" s="169">
        <v>5</v>
      </c>
      <c r="K99" s="170">
        <v>5</v>
      </c>
      <c r="L99" s="165">
        <v>9884098</v>
      </c>
      <c r="M99" s="166">
        <v>38</v>
      </c>
      <c r="N99" s="167">
        <v>32</v>
      </c>
      <c r="O99" s="168">
        <v>9787231</v>
      </c>
      <c r="P99" s="169">
        <v>18</v>
      </c>
      <c r="Q99" s="170">
        <v>16</v>
      </c>
      <c r="R99" s="165">
        <v>30050818</v>
      </c>
      <c r="S99" s="166">
        <v>20</v>
      </c>
      <c r="T99" s="167">
        <v>20</v>
      </c>
      <c r="U99" s="168">
        <v>2815129</v>
      </c>
      <c r="V99" s="169">
        <v>334</v>
      </c>
      <c r="W99" s="170">
        <v>329</v>
      </c>
      <c r="X99" s="165">
        <v>801</v>
      </c>
      <c r="Y99" s="166">
        <v>19</v>
      </c>
      <c r="Z99" s="167">
        <v>14</v>
      </c>
      <c r="AA99" s="168">
        <v>847</v>
      </c>
      <c r="AB99" s="171">
        <v>322</v>
      </c>
      <c r="AC99" s="163">
        <v>0</v>
      </c>
      <c r="AD99" s="172">
        <v>100</v>
      </c>
      <c r="AE99" s="173">
        <v>0</v>
      </c>
    </row>
    <row r="100" spans="1:31" s="3" customFormat="1" ht="18.75" customHeight="1">
      <c r="A100" s="159">
        <v>98</v>
      </c>
      <c r="B100" s="160">
        <v>198</v>
      </c>
      <c r="C100" s="161" t="s">
        <v>3687</v>
      </c>
      <c r="D100" s="162" t="s">
        <v>3815</v>
      </c>
      <c r="E100" s="193">
        <v>95</v>
      </c>
      <c r="F100" s="165">
        <v>13652438</v>
      </c>
      <c r="G100" s="166">
        <v>136</v>
      </c>
      <c r="H100" s="167">
        <v>131</v>
      </c>
      <c r="I100" s="168">
        <v>13652438</v>
      </c>
      <c r="J100" s="169">
        <v>261</v>
      </c>
      <c r="K100" s="170">
        <v>243</v>
      </c>
      <c r="L100" s="165">
        <v>2466881</v>
      </c>
      <c r="M100" s="166">
        <v>330</v>
      </c>
      <c r="N100" s="167">
        <v>316</v>
      </c>
      <c r="O100" s="168">
        <v>1820162</v>
      </c>
      <c r="P100" s="169">
        <v>265</v>
      </c>
      <c r="Q100" s="170">
        <v>243</v>
      </c>
      <c r="R100" s="165">
        <v>7462180</v>
      </c>
      <c r="S100" s="166">
        <v>451</v>
      </c>
      <c r="T100" s="167">
        <v>442</v>
      </c>
      <c r="U100" s="168">
        <v>-847922</v>
      </c>
      <c r="V100" s="169">
        <v>382</v>
      </c>
      <c r="W100" s="170">
        <v>376</v>
      </c>
      <c r="X100" s="165">
        <v>147</v>
      </c>
      <c r="Y100" s="166">
        <v>349</v>
      </c>
      <c r="Z100" s="167">
        <v>323</v>
      </c>
      <c r="AA100" s="168">
        <v>155</v>
      </c>
      <c r="AB100" s="171">
        <v>341</v>
      </c>
      <c r="AC100" s="163">
        <v>0</v>
      </c>
      <c r="AD100" s="172">
        <v>100</v>
      </c>
      <c r="AE100" s="173">
        <v>0</v>
      </c>
    </row>
    <row r="101" spans="1:31" s="3" customFormat="1" ht="18.75" customHeight="1">
      <c r="A101" s="159">
        <v>99</v>
      </c>
      <c r="B101" s="195">
        <v>236</v>
      </c>
      <c r="C101" s="161" t="s">
        <v>3253</v>
      </c>
      <c r="D101" s="162" t="s">
        <v>3815</v>
      </c>
      <c r="E101" s="163">
        <v>96</v>
      </c>
      <c r="F101" s="165">
        <v>13596974</v>
      </c>
      <c r="G101" s="166">
        <v>127</v>
      </c>
      <c r="H101" s="167">
        <v>123</v>
      </c>
      <c r="I101" s="168">
        <v>13967160</v>
      </c>
      <c r="J101" s="169">
        <v>69</v>
      </c>
      <c r="K101" s="170">
        <v>62</v>
      </c>
      <c r="L101" s="165">
        <v>5331292</v>
      </c>
      <c r="M101" s="166">
        <v>312</v>
      </c>
      <c r="N101" s="167">
        <v>299</v>
      </c>
      <c r="O101" s="168">
        <v>2003968</v>
      </c>
      <c r="P101" s="169">
        <v>316</v>
      </c>
      <c r="Q101" s="170">
        <v>294</v>
      </c>
      <c r="R101" s="165">
        <v>6297565</v>
      </c>
      <c r="S101" s="166">
        <v>225</v>
      </c>
      <c r="T101" s="167">
        <v>221</v>
      </c>
      <c r="U101" s="168">
        <v>345380</v>
      </c>
      <c r="V101" s="169">
        <v>204</v>
      </c>
      <c r="W101" s="170">
        <v>202</v>
      </c>
      <c r="X101" s="165">
        <v>4225</v>
      </c>
      <c r="Y101" s="166">
        <v>32</v>
      </c>
      <c r="Z101" s="167">
        <v>26</v>
      </c>
      <c r="AA101" s="168">
        <v>685</v>
      </c>
      <c r="AB101" s="171">
        <v>321</v>
      </c>
      <c r="AC101" s="163">
        <v>0</v>
      </c>
      <c r="AD101" s="172">
        <v>100</v>
      </c>
      <c r="AE101" s="173">
        <v>0</v>
      </c>
    </row>
    <row r="102" spans="1:31" s="3" customFormat="1" ht="18.75" customHeight="1">
      <c r="A102" s="45">
        <v>100</v>
      </c>
      <c r="B102" s="46" t="s">
        <v>3813</v>
      </c>
      <c r="C102" s="47" t="s">
        <v>3623</v>
      </c>
      <c r="D102" s="48" t="s">
        <v>3471</v>
      </c>
      <c r="E102" s="49">
        <v>97</v>
      </c>
      <c r="F102" s="51">
        <v>13568915</v>
      </c>
      <c r="G102" s="52">
        <v>123</v>
      </c>
      <c r="H102" s="53">
        <v>119</v>
      </c>
      <c r="I102" s="54">
        <v>14052561</v>
      </c>
      <c r="J102" s="55">
        <v>175</v>
      </c>
      <c r="K102" s="56">
        <v>160</v>
      </c>
      <c r="L102" s="51">
        <v>3419218</v>
      </c>
      <c r="M102" s="52">
        <v>275</v>
      </c>
      <c r="N102" s="53">
        <v>263</v>
      </c>
      <c r="O102" s="54">
        <v>2465891</v>
      </c>
      <c r="P102" s="55">
        <v>122</v>
      </c>
      <c r="Q102" s="56">
        <v>105</v>
      </c>
      <c r="R102" s="51">
        <v>13106526</v>
      </c>
      <c r="S102" s="52">
        <v>257</v>
      </c>
      <c r="T102" s="53">
        <v>252</v>
      </c>
      <c r="U102" s="54">
        <v>229651</v>
      </c>
      <c r="V102" s="55">
        <v>42</v>
      </c>
      <c r="W102" s="56">
        <v>41</v>
      </c>
      <c r="X102" s="51">
        <v>14643</v>
      </c>
      <c r="Y102" s="52">
        <v>356</v>
      </c>
      <c r="Z102" s="53">
        <v>330</v>
      </c>
      <c r="AA102" s="54">
        <v>150</v>
      </c>
      <c r="AB102" s="95">
        <v>311</v>
      </c>
      <c r="AC102" s="49">
        <v>0</v>
      </c>
      <c r="AD102" s="57">
        <v>100</v>
      </c>
      <c r="AE102" s="58">
        <v>0</v>
      </c>
    </row>
    <row r="103" spans="1:31" s="3" customFormat="1" ht="18.75" customHeight="1">
      <c r="A103" s="15">
        <v>101</v>
      </c>
      <c r="B103" s="16">
        <v>172</v>
      </c>
      <c r="C103" s="17" t="s">
        <v>2309</v>
      </c>
      <c r="D103" s="18" t="s">
        <v>2748</v>
      </c>
      <c r="E103" s="19">
        <v>98</v>
      </c>
      <c r="F103" s="21">
        <v>13369341</v>
      </c>
      <c r="G103" s="22">
        <v>50</v>
      </c>
      <c r="H103" s="23">
        <v>47</v>
      </c>
      <c r="I103" s="24">
        <v>16297559</v>
      </c>
      <c r="J103" s="25">
        <v>128</v>
      </c>
      <c r="K103" s="26">
        <v>117</v>
      </c>
      <c r="L103" s="21">
        <v>4179400</v>
      </c>
      <c r="M103" s="22">
        <v>212</v>
      </c>
      <c r="N103" s="23">
        <v>201</v>
      </c>
      <c r="O103" s="24">
        <v>3397343</v>
      </c>
      <c r="P103" s="25">
        <v>148</v>
      </c>
      <c r="Q103" s="26">
        <v>131</v>
      </c>
      <c r="R103" s="21">
        <v>11539328</v>
      </c>
      <c r="S103" s="22">
        <v>62</v>
      </c>
      <c r="T103" s="23">
        <v>60</v>
      </c>
      <c r="U103" s="24">
        <v>1611701</v>
      </c>
      <c r="V103" s="25">
        <v>238</v>
      </c>
      <c r="W103" s="26">
        <v>233</v>
      </c>
      <c r="X103" s="21">
        <v>3152</v>
      </c>
      <c r="Y103" s="22">
        <v>284</v>
      </c>
      <c r="Z103" s="23">
        <v>258</v>
      </c>
      <c r="AA103" s="24">
        <v>194</v>
      </c>
      <c r="AB103" s="93">
        <v>356</v>
      </c>
      <c r="AC103" s="19">
        <v>0</v>
      </c>
      <c r="AD103" s="27">
        <v>53</v>
      </c>
      <c r="AE103" s="28">
        <v>47</v>
      </c>
    </row>
    <row r="104" spans="1:31" s="3" customFormat="1" ht="18.75" customHeight="1">
      <c r="A104" s="29">
        <v>102</v>
      </c>
      <c r="B104" s="30">
        <v>155</v>
      </c>
      <c r="C104" s="31" t="s">
        <v>3688</v>
      </c>
      <c r="D104" s="32" t="s">
        <v>1737</v>
      </c>
      <c r="E104" s="42">
        <v>99</v>
      </c>
      <c r="F104" s="35">
        <v>13368682</v>
      </c>
      <c r="G104" s="36">
        <v>142</v>
      </c>
      <c r="H104" s="37">
        <v>137</v>
      </c>
      <c r="I104" s="38">
        <v>13369095</v>
      </c>
      <c r="J104" s="39">
        <v>113</v>
      </c>
      <c r="K104" s="40">
        <v>103</v>
      </c>
      <c r="L104" s="35">
        <v>4573020</v>
      </c>
      <c r="M104" s="36">
        <v>15</v>
      </c>
      <c r="N104" s="37">
        <v>11</v>
      </c>
      <c r="O104" s="38">
        <v>14715934</v>
      </c>
      <c r="P104" s="39">
        <v>68</v>
      </c>
      <c r="Q104" s="40">
        <v>56</v>
      </c>
      <c r="R104" s="35">
        <v>17089434</v>
      </c>
      <c r="S104" s="36">
        <v>41</v>
      </c>
      <c r="T104" s="37">
        <v>40</v>
      </c>
      <c r="U104" s="38">
        <v>2029927</v>
      </c>
      <c r="V104" s="39" t="s">
        <v>3813</v>
      </c>
      <c r="W104" s="40" t="s">
        <v>3813</v>
      </c>
      <c r="X104" s="41" t="s">
        <v>3813</v>
      </c>
      <c r="Y104" s="36">
        <v>443</v>
      </c>
      <c r="Z104" s="37">
        <v>417</v>
      </c>
      <c r="AA104" s="38">
        <v>95</v>
      </c>
      <c r="AB104" s="94">
        <v>341</v>
      </c>
      <c r="AC104" s="42">
        <v>0</v>
      </c>
      <c r="AD104" s="34">
        <v>84.54</v>
      </c>
      <c r="AE104" s="43">
        <v>15.46</v>
      </c>
    </row>
    <row r="105" spans="1:31" s="3" customFormat="1" ht="18.75" customHeight="1">
      <c r="A105" s="159">
        <v>103</v>
      </c>
      <c r="B105" s="195">
        <v>102</v>
      </c>
      <c r="C105" s="161" t="s">
        <v>3254</v>
      </c>
      <c r="D105" s="162" t="s">
        <v>3815</v>
      </c>
      <c r="E105" s="163">
        <v>100</v>
      </c>
      <c r="F105" s="165">
        <v>13327931</v>
      </c>
      <c r="G105" s="166">
        <v>141</v>
      </c>
      <c r="H105" s="167">
        <v>136</v>
      </c>
      <c r="I105" s="168">
        <v>13470126</v>
      </c>
      <c r="J105" s="169">
        <v>58</v>
      </c>
      <c r="K105" s="170">
        <v>52</v>
      </c>
      <c r="L105" s="165">
        <v>5657449</v>
      </c>
      <c r="M105" s="166">
        <v>144</v>
      </c>
      <c r="N105" s="167">
        <v>136</v>
      </c>
      <c r="O105" s="168">
        <v>4504189</v>
      </c>
      <c r="P105" s="169">
        <v>303</v>
      </c>
      <c r="Q105" s="170">
        <v>281</v>
      </c>
      <c r="R105" s="165">
        <v>6591692</v>
      </c>
      <c r="S105" s="166">
        <v>19</v>
      </c>
      <c r="T105" s="167">
        <v>19</v>
      </c>
      <c r="U105" s="168">
        <v>3037450</v>
      </c>
      <c r="V105" s="169" t="s">
        <v>3813</v>
      </c>
      <c r="W105" s="170" t="s">
        <v>3813</v>
      </c>
      <c r="X105" s="189" t="s">
        <v>3813</v>
      </c>
      <c r="Y105" s="166">
        <v>309</v>
      </c>
      <c r="Z105" s="167">
        <v>283</v>
      </c>
      <c r="AA105" s="168">
        <v>179</v>
      </c>
      <c r="AB105" s="171">
        <v>384</v>
      </c>
      <c r="AC105" s="163">
        <v>0</v>
      </c>
      <c r="AD105" s="172">
        <v>0</v>
      </c>
      <c r="AE105" s="173">
        <v>100</v>
      </c>
    </row>
    <row r="106" spans="1:31" s="3" customFormat="1" ht="18.75" customHeight="1">
      <c r="A106" s="159">
        <v>104</v>
      </c>
      <c r="B106" s="160" t="s">
        <v>3813</v>
      </c>
      <c r="C106" s="161" t="s">
        <v>707</v>
      </c>
      <c r="D106" s="162" t="s">
        <v>3815</v>
      </c>
      <c r="E106" s="163">
        <v>101</v>
      </c>
      <c r="F106" s="165">
        <v>13295204</v>
      </c>
      <c r="G106" s="166">
        <v>143</v>
      </c>
      <c r="H106" s="167">
        <v>138</v>
      </c>
      <c r="I106" s="168">
        <v>13304348</v>
      </c>
      <c r="J106" s="169">
        <v>122</v>
      </c>
      <c r="K106" s="170">
        <v>112</v>
      </c>
      <c r="L106" s="165">
        <v>4276887</v>
      </c>
      <c r="M106" s="166">
        <v>384</v>
      </c>
      <c r="N106" s="167">
        <v>369</v>
      </c>
      <c r="O106" s="168">
        <v>1256935</v>
      </c>
      <c r="P106" s="169">
        <v>66</v>
      </c>
      <c r="Q106" s="170">
        <v>55</v>
      </c>
      <c r="R106" s="165">
        <v>17281045</v>
      </c>
      <c r="S106" s="166">
        <v>481</v>
      </c>
      <c r="T106" s="167">
        <v>466</v>
      </c>
      <c r="U106" s="168">
        <v>-2496891</v>
      </c>
      <c r="V106" s="169">
        <v>24</v>
      </c>
      <c r="W106" s="170">
        <v>24</v>
      </c>
      <c r="X106" s="165">
        <v>17107</v>
      </c>
      <c r="Y106" s="166">
        <v>41</v>
      </c>
      <c r="Z106" s="167">
        <v>34</v>
      </c>
      <c r="AA106" s="168">
        <v>626</v>
      </c>
      <c r="AB106" s="171">
        <v>322</v>
      </c>
      <c r="AC106" s="163">
        <v>0</v>
      </c>
      <c r="AD106" s="172">
        <v>100</v>
      </c>
      <c r="AE106" s="173">
        <v>0</v>
      </c>
    </row>
    <row r="107" spans="1:31" s="3" customFormat="1" ht="18.75" customHeight="1">
      <c r="A107" s="45">
        <v>105</v>
      </c>
      <c r="B107" s="46">
        <v>161</v>
      </c>
      <c r="C107" s="47" t="s">
        <v>3876</v>
      </c>
      <c r="D107" s="48" t="s">
        <v>3816</v>
      </c>
      <c r="E107" s="49">
        <v>102</v>
      </c>
      <c r="F107" s="51">
        <v>13288925</v>
      </c>
      <c r="G107" s="52">
        <v>131</v>
      </c>
      <c r="H107" s="53">
        <v>127</v>
      </c>
      <c r="I107" s="54">
        <v>13760511</v>
      </c>
      <c r="J107" s="55">
        <v>135</v>
      </c>
      <c r="K107" s="56">
        <v>122</v>
      </c>
      <c r="L107" s="51">
        <v>4061243</v>
      </c>
      <c r="M107" s="52">
        <v>118</v>
      </c>
      <c r="N107" s="53">
        <v>111</v>
      </c>
      <c r="O107" s="54">
        <v>5062391</v>
      </c>
      <c r="P107" s="55">
        <v>272</v>
      </c>
      <c r="Q107" s="56">
        <v>250</v>
      </c>
      <c r="R107" s="51">
        <v>7310789</v>
      </c>
      <c r="S107" s="52">
        <v>64</v>
      </c>
      <c r="T107" s="53">
        <v>62</v>
      </c>
      <c r="U107" s="54">
        <v>1516061</v>
      </c>
      <c r="V107" s="55" t="s">
        <v>3813</v>
      </c>
      <c r="W107" s="56" t="s">
        <v>3813</v>
      </c>
      <c r="X107" s="62" t="s">
        <v>3813</v>
      </c>
      <c r="Y107" s="52">
        <v>241</v>
      </c>
      <c r="Z107" s="53">
        <v>216</v>
      </c>
      <c r="AA107" s="54">
        <v>230</v>
      </c>
      <c r="AB107" s="95">
        <v>381</v>
      </c>
      <c r="AC107" s="49">
        <v>0</v>
      </c>
      <c r="AD107" s="57">
        <v>100</v>
      </c>
      <c r="AE107" s="58">
        <v>0</v>
      </c>
    </row>
    <row r="108" spans="1:31" s="3" customFormat="1" ht="18.75" customHeight="1">
      <c r="A108" s="174">
        <v>106</v>
      </c>
      <c r="B108" s="175" t="s">
        <v>3813</v>
      </c>
      <c r="C108" s="176" t="s">
        <v>470</v>
      </c>
      <c r="D108" s="177" t="s">
        <v>3815</v>
      </c>
      <c r="E108" s="178">
        <v>103</v>
      </c>
      <c r="F108" s="180">
        <v>13247019</v>
      </c>
      <c r="G108" s="181">
        <v>139</v>
      </c>
      <c r="H108" s="182">
        <v>134</v>
      </c>
      <c r="I108" s="183">
        <v>13534890</v>
      </c>
      <c r="J108" s="184">
        <v>361</v>
      </c>
      <c r="K108" s="185">
        <v>342</v>
      </c>
      <c r="L108" s="180">
        <v>1616733</v>
      </c>
      <c r="M108" s="181">
        <v>339</v>
      </c>
      <c r="N108" s="182">
        <v>325</v>
      </c>
      <c r="O108" s="183">
        <v>1746451</v>
      </c>
      <c r="P108" s="184">
        <v>173</v>
      </c>
      <c r="Q108" s="185">
        <v>156</v>
      </c>
      <c r="R108" s="180">
        <v>10142829</v>
      </c>
      <c r="S108" s="181">
        <v>210</v>
      </c>
      <c r="T108" s="182">
        <v>207</v>
      </c>
      <c r="U108" s="183">
        <v>387451</v>
      </c>
      <c r="V108" s="184">
        <v>12</v>
      </c>
      <c r="W108" s="185">
        <v>12</v>
      </c>
      <c r="X108" s="180">
        <v>19839</v>
      </c>
      <c r="Y108" s="181">
        <v>86</v>
      </c>
      <c r="Z108" s="182">
        <v>72</v>
      </c>
      <c r="AA108" s="183">
        <v>470</v>
      </c>
      <c r="AB108" s="186">
        <v>390</v>
      </c>
      <c r="AC108" s="178">
        <v>0</v>
      </c>
      <c r="AD108" s="187">
        <v>100</v>
      </c>
      <c r="AE108" s="188">
        <v>0</v>
      </c>
    </row>
    <row r="109" spans="1:31" s="3" customFormat="1" ht="18.75" customHeight="1">
      <c r="A109" s="159">
        <v>107</v>
      </c>
      <c r="B109" s="160">
        <v>129</v>
      </c>
      <c r="C109" s="161" t="s">
        <v>109</v>
      </c>
      <c r="D109" s="162" t="s">
        <v>3815</v>
      </c>
      <c r="E109" s="163">
        <v>104</v>
      </c>
      <c r="F109" s="165">
        <v>13232218</v>
      </c>
      <c r="G109" s="166">
        <v>148</v>
      </c>
      <c r="H109" s="167">
        <v>143</v>
      </c>
      <c r="I109" s="168">
        <v>13232218</v>
      </c>
      <c r="J109" s="169">
        <v>164</v>
      </c>
      <c r="K109" s="170">
        <v>150</v>
      </c>
      <c r="L109" s="165">
        <v>3653074</v>
      </c>
      <c r="M109" s="166">
        <v>197</v>
      </c>
      <c r="N109" s="167">
        <v>187</v>
      </c>
      <c r="O109" s="168">
        <v>3711105</v>
      </c>
      <c r="P109" s="169">
        <v>91</v>
      </c>
      <c r="Q109" s="170">
        <v>77</v>
      </c>
      <c r="R109" s="165">
        <v>15178276</v>
      </c>
      <c r="S109" s="166">
        <v>476</v>
      </c>
      <c r="T109" s="167">
        <v>462</v>
      </c>
      <c r="U109" s="168">
        <v>-2035440</v>
      </c>
      <c r="V109" s="169">
        <v>73</v>
      </c>
      <c r="W109" s="170">
        <v>72</v>
      </c>
      <c r="X109" s="165">
        <v>12121</v>
      </c>
      <c r="Y109" s="166">
        <v>67</v>
      </c>
      <c r="Z109" s="167">
        <v>56</v>
      </c>
      <c r="AA109" s="168">
        <v>518</v>
      </c>
      <c r="AB109" s="171">
        <v>321</v>
      </c>
      <c r="AC109" s="163">
        <v>0</v>
      </c>
      <c r="AD109" s="172">
        <v>100</v>
      </c>
      <c r="AE109" s="173">
        <v>0</v>
      </c>
    </row>
    <row r="110" spans="1:31" s="3" customFormat="1" ht="18.75" customHeight="1">
      <c r="A110" s="159">
        <v>108</v>
      </c>
      <c r="B110" s="160" t="s">
        <v>3813</v>
      </c>
      <c r="C110" s="161" t="s">
        <v>3255</v>
      </c>
      <c r="D110" s="162" t="s">
        <v>3815</v>
      </c>
      <c r="E110" s="163">
        <v>105</v>
      </c>
      <c r="F110" s="165">
        <v>13228735</v>
      </c>
      <c r="G110" s="166">
        <v>59</v>
      </c>
      <c r="H110" s="167">
        <v>55</v>
      </c>
      <c r="I110" s="168">
        <v>16078050</v>
      </c>
      <c r="J110" s="169">
        <v>74</v>
      </c>
      <c r="K110" s="170">
        <v>67</v>
      </c>
      <c r="L110" s="165">
        <v>5206225</v>
      </c>
      <c r="M110" s="166">
        <v>302</v>
      </c>
      <c r="N110" s="167">
        <v>290</v>
      </c>
      <c r="O110" s="168">
        <v>2103788</v>
      </c>
      <c r="P110" s="169">
        <v>38</v>
      </c>
      <c r="Q110" s="170">
        <v>32</v>
      </c>
      <c r="R110" s="165">
        <v>20975355</v>
      </c>
      <c r="S110" s="166">
        <v>204</v>
      </c>
      <c r="T110" s="167">
        <v>201</v>
      </c>
      <c r="U110" s="168">
        <v>424246</v>
      </c>
      <c r="V110" s="169">
        <v>83</v>
      </c>
      <c r="W110" s="170">
        <v>82</v>
      </c>
      <c r="X110" s="165">
        <v>11375</v>
      </c>
      <c r="Y110" s="166">
        <v>133</v>
      </c>
      <c r="Z110" s="167">
        <v>112</v>
      </c>
      <c r="AA110" s="168">
        <v>371</v>
      </c>
      <c r="AB110" s="171">
        <v>382</v>
      </c>
      <c r="AC110" s="163">
        <v>0</v>
      </c>
      <c r="AD110" s="172">
        <v>100</v>
      </c>
      <c r="AE110" s="173">
        <v>0</v>
      </c>
    </row>
    <row r="111" spans="1:31" s="3" customFormat="1" ht="18.75" customHeight="1">
      <c r="A111" s="159">
        <v>109</v>
      </c>
      <c r="B111" s="160">
        <v>47</v>
      </c>
      <c r="C111" s="161" t="s">
        <v>3621</v>
      </c>
      <c r="D111" s="162" t="s">
        <v>3815</v>
      </c>
      <c r="E111" s="163">
        <v>106</v>
      </c>
      <c r="F111" s="165">
        <v>13222641</v>
      </c>
      <c r="G111" s="166">
        <v>102</v>
      </c>
      <c r="H111" s="167">
        <v>98</v>
      </c>
      <c r="I111" s="168">
        <v>14591645</v>
      </c>
      <c r="J111" s="169">
        <v>256</v>
      </c>
      <c r="K111" s="170">
        <v>239</v>
      </c>
      <c r="L111" s="165">
        <v>2526107</v>
      </c>
      <c r="M111" s="166">
        <v>290</v>
      </c>
      <c r="N111" s="167">
        <v>278</v>
      </c>
      <c r="O111" s="168">
        <v>2286684</v>
      </c>
      <c r="P111" s="169">
        <v>167</v>
      </c>
      <c r="Q111" s="170">
        <v>150</v>
      </c>
      <c r="R111" s="165">
        <v>10730487</v>
      </c>
      <c r="S111" s="166">
        <v>262</v>
      </c>
      <c r="T111" s="167">
        <v>256</v>
      </c>
      <c r="U111" s="168">
        <v>220156</v>
      </c>
      <c r="V111" s="169">
        <v>36</v>
      </c>
      <c r="W111" s="170">
        <v>36</v>
      </c>
      <c r="X111" s="165">
        <v>15513</v>
      </c>
      <c r="Y111" s="166">
        <v>76</v>
      </c>
      <c r="Z111" s="167">
        <v>64</v>
      </c>
      <c r="AA111" s="168">
        <v>481</v>
      </c>
      <c r="AB111" s="171">
        <v>383</v>
      </c>
      <c r="AC111" s="163">
        <v>0</v>
      </c>
      <c r="AD111" s="172">
        <v>100</v>
      </c>
      <c r="AE111" s="173">
        <v>0</v>
      </c>
    </row>
    <row r="112" spans="1:31" s="3" customFormat="1" ht="18.75" customHeight="1">
      <c r="A112" s="142">
        <v>110</v>
      </c>
      <c r="B112" s="143">
        <v>121</v>
      </c>
      <c r="C112" s="144" t="s">
        <v>431</v>
      </c>
      <c r="D112" s="145" t="s">
        <v>3815</v>
      </c>
      <c r="E112" s="146">
        <v>107</v>
      </c>
      <c r="F112" s="148">
        <v>13216859</v>
      </c>
      <c r="G112" s="149">
        <v>150</v>
      </c>
      <c r="H112" s="150">
        <v>145</v>
      </c>
      <c r="I112" s="151">
        <v>13216859</v>
      </c>
      <c r="J112" s="152">
        <v>160</v>
      </c>
      <c r="K112" s="153">
        <v>146</v>
      </c>
      <c r="L112" s="148">
        <v>3687870</v>
      </c>
      <c r="M112" s="149">
        <v>225</v>
      </c>
      <c r="N112" s="150">
        <v>214</v>
      </c>
      <c r="O112" s="151">
        <v>3134383</v>
      </c>
      <c r="P112" s="152">
        <v>353</v>
      </c>
      <c r="Q112" s="153">
        <v>330</v>
      </c>
      <c r="R112" s="148">
        <v>5690940</v>
      </c>
      <c r="S112" s="149">
        <v>96</v>
      </c>
      <c r="T112" s="150">
        <v>94</v>
      </c>
      <c r="U112" s="151">
        <v>1047302</v>
      </c>
      <c r="V112" s="152">
        <v>353</v>
      </c>
      <c r="W112" s="153">
        <v>348</v>
      </c>
      <c r="X112" s="148">
        <v>465</v>
      </c>
      <c r="Y112" s="149">
        <v>166</v>
      </c>
      <c r="Z112" s="150">
        <v>143</v>
      </c>
      <c r="AA112" s="151">
        <v>310</v>
      </c>
      <c r="AB112" s="156">
        <v>384</v>
      </c>
      <c r="AC112" s="146">
        <v>0</v>
      </c>
      <c r="AD112" s="157">
        <v>100</v>
      </c>
      <c r="AE112" s="158">
        <v>0</v>
      </c>
    </row>
    <row r="113" spans="1:31" s="3" customFormat="1" ht="18.75" customHeight="1">
      <c r="A113" s="15">
        <v>111</v>
      </c>
      <c r="B113" s="16">
        <v>85</v>
      </c>
      <c r="C113" s="17" t="s">
        <v>2517</v>
      </c>
      <c r="D113" s="18" t="s">
        <v>2748</v>
      </c>
      <c r="E113" s="19">
        <v>108</v>
      </c>
      <c r="F113" s="21">
        <v>13179743</v>
      </c>
      <c r="G113" s="22">
        <v>151</v>
      </c>
      <c r="H113" s="23">
        <v>146</v>
      </c>
      <c r="I113" s="24">
        <v>13209523</v>
      </c>
      <c r="J113" s="25">
        <v>291</v>
      </c>
      <c r="K113" s="26">
        <v>272</v>
      </c>
      <c r="L113" s="21">
        <v>2238774</v>
      </c>
      <c r="M113" s="22">
        <v>352</v>
      </c>
      <c r="N113" s="23">
        <v>338</v>
      </c>
      <c r="O113" s="24">
        <v>1634277</v>
      </c>
      <c r="P113" s="25">
        <v>460</v>
      </c>
      <c r="Q113" s="26">
        <v>436</v>
      </c>
      <c r="R113" s="21">
        <v>2995164</v>
      </c>
      <c r="S113" s="22">
        <v>72</v>
      </c>
      <c r="T113" s="23">
        <v>70</v>
      </c>
      <c r="U113" s="24">
        <v>1365692</v>
      </c>
      <c r="V113" s="25">
        <v>377</v>
      </c>
      <c r="W113" s="26">
        <v>371</v>
      </c>
      <c r="X113" s="21">
        <v>176</v>
      </c>
      <c r="Y113" s="22">
        <v>275</v>
      </c>
      <c r="Z113" s="23">
        <v>250</v>
      </c>
      <c r="AA113" s="24">
        <v>198</v>
      </c>
      <c r="AB113" s="93">
        <v>311</v>
      </c>
      <c r="AC113" s="19">
        <v>0</v>
      </c>
      <c r="AD113" s="27">
        <v>100</v>
      </c>
      <c r="AE113" s="28">
        <v>0</v>
      </c>
    </row>
    <row r="114" spans="1:31" s="3" customFormat="1" ht="18.75" customHeight="1">
      <c r="A114" s="29">
        <v>112</v>
      </c>
      <c r="B114" s="30">
        <v>38</v>
      </c>
      <c r="C114" s="31" t="s">
        <v>106</v>
      </c>
      <c r="D114" s="32" t="s">
        <v>2748</v>
      </c>
      <c r="E114" s="42">
        <v>109</v>
      </c>
      <c r="F114" s="35">
        <v>13176350</v>
      </c>
      <c r="G114" s="36">
        <v>153</v>
      </c>
      <c r="H114" s="37">
        <v>148</v>
      </c>
      <c r="I114" s="38">
        <v>13176350</v>
      </c>
      <c r="J114" s="39">
        <v>204</v>
      </c>
      <c r="K114" s="40">
        <v>189</v>
      </c>
      <c r="L114" s="35">
        <v>3062503</v>
      </c>
      <c r="M114" s="36">
        <v>119</v>
      </c>
      <c r="N114" s="37">
        <v>112</v>
      </c>
      <c r="O114" s="38">
        <v>5049383</v>
      </c>
      <c r="P114" s="39">
        <v>250</v>
      </c>
      <c r="Q114" s="40">
        <v>228</v>
      </c>
      <c r="R114" s="35">
        <v>7764164</v>
      </c>
      <c r="S114" s="36">
        <v>100</v>
      </c>
      <c r="T114" s="37">
        <v>98</v>
      </c>
      <c r="U114" s="38">
        <v>1022957</v>
      </c>
      <c r="V114" s="39">
        <v>275</v>
      </c>
      <c r="W114" s="40">
        <v>270</v>
      </c>
      <c r="X114" s="35">
        <v>1885</v>
      </c>
      <c r="Y114" s="36">
        <v>307</v>
      </c>
      <c r="Z114" s="37">
        <v>281</v>
      </c>
      <c r="AA114" s="38">
        <v>180</v>
      </c>
      <c r="AB114" s="94">
        <v>311</v>
      </c>
      <c r="AC114" s="42">
        <v>0</v>
      </c>
      <c r="AD114" s="34">
        <v>100</v>
      </c>
      <c r="AE114" s="43">
        <v>0</v>
      </c>
    </row>
    <row r="115" spans="1:31" s="3" customFormat="1" ht="18.75" customHeight="1">
      <c r="A115" s="159">
        <v>113</v>
      </c>
      <c r="B115" s="160">
        <v>142</v>
      </c>
      <c r="C115" s="161" t="s">
        <v>2303</v>
      </c>
      <c r="D115" s="162" t="s">
        <v>3815</v>
      </c>
      <c r="E115" s="163">
        <v>110</v>
      </c>
      <c r="F115" s="165">
        <v>13068221</v>
      </c>
      <c r="G115" s="166">
        <v>155</v>
      </c>
      <c r="H115" s="167">
        <v>150</v>
      </c>
      <c r="I115" s="168">
        <v>13131620</v>
      </c>
      <c r="J115" s="169">
        <v>125</v>
      </c>
      <c r="K115" s="170">
        <v>114</v>
      </c>
      <c r="L115" s="165">
        <v>4254357</v>
      </c>
      <c r="M115" s="166">
        <v>143</v>
      </c>
      <c r="N115" s="167">
        <v>135</v>
      </c>
      <c r="O115" s="168">
        <v>4534805</v>
      </c>
      <c r="P115" s="169">
        <v>105</v>
      </c>
      <c r="Q115" s="170">
        <v>89</v>
      </c>
      <c r="R115" s="165">
        <v>14067948</v>
      </c>
      <c r="S115" s="166">
        <v>84</v>
      </c>
      <c r="T115" s="167">
        <v>82</v>
      </c>
      <c r="U115" s="168">
        <v>1211378</v>
      </c>
      <c r="V115" s="169">
        <v>345</v>
      </c>
      <c r="W115" s="170">
        <v>340</v>
      </c>
      <c r="X115" s="165">
        <v>564</v>
      </c>
      <c r="Y115" s="166">
        <v>325</v>
      </c>
      <c r="Z115" s="167">
        <v>299</v>
      </c>
      <c r="AA115" s="168">
        <v>170</v>
      </c>
      <c r="AB115" s="171">
        <v>383</v>
      </c>
      <c r="AC115" s="163">
        <v>0</v>
      </c>
      <c r="AD115" s="172">
        <v>100</v>
      </c>
      <c r="AE115" s="173">
        <v>0</v>
      </c>
    </row>
    <row r="116" spans="1:31" s="3" customFormat="1" ht="18.75" customHeight="1">
      <c r="A116" s="29">
        <v>114</v>
      </c>
      <c r="B116" s="30" t="s">
        <v>3813</v>
      </c>
      <c r="C116" s="31" t="s">
        <v>1746</v>
      </c>
      <c r="D116" s="32" t="s">
        <v>2748</v>
      </c>
      <c r="E116" s="42">
        <v>111</v>
      </c>
      <c r="F116" s="35">
        <v>13058632</v>
      </c>
      <c r="G116" s="36">
        <v>149</v>
      </c>
      <c r="H116" s="37">
        <v>144</v>
      </c>
      <c r="I116" s="38">
        <v>13221683</v>
      </c>
      <c r="J116" s="39">
        <v>76</v>
      </c>
      <c r="K116" s="40">
        <v>69</v>
      </c>
      <c r="L116" s="35">
        <v>5155232</v>
      </c>
      <c r="M116" s="36">
        <v>145</v>
      </c>
      <c r="N116" s="37">
        <v>137</v>
      </c>
      <c r="O116" s="38">
        <v>4447490</v>
      </c>
      <c r="P116" s="39">
        <v>158</v>
      </c>
      <c r="Q116" s="40">
        <v>141</v>
      </c>
      <c r="R116" s="35">
        <v>11254457</v>
      </c>
      <c r="S116" s="36">
        <v>456</v>
      </c>
      <c r="T116" s="37">
        <v>447</v>
      </c>
      <c r="U116" s="38">
        <v>-964823</v>
      </c>
      <c r="V116" s="39">
        <v>56</v>
      </c>
      <c r="W116" s="40">
        <v>55</v>
      </c>
      <c r="X116" s="35">
        <v>13402</v>
      </c>
      <c r="Y116" s="36">
        <v>66</v>
      </c>
      <c r="Z116" s="37">
        <v>55</v>
      </c>
      <c r="AA116" s="38">
        <v>520</v>
      </c>
      <c r="AB116" s="94">
        <v>372</v>
      </c>
      <c r="AC116" s="42">
        <v>0</v>
      </c>
      <c r="AD116" s="34">
        <v>70</v>
      </c>
      <c r="AE116" s="43">
        <v>30</v>
      </c>
    </row>
    <row r="117" spans="1:31" s="3" customFormat="1" ht="18.75" customHeight="1">
      <c r="A117" s="142">
        <v>115</v>
      </c>
      <c r="B117" s="143">
        <v>104</v>
      </c>
      <c r="C117" s="144" t="s">
        <v>3689</v>
      </c>
      <c r="D117" s="145" t="s">
        <v>3815</v>
      </c>
      <c r="E117" s="146">
        <v>112</v>
      </c>
      <c r="F117" s="148">
        <v>13026605</v>
      </c>
      <c r="G117" s="149">
        <v>137</v>
      </c>
      <c r="H117" s="150">
        <v>132</v>
      </c>
      <c r="I117" s="151">
        <v>13590674</v>
      </c>
      <c r="J117" s="152">
        <v>82</v>
      </c>
      <c r="K117" s="153">
        <v>75</v>
      </c>
      <c r="L117" s="148">
        <v>4987719</v>
      </c>
      <c r="M117" s="149">
        <v>100</v>
      </c>
      <c r="N117" s="150">
        <v>94</v>
      </c>
      <c r="O117" s="151">
        <v>5740929</v>
      </c>
      <c r="P117" s="152">
        <v>234</v>
      </c>
      <c r="Q117" s="153">
        <v>212</v>
      </c>
      <c r="R117" s="148">
        <v>8250132</v>
      </c>
      <c r="S117" s="149">
        <v>124</v>
      </c>
      <c r="T117" s="150">
        <v>122</v>
      </c>
      <c r="U117" s="151">
        <v>881556</v>
      </c>
      <c r="V117" s="152">
        <v>323</v>
      </c>
      <c r="W117" s="153">
        <v>318</v>
      </c>
      <c r="X117" s="148">
        <v>1025</v>
      </c>
      <c r="Y117" s="149">
        <v>201</v>
      </c>
      <c r="Z117" s="150">
        <v>177</v>
      </c>
      <c r="AA117" s="151">
        <v>267</v>
      </c>
      <c r="AB117" s="156">
        <v>356</v>
      </c>
      <c r="AC117" s="146">
        <v>0</v>
      </c>
      <c r="AD117" s="157">
        <v>0</v>
      </c>
      <c r="AE117" s="158">
        <v>100</v>
      </c>
    </row>
    <row r="118" spans="1:31" s="3" customFormat="1" ht="18.75" customHeight="1">
      <c r="A118" s="174">
        <v>116</v>
      </c>
      <c r="B118" s="175" t="s">
        <v>3813</v>
      </c>
      <c r="C118" s="190" t="s">
        <v>3813</v>
      </c>
      <c r="D118" s="177" t="s">
        <v>3815</v>
      </c>
      <c r="E118" s="178">
        <v>113</v>
      </c>
      <c r="F118" s="191" t="s">
        <v>3813</v>
      </c>
      <c r="G118" s="181">
        <v>147</v>
      </c>
      <c r="H118" s="182">
        <v>142</v>
      </c>
      <c r="I118" s="192" t="s">
        <v>3813</v>
      </c>
      <c r="J118" s="184">
        <v>42</v>
      </c>
      <c r="K118" s="185">
        <v>38</v>
      </c>
      <c r="L118" s="191" t="s">
        <v>3813</v>
      </c>
      <c r="M118" s="181">
        <v>342</v>
      </c>
      <c r="N118" s="182">
        <v>328</v>
      </c>
      <c r="O118" s="192" t="s">
        <v>3813</v>
      </c>
      <c r="P118" s="184">
        <v>170</v>
      </c>
      <c r="Q118" s="185">
        <v>153</v>
      </c>
      <c r="R118" s="191" t="s">
        <v>3813</v>
      </c>
      <c r="S118" s="181">
        <v>68</v>
      </c>
      <c r="T118" s="182">
        <v>66</v>
      </c>
      <c r="U118" s="192" t="s">
        <v>3813</v>
      </c>
      <c r="V118" s="184">
        <v>327</v>
      </c>
      <c r="W118" s="185">
        <v>322</v>
      </c>
      <c r="X118" s="191" t="s">
        <v>3813</v>
      </c>
      <c r="Y118" s="181">
        <v>123</v>
      </c>
      <c r="Z118" s="182">
        <v>103</v>
      </c>
      <c r="AA118" s="192" t="s">
        <v>3813</v>
      </c>
      <c r="AB118" s="186">
        <v>382</v>
      </c>
      <c r="AC118" s="178">
        <v>0</v>
      </c>
      <c r="AD118" s="187">
        <v>50</v>
      </c>
      <c r="AE118" s="188">
        <v>50</v>
      </c>
    </row>
    <row r="119" spans="1:31" s="3" customFormat="1" ht="18.75" customHeight="1">
      <c r="A119" s="29">
        <v>117</v>
      </c>
      <c r="B119" s="30">
        <v>36</v>
      </c>
      <c r="C119" s="31" t="s">
        <v>861</v>
      </c>
      <c r="D119" s="32" t="s">
        <v>3374</v>
      </c>
      <c r="E119" s="42">
        <v>114</v>
      </c>
      <c r="F119" s="35">
        <v>12889216</v>
      </c>
      <c r="G119" s="36">
        <v>159</v>
      </c>
      <c r="H119" s="37">
        <v>154</v>
      </c>
      <c r="I119" s="38">
        <v>12892372</v>
      </c>
      <c r="J119" s="39">
        <v>417</v>
      </c>
      <c r="K119" s="40">
        <v>395</v>
      </c>
      <c r="L119" s="35">
        <v>1134027</v>
      </c>
      <c r="M119" s="36">
        <v>279</v>
      </c>
      <c r="N119" s="37">
        <v>267</v>
      </c>
      <c r="O119" s="38">
        <v>2390878</v>
      </c>
      <c r="P119" s="39">
        <v>341</v>
      </c>
      <c r="Q119" s="40">
        <v>318</v>
      </c>
      <c r="R119" s="35">
        <v>5832972</v>
      </c>
      <c r="S119" s="36">
        <v>443</v>
      </c>
      <c r="T119" s="37">
        <v>435</v>
      </c>
      <c r="U119" s="38">
        <v>-606014</v>
      </c>
      <c r="V119" s="39" t="s">
        <v>3813</v>
      </c>
      <c r="W119" s="40" t="s">
        <v>3813</v>
      </c>
      <c r="X119" s="41" t="s">
        <v>3813</v>
      </c>
      <c r="Y119" s="36">
        <v>107</v>
      </c>
      <c r="Z119" s="37">
        <v>91</v>
      </c>
      <c r="AA119" s="38">
        <v>435</v>
      </c>
      <c r="AB119" s="94">
        <v>311</v>
      </c>
      <c r="AC119" s="42">
        <v>0</v>
      </c>
      <c r="AD119" s="34">
        <v>100</v>
      </c>
      <c r="AE119" s="43">
        <v>0</v>
      </c>
    </row>
    <row r="120" spans="1:31" s="3" customFormat="1" ht="18.75" customHeight="1">
      <c r="A120" s="29">
        <v>118</v>
      </c>
      <c r="B120" s="64">
        <v>344</v>
      </c>
      <c r="C120" s="31" t="s">
        <v>457</v>
      </c>
      <c r="D120" s="32" t="s">
        <v>3816</v>
      </c>
      <c r="E120" s="42">
        <v>115</v>
      </c>
      <c r="F120" s="35">
        <v>12856143</v>
      </c>
      <c r="G120" s="36">
        <v>162</v>
      </c>
      <c r="H120" s="37">
        <v>157</v>
      </c>
      <c r="I120" s="38">
        <v>12856143</v>
      </c>
      <c r="J120" s="39">
        <v>481</v>
      </c>
      <c r="K120" s="40">
        <v>459</v>
      </c>
      <c r="L120" s="35">
        <v>314817</v>
      </c>
      <c r="M120" s="36">
        <v>168</v>
      </c>
      <c r="N120" s="37">
        <v>159</v>
      </c>
      <c r="O120" s="38">
        <v>4067267</v>
      </c>
      <c r="P120" s="39">
        <v>2</v>
      </c>
      <c r="Q120" s="40">
        <v>2</v>
      </c>
      <c r="R120" s="35">
        <v>64342501</v>
      </c>
      <c r="S120" s="36">
        <v>51</v>
      </c>
      <c r="T120" s="37">
        <v>49</v>
      </c>
      <c r="U120" s="38">
        <v>1859849</v>
      </c>
      <c r="V120" s="39">
        <v>277</v>
      </c>
      <c r="W120" s="40">
        <v>272</v>
      </c>
      <c r="X120" s="35">
        <v>1854</v>
      </c>
      <c r="Y120" s="36">
        <v>46</v>
      </c>
      <c r="Z120" s="37">
        <v>38</v>
      </c>
      <c r="AA120" s="38">
        <v>589</v>
      </c>
      <c r="AB120" s="94">
        <v>383</v>
      </c>
      <c r="AC120" s="42">
        <v>0</v>
      </c>
      <c r="AD120" s="34">
        <v>100</v>
      </c>
      <c r="AE120" s="43">
        <v>0</v>
      </c>
    </row>
    <row r="121" spans="1:31" s="3" customFormat="1" ht="18.75" customHeight="1">
      <c r="A121" s="159">
        <v>119</v>
      </c>
      <c r="B121" s="195">
        <v>46</v>
      </c>
      <c r="C121" s="161" t="s">
        <v>3256</v>
      </c>
      <c r="D121" s="162" t="s">
        <v>3815</v>
      </c>
      <c r="E121" s="163">
        <v>116</v>
      </c>
      <c r="F121" s="165">
        <v>12847945</v>
      </c>
      <c r="G121" s="166">
        <v>145</v>
      </c>
      <c r="H121" s="167">
        <v>140</v>
      </c>
      <c r="I121" s="168">
        <v>13286054</v>
      </c>
      <c r="J121" s="169">
        <v>48</v>
      </c>
      <c r="K121" s="170">
        <v>44</v>
      </c>
      <c r="L121" s="165">
        <v>5825202</v>
      </c>
      <c r="M121" s="166">
        <v>52</v>
      </c>
      <c r="N121" s="167">
        <v>46</v>
      </c>
      <c r="O121" s="168">
        <v>8135900</v>
      </c>
      <c r="P121" s="169">
        <v>188</v>
      </c>
      <c r="Q121" s="170">
        <v>169</v>
      </c>
      <c r="R121" s="165">
        <v>9714240</v>
      </c>
      <c r="S121" s="166">
        <v>13</v>
      </c>
      <c r="T121" s="167">
        <v>13</v>
      </c>
      <c r="U121" s="168">
        <v>3555102</v>
      </c>
      <c r="V121" s="169">
        <v>313</v>
      </c>
      <c r="W121" s="170">
        <v>308</v>
      </c>
      <c r="X121" s="165">
        <v>1209</v>
      </c>
      <c r="Y121" s="166">
        <v>425</v>
      </c>
      <c r="Z121" s="167">
        <v>399</v>
      </c>
      <c r="AA121" s="168">
        <v>110</v>
      </c>
      <c r="AB121" s="171">
        <v>351</v>
      </c>
      <c r="AC121" s="163">
        <v>0</v>
      </c>
      <c r="AD121" s="172">
        <v>100</v>
      </c>
      <c r="AE121" s="173">
        <v>0</v>
      </c>
    </row>
    <row r="122" spans="1:31" s="3" customFormat="1" ht="18.75" customHeight="1">
      <c r="A122" s="45">
        <v>120</v>
      </c>
      <c r="B122" s="46">
        <v>65</v>
      </c>
      <c r="C122" s="47" t="s">
        <v>3871</v>
      </c>
      <c r="D122" s="48" t="s">
        <v>3372</v>
      </c>
      <c r="E122" s="49">
        <v>117</v>
      </c>
      <c r="F122" s="51">
        <v>12840560</v>
      </c>
      <c r="G122" s="52">
        <v>163</v>
      </c>
      <c r="H122" s="53">
        <v>158</v>
      </c>
      <c r="I122" s="54">
        <v>12840560</v>
      </c>
      <c r="J122" s="55">
        <v>306</v>
      </c>
      <c r="K122" s="56">
        <v>287</v>
      </c>
      <c r="L122" s="51">
        <v>2081060</v>
      </c>
      <c r="M122" s="52">
        <v>267</v>
      </c>
      <c r="N122" s="53">
        <v>255</v>
      </c>
      <c r="O122" s="54">
        <v>2584835</v>
      </c>
      <c r="P122" s="55">
        <v>162</v>
      </c>
      <c r="Q122" s="56">
        <v>145</v>
      </c>
      <c r="R122" s="51">
        <v>10872221</v>
      </c>
      <c r="S122" s="52">
        <v>189</v>
      </c>
      <c r="T122" s="53">
        <v>186</v>
      </c>
      <c r="U122" s="54">
        <v>460359</v>
      </c>
      <c r="V122" s="55">
        <v>121</v>
      </c>
      <c r="W122" s="56">
        <v>120</v>
      </c>
      <c r="X122" s="51">
        <v>9280</v>
      </c>
      <c r="Y122" s="52">
        <v>403</v>
      </c>
      <c r="Z122" s="53">
        <v>377</v>
      </c>
      <c r="AA122" s="54">
        <v>120</v>
      </c>
      <c r="AB122" s="95">
        <v>372</v>
      </c>
      <c r="AC122" s="49">
        <v>0</v>
      </c>
      <c r="AD122" s="57">
        <v>100</v>
      </c>
      <c r="AE122" s="58">
        <v>0</v>
      </c>
    </row>
    <row r="123" spans="1:31" s="3" customFormat="1" ht="18.75" customHeight="1">
      <c r="A123" s="15">
        <v>121</v>
      </c>
      <c r="B123" s="16">
        <v>164</v>
      </c>
      <c r="C123" s="17" t="s">
        <v>3690</v>
      </c>
      <c r="D123" s="18" t="s">
        <v>3812</v>
      </c>
      <c r="E123" s="19">
        <v>118</v>
      </c>
      <c r="F123" s="21">
        <v>12824950</v>
      </c>
      <c r="G123" s="22">
        <v>15</v>
      </c>
      <c r="H123" s="23">
        <v>13</v>
      </c>
      <c r="I123" s="24">
        <v>21737204</v>
      </c>
      <c r="J123" s="25">
        <v>485</v>
      </c>
      <c r="K123" s="26">
        <v>463</v>
      </c>
      <c r="L123" s="21">
        <v>235141</v>
      </c>
      <c r="M123" s="22">
        <v>111</v>
      </c>
      <c r="N123" s="23">
        <v>104</v>
      </c>
      <c r="O123" s="24">
        <v>5323692</v>
      </c>
      <c r="P123" s="25">
        <v>36</v>
      </c>
      <c r="Q123" s="26">
        <v>30</v>
      </c>
      <c r="R123" s="21">
        <v>21812812</v>
      </c>
      <c r="S123" s="22">
        <v>98</v>
      </c>
      <c r="T123" s="23">
        <v>96</v>
      </c>
      <c r="U123" s="24">
        <v>1026632</v>
      </c>
      <c r="V123" s="25">
        <v>329</v>
      </c>
      <c r="W123" s="26">
        <v>324</v>
      </c>
      <c r="X123" s="21">
        <v>890</v>
      </c>
      <c r="Y123" s="22">
        <v>469</v>
      </c>
      <c r="Z123" s="23">
        <v>443</v>
      </c>
      <c r="AA123" s="24">
        <v>62</v>
      </c>
      <c r="AB123" s="93">
        <v>356</v>
      </c>
      <c r="AC123" s="19">
        <v>0</v>
      </c>
      <c r="AD123" s="27">
        <v>0.01</v>
      </c>
      <c r="AE123" s="28">
        <v>99.99</v>
      </c>
    </row>
    <row r="124" spans="1:31" s="3" customFormat="1" ht="18.75" customHeight="1">
      <c r="A124" s="29">
        <v>122</v>
      </c>
      <c r="B124" s="30">
        <v>223</v>
      </c>
      <c r="C124" s="31" t="s">
        <v>3425</v>
      </c>
      <c r="D124" s="32" t="s">
        <v>2748</v>
      </c>
      <c r="E124" s="42">
        <v>119</v>
      </c>
      <c r="F124" s="35">
        <v>12807514</v>
      </c>
      <c r="G124" s="36">
        <v>160</v>
      </c>
      <c r="H124" s="37">
        <v>155</v>
      </c>
      <c r="I124" s="38">
        <v>12890601</v>
      </c>
      <c r="J124" s="39">
        <v>88</v>
      </c>
      <c r="K124" s="40">
        <v>81</v>
      </c>
      <c r="L124" s="35">
        <v>4894652</v>
      </c>
      <c r="M124" s="36">
        <v>116</v>
      </c>
      <c r="N124" s="37">
        <v>109</v>
      </c>
      <c r="O124" s="38">
        <v>5174815</v>
      </c>
      <c r="P124" s="39">
        <v>323</v>
      </c>
      <c r="Q124" s="40">
        <v>301</v>
      </c>
      <c r="R124" s="35">
        <v>6213294</v>
      </c>
      <c r="S124" s="36">
        <v>17</v>
      </c>
      <c r="T124" s="37">
        <v>17</v>
      </c>
      <c r="U124" s="38">
        <v>3273848</v>
      </c>
      <c r="V124" s="39">
        <v>381</v>
      </c>
      <c r="W124" s="40">
        <v>375</v>
      </c>
      <c r="X124" s="35">
        <v>160</v>
      </c>
      <c r="Y124" s="36">
        <v>482</v>
      </c>
      <c r="Z124" s="37">
        <v>456</v>
      </c>
      <c r="AA124" s="38">
        <v>47</v>
      </c>
      <c r="AB124" s="94">
        <v>356</v>
      </c>
      <c r="AC124" s="42">
        <v>0</v>
      </c>
      <c r="AD124" s="34">
        <v>25</v>
      </c>
      <c r="AE124" s="43">
        <v>75</v>
      </c>
    </row>
    <row r="125" spans="1:31" s="3" customFormat="1" ht="18.75" customHeight="1">
      <c r="A125" s="159">
        <v>123</v>
      </c>
      <c r="B125" s="160">
        <v>97</v>
      </c>
      <c r="C125" s="161" t="s">
        <v>3749</v>
      </c>
      <c r="D125" s="162" t="s">
        <v>3815</v>
      </c>
      <c r="E125" s="163">
        <v>120</v>
      </c>
      <c r="F125" s="165">
        <v>12755180</v>
      </c>
      <c r="G125" s="166">
        <v>164</v>
      </c>
      <c r="H125" s="167">
        <v>159</v>
      </c>
      <c r="I125" s="168">
        <v>12755180</v>
      </c>
      <c r="J125" s="169">
        <v>191</v>
      </c>
      <c r="K125" s="170">
        <v>176</v>
      </c>
      <c r="L125" s="165">
        <v>3205075</v>
      </c>
      <c r="M125" s="166">
        <v>128</v>
      </c>
      <c r="N125" s="167">
        <v>121</v>
      </c>
      <c r="O125" s="168">
        <v>4785015</v>
      </c>
      <c r="P125" s="169">
        <v>262</v>
      </c>
      <c r="Q125" s="170">
        <v>240</v>
      </c>
      <c r="R125" s="165">
        <v>7537140</v>
      </c>
      <c r="S125" s="166">
        <v>47</v>
      </c>
      <c r="T125" s="167">
        <v>46</v>
      </c>
      <c r="U125" s="168">
        <v>1936179</v>
      </c>
      <c r="V125" s="169" t="s">
        <v>3813</v>
      </c>
      <c r="W125" s="170" t="s">
        <v>3813</v>
      </c>
      <c r="X125" s="189" t="s">
        <v>3813</v>
      </c>
      <c r="Y125" s="166">
        <v>442</v>
      </c>
      <c r="Z125" s="167">
        <v>416</v>
      </c>
      <c r="AA125" s="168">
        <v>95</v>
      </c>
      <c r="AB125" s="171">
        <v>331</v>
      </c>
      <c r="AC125" s="163">
        <v>0</v>
      </c>
      <c r="AD125" s="172">
        <v>100</v>
      </c>
      <c r="AE125" s="173">
        <v>0</v>
      </c>
    </row>
    <row r="126" spans="1:31" s="3" customFormat="1" ht="18.75" customHeight="1">
      <c r="A126" s="159">
        <v>124</v>
      </c>
      <c r="B126" s="160" t="s">
        <v>3813</v>
      </c>
      <c r="C126" s="161" t="s">
        <v>3832</v>
      </c>
      <c r="D126" s="162" t="s">
        <v>3815</v>
      </c>
      <c r="E126" s="163">
        <v>121</v>
      </c>
      <c r="F126" s="165">
        <v>12716329</v>
      </c>
      <c r="G126" s="166">
        <v>165</v>
      </c>
      <c r="H126" s="167">
        <v>160</v>
      </c>
      <c r="I126" s="168">
        <v>12716329</v>
      </c>
      <c r="J126" s="169">
        <v>427</v>
      </c>
      <c r="K126" s="170">
        <v>405</v>
      </c>
      <c r="L126" s="165">
        <v>1066633</v>
      </c>
      <c r="M126" s="166">
        <v>405</v>
      </c>
      <c r="N126" s="167">
        <v>389</v>
      </c>
      <c r="O126" s="168">
        <v>1007948</v>
      </c>
      <c r="P126" s="169">
        <v>384</v>
      </c>
      <c r="Q126" s="170">
        <v>360</v>
      </c>
      <c r="R126" s="165">
        <v>5183595</v>
      </c>
      <c r="S126" s="166">
        <v>259</v>
      </c>
      <c r="T126" s="167">
        <v>253</v>
      </c>
      <c r="U126" s="168">
        <v>225118</v>
      </c>
      <c r="V126" s="169">
        <v>34</v>
      </c>
      <c r="W126" s="170">
        <v>34</v>
      </c>
      <c r="X126" s="165">
        <v>15575</v>
      </c>
      <c r="Y126" s="166">
        <v>419</v>
      </c>
      <c r="Z126" s="167">
        <v>393</v>
      </c>
      <c r="AA126" s="168">
        <v>110</v>
      </c>
      <c r="AB126" s="171">
        <v>311</v>
      </c>
      <c r="AC126" s="163">
        <v>0</v>
      </c>
      <c r="AD126" s="172">
        <v>90</v>
      </c>
      <c r="AE126" s="173">
        <v>10</v>
      </c>
    </row>
    <row r="127" spans="1:31" s="3" customFormat="1" ht="18.75" customHeight="1">
      <c r="A127" s="200">
        <v>125</v>
      </c>
      <c r="B127" s="201">
        <v>254</v>
      </c>
      <c r="C127" s="202" t="s">
        <v>3691</v>
      </c>
      <c r="D127" s="203" t="s">
        <v>3815</v>
      </c>
      <c r="E127" s="204">
        <v>122</v>
      </c>
      <c r="F127" s="206">
        <v>12699660</v>
      </c>
      <c r="G127" s="207">
        <v>166</v>
      </c>
      <c r="H127" s="208">
        <v>161</v>
      </c>
      <c r="I127" s="209">
        <v>12705558</v>
      </c>
      <c r="J127" s="210">
        <v>16</v>
      </c>
      <c r="K127" s="211">
        <v>14</v>
      </c>
      <c r="L127" s="206">
        <v>7340094</v>
      </c>
      <c r="M127" s="207">
        <v>35</v>
      </c>
      <c r="N127" s="208">
        <v>29</v>
      </c>
      <c r="O127" s="209">
        <v>10263532</v>
      </c>
      <c r="P127" s="210">
        <v>88</v>
      </c>
      <c r="Q127" s="211">
        <v>74</v>
      </c>
      <c r="R127" s="206">
        <v>15348420</v>
      </c>
      <c r="S127" s="207">
        <v>174</v>
      </c>
      <c r="T127" s="208">
        <v>172</v>
      </c>
      <c r="U127" s="209">
        <v>527921</v>
      </c>
      <c r="V127" s="210">
        <v>87</v>
      </c>
      <c r="W127" s="211">
        <v>86</v>
      </c>
      <c r="X127" s="206">
        <v>10928</v>
      </c>
      <c r="Y127" s="207">
        <v>49</v>
      </c>
      <c r="Z127" s="208">
        <v>40</v>
      </c>
      <c r="AA127" s="209">
        <v>577</v>
      </c>
      <c r="AB127" s="212">
        <v>321</v>
      </c>
      <c r="AC127" s="204">
        <v>0</v>
      </c>
      <c r="AD127" s="213">
        <v>100</v>
      </c>
      <c r="AE127" s="214">
        <v>0</v>
      </c>
    </row>
    <row r="128" spans="1:31" s="3" customFormat="1" ht="18.75" customHeight="1">
      <c r="A128" s="15">
        <v>126</v>
      </c>
      <c r="B128" s="16" t="s">
        <v>3813</v>
      </c>
      <c r="C128" s="17" t="s">
        <v>3257</v>
      </c>
      <c r="D128" s="18" t="s">
        <v>3044</v>
      </c>
      <c r="E128" s="19">
        <v>123</v>
      </c>
      <c r="F128" s="21">
        <v>12689404</v>
      </c>
      <c r="G128" s="22">
        <v>140</v>
      </c>
      <c r="H128" s="23">
        <v>135</v>
      </c>
      <c r="I128" s="24">
        <v>13494218</v>
      </c>
      <c r="J128" s="25">
        <v>255</v>
      </c>
      <c r="K128" s="26">
        <v>238</v>
      </c>
      <c r="L128" s="21">
        <v>2527836</v>
      </c>
      <c r="M128" s="22">
        <v>134</v>
      </c>
      <c r="N128" s="23">
        <v>127</v>
      </c>
      <c r="O128" s="24">
        <v>4659819</v>
      </c>
      <c r="P128" s="25">
        <v>70</v>
      </c>
      <c r="Q128" s="26">
        <v>58</v>
      </c>
      <c r="R128" s="21">
        <v>16946562</v>
      </c>
      <c r="S128" s="22">
        <v>479</v>
      </c>
      <c r="T128" s="23">
        <v>464</v>
      </c>
      <c r="U128" s="24">
        <v>-2275566</v>
      </c>
      <c r="V128" s="25">
        <v>360</v>
      </c>
      <c r="W128" s="26">
        <v>355</v>
      </c>
      <c r="X128" s="21">
        <v>353</v>
      </c>
      <c r="Y128" s="22">
        <v>330</v>
      </c>
      <c r="Z128" s="23">
        <v>304</v>
      </c>
      <c r="AA128" s="24">
        <v>168</v>
      </c>
      <c r="AB128" s="93">
        <v>371</v>
      </c>
      <c r="AC128" s="19">
        <v>0</v>
      </c>
      <c r="AD128" s="27">
        <v>50</v>
      </c>
      <c r="AE128" s="28">
        <v>50</v>
      </c>
    </row>
    <row r="129" spans="1:31" s="3" customFormat="1" ht="18.75" customHeight="1">
      <c r="A129" s="29">
        <v>127</v>
      </c>
      <c r="B129" s="30">
        <v>42</v>
      </c>
      <c r="C129" s="31" t="s">
        <v>3692</v>
      </c>
      <c r="D129" s="32" t="s">
        <v>3374</v>
      </c>
      <c r="E129" s="33">
        <v>124</v>
      </c>
      <c r="F129" s="35">
        <v>12685464</v>
      </c>
      <c r="G129" s="36">
        <v>138</v>
      </c>
      <c r="H129" s="37">
        <v>133</v>
      </c>
      <c r="I129" s="38">
        <v>13569080</v>
      </c>
      <c r="J129" s="39">
        <v>385</v>
      </c>
      <c r="K129" s="40">
        <v>365</v>
      </c>
      <c r="L129" s="35">
        <v>1442923</v>
      </c>
      <c r="M129" s="36">
        <v>236</v>
      </c>
      <c r="N129" s="37">
        <v>225</v>
      </c>
      <c r="O129" s="38">
        <v>2942507</v>
      </c>
      <c r="P129" s="39">
        <v>388</v>
      </c>
      <c r="Q129" s="40">
        <v>364</v>
      </c>
      <c r="R129" s="35">
        <v>5133841</v>
      </c>
      <c r="S129" s="36">
        <v>247</v>
      </c>
      <c r="T129" s="37">
        <v>242</v>
      </c>
      <c r="U129" s="38">
        <v>266268</v>
      </c>
      <c r="V129" s="39">
        <v>383</v>
      </c>
      <c r="W129" s="40">
        <v>377</v>
      </c>
      <c r="X129" s="35">
        <v>137</v>
      </c>
      <c r="Y129" s="36">
        <v>417</v>
      </c>
      <c r="Z129" s="37">
        <v>391</v>
      </c>
      <c r="AA129" s="38">
        <v>112</v>
      </c>
      <c r="AB129" s="94">
        <v>311</v>
      </c>
      <c r="AC129" s="42">
        <v>0</v>
      </c>
      <c r="AD129" s="34">
        <v>100</v>
      </c>
      <c r="AE129" s="43">
        <v>0</v>
      </c>
    </row>
    <row r="130" spans="1:31" s="3" customFormat="1" ht="18.75" customHeight="1">
      <c r="A130" s="29">
        <v>128</v>
      </c>
      <c r="B130" s="30">
        <v>251</v>
      </c>
      <c r="C130" s="31" t="s">
        <v>3693</v>
      </c>
      <c r="D130" s="32" t="s">
        <v>3814</v>
      </c>
      <c r="E130" s="42">
        <v>4</v>
      </c>
      <c r="F130" s="35">
        <v>12677797</v>
      </c>
      <c r="G130" s="36">
        <v>53</v>
      </c>
      <c r="H130" s="37">
        <v>4</v>
      </c>
      <c r="I130" s="38">
        <v>16186519</v>
      </c>
      <c r="J130" s="39">
        <v>14</v>
      </c>
      <c r="K130" s="40">
        <v>2</v>
      </c>
      <c r="L130" s="35">
        <v>7534480</v>
      </c>
      <c r="M130" s="36">
        <v>175</v>
      </c>
      <c r="N130" s="37">
        <v>10</v>
      </c>
      <c r="O130" s="38">
        <v>3995287</v>
      </c>
      <c r="P130" s="39">
        <v>184</v>
      </c>
      <c r="Q130" s="40">
        <v>18</v>
      </c>
      <c r="R130" s="35">
        <v>9790609</v>
      </c>
      <c r="S130" s="36">
        <v>25</v>
      </c>
      <c r="T130" s="37">
        <v>1</v>
      </c>
      <c r="U130" s="38">
        <v>2547819</v>
      </c>
      <c r="V130" s="39" t="s">
        <v>3813</v>
      </c>
      <c r="W130" s="40" t="s">
        <v>3813</v>
      </c>
      <c r="X130" s="41" t="s">
        <v>3813</v>
      </c>
      <c r="Y130" s="36">
        <v>85</v>
      </c>
      <c r="Z130" s="37">
        <v>14</v>
      </c>
      <c r="AA130" s="38">
        <v>477</v>
      </c>
      <c r="AB130" s="94">
        <v>371</v>
      </c>
      <c r="AC130" s="42">
        <v>100</v>
      </c>
      <c r="AD130" s="34">
        <v>0</v>
      </c>
      <c r="AE130" s="43">
        <v>0</v>
      </c>
    </row>
    <row r="131" spans="1:31" s="3" customFormat="1" ht="18.75" customHeight="1">
      <c r="A131" s="29">
        <v>129</v>
      </c>
      <c r="B131" s="30">
        <v>11</v>
      </c>
      <c r="C131" s="31" t="s">
        <v>1964</v>
      </c>
      <c r="D131" s="32" t="s">
        <v>2748</v>
      </c>
      <c r="E131" s="42">
        <v>125</v>
      </c>
      <c r="F131" s="35">
        <v>12651160</v>
      </c>
      <c r="G131" s="36">
        <v>169</v>
      </c>
      <c r="H131" s="37">
        <v>164</v>
      </c>
      <c r="I131" s="38">
        <v>12655776</v>
      </c>
      <c r="J131" s="39">
        <v>59</v>
      </c>
      <c r="K131" s="40">
        <v>53</v>
      </c>
      <c r="L131" s="35">
        <v>5617307</v>
      </c>
      <c r="M131" s="36">
        <v>130</v>
      </c>
      <c r="N131" s="37">
        <v>123</v>
      </c>
      <c r="O131" s="38">
        <v>4759970</v>
      </c>
      <c r="P131" s="39">
        <v>50</v>
      </c>
      <c r="Q131" s="40">
        <v>43</v>
      </c>
      <c r="R131" s="35">
        <v>18883816</v>
      </c>
      <c r="S131" s="36">
        <v>153</v>
      </c>
      <c r="T131" s="37">
        <v>151</v>
      </c>
      <c r="U131" s="38">
        <v>681468</v>
      </c>
      <c r="V131" s="39">
        <v>6</v>
      </c>
      <c r="W131" s="40">
        <v>6</v>
      </c>
      <c r="X131" s="35">
        <v>21325</v>
      </c>
      <c r="Y131" s="36">
        <v>312</v>
      </c>
      <c r="Z131" s="37">
        <v>286</v>
      </c>
      <c r="AA131" s="38">
        <v>177</v>
      </c>
      <c r="AB131" s="94">
        <v>314</v>
      </c>
      <c r="AC131" s="42">
        <v>0</v>
      </c>
      <c r="AD131" s="34">
        <v>100</v>
      </c>
      <c r="AE131" s="43">
        <v>0</v>
      </c>
    </row>
    <row r="132" spans="1:31" s="3" customFormat="1" ht="18.75" customHeight="1">
      <c r="A132" s="142">
        <v>130</v>
      </c>
      <c r="B132" s="143">
        <v>103</v>
      </c>
      <c r="C132" s="144" t="s">
        <v>2396</v>
      </c>
      <c r="D132" s="145" t="s">
        <v>3815</v>
      </c>
      <c r="E132" s="146">
        <v>126</v>
      </c>
      <c r="F132" s="148">
        <v>12637659</v>
      </c>
      <c r="G132" s="149">
        <v>34</v>
      </c>
      <c r="H132" s="150">
        <v>32</v>
      </c>
      <c r="I132" s="151">
        <v>17469157</v>
      </c>
      <c r="J132" s="152">
        <v>209</v>
      </c>
      <c r="K132" s="153">
        <v>194</v>
      </c>
      <c r="L132" s="148">
        <v>2961395</v>
      </c>
      <c r="M132" s="149">
        <v>298</v>
      </c>
      <c r="N132" s="150">
        <v>286</v>
      </c>
      <c r="O132" s="151">
        <v>2118452</v>
      </c>
      <c r="P132" s="152">
        <v>351</v>
      </c>
      <c r="Q132" s="153">
        <v>328</v>
      </c>
      <c r="R132" s="148">
        <v>5693672</v>
      </c>
      <c r="S132" s="149">
        <v>221</v>
      </c>
      <c r="T132" s="150">
        <v>217</v>
      </c>
      <c r="U132" s="151">
        <v>360260</v>
      </c>
      <c r="V132" s="152">
        <v>85</v>
      </c>
      <c r="W132" s="153">
        <v>84</v>
      </c>
      <c r="X132" s="148">
        <v>11000</v>
      </c>
      <c r="Y132" s="149">
        <v>270</v>
      </c>
      <c r="Z132" s="150">
        <v>245</v>
      </c>
      <c r="AA132" s="151">
        <v>200</v>
      </c>
      <c r="AB132" s="156">
        <v>371</v>
      </c>
      <c r="AC132" s="146">
        <v>0</v>
      </c>
      <c r="AD132" s="157">
        <v>100</v>
      </c>
      <c r="AE132" s="158">
        <v>0</v>
      </c>
    </row>
    <row r="133" spans="1:31" s="3" customFormat="1" ht="18.75" customHeight="1">
      <c r="A133" s="174">
        <v>131</v>
      </c>
      <c r="B133" s="175">
        <v>127</v>
      </c>
      <c r="C133" s="176" t="s">
        <v>3867</v>
      </c>
      <c r="D133" s="177" t="s">
        <v>3815</v>
      </c>
      <c r="E133" s="178">
        <v>127</v>
      </c>
      <c r="F133" s="180">
        <v>12624996</v>
      </c>
      <c r="G133" s="181">
        <v>170</v>
      </c>
      <c r="H133" s="182">
        <v>165</v>
      </c>
      <c r="I133" s="183">
        <v>12649284</v>
      </c>
      <c r="J133" s="184">
        <v>61</v>
      </c>
      <c r="K133" s="185">
        <v>55</v>
      </c>
      <c r="L133" s="180">
        <v>5577530</v>
      </c>
      <c r="M133" s="181">
        <v>120</v>
      </c>
      <c r="N133" s="182">
        <v>113</v>
      </c>
      <c r="O133" s="183">
        <v>5037732</v>
      </c>
      <c r="P133" s="184">
        <v>90</v>
      </c>
      <c r="Q133" s="185">
        <v>76</v>
      </c>
      <c r="R133" s="180">
        <v>15181133</v>
      </c>
      <c r="S133" s="181">
        <v>340</v>
      </c>
      <c r="T133" s="182">
        <v>333</v>
      </c>
      <c r="U133" s="183">
        <v>94686</v>
      </c>
      <c r="V133" s="184">
        <v>174</v>
      </c>
      <c r="W133" s="185">
        <v>172</v>
      </c>
      <c r="X133" s="180">
        <v>5542</v>
      </c>
      <c r="Y133" s="181">
        <v>26</v>
      </c>
      <c r="Z133" s="182">
        <v>20</v>
      </c>
      <c r="AA133" s="183">
        <v>746</v>
      </c>
      <c r="AB133" s="186">
        <v>321</v>
      </c>
      <c r="AC133" s="178">
        <v>0</v>
      </c>
      <c r="AD133" s="187">
        <v>100</v>
      </c>
      <c r="AE133" s="188">
        <v>0</v>
      </c>
    </row>
    <row r="134" spans="1:31" s="3" customFormat="1" ht="18.75" customHeight="1">
      <c r="A134" s="29">
        <v>132</v>
      </c>
      <c r="B134" s="30">
        <v>61</v>
      </c>
      <c r="C134" s="31" t="s">
        <v>3694</v>
      </c>
      <c r="D134" s="32" t="s">
        <v>1734</v>
      </c>
      <c r="E134" s="42">
        <v>128</v>
      </c>
      <c r="F134" s="35">
        <v>12624212</v>
      </c>
      <c r="G134" s="36">
        <v>129</v>
      </c>
      <c r="H134" s="37">
        <v>125</v>
      </c>
      <c r="I134" s="38">
        <v>13931550</v>
      </c>
      <c r="J134" s="39">
        <v>81</v>
      </c>
      <c r="K134" s="40">
        <v>74</v>
      </c>
      <c r="L134" s="35">
        <v>5063205</v>
      </c>
      <c r="M134" s="36">
        <v>211</v>
      </c>
      <c r="N134" s="37">
        <v>200</v>
      </c>
      <c r="O134" s="38">
        <v>3401337</v>
      </c>
      <c r="P134" s="39">
        <v>161</v>
      </c>
      <c r="Q134" s="40">
        <v>144</v>
      </c>
      <c r="R134" s="35">
        <v>11078842</v>
      </c>
      <c r="S134" s="36">
        <v>101</v>
      </c>
      <c r="T134" s="37">
        <v>99</v>
      </c>
      <c r="U134" s="38">
        <v>1020507</v>
      </c>
      <c r="V134" s="39">
        <v>415</v>
      </c>
      <c r="W134" s="40">
        <v>409</v>
      </c>
      <c r="X134" s="35">
        <v>2</v>
      </c>
      <c r="Y134" s="36">
        <v>157</v>
      </c>
      <c r="Z134" s="37">
        <v>134</v>
      </c>
      <c r="AA134" s="38">
        <v>322</v>
      </c>
      <c r="AB134" s="94">
        <v>352</v>
      </c>
      <c r="AC134" s="42">
        <v>0</v>
      </c>
      <c r="AD134" s="34">
        <v>100</v>
      </c>
      <c r="AE134" s="43">
        <v>0</v>
      </c>
    </row>
    <row r="135" spans="1:31" s="3" customFormat="1" ht="18.75" customHeight="1">
      <c r="A135" s="159">
        <v>133</v>
      </c>
      <c r="B135" s="160" t="s">
        <v>3813</v>
      </c>
      <c r="C135" s="161" t="s">
        <v>3258</v>
      </c>
      <c r="D135" s="162" t="s">
        <v>3815</v>
      </c>
      <c r="E135" s="163">
        <v>129</v>
      </c>
      <c r="F135" s="165">
        <v>12604257</v>
      </c>
      <c r="G135" s="166">
        <v>167</v>
      </c>
      <c r="H135" s="167">
        <v>162</v>
      </c>
      <c r="I135" s="168">
        <v>12675379</v>
      </c>
      <c r="J135" s="169">
        <v>383</v>
      </c>
      <c r="K135" s="170">
        <v>363</v>
      </c>
      <c r="L135" s="165">
        <v>1445648</v>
      </c>
      <c r="M135" s="166">
        <v>427</v>
      </c>
      <c r="N135" s="167">
        <v>410</v>
      </c>
      <c r="O135" s="168">
        <v>823907</v>
      </c>
      <c r="P135" s="169">
        <v>401</v>
      </c>
      <c r="Q135" s="170">
        <v>377</v>
      </c>
      <c r="R135" s="165">
        <v>4806165</v>
      </c>
      <c r="S135" s="166">
        <v>314</v>
      </c>
      <c r="T135" s="167">
        <v>307</v>
      </c>
      <c r="U135" s="168">
        <v>135001</v>
      </c>
      <c r="V135" s="169">
        <v>18</v>
      </c>
      <c r="W135" s="170">
        <v>18</v>
      </c>
      <c r="X135" s="165">
        <v>19106</v>
      </c>
      <c r="Y135" s="166">
        <v>242</v>
      </c>
      <c r="Z135" s="167">
        <v>217</v>
      </c>
      <c r="AA135" s="168">
        <v>230</v>
      </c>
      <c r="AB135" s="171">
        <v>322</v>
      </c>
      <c r="AC135" s="163">
        <v>0</v>
      </c>
      <c r="AD135" s="172">
        <v>100</v>
      </c>
      <c r="AE135" s="173">
        <v>0</v>
      </c>
    </row>
    <row r="136" spans="1:31" s="3" customFormat="1" ht="18.75" customHeight="1">
      <c r="A136" s="159">
        <v>134</v>
      </c>
      <c r="B136" s="160" t="s">
        <v>3813</v>
      </c>
      <c r="C136" s="161" t="s">
        <v>786</v>
      </c>
      <c r="D136" s="162" t="s">
        <v>3815</v>
      </c>
      <c r="E136" s="163">
        <v>130</v>
      </c>
      <c r="F136" s="165">
        <v>12587578</v>
      </c>
      <c r="G136" s="166">
        <v>33</v>
      </c>
      <c r="H136" s="167">
        <v>31</v>
      </c>
      <c r="I136" s="168">
        <v>17609775</v>
      </c>
      <c r="J136" s="169">
        <v>243</v>
      </c>
      <c r="K136" s="170">
        <v>226</v>
      </c>
      <c r="L136" s="165">
        <v>2639381</v>
      </c>
      <c r="M136" s="166">
        <v>237</v>
      </c>
      <c r="N136" s="167">
        <v>226</v>
      </c>
      <c r="O136" s="168">
        <v>2932351</v>
      </c>
      <c r="P136" s="169">
        <v>233</v>
      </c>
      <c r="Q136" s="170">
        <v>211</v>
      </c>
      <c r="R136" s="165">
        <v>8254323</v>
      </c>
      <c r="S136" s="166">
        <v>467</v>
      </c>
      <c r="T136" s="167">
        <v>455</v>
      </c>
      <c r="U136" s="168">
        <v>-1470623</v>
      </c>
      <c r="V136" s="169" t="s">
        <v>3813</v>
      </c>
      <c r="W136" s="170" t="s">
        <v>3813</v>
      </c>
      <c r="X136" s="189" t="s">
        <v>3813</v>
      </c>
      <c r="Y136" s="166">
        <v>186</v>
      </c>
      <c r="Z136" s="167">
        <v>162</v>
      </c>
      <c r="AA136" s="168">
        <v>285</v>
      </c>
      <c r="AB136" s="171">
        <v>311</v>
      </c>
      <c r="AC136" s="163">
        <v>0</v>
      </c>
      <c r="AD136" s="172">
        <v>100</v>
      </c>
      <c r="AE136" s="173">
        <v>0</v>
      </c>
    </row>
    <row r="137" spans="1:31" s="3" customFormat="1" ht="18.75" customHeight="1">
      <c r="A137" s="45">
        <v>135</v>
      </c>
      <c r="B137" s="46">
        <v>110</v>
      </c>
      <c r="C137" s="47" t="s">
        <v>3259</v>
      </c>
      <c r="D137" s="48" t="s">
        <v>2999</v>
      </c>
      <c r="E137" s="49">
        <v>131</v>
      </c>
      <c r="F137" s="51">
        <v>12525047</v>
      </c>
      <c r="G137" s="52">
        <v>176</v>
      </c>
      <c r="H137" s="53">
        <v>171</v>
      </c>
      <c r="I137" s="54">
        <v>12525047</v>
      </c>
      <c r="J137" s="55">
        <v>186</v>
      </c>
      <c r="K137" s="56">
        <v>171</v>
      </c>
      <c r="L137" s="51">
        <v>3293712</v>
      </c>
      <c r="M137" s="52">
        <v>203</v>
      </c>
      <c r="N137" s="53">
        <v>193</v>
      </c>
      <c r="O137" s="54">
        <v>3611393</v>
      </c>
      <c r="P137" s="55">
        <v>222</v>
      </c>
      <c r="Q137" s="56">
        <v>200</v>
      </c>
      <c r="R137" s="51">
        <v>8581924</v>
      </c>
      <c r="S137" s="52">
        <v>135</v>
      </c>
      <c r="T137" s="53">
        <v>133</v>
      </c>
      <c r="U137" s="54">
        <v>822158</v>
      </c>
      <c r="V137" s="55">
        <v>157</v>
      </c>
      <c r="W137" s="56">
        <v>156</v>
      </c>
      <c r="X137" s="51">
        <v>6636</v>
      </c>
      <c r="Y137" s="52">
        <v>438</v>
      </c>
      <c r="Z137" s="53">
        <v>412</v>
      </c>
      <c r="AA137" s="54">
        <v>100</v>
      </c>
      <c r="AB137" s="95">
        <v>342</v>
      </c>
      <c r="AC137" s="49">
        <v>0</v>
      </c>
      <c r="AD137" s="57">
        <v>19</v>
      </c>
      <c r="AE137" s="58">
        <v>81</v>
      </c>
    </row>
    <row r="138" spans="1:31" s="3" customFormat="1" ht="18.75" customHeight="1">
      <c r="A138" s="15">
        <v>136</v>
      </c>
      <c r="B138" s="16">
        <v>173</v>
      </c>
      <c r="C138" s="17" t="s">
        <v>1454</v>
      </c>
      <c r="D138" s="18" t="s">
        <v>3371</v>
      </c>
      <c r="E138" s="19">
        <v>132</v>
      </c>
      <c r="F138" s="21">
        <v>12494775</v>
      </c>
      <c r="G138" s="22">
        <v>81</v>
      </c>
      <c r="H138" s="23">
        <v>77</v>
      </c>
      <c r="I138" s="24">
        <v>15271467</v>
      </c>
      <c r="J138" s="25">
        <v>147</v>
      </c>
      <c r="K138" s="26">
        <v>134</v>
      </c>
      <c r="L138" s="21">
        <v>3903388</v>
      </c>
      <c r="M138" s="22">
        <v>41</v>
      </c>
      <c r="N138" s="23">
        <v>35</v>
      </c>
      <c r="O138" s="24">
        <v>8812687</v>
      </c>
      <c r="P138" s="25">
        <v>115</v>
      </c>
      <c r="Q138" s="26">
        <v>99</v>
      </c>
      <c r="R138" s="21">
        <v>13478557</v>
      </c>
      <c r="S138" s="22">
        <v>186</v>
      </c>
      <c r="T138" s="23">
        <v>183</v>
      </c>
      <c r="U138" s="24">
        <v>471614</v>
      </c>
      <c r="V138" s="25">
        <v>344</v>
      </c>
      <c r="W138" s="26">
        <v>339</v>
      </c>
      <c r="X138" s="21">
        <v>570</v>
      </c>
      <c r="Y138" s="22">
        <v>162</v>
      </c>
      <c r="Z138" s="23">
        <v>139</v>
      </c>
      <c r="AA138" s="24">
        <v>313</v>
      </c>
      <c r="AB138" s="93">
        <v>356</v>
      </c>
      <c r="AC138" s="19">
        <v>0</v>
      </c>
      <c r="AD138" s="27">
        <v>100</v>
      </c>
      <c r="AE138" s="28">
        <v>0</v>
      </c>
    </row>
    <row r="139" spans="1:31" s="3" customFormat="1" ht="18.75" customHeight="1">
      <c r="A139" s="29">
        <v>137</v>
      </c>
      <c r="B139" s="30" t="s">
        <v>3813</v>
      </c>
      <c r="C139" s="31" t="s">
        <v>1952</v>
      </c>
      <c r="D139" s="32" t="s">
        <v>3369</v>
      </c>
      <c r="E139" s="42">
        <v>133</v>
      </c>
      <c r="F139" s="35">
        <v>12487973</v>
      </c>
      <c r="G139" s="36">
        <v>17</v>
      </c>
      <c r="H139" s="37">
        <v>15</v>
      </c>
      <c r="I139" s="38">
        <v>21303699</v>
      </c>
      <c r="J139" s="39">
        <v>143</v>
      </c>
      <c r="K139" s="40">
        <v>130</v>
      </c>
      <c r="L139" s="35">
        <v>3972871</v>
      </c>
      <c r="M139" s="36">
        <v>186</v>
      </c>
      <c r="N139" s="37">
        <v>176</v>
      </c>
      <c r="O139" s="38">
        <v>3914396</v>
      </c>
      <c r="P139" s="39">
        <v>11</v>
      </c>
      <c r="Q139" s="40">
        <v>9</v>
      </c>
      <c r="R139" s="35">
        <v>35084715</v>
      </c>
      <c r="S139" s="36">
        <v>492</v>
      </c>
      <c r="T139" s="37">
        <v>473</v>
      </c>
      <c r="U139" s="38">
        <v>-6501204</v>
      </c>
      <c r="V139" s="39">
        <v>21</v>
      </c>
      <c r="W139" s="40">
        <v>21</v>
      </c>
      <c r="X139" s="35">
        <v>18299</v>
      </c>
      <c r="Y139" s="36">
        <v>58</v>
      </c>
      <c r="Z139" s="37">
        <v>48</v>
      </c>
      <c r="AA139" s="38">
        <v>537</v>
      </c>
      <c r="AB139" s="94">
        <v>321</v>
      </c>
      <c r="AC139" s="42">
        <v>0</v>
      </c>
      <c r="AD139" s="34">
        <v>100</v>
      </c>
      <c r="AE139" s="43">
        <v>0</v>
      </c>
    </row>
    <row r="140" spans="1:31" s="3" customFormat="1" ht="18.75" customHeight="1">
      <c r="A140" s="29">
        <v>138</v>
      </c>
      <c r="B140" s="30">
        <v>302</v>
      </c>
      <c r="C140" s="31" t="s">
        <v>3695</v>
      </c>
      <c r="D140" s="32" t="s">
        <v>3368</v>
      </c>
      <c r="E140" s="42">
        <v>134</v>
      </c>
      <c r="F140" s="35">
        <v>12487717</v>
      </c>
      <c r="G140" s="36">
        <v>177</v>
      </c>
      <c r="H140" s="37">
        <v>172</v>
      </c>
      <c r="I140" s="38">
        <v>12487717</v>
      </c>
      <c r="J140" s="39">
        <v>467</v>
      </c>
      <c r="K140" s="40">
        <v>445</v>
      </c>
      <c r="L140" s="35">
        <v>540525</v>
      </c>
      <c r="M140" s="36">
        <v>390</v>
      </c>
      <c r="N140" s="37">
        <v>375</v>
      </c>
      <c r="O140" s="38">
        <v>1141803</v>
      </c>
      <c r="P140" s="39">
        <v>301</v>
      </c>
      <c r="Q140" s="40">
        <v>279</v>
      </c>
      <c r="R140" s="35">
        <v>6639285</v>
      </c>
      <c r="S140" s="36">
        <v>293</v>
      </c>
      <c r="T140" s="37">
        <v>287</v>
      </c>
      <c r="U140" s="38">
        <v>162006</v>
      </c>
      <c r="V140" s="39">
        <v>20</v>
      </c>
      <c r="W140" s="40">
        <v>20</v>
      </c>
      <c r="X140" s="35">
        <v>18697</v>
      </c>
      <c r="Y140" s="36">
        <v>97</v>
      </c>
      <c r="Z140" s="37">
        <v>81</v>
      </c>
      <c r="AA140" s="38">
        <v>445</v>
      </c>
      <c r="AB140" s="94">
        <v>321</v>
      </c>
      <c r="AC140" s="42">
        <v>0</v>
      </c>
      <c r="AD140" s="34">
        <v>100</v>
      </c>
      <c r="AE140" s="43">
        <v>0</v>
      </c>
    </row>
    <row r="141" spans="1:31" s="3" customFormat="1" ht="18.75" customHeight="1">
      <c r="A141" s="159">
        <v>139</v>
      </c>
      <c r="B141" s="160">
        <v>152</v>
      </c>
      <c r="C141" s="161" t="s">
        <v>3696</v>
      </c>
      <c r="D141" s="162" t="s">
        <v>3815</v>
      </c>
      <c r="E141" s="163">
        <v>135</v>
      </c>
      <c r="F141" s="165">
        <v>12436330</v>
      </c>
      <c r="G141" s="166">
        <v>73</v>
      </c>
      <c r="H141" s="167">
        <v>69</v>
      </c>
      <c r="I141" s="168">
        <v>15385465</v>
      </c>
      <c r="J141" s="169">
        <v>23</v>
      </c>
      <c r="K141" s="170">
        <v>20</v>
      </c>
      <c r="L141" s="165">
        <v>6868167</v>
      </c>
      <c r="M141" s="166">
        <v>114</v>
      </c>
      <c r="N141" s="167">
        <v>107</v>
      </c>
      <c r="O141" s="168">
        <v>5220123</v>
      </c>
      <c r="P141" s="169">
        <v>183</v>
      </c>
      <c r="Q141" s="170">
        <v>166</v>
      </c>
      <c r="R141" s="165">
        <v>9808177</v>
      </c>
      <c r="S141" s="166">
        <v>32</v>
      </c>
      <c r="T141" s="167">
        <v>31</v>
      </c>
      <c r="U141" s="168">
        <v>2251737</v>
      </c>
      <c r="V141" s="169">
        <v>251</v>
      </c>
      <c r="W141" s="170">
        <v>246</v>
      </c>
      <c r="X141" s="165">
        <v>2494</v>
      </c>
      <c r="Y141" s="166">
        <v>337</v>
      </c>
      <c r="Z141" s="167">
        <v>311</v>
      </c>
      <c r="AA141" s="168">
        <v>164</v>
      </c>
      <c r="AB141" s="171">
        <v>390</v>
      </c>
      <c r="AC141" s="163">
        <v>0</v>
      </c>
      <c r="AD141" s="172">
        <v>84.6</v>
      </c>
      <c r="AE141" s="173">
        <v>15.4</v>
      </c>
    </row>
    <row r="142" spans="1:31" s="3" customFormat="1" ht="18.75" customHeight="1">
      <c r="A142" s="45">
        <v>140</v>
      </c>
      <c r="B142" s="46">
        <v>107</v>
      </c>
      <c r="C142" s="47" t="s">
        <v>1702</v>
      </c>
      <c r="D142" s="48" t="s">
        <v>1750</v>
      </c>
      <c r="E142" s="49">
        <v>136</v>
      </c>
      <c r="F142" s="51">
        <v>12340245</v>
      </c>
      <c r="G142" s="52">
        <v>171</v>
      </c>
      <c r="H142" s="53">
        <v>166</v>
      </c>
      <c r="I142" s="54">
        <v>12624307</v>
      </c>
      <c r="J142" s="55">
        <v>80</v>
      </c>
      <c r="K142" s="56">
        <v>73</v>
      </c>
      <c r="L142" s="51">
        <v>5099605</v>
      </c>
      <c r="M142" s="52">
        <v>43</v>
      </c>
      <c r="N142" s="53">
        <v>37</v>
      </c>
      <c r="O142" s="54">
        <v>8641063</v>
      </c>
      <c r="P142" s="55">
        <v>132</v>
      </c>
      <c r="Q142" s="56">
        <v>115</v>
      </c>
      <c r="R142" s="51">
        <v>12580361</v>
      </c>
      <c r="S142" s="52">
        <v>67</v>
      </c>
      <c r="T142" s="53">
        <v>65</v>
      </c>
      <c r="U142" s="54">
        <v>1457485</v>
      </c>
      <c r="V142" s="55">
        <v>144</v>
      </c>
      <c r="W142" s="56">
        <v>143</v>
      </c>
      <c r="X142" s="51">
        <v>7264</v>
      </c>
      <c r="Y142" s="52">
        <v>152</v>
      </c>
      <c r="Z142" s="53">
        <v>129</v>
      </c>
      <c r="AA142" s="54">
        <v>341</v>
      </c>
      <c r="AB142" s="95">
        <v>361</v>
      </c>
      <c r="AC142" s="49">
        <v>0</v>
      </c>
      <c r="AD142" s="57">
        <v>100</v>
      </c>
      <c r="AE142" s="58">
        <v>0</v>
      </c>
    </row>
    <row r="143" spans="1:31" s="3" customFormat="1" ht="18.75" customHeight="1">
      <c r="A143" s="15">
        <v>141</v>
      </c>
      <c r="B143" s="16">
        <v>93</v>
      </c>
      <c r="C143" s="17" t="s">
        <v>1763</v>
      </c>
      <c r="D143" s="18" t="s">
        <v>1737</v>
      </c>
      <c r="E143" s="60">
        <v>137</v>
      </c>
      <c r="F143" s="21">
        <v>12329898</v>
      </c>
      <c r="G143" s="22">
        <v>180</v>
      </c>
      <c r="H143" s="23">
        <v>175</v>
      </c>
      <c r="I143" s="24">
        <v>12379954</v>
      </c>
      <c r="J143" s="25">
        <v>328</v>
      </c>
      <c r="K143" s="26">
        <v>309</v>
      </c>
      <c r="L143" s="21">
        <v>1860964</v>
      </c>
      <c r="M143" s="22">
        <v>283</v>
      </c>
      <c r="N143" s="23">
        <v>271</v>
      </c>
      <c r="O143" s="24">
        <v>2355900</v>
      </c>
      <c r="P143" s="25">
        <v>429</v>
      </c>
      <c r="Q143" s="26">
        <v>405</v>
      </c>
      <c r="R143" s="21">
        <v>3778876</v>
      </c>
      <c r="S143" s="22">
        <v>117</v>
      </c>
      <c r="T143" s="23">
        <v>115</v>
      </c>
      <c r="U143" s="24">
        <v>930747</v>
      </c>
      <c r="V143" s="25">
        <v>213</v>
      </c>
      <c r="W143" s="26">
        <v>211</v>
      </c>
      <c r="X143" s="21">
        <v>3929</v>
      </c>
      <c r="Y143" s="22">
        <v>444</v>
      </c>
      <c r="Z143" s="23">
        <v>418</v>
      </c>
      <c r="AA143" s="24">
        <v>95</v>
      </c>
      <c r="AB143" s="93">
        <v>372</v>
      </c>
      <c r="AC143" s="19">
        <v>0</v>
      </c>
      <c r="AD143" s="27">
        <v>100</v>
      </c>
      <c r="AE143" s="28">
        <v>0</v>
      </c>
    </row>
    <row r="144" spans="1:31" s="3" customFormat="1" ht="18.75" customHeight="1">
      <c r="A144" s="159">
        <v>142</v>
      </c>
      <c r="B144" s="160">
        <v>367</v>
      </c>
      <c r="C144" s="161" t="s">
        <v>800</v>
      </c>
      <c r="D144" s="162" t="s">
        <v>3815</v>
      </c>
      <c r="E144" s="163">
        <v>138</v>
      </c>
      <c r="F144" s="165">
        <v>12328146</v>
      </c>
      <c r="G144" s="166">
        <v>128</v>
      </c>
      <c r="H144" s="167">
        <v>124</v>
      </c>
      <c r="I144" s="168">
        <v>13950805</v>
      </c>
      <c r="J144" s="169">
        <v>93</v>
      </c>
      <c r="K144" s="170">
        <v>85</v>
      </c>
      <c r="L144" s="165">
        <v>4797333</v>
      </c>
      <c r="M144" s="166">
        <v>255</v>
      </c>
      <c r="N144" s="167">
        <v>243</v>
      </c>
      <c r="O144" s="168">
        <v>2661274</v>
      </c>
      <c r="P144" s="169">
        <v>243</v>
      </c>
      <c r="Q144" s="170">
        <v>221</v>
      </c>
      <c r="R144" s="165">
        <v>7952440</v>
      </c>
      <c r="S144" s="166">
        <v>46</v>
      </c>
      <c r="T144" s="167">
        <v>45</v>
      </c>
      <c r="U144" s="168">
        <v>1937980</v>
      </c>
      <c r="V144" s="169">
        <v>267</v>
      </c>
      <c r="W144" s="170">
        <v>262</v>
      </c>
      <c r="X144" s="165">
        <v>2073</v>
      </c>
      <c r="Y144" s="166">
        <v>431</v>
      </c>
      <c r="Z144" s="167">
        <v>405</v>
      </c>
      <c r="AA144" s="168">
        <v>107</v>
      </c>
      <c r="AB144" s="171">
        <v>351</v>
      </c>
      <c r="AC144" s="163">
        <v>0</v>
      </c>
      <c r="AD144" s="172">
        <v>0</v>
      </c>
      <c r="AE144" s="173">
        <v>100</v>
      </c>
    </row>
    <row r="145" spans="1:31" s="3" customFormat="1" ht="18.75" customHeight="1">
      <c r="A145" s="159">
        <v>143</v>
      </c>
      <c r="B145" s="160">
        <v>149</v>
      </c>
      <c r="C145" s="161" t="s">
        <v>3697</v>
      </c>
      <c r="D145" s="162" t="s">
        <v>3815</v>
      </c>
      <c r="E145" s="163">
        <v>139</v>
      </c>
      <c r="F145" s="165">
        <v>12327946</v>
      </c>
      <c r="G145" s="166">
        <v>183</v>
      </c>
      <c r="H145" s="167">
        <v>178</v>
      </c>
      <c r="I145" s="168">
        <v>12327946</v>
      </c>
      <c r="J145" s="169">
        <v>39</v>
      </c>
      <c r="K145" s="170">
        <v>35</v>
      </c>
      <c r="L145" s="165">
        <v>6205395</v>
      </c>
      <c r="M145" s="166">
        <v>163</v>
      </c>
      <c r="N145" s="167">
        <v>154</v>
      </c>
      <c r="O145" s="168">
        <v>4156010</v>
      </c>
      <c r="P145" s="169">
        <v>130</v>
      </c>
      <c r="Q145" s="170">
        <v>113</v>
      </c>
      <c r="R145" s="165">
        <v>12751992</v>
      </c>
      <c r="S145" s="166">
        <v>250</v>
      </c>
      <c r="T145" s="167">
        <v>245</v>
      </c>
      <c r="U145" s="168">
        <v>259915</v>
      </c>
      <c r="V145" s="169">
        <v>180</v>
      </c>
      <c r="W145" s="170">
        <v>178</v>
      </c>
      <c r="X145" s="165">
        <v>5292</v>
      </c>
      <c r="Y145" s="166">
        <v>159</v>
      </c>
      <c r="Z145" s="167">
        <v>136</v>
      </c>
      <c r="AA145" s="168">
        <v>320</v>
      </c>
      <c r="AB145" s="171">
        <v>341</v>
      </c>
      <c r="AC145" s="163">
        <v>0</v>
      </c>
      <c r="AD145" s="172">
        <v>100</v>
      </c>
      <c r="AE145" s="173">
        <v>0</v>
      </c>
    </row>
    <row r="146" spans="1:31" s="3" customFormat="1" ht="18.75" customHeight="1">
      <c r="A146" s="29">
        <v>144</v>
      </c>
      <c r="B146" s="30" t="s">
        <v>3813</v>
      </c>
      <c r="C146" s="31" t="s">
        <v>3324</v>
      </c>
      <c r="D146" s="32" t="s">
        <v>1750</v>
      </c>
      <c r="E146" s="33">
        <v>140</v>
      </c>
      <c r="F146" s="35">
        <v>12221522</v>
      </c>
      <c r="G146" s="36">
        <v>189</v>
      </c>
      <c r="H146" s="37">
        <v>184</v>
      </c>
      <c r="I146" s="38">
        <v>12225362</v>
      </c>
      <c r="J146" s="39">
        <v>55</v>
      </c>
      <c r="K146" s="40">
        <v>50</v>
      </c>
      <c r="L146" s="35">
        <v>5734987</v>
      </c>
      <c r="M146" s="36">
        <v>11</v>
      </c>
      <c r="N146" s="37">
        <v>9</v>
      </c>
      <c r="O146" s="38">
        <v>16298619</v>
      </c>
      <c r="P146" s="39">
        <v>6</v>
      </c>
      <c r="Q146" s="40">
        <v>5</v>
      </c>
      <c r="R146" s="35">
        <v>46197714</v>
      </c>
      <c r="S146" s="36">
        <v>468</v>
      </c>
      <c r="T146" s="37">
        <v>456</v>
      </c>
      <c r="U146" s="38">
        <v>-1499395</v>
      </c>
      <c r="V146" s="39">
        <v>119</v>
      </c>
      <c r="W146" s="40">
        <v>118</v>
      </c>
      <c r="X146" s="35">
        <v>9311</v>
      </c>
      <c r="Y146" s="36">
        <v>90</v>
      </c>
      <c r="Z146" s="37">
        <v>75</v>
      </c>
      <c r="AA146" s="38">
        <v>461</v>
      </c>
      <c r="AB146" s="94">
        <v>362</v>
      </c>
      <c r="AC146" s="42">
        <v>0</v>
      </c>
      <c r="AD146" s="34">
        <v>100</v>
      </c>
      <c r="AE146" s="43">
        <v>0</v>
      </c>
    </row>
    <row r="147" spans="1:31" s="3" customFormat="1" ht="18.75" customHeight="1">
      <c r="A147" s="45">
        <v>145</v>
      </c>
      <c r="B147" s="46">
        <v>139</v>
      </c>
      <c r="C147" s="47" t="s">
        <v>3833</v>
      </c>
      <c r="D147" s="48" t="s">
        <v>3812</v>
      </c>
      <c r="E147" s="49">
        <v>141</v>
      </c>
      <c r="F147" s="51">
        <v>12220597</v>
      </c>
      <c r="G147" s="52">
        <v>187</v>
      </c>
      <c r="H147" s="53">
        <v>182</v>
      </c>
      <c r="I147" s="54">
        <v>12255407</v>
      </c>
      <c r="J147" s="55">
        <v>15</v>
      </c>
      <c r="K147" s="56">
        <v>13</v>
      </c>
      <c r="L147" s="51">
        <v>7431900</v>
      </c>
      <c r="M147" s="52">
        <v>79</v>
      </c>
      <c r="N147" s="53">
        <v>73</v>
      </c>
      <c r="O147" s="54">
        <v>6526838</v>
      </c>
      <c r="P147" s="55">
        <v>49</v>
      </c>
      <c r="Q147" s="56">
        <v>42</v>
      </c>
      <c r="R147" s="51">
        <v>18938462</v>
      </c>
      <c r="S147" s="52">
        <v>167</v>
      </c>
      <c r="T147" s="53">
        <v>165</v>
      </c>
      <c r="U147" s="54">
        <v>599265</v>
      </c>
      <c r="V147" s="55">
        <v>115</v>
      </c>
      <c r="W147" s="56">
        <v>114</v>
      </c>
      <c r="X147" s="51">
        <v>9390</v>
      </c>
      <c r="Y147" s="52">
        <v>223</v>
      </c>
      <c r="Z147" s="53">
        <v>199</v>
      </c>
      <c r="AA147" s="54">
        <v>250</v>
      </c>
      <c r="AB147" s="95">
        <v>371</v>
      </c>
      <c r="AC147" s="49">
        <v>0</v>
      </c>
      <c r="AD147" s="57">
        <v>100</v>
      </c>
      <c r="AE147" s="58">
        <v>0</v>
      </c>
    </row>
    <row r="148" spans="1:31" s="3" customFormat="1" ht="18.75" customHeight="1">
      <c r="A148" s="15">
        <v>146</v>
      </c>
      <c r="B148" s="16">
        <v>126</v>
      </c>
      <c r="C148" s="17" t="s">
        <v>3542</v>
      </c>
      <c r="D148" s="18" t="s">
        <v>3371</v>
      </c>
      <c r="E148" s="19">
        <v>142</v>
      </c>
      <c r="F148" s="21">
        <v>12208347</v>
      </c>
      <c r="G148" s="22">
        <v>184</v>
      </c>
      <c r="H148" s="23">
        <v>179</v>
      </c>
      <c r="I148" s="24">
        <v>12315043</v>
      </c>
      <c r="J148" s="25">
        <v>365</v>
      </c>
      <c r="K148" s="26">
        <v>346</v>
      </c>
      <c r="L148" s="21">
        <v>1578664</v>
      </c>
      <c r="M148" s="22">
        <v>310</v>
      </c>
      <c r="N148" s="23">
        <v>297</v>
      </c>
      <c r="O148" s="24">
        <v>2021599</v>
      </c>
      <c r="P148" s="25">
        <v>361</v>
      </c>
      <c r="Q148" s="26">
        <v>338</v>
      </c>
      <c r="R148" s="21">
        <v>5615605</v>
      </c>
      <c r="S148" s="22">
        <v>159</v>
      </c>
      <c r="T148" s="23">
        <v>157</v>
      </c>
      <c r="U148" s="24">
        <v>653689</v>
      </c>
      <c r="V148" s="25" t="s">
        <v>3813</v>
      </c>
      <c r="W148" s="26" t="s">
        <v>3813</v>
      </c>
      <c r="X148" s="61" t="s">
        <v>3813</v>
      </c>
      <c r="Y148" s="22">
        <v>456</v>
      </c>
      <c r="Z148" s="23">
        <v>430</v>
      </c>
      <c r="AA148" s="24">
        <v>80</v>
      </c>
      <c r="AB148" s="93">
        <v>311</v>
      </c>
      <c r="AC148" s="19">
        <v>0</v>
      </c>
      <c r="AD148" s="27">
        <v>100</v>
      </c>
      <c r="AE148" s="28">
        <v>0</v>
      </c>
    </row>
    <row r="149" spans="1:31" s="3" customFormat="1" ht="18.75" customHeight="1">
      <c r="A149" s="159">
        <v>147</v>
      </c>
      <c r="B149" s="160">
        <v>332</v>
      </c>
      <c r="C149" s="161" t="s">
        <v>111</v>
      </c>
      <c r="D149" s="162" t="s">
        <v>3815</v>
      </c>
      <c r="E149" s="163">
        <v>143</v>
      </c>
      <c r="F149" s="165">
        <v>12206402</v>
      </c>
      <c r="G149" s="166">
        <v>118</v>
      </c>
      <c r="H149" s="167">
        <v>114</v>
      </c>
      <c r="I149" s="168">
        <v>14157502</v>
      </c>
      <c r="J149" s="169">
        <v>90</v>
      </c>
      <c r="K149" s="170">
        <v>83</v>
      </c>
      <c r="L149" s="165">
        <v>4868589</v>
      </c>
      <c r="M149" s="166">
        <v>244</v>
      </c>
      <c r="N149" s="167">
        <v>232</v>
      </c>
      <c r="O149" s="168">
        <v>2861084</v>
      </c>
      <c r="P149" s="169">
        <v>118</v>
      </c>
      <c r="Q149" s="170">
        <v>101</v>
      </c>
      <c r="R149" s="165">
        <v>13212116</v>
      </c>
      <c r="S149" s="166">
        <v>439</v>
      </c>
      <c r="T149" s="167">
        <v>431</v>
      </c>
      <c r="U149" s="168">
        <v>-487945</v>
      </c>
      <c r="V149" s="169">
        <v>44</v>
      </c>
      <c r="W149" s="170">
        <v>43</v>
      </c>
      <c r="X149" s="165">
        <v>14343</v>
      </c>
      <c r="Y149" s="166">
        <v>103</v>
      </c>
      <c r="Z149" s="167">
        <v>87</v>
      </c>
      <c r="AA149" s="168">
        <v>439</v>
      </c>
      <c r="AB149" s="171">
        <v>321</v>
      </c>
      <c r="AC149" s="163">
        <v>0</v>
      </c>
      <c r="AD149" s="172">
        <v>100</v>
      </c>
      <c r="AE149" s="173">
        <v>0</v>
      </c>
    </row>
    <row r="150" spans="1:31" s="3" customFormat="1" ht="18.75" customHeight="1">
      <c r="A150" s="159">
        <v>148</v>
      </c>
      <c r="B150" s="160">
        <v>319</v>
      </c>
      <c r="C150" s="161" t="s">
        <v>3895</v>
      </c>
      <c r="D150" s="162" t="s">
        <v>3815</v>
      </c>
      <c r="E150" s="163">
        <v>144</v>
      </c>
      <c r="F150" s="165">
        <v>12152721</v>
      </c>
      <c r="G150" s="166">
        <v>185</v>
      </c>
      <c r="H150" s="167">
        <v>180</v>
      </c>
      <c r="I150" s="168">
        <v>12274309</v>
      </c>
      <c r="J150" s="169">
        <v>236</v>
      </c>
      <c r="K150" s="170">
        <v>219</v>
      </c>
      <c r="L150" s="165">
        <v>2713357</v>
      </c>
      <c r="M150" s="166">
        <v>26</v>
      </c>
      <c r="N150" s="167">
        <v>21</v>
      </c>
      <c r="O150" s="168">
        <v>11137642</v>
      </c>
      <c r="P150" s="169">
        <v>47</v>
      </c>
      <c r="Q150" s="170">
        <v>40</v>
      </c>
      <c r="R150" s="165">
        <v>19255102</v>
      </c>
      <c r="S150" s="166">
        <v>470</v>
      </c>
      <c r="T150" s="167">
        <v>458</v>
      </c>
      <c r="U150" s="168">
        <v>-1577155</v>
      </c>
      <c r="V150" s="169">
        <v>166</v>
      </c>
      <c r="W150" s="170">
        <v>164</v>
      </c>
      <c r="X150" s="165">
        <v>6052</v>
      </c>
      <c r="Y150" s="166">
        <v>151</v>
      </c>
      <c r="Z150" s="167">
        <v>128</v>
      </c>
      <c r="AA150" s="168">
        <v>343</v>
      </c>
      <c r="AB150" s="171">
        <v>371</v>
      </c>
      <c r="AC150" s="163">
        <v>0</v>
      </c>
      <c r="AD150" s="172">
        <v>100</v>
      </c>
      <c r="AE150" s="173">
        <v>0</v>
      </c>
    </row>
    <row r="151" spans="1:31" s="3" customFormat="1" ht="18.75" customHeight="1">
      <c r="A151" s="29">
        <v>149</v>
      </c>
      <c r="B151" s="30">
        <v>13</v>
      </c>
      <c r="C151" s="31" t="s">
        <v>3035</v>
      </c>
      <c r="D151" s="32" t="s">
        <v>3814</v>
      </c>
      <c r="E151" s="42">
        <v>5</v>
      </c>
      <c r="F151" s="35">
        <v>12123353</v>
      </c>
      <c r="G151" s="36">
        <v>193</v>
      </c>
      <c r="H151" s="37">
        <v>6</v>
      </c>
      <c r="I151" s="38">
        <v>12123353</v>
      </c>
      <c r="J151" s="39">
        <v>100</v>
      </c>
      <c r="K151" s="40">
        <v>9</v>
      </c>
      <c r="L151" s="35">
        <v>4724218</v>
      </c>
      <c r="M151" s="36">
        <v>421</v>
      </c>
      <c r="N151" s="37">
        <v>17</v>
      </c>
      <c r="O151" s="38">
        <v>870513</v>
      </c>
      <c r="P151" s="39">
        <v>187</v>
      </c>
      <c r="Q151" s="40">
        <v>19</v>
      </c>
      <c r="R151" s="35">
        <v>9742171</v>
      </c>
      <c r="S151" s="36">
        <v>471</v>
      </c>
      <c r="T151" s="37">
        <v>13</v>
      </c>
      <c r="U151" s="38">
        <v>-1680834</v>
      </c>
      <c r="V151" s="39" t="s">
        <v>3813</v>
      </c>
      <c r="W151" s="40" t="s">
        <v>3813</v>
      </c>
      <c r="X151" s="41" t="s">
        <v>3813</v>
      </c>
      <c r="Y151" s="36">
        <v>82</v>
      </c>
      <c r="Z151" s="37">
        <v>13</v>
      </c>
      <c r="AA151" s="38">
        <v>480</v>
      </c>
      <c r="AB151" s="94">
        <v>372</v>
      </c>
      <c r="AC151" s="42">
        <v>100</v>
      </c>
      <c r="AD151" s="34">
        <v>0</v>
      </c>
      <c r="AE151" s="43">
        <v>0</v>
      </c>
    </row>
    <row r="152" spans="1:31" s="3" customFormat="1" ht="18.75" customHeight="1">
      <c r="A152" s="142">
        <v>150</v>
      </c>
      <c r="B152" s="143">
        <v>5</v>
      </c>
      <c r="C152" s="144" t="s">
        <v>1721</v>
      </c>
      <c r="D152" s="145" t="s">
        <v>3815</v>
      </c>
      <c r="E152" s="146">
        <v>145</v>
      </c>
      <c r="F152" s="148">
        <v>11841336</v>
      </c>
      <c r="G152" s="149">
        <v>19</v>
      </c>
      <c r="H152" s="150">
        <v>17</v>
      </c>
      <c r="I152" s="151">
        <v>20833718</v>
      </c>
      <c r="J152" s="152">
        <v>79</v>
      </c>
      <c r="K152" s="153">
        <v>72</v>
      </c>
      <c r="L152" s="148">
        <v>5115333</v>
      </c>
      <c r="M152" s="149">
        <v>19</v>
      </c>
      <c r="N152" s="150">
        <v>14</v>
      </c>
      <c r="O152" s="151">
        <v>13607396</v>
      </c>
      <c r="P152" s="152">
        <v>12</v>
      </c>
      <c r="Q152" s="153">
        <v>10</v>
      </c>
      <c r="R152" s="148">
        <v>33960648</v>
      </c>
      <c r="S152" s="149">
        <v>296</v>
      </c>
      <c r="T152" s="150">
        <v>290</v>
      </c>
      <c r="U152" s="151">
        <v>156465</v>
      </c>
      <c r="V152" s="152">
        <v>59</v>
      </c>
      <c r="W152" s="153">
        <v>58</v>
      </c>
      <c r="X152" s="148">
        <v>13183</v>
      </c>
      <c r="Y152" s="149">
        <v>204</v>
      </c>
      <c r="Z152" s="150">
        <v>180</v>
      </c>
      <c r="AA152" s="151">
        <v>260</v>
      </c>
      <c r="AB152" s="156">
        <v>321</v>
      </c>
      <c r="AC152" s="146">
        <v>0</v>
      </c>
      <c r="AD152" s="157">
        <v>100</v>
      </c>
      <c r="AE152" s="158">
        <v>0</v>
      </c>
    </row>
    <row r="153" spans="1:31" s="3" customFormat="1" ht="18.75" customHeight="1">
      <c r="A153" s="174">
        <v>151</v>
      </c>
      <c r="B153" s="175">
        <v>130</v>
      </c>
      <c r="C153" s="176" t="s">
        <v>3133</v>
      </c>
      <c r="D153" s="177" t="s">
        <v>3815</v>
      </c>
      <c r="E153" s="178">
        <v>146</v>
      </c>
      <c r="F153" s="180">
        <v>11805974</v>
      </c>
      <c r="G153" s="181">
        <v>200</v>
      </c>
      <c r="H153" s="182">
        <v>193</v>
      </c>
      <c r="I153" s="183">
        <v>11938300</v>
      </c>
      <c r="J153" s="184">
        <v>195</v>
      </c>
      <c r="K153" s="185">
        <v>180</v>
      </c>
      <c r="L153" s="180">
        <v>3177358</v>
      </c>
      <c r="M153" s="181">
        <v>360</v>
      </c>
      <c r="N153" s="182">
        <v>346</v>
      </c>
      <c r="O153" s="183">
        <v>1550990</v>
      </c>
      <c r="P153" s="184">
        <v>229</v>
      </c>
      <c r="Q153" s="185">
        <v>207</v>
      </c>
      <c r="R153" s="180">
        <v>8428261</v>
      </c>
      <c r="S153" s="181">
        <v>303</v>
      </c>
      <c r="T153" s="182">
        <v>296</v>
      </c>
      <c r="U153" s="183">
        <v>151704</v>
      </c>
      <c r="V153" s="184">
        <v>108</v>
      </c>
      <c r="W153" s="185">
        <v>107</v>
      </c>
      <c r="X153" s="180">
        <v>9857</v>
      </c>
      <c r="Y153" s="181">
        <v>74</v>
      </c>
      <c r="Z153" s="182">
        <v>62</v>
      </c>
      <c r="AA153" s="183">
        <v>489</v>
      </c>
      <c r="AB153" s="186">
        <v>321</v>
      </c>
      <c r="AC153" s="178">
        <v>0</v>
      </c>
      <c r="AD153" s="187">
        <v>100</v>
      </c>
      <c r="AE153" s="188">
        <v>0</v>
      </c>
    </row>
    <row r="154" spans="1:31" s="3" customFormat="1" ht="18.75" customHeight="1">
      <c r="A154" s="159">
        <v>152</v>
      </c>
      <c r="B154" s="160">
        <v>78</v>
      </c>
      <c r="C154" s="161" t="s">
        <v>3010</v>
      </c>
      <c r="D154" s="162" t="s">
        <v>3815</v>
      </c>
      <c r="E154" s="163">
        <v>147</v>
      </c>
      <c r="F154" s="165">
        <v>11794420</v>
      </c>
      <c r="G154" s="166">
        <v>196</v>
      </c>
      <c r="H154" s="167">
        <v>190</v>
      </c>
      <c r="I154" s="168">
        <v>12053462</v>
      </c>
      <c r="J154" s="169">
        <v>394</v>
      </c>
      <c r="K154" s="170">
        <v>373</v>
      </c>
      <c r="L154" s="165">
        <v>1377550</v>
      </c>
      <c r="M154" s="166">
        <v>314</v>
      </c>
      <c r="N154" s="167">
        <v>300</v>
      </c>
      <c r="O154" s="168">
        <v>1995778</v>
      </c>
      <c r="P154" s="169">
        <v>274</v>
      </c>
      <c r="Q154" s="170">
        <v>252</v>
      </c>
      <c r="R154" s="165">
        <v>7280913</v>
      </c>
      <c r="S154" s="166">
        <v>292</v>
      </c>
      <c r="T154" s="167">
        <v>286</v>
      </c>
      <c r="U154" s="168">
        <v>162654</v>
      </c>
      <c r="V154" s="169">
        <v>81</v>
      </c>
      <c r="W154" s="170">
        <v>80</v>
      </c>
      <c r="X154" s="165">
        <v>11685</v>
      </c>
      <c r="Y154" s="166">
        <v>81</v>
      </c>
      <c r="Z154" s="167">
        <v>69</v>
      </c>
      <c r="AA154" s="168">
        <v>480</v>
      </c>
      <c r="AB154" s="171">
        <v>321</v>
      </c>
      <c r="AC154" s="163">
        <v>0</v>
      </c>
      <c r="AD154" s="172">
        <v>100</v>
      </c>
      <c r="AE154" s="173">
        <v>0</v>
      </c>
    </row>
    <row r="155" spans="1:31" s="3" customFormat="1" ht="18.75" customHeight="1">
      <c r="A155" s="29">
        <v>153</v>
      </c>
      <c r="B155" s="30">
        <v>224</v>
      </c>
      <c r="C155" s="31" t="s">
        <v>3338</v>
      </c>
      <c r="D155" s="32" t="s">
        <v>3812</v>
      </c>
      <c r="E155" s="42">
        <v>148</v>
      </c>
      <c r="F155" s="35">
        <v>11679127</v>
      </c>
      <c r="G155" s="36">
        <v>175</v>
      </c>
      <c r="H155" s="37">
        <v>170</v>
      </c>
      <c r="I155" s="38">
        <v>12567883</v>
      </c>
      <c r="J155" s="39">
        <v>28</v>
      </c>
      <c r="K155" s="40">
        <v>24</v>
      </c>
      <c r="L155" s="35">
        <v>6724362</v>
      </c>
      <c r="M155" s="36">
        <v>191</v>
      </c>
      <c r="N155" s="37">
        <v>181</v>
      </c>
      <c r="O155" s="38">
        <v>3860618</v>
      </c>
      <c r="P155" s="39">
        <v>283</v>
      </c>
      <c r="Q155" s="40">
        <v>261</v>
      </c>
      <c r="R155" s="35">
        <v>7040610</v>
      </c>
      <c r="S155" s="36">
        <v>82</v>
      </c>
      <c r="T155" s="37">
        <v>80</v>
      </c>
      <c r="U155" s="38">
        <v>1216744</v>
      </c>
      <c r="V155" s="39">
        <v>282</v>
      </c>
      <c r="W155" s="40">
        <v>277</v>
      </c>
      <c r="X155" s="35">
        <v>1752</v>
      </c>
      <c r="Y155" s="36">
        <v>141</v>
      </c>
      <c r="Z155" s="37">
        <v>119</v>
      </c>
      <c r="AA155" s="38">
        <v>360</v>
      </c>
      <c r="AB155" s="94">
        <v>384</v>
      </c>
      <c r="AC155" s="42">
        <v>0</v>
      </c>
      <c r="AD155" s="34">
        <v>100</v>
      </c>
      <c r="AE155" s="43">
        <v>0</v>
      </c>
    </row>
    <row r="156" spans="1:31" s="3" customFormat="1" ht="18.75" customHeight="1">
      <c r="A156" s="159">
        <v>154</v>
      </c>
      <c r="B156" s="160">
        <v>119</v>
      </c>
      <c r="C156" s="161" t="s">
        <v>3698</v>
      </c>
      <c r="D156" s="162" t="s">
        <v>3815</v>
      </c>
      <c r="E156" s="163">
        <v>149</v>
      </c>
      <c r="F156" s="165">
        <v>11668483</v>
      </c>
      <c r="G156" s="166">
        <v>179</v>
      </c>
      <c r="H156" s="167">
        <v>174</v>
      </c>
      <c r="I156" s="168">
        <v>12388919</v>
      </c>
      <c r="J156" s="169">
        <v>489</v>
      </c>
      <c r="K156" s="170">
        <v>466</v>
      </c>
      <c r="L156" s="165">
        <v>149404</v>
      </c>
      <c r="M156" s="166" t="s">
        <v>3813</v>
      </c>
      <c r="N156" s="167" t="s">
        <v>3813</v>
      </c>
      <c r="O156" s="168">
        <v>-3356849</v>
      </c>
      <c r="P156" s="169">
        <v>139</v>
      </c>
      <c r="Q156" s="170">
        <v>122</v>
      </c>
      <c r="R156" s="165">
        <v>12128846</v>
      </c>
      <c r="S156" s="166">
        <v>486</v>
      </c>
      <c r="T156" s="167">
        <v>468</v>
      </c>
      <c r="U156" s="168">
        <v>-4737648</v>
      </c>
      <c r="V156" s="169" t="s">
        <v>3813</v>
      </c>
      <c r="W156" s="170" t="s">
        <v>3813</v>
      </c>
      <c r="X156" s="189" t="s">
        <v>3813</v>
      </c>
      <c r="Y156" s="166">
        <v>486</v>
      </c>
      <c r="Z156" s="167">
        <v>460</v>
      </c>
      <c r="AA156" s="168">
        <v>45</v>
      </c>
      <c r="AB156" s="171">
        <v>369</v>
      </c>
      <c r="AC156" s="163">
        <v>0</v>
      </c>
      <c r="AD156" s="172">
        <v>0</v>
      </c>
      <c r="AE156" s="173">
        <v>100</v>
      </c>
    </row>
    <row r="157" spans="1:31" s="3" customFormat="1" ht="18.75" customHeight="1">
      <c r="A157" s="45">
        <v>155</v>
      </c>
      <c r="B157" s="46">
        <v>314</v>
      </c>
      <c r="C157" s="47" t="s">
        <v>293</v>
      </c>
      <c r="D157" s="48" t="s">
        <v>3812</v>
      </c>
      <c r="E157" s="49">
        <v>150</v>
      </c>
      <c r="F157" s="51">
        <v>11647135</v>
      </c>
      <c r="G157" s="52">
        <v>202</v>
      </c>
      <c r="H157" s="53">
        <v>195</v>
      </c>
      <c r="I157" s="54">
        <v>11871609</v>
      </c>
      <c r="J157" s="55">
        <v>41</v>
      </c>
      <c r="K157" s="56">
        <v>37</v>
      </c>
      <c r="L157" s="51">
        <v>6186249</v>
      </c>
      <c r="M157" s="52">
        <v>161</v>
      </c>
      <c r="N157" s="53">
        <v>152</v>
      </c>
      <c r="O157" s="54">
        <v>4200408</v>
      </c>
      <c r="P157" s="55">
        <v>286</v>
      </c>
      <c r="Q157" s="56">
        <v>264</v>
      </c>
      <c r="R157" s="51">
        <v>6943407</v>
      </c>
      <c r="S157" s="52">
        <v>54</v>
      </c>
      <c r="T157" s="53">
        <v>52</v>
      </c>
      <c r="U157" s="54">
        <v>1805797</v>
      </c>
      <c r="V157" s="55">
        <v>226</v>
      </c>
      <c r="W157" s="56">
        <v>222</v>
      </c>
      <c r="X157" s="51">
        <v>3446</v>
      </c>
      <c r="Y157" s="52">
        <v>153</v>
      </c>
      <c r="Z157" s="53">
        <v>130</v>
      </c>
      <c r="AA157" s="54">
        <v>340</v>
      </c>
      <c r="AB157" s="95">
        <v>384</v>
      </c>
      <c r="AC157" s="49">
        <v>0</v>
      </c>
      <c r="AD157" s="57">
        <v>100</v>
      </c>
      <c r="AE157" s="58">
        <v>0</v>
      </c>
    </row>
    <row r="158" spans="1:31" s="3" customFormat="1" ht="18.75" customHeight="1">
      <c r="A158" s="174">
        <v>156</v>
      </c>
      <c r="B158" s="175">
        <v>92</v>
      </c>
      <c r="C158" s="176" t="s">
        <v>283</v>
      </c>
      <c r="D158" s="177" t="s">
        <v>3815</v>
      </c>
      <c r="E158" s="178">
        <v>151</v>
      </c>
      <c r="F158" s="180">
        <v>11593033</v>
      </c>
      <c r="G158" s="181">
        <v>209</v>
      </c>
      <c r="H158" s="182">
        <v>202</v>
      </c>
      <c r="I158" s="183">
        <v>11593033</v>
      </c>
      <c r="J158" s="184">
        <v>453</v>
      </c>
      <c r="K158" s="185">
        <v>431</v>
      </c>
      <c r="L158" s="180">
        <v>670745</v>
      </c>
      <c r="M158" s="181">
        <v>261</v>
      </c>
      <c r="N158" s="182">
        <v>249</v>
      </c>
      <c r="O158" s="183">
        <v>2646090</v>
      </c>
      <c r="P158" s="184">
        <v>441</v>
      </c>
      <c r="Q158" s="185">
        <v>417</v>
      </c>
      <c r="R158" s="180">
        <v>3458234</v>
      </c>
      <c r="S158" s="181">
        <v>308</v>
      </c>
      <c r="T158" s="182">
        <v>301</v>
      </c>
      <c r="U158" s="183">
        <v>143293</v>
      </c>
      <c r="V158" s="184">
        <v>331</v>
      </c>
      <c r="W158" s="185">
        <v>326</v>
      </c>
      <c r="X158" s="180">
        <v>822</v>
      </c>
      <c r="Y158" s="181">
        <v>484</v>
      </c>
      <c r="Z158" s="182">
        <v>458</v>
      </c>
      <c r="AA158" s="183">
        <v>45</v>
      </c>
      <c r="AB158" s="186">
        <v>354</v>
      </c>
      <c r="AC158" s="178">
        <v>0</v>
      </c>
      <c r="AD158" s="187">
        <v>100</v>
      </c>
      <c r="AE158" s="188">
        <v>0</v>
      </c>
    </row>
    <row r="159" spans="1:31" s="3" customFormat="1" ht="18.75" customHeight="1">
      <c r="A159" s="159">
        <v>157</v>
      </c>
      <c r="B159" s="160" t="s">
        <v>3813</v>
      </c>
      <c r="C159" s="161" t="s">
        <v>1325</v>
      </c>
      <c r="D159" s="162" t="s">
        <v>3815</v>
      </c>
      <c r="E159" s="193">
        <v>152</v>
      </c>
      <c r="F159" s="165">
        <v>11581797</v>
      </c>
      <c r="G159" s="166">
        <v>152</v>
      </c>
      <c r="H159" s="167">
        <v>147</v>
      </c>
      <c r="I159" s="168">
        <v>13197743</v>
      </c>
      <c r="J159" s="169">
        <v>154</v>
      </c>
      <c r="K159" s="170">
        <v>141</v>
      </c>
      <c r="L159" s="165">
        <v>3759449</v>
      </c>
      <c r="M159" s="166">
        <v>96</v>
      </c>
      <c r="N159" s="167">
        <v>90</v>
      </c>
      <c r="O159" s="168">
        <v>5893933</v>
      </c>
      <c r="P159" s="169">
        <v>17</v>
      </c>
      <c r="Q159" s="170">
        <v>15</v>
      </c>
      <c r="R159" s="165">
        <v>30057554</v>
      </c>
      <c r="S159" s="166">
        <v>360</v>
      </c>
      <c r="T159" s="167">
        <v>353</v>
      </c>
      <c r="U159" s="168">
        <v>59322</v>
      </c>
      <c r="V159" s="169" t="s">
        <v>3813</v>
      </c>
      <c r="W159" s="170" t="s">
        <v>3813</v>
      </c>
      <c r="X159" s="189" t="s">
        <v>3813</v>
      </c>
      <c r="Y159" s="166">
        <v>440</v>
      </c>
      <c r="Z159" s="167">
        <v>414</v>
      </c>
      <c r="AA159" s="168">
        <v>98</v>
      </c>
      <c r="AB159" s="171">
        <v>311</v>
      </c>
      <c r="AC159" s="163">
        <v>0</v>
      </c>
      <c r="AD159" s="172">
        <v>100</v>
      </c>
      <c r="AE159" s="173">
        <v>0</v>
      </c>
    </row>
    <row r="160" spans="1:31" s="3" customFormat="1" ht="18.75" customHeight="1">
      <c r="A160" s="29">
        <v>158</v>
      </c>
      <c r="B160" s="30">
        <v>239</v>
      </c>
      <c r="C160" s="31" t="s">
        <v>3886</v>
      </c>
      <c r="D160" s="32" t="s">
        <v>3812</v>
      </c>
      <c r="E160" s="42">
        <v>153</v>
      </c>
      <c r="F160" s="35">
        <v>11518498</v>
      </c>
      <c r="G160" s="36">
        <v>211</v>
      </c>
      <c r="H160" s="37">
        <v>204</v>
      </c>
      <c r="I160" s="38">
        <v>11539500</v>
      </c>
      <c r="J160" s="39">
        <v>194</v>
      </c>
      <c r="K160" s="40">
        <v>179</v>
      </c>
      <c r="L160" s="35">
        <v>3183033</v>
      </c>
      <c r="M160" s="36">
        <v>140</v>
      </c>
      <c r="N160" s="37">
        <v>133</v>
      </c>
      <c r="O160" s="38">
        <v>4540669</v>
      </c>
      <c r="P160" s="39">
        <v>257</v>
      </c>
      <c r="Q160" s="40">
        <v>235</v>
      </c>
      <c r="R160" s="35">
        <v>7672236</v>
      </c>
      <c r="S160" s="36">
        <v>171</v>
      </c>
      <c r="T160" s="37">
        <v>169</v>
      </c>
      <c r="U160" s="38">
        <v>562087</v>
      </c>
      <c r="V160" s="39">
        <v>394</v>
      </c>
      <c r="W160" s="40">
        <v>388</v>
      </c>
      <c r="X160" s="35">
        <v>51</v>
      </c>
      <c r="Y160" s="36">
        <v>305</v>
      </c>
      <c r="Z160" s="37">
        <v>279</v>
      </c>
      <c r="AA160" s="38">
        <v>180</v>
      </c>
      <c r="AB160" s="94">
        <v>341</v>
      </c>
      <c r="AC160" s="42">
        <v>0</v>
      </c>
      <c r="AD160" s="34">
        <v>100</v>
      </c>
      <c r="AE160" s="43">
        <v>0</v>
      </c>
    </row>
    <row r="161" spans="1:31" s="3" customFormat="1" ht="18.75" customHeight="1">
      <c r="A161" s="159">
        <v>159</v>
      </c>
      <c r="B161" s="160">
        <v>124</v>
      </c>
      <c r="C161" s="161" t="s">
        <v>1663</v>
      </c>
      <c r="D161" s="162" t="s">
        <v>3815</v>
      </c>
      <c r="E161" s="163">
        <v>154</v>
      </c>
      <c r="F161" s="165">
        <v>11469863</v>
      </c>
      <c r="G161" s="166">
        <v>182</v>
      </c>
      <c r="H161" s="167">
        <v>177</v>
      </c>
      <c r="I161" s="168">
        <v>12329211</v>
      </c>
      <c r="J161" s="169">
        <v>248</v>
      </c>
      <c r="K161" s="170">
        <v>231</v>
      </c>
      <c r="L161" s="165">
        <v>2588918</v>
      </c>
      <c r="M161" s="166">
        <v>183</v>
      </c>
      <c r="N161" s="167">
        <v>173</v>
      </c>
      <c r="O161" s="168">
        <v>3928720</v>
      </c>
      <c r="P161" s="169">
        <v>142</v>
      </c>
      <c r="Q161" s="170">
        <v>125</v>
      </c>
      <c r="R161" s="165">
        <v>12005391</v>
      </c>
      <c r="S161" s="166">
        <v>362</v>
      </c>
      <c r="T161" s="167">
        <v>355</v>
      </c>
      <c r="U161" s="168">
        <v>56010</v>
      </c>
      <c r="V161" s="169">
        <v>148</v>
      </c>
      <c r="W161" s="170">
        <v>147</v>
      </c>
      <c r="X161" s="165">
        <v>7016</v>
      </c>
      <c r="Y161" s="166">
        <v>279</v>
      </c>
      <c r="Z161" s="167">
        <v>253</v>
      </c>
      <c r="AA161" s="168">
        <v>197</v>
      </c>
      <c r="AB161" s="171">
        <v>356</v>
      </c>
      <c r="AC161" s="163">
        <v>0</v>
      </c>
      <c r="AD161" s="172">
        <v>100</v>
      </c>
      <c r="AE161" s="173">
        <v>0</v>
      </c>
    </row>
    <row r="162" spans="1:31" s="3" customFormat="1" ht="18.75" customHeight="1">
      <c r="A162" s="45">
        <v>160</v>
      </c>
      <c r="B162" s="46">
        <v>2</v>
      </c>
      <c r="C162" s="47" t="s">
        <v>1689</v>
      </c>
      <c r="D162" s="48" t="s">
        <v>3814</v>
      </c>
      <c r="E162" s="49">
        <v>6</v>
      </c>
      <c r="F162" s="51">
        <v>11429853</v>
      </c>
      <c r="G162" s="52">
        <v>199</v>
      </c>
      <c r="H162" s="53">
        <v>7</v>
      </c>
      <c r="I162" s="54">
        <v>11956236</v>
      </c>
      <c r="J162" s="55">
        <v>54</v>
      </c>
      <c r="K162" s="56">
        <v>5</v>
      </c>
      <c r="L162" s="51">
        <v>5764916</v>
      </c>
      <c r="M162" s="52" t="s">
        <v>3813</v>
      </c>
      <c r="N162" s="53" t="s">
        <v>3813</v>
      </c>
      <c r="O162" s="54">
        <v>-876525</v>
      </c>
      <c r="P162" s="55">
        <v>67</v>
      </c>
      <c r="Q162" s="56">
        <v>12</v>
      </c>
      <c r="R162" s="51">
        <v>17201689</v>
      </c>
      <c r="S162" s="52">
        <v>473</v>
      </c>
      <c r="T162" s="53">
        <v>14</v>
      </c>
      <c r="U162" s="54">
        <v>-1948062</v>
      </c>
      <c r="V162" s="55" t="s">
        <v>3813</v>
      </c>
      <c r="W162" s="56" t="s">
        <v>3813</v>
      </c>
      <c r="X162" s="62" t="s">
        <v>3813</v>
      </c>
      <c r="Y162" s="52">
        <v>59</v>
      </c>
      <c r="Z162" s="53">
        <v>11</v>
      </c>
      <c r="AA162" s="54">
        <v>537</v>
      </c>
      <c r="AB162" s="95">
        <v>311</v>
      </c>
      <c r="AC162" s="49">
        <v>62.25</v>
      </c>
      <c r="AD162" s="57">
        <v>37.75</v>
      </c>
      <c r="AE162" s="58">
        <v>0</v>
      </c>
    </row>
    <row r="163" spans="1:31" s="3" customFormat="1" ht="18.75" customHeight="1">
      <c r="A163" s="15">
        <v>161</v>
      </c>
      <c r="B163" s="16">
        <v>217</v>
      </c>
      <c r="C163" s="17" t="s">
        <v>1741</v>
      </c>
      <c r="D163" s="18" t="s">
        <v>551</v>
      </c>
      <c r="E163" s="19">
        <v>155</v>
      </c>
      <c r="F163" s="21">
        <v>11416094</v>
      </c>
      <c r="G163" s="22">
        <v>35</v>
      </c>
      <c r="H163" s="23">
        <v>33</v>
      </c>
      <c r="I163" s="24">
        <v>17421533</v>
      </c>
      <c r="J163" s="25">
        <v>192</v>
      </c>
      <c r="K163" s="26">
        <v>177</v>
      </c>
      <c r="L163" s="21">
        <v>3196029</v>
      </c>
      <c r="M163" s="22">
        <v>56</v>
      </c>
      <c r="N163" s="23">
        <v>50</v>
      </c>
      <c r="O163" s="24">
        <v>7827818</v>
      </c>
      <c r="P163" s="25">
        <v>21</v>
      </c>
      <c r="Q163" s="26">
        <v>18</v>
      </c>
      <c r="R163" s="21">
        <v>29068596</v>
      </c>
      <c r="S163" s="22">
        <v>474</v>
      </c>
      <c r="T163" s="23">
        <v>460</v>
      </c>
      <c r="U163" s="24">
        <v>-1950046</v>
      </c>
      <c r="V163" s="25" t="s">
        <v>3813</v>
      </c>
      <c r="W163" s="26" t="s">
        <v>3813</v>
      </c>
      <c r="X163" s="61" t="s">
        <v>3813</v>
      </c>
      <c r="Y163" s="22">
        <v>28</v>
      </c>
      <c r="Z163" s="23">
        <v>22</v>
      </c>
      <c r="AA163" s="24">
        <v>732</v>
      </c>
      <c r="AB163" s="93">
        <v>321</v>
      </c>
      <c r="AC163" s="19">
        <v>0</v>
      </c>
      <c r="AD163" s="27">
        <v>100</v>
      </c>
      <c r="AE163" s="28">
        <v>0</v>
      </c>
    </row>
    <row r="164" spans="1:31" s="3" customFormat="1" ht="18.75" customHeight="1">
      <c r="A164" s="159">
        <v>162</v>
      </c>
      <c r="B164" s="160" t="s">
        <v>3813</v>
      </c>
      <c r="C164" s="161" t="s">
        <v>3858</v>
      </c>
      <c r="D164" s="162" t="s">
        <v>3815</v>
      </c>
      <c r="E164" s="163">
        <v>156</v>
      </c>
      <c r="F164" s="165">
        <v>11403036</v>
      </c>
      <c r="G164" s="166">
        <v>13</v>
      </c>
      <c r="H164" s="167">
        <v>12</v>
      </c>
      <c r="I164" s="168">
        <v>21930700</v>
      </c>
      <c r="J164" s="169">
        <v>98</v>
      </c>
      <c r="K164" s="170">
        <v>90</v>
      </c>
      <c r="L164" s="165">
        <v>4755384</v>
      </c>
      <c r="M164" s="166">
        <v>65</v>
      </c>
      <c r="N164" s="167">
        <v>59</v>
      </c>
      <c r="O164" s="168">
        <v>7242888</v>
      </c>
      <c r="P164" s="169">
        <v>27</v>
      </c>
      <c r="Q164" s="170">
        <v>22</v>
      </c>
      <c r="R164" s="165">
        <v>24612908</v>
      </c>
      <c r="S164" s="166">
        <v>14</v>
      </c>
      <c r="T164" s="167">
        <v>14</v>
      </c>
      <c r="U164" s="168">
        <v>3545641</v>
      </c>
      <c r="V164" s="169">
        <v>137</v>
      </c>
      <c r="W164" s="170">
        <v>136</v>
      </c>
      <c r="X164" s="165">
        <v>7800</v>
      </c>
      <c r="Y164" s="166">
        <v>379</v>
      </c>
      <c r="Z164" s="167">
        <v>353</v>
      </c>
      <c r="AA164" s="168">
        <v>140</v>
      </c>
      <c r="AB164" s="171">
        <v>352</v>
      </c>
      <c r="AC164" s="163">
        <v>0</v>
      </c>
      <c r="AD164" s="172">
        <v>0.66</v>
      </c>
      <c r="AE164" s="173">
        <v>99.34</v>
      </c>
    </row>
    <row r="165" spans="1:31" s="3" customFormat="1" ht="18.75" customHeight="1">
      <c r="A165" s="29">
        <v>163</v>
      </c>
      <c r="B165" s="30" t="s">
        <v>3813</v>
      </c>
      <c r="C165" s="31" t="s">
        <v>1706</v>
      </c>
      <c r="D165" s="32" t="s">
        <v>2748</v>
      </c>
      <c r="E165" s="42">
        <v>157</v>
      </c>
      <c r="F165" s="35">
        <v>11402775</v>
      </c>
      <c r="G165" s="36">
        <v>207</v>
      </c>
      <c r="H165" s="37">
        <v>200</v>
      </c>
      <c r="I165" s="38">
        <v>11678894</v>
      </c>
      <c r="J165" s="39">
        <v>140</v>
      </c>
      <c r="K165" s="40">
        <v>127</v>
      </c>
      <c r="L165" s="35">
        <v>3994667</v>
      </c>
      <c r="M165" s="36" t="s">
        <v>3813</v>
      </c>
      <c r="N165" s="37" t="s">
        <v>3813</v>
      </c>
      <c r="O165" s="38">
        <v>-784178</v>
      </c>
      <c r="P165" s="39">
        <v>16</v>
      </c>
      <c r="Q165" s="40">
        <v>14</v>
      </c>
      <c r="R165" s="35">
        <v>31665649</v>
      </c>
      <c r="S165" s="36">
        <v>438</v>
      </c>
      <c r="T165" s="37">
        <v>430</v>
      </c>
      <c r="U165" s="38">
        <v>-432432</v>
      </c>
      <c r="V165" s="39">
        <v>307</v>
      </c>
      <c r="W165" s="40">
        <v>302</v>
      </c>
      <c r="X165" s="35">
        <v>1268</v>
      </c>
      <c r="Y165" s="36">
        <v>71</v>
      </c>
      <c r="Z165" s="37">
        <v>60</v>
      </c>
      <c r="AA165" s="38">
        <v>498</v>
      </c>
      <c r="AB165" s="94">
        <v>311</v>
      </c>
      <c r="AC165" s="42">
        <v>0</v>
      </c>
      <c r="AD165" s="34">
        <v>100</v>
      </c>
      <c r="AE165" s="43">
        <v>0</v>
      </c>
    </row>
    <row r="166" spans="1:31" s="3" customFormat="1" ht="18.75" customHeight="1">
      <c r="A166" s="29">
        <v>164</v>
      </c>
      <c r="B166" s="30">
        <v>131</v>
      </c>
      <c r="C166" s="31" t="s">
        <v>3899</v>
      </c>
      <c r="D166" s="32" t="s">
        <v>2748</v>
      </c>
      <c r="E166" s="42">
        <v>158</v>
      </c>
      <c r="F166" s="35">
        <v>11399640</v>
      </c>
      <c r="G166" s="36">
        <v>219</v>
      </c>
      <c r="H166" s="37">
        <v>212</v>
      </c>
      <c r="I166" s="38">
        <v>11399640</v>
      </c>
      <c r="J166" s="39">
        <v>188</v>
      </c>
      <c r="K166" s="40">
        <v>173</v>
      </c>
      <c r="L166" s="35">
        <v>3267479</v>
      </c>
      <c r="M166" s="36">
        <v>98</v>
      </c>
      <c r="N166" s="37">
        <v>92</v>
      </c>
      <c r="O166" s="38">
        <v>5790890</v>
      </c>
      <c r="P166" s="39">
        <v>96</v>
      </c>
      <c r="Q166" s="40">
        <v>82</v>
      </c>
      <c r="R166" s="35">
        <v>14720762</v>
      </c>
      <c r="S166" s="36">
        <v>88</v>
      </c>
      <c r="T166" s="37">
        <v>86</v>
      </c>
      <c r="U166" s="38">
        <v>1181866</v>
      </c>
      <c r="V166" s="39">
        <v>249</v>
      </c>
      <c r="W166" s="40">
        <v>244</v>
      </c>
      <c r="X166" s="35">
        <v>2612</v>
      </c>
      <c r="Y166" s="36">
        <v>171</v>
      </c>
      <c r="Z166" s="37">
        <v>148</v>
      </c>
      <c r="AA166" s="38">
        <v>306</v>
      </c>
      <c r="AB166" s="94">
        <v>313</v>
      </c>
      <c r="AC166" s="42">
        <v>0</v>
      </c>
      <c r="AD166" s="34">
        <v>100</v>
      </c>
      <c r="AE166" s="43">
        <v>0</v>
      </c>
    </row>
    <row r="167" spans="1:31" s="3" customFormat="1" ht="18.75" customHeight="1">
      <c r="A167" s="142">
        <v>165</v>
      </c>
      <c r="B167" s="143" t="s">
        <v>3813</v>
      </c>
      <c r="C167" s="144" t="s">
        <v>2905</v>
      </c>
      <c r="D167" s="145" t="s">
        <v>3815</v>
      </c>
      <c r="E167" s="146">
        <v>159</v>
      </c>
      <c r="F167" s="148">
        <v>11352698</v>
      </c>
      <c r="G167" s="149">
        <v>146</v>
      </c>
      <c r="H167" s="150">
        <v>141</v>
      </c>
      <c r="I167" s="151">
        <v>13274344</v>
      </c>
      <c r="J167" s="152">
        <v>342</v>
      </c>
      <c r="K167" s="153">
        <v>323</v>
      </c>
      <c r="L167" s="148">
        <v>1763227</v>
      </c>
      <c r="M167" s="149">
        <v>2</v>
      </c>
      <c r="N167" s="150">
        <v>2</v>
      </c>
      <c r="O167" s="151">
        <v>37400500</v>
      </c>
      <c r="P167" s="152">
        <v>5</v>
      </c>
      <c r="Q167" s="153">
        <v>4</v>
      </c>
      <c r="R167" s="148">
        <v>55023487</v>
      </c>
      <c r="S167" s="149">
        <v>490</v>
      </c>
      <c r="T167" s="150">
        <v>472</v>
      </c>
      <c r="U167" s="155" t="s">
        <v>3813</v>
      </c>
      <c r="V167" s="152">
        <v>321</v>
      </c>
      <c r="W167" s="153">
        <v>316</v>
      </c>
      <c r="X167" s="148">
        <v>1050</v>
      </c>
      <c r="Y167" s="149">
        <v>283</v>
      </c>
      <c r="Z167" s="150">
        <v>257</v>
      </c>
      <c r="AA167" s="151">
        <v>194</v>
      </c>
      <c r="AB167" s="156">
        <v>311</v>
      </c>
      <c r="AC167" s="146">
        <v>0</v>
      </c>
      <c r="AD167" s="157">
        <v>50</v>
      </c>
      <c r="AE167" s="158">
        <v>50</v>
      </c>
    </row>
    <row r="168" spans="1:31" s="3" customFormat="1" ht="18.75" customHeight="1">
      <c r="A168" s="174">
        <v>166</v>
      </c>
      <c r="B168" s="175">
        <v>163</v>
      </c>
      <c r="C168" s="176" t="s">
        <v>3260</v>
      </c>
      <c r="D168" s="177" t="s">
        <v>3815</v>
      </c>
      <c r="E168" s="178">
        <v>160</v>
      </c>
      <c r="F168" s="180">
        <v>11331704</v>
      </c>
      <c r="G168" s="181">
        <v>220</v>
      </c>
      <c r="H168" s="182">
        <v>213</v>
      </c>
      <c r="I168" s="183">
        <v>11398238</v>
      </c>
      <c r="J168" s="184">
        <v>409</v>
      </c>
      <c r="K168" s="185">
        <v>387</v>
      </c>
      <c r="L168" s="180">
        <v>1213860</v>
      </c>
      <c r="M168" s="181">
        <v>307</v>
      </c>
      <c r="N168" s="182">
        <v>294</v>
      </c>
      <c r="O168" s="183">
        <v>2091356</v>
      </c>
      <c r="P168" s="184">
        <v>333</v>
      </c>
      <c r="Q168" s="185">
        <v>310</v>
      </c>
      <c r="R168" s="180">
        <v>6051456</v>
      </c>
      <c r="S168" s="181">
        <v>300</v>
      </c>
      <c r="T168" s="182">
        <v>293</v>
      </c>
      <c r="U168" s="183">
        <v>152600</v>
      </c>
      <c r="V168" s="184">
        <v>26</v>
      </c>
      <c r="W168" s="185">
        <v>26</v>
      </c>
      <c r="X168" s="180">
        <v>16892</v>
      </c>
      <c r="Y168" s="181">
        <v>264</v>
      </c>
      <c r="Z168" s="182">
        <v>239</v>
      </c>
      <c r="AA168" s="183">
        <v>202</v>
      </c>
      <c r="AB168" s="186">
        <v>322</v>
      </c>
      <c r="AC168" s="178">
        <v>0</v>
      </c>
      <c r="AD168" s="187">
        <v>100</v>
      </c>
      <c r="AE168" s="188">
        <v>0</v>
      </c>
    </row>
    <row r="169" spans="1:31" s="3" customFormat="1" ht="18.75" customHeight="1">
      <c r="A169" s="29">
        <v>167</v>
      </c>
      <c r="B169" s="30" t="s">
        <v>3813</v>
      </c>
      <c r="C169" s="31" t="s">
        <v>2394</v>
      </c>
      <c r="D169" s="32" t="s">
        <v>1736</v>
      </c>
      <c r="E169" s="42">
        <v>161</v>
      </c>
      <c r="F169" s="35">
        <v>11330197</v>
      </c>
      <c r="G169" s="36">
        <v>201</v>
      </c>
      <c r="H169" s="37">
        <v>194</v>
      </c>
      <c r="I169" s="38">
        <v>11878128</v>
      </c>
      <c r="J169" s="39">
        <v>333</v>
      </c>
      <c r="K169" s="40">
        <v>314</v>
      </c>
      <c r="L169" s="35">
        <v>1832047</v>
      </c>
      <c r="M169" s="36">
        <v>222</v>
      </c>
      <c r="N169" s="37">
        <v>211</v>
      </c>
      <c r="O169" s="38">
        <v>3156946</v>
      </c>
      <c r="P169" s="39">
        <v>190</v>
      </c>
      <c r="Q169" s="40">
        <v>170</v>
      </c>
      <c r="R169" s="35">
        <v>9635263</v>
      </c>
      <c r="S169" s="36">
        <v>285</v>
      </c>
      <c r="T169" s="37">
        <v>279</v>
      </c>
      <c r="U169" s="38">
        <v>175085</v>
      </c>
      <c r="V169" s="39">
        <v>159</v>
      </c>
      <c r="W169" s="40">
        <v>158</v>
      </c>
      <c r="X169" s="35">
        <v>6325</v>
      </c>
      <c r="Y169" s="36">
        <v>39</v>
      </c>
      <c r="Z169" s="37">
        <v>32</v>
      </c>
      <c r="AA169" s="38">
        <v>642</v>
      </c>
      <c r="AB169" s="94">
        <v>311</v>
      </c>
      <c r="AC169" s="42">
        <v>0</v>
      </c>
      <c r="AD169" s="34">
        <v>100</v>
      </c>
      <c r="AE169" s="43">
        <v>0</v>
      </c>
    </row>
    <row r="170" spans="1:31" s="3" customFormat="1" ht="18.75" customHeight="1">
      <c r="A170" s="29">
        <v>168</v>
      </c>
      <c r="B170" s="30">
        <v>493</v>
      </c>
      <c r="C170" s="31" t="s">
        <v>3884</v>
      </c>
      <c r="D170" s="32" t="s">
        <v>2748</v>
      </c>
      <c r="E170" s="42">
        <v>162</v>
      </c>
      <c r="F170" s="35">
        <v>11268000</v>
      </c>
      <c r="G170" s="36">
        <v>210</v>
      </c>
      <c r="H170" s="37">
        <v>203</v>
      </c>
      <c r="I170" s="38">
        <v>11563000</v>
      </c>
      <c r="J170" s="39">
        <v>435</v>
      </c>
      <c r="K170" s="40">
        <v>413</v>
      </c>
      <c r="L170" s="35">
        <v>996093</v>
      </c>
      <c r="M170" s="36">
        <v>471</v>
      </c>
      <c r="N170" s="37">
        <v>454</v>
      </c>
      <c r="O170" s="38">
        <v>330246</v>
      </c>
      <c r="P170" s="39">
        <v>288</v>
      </c>
      <c r="Q170" s="40">
        <v>266</v>
      </c>
      <c r="R170" s="35">
        <v>6882852</v>
      </c>
      <c r="S170" s="36">
        <v>295</v>
      </c>
      <c r="T170" s="37">
        <v>289</v>
      </c>
      <c r="U170" s="38">
        <v>158947</v>
      </c>
      <c r="V170" s="39">
        <v>48</v>
      </c>
      <c r="W170" s="40">
        <v>47</v>
      </c>
      <c r="X170" s="35">
        <v>14000</v>
      </c>
      <c r="Y170" s="36">
        <v>203</v>
      </c>
      <c r="Z170" s="37">
        <v>179</v>
      </c>
      <c r="AA170" s="38">
        <v>260</v>
      </c>
      <c r="AB170" s="94">
        <v>322</v>
      </c>
      <c r="AC170" s="42">
        <v>0</v>
      </c>
      <c r="AD170" s="34">
        <v>100</v>
      </c>
      <c r="AE170" s="43">
        <v>0</v>
      </c>
    </row>
    <row r="171" spans="1:31" s="3" customFormat="1" ht="18.75" customHeight="1">
      <c r="A171" s="159">
        <v>169</v>
      </c>
      <c r="B171" s="160">
        <v>211</v>
      </c>
      <c r="C171" s="161" t="s">
        <v>3699</v>
      </c>
      <c r="D171" s="162" t="s">
        <v>3815</v>
      </c>
      <c r="E171" s="163">
        <v>163</v>
      </c>
      <c r="F171" s="165">
        <v>11236361</v>
      </c>
      <c r="G171" s="166">
        <v>158</v>
      </c>
      <c r="H171" s="167">
        <v>153</v>
      </c>
      <c r="I171" s="168">
        <v>13011977</v>
      </c>
      <c r="J171" s="169">
        <v>165</v>
      </c>
      <c r="K171" s="170">
        <v>151</v>
      </c>
      <c r="L171" s="165">
        <v>3652111</v>
      </c>
      <c r="M171" s="166">
        <v>285</v>
      </c>
      <c r="N171" s="167">
        <v>273</v>
      </c>
      <c r="O171" s="168">
        <v>2336017</v>
      </c>
      <c r="P171" s="169">
        <v>168</v>
      </c>
      <c r="Q171" s="170">
        <v>151</v>
      </c>
      <c r="R171" s="165">
        <v>10728478</v>
      </c>
      <c r="S171" s="166">
        <v>298</v>
      </c>
      <c r="T171" s="167">
        <v>292</v>
      </c>
      <c r="U171" s="168">
        <v>154689</v>
      </c>
      <c r="V171" s="169">
        <v>190</v>
      </c>
      <c r="W171" s="170">
        <v>188</v>
      </c>
      <c r="X171" s="165">
        <v>4932</v>
      </c>
      <c r="Y171" s="166">
        <v>158</v>
      </c>
      <c r="Z171" s="167">
        <v>135</v>
      </c>
      <c r="AA171" s="168">
        <v>321</v>
      </c>
      <c r="AB171" s="171">
        <v>383</v>
      </c>
      <c r="AC171" s="163">
        <v>0</v>
      </c>
      <c r="AD171" s="172">
        <v>79.209999999999994</v>
      </c>
      <c r="AE171" s="173">
        <v>20.79</v>
      </c>
    </row>
    <row r="172" spans="1:31" s="3" customFormat="1" ht="18.75" customHeight="1">
      <c r="A172" s="45">
        <v>170</v>
      </c>
      <c r="B172" s="46">
        <v>70</v>
      </c>
      <c r="C172" s="47" t="s">
        <v>1961</v>
      </c>
      <c r="D172" s="48" t="s">
        <v>1750</v>
      </c>
      <c r="E172" s="49">
        <v>164</v>
      </c>
      <c r="F172" s="51">
        <v>11227567</v>
      </c>
      <c r="G172" s="52">
        <v>216</v>
      </c>
      <c r="H172" s="53">
        <v>209</v>
      </c>
      <c r="I172" s="54">
        <v>11467020</v>
      </c>
      <c r="J172" s="55">
        <v>149</v>
      </c>
      <c r="K172" s="56">
        <v>136</v>
      </c>
      <c r="L172" s="51">
        <v>3893765</v>
      </c>
      <c r="M172" s="52">
        <v>432</v>
      </c>
      <c r="N172" s="53">
        <v>415</v>
      </c>
      <c r="O172" s="54">
        <v>743465</v>
      </c>
      <c r="P172" s="55">
        <v>28</v>
      </c>
      <c r="Q172" s="56">
        <v>23</v>
      </c>
      <c r="R172" s="51">
        <v>23916930</v>
      </c>
      <c r="S172" s="52">
        <v>431</v>
      </c>
      <c r="T172" s="53">
        <v>423</v>
      </c>
      <c r="U172" s="54">
        <v>-300050</v>
      </c>
      <c r="V172" s="55">
        <v>368</v>
      </c>
      <c r="W172" s="56">
        <v>362</v>
      </c>
      <c r="X172" s="51">
        <v>254</v>
      </c>
      <c r="Y172" s="52">
        <v>282</v>
      </c>
      <c r="Z172" s="53">
        <v>256</v>
      </c>
      <c r="AA172" s="54">
        <v>196</v>
      </c>
      <c r="AB172" s="95">
        <v>369</v>
      </c>
      <c r="AC172" s="49">
        <v>10.99</v>
      </c>
      <c r="AD172" s="57">
        <v>89.01</v>
      </c>
      <c r="AE172" s="58">
        <v>0</v>
      </c>
    </row>
    <row r="173" spans="1:31" s="3" customFormat="1" ht="18.75" customHeight="1">
      <c r="A173" s="15">
        <v>171</v>
      </c>
      <c r="B173" s="16" t="s">
        <v>3813</v>
      </c>
      <c r="C173" s="17" t="s">
        <v>3456</v>
      </c>
      <c r="D173" s="18" t="s">
        <v>3369</v>
      </c>
      <c r="E173" s="19">
        <v>165</v>
      </c>
      <c r="F173" s="21">
        <v>11214542</v>
      </c>
      <c r="G173" s="22">
        <v>212</v>
      </c>
      <c r="H173" s="23">
        <v>205</v>
      </c>
      <c r="I173" s="24">
        <v>11498033</v>
      </c>
      <c r="J173" s="25">
        <v>144</v>
      </c>
      <c r="K173" s="26">
        <v>131</v>
      </c>
      <c r="L173" s="21">
        <v>3957137</v>
      </c>
      <c r="M173" s="22">
        <v>155</v>
      </c>
      <c r="N173" s="23">
        <v>146</v>
      </c>
      <c r="O173" s="24">
        <v>4289281</v>
      </c>
      <c r="P173" s="25">
        <v>238</v>
      </c>
      <c r="Q173" s="26">
        <v>216</v>
      </c>
      <c r="R173" s="21">
        <v>8170419</v>
      </c>
      <c r="S173" s="22">
        <v>77</v>
      </c>
      <c r="T173" s="23">
        <v>75</v>
      </c>
      <c r="U173" s="24">
        <v>1316069</v>
      </c>
      <c r="V173" s="25">
        <v>179</v>
      </c>
      <c r="W173" s="26">
        <v>177</v>
      </c>
      <c r="X173" s="21">
        <v>5300</v>
      </c>
      <c r="Y173" s="22">
        <v>191</v>
      </c>
      <c r="Z173" s="23">
        <v>167</v>
      </c>
      <c r="AA173" s="24">
        <v>275</v>
      </c>
      <c r="AB173" s="93">
        <v>321</v>
      </c>
      <c r="AC173" s="19">
        <v>0</v>
      </c>
      <c r="AD173" s="27">
        <v>100</v>
      </c>
      <c r="AE173" s="28">
        <v>0</v>
      </c>
    </row>
    <row r="174" spans="1:31" s="3" customFormat="1" ht="18.75" customHeight="1">
      <c r="A174" s="159">
        <v>172</v>
      </c>
      <c r="B174" s="160">
        <v>99</v>
      </c>
      <c r="C174" s="161" t="s">
        <v>3700</v>
      </c>
      <c r="D174" s="162" t="s">
        <v>3815</v>
      </c>
      <c r="E174" s="163">
        <v>166</v>
      </c>
      <c r="F174" s="165">
        <v>11202049</v>
      </c>
      <c r="G174" s="166">
        <v>222</v>
      </c>
      <c r="H174" s="167">
        <v>215</v>
      </c>
      <c r="I174" s="168">
        <v>11254111</v>
      </c>
      <c r="J174" s="169">
        <v>22</v>
      </c>
      <c r="K174" s="170">
        <v>19</v>
      </c>
      <c r="L174" s="165">
        <v>6908454</v>
      </c>
      <c r="M174" s="166">
        <v>76</v>
      </c>
      <c r="N174" s="167">
        <v>70</v>
      </c>
      <c r="O174" s="168">
        <v>6682737</v>
      </c>
      <c r="P174" s="169">
        <v>136</v>
      </c>
      <c r="Q174" s="170">
        <v>119</v>
      </c>
      <c r="R174" s="165">
        <v>12264635</v>
      </c>
      <c r="S174" s="166">
        <v>226</v>
      </c>
      <c r="T174" s="167">
        <v>222</v>
      </c>
      <c r="U174" s="168">
        <v>340163</v>
      </c>
      <c r="V174" s="169">
        <v>389</v>
      </c>
      <c r="W174" s="170">
        <v>383</v>
      </c>
      <c r="X174" s="165">
        <v>89</v>
      </c>
      <c r="Y174" s="166">
        <v>196</v>
      </c>
      <c r="Z174" s="167">
        <v>172</v>
      </c>
      <c r="AA174" s="168">
        <v>272</v>
      </c>
      <c r="AB174" s="171">
        <v>369</v>
      </c>
      <c r="AC174" s="163">
        <v>0</v>
      </c>
      <c r="AD174" s="172">
        <v>75</v>
      </c>
      <c r="AE174" s="173">
        <v>25</v>
      </c>
    </row>
    <row r="175" spans="1:31" s="3" customFormat="1" ht="18.75" customHeight="1">
      <c r="A175" s="159">
        <v>173</v>
      </c>
      <c r="B175" s="160">
        <v>183</v>
      </c>
      <c r="C175" s="161" t="s">
        <v>510</v>
      </c>
      <c r="D175" s="162" t="s">
        <v>3815</v>
      </c>
      <c r="E175" s="163">
        <v>167</v>
      </c>
      <c r="F175" s="165">
        <v>11192308</v>
      </c>
      <c r="G175" s="166">
        <v>206</v>
      </c>
      <c r="H175" s="167">
        <v>199</v>
      </c>
      <c r="I175" s="168">
        <v>11680532</v>
      </c>
      <c r="J175" s="169">
        <v>57</v>
      </c>
      <c r="K175" s="170">
        <v>51</v>
      </c>
      <c r="L175" s="165">
        <v>5662278</v>
      </c>
      <c r="M175" s="166">
        <v>455</v>
      </c>
      <c r="N175" s="167">
        <v>438</v>
      </c>
      <c r="O175" s="168">
        <v>505417</v>
      </c>
      <c r="P175" s="169">
        <v>45</v>
      </c>
      <c r="Q175" s="170">
        <v>38</v>
      </c>
      <c r="R175" s="165">
        <v>19377053</v>
      </c>
      <c r="S175" s="166">
        <v>487</v>
      </c>
      <c r="T175" s="167">
        <v>469</v>
      </c>
      <c r="U175" s="168">
        <v>-5362678</v>
      </c>
      <c r="V175" s="169">
        <v>107</v>
      </c>
      <c r="W175" s="170">
        <v>106</v>
      </c>
      <c r="X175" s="165">
        <v>9913</v>
      </c>
      <c r="Y175" s="166">
        <v>190</v>
      </c>
      <c r="Z175" s="167">
        <v>166</v>
      </c>
      <c r="AA175" s="168">
        <v>280</v>
      </c>
      <c r="AB175" s="171">
        <v>321</v>
      </c>
      <c r="AC175" s="163">
        <v>0</v>
      </c>
      <c r="AD175" s="172">
        <v>66</v>
      </c>
      <c r="AE175" s="173">
        <v>34</v>
      </c>
    </row>
    <row r="176" spans="1:31" s="3" customFormat="1" ht="18.75" customHeight="1">
      <c r="A176" s="29">
        <v>174</v>
      </c>
      <c r="B176" s="30" t="s">
        <v>3813</v>
      </c>
      <c r="C176" s="31" t="s">
        <v>1705</v>
      </c>
      <c r="D176" s="32" t="s">
        <v>3814</v>
      </c>
      <c r="E176" s="33">
        <v>7</v>
      </c>
      <c r="F176" s="35">
        <v>11172279</v>
      </c>
      <c r="G176" s="36">
        <v>225</v>
      </c>
      <c r="H176" s="37">
        <v>8</v>
      </c>
      <c r="I176" s="38">
        <v>11172279</v>
      </c>
      <c r="J176" s="39">
        <v>21</v>
      </c>
      <c r="K176" s="40">
        <v>3</v>
      </c>
      <c r="L176" s="35">
        <v>7116676</v>
      </c>
      <c r="M176" s="36">
        <v>29</v>
      </c>
      <c r="N176" s="37">
        <v>6</v>
      </c>
      <c r="O176" s="38">
        <v>10986838</v>
      </c>
      <c r="P176" s="39">
        <v>4</v>
      </c>
      <c r="Q176" s="40">
        <v>1</v>
      </c>
      <c r="R176" s="35">
        <v>55677397</v>
      </c>
      <c r="S176" s="36">
        <v>497</v>
      </c>
      <c r="T176" s="37">
        <v>23</v>
      </c>
      <c r="U176" s="38">
        <v>-12476966</v>
      </c>
      <c r="V176" s="39">
        <v>38</v>
      </c>
      <c r="W176" s="40">
        <v>1</v>
      </c>
      <c r="X176" s="35">
        <v>15210</v>
      </c>
      <c r="Y176" s="36">
        <v>3</v>
      </c>
      <c r="Z176" s="37">
        <v>2</v>
      </c>
      <c r="AA176" s="38">
        <v>1529</v>
      </c>
      <c r="AB176" s="94">
        <v>210</v>
      </c>
      <c r="AC176" s="42">
        <v>100</v>
      </c>
      <c r="AD176" s="34">
        <v>0</v>
      </c>
      <c r="AE176" s="43">
        <v>0</v>
      </c>
    </row>
    <row r="177" spans="1:31" s="3" customFormat="1" ht="18.75" customHeight="1">
      <c r="A177" s="45">
        <v>175</v>
      </c>
      <c r="B177" s="46">
        <v>190</v>
      </c>
      <c r="C177" s="47" t="s">
        <v>3459</v>
      </c>
      <c r="D177" s="48" t="s">
        <v>3376</v>
      </c>
      <c r="E177" s="49">
        <v>168</v>
      </c>
      <c r="F177" s="51">
        <v>11134221</v>
      </c>
      <c r="G177" s="52">
        <v>226</v>
      </c>
      <c r="H177" s="53">
        <v>218</v>
      </c>
      <c r="I177" s="54">
        <v>11134221</v>
      </c>
      <c r="J177" s="55">
        <v>355</v>
      </c>
      <c r="K177" s="56">
        <v>336</v>
      </c>
      <c r="L177" s="51">
        <v>1654237</v>
      </c>
      <c r="M177" s="52">
        <v>485</v>
      </c>
      <c r="N177" s="53">
        <v>468</v>
      </c>
      <c r="O177" s="54">
        <v>33498</v>
      </c>
      <c r="P177" s="55">
        <v>239</v>
      </c>
      <c r="Q177" s="56">
        <v>217</v>
      </c>
      <c r="R177" s="51">
        <v>8074189</v>
      </c>
      <c r="S177" s="52">
        <v>441</v>
      </c>
      <c r="T177" s="53">
        <v>433</v>
      </c>
      <c r="U177" s="54">
        <v>-572254</v>
      </c>
      <c r="V177" s="55">
        <v>53</v>
      </c>
      <c r="W177" s="56">
        <v>52</v>
      </c>
      <c r="X177" s="51">
        <v>13675</v>
      </c>
      <c r="Y177" s="52">
        <v>9</v>
      </c>
      <c r="Z177" s="53">
        <v>7</v>
      </c>
      <c r="AA177" s="54">
        <v>950</v>
      </c>
      <c r="AB177" s="95">
        <v>322</v>
      </c>
      <c r="AC177" s="49">
        <v>0</v>
      </c>
      <c r="AD177" s="57">
        <v>100</v>
      </c>
      <c r="AE177" s="58">
        <v>0</v>
      </c>
    </row>
    <row r="178" spans="1:31" s="3" customFormat="1" ht="18.75" customHeight="1">
      <c r="A178" s="15">
        <v>176</v>
      </c>
      <c r="B178" s="16">
        <v>204</v>
      </c>
      <c r="C178" s="17" t="s">
        <v>3701</v>
      </c>
      <c r="D178" s="18" t="s">
        <v>3376</v>
      </c>
      <c r="E178" s="19">
        <v>169</v>
      </c>
      <c r="F178" s="21">
        <v>11112385</v>
      </c>
      <c r="G178" s="22">
        <v>161</v>
      </c>
      <c r="H178" s="23">
        <v>156</v>
      </c>
      <c r="I178" s="24">
        <v>12862559</v>
      </c>
      <c r="J178" s="25">
        <v>111</v>
      </c>
      <c r="K178" s="26">
        <v>101</v>
      </c>
      <c r="L178" s="21">
        <v>4599782</v>
      </c>
      <c r="M178" s="22">
        <v>36</v>
      </c>
      <c r="N178" s="23">
        <v>30</v>
      </c>
      <c r="O178" s="24">
        <v>10184859</v>
      </c>
      <c r="P178" s="25">
        <v>103</v>
      </c>
      <c r="Q178" s="26">
        <v>87</v>
      </c>
      <c r="R178" s="21">
        <v>14192231</v>
      </c>
      <c r="S178" s="22">
        <v>217</v>
      </c>
      <c r="T178" s="23">
        <v>213</v>
      </c>
      <c r="U178" s="24">
        <v>370903</v>
      </c>
      <c r="V178" s="25">
        <v>191</v>
      </c>
      <c r="W178" s="26">
        <v>189</v>
      </c>
      <c r="X178" s="21">
        <v>4889</v>
      </c>
      <c r="Y178" s="22">
        <v>77</v>
      </c>
      <c r="Z178" s="23">
        <v>65</v>
      </c>
      <c r="AA178" s="24">
        <v>480</v>
      </c>
      <c r="AB178" s="93">
        <v>321</v>
      </c>
      <c r="AC178" s="19">
        <v>0</v>
      </c>
      <c r="AD178" s="27">
        <v>100</v>
      </c>
      <c r="AE178" s="28">
        <v>0</v>
      </c>
    </row>
    <row r="179" spans="1:31" s="3" customFormat="1" ht="18.75" customHeight="1">
      <c r="A179" s="29">
        <v>177</v>
      </c>
      <c r="B179" s="30" t="s">
        <v>3813</v>
      </c>
      <c r="C179" s="31" t="s">
        <v>153</v>
      </c>
      <c r="D179" s="32" t="s">
        <v>3368</v>
      </c>
      <c r="E179" s="42">
        <v>170</v>
      </c>
      <c r="F179" s="35">
        <v>11037521</v>
      </c>
      <c r="G179" s="36">
        <v>227</v>
      </c>
      <c r="H179" s="37">
        <v>219</v>
      </c>
      <c r="I179" s="38">
        <v>11114268</v>
      </c>
      <c r="J179" s="39">
        <v>277</v>
      </c>
      <c r="K179" s="40">
        <v>258</v>
      </c>
      <c r="L179" s="35">
        <v>2349705</v>
      </c>
      <c r="M179" s="36">
        <v>325</v>
      </c>
      <c r="N179" s="37">
        <v>311</v>
      </c>
      <c r="O179" s="38">
        <v>1906698</v>
      </c>
      <c r="P179" s="39">
        <v>285</v>
      </c>
      <c r="Q179" s="40">
        <v>263</v>
      </c>
      <c r="R179" s="35">
        <v>6944895</v>
      </c>
      <c r="S179" s="36">
        <v>231</v>
      </c>
      <c r="T179" s="37">
        <v>227</v>
      </c>
      <c r="U179" s="38">
        <v>322752</v>
      </c>
      <c r="V179" s="39">
        <v>57</v>
      </c>
      <c r="W179" s="40">
        <v>56</v>
      </c>
      <c r="X179" s="35">
        <v>13311</v>
      </c>
      <c r="Y179" s="36">
        <v>45</v>
      </c>
      <c r="Z179" s="37">
        <v>37</v>
      </c>
      <c r="AA179" s="38">
        <v>599</v>
      </c>
      <c r="AB179" s="94">
        <v>321</v>
      </c>
      <c r="AC179" s="42">
        <v>0</v>
      </c>
      <c r="AD179" s="34">
        <v>100</v>
      </c>
      <c r="AE179" s="43">
        <v>0</v>
      </c>
    </row>
    <row r="180" spans="1:31" s="3" customFormat="1" ht="18.75" customHeight="1">
      <c r="A180" s="159">
        <v>178</v>
      </c>
      <c r="B180" s="195">
        <v>197</v>
      </c>
      <c r="C180" s="161" t="s">
        <v>3261</v>
      </c>
      <c r="D180" s="162" t="s">
        <v>3815</v>
      </c>
      <c r="E180" s="163">
        <v>171</v>
      </c>
      <c r="F180" s="165">
        <v>10963530</v>
      </c>
      <c r="G180" s="166">
        <v>228</v>
      </c>
      <c r="H180" s="167">
        <v>220</v>
      </c>
      <c r="I180" s="168">
        <v>11056130</v>
      </c>
      <c r="J180" s="169">
        <v>99</v>
      </c>
      <c r="K180" s="170">
        <v>91</v>
      </c>
      <c r="L180" s="165">
        <v>4742839</v>
      </c>
      <c r="M180" s="166">
        <v>74</v>
      </c>
      <c r="N180" s="167">
        <v>68</v>
      </c>
      <c r="O180" s="168">
        <v>6785074</v>
      </c>
      <c r="P180" s="169">
        <v>133</v>
      </c>
      <c r="Q180" s="170">
        <v>116</v>
      </c>
      <c r="R180" s="165">
        <v>12495864</v>
      </c>
      <c r="S180" s="166">
        <v>85</v>
      </c>
      <c r="T180" s="167">
        <v>83</v>
      </c>
      <c r="U180" s="168">
        <v>1206096</v>
      </c>
      <c r="V180" s="169">
        <v>198</v>
      </c>
      <c r="W180" s="170">
        <v>196</v>
      </c>
      <c r="X180" s="165">
        <v>4549</v>
      </c>
      <c r="Y180" s="166">
        <v>179</v>
      </c>
      <c r="Z180" s="167">
        <v>155</v>
      </c>
      <c r="AA180" s="168">
        <v>293</v>
      </c>
      <c r="AB180" s="171">
        <v>342</v>
      </c>
      <c r="AC180" s="163">
        <v>0</v>
      </c>
      <c r="AD180" s="172">
        <v>100</v>
      </c>
      <c r="AE180" s="173">
        <v>0</v>
      </c>
    </row>
    <row r="181" spans="1:31" s="3" customFormat="1" ht="18.75" customHeight="1">
      <c r="A181" s="29">
        <v>179</v>
      </c>
      <c r="B181" s="30">
        <v>154</v>
      </c>
      <c r="C181" s="31" t="s">
        <v>1463</v>
      </c>
      <c r="D181" s="32" t="s">
        <v>3814</v>
      </c>
      <c r="E181" s="42">
        <v>8</v>
      </c>
      <c r="F181" s="35">
        <v>10902533</v>
      </c>
      <c r="G181" s="36">
        <v>229</v>
      </c>
      <c r="H181" s="37">
        <v>9</v>
      </c>
      <c r="I181" s="38">
        <v>10983228</v>
      </c>
      <c r="J181" s="39">
        <v>221</v>
      </c>
      <c r="K181" s="40">
        <v>17</v>
      </c>
      <c r="L181" s="35">
        <v>2868117</v>
      </c>
      <c r="M181" s="36">
        <v>361</v>
      </c>
      <c r="N181" s="37">
        <v>15</v>
      </c>
      <c r="O181" s="38">
        <v>1548338</v>
      </c>
      <c r="P181" s="39">
        <v>465</v>
      </c>
      <c r="Q181" s="40">
        <v>25</v>
      </c>
      <c r="R181" s="35">
        <v>2817335</v>
      </c>
      <c r="S181" s="36">
        <v>299</v>
      </c>
      <c r="T181" s="37">
        <v>7</v>
      </c>
      <c r="U181" s="38">
        <v>152871</v>
      </c>
      <c r="V181" s="39" t="s">
        <v>3813</v>
      </c>
      <c r="W181" s="40" t="s">
        <v>3813</v>
      </c>
      <c r="X181" s="41" t="s">
        <v>3813</v>
      </c>
      <c r="Y181" s="36">
        <v>237</v>
      </c>
      <c r="Z181" s="37">
        <v>25</v>
      </c>
      <c r="AA181" s="38">
        <v>232</v>
      </c>
      <c r="AB181" s="94">
        <v>311</v>
      </c>
      <c r="AC181" s="42">
        <v>97.11</v>
      </c>
      <c r="AD181" s="34">
        <v>2.89</v>
      </c>
      <c r="AE181" s="43">
        <v>0</v>
      </c>
    </row>
    <row r="182" spans="1:31" s="3" customFormat="1" ht="18.75" customHeight="1">
      <c r="A182" s="45">
        <v>180</v>
      </c>
      <c r="B182" s="46">
        <v>244</v>
      </c>
      <c r="C182" s="47" t="s">
        <v>3702</v>
      </c>
      <c r="D182" s="48" t="s">
        <v>2748</v>
      </c>
      <c r="E182" s="65">
        <v>172</v>
      </c>
      <c r="F182" s="51">
        <v>10900816</v>
      </c>
      <c r="G182" s="52">
        <v>233</v>
      </c>
      <c r="H182" s="53">
        <v>224</v>
      </c>
      <c r="I182" s="54">
        <v>10900816</v>
      </c>
      <c r="J182" s="55">
        <v>345</v>
      </c>
      <c r="K182" s="56">
        <v>326</v>
      </c>
      <c r="L182" s="51">
        <v>1752450</v>
      </c>
      <c r="M182" s="52">
        <v>469</v>
      </c>
      <c r="N182" s="53">
        <v>452</v>
      </c>
      <c r="O182" s="54">
        <v>337421</v>
      </c>
      <c r="P182" s="55">
        <v>69</v>
      </c>
      <c r="Q182" s="56">
        <v>57</v>
      </c>
      <c r="R182" s="51">
        <v>17015106</v>
      </c>
      <c r="S182" s="52">
        <v>407</v>
      </c>
      <c r="T182" s="53">
        <v>400</v>
      </c>
      <c r="U182" s="54">
        <v>-2085</v>
      </c>
      <c r="V182" s="55" t="s">
        <v>3813</v>
      </c>
      <c r="W182" s="56" t="s">
        <v>3813</v>
      </c>
      <c r="X182" s="62" t="s">
        <v>3813</v>
      </c>
      <c r="Y182" s="52">
        <v>492</v>
      </c>
      <c r="Z182" s="53">
        <v>466</v>
      </c>
      <c r="AA182" s="54">
        <v>29</v>
      </c>
      <c r="AB182" s="95">
        <v>400</v>
      </c>
      <c r="AC182" s="49">
        <v>0</v>
      </c>
      <c r="AD182" s="57">
        <v>100</v>
      </c>
      <c r="AE182" s="58">
        <v>0</v>
      </c>
    </row>
    <row r="183" spans="1:31" s="3" customFormat="1" ht="18.75" customHeight="1">
      <c r="A183" s="15">
        <v>181</v>
      </c>
      <c r="B183" s="16" t="s">
        <v>3813</v>
      </c>
      <c r="C183" s="17" t="s">
        <v>406</v>
      </c>
      <c r="D183" s="18" t="s">
        <v>3816</v>
      </c>
      <c r="E183" s="19">
        <v>173</v>
      </c>
      <c r="F183" s="21">
        <v>10897500</v>
      </c>
      <c r="G183" s="22">
        <v>213</v>
      </c>
      <c r="H183" s="23">
        <v>206</v>
      </c>
      <c r="I183" s="24">
        <v>11484862</v>
      </c>
      <c r="J183" s="25">
        <v>289</v>
      </c>
      <c r="K183" s="26">
        <v>270</v>
      </c>
      <c r="L183" s="21">
        <v>2258255</v>
      </c>
      <c r="M183" s="22">
        <v>268</v>
      </c>
      <c r="N183" s="23">
        <v>256</v>
      </c>
      <c r="O183" s="24">
        <v>2563381</v>
      </c>
      <c r="P183" s="25">
        <v>74</v>
      </c>
      <c r="Q183" s="26">
        <v>62</v>
      </c>
      <c r="R183" s="21">
        <v>16594236</v>
      </c>
      <c r="S183" s="22">
        <v>105</v>
      </c>
      <c r="T183" s="23">
        <v>103</v>
      </c>
      <c r="U183" s="24">
        <v>1009068</v>
      </c>
      <c r="V183" s="25">
        <v>370</v>
      </c>
      <c r="W183" s="26">
        <v>364</v>
      </c>
      <c r="X183" s="21">
        <v>221</v>
      </c>
      <c r="Y183" s="22">
        <v>355</v>
      </c>
      <c r="Z183" s="23">
        <v>329</v>
      </c>
      <c r="AA183" s="24">
        <v>150</v>
      </c>
      <c r="AB183" s="93">
        <v>371</v>
      </c>
      <c r="AC183" s="19">
        <v>0</v>
      </c>
      <c r="AD183" s="27">
        <v>100</v>
      </c>
      <c r="AE183" s="28">
        <v>0</v>
      </c>
    </row>
    <row r="184" spans="1:31" s="3" customFormat="1" ht="18.75" customHeight="1">
      <c r="A184" s="29">
        <v>182</v>
      </c>
      <c r="B184" s="30" t="s">
        <v>3813</v>
      </c>
      <c r="C184" s="31" t="s">
        <v>3669</v>
      </c>
      <c r="D184" s="32" t="s">
        <v>2086</v>
      </c>
      <c r="E184" s="42">
        <v>174</v>
      </c>
      <c r="F184" s="35">
        <v>10890975</v>
      </c>
      <c r="G184" s="36">
        <v>230</v>
      </c>
      <c r="H184" s="37">
        <v>221</v>
      </c>
      <c r="I184" s="38">
        <v>10966067</v>
      </c>
      <c r="J184" s="39">
        <v>298</v>
      </c>
      <c r="K184" s="40">
        <v>279</v>
      </c>
      <c r="L184" s="35">
        <v>2175848</v>
      </c>
      <c r="M184" s="36">
        <v>148</v>
      </c>
      <c r="N184" s="37">
        <v>140</v>
      </c>
      <c r="O184" s="38">
        <v>4406054</v>
      </c>
      <c r="P184" s="39">
        <v>360</v>
      </c>
      <c r="Q184" s="40">
        <v>337</v>
      </c>
      <c r="R184" s="35">
        <v>5621097</v>
      </c>
      <c r="S184" s="36">
        <v>238</v>
      </c>
      <c r="T184" s="37">
        <v>234</v>
      </c>
      <c r="U184" s="38">
        <v>294984</v>
      </c>
      <c r="V184" s="39" t="s">
        <v>3813</v>
      </c>
      <c r="W184" s="40" t="s">
        <v>3813</v>
      </c>
      <c r="X184" s="41" t="s">
        <v>3813</v>
      </c>
      <c r="Y184" s="36">
        <v>195</v>
      </c>
      <c r="Z184" s="37">
        <v>171</v>
      </c>
      <c r="AA184" s="38">
        <v>272</v>
      </c>
      <c r="AB184" s="94">
        <v>321</v>
      </c>
      <c r="AC184" s="42">
        <v>0</v>
      </c>
      <c r="AD184" s="34">
        <v>100</v>
      </c>
      <c r="AE184" s="43">
        <v>0</v>
      </c>
    </row>
    <row r="185" spans="1:31" s="3" customFormat="1" ht="18.75" customHeight="1">
      <c r="A185" s="159">
        <v>183</v>
      </c>
      <c r="B185" s="160" t="s">
        <v>3813</v>
      </c>
      <c r="C185" s="195" t="s">
        <v>3813</v>
      </c>
      <c r="D185" s="162" t="s">
        <v>3815</v>
      </c>
      <c r="E185" s="163">
        <v>175</v>
      </c>
      <c r="F185" s="189" t="s">
        <v>3813</v>
      </c>
      <c r="G185" s="166">
        <v>154</v>
      </c>
      <c r="H185" s="167">
        <v>149</v>
      </c>
      <c r="I185" s="196" t="s">
        <v>3813</v>
      </c>
      <c r="J185" s="169">
        <v>323</v>
      </c>
      <c r="K185" s="170">
        <v>304</v>
      </c>
      <c r="L185" s="189" t="s">
        <v>3813</v>
      </c>
      <c r="M185" s="166">
        <v>184</v>
      </c>
      <c r="N185" s="167">
        <v>174</v>
      </c>
      <c r="O185" s="196" t="s">
        <v>3813</v>
      </c>
      <c r="P185" s="169">
        <v>271</v>
      </c>
      <c r="Q185" s="170">
        <v>249</v>
      </c>
      <c r="R185" s="189" t="s">
        <v>3813</v>
      </c>
      <c r="S185" s="166">
        <v>140</v>
      </c>
      <c r="T185" s="167">
        <v>138</v>
      </c>
      <c r="U185" s="196" t="s">
        <v>3813</v>
      </c>
      <c r="V185" s="169">
        <v>395</v>
      </c>
      <c r="W185" s="170">
        <v>389</v>
      </c>
      <c r="X185" s="189" t="s">
        <v>3813</v>
      </c>
      <c r="Y185" s="166">
        <v>208</v>
      </c>
      <c r="Z185" s="167">
        <v>184</v>
      </c>
      <c r="AA185" s="196" t="s">
        <v>3813</v>
      </c>
      <c r="AB185" s="171">
        <v>362</v>
      </c>
      <c r="AC185" s="163">
        <v>0</v>
      </c>
      <c r="AD185" s="172">
        <v>100</v>
      </c>
      <c r="AE185" s="173">
        <v>0</v>
      </c>
    </row>
    <row r="186" spans="1:31" s="3" customFormat="1" ht="18.75" customHeight="1">
      <c r="A186" s="159">
        <v>184</v>
      </c>
      <c r="B186" s="160">
        <v>248</v>
      </c>
      <c r="C186" s="161" t="s">
        <v>3703</v>
      </c>
      <c r="D186" s="162" t="s">
        <v>3815</v>
      </c>
      <c r="E186" s="163">
        <v>176</v>
      </c>
      <c r="F186" s="165">
        <v>10794675</v>
      </c>
      <c r="G186" s="166">
        <v>192</v>
      </c>
      <c r="H186" s="167">
        <v>187</v>
      </c>
      <c r="I186" s="168">
        <v>12128180</v>
      </c>
      <c r="J186" s="169">
        <v>305</v>
      </c>
      <c r="K186" s="170">
        <v>286</v>
      </c>
      <c r="L186" s="165">
        <v>2096303</v>
      </c>
      <c r="M186" s="166">
        <v>172</v>
      </c>
      <c r="N186" s="167">
        <v>163</v>
      </c>
      <c r="O186" s="168">
        <v>4038572</v>
      </c>
      <c r="P186" s="169">
        <v>296</v>
      </c>
      <c r="Q186" s="170">
        <v>274</v>
      </c>
      <c r="R186" s="165">
        <v>6688174</v>
      </c>
      <c r="S186" s="166">
        <v>220</v>
      </c>
      <c r="T186" s="167">
        <v>216</v>
      </c>
      <c r="U186" s="168">
        <v>365411</v>
      </c>
      <c r="V186" s="169">
        <v>172</v>
      </c>
      <c r="W186" s="170">
        <v>170</v>
      </c>
      <c r="X186" s="165">
        <v>5550</v>
      </c>
      <c r="Y186" s="166">
        <v>124</v>
      </c>
      <c r="Z186" s="167">
        <v>104</v>
      </c>
      <c r="AA186" s="168">
        <v>393</v>
      </c>
      <c r="AB186" s="171">
        <v>324</v>
      </c>
      <c r="AC186" s="163">
        <v>0</v>
      </c>
      <c r="AD186" s="172">
        <v>100</v>
      </c>
      <c r="AE186" s="173">
        <v>0</v>
      </c>
    </row>
    <row r="187" spans="1:31" s="3" customFormat="1" ht="18.75" customHeight="1">
      <c r="A187" s="142">
        <v>185</v>
      </c>
      <c r="B187" s="143">
        <v>196</v>
      </c>
      <c r="C187" s="144" t="s">
        <v>2380</v>
      </c>
      <c r="D187" s="145" t="s">
        <v>3815</v>
      </c>
      <c r="E187" s="146">
        <v>177</v>
      </c>
      <c r="F187" s="148">
        <v>10777570</v>
      </c>
      <c r="G187" s="149">
        <v>144</v>
      </c>
      <c r="H187" s="150">
        <v>139</v>
      </c>
      <c r="I187" s="151">
        <v>13290158</v>
      </c>
      <c r="J187" s="152">
        <v>304</v>
      </c>
      <c r="K187" s="153">
        <v>285</v>
      </c>
      <c r="L187" s="148">
        <v>2110215</v>
      </c>
      <c r="M187" s="149">
        <v>434</v>
      </c>
      <c r="N187" s="150">
        <v>417</v>
      </c>
      <c r="O187" s="151">
        <v>734140</v>
      </c>
      <c r="P187" s="152">
        <v>94</v>
      </c>
      <c r="Q187" s="153">
        <v>80</v>
      </c>
      <c r="R187" s="148">
        <v>14822289</v>
      </c>
      <c r="S187" s="149">
        <v>290</v>
      </c>
      <c r="T187" s="150">
        <v>284</v>
      </c>
      <c r="U187" s="151">
        <v>169489</v>
      </c>
      <c r="V187" s="152">
        <v>16</v>
      </c>
      <c r="W187" s="153">
        <v>16</v>
      </c>
      <c r="X187" s="148">
        <v>19217</v>
      </c>
      <c r="Y187" s="149">
        <v>188</v>
      </c>
      <c r="Z187" s="150">
        <v>164</v>
      </c>
      <c r="AA187" s="151">
        <v>281</v>
      </c>
      <c r="AB187" s="156">
        <v>322</v>
      </c>
      <c r="AC187" s="146">
        <v>0</v>
      </c>
      <c r="AD187" s="157">
        <v>100</v>
      </c>
      <c r="AE187" s="158">
        <v>0</v>
      </c>
    </row>
    <row r="188" spans="1:31" s="3" customFormat="1" ht="18.75" customHeight="1">
      <c r="A188" s="15">
        <v>186</v>
      </c>
      <c r="B188" s="16">
        <v>221</v>
      </c>
      <c r="C188" s="17" t="s">
        <v>3068</v>
      </c>
      <c r="D188" s="18" t="s">
        <v>3374</v>
      </c>
      <c r="E188" s="19">
        <v>178</v>
      </c>
      <c r="F188" s="21">
        <v>10776599</v>
      </c>
      <c r="G188" s="22">
        <v>236</v>
      </c>
      <c r="H188" s="23">
        <v>227</v>
      </c>
      <c r="I188" s="24">
        <v>10791910</v>
      </c>
      <c r="J188" s="25">
        <v>374</v>
      </c>
      <c r="K188" s="26">
        <v>355</v>
      </c>
      <c r="L188" s="21">
        <v>1526935</v>
      </c>
      <c r="M188" s="22">
        <v>402</v>
      </c>
      <c r="N188" s="23">
        <v>387</v>
      </c>
      <c r="O188" s="24">
        <v>1023540</v>
      </c>
      <c r="P188" s="25">
        <v>475</v>
      </c>
      <c r="Q188" s="26">
        <v>450</v>
      </c>
      <c r="R188" s="21">
        <v>2620820</v>
      </c>
      <c r="S188" s="22">
        <v>166</v>
      </c>
      <c r="T188" s="23">
        <v>164</v>
      </c>
      <c r="U188" s="24">
        <v>600260</v>
      </c>
      <c r="V188" s="25" t="s">
        <v>3813</v>
      </c>
      <c r="W188" s="26" t="s">
        <v>3813</v>
      </c>
      <c r="X188" s="61" t="s">
        <v>3813</v>
      </c>
      <c r="Y188" s="22">
        <v>449</v>
      </c>
      <c r="Z188" s="23">
        <v>423</v>
      </c>
      <c r="AA188" s="24">
        <v>88</v>
      </c>
      <c r="AB188" s="93">
        <v>312</v>
      </c>
      <c r="AC188" s="19">
        <v>0</v>
      </c>
      <c r="AD188" s="27">
        <v>100</v>
      </c>
      <c r="AE188" s="28">
        <v>0</v>
      </c>
    </row>
    <row r="189" spans="1:31" s="3" customFormat="1" ht="18.75" customHeight="1">
      <c r="A189" s="29">
        <v>187</v>
      </c>
      <c r="B189" s="30">
        <v>181</v>
      </c>
      <c r="C189" s="31" t="s">
        <v>3672</v>
      </c>
      <c r="D189" s="32" t="s">
        <v>1750</v>
      </c>
      <c r="E189" s="42">
        <v>179</v>
      </c>
      <c r="F189" s="35">
        <v>10773473</v>
      </c>
      <c r="G189" s="36">
        <v>133</v>
      </c>
      <c r="H189" s="37">
        <v>129</v>
      </c>
      <c r="I189" s="38">
        <v>13745840</v>
      </c>
      <c r="J189" s="39">
        <v>178</v>
      </c>
      <c r="K189" s="40">
        <v>163</v>
      </c>
      <c r="L189" s="35">
        <v>3390221</v>
      </c>
      <c r="M189" s="36">
        <v>189</v>
      </c>
      <c r="N189" s="37">
        <v>179</v>
      </c>
      <c r="O189" s="38">
        <v>3894484</v>
      </c>
      <c r="P189" s="39">
        <v>256</v>
      </c>
      <c r="Q189" s="40">
        <v>234</v>
      </c>
      <c r="R189" s="35">
        <v>7672831</v>
      </c>
      <c r="S189" s="36">
        <v>106</v>
      </c>
      <c r="T189" s="37">
        <v>104</v>
      </c>
      <c r="U189" s="38">
        <v>1008417</v>
      </c>
      <c r="V189" s="39">
        <v>253</v>
      </c>
      <c r="W189" s="40">
        <v>248</v>
      </c>
      <c r="X189" s="35">
        <v>2458</v>
      </c>
      <c r="Y189" s="36">
        <v>176</v>
      </c>
      <c r="Z189" s="37">
        <v>152</v>
      </c>
      <c r="AA189" s="38">
        <v>300</v>
      </c>
      <c r="AB189" s="94">
        <v>369</v>
      </c>
      <c r="AC189" s="42">
        <v>2.13</v>
      </c>
      <c r="AD189" s="34">
        <v>97.87</v>
      </c>
      <c r="AE189" s="43">
        <v>0</v>
      </c>
    </row>
    <row r="190" spans="1:31" s="3" customFormat="1" ht="18.75" customHeight="1">
      <c r="A190" s="29">
        <v>188</v>
      </c>
      <c r="B190" s="30">
        <v>115</v>
      </c>
      <c r="C190" s="31" t="s">
        <v>316</v>
      </c>
      <c r="D190" s="32" t="s">
        <v>3373</v>
      </c>
      <c r="E190" s="42">
        <v>180</v>
      </c>
      <c r="F190" s="35">
        <v>10765089</v>
      </c>
      <c r="G190" s="36">
        <v>237</v>
      </c>
      <c r="H190" s="37">
        <v>228</v>
      </c>
      <c r="I190" s="38">
        <v>10765089</v>
      </c>
      <c r="J190" s="39">
        <v>197</v>
      </c>
      <c r="K190" s="40">
        <v>182</v>
      </c>
      <c r="L190" s="35">
        <v>3143358</v>
      </c>
      <c r="M190" s="36">
        <v>72</v>
      </c>
      <c r="N190" s="37">
        <v>66</v>
      </c>
      <c r="O190" s="38">
        <v>6850088</v>
      </c>
      <c r="P190" s="39">
        <v>102</v>
      </c>
      <c r="Q190" s="40">
        <v>86</v>
      </c>
      <c r="R190" s="35">
        <v>14289257</v>
      </c>
      <c r="S190" s="36">
        <v>129</v>
      </c>
      <c r="T190" s="37">
        <v>127</v>
      </c>
      <c r="U190" s="38">
        <v>852298</v>
      </c>
      <c r="V190" s="39">
        <v>152</v>
      </c>
      <c r="W190" s="40">
        <v>151</v>
      </c>
      <c r="X190" s="35">
        <v>6818</v>
      </c>
      <c r="Y190" s="36">
        <v>121</v>
      </c>
      <c r="Z190" s="37">
        <v>101</v>
      </c>
      <c r="AA190" s="38">
        <v>400</v>
      </c>
      <c r="AB190" s="94">
        <v>311</v>
      </c>
      <c r="AC190" s="42">
        <v>0</v>
      </c>
      <c r="AD190" s="34">
        <v>100</v>
      </c>
      <c r="AE190" s="43">
        <v>0</v>
      </c>
    </row>
    <row r="191" spans="1:31" s="3" customFormat="1" ht="18.75" customHeight="1">
      <c r="A191" s="29">
        <v>189</v>
      </c>
      <c r="B191" s="30">
        <v>22</v>
      </c>
      <c r="C191" s="31" t="s">
        <v>3674</v>
      </c>
      <c r="D191" s="32" t="s">
        <v>2748</v>
      </c>
      <c r="E191" s="42">
        <v>181</v>
      </c>
      <c r="F191" s="35">
        <v>10762844</v>
      </c>
      <c r="G191" s="36">
        <v>214</v>
      </c>
      <c r="H191" s="37">
        <v>207</v>
      </c>
      <c r="I191" s="38">
        <v>11478732</v>
      </c>
      <c r="J191" s="39">
        <v>287</v>
      </c>
      <c r="K191" s="40">
        <v>268</v>
      </c>
      <c r="L191" s="35">
        <v>2272648</v>
      </c>
      <c r="M191" s="36">
        <v>364</v>
      </c>
      <c r="N191" s="37">
        <v>349</v>
      </c>
      <c r="O191" s="38">
        <v>1491370</v>
      </c>
      <c r="P191" s="39">
        <v>345</v>
      </c>
      <c r="Q191" s="40">
        <v>322</v>
      </c>
      <c r="R191" s="35">
        <v>5782133</v>
      </c>
      <c r="S191" s="36">
        <v>318</v>
      </c>
      <c r="T191" s="37">
        <v>311</v>
      </c>
      <c r="U191" s="38">
        <v>127536</v>
      </c>
      <c r="V191" s="39">
        <v>30</v>
      </c>
      <c r="W191" s="40">
        <v>30</v>
      </c>
      <c r="X191" s="35">
        <v>16164</v>
      </c>
      <c r="Y191" s="36">
        <v>29</v>
      </c>
      <c r="Z191" s="37">
        <v>23</v>
      </c>
      <c r="AA191" s="38">
        <v>716</v>
      </c>
      <c r="AB191" s="94">
        <v>311</v>
      </c>
      <c r="AC191" s="42">
        <v>0</v>
      </c>
      <c r="AD191" s="34">
        <v>96</v>
      </c>
      <c r="AE191" s="43">
        <v>4</v>
      </c>
    </row>
    <row r="192" spans="1:31" s="3" customFormat="1" ht="18.75" customHeight="1">
      <c r="A192" s="142">
        <v>190</v>
      </c>
      <c r="B192" s="143">
        <v>157</v>
      </c>
      <c r="C192" s="144" t="s">
        <v>3173</v>
      </c>
      <c r="D192" s="145" t="s">
        <v>3815</v>
      </c>
      <c r="E192" s="146">
        <v>182</v>
      </c>
      <c r="F192" s="148">
        <v>10745227</v>
      </c>
      <c r="G192" s="149">
        <v>240</v>
      </c>
      <c r="H192" s="150">
        <v>231</v>
      </c>
      <c r="I192" s="151">
        <v>10745227</v>
      </c>
      <c r="J192" s="152">
        <v>163</v>
      </c>
      <c r="K192" s="153">
        <v>149</v>
      </c>
      <c r="L192" s="148">
        <v>3660475</v>
      </c>
      <c r="M192" s="149">
        <v>453</v>
      </c>
      <c r="N192" s="150">
        <v>436</v>
      </c>
      <c r="O192" s="151">
        <v>534322</v>
      </c>
      <c r="P192" s="152">
        <v>254</v>
      </c>
      <c r="Q192" s="153">
        <v>232</v>
      </c>
      <c r="R192" s="148">
        <v>7703346</v>
      </c>
      <c r="S192" s="149">
        <v>122</v>
      </c>
      <c r="T192" s="150">
        <v>120</v>
      </c>
      <c r="U192" s="151">
        <v>894329</v>
      </c>
      <c r="V192" s="152" t="s">
        <v>3813</v>
      </c>
      <c r="W192" s="153" t="s">
        <v>3813</v>
      </c>
      <c r="X192" s="154" t="s">
        <v>3813</v>
      </c>
      <c r="Y192" s="149">
        <v>493</v>
      </c>
      <c r="Z192" s="150">
        <v>467</v>
      </c>
      <c r="AA192" s="151">
        <v>29</v>
      </c>
      <c r="AB192" s="156">
        <v>352</v>
      </c>
      <c r="AC192" s="146">
        <v>0</v>
      </c>
      <c r="AD192" s="157">
        <v>100</v>
      </c>
      <c r="AE192" s="158">
        <v>0</v>
      </c>
    </row>
    <row r="193" spans="1:31" s="3" customFormat="1" ht="18.75" customHeight="1">
      <c r="A193" s="15">
        <v>191</v>
      </c>
      <c r="B193" s="16" t="s">
        <v>3813</v>
      </c>
      <c r="C193" s="17" t="s">
        <v>3790</v>
      </c>
      <c r="D193" s="18" t="s">
        <v>2748</v>
      </c>
      <c r="E193" s="19">
        <v>183</v>
      </c>
      <c r="F193" s="21">
        <v>10707622</v>
      </c>
      <c r="G193" s="22">
        <v>244</v>
      </c>
      <c r="H193" s="23">
        <v>235</v>
      </c>
      <c r="I193" s="24">
        <v>10707622</v>
      </c>
      <c r="J193" s="25">
        <v>348</v>
      </c>
      <c r="K193" s="26">
        <v>329</v>
      </c>
      <c r="L193" s="21">
        <v>1726436</v>
      </c>
      <c r="M193" s="22">
        <v>472</v>
      </c>
      <c r="N193" s="23">
        <v>455</v>
      </c>
      <c r="O193" s="24">
        <v>328612</v>
      </c>
      <c r="P193" s="25">
        <v>241</v>
      </c>
      <c r="Q193" s="26">
        <v>219</v>
      </c>
      <c r="R193" s="21">
        <v>8056634</v>
      </c>
      <c r="S193" s="22">
        <v>273</v>
      </c>
      <c r="T193" s="23">
        <v>267</v>
      </c>
      <c r="U193" s="24">
        <v>200922</v>
      </c>
      <c r="V193" s="25">
        <v>229</v>
      </c>
      <c r="W193" s="26">
        <v>225</v>
      </c>
      <c r="X193" s="21">
        <v>3398</v>
      </c>
      <c r="Y193" s="22">
        <v>401</v>
      </c>
      <c r="Z193" s="23">
        <v>375</v>
      </c>
      <c r="AA193" s="24">
        <v>120</v>
      </c>
      <c r="AB193" s="93">
        <v>311</v>
      </c>
      <c r="AC193" s="19">
        <v>0</v>
      </c>
      <c r="AD193" s="27">
        <v>100</v>
      </c>
      <c r="AE193" s="28">
        <v>0</v>
      </c>
    </row>
    <row r="194" spans="1:31" s="3" customFormat="1" ht="18.75" customHeight="1">
      <c r="A194" s="159">
        <v>192</v>
      </c>
      <c r="B194" s="160" t="s">
        <v>3813</v>
      </c>
      <c r="C194" s="195" t="s">
        <v>3813</v>
      </c>
      <c r="D194" s="162" t="s">
        <v>3815</v>
      </c>
      <c r="E194" s="163">
        <v>184</v>
      </c>
      <c r="F194" s="189" t="s">
        <v>3813</v>
      </c>
      <c r="G194" s="166">
        <v>178</v>
      </c>
      <c r="H194" s="167">
        <v>173</v>
      </c>
      <c r="I194" s="196" t="s">
        <v>3813</v>
      </c>
      <c r="J194" s="169">
        <v>193</v>
      </c>
      <c r="K194" s="170">
        <v>178</v>
      </c>
      <c r="L194" s="189" t="s">
        <v>3813</v>
      </c>
      <c r="M194" s="166">
        <v>99</v>
      </c>
      <c r="N194" s="167">
        <v>93</v>
      </c>
      <c r="O194" s="196" t="s">
        <v>3813</v>
      </c>
      <c r="P194" s="169">
        <v>127</v>
      </c>
      <c r="Q194" s="170">
        <v>110</v>
      </c>
      <c r="R194" s="189" t="s">
        <v>3813</v>
      </c>
      <c r="S194" s="166">
        <v>469</v>
      </c>
      <c r="T194" s="167">
        <v>457</v>
      </c>
      <c r="U194" s="196" t="s">
        <v>3813</v>
      </c>
      <c r="V194" s="169">
        <v>161</v>
      </c>
      <c r="W194" s="170">
        <v>159</v>
      </c>
      <c r="X194" s="189" t="s">
        <v>3813</v>
      </c>
      <c r="Y194" s="166">
        <v>80</v>
      </c>
      <c r="Z194" s="167">
        <v>68</v>
      </c>
      <c r="AA194" s="196" t="s">
        <v>3813</v>
      </c>
      <c r="AB194" s="171">
        <v>383</v>
      </c>
      <c r="AC194" s="163">
        <v>0</v>
      </c>
      <c r="AD194" s="172">
        <v>0</v>
      </c>
      <c r="AE194" s="173">
        <v>100</v>
      </c>
    </row>
    <row r="195" spans="1:31" s="3" customFormat="1" ht="18.75" customHeight="1">
      <c r="A195" s="159">
        <v>193</v>
      </c>
      <c r="B195" s="160">
        <v>264</v>
      </c>
      <c r="C195" s="161" t="s">
        <v>3526</v>
      </c>
      <c r="D195" s="162" t="s">
        <v>3815</v>
      </c>
      <c r="E195" s="163">
        <v>185</v>
      </c>
      <c r="F195" s="165">
        <v>10663296</v>
      </c>
      <c r="G195" s="166">
        <v>113</v>
      </c>
      <c r="H195" s="167">
        <v>109</v>
      </c>
      <c r="I195" s="168">
        <v>14439180</v>
      </c>
      <c r="J195" s="169">
        <v>50</v>
      </c>
      <c r="K195" s="170">
        <v>46</v>
      </c>
      <c r="L195" s="189" t="s">
        <v>3813</v>
      </c>
      <c r="M195" s="166">
        <v>295</v>
      </c>
      <c r="N195" s="167">
        <v>283</v>
      </c>
      <c r="O195" s="196" t="s">
        <v>3813</v>
      </c>
      <c r="P195" s="169">
        <v>251</v>
      </c>
      <c r="Q195" s="170">
        <v>229</v>
      </c>
      <c r="R195" s="189" t="s">
        <v>3813</v>
      </c>
      <c r="S195" s="166">
        <v>173</v>
      </c>
      <c r="T195" s="167">
        <v>171</v>
      </c>
      <c r="U195" s="196" t="s">
        <v>3813</v>
      </c>
      <c r="V195" s="169">
        <v>288</v>
      </c>
      <c r="W195" s="170">
        <v>283</v>
      </c>
      <c r="X195" s="189" t="s">
        <v>3813</v>
      </c>
      <c r="Y195" s="166">
        <v>89</v>
      </c>
      <c r="Z195" s="167">
        <v>74</v>
      </c>
      <c r="AA195" s="196" t="s">
        <v>3813</v>
      </c>
      <c r="AB195" s="171">
        <v>383</v>
      </c>
      <c r="AC195" s="163">
        <v>0</v>
      </c>
      <c r="AD195" s="172">
        <v>100</v>
      </c>
      <c r="AE195" s="173">
        <v>0</v>
      </c>
    </row>
    <row r="196" spans="1:31" s="3" customFormat="1" ht="18.75" customHeight="1">
      <c r="A196" s="159">
        <v>194</v>
      </c>
      <c r="B196" s="160">
        <v>76</v>
      </c>
      <c r="C196" s="161" t="s">
        <v>3861</v>
      </c>
      <c r="D196" s="162" t="s">
        <v>3815</v>
      </c>
      <c r="E196" s="163">
        <v>186</v>
      </c>
      <c r="F196" s="165">
        <v>10656404</v>
      </c>
      <c r="G196" s="166">
        <v>190</v>
      </c>
      <c r="H196" s="167">
        <v>185</v>
      </c>
      <c r="I196" s="168">
        <v>12179994</v>
      </c>
      <c r="J196" s="169">
        <v>419</v>
      </c>
      <c r="K196" s="170">
        <v>397</v>
      </c>
      <c r="L196" s="165">
        <v>1127632</v>
      </c>
      <c r="M196" s="166">
        <v>338</v>
      </c>
      <c r="N196" s="167">
        <v>324</v>
      </c>
      <c r="O196" s="168">
        <v>1747989</v>
      </c>
      <c r="P196" s="169">
        <v>63</v>
      </c>
      <c r="Q196" s="170">
        <v>52</v>
      </c>
      <c r="R196" s="165">
        <v>17685080</v>
      </c>
      <c r="S196" s="166">
        <v>353</v>
      </c>
      <c r="T196" s="167">
        <v>346</v>
      </c>
      <c r="U196" s="168">
        <v>67270</v>
      </c>
      <c r="V196" s="169">
        <v>50</v>
      </c>
      <c r="W196" s="170">
        <v>49</v>
      </c>
      <c r="X196" s="165">
        <v>13734</v>
      </c>
      <c r="Y196" s="166">
        <v>115</v>
      </c>
      <c r="Z196" s="167">
        <v>95</v>
      </c>
      <c r="AA196" s="168">
        <v>402</v>
      </c>
      <c r="AB196" s="171">
        <v>323</v>
      </c>
      <c r="AC196" s="163">
        <v>0</v>
      </c>
      <c r="AD196" s="172">
        <v>100</v>
      </c>
      <c r="AE196" s="173">
        <v>0</v>
      </c>
    </row>
    <row r="197" spans="1:31" s="3" customFormat="1" ht="18.75" customHeight="1">
      <c r="A197" s="142">
        <v>195</v>
      </c>
      <c r="B197" s="143">
        <v>200</v>
      </c>
      <c r="C197" s="144" t="s">
        <v>866</v>
      </c>
      <c r="D197" s="145" t="s">
        <v>3815</v>
      </c>
      <c r="E197" s="146">
        <v>187</v>
      </c>
      <c r="F197" s="148">
        <v>10655643</v>
      </c>
      <c r="G197" s="149">
        <v>242</v>
      </c>
      <c r="H197" s="150">
        <v>233</v>
      </c>
      <c r="I197" s="151">
        <v>10709404</v>
      </c>
      <c r="J197" s="152">
        <v>126</v>
      </c>
      <c r="K197" s="153">
        <v>115</v>
      </c>
      <c r="L197" s="148">
        <v>4244432</v>
      </c>
      <c r="M197" s="149">
        <v>385</v>
      </c>
      <c r="N197" s="150">
        <v>370</v>
      </c>
      <c r="O197" s="151">
        <v>1239311</v>
      </c>
      <c r="P197" s="152">
        <v>182</v>
      </c>
      <c r="Q197" s="153">
        <v>165</v>
      </c>
      <c r="R197" s="148">
        <v>9835605</v>
      </c>
      <c r="S197" s="149">
        <v>274</v>
      </c>
      <c r="T197" s="150">
        <v>268</v>
      </c>
      <c r="U197" s="151">
        <v>195619</v>
      </c>
      <c r="V197" s="152">
        <v>93</v>
      </c>
      <c r="W197" s="153">
        <v>92</v>
      </c>
      <c r="X197" s="148">
        <v>10611</v>
      </c>
      <c r="Y197" s="149">
        <v>294</v>
      </c>
      <c r="Z197" s="150">
        <v>268</v>
      </c>
      <c r="AA197" s="151">
        <v>190</v>
      </c>
      <c r="AB197" s="156">
        <v>356</v>
      </c>
      <c r="AC197" s="146">
        <v>0</v>
      </c>
      <c r="AD197" s="157">
        <v>100</v>
      </c>
      <c r="AE197" s="158">
        <v>0</v>
      </c>
    </row>
    <row r="198" spans="1:31" s="3" customFormat="1" ht="18.75" customHeight="1">
      <c r="A198" s="15">
        <v>196</v>
      </c>
      <c r="B198" s="16">
        <v>199</v>
      </c>
      <c r="C198" s="17" t="s">
        <v>823</v>
      </c>
      <c r="D198" s="18" t="s">
        <v>3368</v>
      </c>
      <c r="E198" s="19">
        <v>188</v>
      </c>
      <c r="F198" s="21">
        <v>10642601</v>
      </c>
      <c r="G198" s="22">
        <v>234</v>
      </c>
      <c r="H198" s="23">
        <v>225</v>
      </c>
      <c r="I198" s="24">
        <v>10846461</v>
      </c>
      <c r="J198" s="25">
        <v>87</v>
      </c>
      <c r="K198" s="26">
        <v>80</v>
      </c>
      <c r="L198" s="21">
        <v>4915666</v>
      </c>
      <c r="M198" s="22">
        <v>166</v>
      </c>
      <c r="N198" s="23">
        <v>157</v>
      </c>
      <c r="O198" s="24">
        <v>4076796</v>
      </c>
      <c r="P198" s="25">
        <v>119</v>
      </c>
      <c r="Q198" s="26">
        <v>102</v>
      </c>
      <c r="R198" s="21">
        <v>13205440</v>
      </c>
      <c r="S198" s="22">
        <v>61</v>
      </c>
      <c r="T198" s="23">
        <v>59</v>
      </c>
      <c r="U198" s="24">
        <v>1638934</v>
      </c>
      <c r="V198" s="25">
        <v>373</v>
      </c>
      <c r="W198" s="26">
        <v>367</v>
      </c>
      <c r="X198" s="21">
        <v>194</v>
      </c>
      <c r="Y198" s="22">
        <v>139</v>
      </c>
      <c r="Z198" s="23">
        <v>117</v>
      </c>
      <c r="AA198" s="24">
        <v>367</v>
      </c>
      <c r="AB198" s="93">
        <v>321</v>
      </c>
      <c r="AC198" s="19">
        <v>0</v>
      </c>
      <c r="AD198" s="27">
        <v>100</v>
      </c>
      <c r="AE198" s="28">
        <v>0</v>
      </c>
    </row>
    <row r="199" spans="1:31" s="3" customFormat="1" ht="18.75" customHeight="1">
      <c r="A199" s="29">
        <v>197</v>
      </c>
      <c r="B199" s="30" t="s">
        <v>3813</v>
      </c>
      <c r="C199" s="31" t="s">
        <v>1724</v>
      </c>
      <c r="D199" s="32" t="s">
        <v>2083</v>
      </c>
      <c r="E199" s="42">
        <v>189</v>
      </c>
      <c r="F199" s="35">
        <v>10640435</v>
      </c>
      <c r="G199" s="36">
        <v>1</v>
      </c>
      <c r="H199" s="37">
        <v>1</v>
      </c>
      <c r="I199" s="38">
        <v>63271936</v>
      </c>
      <c r="J199" s="39">
        <v>1</v>
      </c>
      <c r="K199" s="40">
        <v>1</v>
      </c>
      <c r="L199" s="35">
        <v>17083417</v>
      </c>
      <c r="M199" s="36">
        <v>60</v>
      </c>
      <c r="N199" s="37">
        <v>54</v>
      </c>
      <c r="O199" s="38">
        <v>7544221</v>
      </c>
      <c r="P199" s="39">
        <v>13</v>
      </c>
      <c r="Q199" s="40">
        <v>11</v>
      </c>
      <c r="R199" s="35">
        <v>33597550</v>
      </c>
      <c r="S199" s="36">
        <v>1</v>
      </c>
      <c r="T199" s="37">
        <v>1</v>
      </c>
      <c r="U199" s="38">
        <v>9325452</v>
      </c>
      <c r="V199" s="39" t="s">
        <v>3813</v>
      </c>
      <c r="W199" s="40" t="s">
        <v>3813</v>
      </c>
      <c r="X199" s="41" t="s">
        <v>3813</v>
      </c>
      <c r="Y199" s="36">
        <v>341</v>
      </c>
      <c r="Z199" s="37">
        <v>315</v>
      </c>
      <c r="AA199" s="38">
        <v>160</v>
      </c>
      <c r="AB199" s="94">
        <v>400</v>
      </c>
      <c r="AC199" s="42">
        <v>0</v>
      </c>
      <c r="AD199" s="34">
        <v>100</v>
      </c>
      <c r="AE199" s="43">
        <v>0</v>
      </c>
    </row>
    <row r="200" spans="1:31" s="3" customFormat="1" ht="18.75" customHeight="1">
      <c r="A200" s="29">
        <v>198</v>
      </c>
      <c r="B200" s="30">
        <v>208</v>
      </c>
      <c r="C200" s="31" t="s">
        <v>2220</v>
      </c>
      <c r="D200" s="32" t="s">
        <v>1737</v>
      </c>
      <c r="E200" s="42">
        <v>190</v>
      </c>
      <c r="F200" s="35">
        <v>10614762</v>
      </c>
      <c r="G200" s="36">
        <v>245</v>
      </c>
      <c r="H200" s="37">
        <v>236</v>
      </c>
      <c r="I200" s="38">
        <v>10670532</v>
      </c>
      <c r="J200" s="39">
        <v>139</v>
      </c>
      <c r="K200" s="40">
        <v>126</v>
      </c>
      <c r="L200" s="35">
        <v>4000268</v>
      </c>
      <c r="M200" s="36">
        <v>46</v>
      </c>
      <c r="N200" s="37">
        <v>40</v>
      </c>
      <c r="O200" s="38">
        <v>8399728</v>
      </c>
      <c r="P200" s="39">
        <v>156</v>
      </c>
      <c r="Q200" s="40">
        <v>139</v>
      </c>
      <c r="R200" s="35">
        <v>11338974</v>
      </c>
      <c r="S200" s="36">
        <v>21</v>
      </c>
      <c r="T200" s="37">
        <v>21</v>
      </c>
      <c r="U200" s="38">
        <v>2753868</v>
      </c>
      <c r="V200" s="39">
        <v>70</v>
      </c>
      <c r="W200" s="40">
        <v>69</v>
      </c>
      <c r="X200" s="35">
        <v>12187</v>
      </c>
      <c r="Y200" s="36">
        <v>295</v>
      </c>
      <c r="Z200" s="37">
        <v>269</v>
      </c>
      <c r="AA200" s="38">
        <v>189</v>
      </c>
      <c r="AB200" s="94">
        <v>384</v>
      </c>
      <c r="AC200" s="42">
        <v>0</v>
      </c>
      <c r="AD200" s="34">
        <v>32.22</v>
      </c>
      <c r="AE200" s="43">
        <v>67.78</v>
      </c>
    </row>
    <row r="201" spans="1:31" s="3" customFormat="1" ht="18.75" customHeight="1">
      <c r="A201" s="29">
        <v>199</v>
      </c>
      <c r="B201" s="30" t="s">
        <v>3813</v>
      </c>
      <c r="C201" s="31" t="s">
        <v>2981</v>
      </c>
      <c r="D201" s="32" t="s">
        <v>3368</v>
      </c>
      <c r="E201" s="42">
        <v>191</v>
      </c>
      <c r="F201" s="35">
        <v>10605144</v>
      </c>
      <c r="G201" s="36">
        <v>191</v>
      </c>
      <c r="H201" s="37">
        <v>186</v>
      </c>
      <c r="I201" s="38">
        <v>12156150</v>
      </c>
      <c r="J201" s="39">
        <v>410</v>
      </c>
      <c r="K201" s="40">
        <v>388</v>
      </c>
      <c r="L201" s="35">
        <v>1213814</v>
      </c>
      <c r="M201" s="36">
        <v>376</v>
      </c>
      <c r="N201" s="37">
        <v>361</v>
      </c>
      <c r="O201" s="38">
        <v>1383160</v>
      </c>
      <c r="P201" s="39">
        <v>248</v>
      </c>
      <c r="Q201" s="40">
        <v>226</v>
      </c>
      <c r="R201" s="35">
        <v>7817232</v>
      </c>
      <c r="S201" s="36">
        <v>301</v>
      </c>
      <c r="T201" s="37">
        <v>294</v>
      </c>
      <c r="U201" s="38">
        <v>152492</v>
      </c>
      <c r="V201" s="39">
        <v>13</v>
      </c>
      <c r="W201" s="40">
        <v>13</v>
      </c>
      <c r="X201" s="35">
        <v>19772</v>
      </c>
      <c r="Y201" s="36">
        <v>52</v>
      </c>
      <c r="Z201" s="37">
        <v>43</v>
      </c>
      <c r="AA201" s="38">
        <v>550</v>
      </c>
      <c r="AB201" s="94">
        <v>321</v>
      </c>
      <c r="AC201" s="42">
        <v>0</v>
      </c>
      <c r="AD201" s="34">
        <v>100</v>
      </c>
      <c r="AE201" s="43">
        <v>0</v>
      </c>
    </row>
    <row r="202" spans="1:31" s="3" customFormat="1" ht="18.75" customHeight="1">
      <c r="A202" s="142">
        <v>200</v>
      </c>
      <c r="B202" s="143">
        <v>433</v>
      </c>
      <c r="C202" s="144" t="s">
        <v>2445</v>
      </c>
      <c r="D202" s="145" t="s">
        <v>3815</v>
      </c>
      <c r="E202" s="146">
        <v>192</v>
      </c>
      <c r="F202" s="148">
        <v>10569490</v>
      </c>
      <c r="G202" s="149">
        <v>121</v>
      </c>
      <c r="H202" s="150">
        <v>117</v>
      </c>
      <c r="I202" s="151">
        <v>14081662</v>
      </c>
      <c r="J202" s="152">
        <v>150</v>
      </c>
      <c r="K202" s="153">
        <v>137</v>
      </c>
      <c r="L202" s="148">
        <v>3848005</v>
      </c>
      <c r="M202" s="149">
        <v>409</v>
      </c>
      <c r="N202" s="150">
        <v>393</v>
      </c>
      <c r="O202" s="151">
        <v>979677</v>
      </c>
      <c r="P202" s="152">
        <v>221</v>
      </c>
      <c r="Q202" s="153">
        <v>199</v>
      </c>
      <c r="R202" s="148">
        <v>8584784</v>
      </c>
      <c r="S202" s="149">
        <v>335</v>
      </c>
      <c r="T202" s="150">
        <v>328</v>
      </c>
      <c r="U202" s="151">
        <v>99807</v>
      </c>
      <c r="V202" s="152">
        <v>177</v>
      </c>
      <c r="W202" s="153">
        <v>175</v>
      </c>
      <c r="X202" s="148">
        <v>5351</v>
      </c>
      <c r="Y202" s="149">
        <v>130</v>
      </c>
      <c r="Z202" s="150">
        <v>109</v>
      </c>
      <c r="AA202" s="151">
        <v>380</v>
      </c>
      <c r="AB202" s="156">
        <v>322</v>
      </c>
      <c r="AC202" s="146">
        <v>0</v>
      </c>
      <c r="AD202" s="157">
        <v>100</v>
      </c>
      <c r="AE202" s="158">
        <v>0</v>
      </c>
    </row>
    <row r="203" spans="1:31" s="3" customFormat="1" ht="18.75" customHeight="1">
      <c r="A203" s="15">
        <v>201</v>
      </c>
      <c r="B203" s="16">
        <v>253</v>
      </c>
      <c r="C203" s="17" t="s">
        <v>2960</v>
      </c>
      <c r="D203" s="18" t="s">
        <v>2748</v>
      </c>
      <c r="E203" s="19">
        <v>193</v>
      </c>
      <c r="F203" s="21">
        <v>10538816</v>
      </c>
      <c r="G203" s="22">
        <v>156</v>
      </c>
      <c r="H203" s="23">
        <v>151</v>
      </c>
      <c r="I203" s="24">
        <v>13063175</v>
      </c>
      <c r="J203" s="25">
        <v>250</v>
      </c>
      <c r="K203" s="26">
        <v>233</v>
      </c>
      <c r="L203" s="21">
        <v>2570575</v>
      </c>
      <c r="M203" s="22">
        <v>181</v>
      </c>
      <c r="N203" s="23">
        <v>171</v>
      </c>
      <c r="O203" s="24">
        <v>3958800</v>
      </c>
      <c r="P203" s="25">
        <v>258</v>
      </c>
      <c r="Q203" s="26">
        <v>236</v>
      </c>
      <c r="R203" s="21">
        <v>7637568</v>
      </c>
      <c r="S203" s="22">
        <v>248</v>
      </c>
      <c r="T203" s="23">
        <v>243</v>
      </c>
      <c r="U203" s="24">
        <v>265552</v>
      </c>
      <c r="V203" s="25">
        <v>278</v>
      </c>
      <c r="W203" s="26">
        <v>273</v>
      </c>
      <c r="X203" s="21">
        <v>1827</v>
      </c>
      <c r="Y203" s="22">
        <v>317</v>
      </c>
      <c r="Z203" s="23">
        <v>291</v>
      </c>
      <c r="AA203" s="24">
        <v>174</v>
      </c>
      <c r="AB203" s="93">
        <v>369</v>
      </c>
      <c r="AC203" s="19">
        <v>0</v>
      </c>
      <c r="AD203" s="27">
        <v>100</v>
      </c>
      <c r="AE203" s="28">
        <v>0</v>
      </c>
    </row>
    <row r="204" spans="1:31" s="3" customFormat="1" ht="18.75" customHeight="1">
      <c r="A204" s="159">
        <v>202</v>
      </c>
      <c r="B204" s="160">
        <v>203</v>
      </c>
      <c r="C204" s="161" t="s">
        <v>3704</v>
      </c>
      <c r="D204" s="162" t="s">
        <v>3815</v>
      </c>
      <c r="E204" s="163">
        <v>194</v>
      </c>
      <c r="F204" s="165">
        <v>10498331</v>
      </c>
      <c r="G204" s="166">
        <v>255</v>
      </c>
      <c r="H204" s="167">
        <v>246</v>
      </c>
      <c r="I204" s="168">
        <v>10498331</v>
      </c>
      <c r="J204" s="169">
        <v>162</v>
      </c>
      <c r="K204" s="170">
        <v>148</v>
      </c>
      <c r="L204" s="165">
        <v>3672583</v>
      </c>
      <c r="M204" s="166">
        <v>139</v>
      </c>
      <c r="N204" s="167">
        <v>132</v>
      </c>
      <c r="O204" s="168">
        <v>4563142</v>
      </c>
      <c r="P204" s="169">
        <v>223</v>
      </c>
      <c r="Q204" s="170">
        <v>201</v>
      </c>
      <c r="R204" s="165">
        <v>8575469</v>
      </c>
      <c r="S204" s="166">
        <v>143</v>
      </c>
      <c r="T204" s="167">
        <v>141</v>
      </c>
      <c r="U204" s="168">
        <v>777041</v>
      </c>
      <c r="V204" s="169">
        <v>330</v>
      </c>
      <c r="W204" s="170">
        <v>325</v>
      </c>
      <c r="X204" s="165">
        <v>842</v>
      </c>
      <c r="Y204" s="166">
        <v>427</v>
      </c>
      <c r="Z204" s="167">
        <v>401</v>
      </c>
      <c r="AA204" s="168">
        <v>110</v>
      </c>
      <c r="AB204" s="171">
        <v>352</v>
      </c>
      <c r="AC204" s="163">
        <v>0</v>
      </c>
      <c r="AD204" s="172">
        <v>100</v>
      </c>
      <c r="AE204" s="173">
        <v>0</v>
      </c>
    </row>
    <row r="205" spans="1:31" s="3" customFormat="1" ht="18.75" customHeight="1">
      <c r="A205" s="29">
        <v>203</v>
      </c>
      <c r="B205" s="30">
        <v>144</v>
      </c>
      <c r="C205" s="31" t="s">
        <v>3262</v>
      </c>
      <c r="D205" s="32" t="s">
        <v>3368</v>
      </c>
      <c r="E205" s="42">
        <v>195</v>
      </c>
      <c r="F205" s="35">
        <v>10483129</v>
      </c>
      <c r="G205" s="36">
        <v>223</v>
      </c>
      <c r="H205" s="37">
        <v>216</v>
      </c>
      <c r="I205" s="38">
        <v>11203014</v>
      </c>
      <c r="J205" s="39">
        <v>408</v>
      </c>
      <c r="K205" s="40">
        <v>386</v>
      </c>
      <c r="L205" s="35">
        <v>1215493</v>
      </c>
      <c r="M205" s="36">
        <v>334</v>
      </c>
      <c r="N205" s="37">
        <v>320</v>
      </c>
      <c r="O205" s="38">
        <v>1779041</v>
      </c>
      <c r="P205" s="39">
        <v>138</v>
      </c>
      <c r="Q205" s="40">
        <v>121</v>
      </c>
      <c r="R205" s="35">
        <v>12168569</v>
      </c>
      <c r="S205" s="36">
        <v>291</v>
      </c>
      <c r="T205" s="37">
        <v>285</v>
      </c>
      <c r="U205" s="38">
        <v>166872</v>
      </c>
      <c r="V205" s="39">
        <v>28</v>
      </c>
      <c r="W205" s="40">
        <v>28</v>
      </c>
      <c r="X205" s="35">
        <v>16522</v>
      </c>
      <c r="Y205" s="36">
        <v>56</v>
      </c>
      <c r="Z205" s="37">
        <v>47</v>
      </c>
      <c r="AA205" s="38">
        <v>540</v>
      </c>
      <c r="AB205" s="94">
        <v>322</v>
      </c>
      <c r="AC205" s="42">
        <v>0</v>
      </c>
      <c r="AD205" s="34">
        <v>100</v>
      </c>
      <c r="AE205" s="43">
        <v>0</v>
      </c>
    </row>
    <row r="206" spans="1:31" s="3" customFormat="1" ht="18.75" customHeight="1">
      <c r="A206" s="29">
        <v>204</v>
      </c>
      <c r="B206" s="30">
        <v>84</v>
      </c>
      <c r="C206" s="31" t="s">
        <v>2912</v>
      </c>
      <c r="D206" s="32" t="s">
        <v>3814</v>
      </c>
      <c r="E206" s="42">
        <v>9</v>
      </c>
      <c r="F206" s="35">
        <v>10468512</v>
      </c>
      <c r="G206" s="36">
        <v>256</v>
      </c>
      <c r="H206" s="37">
        <v>10</v>
      </c>
      <c r="I206" s="38">
        <v>10468512</v>
      </c>
      <c r="J206" s="39">
        <v>10</v>
      </c>
      <c r="K206" s="40">
        <v>1</v>
      </c>
      <c r="L206" s="35">
        <v>8078350</v>
      </c>
      <c r="M206" s="36" t="s">
        <v>3813</v>
      </c>
      <c r="N206" s="37" t="s">
        <v>3813</v>
      </c>
      <c r="O206" s="38">
        <v>-417422</v>
      </c>
      <c r="P206" s="39">
        <v>84</v>
      </c>
      <c r="Q206" s="40">
        <v>14</v>
      </c>
      <c r="R206" s="35">
        <v>15471650</v>
      </c>
      <c r="S206" s="36">
        <v>483</v>
      </c>
      <c r="T206" s="37">
        <v>17</v>
      </c>
      <c r="U206" s="38">
        <v>-3305559</v>
      </c>
      <c r="V206" s="39">
        <v>363</v>
      </c>
      <c r="W206" s="40">
        <v>6</v>
      </c>
      <c r="X206" s="35">
        <v>330</v>
      </c>
      <c r="Y206" s="36">
        <v>22</v>
      </c>
      <c r="Z206" s="37">
        <v>6</v>
      </c>
      <c r="AA206" s="38">
        <v>792</v>
      </c>
      <c r="AB206" s="94">
        <v>382</v>
      </c>
      <c r="AC206" s="42">
        <v>100</v>
      </c>
      <c r="AD206" s="34">
        <v>0</v>
      </c>
      <c r="AE206" s="43">
        <v>0</v>
      </c>
    </row>
    <row r="207" spans="1:31" s="3" customFormat="1" ht="18.75" customHeight="1">
      <c r="A207" s="142">
        <v>205</v>
      </c>
      <c r="B207" s="143">
        <v>218</v>
      </c>
      <c r="C207" s="144" t="s">
        <v>1330</v>
      </c>
      <c r="D207" s="145" t="s">
        <v>3815</v>
      </c>
      <c r="E207" s="197">
        <v>196</v>
      </c>
      <c r="F207" s="148">
        <v>10455520</v>
      </c>
      <c r="G207" s="149">
        <v>168</v>
      </c>
      <c r="H207" s="150">
        <v>163</v>
      </c>
      <c r="I207" s="151">
        <v>12674594</v>
      </c>
      <c r="J207" s="152">
        <v>371</v>
      </c>
      <c r="K207" s="153">
        <v>352</v>
      </c>
      <c r="L207" s="148">
        <v>1543376</v>
      </c>
      <c r="M207" s="149">
        <v>331</v>
      </c>
      <c r="N207" s="150">
        <v>317</v>
      </c>
      <c r="O207" s="151">
        <v>1801929</v>
      </c>
      <c r="P207" s="152">
        <v>217</v>
      </c>
      <c r="Q207" s="153">
        <v>195</v>
      </c>
      <c r="R207" s="148">
        <v>8723420</v>
      </c>
      <c r="S207" s="149">
        <v>29</v>
      </c>
      <c r="T207" s="150">
        <v>28</v>
      </c>
      <c r="U207" s="151">
        <v>2397709</v>
      </c>
      <c r="V207" s="152">
        <v>200</v>
      </c>
      <c r="W207" s="153">
        <v>198</v>
      </c>
      <c r="X207" s="148">
        <v>4421</v>
      </c>
      <c r="Y207" s="149">
        <v>446</v>
      </c>
      <c r="Z207" s="150">
        <v>420</v>
      </c>
      <c r="AA207" s="151">
        <v>92</v>
      </c>
      <c r="AB207" s="156">
        <v>352</v>
      </c>
      <c r="AC207" s="146">
        <v>0</v>
      </c>
      <c r="AD207" s="157">
        <v>0</v>
      </c>
      <c r="AE207" s="158">
        <v>100</v>
      </c>
    </row>
    <row r="208" spans="1:31" s="3" customFormat="1" ht="18.75" customHeight="1">
      <c r="A208" s="174">
        <v>206</v>
      </c>
      <c r="B208" s="175">
        <v>370</v>
      </c>
      <c r="C208" s="176" t="s">
        <v>2997</v>
      </c>
      <c r="D208" s="177" t="s">
        <v>3815</v>
      </c>
      <c r="E208" s="178">
        <v>197</v>
      </c>
      <c r="F208" s="180">
        <v>10452002</v>
      </c>
      <c r="G208" s="181">
        <v>173</v>
      </c>
      <c r="H208" s="182">
        <v>168</v>
      </c>
      <c r="I208" s="183">
        <v>12612729</v>
      </c>
      <c r="J208" s="184">
        <v>210</v>
      </c>
      <c r="K208" s="185">
        <v>195</v>
      </c>
      <c r="L208" s="180">
        <v>2958825</v>
      </c>
      <c r="M208" s="181">
        <v>171</v>
      </c>
      <c r="N208" s="182">
        <v>162</v>
      </c>
      <c r="O208" s="183">
        <v>4048042</v>
      </c>
      <c r="P208" s="184">
        <v>342</v>
      </c>
      <c r="Q208" s="185">
        <v>319</v>
      </c>
      <c r="R208" s="180">
        <v>5824982</v>
      </c>
      <c r="S208" s="181">
        <v>152</v>
      </c>
      <c r="T208" s="182">
        <v>150</v>
      </c>
      <c r="U208" s="183">
        <v>691845</v>
      </c>
      <c r="V208" s="184">
        <v>349</v>
      </c>
      <c r="W208" s="185">
        <v>344</v>
      </c>
      <c r="X208" s="180">
        <v>499</v>
      </c>
      <c r="Y208" s="181">
        <v>131</v>
      </c>
      <c r="Z208" s="182">
        <v>110</v>
      </c>
      <c r="AA208" s="183">
        <v>377</v>
      </c>
      <c r="AB208" s="186">
        <v>321</v>
      </c>
      <c r="AC208" s="178">
        <v>0</v>
      </c>
      <c r="AD208" s="187">
        <v>100</v>
      </c>
      <c r="AE208" s="188">
        <v>0</v>
      </c>
    </row>
    <row r="209" spans="1:31" s="3" customFormat="1" ht="18.75" customHeight="1">
      <c r="A209" s="159">
        <v>207</v>
      </c>
      <c r="B209" s="160">
        <v>380</v>
      </c>
      <c r="C209" s="161" t="s">
        <v>82</v>
      </c>
      <c r="D209" s="162" t="s">
        <v>3815</v>
      </c>
      <c r="E209" s="163">
        <v>198</v>
      </c>
      <c r="F209" s="165">
        <v>10440896</v>
      </c>
      <c r="G209" s="166">
        <v>260</v>
      </c>
      <c r="H209" s="167">
        <v>250</v>
      </c>
      <c r="I209" s="168">
        <v>10442079</v>
      </c>
      <c r="J209" s="169">
        <v>278</v>
      </c>
      <c r="K209" s="170">
        <v>259</v>
      </c>
      <c r="L209" s="165">
        <v>2339121</v>
      </c>
      <c r="M209" s="166">
        <v>395</v>
      </c>
      <c r="N209" s="167">
        <v>380</v>
      </c>
      <c r="O209" s="168">
        <v>1071775</v>
      </c>
      <c r="P209" s="169">
        <v>426</v>
      </c>
      <c r="Q209" s="170">
        <v>402</v>
      </c>
      <c r="R209" s="165">
        <v>3821832</v>
      </c>
      <c r="S209" s="166">
        <v>108</v>
      </c>
      <c r="T209" s="167">
        <v>106</v>
      </c>
      <c r="U209" s="168">
        <v>1000236</v>
      </c>
      <c r="V209" s="169">
        <v>32</v>
      </c>
      <c r="W209" s="170">
        <v>32</v>
      </c>
      <c r="X209" s="165">
        <v>16132</v>
      </c>
      <c r="Y209" s="166">
        <v>253</v>
      </c>
      <c r="Z209" s="167">
        <v>228</v>
      </c>
      <c r="AA209" s="168">
        <v>215</v>
      </c>
      <c r="AB209" s="171">
        <v>322</v>
      </c>
      <c r="AC209" s="163">
        <v>0</v>
      </c>
      <c r="AD209" s="172">
        <v>100</v>
      </c>
      <c r="AE209" s="173">
        <v>0</v>
      </c>
    </row>
    <row r="210" spans="1:31" s="3" customFormat="1" ht="18.75" customHeight="1">
      <c r="A210" s="159">
        <v>208</v>
      </c>
      <c r="B210" s="160" t="s">
        <v>3813</v>
      </c>
      <c r="C210" s="161" t="s">
        <v>169</v>
      </c>
      <c r="D210" s="162" t="s">
        <v>3815</v>
      </c>
      <c r="E210" s="163">
        <v>199</v>
      </c>
      <c r="F210" s="165">
        <v>10437475</v>
      </c>
      <c r="G210" s="166">
        <v>198</v>
      </c>
      <c r="H210" s="167">
        <v>192</v>
      </c>
      <c r="I210" s="168">
        <v>12000544</v>
      </c>
      <c r="J210" s="169">
        <v>117</v>
      </c>
      <c r="K210" s="170">
        <v>107</v>
      </c>
      <c r="L210" s="165">
        <v>4409522</v>
      </c>
      <c r="M210" s="166">
        <v>260</v>
      </c>
      <c r="N210" s="167">
        <v>248</v>
      </c>
      <c r="O210" s="168">
        <v>2650805</v>
      </c>
      <c r="P210" s="169">
        <v>365</v>
      </c>
      <c r="Q210" s="170">
        <v>342</v>
      </c>
      <c r="R210" s="165">
        <v>5559633</v>
      </c>
      <c r="S210" s="166">
        <v>109</v>
      </c>
      <c r="T210" s="167">
        <v>107</v>
      </c>
      <c r="U210" s="168">
        <v>997261</v>
      </c>
      <c r="V210" s="169">
        <v>325</v>
      </c>
      <c r="W210" s="170">
        <v>320</v>
      </c>
      <c r="X210" s="165">
        <v>955</v>
      </c>
      <c r="Y210" s="166">
        <v>261</v>
      </c>
      <c r="Z210" s="167">
        <v>236</v>
      </c>
      <c r="AA210" s="168">
        <v>205</v>
      </c>
      <c r="AB210" s="171">
        <v>384</v>
      </c>
      <c r="AC210" s="163">
        <v>0</v>
      </c>
      <c r="AD210" s="172">
        <v>96</v>
      </c>
      <c r="AE210" s="173">
        <v>4</v>
      </c>
    </row>
    <row r="211" spans="1:31" s="3" customFormat="1" ht="18.75" customHeight="1">
      <c r="A211" s="29">
        <v>209</v>
      </c>
      <c r="B211" s="30">
        <v>96</v>
      </c>
      <c r="C211" s="31" t="s">
        <v>1703</v>
      </c>
      <c r="D211" s="32" t="s">
        <v>2748</v>
      </c>
      <c r="E211" s="42">
        <v>200</v>
      </c>
      <c r="F211" s="35">
        <v>10427242</v>
      </c>
      <c r="G211" s="36">
        <v>241</v>
      </c>
      <c r="H211" s="37">
        <v>232</v>
      </c>
      <c r="I211" s="38">
        <v>10727905</v>
      </c>
      <c r="J211" s="39">
        <v>246</v>
      </c>
      <c r="K211" s="40">
        <v>229</v>
      </c>
      <c r="L211" s="35">
        <v>2599972</v>
      </c>
      <c r="M211" s="36">
        <v>97</v>
      </c>
      <c r="N211" s="37">
        <v>91</v>
      </c>
      <c r="O211" s="38">
        <v>5851617</v>
      </c>
      <c r="P211" s="39">
        <v>210</v>
      </c>
      <c r="Q211" s="40">
        <v>188</v>
      </c>
      <c r="R211" s="35">
        <v>8936066</v>
      </c>
      <c r="S211" s="36">
        <v>119</v>
      </c>
      <c r="T211" s="37">
        <v>117</v>
      </c>
      <c r="U211" s="38">
        <v>910423</v>
      </c>
      <c r="V211" s="39">
        <v>298</v>
      </c>
      <c r="W211" s="40">
        <v>293</v>
      </c>
      <c r="X211" s="35">
        <v>1407</v>
      </c>
      <c r="Y211" s="36">
        <v>181</v>
      </c>
      <c r="Z211" s="37">
        <v>157</v>
      </c>
      <c r="AA211" s="38">
        <v>292</v>
      </c>
      <c r="AB211" s="94">
        <v>382</v>
      </c>
      <c r="AC211" s="42">
        <v>0</v>
      </c>
      <c r="AD211" s="34">
        <v>100</v>
      </c>
      <c r="AE211" s="43">
        <v>0</v>
      </c>
    </row>
    <row r="212" spans="1:31" s="3" customFormat="1" ht="18.75" customHeight="1">
      <c r="A212" s="142">
        <v>210</v>
      </c>
      <c r="B212" s="143">
        <v>201</v>
      </c>
      <c r="C212" s="144" t="s">
        <v>3263</v>
      </c>
      <c r="D212" s="145" t="s">
        <v>3815</v>
      </c>
      <c r="E212" s="146">
        <v>201</v>
      </c>
      <c r="F212" s="148">
        <v>10360942</v>
      </c>
      <c r="G212" s="149">
        <v>181</v>
      </c>
      <c r="H212" s="150">
        <v>176</v>
      </c>
      <c r="I212" s="151">
        <v>12335253</v>
      </c>
      <c r="J212" s="152">
        <v>227</v>
      </c>
      <c r="K212" s="153">
        <v>210</v>
      </c>
      <c r="L212" s="148">
        <v>2831661</v>
      </c>
      <c r="M212" s="149">
        <v>81</v>
      </c>
      <c r="N212" s="150">
        <v>75</v>
      </c>
      <c r="O212" s="151">
        <v>6413555</v>
      </c>
      <c r="P212" s="152">
        <v>196</v>
      </c>
      <c r="Q212" s="153">
        <v>176</v>
      </c>
      <c r="R212" s="148">
        <v>9385756</v>
      </c>
      <c r="S212" s="149">
        <v>63</v>
      </c>
      <c r="T212" s="150">
        <v>61</v>
      </c>
      <c r="U212" s="155" t="s">
        <v>3813</v>
      </c>
      <c r="V212" s="152">
        <v>281</v>
      </c>
      <c r="W212" s="153">
        <v>276</v>
      </c>
      <c r="X212" s="148">
        <v>1760</v>
      </c>
      <c r="Y212" s="149">
        <v>409</v>
      </c>
      <c r="Z212" s="150">
        <v>383</v>
      </c>
      <c r="AA212" s="151">
        <v>116</v>
      </c>
      <c r="AB212" s="156">
        <v>321</v>
      </c>
      <c r="AC212" s="146">
        <v>0</v>
      </c>
      <c r="AD212" s="157">
        <v>100</v>
      </c>
      <c r="AE212" s="158">
        <v>0</v>
      </c>
    </row>
    <row r="213" spans="1:31" s="3" customFormat="1" ht="18.75" customHeight="1">
      <c r="A213" s="174">
        <v>211</v>
      </c>
      <c r="B213" s="175">
        <v>317</v>
      </c>
      <c r="C213" s="176" t="s">
        <v>3022</v>
      </c>
      <c r="D213" s="177" t="s">
        <v>3815</v>
      </c>
      <c r="E213" s="178">
        <v>202</v>
      </c>
      <c r="F213" s="180">
        <v>10360043</v>
      </c>
      <c r="G213" s="181">
        <v>263</v>
      </c>
      <c r="H213" s="182">
        <v>253</v>
      </c>
      <c r="I213" s="183">
        <v>10360043</v>
      </c>
      <c r="J213" s="184">
        <v>116</v>
      </c>
      <c r="K213" s="185">
        <v>106</v>
      </c>
      <c r="L213" s="180">
        <v>4412236</v>
      </c>
      <c r="M213" s="181">
        <v>210</v>
      </c>
      <c r="N213" s="182">
        <v>199</v>
      </c>
      <c r="O213" s="183">
        <v>3420713</v>
      </c>
      <c r="P213" s="184">
        <v>185</v>
      </c>
      <c r="Q213" s="185">
        <v>167</v>
      </c>
      <c r="R213" s="180">
        <v>9752893</v>
      </c>
      <c r="S213" s="181">
        <v>37</v>
      </c>
      <c r="T213" s="182">
        <v>36</v>
      </c>
      <c r="U213" s="183">
        <v>2143032</v>
      </c>
      <c r="V213" s="184">
        <v>359</v>
      </c>
      <c r="W213" s="185">
        <v>354</v>
      </c>
      <c r="X213" s="180">
        <v>381</v>
      </c>
      <c r="Y213" s="181">
        <v>472</v>
      </c>
      <c r="Z213" s="182">
        <v>446</v>
      </c>
      <c r="AA213" s="183">
        <v>60</v>
      </c>
      <c r="AB213" s="186">
        <v>352</v>
      </c>
      <c r="AC213" s="178">
        <v>0</v>
      </c>
      <c r="AD213" s="187">
        <v>100</v>
      </c>
      <c r="AE213" s="188">
        <v>0</v>
      </c>
    </row>
    <row r="214" spans="1:31" s="3" customFormat="1" ht="18.75" customHeight="1">
      <c r="A214" s="29">
        <v>212</v>
      </c>
      <c r="B214" s="30" t="s">
        <v>3813</v>
      </c>
      <c r="C214" s="31" t="s">
        <v>523</v>
      </c>
      <c r="D214" s="32" t="s">
        <v>3471</v>
      </c>
      <c r="E214" s="42">
        <v>203</v>
      </c>
      <c r="F214" s="35">
        <v>10322043</v>
      </c>
      <c r="G214" s="36">
        <v>157</v>
      </c>
      <c r="H214" s="37">
        <v>152</v>
      </c>
      <c r="I214" s="38">
        <v>13012165</v>
      </c>
      <c r="J214" s="39">
        <v>430</v>
      </c>
      <c r="K214" s="40">
        <v>408</v>
      </c>
      <c r="L214" s="35">
        <v>1061820</v>
      </c>
      <c r="M214" s="36">
        <v>459</v>
      </c>
      <c r="N214" s="37">
        <v>442</v>
      </c>
      <c r="O214" s="38">
        <v>458349</v>
      </c>
      <c r="P214" s="39">
        <v>375</v>
      </c>
      <c r="Q214" s="40">
        <v>352</v>
      </c>
      <c r="R214" s="35">
        <v>5283734</v>
      </c>
      <c r="S214" s="36">
        <v>361</v>
      </c>
      <c r="T214" s="37">
        <v>354</v>
      </c>
      <c r="U214" s="38">
        <v>58559</v>
      </c>
      <c r="V214" s="39">
        <v>269</v>
      </c>
      <c r="W214" s="40">
        <v>264</v>
      </c>
      <c r="X214" s="35">
        <v>2048</v>
      </c>
      <c r="Y214" s="36">
        <v>360</v>
      </c>
      <c r="Z214" s="37">
        <v>334</v>
      </c>
      <c r="AA214" s="38">
        <v>148</v>
      </c>
      <c r="AB214" s="94">
        <v>371</v>
      </c>
      <c r="AC214" s="42">
        <v>0</v>
      </c>
      <c r="AD214" s="34">
        <v>100</v>
      </c>
      <c r="AE214" s="43">
        <v>0</v>
      </c>
    </row>
    <row r="215" spans="1:31" s="3" customFormat="1" ht="18.75" customHeight="1">
      <c r="A215" s="29">
        <v>213</v>
      </c>
      <c r="B215" s="30">
        <v>77</v>
      </c>
      <c r="C215" s="31" t="s">
        <v>3002</v>
      </c>
      <c r="D215" s="32" t="s">
        <v>3369</v>
      </c>
      <c r="E215" s="42">
        <v>204</v>
      </c>
      <c r="F215" s="35">
        <v>10261843</v>
      </c>
      <c r="G215" s="36">
        <v>265</v>
      </c>
      <c r="H215" s="37">
        <v>255</v>
      </c>
      <c r="I215" s="38">
        <v>10293993</v>
      </c>
      <c r="J215" s="39">
        <v>437</v>
      </c>
      <c r="K215" s="40">
        <v>415</v>
      </c>
      <c r="L215" s="35">
        <v>969270</v>
      </c>
      <c r="M215" s="36">
        <v>335</v>
      </c>
      <c r="N215" s="37">
        <v>321</v>
      </c>
      <c r="O215" s="38">
        <v>1778659</v>
      </c>
      <c r="P215" s="39">
        <v>481</v>
      </c>
      <c r="Q215" s="40">
        <v>456</v>
      </c>
      <c r="R215" s="35">
        <v>2384055</v>
      </c>
      <c r="S215" s="36">
        <v>334</v>
      </c>
      <c r="T215" s="37">
        <v>327</v>
      </c>
      <c r="U215" s="38">
        <v>100858</v>
      </c>
      <c r="V215" s="39" t="s">
        <v>3813</v>
      </c>
      <c r="W215" s="40" t="s">
        <v>3813</v>
      </c>
      <c r="X215" s="41" t="s">
        <v>3813</v>
      </c>
      <c r="Y215" s="36">
        <v>489</v>
      </c>
      <c r="Z215" s="37">
        <v>463</v>
      </c>
      <c r="AA215" s="38">
        <v>43</v>
      </c>
      <c r="AB215" s="94">
        <v>311</v>
      </c>
      <c r="AC215" s="42">
        <v>0</v>
      </c>
      <c r="AD215" s="34">
        <v>100</v>
      </c>
      <c r="AE215" s="43">
        <v>0</v>
      </c>
    </row>
    <row r="216" spans="1:31" s="3" customFormat="1" ht="18.75" customHeight="1">
      <c r="A216" s="159">
        <v>214</v>
      </c>
      <c r="B216" s="160">
        <v>275</v>
      </c>
      <c r="C216" s="161" t="s">
        <v>2306</v>
      </c>
      <c r="D216" s="162" t="s">
        <v>3815</v>
      </c>
      <c r="E216" s="163">
        <v>205</v>
      </c>
      <c r="F216" s="165">
        <v>10216856</v>
      </c>
      <c r="G216" s="166">
        <v>252</v>
      </c>
      <c r="H216" s="167">
        <v>243</v>
      </c>
      <c r="I216" s="168">
        <v>10559075</v>
      </c>
      <c r="J216" s="169">
        <v>75</v>
      </c>
      <c r="K216" s="170">
        <v>68</v>
      </c>
      <c r="L216" s="165">
        <v>5161819</v>
      </c>
      <c r="M216" s="166">
        <v>177</v>
      </c>
      <c r="N216" s="167">
        <v>167</v>
      </c>
      <c r="O216" s="168">
        <v>3977850</v>
      </c>
      <c r="P216" s="169">
        <v>144</v>
      </c>
      <c r="Q216" s="170">
        <v>127</v>
      </c>
      <c r="R216" s="165">
        <v>11732519</v>
      </c>
      <c r="S216" s="166">
        <v>112</v>
      </c>
      <c r="T216" s="167">
        <v>110</v>
      </c>
      <c r="U216" s="168">
        <v>991814</v>
      </c>
      <c r="V216" s="169">
        <v>271</v>
      </c>
      <c r="W216" s="170">
        <v>266</v>
      </c>
      <c r="X216" s="165">
        <v>1987</v>
      </c>
      <c r="Y216" s="166">
        <v>154</v>
      </c>
      <c r="Z216" s="167">
        <v>131</v>
      </c>
      <c r="AA216" s="168">
        <v>335</v>
      </c>
      <c r="AB216" s="171">
        <v>382</v>
      </c>
      <c r="AC216" s="163">
        <v>0</v>
      </c>
      <c r="AD216" s="172">
        <v>80</v>
      </c>
      <c r="AE216" s="173">
        <v>20</v>
      </c>
    </row>
    <row r="217" spans="1:31" s="3" customFormat="1" ht="18.75" customHeight="1">
      <c r="A217" s="142">
        <v>215</v>
      </c>
      <c r="B217" s="194">
        <v>260</v>
      </c>
      <c r="C217" s="144" t="s">
        <v>3705</v>
      </c>
      <c r="D217" s="145" t="s">
        <v>3815</v>
      </c>
      <c r="E217" s="146">
        <v>206</v>
      </c>
      <c r="F217" s="148">
        <v>10216389</v>
      </c>
      <c r="G217" s="149">
        <v>204</v>
      </c>
      <c r="H217" s="150">
        <v>197</v>
      </c>
      <c r="I217" s="151">
        <v>11781505</v>
      </c>
      <c r="J217" s="152">
        <v>103</v>
      </c>
      <c r="K217" s="153">
        <v>94</v>
      </c>
      <c r="L217" s="148">
        <v>4643601</v>
      </c>
      <c r="M217" s="149">
        <v>82</v>
      </c>
      <c r="N217" s="150">
        <v>76</v>
      </c>
      <c r="O217" s="151">
        <v>6392378</v>
      </c>
      <c r="P217" s="152">
        <v>236</v>
      </c>
      <c r="Q217" s="153">
        <v>214</v>
      </c>
      <c r="R217" s="148">
        <v>8233852</v>
      </c>
      <c r="S217" s="149">
        <v>123</v>
      </c>
      <c r="T217" s="150">
        <v>121</v>
      </c>
      <c r="U217" s="151">
        <v>886716</v>
      </c>
      <c r="V217" s="152">
        <v>29</v>
      </c>
      <c r="W217" s="153">
        <v>29</v>
      </c>
      <c r="X217" s="148">
        <v>16189</v>
      </c>
      <c r="Y217" s="149">
        <v>6</v>
      </c>
      <c r="Z217" s="150">
        <v>4</v>
      </c>
      <c r="AA217" s="151">
        <v>1022</v>
      </c>
      <c r="AB217" s="156">
        <v>321</v>
      </c>
      <c r="AC217" s="146">
        <v>0</v>
      </c>
      <c r="AD217" s="157">
        <v>100</v>
      </c>
      <c r="AE217" s="158">
        <v>0</v>
      </c>
    </row>
    <row r="218" spans="1:31" s="3" customFormat="1" ht="18.75" customHeight="1">
      <c r="A218" s="15">
        <v>216</v>
      </c>
      <c r="B218" s="16">
        <v>176</v>
      </c>
      <c r="C218" s="17" t="s">
        <v>3264</v>
      </c>
      <c r="D218" s="18" t="s">
        <v>1750</v>
      </c>
      <c r="E218" s="19">
        <v>207</v>
      </c>
      <c r="F218" s="21">
        <v>10197939</v>
      </c>
      <c r="G218" s="22">
        <v>246</v>
      </c>
      <c r="H218" s="23">
        <v>237</v>
      </c>
      <c r="I218" s="24">
        <v>10670512</v>
      </c>
      <c r="J218" s="25">
        <v>161</v>
      </c>
      <c r="K218" s="26">
        <v>147</v>
      </c>
      <c r="L218" s="21">
        <v>3679318</v>
      </c>
      <c r="M218" s="22">
        <v>216</v>
      </c>
      <c r="N218" s="23">
        <v>205</v>
      </c>
      <c r="O218" s="24">
        <v>3289178</v>
      </c>
      <c r="P218" s="25">
        <v>324</v>
      </c>
      <c r="Q218" s="26">
        <v>302</v>
      </c>
      <c r="R218" s="21">
        <v>6210088</v>
      </c>
      <c r="S218" s="22">
        <v>197</v>
      </c>
      <c r="T218" s="23">
        <v>194</v>
      </c>
      <c r="U218" s="24">
        <v>446716</v>
      </c>
      <c r="V218" s="25" t="s">
        <v>3813</v>
      </c>
      <c r="W218" s="26" t="s">
        <v>3813</v>
      </c>
      <c r="X218" s="61" t="s">
        <v>3813</v>
      </c>
      <c r="Y218" s="22">
        <v>497</v>
      </c>
      <c r="Z218" s="23">
        <v>471</v>
      </c>
      <c r="AA218" s="24">
        <v>18</v>
      </c>
      <c r="AB218" s="93">
        <v>400</v>
      </c>
      <c r="AC218" s="19">
        <v>0</v>
      </c>
      <c r="AD218" s="27">
        <v>100</v>
      </c>
      <c r="AE218" s="28">
        <v>0</v>
      </c>
    </row>
    <row r="219" spans="1:31" s="3" customFormat="1" ht="18.75" customHeight="1">
      <c r="A219" s="159">
        <v>217</v>
      </c>
      <c r="B219" s="160">
        <v>188</v>
      </c>
      <c r="C219" s="161" t="s">
        <v>166</v>
      </c>
      <c r="D219" s="162" t="s">
        <v>3815</v>
      </c>
      <c r="E219" s="163">
        <v>208</v>
      </c>
      <c r="F219" s="165">
        <v>10171521</v>
      </c>
      <c r="G219" s="166">
        <v>268</v>
      </c>
      <c r="H219" s="167">
        <v>258</v>
      </c>
      <c r="I219" s="168">
        <v>10171521</v>
      </c>
      <c r="J219" s="169">
        <v>123</v>
      </c>
      <c r="K219" s="170">
        <v>113</v>
      </c>
      <c r="L219" s="165">
        <v>4269791</v>
      </c>
      <c r="M219" s="166">
        <v>277</v>
      </c>
      <c r="N219" s="167">
        <v>265</v>
      </c>
      <c r="O219" s="168">
        <v>2455853</v>
      </c>
      <c r="P219" s="169">
        <v>242</v>
      </c>
      <c r="Q219" s="170">
        <v>220</v>
      </c>
      <c r="R219" s="165">
        <v>7957193</v>
      </c>
      <c r="S219" s="166">
        <v>430</v>
      </c>
      <c r="T219" s="167">
        <v>422</v>
      </c>
      <c r="U219" s="196" t="s">
        <v>3813</v>
      </c>
      <c r="V219" s="169">
        <v>220</v>
      </c>
      <c r="W219" s="170">
        <v>217</v>
      </c>
      <c r="X219" s="165">
        <v>3766</v>
      </c>
      <c r="Y219" s="166">
        <v>62</v>
      </c>
      <c r="Z219" s="167">
        <v>51</v>
      </c>
      <c r="AA219" s="168">
        <v>528</v>
      </c>
      <c r="AB219" s="171">
        <v>321</v>
      </c>
      <c r="AC219" s="163">
        <v>0</v>
      </c>
      <c r="AD219" s="172">
        <v>100</v>
      </c>
      <c r="AE219" s="173">
        <v>0</v>
      </c>
    </row>
    <row r="220" spans="1:31" s="3" customFormat="1" ht="18.75" customHeight="1">
      <c r="A220" s="29">
        <v>218</v>
      </c>
      <c r="B220" s="30" t="s">
        <v>3813</v>
      </c>
      <c r="C220" s="31" t="s">
        <v>161</v>
      </c>
      <c r="D220" s="32" t="s">
        <v>3814</v>
      </c>
      <c r="E220" s="42">
        <v>10</v>
      </c>
      <c r="F220" s="35">
        <v>10149810</v>
      </c>
      <c r="G220" s="36">
        <v>6</v>
      </c>
      <c r="H220" s="37">
        <v>1</v>
      </c>
      <c r="I220" s="38">
        <v>28247022</v>
      </c>
      <c r="J220" s="39">
        <v>168</v>
      </c>
      <c r="K220" s="40">
        <v>15</v>
      </c>
      <c r="L220" s="35">
        <v>3569764</v>
      </c>
      <c r="M220" s="36">
        <v>18</v>
      </c>
      <c r="N220" s="37">
        <v>5</v>
      </c>
      <c r="O220" s="38">
        <v>13621303</v>
      </c>
      <c r="P220" s="39">
        <v>19</v>
      </c>
      <c r="Q220" s="40">
        <v>3</v>
      </c>
      <c r="R220" s="35">
        <v>29187490</v>
      </c>
      <c r="S220" s="36">
        <v>493</v>
      </c>
      <c r="T220" s="37">
        <v>20</v>
      </c>
      <c r="U220" s="38">
        <v>-6835673</v>
      </c>
      <c r="V220" s="39" t="s">
        <v>3813</v>
      </c>
      <c r="W220" s="40" t="s">
        <v>3813</v>
      </c>
      <c r="X220" s="41" t="s">
        <v>3813</v>
      </c>
      <c r="Y220" s="36">
        <v>48</v>
      </c>
      <c r="Z220" s="37">
        <v>9</v>
      </c>
      <c r="AA220" s="38">
        <v>579</v>
      </c>
      <c r="AB220" s="94">
        <v>351</v>
      </c>
      <c r="AC220" s="42">
        <v>100</v>
      </c>
      <c r="AD220" s="34">
        <v>0</v>
      </c>
      <c r="AE220" s="43">
        <v>0</v>
      </c>
    </row>
    <row r="221" spans="1:31" s="3" customFormat="1" ht="18.75" customHeight="1">
      <c r="A221" s="159">
        <v>219</v>
      </c>
      <c r="B221" s="160">
        <v>233</v>
      </c>
      <c r="C221" s="161" t="s">
        <v>3265</v>
      </c>
      <c r="D221" s="162" t="s">
        <v>3815</v>
      </c>
      <c r="E221" s="163">
        <v>209</v>
      </c>
      <c r="F221" s="165">
        <v>10148910</v>
      </c>
      <c r="G221" s="166">
        <v>36</v>
      </c>
      <c r="H221" s="167">
        <v>34</v>
      </c>
      <c r="I221" s="168">
        <v>17402574</v>
      </c>
      <c r="J221" s="169">
        <v>8</v>
      </c>
      <c r="K221" s="170">
        <v>8</v>
      </c>
      <c r="L221" s="165">
        <v>8367300</v>
      </c>
      <c r="M221" s="166">
        <v>42</v>
      </c>
      <c r="N221" s="167">
        <v>36</v>
      </c>
      <c r="O221" s="168">
        <v>8675523</v>
      </c>
      <c r="P221" s="169">
        <v>97</v>
      </c>
      <c r="Q221" s="170">
        <v>83</v>
      </c>
      <c r="R221" s="165">
        <v>14609434</v>
      </c>
      <c r="S221" s="166">
        <v>12</v>
      </c>
      <c r="T221" s="167">
        <v>12</v>
      </c>
      <c r="U221" s="168">
        <v>3731291</v>
      </c>
      <c r="V221" s="169">
        <v>210</v>
      </c>
      <c r="W221" s="170">
        <v>208</v>
      </c>
      <c r="X221" s="165">
        <v>4005</v>
      </c>
      <c r="Y221" s="166">
        <v>70</v>
      </c>
      <c r="Z221" s="167">
        <v>59</v>
      </c>
      <c r="AA221" s="168">
        <v>499</v>
      </c>
      <c r="AB221" s="171">
        <v>385</v>
      </c>
      <c r="AC221" s="163">
        <v>0</v>
      </c>
      <c r="AD221" s="172">
        <v>100</v>
      </c>
      <c r="AE221" s="173">
        <v>0</v>
      </c>
    </row>
    <row r="222" spans="1:31" s="3" customFormat="1" ht="18.75" customHeight="1">
      <c r="A222" s="45">
        <v>220</v>
      </c>
      <c r="B222" s="46" t="s">
        <v>3813</v>
      </c>
      <c r="C222" s="67" t="s">
        <v>3813</v>
      </c>
      <c r="D222" s="48" t="s">
        <v>2748</v>
      </c>
      <c r="E222" s="49">
        <v>210</v>
      </c>
      <c r="F222" s="62" t="s">
        <v>3813</v>
      </c>
      <c r="G222" s="52">
        <v>267</v>
      </c>
      <c r="H222" s="53">
        <v>257</v>
      </c>
      <c r="I222" s="63" t="s">
        <v>3813</v>
      </c>
      <c r="J222" s="55">
        <v>159</v>
      </c>
      <c r="K222" s="56">
        <v>145</v>
      </c>
      <c r="L222" s="62" t="s">
        <v>3813</v>
      </c>
      <c r="M222" s="52">
        <v>179</v>
      </c>
      <c r="N222" s="53">
        <v>169</v>
      </c>
      <c r="O222" s="63" t="s">
        <v>3813</v>
      </c>
      <c r="P222" s="55">
        <v>358</v>
      </c>
      <c r="Q222" s="56">
        <v>335</v>
      </c>
      <c r="R222" s="62" t="s">
        <v>3813</v>
      </c>
      <c r="S222" s="52">
        <v>53</v>
      </c>
      <c r="T222" s="53">
        <v>51</v>
      </c>
      <c r="U222" s="63" t="s">
        <v>3813</v>
      </c>
      <c r="V222" s="55">
        <v>401</v>
      </c>
      <c r="W222" s="56">
        <v>395</v>
      </c>
      <c r="X222" s="62" t="s">
        <v>3813</v>
      </c>
      <c r="Y222" s="52">
        <v>308</v>
      </c>
      <c r="Z222" s="53">
        <v>282</v>
      </c>
      <c r="AA222" s="63" t="s">
        <v>3813</v>
      </c>
      <c r="AB222" s="95">
        <v>331</v>
      </c>
      <c r="AC222" s="49">
        <v>0</v>
      </c>
      <c r="AD222" s="57">
        <v>100</v>
      </c>
      <c r="AE222" s="58">
        <v>0</v>
      </c>
    </row>
    <row r="223" spans="1:31" s="3" customFormat="1" ht="18.75" customHeight="1">
      <c r="A223" s="174">
        <v>221</v>
      </c>
      <c r="B223" s="175">
        <v>289</v>
      </c>
      <c r="C223" s="176" t="s">
        <v>3706</v>
      </c>
      <c r="D223" s="177" t="s">
        <v>3815</v>
      </c>
      <c r="E223" s="178">
        <v>211</v>
      </c>
      <c r="F223" s="180">
        <v>10113966</v>
      </c>
      <c r="G223" s="181">
        <v>269</v>
      </c>
      <c r="H223" s="182">
        <v>259</v>
      </c>
      <c r="I223" s="183">
        <v>10113966</v>
      </c>
      <c r="J223" s="184">
        <v>490</v>
      </c>
      <c r="K223" s="185">
        <v>467</v>
      </c>
      <c r="L223" s="180">
        <v>93210</v>
      </c>
      <c r="M223" s="181">
        <v>8</v>
      </c>
      <c r="N223" s="182">
        <v>7</v>
      </c>
      <c r="O223" s="183">
        <v>17875880</v>
      </c>
      <c r="P223" s="184">
        <v>41</v>
      </c>
      <c r="Q223" s="185">
        <v>35</v>
      </c>
      <c r="R223" s="180">
        <v>20477335</v>
      </c>
      <c r="S223" s="181">
        <v>3</v>
      </c>
      <c r="T223" s="182">
        <v>3</v>
      </c>
      <c r="U223" s="183">
        <v>6621133</v>
      </c>
      <c r="V223" s="184">
        <v>291</v>
      </c>
      <c r="W223" s="185">
        <v>286</v>
      </c>
      <c r="X223" s="180">
        <v>1507</v>
      </c>
      <c r="Y223" s="181">
        <v>352</v>
      </c>
      <c r="Z223" s="182">
        <v>326</v>
      </c>
      <c r="AA223" s="183">
        <v>152</v>
      </c>
      <c r="AB223" s="186">
        <v>321</v>
      </c>
      <c r="AC223" s="178">
        <v>0</v>
      </c>
      <c r="AD223" s="187">
        <v>100</v>
      </c>
      <c r="AE223" s="188">
        <v>0</v>
      </c>
    </row>
    <row r="224" spans="1:31" s="3" customFormat="1" ht="18.75" customHeight="1">
      <c r="A224" s="29">
        <v>222</v>
      </c>
      <c r="B224" s="30">
        <v>212</v>
      </c>
      <c r="C224" s="31" t="s">
        <v>2910</v>
      </c>
      <c r="D224" s="32" t="s">
        <v>3815</v>
      </c>
      <c r="E224" s="42">
        <v>212</v>
      </c>
      <c r="F224" s="35">
        <v>10104310</v>
      </c>
      <c r="G224" s="36">
        <v>258</v>
      </c>
      <c r="H224" s="37">
        <v>248</v>
      </c>
      <c r="I224" s="38">
        <v>10459496</v>
      </c>
      <c r="J224" s="39">
        <v>244</v>
      </c>
      <c r="K224" s="40">
        <v>227</v>
      </c>
      <c r="L224" s="35">
        <v>2620910</v>
      </c>
      <c r="M224" s="36">
        <v>55</v>
      </c>
      <c r="N224" s="37">
        <v>49</v>
      </c>
      <c r="O224" s="38">
        <v>7962659</v>
      </c>
      <c r="P224" s="39">
        <v>176</v>
      </c>
      <c r="Q224" s="40">
        <v>159</v>
      </c>
      <c r="R224" s="35">
        <v>9974421</v>
      </c>
      <c r="S224" s="36">
        <v>427</v>
      </c>
      <c r="T224" s="37">
        <v>419</v>
      </c>
      <c r="U224" s="38">
        <v>-258906</v>
      </c>
      <c r="V224" s="39">
        <v>65</v>
      </c>
      <c r="W224" s="40">
        <v>64</v>
      </c>
      <c r="X224" s="35">
        <v>12543</v>
      </c>
      <c r="Y224" s="36">
        <v>263</v>
      </c>
      <c r="Z224" s="37">
        <v>238</v>
      </c>
      <c r="AA224" s="38">
        <v>203</v>
      </c>
      <c r="AB224" s="94">
        <v>384</v>
      </c>
      <c r="AC224" s="42">
        <v>0</v>
      </c>
      <c r="AD224" s="34">
        <v>87.2</v>
      </c>
      <c r="AE224" s="43">
        <v>12.8</v>
      </c>
    </row>
    <row r="225" spans="1:31" s="3" customFormat="1" ht="18.75" customHeight="1">
      <c r="A225" s="29">
        <v>223</v>
      </c>
      <c r="B225" s="30" t="s">
        <v>3813</v>
      </c>
      <c r="C225" s="31" t="s">
        <v>701</v>
      </c>
      <c r="D225" s="32" t="s">
        <v>2748</v>
      </c>
      <c r="E225" s="33">
        <v>213</v>
      </c>
      <c r="F225" s="35">
        <v>10075039</v>
      </c>
      <c r="G225" s="36">
        <v>249</v>
      </c>
      <c r="H225" s="37">
        <v>240</v>
      </c>
      <c r="I225" s="38">
        <v>10591576</v>
      </c>
      <c r="J225" s="39">
        <v>31</v>
      </c>
      <c r="K225" s="40">
        <v>27</v>
      </c>
      <c r="L225" s="35">
        <v>6521789</v>
      </c>
      <c r="M225" s="36">
        <v>5</v>
      </c>
      <c r="N225" s="37">
        <v>4</v>
      </c>
      <c r="O225" s="38">
        <v>22084080</v>
      </c>
      <c r="P225" s="39">
        <v>26</v>
      </c>
      <c r="Q225" s="40">
        <v>21</v>
      </c>
      <c r="R225" s="35">
        <v>24656276</v>
      </c>
      <c r="S225" s="36">
        <v>6</v>
      </c>
      <c r="T225" s="37">
        <v>6</v>
      </c>
      <c r="U225" s="38">
        <v>4335975</v>
      </c>
      <c r="V225" s="39">
        <v>223</v>
      </c>
      <c r="W225" s="40">
        <v>220</v>
      </c>
      <c r="X225" s="35">
        <v>3696</v>
      </c>
      <c r="Y225" s="36">
        <v>303</v>
      </c>
      <c r="Z225" s="37">
        <v>277</v>
      </c>
      <c r="AA225" s="38">
        <v>181</v>
      </c>
      <c r="AB225" s="94">
        <v>351</v>
      </c>
      <c r="AC225" s="42">
        <v>0</v>
      </c>
      <c r="AD225" s="34">
        <v>100</v>
      </c>
      <c r="AE225" s="43">
        <v>0</v>
      </c>
    </row>
    <row r="226" spans="1:31" s="3" customFormat="1" ht="18.75" customHeight="1">
      <c r="A226" s="29">
        <v>224</v>
      </c>
      <c r="B226" s="64">
        <v>229</v>
      </c>
      <c r="C226" s="31" t="s">
        <v>401</v>
      </c>
      <c r="D226" s="32" t="s">
        <v>3814</v>
      </c>
      <c r="E226" s="42">
        <v>11</v>
      </c>
      <c r="F226" s="35">
        <v>10058391</v>
      </c>
      <c r="G226" s="36">
        <v>272</v>
      </c>
      <c r="H226" s="37">
        <v>11</v>
      </c>
      <c r="I226" s="38">
        <v>10058391</v>
      </c>
      <c r="J226" s="39">
        <v>487</v>
      </c>
      <c r="K226" s="40">
        <v>23</v>
      </c>
      <c r="L226" s="35">
        <v>180835</v>
      </c>
      <c r="M226" s="36" t="s">
        <v>3813</v>
      </c>
      <c r="N226" s="37" t="s">
        <v>3813</v>
      </c>
      <c r="O226" s="38">
        <v>-8793434</v>
      </c>
      <c r="P226" s="39">
        <v>34</v>
      </c>
      <c r="Q226" s="40">
        <v>6</v>
      </c>
      <c r="R226" s="35">
        <v>22395016</v>
      </c>
      <c r="S226" s="36">
        <v>500</v>
      </c>
      <c r="T226" s="37">
        <v>26</v>
      </c>
      <c r="U226" s="38">
        <v>-40375835</v>
      </c>
      <c r="V226" s="39" t="s">
        <v>3813</v>
      </c>
      <c r="W226" s="40" t="s">
        <v>3813</v>
      </c>
      <c r="X226" s="41" t="s">
        <v>3813</v>
      </c>
      <c r="Y226" s="36">
        <v>1</v>
      </c>
      <c r="Z226" s="37">
        <v>1</v>
      </c>
      <c r="AA226" s="38">
        <v>3578</v>
      </c>
      <c r="AB226" s="94">
        <v>210</v>
      </c>
      <c r="AC226" s="42">
        <v>100</v>
      </c>
      <c r="AD226" s="34">
        <v>0</v>
      </c>
      <c r="AE226" s="43">
        <v>0</v>
      </c>
    </row>
    <row r="227" spans="1:31" s="3" customFormat="1" ht="18.75" customHeight="1">
      <c r="A227" s="142">
        <v>225</v>
      </c>
      <c r="B227" s="143">
        <v>156</v>
      </c>
      <c r="C227" s="144" t="s">
        <v>1739</v>
      </c>
      <c r="D227" s="145" t="s">
        <v>3815</v>
      </c>
      <c r="E227" s="146">
        <v>214</v>
      </c>
      <c r="F227" s="148">
        <v>9984598</v>
      </c>
      <c r="G227" s="149">
        <v>264</v>
      </c>
      <c r="H227" s="150">
        <v>254</v>
      </c>
      <c r="I227" s="151">
        <v>10316793</v>
      </c>
      <c r="J227" s="152">
        <v>167</v>
      </c>
      <c r="K227" s="153">
        <v>153</v>
      </c>
      <c r="L227" s="148">
        <v>3583581</v>
      </c>
      <c r="M227" s="149">
        <v>86</v>
      </c>
      <c r="N227" s="150">
        <v>80</v>
      </c>
      <c r="O227" s="151">
        <v>6212992</v>
      </c>
      <c r="P227" s="152">
        <v>163</v>
      </c>
      <c r="Q227" s="153">
        <v>146</v>
      </c>
      <c r="R227" s="148">
        <v>10856855</v>
      </c>
      <c r="S227" s="149">
        <v>461</v>
      </c>
      <c r="T227" s="150">
        <v>452</v>
      </c>
      <c r="U227" s="151">
        <v>-1081525</v>
      </c>
      <c r="V227" s="152">
        <v>153</v>
      </c>
      <c r="W227" s="153">
        <v>152</v>
      </c>
      <c r="X227" s="148">
        <v>6811</v>
      </c>
      <c r="Y227" s="149">
        <v>47</v>
      </c>
      <c r="Z227" s="150">
        <v>39</v>
      </c>
      <c r="AA227" s="151">
        <v>588</v>
      </c>
      <c r="AB227" s="156">
        <v>361</v>
      </c>
      <c r="AC227" s="146">
        <v>0</v>
      </c>
      <c r="AD227" s="157">
        <v>100</v>
      </c>
      <c r="AE227" s="158">
        <v>0</v>
      </c>
    </row>
    <row r="228" spans="1:31" s="3" customFormat="1" ht="18.75" customHeight="1">
      <c r="A228" s="15">
        <v>226</v>
      </c>
      <c r="B228" s="16">
        <v>472</v>
      </c>
      <c r="C228" s="17" t="s">
        <v>1334</v>
      </c>
      <c r="D228" s="18" t="s">
        <v>3369</v>
      </c>
      <c r="E228" s="19">
        <v>215</v>
      </c>
      <c r="F228" s="21">
        <v>9942722</v>
      </c>
      <c r="G228" s="22">
        <v>215</v>
      </c>
      <c r="H228" s="23">
        <v>208</v>
      </c>
      <c r="I228" s="24">
        <v>11470083</v>
      </c>
      <c r="J228" s="25">
        <v>51</v>
      </c>
      <c r="K228" s="26">
        <v>47</v>
      </c>
      <c r="L228" s="21">
        <v>5807848</v>
      </c>
      <c r="M228" s="22">
        <v>226</v>
      </c>
      <c r="N228" s="23">
        <v>215</v>
      </c>
      <c r="O228" s="24">
        <v>3129410</v>
      </c>
      <c r="P228" s="25">
        <v>295</v>
      </c>
      <c r="Q228" s="26">
        <v>273</v>
      </c>
      <c r="R228" s="21">
        <v>6690064</v>
      </c>
      <c r="S228" s="22">
        <v>146</v>
      </c>
      <c r="T228" s="23">
        <v>144</v>
      </c>
      <c r="U228" s="24">
        <v>758617</v>
      </c>
      <c r="V228" s="25">
        <v>339</v>
      </c>
      <c r="W228" s="26">
        <v>334</v>
      </c>
      <c r="X228" s="21">
        <v>675</v>
      </c>
      <c r="Y228" s="22">
        <v>234</v>
      </c>
      <c r="Z228" s="23">
        <v>210</v>
      </c>
      <c r="AA228" s="24">
        <v>237</v>
      </c>
      <c r="AB228" s="93">
        <v>384</v>
      </c>
      <c r="AC228" s="19">
        <v>0</v>
      </c>
      <c r="AD228" s="27">
        <v>100</v>
      </c>
      <c r="AE228" s="28">
        <v>0</v>
      </c>
    </row>
    <row r="229" spans="1:31" s="3" customFormat="1" ht="18.75" customHeight="1">
      <c r="A229" s="159">
        <v>227</v>
      </c>
      <c r="B229" s="160">
        <v>265</v>
      </c>
      <c r="C229" s="161" t="s">
        <v>164</v>
      </c>
      <c r="D229" s="162" t="s">
        <v>3815</v>
      </c>
      <c r="E229" s="163">
        <v>216</v>
      </c>
      <c r="F229" s="165">
        <v>9912555</v>
      </c>
      <c r="G229" s="166">
        <v>231</v>
      </c>
      <c r="H229" s="167">
        <v>222</v>
      </c>
      <c r="I229" s="168">
        <v>10946062</v>
      </c>
      <c r="J229" s="169">
        <v>199</v>
      </c>
      <c r="K229" s="170">
        <v>184</v>
      </c>
      <c r="L229" s="165">
        <v>3128869</v>
      </c>
      <c r="M229" s="166">
        <v>122</v>
      </c>
      <c r="N229" s="167">
        <v>115</v>
      </c>
      <c r="O229" s="168">
        <v>5012751</v>
      </c>
      <c r="P229" s="169">
        <v>172</v>
      </c>
      <c r="Q229" s="170">
        <v>155</v>
      </c>
      <c r="R229" s="165">
        <v>10182773</v>
      </c>
      <c r="S229" s="166">
        <v>121</v>
      </c>
      <c r="T229" s="167">
        <v>119</v>
      </c>
      <c r="U229" s="168">
        <v>896910</v>
      </c>
      <c r="V229" s="169">
        <v>311</v>
      </c>
      <c r="W229" s="170">
        <v>306</v>
      </c>
      <c r="X229" s="165">
        <v>1218</v>
      </c>
      <c r="Y229" s="166">
        <v>420</v>
      </c>
      <c r="Z229" s="167">
        <v>394</v>
      </c>
      <c r="AA229" s="168">
        <v>110</v>
      </c>
      <c r="AB229" s="171">
        <v>351</v>
      </c>
      <c r="AC229" s="163">
        <v>0</v>
      </c>
      <c r="AD229" s="172">
        <v>100</v>
      </c>
      <c r="AE229" s="173">
        <v>0</v>
      </c>
    </row>
    <row r="230" spans="1:31" s="3" customFormat="1" ht="18.75" customHeight="1">
      <c r="A230" s="29">
        <v>228</v>
      </c>
      <c r="B230" s="64">
        <v>230</v>
      </c>
      <c r="C230" s="31" t="s">
        <v>3707</v>
      </c>
      <c r="D230" s="32" t="s">
        <v>3815</v>
      </c>
      <c r="E230" s="42">
        <v>217</v>
      </c>
      <c r="F230" s="35">
        <v>9870589</v>
      </c>
      <c r="G230" s="36">
        <v>275</v>
      </c>
      <c r="H230" s="37">
        <v>264</v>
      </c>
      <c r="I230" s="38">
        <v>9882189</v>
      </c>
      <c r="J230" s="39">
        <v>142</v>
      </c>
      <c r="K230" s="40">
        <v>129</v>
      </c>
      <c r="L230" s="35">
        <v>3982958</v>
      </c>
      <c r="M230" s="36">
        <v>103</v>
      </c>
      <c r="N230" s="37">
        <v>96</v>
      </c>
      <c r="O230" s="38">
        <v>5558370</v>
      </c>
      <c r="P230" s="39">
        <v>237</v>
      </c>
      <c r="Q230" s="40">
        <v>215</v>
      </c>
      <c r="R230" s="35">
        <v>8176059</v>
      </c>
      <c r="S230" s="36">
        <v>58</v>
      </c>
      <c r="T230" s="37">
        <v>56</v>
      </c>
      <c r="U230" s="38">
        <v>1680950</v>
      </c>
      <c r="V230" s="39">
        <v>405</v>
      </c>
      <c r="W230" s="40">
        <v>399</v>
      </c>
      <c r="X230" s="35">
        <v>15</v>
      </c>
      <c r="Y230" s="36">
        <v>228</v>
      </c>
      <c r="Z230" s="37">
        <v>204</v>
      </c>
      <c r="AA230" s="38">
        <v>243</v>
      </c>
      <c r="AB230" s="94">
        <v>341</v>
      </c>
      <c r="AC230" s="42">
        <v>0</v>
      </c>
      <c r="AD230" s="34">
        <v>100</v>
      </c>
      <c r="AE230" s="43">
        <v>0</v>
      </c>
    </row>
    <row r="231" spans="1:31" s="3" customFormat="1" ht="18.75" customHeight="1">
      <c r="A231" s="159">
        <v>229</v>
      </c>
      <c r="B231" s="160">
        <v>191</v>
      </c>
      <c r="C231" s="161" t="s">
        <v>3986</v>
      </c>
      <c r="D231" s="162" t="s">
        <v>3815</v>
      </c>
      <c r="E231" s="163">
        <v>218</v>
      </c>
      <c r="F231" s="165">
        <v>9866624</v>
      </c>
      <c r="G231" s="166">
        <v>259</v>
      </c>
      <c r="H231" s="167">
        <v>249</v>
      </c>
      <c r="I231" s="168">
        <v>10457511</v>
      </c>
      <c r="J231" s="169">
        <v>158</v>
      </c>
      <c r="K231" s="170">
        <v>144</v>
      </c>
      <c r="L231" s="165">
        <v>3699362</v>
      </c>
      <c r="M231" s="166">
        <v>205</v>
      </c>
      <c r="N231" s="167">
        <v>195</v>
      </c>
      <c r="O231" s="168">
        <v>3564854</v>
      </c>
      <c r="P231" s="169">
        <v>298</v>
      </c>
      <c r="Q231" s="170">
        <v>276</v>
      </c>
      <c r="R231" s="165">
        <v>6663396</v>
      </c>
      <c r="S231" s="166">
        <v>76</v>
      </c>
      <c r="T231" s="167">
        <v>74</v>
      </c>
      <c r="U231" s="168">
        <v>1320313</v>
      </c>
      <c r="V231" s="169">
        <v>259</v>
      </c>
      <c r="W231" s="170">
        <v>254</v>
      </c>
      <c r="X231" s="165">
        <v>2295</v>
      </c>
      <c r="Y231" s="166">
        <v>386</v>
      </c>
      <c r="Z231" s="167">
        <v>360</v>
      </c>
      <c r="AA231" s="168">
        <v>132</v>
      </c>
      <c r="AB231" s="171">
        <v>356</v>
      </c>
      <c r="AC231" s="163">
        <v>0</v>
      </c>
      <c r="AD231" s="172">
        <v>12</v>
      </c>
      <c r="AE231" s="173">
        <v>88</v>
      </c>
    </row>
    <row r="232" spans="1:31" s="3" customFormat="1" ht="18.75" customHeight="1">
      <c r="A232" s="142">
        <v>230</v>
      </c>
      <c r="B232" s="143">
        <v>384</v>
      </c>
      <c r="C232" s="144" t="s">
        <v>3536</v>
      </c>
      <c r="D232" s="145" t="s">
        <v>3815</v>
      </c>
      <c r="E232" s="146">
        <v>219</v>
      </c>
      <c r="F232" s="148">
        <v>9858574</v>
      </c>
      <c r="G232" s="149">
        <v>276</v>
      </c>
      <c r="H232" s="150">
        <v>265</v>
      </c>
      <c r="I232" s="151">
        <v>9858574</v>
      </c>
      <c r="J232" s="152">
        <v>121</v>
      </c>
      <c r="K232" s="153">
        <v>111</v>
      </c>
      <c r="L232" s="148">
        <v>4314058</v>
      </c>
      <c r="M232" s="149">
        <v>201</v>
      </c>
      <c r="N232" s="150">
        <v>191</v>
      </c>
      <c r="O232" s="151">
        <v>3649779</v>
      </c>
      <c r="P232" s="152">
        <v>330</v>
      </c>
      <c r="Q232" s="153">
        <v>307</v>
      </c>
      <c r="R232" s="148">
        <v>6067908</v>
      </c>
      <c r="S232" s="149">
        <v>48</v>
      </c>
      <c r="T232" s="150">
        <v>47</v>
      </c>
      <c r="U232" s="151">
        <v>1923008</v>
      </c>
      <c r="V232" s="152">
        <v>306</v>
      </c>
      <c r="W232" s="153">
        <v>301</v>
      </c>
      <c r="X232" s="148">
        <v>1279</v>
      </c>
      <c r="Y232" s="149">
        <v>200</v>
      </c>
      <c r="Z232" s="150">
        <v>176</v>
      </c>
      <c r="AA232" s="151">
        <v>268</v>
      </c>
      <c r="AB232" s="156">
        <v>384</v>
      </c>
      <c r="AC232" s="146">
        <v>0</v>
      </c>
      <c r="AD232" s="157">
        <v>100</v>
      </c>
      <c r="AE232" s="158">
        <v>0</v>
      </c>
    </row>
    <row r="233" spans="1:31" s="3" customFormat="1" ht="18.75" customHeight="1">
      <c r="A233" s="174">
        <v>231</v>
      </c>
      <c r="B233" s="175">
        <v>148</v>
      </c>
      <c r="C233" s="176" t="s">
        <v>1849</v>
      </c>
      <c r="D233" s="177" t="s">
        <v>3815</v>
      </c>
      <c r="E233" s="178">
        <v>220</v>
      </c>
      <c r="F233" s="180">
        <v>9858047</v>
      </c>
      <c r="G233" s="181">
        <v>195</v>
      </c>
      <c r="H233" s="182">
        <v>189</v>
      </c>
      <c r="I233" s="183">
        <v>12065446</v>
      </c>
      <c r="J233" s="184">
        <v>296</v>
      </c>
      <c r="K233" s="185">
        <v>277</v>
      </c>
      <c r="L233" s="180">
        <v>2192773</v>
      </c>
      <c r="M233" s="181">
        <v>73</v>
      </c>
      <c r="N233" s="182">
        <v>67</v>
      </c>
      <c r="O233" s="183">
        <v>6803167</v>
      </c>
      <c r="P233" s="184">
        <v>143</v>
      </c>
      <c r="Q233" s="185">
        <v>126</v>
      </c>
      <c r="R233" s="180">
        <v>11826073</v>
      </c>
      <c r="S233" s="181">
        <v>378</v>
      </c>
      <c r="T233" s="182">
        <v>371</v>
      </c>
      <c r="U233" s="183">
        <v>36975</v>
      </c>
      <c r="V233" s="184">
        <v>209</v>
      </c>
      <c r="W233" s="185">
        <v>207</v>
      </c>
      <c r="X233" s="180">
        <v>4020</v>
      </c>
      <c r="Y233" s="181">
        <v>118</v>
      </c>
      <c r="Z233" s="182">
        <v>98</v>
      </c>
      <c r="AA233" s="183">
        <v>400</v>
      </c>
      <c r="AB233" s="186">
        <v>321</v>
      </c>
      <c r="AC233" s="178">
        <v>0</v>
      </c>
      <c r="AD233" s="187">
        <v>100</v>
      </c>
      <c r="AE233" s="188">
        <v>0</v>
      </c>
    </row>
    <row r="234" spans="1:31" s="3" customFormat="1" ht="18.75" customHeight="1">
      <c r="A234" s="29">
        <v>232</v>
      </c>
      <c r="B234" s="30" t="s">
        <v>3813</v>
      </c>
      <c r="C234" s="31" t="s">
        <v>3708</v>
      </c>
      <c r="D234" s="32" t="s">
        <v>3368</v>
      </c>
      <c r="E234" s="42">
        <v>221</v>
      </c>
      <c r="F234" s="35">
        <v>9853721</v>
      </c>
      <c r="G234" s="36">
        <v>109</v>
      </c>
      <c r="H234" s="37">
        <v>105</v>
      </c>
      <c r="I234" s="38">
        <v>14498831</v>
      </c>
      <c r="J234" s="39">
        <v>450</v>
      </c>
      <c r="K234" s="40">
        <v>428</v>
      </c>
      <c r="L234" s="35">
        <v>716096</v>
      </c>
      <c r="M234" s="36">
        <v>371</v>
      </c>
      <c r="N234" s="37">
        <v>356</v>
      </c>
      <c r="O234" s="38">
        <v>1453000</v>
      </c>
      <c r="P234" s="39">
        <v>402</v>
      </c>
      <c r="Q234" s="40">
        <v>378</v>
      </c>
      <c r="R234" s="35">
        <v>4695433</v>
      </c>
      <c r="S234" s="36">
        <v>235</v>
      </c>
      <c r="T234" s="37">
        <v>231</v>
      </c>
      <c r="U234" s="38">
        <v>298280</v>
      </c>
      <c r="V234" s="39">
        <v>335</v>
      </c>
      <c r="W234" s="40">
        <v>330</v>
      </c>
      <c r="X234" s="35">
        <v>780</v>
      </c>
      <c r="Y234" s="36">
        <v>415</v>
      </c>
      <c r="Z234" s="37">
        <v>389</v>
      </c>
      <c r="AA234" s="38">
        <v>114</v>
      </c>
      <c r="AB234" s="94">
        <v>371</v>
      </c>
      <c r="AC234" s="42">
        <v>0</v>
      </c>
      <c r="AD234" s="34">
        <v>100</v>
      </c>
      <c r="AE234" s="43">
        <v>0</v>
      </c>
    </row>
    <row r="235" spans="1:31" s="3" customFormat="1" ht="18.75" customHeight="1">
      <c r="A235" s="159">
        <v>233</v>
      </c>
      <c r="B235" s="160">
        <v>227</v>
      </c>
      <c r="C235" s="161" t="s">
        <v>492</v>
      </c>
      <c r="D235" s="162" t="s">
        <v>3815</v>
      </c>
      <c r="E235" s="163">
        <v>222</v>
      </c>
      <c r="F235" s="165">
        <v>9829676</v>
      </c>
      <c r="G235" s="166">
        <v>239</v>
      </c>
      <c r="H235" s="167">
        <v>230</v>
      </c>
      <c r="I235" s="168">
        <v>10758751</v>
      </c>
      <c r="J235" s="169">
        <v>351</v>
      </c>
      <c r="K235" s="170">
        <v>332</v>
      </c>
      <c r="L235" s="165">
        <v>1709741</v>
      </c>
      <c r="M235" s="166">
        <v>407</v>
      </c>
      <c r="N235" s="167">
        <v>391</v>
      </c>
      <c r="O235" s="168">
        <v>989980</v>
      </c>
      <c r="P235" s="169">
        <v>480</v>
      </c>
      <c r="Q235" s="170">
        <v>455</v>
      </c>
      <c r="R235" s="165">
        <v>2414312</v>
      </c>
      <c r="S235" s="166">
        <v>200</v>
      </c>
      <c r="T235" s="167">
        <v>197</v>
      </c>
      <c r="U235" s="168">
        <v>437987</v>
      </c>
      <c r="V235" s="169">
        <v>264</v>
      </c>
      <c r="W235" s="170">
        <v>259</v>
      </c>
      <c r="X235" s="165">
        <v>2145</v>
      </c>
      <c r="Y235" s="166">
        <v>392</v>
      </c>
      <c r="Z235" s="167">
        <v>366</v>
      </c>
      <c r="AA235" s="168">
        <v>125</v>
      </c>
      <c r="AB235" s="171">
        <v>383</v>
      </c>
      <c r="AC235" s="163">
        <v>0</v>
      </c>
      <c r="AD235" s="172">
        <v>100</v>
      </c>
      <c r="AE235" s="173">
        <v>0</v>
      </c>
    </row>
    <row r="236" spans="1:31" s="3" customFormat="1" ht="18.75" customHeight="1">
      <c r="A236" s="159">
        <v>234</v>
      </c>
      <c r="B236" s="160" t="s">
        <v>3813</v>
      </c>
      <c r="C236" s="195" t="s">
        <v>3813</v>
      </c>
      <c r="D236" s="162" t="s">
        <v>3815</v>
      </c>
      <c r="E236" s="163">
        <v>223</v>
      </c>
      <c r="F236" s="189" t="s">
        <v>3813</v>
      </c>
      <c r="G236" s="166">
        <v>257</v>
      </c>
      <c r="H236" s="167">
        <v>247</v>
      </c>
      <c r="I236" s="196" t="s">
        <v>3813</v>
      </c>
      <c r="J236" s="169">
        <v>222</v>
      </c>
      <c r="K236" s="170">
        <v>205</v>
      </c>
      <c r="L236" s="189" t="s">
        <v>3813</v>
      </c>
      <c r="M236" s="166">
        <v>481</v>
      </c>
      <c r="N236" s="167">
        <v>464</v>
      </c>
      <c r="O236" s="196" t="s">
        <v>3813</v>
      </c>
      <c r="P236" s="169">
        <v>469</v>
      </c>
      <c r="Q236" s="170">
        <v>444</v>
      </c>
      <c r="R236" s="189" t="s">
        <v>3813</v>
      </c>
      <c r="S236" s="166">
        <v>261</v>
      </c>
      <c r="T236" s="167">
        <v>255</v>
      </c>
      <c r="U236" s="196" t="s">
        <v>3813</v>
      </c>
      <c r="V236" s="169" t="s">
        <v>3813</v>
      </c>
      <c r="W236" s="170" t="s">
        <v>3813</v>
      </c>
      <c r="X236" s="189" t="s">
        <v>3813</v>
      </c>
      <c r="Y236" s="166">
        <v>194</v>
      </c>
      <c r="Z236" s="167">
        <v>170</v>
      </c>
      <c r="AA236" s="196" t="s">
        <v>3813</v>
      </c>
      <c r="AB236" s="171">
        <v>355</v>
      </c>
      <c r="AC236" s="163">
        <v>0</v>
      </c>
      <c r="AD236" s="172">
        <v>100</v>
      </c>
      <c r="AE236" s="173">
        <v>0</v>
      </c>
    </row>
    <row r="237" spans="1:31" s="3" customFormat="1" ht="18.75" customHeight="1">
      <c r="A237" s="45">
        <v>235</v>
      </c>
      <c r="B237" s="46">
        <v>147</v>
      </c>
      <c r="C237" s="47" t="s">
        <v>3180</v>
      </c>
      <c r="D237" s="48" t="s">
        <v>2748</v>
      </c>
      <c r="E237" s="49">
        <v>224</v>
      </c>
      <c r="F237" s="51">
        <v>9813331</v>
      </c>
      <c r="G237" s="52">
        <v>278</v>
      </c>
      <c r="H237" s="53">
        <v>267</v>
      </c>
      <c r="I237" s="54">
        <v>9841276</v>
      </c>
      <c r="J237" s="55">
        <v>239</v>
      </c>
      <c r="K237" s="56">
        <v>222</v>
      </c>
      <c r="L237" s="51">
        <v>2665719</v>
      </c>
      <c r="M237" s="52">
        <v>133</v>
      </c>
      <c r="N237" s="53">
        <v>126</v>
      </c>
      <c r="O237" s="54">
        <v>4732971</v>
      </c>
      <c r="P237" s="55">
        <v>263</v>
      </c>
      <c r="Q237" s="56">
        <v>241</v>
      </c>
      <c r="R237" s="51">
        <v>7517652</v>
      </c>
      <c r="S237" s="52">
        <v>243</v>
      </c>
      <c r="T237" s="53">
        <v>238</v>
      </c>
      <c r="U237" s="54">
        <v>282332</v>
      </c>
      <c r="V237" s="55">
        <v>371</v>
      </c>
      <c r="W237" s="56">
        <v>365</v>
      </c>
      <c r="X237" s="51">
        <v>220</v>
      </c>
      <c r="Y237" s="52">
        <v>351</v>
      </c>
      <c r="Z237" s="53">
        <v>325</v>
      </c>
      <c r="AA237" s="54">
        <v>152</v>
      </c>
      <c r="AB237" s="95">
        <v>352</v>
      </c>
      <c r="AC237" s="49">
        <v>0</v>
      </c>
      <c r="AD237" s="57">
        <v>0</v>
      </c>
      <c r="AE237" s="58">
        <v>100</v>
      </c>
    </row>
    <row r="238" spans="1:31" s="3" customFormat="1" ht="18.75" customHeight="1">
      <c r="A238" s="15">
        <v>236</v>
      </c>
      <c r="B238" s="16" t="s">
        <v>3813</v>
      </c>
      <c r="C238" s="17" t="s">
        <v>3709</v>
      </c>
      <c r="D238" s="18" t="s">
        <v>3816</v>
      </c>
      <c r="E238" s="19">
        <v>225</v>
      </c>
      <c r="F238" s="21">
        <v>9717859</v>
      </c>
      <c r="G238" s="22">
        <v>284</v>
      </c>
      <c r="H238" s="23">
        <v>273</v>
      </c>
      <c r="I238" s="24">
        <v>9717859</v>
      </c>
      <c r="J238" s="25">
        <v>53</v>
      </c>
      <c r="K238" s="26">
        <v>49</v>
      </c>
      <c r="L238" s="21">
        <v>5771372</v>
      </c>
      <c r="M238" s="22">
        <v>129</v>
      </c>
      <c r="N238" s="23">
        <v>122</v>
      </c>
      <c r="O238" s="24">
        <v>4781016</v>
      </c>
      <c r="P238" s="25">
        <v>78</v>
      </c>
      <c r="Q238" s="26">
        <v>66</v>
      </c>
      <c r="R238" s="21">
        <v>16085702</v>
      </c>
      <c r="S238" s="22">
        <v>190</v>
      </c>
      <c r="T238" s="23">
        <v>187</v>
      </c>
      <c r="U238" s="24">
        <v>458143</v>
      </c>
      <c r="V238" s="25">
        <v>192</v>
      </c>
      <c r="W238" s="26">
        <v>190</v>
      </c>
      <c r="X238" s="21">
        <v>4875</v>
      </c>
      <c r="Y238" s="22">
        <v>259</v>
      </c>
      <c r="Z238" s="23">
        <v>234</v>
      </c>
      <c r="AA238" s="24">
        <v>210</v>
      </c>
      <c r="AB238" s="93">
        <v>321</v>
      </c>
      <c r="AC238" s="19">
        <v>0</v>
      </c>
      <c r="AD238" s="27">
        <v>100</v>
      </c>
      <c r="AE238" s="28">
        <v>0</v>
      </c>
    </row>
    <row r="239" spans="1:31" s="3" customFormat="1" ht="18.75" customHeight="1">
      <c r="A239" s="159">
        <v>237</v>
      </c>
      <c r="B239" s="160">
        <v>288</v>
      </c>
      <c r="C239" s="161" t="s">
        <v>3710</v>
      </c>
      <c r="D239" s="162" t="s">
        <v>3815</v>
      </c>
      <c r="E239" s="163">
        <v>226</v>
      </c>
      <c r="F239" s="165">
        <v>9714238</v>
      </c>
      <c r="G239" s="166">
        <v>79</v>
      </c>
      <c r="H239" s="167">
        <v>75</v>
      </c>
      <c r="I239" s="168">
        <v>15295108</v>
      </c>
      <c r="J239" s="169">
        <v>17</v>
      </c>
      <c r="K239" s="170">
        <v>15</v>
      </c>
      <c r="L239" s="165">
        <v>7175960</v>
      </c>
      <c r="M239" s="166">
        <v>6</v>
      </c>
      <c r="N239" s="167">
        <v>5</v>
      </c>
      <c r="O239" s="168">
        <v>19325911</v>
      </c>
      <c r="P239" s="169">
        <v>9</v>
      </c>
      <c r="Q239" s="170">
        <v>7</v>
      </c>
      <c r="R239" s="165">
        <v>40314008</v>
      </c>
      <c r="S239" s="166">
        <v>458</v>
      </c>
      <c r="T239" s="167">
        <v>449</v>
      </c>
      <c r="U239" s="168">
        <v>-994243</v>
      </c>
      <c r="V239" s="169">
        <v>175</v>
      </c>
      <c r="W239" s="170">
        <v>173</v>
      </c>
      <c r="X239" s="165">
        <v>5435</v>
      </c>
      <c r="Y239" s="166">
        <v>481</v>
      </c>
      <c r="Z239" s="167">
        <v>455</v>
      </c>
      <c r="AA239" s="168">
        <v>48</v>
      </c>
      <c r="AB239" s="171">
        <v>381</v>
      </c>
      <c r="AC239" s="163">
        <v>0</v>
      </c>
      <c r="AD239" s="172">
        <v>100</v>
      </c>
      <c r="AE239" s="173">
        <v>0</v>
      </c>
    </row>
    <row r="240" spans="1:31" s="3" customFormat="1" ht="18.75" customHeight="1">
      <c r="A240" s="159">
        <v>238</v>
      </c>
      <c r="B240" s="160">
        <v>83</v>
      </c>
      <c r="C240" s="161" t="s">
        <v>2578</v>
      </c>
      <c r="D240" s="162" t="s">
        <v>3815</v>
      </c>
      <c r="E240" s="163">
        <v>227</v>
      </c>
      <c r="F240" s="165">
        <v>9708842</v>
      </c>
      <c r="G240" s="166">
        <v>286</v>
      </c>
      <c r="H240" s="167">
        <v>275</v>
      </c>
      <c r="I240" s="168">
        <v>9708842</v>
      </c>
      <c r="J240" s="169">
        <v>265</v>
      </c>
      <c r="K240" s="170">
        <v>247</v>
      </c>
      <c r="L240" s="165">
        <v>2408530</v>
      </c>
      <c r="M240" s="166">
        <v>117</v>
      </c>
      <c r="N240" s="167">
        <v>110</v>
      </c>
      <c r="O240" s="168">
        <v>5164645</v>
      </c>
      <c r="P240" s="169">
        <v>107</v>
      </c>
      <c r="Q240" s="170">
        <v>91</v>
      </c>
      <c r="R240" s="165">
        <v>14003916</v>
      </c>
      <c r="S240" s="166">
        <v>271</v>
      </c>
      <c r="T240" s="167">
        <v>265</v>
      </c>
      <c r="U240" s="168">
        <v>210517</v>
      </c>
      <c r="V240" s="169">
        <v>61</v>
      </c>
      <c r="W240" s="170">
        <v>60</v>
      </c>
      <c r="X240" s="165">
        <v>12993</v>
      </c>
      <c r="Y240" s="166">
        <v>78</v>
      </c>
      <c r="Z240" s="167">
        <v>66</v>
      </c>
      <c r="AA240" s="168">
        <v>480</v>
      </c>
      <c r="AB240" s="171">
        <v>321</v>
      </c>
      <c r="AC240" s="163">
        <v>0</v>
      </c>
      <c r="AD240" s="172">
        <v>100</v>
      </c>
      <c r="AE240" s="173">
        <v>0</v>
      </c>
    </row>
    <row r="241" spans="1:31" s="3" customFormat="1" ht="18.75" customHeight="1">
      <c r="A241" s="29">
        <v>239</v>
      </c>
      <c r="B241" s="30" t="s">
        <v>3813</v>
      </c>
      <c r="C241" s="31" t="s">
        <v>3711</v>
      </c>
      <c r="D241" s="32" t="s">
        <v>1734</v>
      </c>
      <c r="E241" s="42">
        <v>228</v>
      </c>
      <c r="F241" s="35">
        <v>9696671</v>
      </c>
      <c r="G241" s="36">
        <v>68</v>
      </c>
      <c r="H241" s="37">
        <v>64</v>
      </c>
      <c r="I241" s="38">
        <v>15742262</v>
      </c>
      <c r="J241" s="39">
        <v>202</v>
      </c>
      <c r="K241" s="40">
        <v>187</v>
      </c>
      <c r="L241" s="35">
        <v>3068218</v>
      </c>
      <c r="M241" s="36">
        <v>25</v>
      </c>
      <c r="N241" s="37">
        <v>20</v>
      </c>
      <c r="O241" s="38">
        <v>11817914</v>
      </c>
      <c r="P241" s="39">
        <v>60</v>
      </c>
      <c r="Q241" s="40">
        <v>50</v>
      </c>
      <c r="R241" s="35">
        <v>17861008</v>
      </c>
      <c r="S241" s="36">
        <v>57</v>
      </c>
      <c r="T241" s="37">
        <v>55</v>
      </c>
      <c r="U241" s="38">
        <v>1720521</v>
      </c>
      <c r="V241" s="39">
        <v>379</v>
      </c>
      <c r="W241" s="40">
        <v>373</v>
      </c>
      <c r="X241" s="35">
        <v>172</v>
      </c>
      <c r="Y241" s="36">
        <v>464</v>
      </c>
      <c r="Z241" s="37">
        <v>438</v>
      </c>
      <c r="AA241" s="38">
        <v>70</v>
      </c>
      <c r="AB241" s="94">
        <v>352</v>
      </c>
      <c r="AC241" s="42">
        <v>0</v>
      </c>
      <c r="AD241" s="34">
        <v>98.98</v>
      </c>
      <c r="AE241" s="43">
        <v>1.02</v>
      </c>
    </row>
    <row r="242" spans="1:31" s="3" customFormat="1" ht="18.75" customHeight="1">
      <c r="A242" s="45">
        <v>240</v>
      </c>
      <c r="B242" s="46">
        <v>237</v>
      </c>
      <c r="C242" s="47" t="s">
        <v>3171</v>
      </c>
      <c r="D242" s="48" t="s">
        <v>3812</v>
      </c>
      <c r="E242" s="49">
        <v>229</v>
      </c>
      <c r="F242" s="51">
        <v>9683599</v>
      </c>
      <c r="G242" s="52">
        <v>238</v>
      </c>
      <c r="H242" s="53">
        <v>229</v>
      </c>
      <c r="I242" s="54">
        <v>10763455</v>
      </c>
      <c r="J242" s="55">
        <v>95</v>
      </c>
      <c r="K242" s="56">
        <v>87</v>
      </c>
      <c r="L242" s="51">
        <v>4783008</v>
      </c>
      <c r="M242" s="52">
        <v>24</v>
      </c>
      <c r="N242" s="53">
        <v>19</v>
      </c>
      <c r="O242" s="54">
        <v>11943113</v>
      </c>
      <c r="P242" s="55">
        <v>86</v>
      </c>
      <c r="Q242" s="56">
        <v>72</v>
      </c>
      <c r="R242" s="51">
        <v>15448082</v>
      </c>
      <c r="S242" s="52">
        <v>462</v>
      </c>
      <c r="T242" s="53">
        <v>453</v>
      </c>
      <c r="U242" s="54">
        <v>-1088446</v>
      </c>
      <c r="V242" s="55" t="s">
        <v>3813</v>
      </c>
      <c r="W242" s="56" t="s">
        <v>3813</v>
      </c>
      <c r="X242" s="62" t="s">
        <v>3813</v>
      </c>
      <c r="Y242" s="52">
        <v>183</v>
      </c>
      <c r="Z242" s="53">
        <v>159</v>
      </c>
      <c r="AA242" s="54">
        <v>291</v>
      </c>
      <c r="AB242" s="95">
        <v>369</v>
      </c>
      <c r="AC242" s="49">
        <v>0</v>
      </c>
      <c r="AD242" s="57">
        <v>100</v>
      </c>
      <c r="AE242" s="58">
        <v>0</v>
      </c>
    </row>
    <row r="243" spans="1:31" s="3" customFormat="1" ht="18.75" customHeight="1">
      <c r="A243" s="15">
        <v>241</v>
      </c>
      <c r="B243" s="16">
        <v>143</v>
      </c>
      <c r="C243" s="17" t="s">
        <v>3266</v>
      </c>
      <c r="D243" s="18" t="s">
        <v>2746</v>
      </c>
      <c r="E243" s="19">
        <v>230</v>
      </c>
      <c r="F243" s="21">
        <v>9672911</v>
      </c>
      <c r="G243" s="22">
        <v>288</v>
      </c>
      <c r="H243" s="23">
        <v>277</v>
      </c>
      <c r="I243" s="24">
        <v>9696829</v>
      </c>
      <c r="J243" s="25">
        <v>208</v>
      </c>
      <c r="K243" s="26">
        <v>193</v>
      </c>
      <c r="L243" s="21">
        <v>2976833</v>
      </c>
      <c r="M243" s="22">
        <v>305</v>
      </c>
      <c r="N243" s="23">
        <v>293</v>
      </c>
      <c r="O243" s="24">
        <v>2098956</v>
      </c>
      <c r="P243" s="25">
        <v>413</v>
      </c>
      <c r="Q243" s="26">
        <v>389</v>
      </c>
      <c r="R243" s="21">
        <v>4304680</v>
      </c>
      <c r="S243" s="22">
        <v>137</v>
      </c>
      <c r="T243" s="23">
        <v>135</v>
      </c>
      <c r="U243" s="24">
        <v>812144</v>
      </c>
      <c r="V243" s="25" t="s">
        <v>3813</v>
      </c>
      <c r="W243" s="26" t="s">
        <v>3813</v>
      </c>
      <c r="X243" s="61" t="s">
        <v>3813</v>
      </c>
      <c r="Y243" s="22">
        <v>389</v>
      </c>
      <c r="Z243" s="23">
        <v>363</v>
      </c>
      <c r="AA243" s="24">
        <v>130</v>
      </c>
      <c r="AB243" s="93">
        <v>369</v>
      </c>
      <c r="AC243" s="19">
        <v>0</v>
      </c>
      <c r="AD243" s="27">
        <v>23.5</v>
      </c>
      <c r="AE243" s="28">
        <v>76.5</v>
      </c>
    </row>
    <row r="244" spans="1:31" s="3" customFormat="1" ht="18.75" customHeight="1">
      <c r="A244" s="29">
        <v>242</v>
      </c>
      <c r="B244" s="30">
        <v>213</v>
      </c>
      <c r="C244" s="31" t="s">
        <v>4056</v>
      </c>
      <c r="D244" s="32" t="s">
        <v>3368</v>
      </c>
      <c r="E244" s="42">
        <v>231</v>
      </c>
      <c r="F244" s="35">
        <v>9645238</v>
      </c>
      <c r="G244" s="36">
        <v>274</v>
      </c>
      <c r="H244" s="37">
        <v>263</v>
      </c>
      <c r="I244" s="38">
        <v>9889306</v>
      </c>
      <c r="J244" s="39">
        <v>334</v>
      </c>
      <c r="K244" s="40">
        <v>315</v>
      </c>
      <c r="L244" s="35">
        <v>1828675</v>
      </c>
      <c r="M244" s="36">
        <v>463</v>
      </c>
      <c r="N244" s="37">
        <v>446</v>
      </c>
      <c r="O244" s="38">
        <v>423419</v>
      </c>
      <c r="P244" s="39">
        <v>391</v>
      </c>
      <c r="Q244" s="40">
        <v>367</v>
      </c>
      <c r="R244" s="35">
        <v>5090832</v>
      </c>
      <c r="S244" s="36">
        <v>384</v>
      </c>
      <c r="T244" s="37">
        <v>377</v>
      </c>
      <c r="U244" s="38">
        <v>29104</v>
      </c>
      <c r="V244" s="39">
        <v>39</v>
      </c>
      <c r="W244" s="40">
        <v>38</v>
      </c>
      <c r="X244" s="35">
        <v>14811</v>
      </c>
      <c r="Y244" s="36">
        <v>99</v>
      </c>
      <c r="Z244" s="37">
        <v>83</v>
      </c>
      <c r="AA244" s="38">
        <v>440</v>
      </c>
      <c r="AB244" s="94">
        <v>321</v>
      </c>
      <c r="AC244" s="42">
        <v>0</v>
      </c>
      <c r="AD244" s="34">
        <v>100</v>
      </c>
      <c r="AE244" s="43">
        <v>0</v>
      </c>
    </row>
    <row r="245" spans="1:31" s="3" customFormat="1" ht="18.75" customHeight="1">
      <c r="A245" s="29">
        <v>243</v>
      </c>
      <c r="B245" s="64" t="s">
        <v>3813</v>
      </c>
      <c r="C245" s="31" t="s">
        <v>1704</v>
      </c>
      <c r="D245" s="32" t="s">
        <v>3814</v>
      </c>
      <c r="E245" s="42">
        <v>12</v>
      </c>
      <c r="F245" s="35">
        <v>9633798</v>
      </c>
      <c r="G245" s="36">
        <v>290</v>
      </c>
      <c r="H245" s="37">
        <v>12</v>
      </c>
      <c r="I245" s="38">
        <v>9633798</v>
      </c>
      <c r="J245" s="39" t="s">
        <v>3813</v>
      </c>
      <c r="K245" s="40" t="s">
        <v>3813</v>
      </c>
      <c r="L245" s="35">
        <v>-1839410</v>
      </c>
      <c r="M245" s="36" t="s">
        <v>3813</v>
      </c>
      <c r="N245" s="37" t="s">
        <v>3813</v>
      </c>
      <c r="O245" s="38">
        <v>-33375584</v>
      </c>
      <c r="P245" s="39">
        <v>24</v>
      </c>
      <c r="Q245" s="40">
        <v>5</v>
      </c>
      <c r="R245" s="35">
        <v>26609924</v>
      </c>
      <c r="S245" s="36">
        <v>498</v>
      </c>
      <c r="T245" s="37">
        <v>24</v>
      </c>
      <c r="U245" s="38">
        <v>-14825838</v>
      </c>
      <c r="V245" s="39" t="s">
        <v>3813</v>
      </c>
      <c r="W245" s="40" t="s">
        <v>3813</v>
      </c>
      <c r="X245" s="41" t="s">
        <v>3813</v>
      </c>
      <c r="Y245" s="36">
        <v>12</v>
      </c>
      <c r="Z245" s="37">
        <v>3</v>
      </c>
      <c r="AA245" s="38">
        <v>944</v>
      </c>
      <c r="AB245" s="94">
        <v>311</v>
      </c>
      <c r="AC245" s="42">
        <v>50.42</v>
      </c>
      <c r="AD245" s="34">
        <v>49.58</v>
      </c>
      <c r="AE245" s="43">
        <v>0</v>
      </c>
    </row>
    <row r="246" spans="1:31" s="3" customFormat="1" ht="18.75" customHeight="1">
      <c r="A246" s="159">
        <v>244</v>
      </c>
      <c r="B246" s="195">
        <v>401</v>
      </c>
      <c r="C246" s="161" t="s">
        <v>883</v>
      </c>
      <c r="D246" s="162" t="s">
        <v>3815</v>
      </c>
      <c r="E246" s="163">
        <v>232</v>
      </c>
      <c r="F246" s="165">
        <v>9609608</v>
      </c>
      <c r="G246" s="166">
        <v>37</v>
      </c>
      <c r="H246" s="167">
        <v>35</v>
      </c>
      <c r="I246" s="168">
        <v>17328961</v>
      </c>
      <c r="J246" s="169">
        <v>330</v>
      </c>
      <c r="K246" s="170">
        <v>311</v>
      </c>
      <c r="L246" s="165">
        <v>1848100</v>
      </c>
      <c r="M246" s="166">
        <v>287</v>
      </c>
      <c r="N246" s="167">
        <v>275</v>
      </c>
      <c r="O246" s="168">
        <v>2322323</v>
      </c>
      <c r="P246" s="169">
        <v>154</v>
      </c>
      <c r="Q246" s="170">
        <v>137</v>
      </c>
      <c r="R246" s="165">
        <v>11384369</v>
      </c>
      <c r="S246" s="166">
        <v>354</v>
      </c>
      <c r="T246" s="167">
        <v>347</v>
      </c>
      <c r="U246" s="168">
        <v>64574</v>
      </c>
      <c r="V246" s="169">
        <v>255</v>
      </c>
      <c r="W246" s="170">
        <v>250</v>
      </c>
      <c r="X246" s="165">
        <v>2390</v>
      </c>
      <c r="Y246" s="166">
        <v>466</v>
      </c>
      <c r="Z246" s="167">
        <v>440</v>
      </c>
      <c r="AA246" s="168">
        <v>65</v>
      </c>
      <c r="AB246" s="171">
        <v>383</v>
      </c>
      <c r="AC246" s="163">
        <v>0</v>
      </c>
      <c r="AD246" s="172">
        <v>99.93</v>
      </c>
      <c r="AE246" s="173">
        <v>7.0000000000000007E-2</v>
      </c>
    </row>
    <row r="247" spans="1:31" s="3" customFormat="1" ht="18.75" customHeight="1">
      <c r="A247" s="142">
        <v>245</v>
      </c>
      <c r="B247" s="143">
        <v>294</v>
      </c>
      <c r="C247" s="144" t="s">
        <v>3712</v>
      </c>
      <c r="D247" s="145" t="s">
        <v>3815</v>
      </c>
      <c r="E247" s="146">
        <v>233</v>
      </c>
      <c r="F247" s="148">
        <v>9598279</v>
      </c>
      <c r="G247" s="149">
        <v>291</v>
      </c>
      <c r="H247" s="150">
        <v>279</v>
      </c>
      <c r="I247" s="151">
        <v>9602141</v>
      </c>
      <c r="J247" s="152">
        <v>258</v>
      </c>
      <c r="K247" s="153">
        <v>240</v>
      </c>
      <c r="L247" s="148">
        <v>2470252</v>
      </c>
      <c r="M247" s="149">
        <v>296</v>
      </c>
      <c r="N247" s="150">
        <v>284</v>
      </c>
      <c r="O247" s="151">
        <v>2168006</v>
      </c>
      <c r="P247" s="152">
        <v>10</v>
      </c>
      <c r="Q247" s="153">
        <v>8</v>
      </c>
      <c r="R247" s="148">
        <v>40193419</v>
      </c>
      <c r="S247" s="149">
        <v>203</v>
      </c>
      <c r="T247" s="150">
        <v>200</v>
      </c>
      <c r="U247" s="151">
        <v>424937</v>
      </c>
      <c r="V247" s="152">
        <v>228</v>
      </c>
      <c r="W247" s="153">
        <v>224</v>
      </c>
      <c r="X247" s="148">
        <v>3401</v>
      </c>
      <c r="Y247" s="149">
        <v>460</v>
      </c>
      <c r="Z247" s="150">
        <v>434</v>
      </c>
      <c r="AA247" s="151">
        <v>75</v>
      </c>
      <c r="AB247" s="156">
        <v>352</v>
      </c>
      <c r="AC247" s="146">
        <v>0</v>
      </c>
      <c r="AD247" s="157">
        <v>100</v>
      </c>
      <c r="AE247" s="158">
        <v>0</v>
      </c>
    </row>
    <row r="248" spans="1:31" s="3" customFormat="1" ht="18.75" customHeight="1">
      <c r="A248" s="174">
        <v>246</v>
      </c>
      <c r="B248" s="175">
        <v>226</v>
      </c>
      <c r="C248" s="176" t="s">
        <v>3713</v>
      </c>
      <c r="D248" s="177" t="s">
        <v>3815</v>
      </c>
      <c r="E248" s="178">
        <v>234</v>
      </c>
      <c r="F248" s="180">
        <v>9571886</v>
      </c>
      <c r="G248" s="181">
        <v>93</v>
      </c>
      <c r="H248" s="182">
        <v>89</v>
      </c>
      <c r="I248" s="183">
        <v>14899808</v>
      </c>
      <c r="J248" s="184">
        <v>96</v>
      </c>
      <c r="K248" s="185">
        <v>88</v>
      </c>
      <c r="L248" s="180">
        <v>4780735</v>
      </c>
      <c r="M248" s="181">
        <v>107</v>
      </c>
      <c r="N248" s="182">
        <v>100</v>
      </c>
      <c r="O248" s="183">
        <v>5418848</v>
      </c>
      <c r="P248" s="184">
        <v>213</v>
      </c>
      <c r="Q248" s="185">
        <v>191</v>
      </c>
      <c r="R248" s="180">
        <v>8844995</v>
      </c>
      <c r="S248" s="181">
        <v>342</v>
      </c>
      <c r="T248" s="182">
        <v>335</v>
      </c>
      <c r="U248" s="183">
        <v>86108</v>
      </c>
      <c r="V248" s="184">
        <v>140</v>
      </c>
      <c r="W248" s="185">
        <v>139</v>
      </c>
      <c r="X248" s="180">
        <v>7740</v>
      </c>
      <c r="Y248" s="181">
        <v>251</v>
      </c>
      <c r="Z248" s="182">
        <v>226</v>
      </c>
      <c r="AA248" s="183">
        <v>217</v>
      </c>
      <c r="AB248" s="186">
        <v>321</v>
      </c>
      <c r="AC248" s="178">
        <v>0</v>
      </c>
      <c r="AD248" s="187">
        <v>100</v>
      </c>
      <c r="AE248" s="188">
        <v>0</v>
      </c>
    </row>
    <row r="249" spans="1:31" s="3" customFormat="1" ht="18.75" customHeight="1">
      <c r="A249" s="159">
        <v>247</v>
      </c>
      <c r="B249" s="160">
        <v>266</v>
      </c>
      <c r="C249" s="161" t="s">
        <v>3714</v>
      </c>
      <c r="D249" s="162" t="s">
        <v>3815</v>
      </c>
      <c r="E249" s="163">
        <v>235</v>
      </c>
      <c r="F249" s="165">
        <v>9569876</v>
      </c>
      <c r="G249" s="166">
        <v>292</v>
      </c>
      <c r="H249" s="167">
        <v>280</v>
      </c>
      <c r="I249" s="168">
        <v>9569876</v>
      </c>
      <c r="J249" s="169">
        <v>137</v>
      </c>
      <c r="K249" s="170">
        <v>124</v>
      </c>
      <c r="L249" s="165">
        <v>4010389</v>
      </c>
      <c r="M249" s="166">
        <v>80</v>
      </c>
      <c r="N249" s="167">
        <v>74</v>
      </c>
      <c r="O249" s="168">
        <v>6438312</v>
      </c>
      <c r="P249" s="169">
        <v>135</v>
      </c>
      <c r="Q249" s="170">
        <v>118</v>
      </c>
      <c r="R249" s="165">
        <v>12335727</v>
      </c>
      <c r="S249" s="166">
        <v>43</v>
      </c>
      <c r="T249" s="167">
        <v>42</v>
      </c>
      <c r="U249" s="168">
        <v>2016059</v>
      </c>
      <c r="V249" s="169">
        <v>67</v>
      </c>
      <c r="W249" s="170">
        <v>66</v>
      </c>
      <c r="X249" s="165">
        <v>12418</v>
      </c>
      <c r="Y249" s="166">
        <v>395</v>
      </c>
      <c r="Z249" s="167">
        <v>369</v>
      </c>
      <c r="AA249" s="168">
        <v>123</v>
      </c>
      <c r="AB249" s="171">
        <v>384</v>
      </c>
      <c r="AC249" s="163">
        <v>0</v>
      </c>
      <c r="AD249" s="172">
        <v>100</v>
      </c>
      <c r="AE249" s="173">
        <v>0</v>
      </c>
    </row>
    <row r="250" spans="1:31" s="3" customFormat="1" ht="18.75" customHeight="1">
      <c r="A250" s="29">
        <v>248</v>
      </c>
      <c r="B250" s="30">
        <v>207</v>
      </c>
      <c r="C250" s="31" t="s">
        <v>3715</v>
      </c>
      <c r="D250" s="32" t="s">
        <v>3816</v>
      </c>
      <c r="E250" s="42">
        <v>236</v>
      </c>
      <c r="F250" s="35">
        <v>9548231</v>
      </c>
      <c r="G250" s="36">
        <v>221</v>
      </c>
      <c r="H250" s="37">
        <v>214</v>
      </c>
      <c r="I250" s="38">
        <v>11383974</v>
      </c>
      <c r="J250" s="39">
        <v>181</v>
      </c>
      <c r="K250" s="40">
        <v>166</v>
      </c>
      <c r="L250" s="35">
        <v>3364872</v>
      </c>
      <c r="M250" s="36">
        <v>249</v>
      </c>
      <c r="N250" s="37">
        <v>237</v>
      </c>
      <c r="O250" s="38">
        <v>2771951</v>
      </c>
      <c r="P250" s="39">
        <v>153</v>
      </c>
      <c r="Q250" s="40">
        <v>136</v>
      </c>
      <c r="R250" s="35">
        <v>11386243</v>
      </c>
      <c r="S250" s="36">
        <v>433</v>
      </c>
      <c r="T250" s="37">
        <v>425</v>
      </c>
      <c r="U250" s="38">
        <v>-331323</v>
      </c>
      <c r="V250" s="39">
        <v>317</v>
      </c>
      <c r="W250" s="40">
        <v>312</v>
      </c>
      <c r="X250" s="35">
        <v>1106</v>
      </c>
      <c r="Y250" s="36">
        <v>136</v>
      </c>
      <c r="Z250" s="37">
        <v>115</v>
      </c>
      <c r="AA250" s="38">
        <v>369</v>
      </c>
      <c r="AB250" s="94">
        <v>321</v>
      </c>
      <c r="AC250" s="42">
        <v>0</v>
      </c>
      <c r="AD250" s="34">
        <v>100</v>
      </c>
      <c r="AE250" s="43">
        <v>0</v>
      </c>
    </row>
    <row r="251" spans="1:31" s="3" customFormat="1" ht="18.75" customHeight="1">
      <c r="A251" s="29">
        <v>249</v>
      </c>
      <c r="B251" s="30">
        <v>277</v>
      </c>
      <c r="C251" s="31" t="s">
        <v>1234</v>
      </c>
      <c r="D251" s="32" t="s">
        <v>3812</v>
      </c>
      <c r="E251" s="42">
        <v>237</v>
      </c>
      <c r="F251" s="35">
        <v>9544697</v>
      </c>
      <c r="G251" s="36">
        <v>251</v>
      </c>
      <c r="H251" s="37">
        <v>242</v>
      </c>
      <c r="I251" s="38">
        <v>10569969</v>
      </c>
      <c r="J251" s="39">
        <v>338</v>
      </c>
      <c r="K251" s="40">
        <v>319</v>
      </c>
      <c r="L251" s="35">
        <v>1802349</v>
      </c>
      <c r="M251" s="36">
        <v>239</v>
      </c>
      <c r="N251" s="37">
        <v>227</v>
      </c>
      <c r="O251" s="38">
        <v>2898531</v>
      </c>
      <c r="P251" s="39">
        <v>211</v>
      </c>
      <c r="Q251" s="40">
        <v>189</v>
      </c>
      <c r="R251" s="35">
        <v>8874850</v>
      </c>
      <c r="S251" s="36">
        <v>326</v>
      </c>
      <c r="T251" s="37">
        <v>319</v>
      </c>
      <c r="U251" s="38">
        <v>119065</v>
      </c>
      <c r="V251" s="39">
        <v>69</v>
      </c>
      <c r="W251" s="40">
        <v>68</v>
      </c>
      <c r="X251" s="35">
        <v>12220</v>
      </c>
      <c r="Y251" s="36">
        <v>364</v>
      </c>
      <c r="Z251" s="37">
        <v>338</v>
      </c>
      <c r="AA251" s="38">
        <v>146</v>
      </c>
      <c r="AB251" s="94">
        <v>383</v>
      </c>
      <c r="AC251" s="42">
        <v>0</v>
      </c>
      <c r="AD251" s="34">
        <v>100</v>
      </c>
      <c r="AE251" s="43">
        <v>0</v>
      </c>
    </row>
    <row r="252" spans="1:31" s="3" customFormat="1" ht="18.75" customHeight="1">
      <c r="A252" s="200">
        <v>250</v>
      </c>
      <c r="B252" s="201">
        <v>247</v>
      </c>
      <c r="C252" s="202" t="s">
        <v>3563</v>
      </c>
      <c r="D252" s="203" t="s">
        <v>3815</v>
      </c>
      <c r="E252" s="204">
        <v>238</v>
      </c>
      <c r="F252" s="206">
        <v>9538725</v>
      </c>
      <c r="G252" s="207">
        <v>283</v>
      </c>
      <c r="H252" s="208">
        <v>272</v>
      </c>
      <c r="I252" s="209">
        <v>9720241</v>
      </c>
      <c r="J252" s="210">
        <v>397</v>
      </c>
      <c r="K252" s="211">
        <v>376</v>
      </c>
      <c r="L252" s="206">
        <v>1333907</v>
      </c>
      <c r="M252" s="207">
        <v>327</v>
      </c>
      <c r="N252" s="208">
        <v>313</v>
      </c>
      <c r="O252" s="209">
        <v>1882274</v>
      </c>
      <c r="P252" s="210">
        <v>267</v>
      </c>
      <c r="Q252" s="211">
        <v>245</v>
      </c>
      <c r="R252" s="206">
        <v>7417713</v>
      </c>
      <c r="S252" s="207">
        <v>324</v>
      </c>
      <c r="T252" s="208">
        <v>317</v>
      </c>
      <c r="U252" s="209">
        <v>120072</v>
      </c>
      <c r="V252" s="210">
        <v>233</v>
      </c>
      <c r="W252" s="211">
        <v>228</v>
      </c>
      <c r="X252" s="206">
        <v>3253</v>
      </c>
      <c r="Y252" s="207">
        <v>404</v>
      </c>
      <c r="Z252" s="208">
        <v>378</v>
      </c>
      <c r="AA252" s="209">
        <v>120</v>
      </c>
      <c r="AB252" s="212">
        <v>372</v>
      </c>
      <c r="AC252" s="204">
        <v>0</v>
      </c>
      <c r="AD252" s="213">
        <v>100</v>
      </c>
      <c r="AE252" s="214">
        <v>0</v>
      </c>
    </row>
    <row r="253" spans="1:31" s="3" customFormat="1" ht="18.75" customHeight="1">
      <c r="A253" s="15">
        <v>251</v>
      </c>
      <c r="B253" s="16">
        <v>234</v>
      </c>
      <c r="C253" s="17" t="s">
        <v>1934</v>
      </c>
      <c r="D253" s="18" t="s">
        <v>3816</v>
      </c>
      <c r="E253" s="19">
        <v>239</v>
      </c>
      <c r="F253" s="21">
        <v>9524557</v>
      </c>
      <c r="G253" s="22">
        <v>287</v>
      </c>
      <c r="H253" s="23">
        <v>276</v>
      </c>
      <c r="I253" s="24">
        <v>9702033</v>
      </c>
      <c r="J253" s="25">
        <v>433</v>
      </c>
      <c r="K253" s="26">
        <v>411</v>
      </c>
      <c r="L253" s="21">
        <v>1017176</v>
      </c>
      <c r="M253" s="22">
        <v>308</v>
      </c>
      <c r="N253" s="23">
        <v>295</v>
      </c>
      <c r="O253" s="24">
        <v>2058086</v>
      </c>
      <c r="P253" s="25">
        <v>327</v>
      </c>
      <c r="Q253" s="26">
        <v>305</v>
      </c>
      <c r="R253" s="21">
        <v>6125994</v>
      </c>
      <c r="S253" s="22">
        <v>192</v>
      </c>
      <c r="T253" s="23">
        <v>189</v>
      </c>
      <c r="U253" s="24">
        <v>454412</v>
      </c>
      <c r="V253" s="25">
        <v>366</v>
      </c>
      <c r="W253" s="26">
        <v>360</v>
      </c>
      <c r="X253" s="21">
        <v>271</v>
      </c>
      <c r="Y253" s="22">
        <v>313</v>
      </c>
      <c r="Z253" s="23">
        <v>287</v>
      </c>
      <c r="AA253" s="24">
        <v>176</v>
      </c>
      <c r="AB253" s="93">
        <v>356</v>
      </c>
      <c r="AC253" s="19">
        <v>0</v>
      </c>
      <c r="AD253" s="27">
        <v>100</v>
      </c>
      <c r="AE253" s="28">
        <v>0</v>
      </c>
    </row>
    <row r="254" spans="1:31" s="3" customFormat="1" ht="18.75" customHeight="1">
      <c r="A254" s="29">
        <v>252</v>
      </c>
      <c r="B254" s="30">
        <v>281</v>
      </c>
      <c r="C254" s="31" t="s">
        <v>3450</v>
      </c>
      <c r="D254" s="32" t="s">
        <v>3812</v>
      </c>
      <c r="E254" s="33">
        <v>240</v>
      </c>
      <c r="F254" s="35">
        <v>9500602</v>
      </c>
      <c r="G254" s="36">
        <v>280</v>
      </c>
      <c r="H254" s="37">
        <v>269</v>
      </c>
      <c r="I254" s="38">
        <v>9826999</v>
      </c>
      <c r="J254" s="39">
        <v>253</v>
      </c>
      <c r="K254" s="40">
        <v>236</v>
      </c>
      <c r="L254" s="35">
        <v>2530856</v>
      </c>
      <c r="M254" s="36">
        <v>333</v>
      </c>
      <c r="N254" s="37">
        <v>319</v>
      </c>
      <c r="O254" s="38">
        <v>1793239</v>
      </c>
      <c r="P254" s="39">
        <v>432</v>
      </c>
      <c r="Q254" s="40">
        <v>408</v>
      </c>
      <c r="R254" s="35">
        <v>3696990</v>
      </c>
      <c r="S254" s="36">
        <v>36</v>
      </c>
      <c r="T254" s="37">
        <v>35</v>
      </c>
      <c r="U254" s="38">
        <v>2149805</v>
      </c>
      <c r="V254" s="39">
        <v>341</v>
      </c>
      <c r="W254" s="40">
        <v>336</v>
      </c>
      <c r="X254" s="35">
        <v>627</v>
      </c>
      <c r="Y254" s="36">
        <v>490</v>
      </c>
      <c r="Z254" s="37">
        <v>464</v>
      </c>
      <c r="AA254" s="38">
        <v>41</v>
      </c>
      <c r="AB254" s="94">
        <v>352</v>
      </c>
      <c r="AC254" s="42">
        <v>0</v>
      </c>
      <c r="AD254" s="34">
        <v>100</v>
      </c>
      <c r="AE254" s="43">
        <v>0</v>
      </c>
    </row>
    <row r="255" spans="1:31" s="3" customFormat="1" ht="18.75" customHeight="1">
      <c r="A255" s="159">
        <v>253</v>
      </c>
      <c r="B255" s="160">
        <v>290</v>
      </c>
      <c r="C255" s="161" t="s">
        <v>1328</v>
      </c>
      <c r="D255" s="162" t="s">
        <v>3815</v>
      </c>
      <c r="E255" s="163">
        <v>241</v>
      </c>
      <c r="F255" s="165">
        <v>9457941</v>
      </c>
      <c r="G255" s="166">
        <v>295</v>
      </c>
      <c r="H255" s="167">
        <v>283</v>
      </c>
      <c r="I255" s="168">
        <v>9457941</v>
      </c>
      <c r="J255" s="169">
        <v>309</v>
      </c>
      <c r="K255" s="170">
        <v>290</v>
      </c>
      <c r="L255" s="165">
        <v>2058577</v>
      </c>
      <c r="M255" s="166">
        <v>332</v>
      </c>
      <c r="N255" s="167">
        <v>318</v>
      </c>
      <c r="O255" s="168">
        <v>1801723</v>
      </c>
      <c r="P255" s="169">
        <v>425</v>
      </c>
      <c r="Q255" s="170">
        <v>401</v>
      </c>
      <c r="R255" s="165">
        <v>3826915</v>
      </c>
      <c r="S255" s="166">
        <v>239</v>
      </c>
      <c r="T255" s="167">
        <v>235</v>
      </c>
      <c r="U255" s="168">
        <v>291112</v>
      </c>
      <c r="V255" s="169">
        <v>129</v>
      </c>
      <c r="W255" s="170">
        <v>128</v>
      </c>
      <c r="X255" s="165">
        <v>8465</v>
      </c>
      <c r="Y255" s="166">
        <v>260</v>
      </c>
      <c r="Z255" s="167">
        <v>235</v>
      </c>
      <c r="AA255" s="168">
        <v>205</v>
      </c>
      <c r="AB255" s="171">
        <v>372</v>
      </c>
      <c r="AC255" s="163">
        <v>0</v>
      </c>
      <c r="AD255" s="172">
        <v>100</v>
      </c>
      <c r="AE255" s="173">
        <v>0</v>
      </c>
    </row>
    <row r="256" spans="1:31" s="3" customFormat="1" ht="18.75" customHeight="1">
      <c r="A256" s="159">
        <v>254</v>
      </c>
      <c r="B256" s="160">
        <v>270</v>
      </c>
      <c r="C256" s="161" t="s">
        <v>3430</v>
      </c>
      <c r="D256" s="162" t="s">
        <v>3815</v>
      </c>
      <c r="E256" s="163">
        <v>242</v>
      </c>
      <c r="F256" s="165">
        <v>9401311</v>
      </c>
      <c r="G256" s="166">
        <v>300</v>
      </c>
      <c r="H256" s="167">
        <v>288</v>
      </c>
      <c r="I256" s="168">
        <v>9401311</v>
      </c>
      <c r="J256" s="169">
        <v>66</v>
      </c>
      <c r="K256" s="170">
        <v>59</v>
      </c>
      <c r="L256" s="165">
        <v>5454182</v>
      </c>
      <c r="M256" s="166">
        <v>132</v>
      </c>
      <c r="N256" s="167">
        <v>125</v>
      </c>
      <c r="O256" s="168">
        <v>4736606</v>
      </c>
      <c r="P256" s="169">
        <v>277</v>
      </c>
      <c r="Q256" s="170">
        <v>255</v>
      </c>
      <c r="R256" s="165">
        <v>7231709</v>
      </c>
      <c r="S256" s="166">
        <v>16</v>
      </c>
      <c r="T256" s="167">
        <v>16</v>
      </c>
      <c r="U256" s="168">
        <v>3298307</v>
      </c>
      <c r="V256" s="169" t="s">
        <v>3813</v>
      </c>
      <c r="W256" s="170" t="s">
        <v>3813</v>
      </c>
      <c r="X256" s="189" t="s">
        <v>3813</v>
      </c>
      <c r="Y256" s="166">
        <v>227</v>
      </c>
      <c r="Z256" s="167">
        <v>203</v>
      </c>
      <c r="AA256" s="168">
        <v>245</v>
      </c>
      <c r="AB256" s="171">
        <v>321</v>
      </c>
      <c r="AC256" s="163">
        <v>0</v>
      </c>
      <c r="AD256" s="172">
        <v>100</v>
      </c>
      <c r="AE256" s="173">
        <v>0</v>
      </c>
    </row>
    <row r="257" spans="1:31" s="3" customFormat="1" ht="18.75" customHeight="1">
      <c r="A257" s="45">
        <v>255</v>
      </c>
      <c r="B257" s="46">
        <v>375</v>
      </c>
      <c r="C257" s="47" t="s">
        <v>801</v>
      </c>
      <c r="D257" s="48" t="s">
        <v>1750</v>
      </c>
      <c r="E257" s="49">
        <v>243</v>
      </c>
      <c r="F257" s="51">
        <v>9398670</v>
      </c>
      <c r="G257" s="52">
        <v>281</v>
      </c>
      <c r="H257" s="53">
        <v>270</v>
      </c>
      <c r="I257" s="54">
        <v>9806918</v>
      </c>
      <c r="J257" s="55">
        <v>302</v>
      </c>
      <c r="K257" s="56">
        <v>283</v>
      </c>
      <c r="L257" s="51">
        <v>2146853</v>
      </c>
      <c r="M257" s="52">
        <v>286</v>
      </c>
      <c r="N257" s="53">
        <v>274</v>
      </c>
      <c r="O257" s="54">
        <v>2324937</v>
      </c>
      <c r="P257" s="55">
        <v>339</v>
      </c>
      <c r="Q257" s="56">
        <v>316</v>
      </c>
      <c r="R257" s="51">
        <v>5853250</v>
      </c>
      <c r="S257" s="52">
        <v>245</v>
      </c>
      <c r="T257" s="53">
        <v>240</v>
      </c>
      <c r="U257" s="54">
        <v>269497</v>
      </c>
      <c r="V257" s="55">
        <v>158</v>
      </c>
      <c r="W257" s="56">
        <v>157</v>
      </c>
      <c r="X257" s="51">
        <v>6447</v>
      </c>
      <c r="Y257" s="52">
        <v>222</v>
      </c>
      <c r="Z257" s="53">
        <v>198</v>
      </c>
      <c r="AA257" s="54">
        <v>250</v>
      </c>
      <c r="AB257" s="95">
        <v>384</v>
      </c>
      <c r="AC257" s="49">
        <v>0</v>
      </c>
      <c r="AD257" s="57">
        <v>100</v>
      </c>
      <c r="AE257" s="58">
        <v>0</v>
      </c>
    </row>
    <row r="258" spans="1:31" s="3" customFormat="1" ht="18.75" customHeight="1">
      <c r="A258" s="15">
        <v>256</v>
      </c>
      <c r="B258" s="16">
        <v>245</v>
      </c>
      <c r="C258" s="17" t="s">
        <v>282</v>
      </c>
      <c r="D258" s="18" t="s">
        <v>3371</v>
      </c>
      <c r="E258" s="19">
        <v>244</v>
      </c>
      <c r="F258" s="21">
        <v>9381571</v>
      </c>
      <c r="G258" s="22">
        <v>279</v>
      </c>
      <c r="H258" s="23">
        <v>268</v>
      </c>
      <c r="I258" s="24">
        <v>9839669</v>
      </c>
      <c r="J258" s="25" t="s">
        <v>3813</v>
      </c>
      <c r="K258" s="26" t="s">
        <v>3813</v>
      </c>
      <c r="L258" s="21">
        <v>-2907139</v>
      </c>
      <c r="M258" s="22" t="s">
        <v>3813</v>
      </c>
      <c r="N258" s="23" t="s">
        <v>3813</v>
      </c>
      <c r="O258" s="24">
        <v>-8302576</v>
      </c>
      <c r="P258" s="25">
        <v>297</v>
      </c>
      <c r="Q258" s="26">
        <v>275</v>
      </c>
      <c r="R258" s="21">
        <v>6684553</v>
      </c>
      <c r="S258" s="22">
        <v>489</v>
      </c>
      <c r="T258" s="23">
        <v>471</v>
      </c>
      <c r="U258" s="24">
        <v>-6023426</v>
      </c>
      <c r="V258" s="25">
        <v>208</v>
      </c>
      <c r="W258" s="26">
        <v>206</v>
      </c>
      <c r="X258" s="21">
        <v>4038</v>
      </c>
      <c r="Y258" s="22">
        <v>362</v>
      </c>
      <c r="Z258" s="23">
        <v>336</v>
      </c>
      <c r="AA258" s="24">
        <v>146</v>
      </c>
      <c r="AB258" s="93">
        <v>369</v>
      </c>
      <c r="AC258" s="19">
        <v>0</v>
      </c>
      <c r="AD258" s="27">
        <v>100</v>
      </c>
      <c r="AE258" s="28">
        <v>0</v>
      </c>
    </row>
    <row r="259" spans="1:31" s="3" customFormat="1" ht="18.75" customHeight="1">
      <c r="A259" s="159">
        <v>257</v>
      </c>
      <c r="B259" s="160">
        <v>182</v>
      </c>
      <c r="C259" s="161" t="s">
        <v>2585</v>
      </c>
      <c r="D259" s="162" t="s">
        <v>3815</v>
      </c>
      <c r="E259" s="163">
        <v>245</v>
      </c>
      <c r="F259" s="165">
        <v>9363817</v>
      </c>
      <c r="G259" s="166">
        <v>122</v>
      </c>
      <c r="H259" s="167">
        <v>118</v>
      </c>
      <c r="I259" s="168">
        <v>14078656</v>
      </c>
      <c r="J259" s="169">
        <v>134</v>
      </c>
      <c r="K259" s="170">
        <v>121</v>
      </c>
      <c r="L259" s="165">
        <v>4070791</v>
      </c>
      <c r="M259" s="166">
        <v>223</v>
      </c>
      <c r="N259" s="167">
        <v>212</v>
      </c>
      <c r="O259" s="168">
        <v>3145860</v>
      </c>
      <c r="P259" s="169">
        <v>181</v>
      </c>
      <c r="Q259" s="170">
        <v>164</v>
      </c>
      <c r="R259" s="165">
        <v>9857746</v>
      </c>
      <c r="S259" s="166">
        <v>216</v>
      </c>
      <c r="T259" s="167">
        <v>212</v>
      </c>
      <c r="U259" s="168">
        <v>374912</v>
      </c>
      <c r="V259" s="169">
        <v>162</v>
      </c>
      <c r="W259" s="170">
        <v>160</v>
      </c>
      <c r="X259" s="165">
        <v>6180</v>
      </c>
      <c r="Y259" s="166">
        <v>258</v>
      </c>
      <c r="Z259" s="167">
        <v>233</v>
      </c>
      <c r="AA259" s="168">
        <v>210</v>
      </c>
      <c r="AB259" s="171">
        <v>383</v>
      </c>
      <c r="AC259" s="163">
        <v>0</v>
      </c>
      <c r="AD259" s="172">
        <v>50</v>
      </c>
      <c r="AE259" s="173">
        <v>50</v>
      </c>
    </row>
    <row r="260" spans="1:31" s="3" customFormat="1" ht="18.75" customHeight="1">
      <c r="A260" s="29">
        <v>258</v>
      </c>
      <c r="B260" s="30">
        <v>151</v>
      </c>
      <c r="C260" s="31" t="s">
        <v>1462</v>
      </c>
      <c r="D260" s="32" t="s">
        <v>83</v>
      </c>
      <c r="E260" s="42">
        <v>246</v>
      </c>
      <c r="F260" s="35">
        <v>9357999</v>
      </c>
      <c r="G260" s="36">
        <v>254</v>
      </c>
      <c r="H260" s="37">
        <v>245</v>
      </c>
      <c r="I260" s="38">
        <v>10499728</v>
      </c>
      <c r="J260" s="39">
        <v>77</v>
      </c>
      <c r="K260" s="40">
        <v>70</v>
      </c>
      <c r="L260" s="35">
        <v>5135146</v>
      </c>
      <c r="M260" s="36">
        <v>27</v>
      </c>
      <c r="N260" s="37">
        <v>22</v>
      </c>
      <c r="O260" s="38">
        <v>11068444</v>
      </c>
      <c r="P260" s="39">
        <v>106</v>
      </c>
      <c r="Q260" s="40">
        <v>90</v>
      </c>
      <c r="R260" s="35">
        <v>14008492</v>
      </c>
      <c r="S260" s="36">
        <v>23</v>
      </c>
      <c r="T260" s="37">
        <v>23</v>
      </c>
      <c r="U260" s="38">
        <v>2687747</v>
      </c>
      <c r="V260" s="39">
        <v>320</v>
      </c>
      <c r="W260" s="40">
        <v>315</v>
      </c>
      <c r="X260" s="35">
        <v>1051</v>
      </c>
      <c r="Y260" s="36">
        <v>164</v>
      </c>
      <c r="Z260" s="37">
        <v>141</v>
      </c>
      <c r="AA260" s="38">
        <v>310</v>
      </c>
      <c r="AB260" s="94">
        <v>331</v>
      </c>
      <c r="AC260" s="42">
        <v>0</v>
      </c>
      <c r="AD260" s="34">
        <v>100</v>
      </c>
      <c r="AE260" s="43">
        <v>0</v>
      </c>
    </row>
    <row r="261" spans="1:31" s="3" customFormat="1" ht="18.75" customHeight="1">
      <c r="A261" s="29">
        <v>259</v>
      </c>
      <c r="B261" s="30">
        <v>307</v>
      </c>
      <c r="C261" s="31" t="s">
        <v>3716</v>
      </c>
      <c r="D261" s="32" t="s">
        <v>2748</v>
      </c>
      <c r="E261" s="42">
        <v>247</v>
      </c>
      <c r="F261" s="35">
        <v>9334137</v>
      </c>
      <c r="G261" s="36">
        <v>301</v>
      </c>
      <c r="H261" s="37">
        <v>289</v>
      </c>
      <c r="I261" s="38">
        <v>9355865</v>
      </c>
      <c r="J261" s="39">
        <v>101</v>
      </c>
      <c r="K261" s="40">
        <v>92</v>
      </c>
      <c r="L261" s="35">
        <v>4719259</v>
      </c>
      <c r="M261" s="36">
        <v>102</v>
      </c>
      <c r="N261" s="37">
        <v>95</v>
      </c>
      <c r="O261" s="38">
        <v>5630306</v>
      </c>
      <c r="P261" s="39">
        <v>260</v>
      </c>
      <c r="Q261" s="40">
        <v>238</v>
      </c>
      <c r="R261" s="35">
        <v>7582668</v>
      </c>
      <c r="S261" s="36">
        <v>75</v>
      </c>
      <c r="T261" s="37">
        <v>73</v>
      </c>
      <c r="U261" s="38">
        <v>1325640</v>
      </c>
      <c r="V261" s="39">
        <v>78</v>
      </c>
      <c r="W261" s="40">
        <v>77</v>
      </c>
      <c r="X261" s="35">
        <v>11753</v>
      </c>
      <c r="Y261" s="36">
        <v>156</v>
      </c>
      <c r="Z261" s="37">
        <v>133</v>
      </c>
      <c r="AA261" s="38">
        <v>334</v>
      </c>
      <c r="AB261" s="94">
        <v>382</v>
      </c>
      <c r="AC261" s="42">
        <v>0</v>
      </c>
      <c r="AD261" s="34">
        <v>21.1</v>
      </c>
      <c r="AE261" s="43">
        <v>78.900000000000006</v>
      </c>
    </row>
    <row r="262" spans="1:31" s="3" customFormat="1" ht="18.75" customHeight="1">
      <c r="A262" s="45">
        <v>260</v>
      </c>
      <c r="B262" s="46">
        <v>434</v>
      </c>
      <c r="C262" s="47" t="s">
        <v>3717</v>
      </c>
      <c r="D262" s="48" t="s">
        <v>2748</v>
      </c>
      <c r="E262" s="49">
        <v>248</v>
      </c>
      <c r="F262" s="51">
        <v>9280275</v>
      </c>
      <c r="G262" s="52">
        <v>298</v>
      </c>
      <c r="H262" s="53">
        <v>286</v>
      </c>
      <c r="I262" s="54">
        <v>9417176</v>
      </c>
      <c r="J262" s="55">
        <v>352</v>
      </c>
      <c r="K262" s="56">
        <v>333</v>
      </c>
      <c r="L262" s="51">
        <v>1700089</v>
      </c>
      <c r="M262" s="52">
        <v>63</v>
      </c>
      <c r="N262" s="53">
        <v>57</v>
      </c>
      <c r="O262" s="54">
        <v>7271399</v>
      </c>
      <c r="P262" s="55">
        <v>111</v>
      </c>
      <c r="Q262" s="56">
        <v>95</v>
      </c>
      <c r="R262" s="51">
        <v>13748690</v>
      </c>
      <c r="S262" s="52">
        <v>194</v>
      </c>
      <c r="T262" s="53">
        <v>191</v>
      </c>
      <c r="U262" s="54">
        <v>453490</v>
      </c>
      <c r="V262" s="55">
        <v>139</v>
      </c>
      <c r="W262" s="56">
        <v>138</v>
      </c>
      <c r="X262" s="51">
        <v>7741</v>
      </c>
      <c r="Y262" s="52">
        <v>146</v>
      </c>
      <c r="Z262" s="53">
        <v>123</v>
      </c>
      <c r="AA262" s="54">
        <v>354</v>
      </c>
      <c r="AB262" s="95">
        <v>311</v>
      </c>
      <c r="AC262" s="49">
        <v>0</v>
      </c>
      <c r="AD262" s="57">
        <v>100</v>
      </c>
      <c r="AE262" s="58">
        <v>0</v>
      </c>
    </row>
    <row r="263" spans="1:31" s="3" customFormat="1" ht="18.75" customHeight="1">
      <c r="A263" s="174">
        <v>261</v>
      </c>
      <c r="B263" s="175">
        <v>409</v>
      </c>
      <c r="C263" s="176" t="s">
        <v>3168</v>
      </c>
      <c r="D263" s="177" t="s">
        <v>3815</v>
      </c>
      <c r="E263" s="178">
        <v>249</v>
      </c>
      <c r="F263" s="180">
        <v>9272472</v>
      </c>
      <c r="G263" s="181">
        <v>303</v>
      </c>
      <c r="H263" s="182">
        <v>291</v>
      </c>
      <c r="I263" s="183">
        <v>9295334</v>
      </c>
      <c r="J263" s="184">
        <v>454</v>
      </c>
      <c r="K263" s="185">
        <v>432</v>
      </c>
      <c r="L263" s="180">
        <v>663638</v>
      </c>
      <c r="M263" s="181">
        <v>454</v>
      </c>
      <c r="N263" s="182">
        <v>437</v>
      </c>
      <c r="O263" s="183">
        <v>532066</v>
      </c>
      <c r="P263" s="184">
        <v>491</v>
      </c>
      <c r="Q263" s="185">
        <v>465</v>
      </c>
      <c r="R263" s="180">
        <v>1544339</v>
      </c>
      <c r="S263" s="181">
        <v>270</v>
      </c>
      <c r="T263" s="182">
        <v>264</v>
      </c>
      <c r="U263" s="183">
        <v>210700</v>
      </c>
      <c r="V263" s="184">
        <v>214</v>
      </c>
      <c r="W263" s="185">
        <v>212</v>
      </c>
      <c r="X263" s="180">
        <v>3923</v>
      </c>
      <c r="Y263" s="181">
        <v>382</v>
      </c>
      <c r="Z263" s="182">
        <v>356</v>
      </c>
      <c r="AA263" s="183">
        <v>136</v>
      </c>
      <c r="AB263" s="186">
        <v>383</v>
      </c>
      <c r="AC263" s="178">
        <v>0</v>
      </c>
      <c r="AD263" s="187">
        <v>100</v>
      </c>
      <c r="AE263" s="188">
        <v>0</v>
      </c>
    </row>
    <row r="264" spans="1:31" s="3" customFormat="1" ht="18.75" customHeight="1">
      <c r="A264" s="159">
        <v>262</v>
      </c>
      <c r="B264" s="160">
        <v>400</v>
      </c>
      <c r="C264" s="161" t="s">
        <v>1877</v>
      </c>
      <c r="D264" s="162" t="s">
        <v>3815</v>
      </c>
      <c r="E264" s="163">
        <v>250</v>
      </c>
      <c r="F264" s="165">
        <v>9271599</v>
      </c>
      <c r="G264" s="166">
        <v>297</v>
      </c>
      <c r="H264" s="167">
        <v>285</v>
      </c>
      <c r="I264" s="168">
        <v>9443994</v>
      </c>
      <c r="J264" s="169">
        <v>439</v>
      </c>
      <c r="K264" s="170">
        <v>417</v>
      </c>
      <c r="L264" s="165">
        <v>888174</v>
      </c>
      <c r="M264" s="166">
        <v>439</v>
      </c>
      <c r="N264" s="167">
        <v>422</v>
      </c>
      <c r="O264" s="168">
        <v>699876</v>
      </c>
      <c r="P264" s="169">
        <v>203</v>
      </c>
      <c r="Q264" s="170">
        <v>183</v>
      </c>
      <c r="R264" s="165">
        <v>9114978</v>
      </c>
      <c r="S264" s="166">
        <v>297</v>
      </c>
      <c r="T264" s="167">
        <v>291</v>
      </c>
      <c r="U264" s="168">
        <v>155309</v>
      </c>
      <c r="V264" s="169">
        <v>46</v>
      </c>
      <c r="W264" s="170">
        <v>45</v>
      </c>
      <c r="X264" s="165">
        <v>14250</v>
      </c>
      <c r="Y264" s="166">
        <v>138</v>
      </c>
      <c r="Z264" s="167">
        <v>116</v>
      </c>
      <c r="AA264" s="168">
        <v>368</v>
      </c>
      <c r="AB264" s="171">
        <v>322</v>
      </c>
      <c r="AC264" s="163">
        <v>0</v>
      </c>
      <c r="AD264" s="172">
        <v>100</v>
      </c>
      <c r="AE264" s="173">
        <v>0</v>
      </c>
    </row>
    <row r="265" spans="1:31" s="3" customFormat="1" ht="18.75" customHeight="1">
      <c r="A265" s="159">
        <v>263</v>
      </c>
      <c r="B265" s="160">
        <v>328</v>
      </c>
      <c r="C265" s="161" t="s">
        <v>2602</v>
      </c>
      <c r="D265" s="162" t="s">
        <v>3815</v>
      </c>
      <c r="E265" s="163">
        <v>251</v>
      </c>
      <c r="F265" s="165">
        <v>9236170</v>
      </c>
      <c r="G265" s="166">
        <v>224</v>
      </c>
      <c r="H265" s="167">
        <v>217</v>
      </c>
      <c r="I265" s="168">
        <v>11173172</v>
      </c>
      <c r="J265" s="169">
        <v>219</v>
      </c>
      <c r="K265" s="170">
        <v>203</v>
      </c>
      <c r="L265" s="165">
        <v>2882575</v>
      </c>
      <c r="M265" s="166">
        <v>257</v>
      </c>
      <c r="N265" s="167">
        <v>245</v>
      </c>
      <c r="O265" s="168">
        <v>2657827</v>
      </c>
      <c r="P265" s="169">
        <v>299</v>
      </c>
      <c r="Q265" s="170">
        <v>277</v>
      </c>
      <c r="R265" s="165">
        <v>6655362</v>
      </c>
      <c r="S265" s="166">
        <v>145</v>
      </c>
      <c r="T265" s="167">
        <v>143</v>
      </c>
      <c r="U265" s="168">
        <v>765594</v>
      </c>
      <c r="V265" s="169">
        <v>216</v>
      </c>
      <c r="W265" s="170">
        <v>214</v>
      </c>
      <c r="X265" s="165">
        <v>3898</v>
      </c>
      <c r="Y265" s="166">
        <v>452</v>
      </c>
      <c r="Z265" s="167">
        <v>426</v>
      </c>
      <c r="AA265" s="168">
        <v>86</v>
      </c>
      <c r="AB265" s="171">
        <v>369</v>
      </c>
      <c r="AC265" s="163">
        <v>0</v>
      </c>
      <c r="AD265" s="172">
        <v>100</v>
      </c>
      <c r="AE265" s="173">
        <v>0</v>
      </c>
    </row>
    <row r="266" spans="1:31" s="3" customFormat="1" ht="18.75" customHeight="1">
      <c r="A266" s="29">
        <v>264</v>
      </c>
      <c r="B266" s="30" t="s">
        <v>3813</v>
      </c>
      <c r="C266" s="31" t="s">
        <v>430</v>
      </c>
      <c r="D266" s="32" t="s">
        <v>3372</v>
      </c>
      <c r="E266" s="42">
        <v>252</v>
      </c>
      <c r="F266" s="35">
        <v>9211384</v>
      </c>
      <c r="G266" s="36">
        <v>186</v>
      </c>
      <c r="H266" s="37">
        <v>181</v>
      </c>
      <c r="I266" s="38">
        <v>12272359</v>
      </c>
      <c r="J266" s="39">
        <v>311</v>
      </c>
      <c r="K266" s="40">
        <v>292</v>
      </c>
      <c r="L266" s="35">
        <v>2052817</v>
      </c>
      <c r="M266" s="36">
        <v>162</v>
      </c>
      <c r="N266" s="37">
        <v>153</v>
      </c>
      <c r="O266" s="38">
        <v>4173655</v>
      </c>
      <c r="P266" s="39">
        <v>259</v>
      </c>
      <c r="Q266" s="40">
        <v>237</v>
      </c>
      <c r="R266" s="35">
        <v>7584444</v>
      </c>
      <c r="S266" s="36">
        <v>374</v>
      </c>
      <c r="T266" s="37">
        <v>367</v>
      </c>
      <c r="U266" s="38">
        <v>43474</v>
      </c>
      <c r="V266" s="39">
        <v>300</v>
      </c>
      <c r="W266" s="40">
        <v>295</v>
      </c>
      <c r="X266" s="35">
        <v>1402</v>
      </c>
      <c r="Y266" s="36">
        <v>148</v>
      </c>
      <c r="Z266" s="37">
        <v>125</v>
      </c>
      <c r="AA266" s="38">
        <v>350</v>
      </c>
      <c r="AB266" s="94">
        <v>321</v>
      </c>
      <c r="AC266" s="42">
        <v>0</v>
      </c>
      <c r="AD266" s="34">
        <v>100</v>
      </c>
      <c r="AE266" s="43">
        <v>0</v>
      </c>
    </row>
    <row r="267" spans="1:31" s="3" customFormat="1" ht="18.75" customHeight="1">
      <c r="A267" s="142">
        <v>265</v>
      </c>
      <c r="B267" s="143" t="s">
        <v>3813</v>
      </c>
      <c r="C267" s="144" t="s">
        <v>1875</v>
      </c>
      <c r="D267" s="145" t="s">
        <v>3815</v>
      </c>
      <c r="E267" s="146">
        <v>253</v>
      </c>
      <c r="F267" s="148">
        <v>9191884</v>
      </c>
      <c r="G267" s="149">
        <v>307</v>
      </c>
      <c r="H267" s="150">
        <v>295</v>
      </c>
      <c r="I267" s="151">
        <v>9225207</v>
      </c>
      <c r="J267" s="152">
        <v>317</v>
      </c>
      <c r="K267" s="153">
        <v>298</v>
      </c>
      <c r="L267" s="148">
        <v>2018843</v>
      </c>
      <c r="M267" s="149">
        <v>392</v>
      </c>
      <c r="N267" s="150">
        <v>377</v>
      </c>
      <c r="O267" s="151">
        <v>1105445</v>
      </c>
      <c r="P267" s="152">
        <v>379</v>
      </c>
      <c r="Q267" s="153">
        <v>355</v>
      </c>
      <c r="R267" s="148">
        <v>5243369</v>
      </c>
      <c r="S267" s="149">
        <v>304</v>
      </c>
      <c r="T267" s="150">
        <v>297</v>
      </c>
      <c r="U267" s="151">
        <v>151386</v>
      </c>
      <c r="V267" s="152">
        <v>49</v>
      </c>
      <c r="W267" s="153">
        <v>48</v>
      </c>
      <c r="X267" s="148">
        <v>13736</v>
      </c>
      <c r="Y267" s="149">
        <v>220</v>
      </c>
      <c r="Z267" s="150">
        <v>196</v>
      </c>
      <c r="AA267" s="151">
        <v>250</v>
      </c>
      <c r="AB267" s="156">
        <v>322</v>
      </c>
      <c r="AC267" s="146">
        <v>0</v>
      </c>
      <c r="AD267" s="157">
        <v>100</v>
      </c>
      <c r="AE267" s="158">
        <v>0</v>
      </c>
    </row>
    <row r="268" spans="1:31" s="3" customFormat="1" ht="18.75" customHeight="1">
      <c r="A268" s="15">
        <v>266</v>
      </c>
      <c r="B268" s="16">
        <v>339</v>
      </c>
      <c r="C268" s="17" t="s">
        <v>3889</v>
      </c>
      <c r="D268" s="18" t="s">
        <v>3373</v>
      </c>
      <c r="E268" s="60">
        <v>254</v>
      </c>
      <c r="F268" s="21">
        <v>9180409</v>
      </c>
      <c r="G268" s="22">
        <v>310</v>
      </c>
      <c r="H268" s="23">
        <v>298</v>
      </c>
      <c r="I268" s="24">
        <v>9180409</v>
      </c>
      <c r="J268" s="25">
        <v>30</v>
      </c>
      <c r="K268" s="26">
        <v>26</v>
      </c>
      <c r="L268" s="21">
        <v>6523802</v>
      </c>
      <c r="M268" s="22">
        <v>108</v>
      </c>
      <c r="N268" s="23">
        <v>101</v>
      </c>
      <c r="O268" s="24">
        <v>5351349</v>
      </c>
      <c r="P268" s="25">
        <v>252</v>
      </c>
      <c r="Q268" s="26">
        <v>230</v>
      </c>
      <c r="R268" s="21">
        <v>7726750</v>
      </c>
      <c r="S268" s="22">
        <v>188</v>
      </c>
      <c r="T268" s="23">
        <v>185</v>
      </c>
      <c r="U268" s="24">
        <v>465521</v>
      </c>
      <c r="V268" s="25">
        <v>105</v>
      </c>
      <c r="W268" s="26">
        <v>104</v>
      </c>
      <c r="X268" s="21">
        <v>9967</v>
      </c>
      <c r="Y268" s="22">
        <v>43</v>
      </c>
      <c r="Z268" s="23">
        <v>36</v>
      </c>
      <c r="AA268" s="24">
        <v>618</v>
      </c>
      <c r="AB268" s="93">
        <v>321</v>
      </c>
      <c r="AC268" s="19">
        <v>0</v>
      </c>
      <c r="AD268" s="27">
        <v>100</v>
      </c>
      <c r="AE268" s="28">
        <v>0</v>
      </c>
    </row>
    <row r="269" spans="1:31" s="3" customFormat="1" ht="18.75" customHeight="1">
      <c r="A269" s="29">
        <v>267</v>
      </c>
      <c r="B269" s="30">
        <v>238</v>
      </c>
      <c r="C269" s="31" t="s">
        <v>3564</v>
      </c>
      <c r="D269" s="32" t="s">
        <v>3615</v>
      </c>
      <c r="E269" s="42">
        <v>255</v>
      </c>
      <c r="F269" s="35">
        <v>9176219</v>
      </c>
      <c r="G269" s="36">
        <v>312</v>
      </c>
      <c r="H269" s="37">
        <v>300</v>
      </c>
      <c r="I269" s="38">
        <v>9176219</v>
      </c>
      <c r="J269" s="39">
        <v>422</v>
      </c>
      <c r="K269" s="40">
        <v>400</v>
      </c>
      <c r="L269" s="35">
        <v>1092611</v>
      </c>
      <c r="M269" s="36">
        <v>297</v>
      </c>
      <c r="N269" s="37">
        <v>285</v>
      </c>
      <c r="O269" s="38">
        <v>2150098</v>
      </c>
      <c r="P269" s="39">
        <v>292</v>
      </c>
      <c r="Q269" s="40">
        <v>270</v>
      </c>
      <c r="R269" s="35">
        <v>6834185</v>
      </c>
      <c r="S269" s="36">
        <v>403</v>
      </c>
      <c r="T269" s="37">
        <v>396</v>
      </c>
      <c r="U269" s="38">
        <v>3353</v>
      </c>
      <c r="V269" s="39">
        <v>380</v>
      </c>
      <c r="W269" s="40">
        <v>374</v>
      </c>
      <c r="X269" s="35">
        <v>165</v>
      </c>
      <c r="Y269" s="36">
        <v>358</v>
      </c>
      <c r="Z269" s="37">
        <v>332</v>
      </c>
      <c r="AA269" s="38">
        <v>148</v>
      </c>
      <c r="AB269" s="94">
        <v>341</v>
      </c>
      <c r="AC269" s="42">
        <v>0</v>
      </c>
      <c r="AD269" s="34">
        <v>77</v>
      </c>
      <c r="AE269" s="43">
        <v>23</v>
      </c>
    </row>
    <row r="270" spans="1:31" s="3" customFormat="1" ht="18.75" customHeight="1">
      <c r="A270" s="29">
        <v>268</v>
      </c>
      <c r="B270" s="30">
        <v>276</v>
      </c>
      <c r="C270" s="31" t="s">
        <v>3903</v>
      </c>
      <c r="D270" s="32" t="s">
        <v>98</v>
      </c>
      <c r="E270" s="42">
        <v>256</v>
      </c>
      <c r="F270" s="35">
        <v>9131168</v>
      </c>
      <c r="G270" s="36">
        <v>306</v>
      </c>
      <c r="H270" s="37">
        <v>294</v>
      </c>
      <c r="I270" s="38">
        <v>9241669</v>
      </c>
      <c r="J270" s="39">
        <v>286</v>
      </c>
      <c r="K270" s="40">
        <v>267</v>
      </c>
      <c r="L270" s="35">
        <v>2288418</v>
      </c>
      <c r="M270" s="36">
        <v>300</v>
      </c>
      <c r="N270" s="37">
        <v>288</v>
      </c>
      <c r="O270" s="38">
        <v>2110560</v>
      </c>
      <c r="P270" s="39">
        <v>312</v>
      </c>
      <c r="Q270" s="40">
        <v>290</v>
      </c>
      <c r="R270" s="35">
        <v>6359517</v>
      </c>
      <c r="S270" s="36">
        <v>337</v>
      </c>
      <c r="T270" s="37">
        <v>330</v>
      </c>
      <c r="U270" s="38">
        <v>96455</v>
      </c>
      <c r="V270" s="39">
        <v>163</v>
      </c>
      <c r="W270" s="40">
        <v>161</v>
      </c>
      <c r="X270" s="35">
        <v>6128</v>
      </c>
      <c r="Y270" s="36">
        <v>288</v>
      </c>
      <c r="Z270" s="37">
        <v>262</v>
      </c>
      <c r="AA270" s="38">
        <v>193</v>
      </c>
      <c r="AB270" s="94">
        <v>356</v>
      </c>
      <c r="AC270" s="42">
        <v>0</v>
      </c>
      <c r="AD270" s="34">
        <v>100</v>
      </c>
      <c r="AE270" s="43">
        <v>0</v>
      </c>
    </row>
    <row r="271" spans="1:31" s="3" customFormat="1" ht="18.75" customHeight="1">
      <c r="A271" s="159">
        <v>269</v>
      </c>
      <c r="B271" s="160">
        <v>295</v>
      </c>
      <c r="C271" s="161" t="s">
        <v>797</v>
      </c>
      <c r="D271" s="162" t="s">
        <v>3815</v>
      </c>
      <c r="E271" s="193">
        <v>257</v>
      </c>
      <c r="F271" s="165">
        <v>9119975</v>
      </c>
      <c r="G271" s="166">
        <v>22</v>
      </c>
      <c r="H271" s="167">
        <v>20</v>
      </c>
      <c r="I271" s="168">
        <v>20081107</v>
      </c>
      <c r="J271" s="169">
        <v>68</v>
      </c>
      <c r="K271" s="170">
        <v>61</v>
      </c>
      <c r="L271" s="165">
        <v>5392296</v>
      </c>
      <c r="M271" s="166">
        <v>159</v>
      </c>
      <c r="N271" s="167">
        <v>150</v>
      </c>
      <c r="O271" s="168">
        <v>4231379</v>
      </c>
      <c r="P271" s="169">
        <v>134</v>
      </c>
      <c r="Q271" s="170">
        <v>117</v>
      </c>
      <c r="R271" s="165">
        <v>12348093</v>
      </c>
      <c r="S271" s="166">
        <v>263</v>
      </c>
      <c r="T271" s="167">
        <v>257</v>
      </c>
      <c r="U271" s="168">
        <v>218836</v>
      </c>
      <c r="V271" s="169">
        <v>398</v>
      </c>
      <c r="W271" s="170">
        <v>392</v>
      </c>
      <c r="X271" s="165">
        <v>35</v>
      </c>
      <c r="Y271" s="166">
        <v>198</v>
      </c>
      <c r="Z271" s="167">
        <v>174</v>
      </c>
      <c r="AA271" s="168">
        <v>271</v>
      </c>
      <c r="AB271" s="171">
        <v>352</v>
      </c>
      <c r="AC271" s="163">
        <v>0</v>
      </c>
      <c r="AD271" s="172">
        <v>100</v>
      </c>
      <c r="AE271" s="173">
        <v>0</v>
      </c>
    </row>
    <row r="272" spans="1:31" s="3" customFormat="1" ht="18.75" customHeight="1">
      <c r="A272" s="45">
        <v>270</v>
      </c>
      <c r="B272" s="46">
        <v>371</v>
      </c>
      <c r="C272" s="47" t="s">
        <v>3842</v>
      </c>
      <c r="D272" s="48" t="s">
        <v>3368</v>
      </c>
      <c r="E272" s="49">
        <v>258</v>
      </c>
      <c r="F272" s="51">
        <v>9117842</v>
      </c>
      <c r="G272" s="52">
        <v>309</v>
      </c>
      <c r="H272" s="53">
        <v>297</v>
      </c>
      <c r="I272" s="54">
        <v>9196425</v>
      </c>
      <c r="J272" s="55">
        <v>242</v>
      </c>
      <c r="K272" s="56">
        <v>225</v>
      </c>
      <c r="L272" s="51">
        <v>2642557</v>
      </c>
      <c r="M272" s="52">
        <v>292</v>
      </c>
      <c r="N272" s="53">
        <v>280</v>
      </c>
      <c r="O272" s="54">
        <v>2274905</v>
      </c>
      <c r="P272" s="55">
        <v>300</v>
      </c>
      <c r="Q272" s="56">
        <v>278</v>
      </c>
      <c r="R272" s="51">
        <v>6649352</v>
      </c>
      <c r="S272" s="52">
        <v>276</v>
      </c>
      <c r="T272" s="53">
        <v>270</v>
      </c>
      <c r="U272" s="54">
        <v>191794</v>
      </c>
      <c r="V272" s="55">
        <v>146</v>
      </c>
      <c r="W272" s="56">
        <v>145</v>
      </c>
      <c r="X272" s="51">
        <v>7087</v>
      </c>
      <c r="Y272" s="52">
        <v>129</v>
      </c>
      <c r="Z272" s="53">
        <v>108</v>
      </c>
      <c r="AA272" s="54">
        <v>381</v>
      </c>
      <c r="AB272" s="95">
        <v>321</v>
      </c>
      <c r="AC272" s="49">
        <v>0</v>
      </c>
      <c r="AD272" s="57">
        <v>100</v>
      </c>
      <c r="AE272" s="58">
        <v>0</v>
      </c>
    </row>
    <row r="273" spans="1:31" s="3" customFormat="1" ht="18.75" customHeight="1">
      <c r="A273" s="15">
        <v>271</v>
      </c>
      <c r="B273" s="16" t="s">
        <v>3813</v>
      </c>
      <c r="C273" s="17" t="s">
        <v>1624</v>
      </c>
      <c r="D273" s="18" t="s">
        <v>2086</v>
      </c>
      <c r="E273" s="19">
        <v>259</v>
      </c>
      <c r="F273" s="21">
        <v>9094167</v>
      </c>
      <c r="G273" s="22">
        <v>248</v>
      </c>
      <c r="H273" s="23">
        <v>239</v>
      </c>
      <c r="I273" s="24">
        <v>10601107</v>
      </c>
      <c r="J273" s="25">
        <v>272</v>
      </c>
      <c r="K273" s="26">
        <v>254</v>
      </c>
      <c r="L273" s="21">
        <v>2387302</v>
      </c>
      <c r="M273" s="22">
        <v>182</v>
      </c>
      <c r="N273" s="23">
        <v>172</v>
      </c>
      <c r="O273" s="24">
        <v>3953565</v>
      </c>
      <c r="P273" s="25">
        <v>273</v>
      </c>
      <c r="Q273" s="26">
        <v>251</v>
      </c>
      <c r="R273" s="21">
        <v>7296033</v>
      </c>
      <c r="S273" s="22">
        <v>253</v>
      </c>
      <c r="T273" s="23">
        <v>248</v>
      </c>
      <c r="U273" s="24">
        <v>252635</v>
      </c>
      <c r="V273" s="25">
        <v>252</v>
      </c>
      <c r="W273" s="26">
        <v>247</v>
      </c>
      <c r="X273" s="21">
        <v>2470</v>
      </c>
      <c r="Y273" s="22">
        <v>218</v>
      </c>
      <c r="Z273" s="23">
        <v>194</v>
      </c>
      <c r="AA273" s="24">
        <v>250</v>
      </c>
      <c r="AB273" s="93">
        <v>321</v>
      </c>
      <c r="AC273" s="19">
        <v>0</v>
      </c>
      <c r="AD273" s="27">
        <v>100</v>
      </c>
      <c r="AE273" s="28">
        <v>0</v>
      </c>
    </row>
    <row r="274" spans="1:31" s="3" customFormat="1" ht="18.75" customHeight="1">
      <c r="A274" s="159">
        <v>272</v>
      </c>
      <c r="B274" s="160">
        <v>330</v>
      </c>
      <c r="C274" s="161" t="s">
        <v>294</v>
      </c>
      <c r="D274" s="162" t="s">
        <v>3815</v>
      </c>
      <c r="E274" s="163">
        <v>260</v>
      </c>
      <c r="F274" s="165">
        <v>9094019</v>
      </c>
      <c r="G274" s="166">
        <v>311</v>
      </c>
      <c r="H274" s="167">
        <v>299</v>
      </c>
      <c r="I274" s="168">
        <v>9180218</v>
      </c>
      <c r="J274" s="169">
        <v>339</v>
      </c>
      <c r="K274" s="170">
        <v>320</v>
      </c>
      <c r="L274" s="165">
        <v>1799369</v>
      </c>
      <c r="M274" s="166">
        <v>207</v>
      </c>
      <c r="N274" s="167">
        <v>197</v>
      </c>
      <c r="O274" s="168">
        <v>3530654</v>
      </c>
      <c r="P274" s="169">
        <v>326</v>
      </c>
      <c r="Q274" s="170">
        <v>304</v>
      </c>
      <c r="R274" s="165">
        <v>6160253</v>
      </c>
      <c r="S274" s="166">
        <v>279</v>
      </c>
      <c r="T274" s="167">
        <v>273</v>
      </c>
      <c r="U274" s="168">
        <v>185752</v>
      </c>
      <c r="V274" s="169">
        <v>265</v>
      </c>
      <c r="W274" s="170">
        <v>260</v>
      </c>
      <c r="X274" s="165">
        <v>2131</v>
      </c>
      <c r="Y274" s="166">
        <v>321</v>
      </c>
      <c r="Z274" s="167">
        <v>295</v>
      </c>
      <c r="AA274" s="168">
        <v>172</v>
      </c>
      <c r="AB274" s="171">
        <v>356</v>
      </c>
      <c r="AC274" s="163">
        <v>0</v>
      </c>
      <c r="AD274" s="172">
        <v>100</v>
      </c>
      <c r="AE274" s="173">
        <v>0</v>
      </c>
    </row>
    <row r="275" spans="1:31" s="3" customFormat="1" ht="18.75" customHeight="1">
      <c r="A275" s="159">
        <v>273</v>
      </c>
      <c r="B275" s="160">
        <v>311</v>
      </c>
      <c r="C275" s="161" t="s">
        <v>873</v>
      </c>
      <c r="D275" s="162" t="s">
        <v>3815</v>
      </c>
      <c r="E275" s="163">
        <v>261</v>
      </c>
      <c r="F275" s="165">
        <v>9060486</v>
      </c>
      <c r="G275" s="166">
        <v>247</v>
      </c>
      <c r="H275" s="167">
        <v>238</v>
      </c>
      <c r="I275" s="168">
        <v>10663218</v>
      </c>
      <c r="J275" s="169">
        <v>43</v>
      </c>
      <c r="K275" s="170">
        <v>39</v>
      </c>
      <c r="L275" s="165">
        <v>6136418</v>
      </c>
      <c r="M275" s="166">
        <v>90</v>
      </c>
      <c r="N275" s="167">
        <v>84</v>
      </c>
      <c r="O275" s="168">
        <v>6120812</v>
      </c>
      <c r="P275" s="169">
        <v>253</v>
      </c>
      <c r="Q275" s="170">
        <v>231</v>
      </c>
      <c r="R275" s="165">
        <v>7706443</v>
      </c>
      <c r="S275" s="166">
        <v>49</v>
      </c>
      <c r="T275" s="167">
        <v>48</v>
      </c>
      <c r="U275" s="168">
        <v>1890365</v>
      </c>
      <c r="V275" s="169">
        <v>407</v>
      </c>
      <c r="W275" s="170">
        <v>401</v>
      </c>
      <c r="X275" s="165">
        <v>10</v>
      </c>
      <c r="Y275" s="166">
        <v>350</v>
      </c>
      <c r="Z275" s="167">
        <v>324</v>
      </c>
      <c r="AA275" s="168">
        <v>154</v>
      </c>
      <c r="AB275" s="171">
        <v>352</v>
      </c>
      <c r="AC275" s="163">
        <v>0</v>
      </c>
      <c r="AD275" s="172">
        <v>50</v>
      </c>
      <c r="AE275" s="173">
        <v>50</v>
      </c>
    </row>
    <row r="276" spans="1:31" s="3" customFormat="1" ht="18.75" customHeight="1">
      <c r="A276" s="159">
        <v>274</v>
      </c>
      <c r="B276" s="160">
        <v>262</v>
      </c>
      <c r="C276" s="161" t="s">
        <v>3029</v>
      </c>
      <c r="D276" s="162" t="s">
        <v>3815</v>
      </c>
      <c r="E276" s="163">
        <v>262</v>
      </c>
      <c r="F276" s="165">
        <v>9059370</v>
      </c>
      <c r="G276" s="166">
        <v>318</v>
      </c>
      <c r="H276" s="167">
        <v>306</v>
      </c>
      <c r="I276" s="168">
        <v>9103493</v>
      </c>
      <c r="J276" s="169">
        <v>187</v>
      </c>
      <c r="K276" s="170">
        <v>172</v>
      </c>
      <c r="L276" s="165">
        <v>3277724</v>
      </c>
      <c r="M276" s="166">
        <v>141</v>
      </c>
      <c r="N276" s="167">
        <v>134</v>
      </c>
      <c r="O276" s="168">
        <v>4540236</v>
      </c>
      <c r="P276" s="169">
        <v>131</v>
      </c>
      <c r="Q276" s="170">
        <v>114</v>
      </c>
      <c r="R276" s="165">
        <v>12726715</v>
      </c>
      <c r="S276" s="166">
        <v>305</v>
      </c>
      <c r="T276" s="167">
        <v>298</v>
      </c>
      <c r="U276" s="168">
        <v>151261</v>
      </c>
      <c r="V276" s="169">
        <v>80</v>
      </c>
      <c r="W276" s="170">
        <v>79</v>
      </c>
      <c r="X276" s="165">
        <v>11729</v>
      </c>
      <c r="Y276" s="166">
        <v>94</v>
      </c>
      <c r="Z276" s="167">
        <v>78</v>
      </c>
      <c r="AA276" s="168">
        <v>450</v>
      </c>
      <c r="AB276" s="171">
        <v>321</v>
      </c>
      <c r="AC276" s="163">
        <v>0</v>
      </c>
      <c r="AD276" s="172">
        <v>100</v>
      </c>
      <c r="AE276" s="173">
        <v>0</v>
      </c>
    </row>
    <row r="277" spans="1:31" s="3" customFormat="1" ht="18.75" customHeight="1">
      <c r="A277" s="142">
        <v>275</v>
      </c>
      <c r="B277" s="143" t="s">
        <v>3813</v>
      </c>
      <c r="C277" s="144" t="s">
        <v>3565</v>
      </c>
      <c r="D277" s="145" t="s">
        <v>3815</v>
      </c>
      <c r="E277" s="146">
        <v>263</v>
      </c>
      <c r="F277" s="148">
        <v>9057188</v>
      </c>
      <c r="G277" s="149">
        <v>319</v>
      </c>
      <c r="H277" s="150">
        <v>307</v>
      </c>
      <c r="I277" s="151">
        <v>9077382</v>
      </c>
      <c r="J277" s="152">
        <v>213</v>
      </c>
      <c r="K277" s="153">
        <v>197</v>
      </c>
      <c r="L277" s="148">
        <v>2930464</v>
      </c>
      <c r="M277" s="149">
        <v>419</v>
      </c>
      <c r="N277" s="150">
        <v>403</v>
      </c>
      <c r="O277" s="151">
        <v>872778</v>
      </c>
      <c r="P277" s="152">
        <v>490</v>
      </c>
      <c r="Q277" s="153">
        <v>464</v>
      </c>
      <c r="R277" s="148">
        <v>1601952</v>
      </c>
      <c r="S277" s="149">
        <v>144</v>
      </c>
      <c r="T277" s="150">
        <v>142</v>
      </c>
      <c r="U277" s="151">
        <v>769019</v>
      </c>
      <c r="V277" s="152" t="s">
        <v>3813</v>
      </c>
      <c r="W277" s="153" t="s">
        <v>3813</v>
      </c>
      <c r="X277" s="154" t="s">
        <v>3813</v>
      </c>
      <c r="Y277" s="149">
        <v>477</v>
      </c>
      <c r="Z277" s="150">
        <v>451</v>
      </c>
      <c r="AA277" s="151">
        <v>55</v>
      </c>
      <c r="AB277" s="156">
        <v>354</v>
      </c>
      <c r="AC277" s="146">
        <v>0</v>
      </c>
      <c r="AD277" s="157">
        <v>100</v>
      </c>
      <c r="AE277" s="158">
        <v>0</v>
      </c>
    </row>
    <row r="278" spans="1:31" s="3" customFormat="1" ht="18.75" customHeight="1">
      <c r="A278" s="174">
        <v>276</v>
      </c>
      <c r="B278" s="175">
        <v>365</v>
      </c>
      <c r="C278" s="176" t="s">
        <v>3566</v>
      </c>
      <c r="D278" s="177" t="s">
        <v>3815</v>
      </c>
      <c r="E278" s="178">
        <v>264</v>
      </c>
      <c r="F278" s="180">
        <v>9045822</v>
      </c>
      <c r="G278" s="181">
        <v>261</v>
      </c>
      <c r="H278" s="182">
        <v>251</v>
      </c>
      <c r="I278" s="183">
        <v>10424784</v>
      </c>
      <c r="J278" s="184">
        <v>303</v>
      </c>
      <c r="K278" s="185">
        <v>284</v>
      </c>
      <c r="L278" s="180">
        <v>2126663</v>
      </c>
      <c r="M278" s="181">
        <v>452</v>
      </c>
      <c r="N278" s="182">
        <v>435</v>
      </c>
      <c r="O278" s="183">
        <v>551740</v>
      </c>
      <c r="P278" s="184">
        <v>290</v>
      </c>
      <c r="Q278" s="185">
        <v>268</v>
      </c>
      <c r="R278" s="180">
        <v>6878517</v>
      </c>
      <c r="S278" s="181">
        <v>325</v>
      </c>
      <c r="T278" s="182">
        <v>318</v>
      </c>
      <c r="U278" s="183">
        <v>119975</v>
      </c>
      <c r="V278" s="184">
        <v>235</v>
      </c>
      <c r="W278" s="185">
        <v>230</v>
      </c>
      <c r="X278" s="180">
        <v>3215</v>
      </c>
      <c r="Y278" s="181">
        <v>413</v>
      </c>
      <c r="Z278" s="182">
        <v>387</v>
      </c>
      <c r="AA278" s="183">
        <v>115</v>
      </c>
      <c r="AB278" s="186">
        <v>369</v>
      </c>
      <c r="AC278" s="178">
        <v>0</v>
      </c>
      <c r="AD278" s="187">
        <v>100</v>
      </c>
      <c r="AE278" s="188">
        <v>0</v>
      </c>
    </row>
    <row r="279" spans="1:31" s="3" customFormat="1" ht="18.75" customHeight="1">
      <c r="A279" s="159">
        <v>277</v>
      </c>
      <c r="B279" s="160">
        <v>268</v>
      </c>
      <c r="C279" s="161" t="s">
        <v>3567</v>
      </c>
      <c r="D279" s="162" t="s">
        <v>3815</v>
      </c>
      <c r="E279" s="163">
        <v>265</v>
      </c>
      <c r="F279" s="165">
        <v>9039452</v>
      </c>
      <c r="G279" s="166">
        <v>188</v>
      </c>
      <c r="H279" s="167">
        <v>183</v>
      </c>
      <c r="I279" s="168">
        <v>12246531</v>
      </c>
      <c r="J279" s="169">
        <v>174</v>
      </c>
      <c r="K279" s="170">
        <v>159</v>
      </c>
      <c r="L279" s="165">
        <v>3437656</v>
      </c>
      <c r="M279" s="166">
        <v>195</v>
      </c>
      <c r="N279" s="167">
        <v>185</v>
      </c>
      <c r="O279" s="168">
        <v>3790602</v>
      </c>
      <c r="P279" s="169">
        <v>205</v>
      </c>
      <c r="Q279" s="170">
        <v>185</v>
      </c>
      <c r="R279" s="165">
        <v>9102656</v>
      </c>
      <c r="S279" s="166">
        <v>201</v>
      </c>
      <c r="T279" s="167">
        <v>198</v>
      </c>
      <c r="U279" s="168">
        <v>430644</v>
      </c>
      <c r="V279" s="169">
        <v>333</v>
      </c>
      <c r="W279" s="170">
        <v>328</v>
      </c>
      <c r="X279" s="165">
        <v>805</v>
      </c>
      <c r="Y279" s="166">
        <v>319</v>
      </c>
      <c r="Z279" s="167">
        <v>293</v>
      </c>
      <c r="AA279" s="168">
        <v>172</v>
      </c>
      <c r="AB279" s="171">
        <v>341</v>
      </c>
      <c r="AC279" s="163">
        <v>0</v>
      </c>
      <c r="AD279" s="172">
        <v>0</v>
      </c>
      <c r="AE279" s="173">
        <v>100</v>
      </c>
    </row>
    <row r="280" spans="1:31" s="3" customFormat="1" ht="18.75" customHeight="1">
      <c r="A280" s="29">
        <v>278</v>
      </c>
      <c r="B280" s="30">
        <v>55</v>
      </c>
      <c r="C280" s="31" t="s">
        <v>3043</v>
      </c>
      <c r="D280" s="32" t="s">
        <v>3373</v>
      </c>
      <c r="E280" s="42">
        <v>266</v>
      </c>
      <c r="F280" s="35">
        <v>9033062</v>
      </c>
      <c r="G280" s="36">
        <v>205</v>
      </c>
      <c r="H280" s="37">
        <v>198</v>
      </c>
      <c r="I280" s="38">
        <v>11765012</v>
      </c>
      <c r="J280" s="39">
        <v>182</v>
      </c>
      <c r="K280" s="40">
        <v>167</v>
      </c>
      <c r="L280" s="35">
        <v>3336284</v>
      </c>
      <c r="M280" s="36">
        <v>151</v>
      </c>
      <c r="N280" s="37">
        <v>143</v>
      </c>
      <c r="O280" s="38">
        <v>4327996</v>
      </c>
      <c r="P280" s="39">
        <v>113</v>
      </c>
      <c r="Q280" s="40">
        <v>97</v>
      </c>
      <c r="R280" s="35">
        <v>13660687</v>
      </c>
      <c r="S280" s="36">
        <v>339</v>
      </c>
      <c r="T280" s="37">
        <v>332</v>
      </c>
      <c r="U280" s="38">
        <v>95210</v>
      </c>
      <c r="V280" s="39">
        <v>173</v>
      </c>
      <c r="W280" s="40">
        <v>171</v>
      </c>
      <c r="X280" s="35">
        <v>5550</v>
      </c>
      <c r="Y280" s="36">
        <v>50</v>
      </c>
      <c r="Z280" s="37">
        <v>41</v>
      </c>
      <c r="AA280" s="38">
        <v>560</v>
      </c>
      <c r="AB280" s="94">
        <v>321</v>
      </c>
      <c r="AC280" s="42">
        <v>0</v>
      </c>
      <c r="AD280" s="34">
        <v>100</v>
      </c>
      <c r="AE280" s="43">
        <v>0</v>
      </c>
    </row>
    <row r="281" spans="1:31" s="3" customFormat="1" ht="18.75" customHeight="1">
      <c r="A281" s="29">
        <v>279</v>
      </c>
      <c r="B281" s="30">
        <v>235</v>
      </c>
      <c r="C281" s="31" t="s">
        <v>3553</v>
      </c>
      <c r="D281" s="32" t="s">
        <v>2748</v>
      </c>
      <c r="E281" s="42">
        <v>267</v>
      </c>
      <c r="F281" s="35">
        <v>9020551</v>
      </c>
      <c r="G281" s="36">
        <v>273</v>
      </c>
      <c r="H281" s="37">
        <v>262</v>
      </c>
      <c r="I281" s="38">
        <v>9947850</v>
      </c>
      <c r="J281" s="39">
        <v>279</v>
      </c>
      <c r="K281" s="40">
        <v>260</v>
      </c>
      <c r="L281" s="35">
        <v>2337477</v>
      </c>
      <c r="M281" s="36">
        <v>437</v>
      </c>
      <c r="N281" s="37">
        <v>420</v>
      </c>
      <c r="O281" s="38">
        <v>710429</v>
      </c>
      <c r="P281" s="39">
        <v>246</v>
      </c>
      <c r="Q281" s="40">
        <v>224</v>
      </c>
      <c r="R281" s="35">
        <v>7873339</v>
      </c>
      <c r="S281" s="36">
        <v>321</v>
      </c>
      <c r="T281" s="37">
        <v>314</v>
      </c>
      <c r="U281" s="38">
        <v>121511</v>
      </c>
      <c r="V281" s="39">
        <v>176</v>
      </c>
      <c r="W281" s="40">
        <v>174</v>
      </c>
      <c r="X281" s="35">
        <v>5413</v>
      </c>
      <c r="Y281" s="36">
        <v>213</v>
      </c>
      <c r="Z281" s="37">
        <v>189</v>
      </c>
      <c r="AA281" s="38">
        <v>252</v>
      </c>
      <c r="AB281" s="94">
        <v>384</v>
      </c>
      <c r="AC281" s="42">
        <v>0</v>
      </c>
      <c r="AD281" s="34">
        <v>100</v>
      </c>
      <c r="AE281" s="43">
        <v>0</v>
      </c>
    </row>
    <row r="282" spans="1:31" s="3" customFormat="1" ht="18.75" customHeight="1">
      <c r="A282" s="142">
        <v>280</v>
      </c>
      <c r="B282" s="143">
        <v>269</v>
      </c>
      <c r="C282" s="144" t="s">
        <v>1629</v>
      </c>
      <c r="D282" s="145" t="s">
        <v>3815</v>
      </c>
      <c r="E282" s="146">
        <v>268</v>
      </c>
      <c r="F282" s="148">
        <v>9004089</v>
      </c>
      <c r="G282" s="149">
        <v>243</v>
      </c>
      <c r="H282" s="150">
        <v>234</v>
      </c>
      <c r="I282" s="151">
        <v>10708795</v>
      </c>
      <c r="J282" s="152">
        <v>97</v>
      </c>
      <c r="K282" s="153">
        <v>89</v>
      </c>
      <c r="L282" s="148">
        <v>4778046</v>
      </c>
      <c r="M282" s="149">
        <v>265</v>
      </c>
      <c r="N282" s="150">
        <v>253</v>
      </c>
      <c r="O282" s="151">
        <v>2611025</v>
      </c>
      <c r="P282" s="152">
        <v>224</v>
      </c>
      <c r="Q282" s="153">
        <v>202</v>
      </c>
      <c r="R282" s="148">
        <v>8522177</v>
      </c>
      <c r="S282" s="149">
        <v>125</v>
      </c>
      <c r="T282" s="150">
        <v>123</v>
      </c>
      <c r="U282" s="151">
        <v>869876</v>
      </c>
      <c r="V282" s="152">
        <v>195</v>
      </c>
      <c r="W282" s="153">
        <v>193</v>
      </c>
      <c r="X282" s="148">
        <v>4622</v>
      </c>
      <c r="Y282" s="149">
        <v>180</v>
      </c>
      <c r="Z282" s="150">
        <v>156</v>
      </c>
      <c r="AA282" s="151">
        <v>293</v>
      </c>
      <c r="AB282" s="156">
        <v>369</v>
      </c>
      <c r="AC282" s="146">
        <v>0</v>
      </c>
      <c r="AD282" s="157">
        <v>100</v>
      </c>
      <c r="AE282" s="158">
        <v>0</v>
      </c>
    </row>
    <row r="283" spans="1:31" s="3" customFormat="1" ht="18.75" customHeight="1">
      <c r="A283" s="15">
        <v>281</v>
      </c>
      <c r="B283" s="16" t="s">
        <v>3813</v>
      </c>
      <c r="C283" s="17" t="s">
        <v>3039</v>
      </c>
      <c r="D283" s="18" t="s">
        <v>2356</v>
      </c>
      <c r="E283" s="19">
        <v>269</v>
      </c>
      <c r="F283" s="21">
        <v>9003348</v>
      </c>
      <c r="G283" s="22">
        <v>323</v>
      </c>
      <c r="H283" s="23">
        <v>311</v>
      </c>
      <c r="I283" s="24">
        <v>9003348</v>
      </c>
      <c r="J283" s="25">
        <v>89</v>
      </c>
      <c r="K283" s="26">
        <v>82</v>
      </c>
      <c r="L283" s="21">
        <v>4872463</v>
      </c>
      <c r="M283" s="22">
        <v>94</v>
      </c>
      <c r="N283" s="23">
        <v>88</v>
      </c>
      <c r="O283" s="24">
        <v>5932472</v>
      </c>
      <c r="P283" s="25">
        <v>194</v>
      </c>
      <c r="Q283" s="26">
        <v>174</v>
      </c>
      <c r="R283" s="21">
        <v>9436911</v>
      </c>
      <c r="S283" s="22">
        <v>80</v>
      </c>
      <c r="T283" s="23">
        <v>78</v>
      </c>
      <c r="U283" s="24">
        <v>1242038</v>
      </c>
      <c r="V283" s="25" t="s">
        <v>3813</v>
      </c>
      <c r="W283" s="26" t="s">
        <v>3813</v>
      </c>
      <c r="X283" s="61" t="s">
        <v>3813</v>
      </c>
      <c r="Y283" s="22">
        <v>320</v>
      </c>
      <c r="Z283" s="23">
        <v>294</v>
      </c>
      <c r="AA283" s="24">
        <v>172</v>
      </c>
      <c r="AB283" s="93">
        <v>369</v>
      </c>
      <c r="AC283" s="19">
        <v>0</v>
      </c>
      <c r="AD283" s="27">
        <v>100</v>
      </c>
      <c r="AE283" s="28">
        <v>0</v>
      </c>
    </row>
    <row r="284" spans="1:31" s="3" customFormat="1" ht="18.75" customHeight="1">
      <c r="A284" s="159">
        <v>282</v>
      </c>
      <c r="B284" s="160">
        <v>205</v>
      </c>
      <c r="C284" s="161" t="s">
        <v>3718</v>
      </c>
      <c r="D284" s="162" t="s">
        <v>3815</v>
      </c>
      <c r="E284" s="193">
        <v>270</v>
      </c>
      <c r="F284" s="165">
        <v>8988424</v>
      </c>
      <c r="G284" s="166">
        <v>262</v>
      </c>
      <c r="H284" s="167">
        <v>252</v>
      </c>
      <c r="I284" s="168">
        <v>10387046</v>
      </c>
      <c r="J284" s="169">
        <v>314</v>
      </c>
      <c r="K284" s="170">
        <v>295</v>
      </c>
      <c r="L284" s="165">
        <v>2024830</v>
      </c>
      <c r="M284" s="166">
        <v>423</v>
      </c>
      <c r="N284" s="167">
        <v>406</v>
      </c>
      <c r="O284" s="168">
        <v>858345</v>
      </c>
      <c r="P284" s="169">
        <v>430</v>
      </c>
      <c r="Q284" s="170">
        <v>406</v>
      </c>
      <c r="R284" s="165">
        <v>3736322</v>
      </c>
      <c r="S284" s="166">
        <v>228</v>
      </c>
      <c r="T284" s="167">
        <v>224</v>
      </c>
      <c r="U284" s="168">
        <v>339000</v>
      </c>
      <c r="V284" s="169">
        <v>47</v>
      </c>
      <c r="W284" s="170">
        <v>46</v>
      </c>
      <c r="X284" s="165">
        <v>14177</v>
      </c>
      <c r="Y284" s="166">
        <v>30</v>
      </c>
      <c r="Z284" s="167">
        <v>24</v>
      </c>
      <c r="AA284" s="168">
        <v>692</v>
      </c>
      <c r="AB284" s="171">
        <v>322</v>
      </c>
      <c r="AC284" s="163">
        <v>0</v>
      </c>
      <c r="AD284" s="172">
        <v>100</v>
      </c>
      <c r="AE284" s="173">
        <v>0</v>
      </c>
    </row>
    <row r="285" spans="1:31" s="3" customFormat="1" ht="18.75" customHeight="1">
      <c r="A285" s="29">
        <v>283</v>
      </c>
      <c r="B285" s="30">
        <v>374</v>
      </c>
      <c r="C285" s="31" t="s">
        <v>285</v>
      </c>
      <c r="D285" s="32" t="s">
        <v>3816</v>
      </c>
      <c r="E285" s="42">
        <v>271</v>
      </c>
      <c r="F285" s="35">
        <v>8975080</v>
      </c>
      <c r="G285" s="36">
        <v>208</v>
      </c>
      <c r="H285" s="37">
        <v>201</v>
      </c>
      <c r="I285" s="38">
        <v>11617860</v>
      </c>
      <c r="J285" s="39">
        <v>38</v>
      </c>
      <c r="K285" s="40">
        <v>34</v>
      </c>
      <c r="L285" s="35">
        <v>6232398</v>
      </c>
      <c r="M285" s="36">
        <v>165</v>
      </c>
      <c r="N285" s="37">
        <v>156</v>
      </c>
      <c r="O285" s="38">
        <v>4122506</v>
      </c>
      <c r="P285" s="39">
        <v>357</v>
      </c>
      <c r="Q285" s="40">
        <v>334</v>
      </c>
      <c r="R285" s="35">
        <v>5646285</v>
      </c>
      <c r="S285" s="36">
        <v>15</v>
      </c>
      <c r="T285" s="37">
        <v>15</v>
      </c>
      <c r="U285" s="38">
        <v>3452902</v>
      </c>
      <c r="V285" s="39">
        <v>378</v>
      </c>
      <c r="W285" s="40">
        <v>372</v>
      </c>
      <c r="X285" s="35">
        <v>176</v>
      </c>
      <c r="Y285" s="36">
        <v>383</v>
      </c>
      <c r="Z285" s="37">
        <v>357</v>
      </c>
      <c r="AA285" s="38">
        <v>135</v>
      </c>
      <c r="AB285" s="94">
        <v>351</v>
      </c>
      <c r="AC285" s="42">
        <v>33</v>
      </c>
      <c r="AD285" s="34">
        <v>42</v>
      </c>
      <c r="AE285" s="43">
        <v>25</v>
      </c>
    </row>
    <row r="286" spans="1:31" s="3" customFormat="1" ht="18.75" customHeight="1">
      <c r="A286" s="159">
        <v>284</v>
      </c>
      <c r="B286" s="160" t="s">
        <v>3813</v>
      </c>
      <c r="C286" s="161" t="s">
        <v>3568</v>
      </c>
      <c r="D286" s="162" t="s">
        <v>3815</v>
      </c>
      <c r="E286" s="163">
        <v>272</v>
      </c>
      <c r="F286" s="165">
        <v>8941998</v>
      </c>
      <c r="G286" s="166">
        <v>324</v>
      </c>
      <c r="H286" s="167">
        <v>312</v>
      </c>
      <c r="I286" s="168">
        <v>8941998</v>
      </c>
      <c r="J286" s="169">
        <v>449</v>
      </c>
      <c r="K286" s="170">
        <v>427</v>
      </c>
      <c r="L286" s="165">
        <v>746670</v>
      </c>
      <c r="M286" s="166">
        <v>468</v>
      </c>
      <c r="N286" s="167">
        <v>451</v>
      </c>
      <c r="O286" s="168">
        <v>352335</v>
      </c>
      <c r="P286" s="169">
        <v>436</v>
      </c>
      <c r="Q286" s="170">
        <v>412</v>
      </c>
      <c r="R286" s="165">
        <v>3655926</v>
      </c>
      <c r="S286" s="166">
        <v>341</v>
      </c>
      <c r="T286" s="167">
        <v>334</v>
      </c>
      <c r="U286" s="168">
        <v>90084</v>
      </c>
      <c r="V286" s="169" t="s">
        <v>3813</v>
      </c>
      <c r="W286" s="170" t="s">
        <v>3813</v>
      </c>
      <c r="X286" s="189" t="s">
        <v>3813</v>
      </c>
      <c r="Y286" s="166">
        <v>272</v>
      </c>
      <c r="Z286" s="167">
        <v>247</v>
      </c>
      <c r="AA286" s="168">
        <v>200</v>
      </c>
      <c r="AB286" s="171">
        <v>321</v>
      </c>
      <c r="AC286" s="163">
        <v>0</v>
      </c>
      <c r="AD286" s="172">
        <v>100</v>
      </c>
      <c r="AE286" s="173">
        <v>0</v>
      </c>
    </row>
    <row r="287" spans="1:31" s="3" customFormat="1" ht="18.75" customHeight="1">
      <c r="A287" s="142">
        <v>285</v>
      </c>
      <c r="B287" s="143">
        <v>376</v>
      </c>
      <c r="C287" s="144" t="s">
        <v>3617</v>
      </c>
      <c r="D287" s="145" t="s">
        <v>3815</v>
      </c>
      <c r="E287" s="146">
        <v>273</v>
      </c>
      <c r="F287" s="148">
        <v>8927612</v>
      </c>
      <c r="G287" s="149">
        <v>218</v>
      </c>
      <c r="H287" s="150">
        <v>211</v>
      </c>
      <c r="I287" s="151">
        <v>11408723</v>
      </c>
      <c r="J287" s="152">
        <v>395</v>
      </c>
      <c r="K287" s="153">
        <v>374</v>
      </c>
      <c r="L287" s="148">
        <v>1370637</v>
      </c>
      <c r="M287" s="149">
        <v>399</v>
      </c>
      <c r="N287" s="150">
        <v>384</v>
      </c>
      <c r="O287" s="151">
        <v>1044957</v>
      </c>
      <c r="P287" s="152">
        <v>362</v>
      </c>
      <c r="Q287" s="153">
        <v>339</v>
      </c>
      <c r="R287" s="148">
        <v>5596522</v>
      </c>
      <c r="S287" s="149">
        <v>227</v>
      </c>
      <c r="T287" s="150">
        <v>223</v>
      </c>
      <c r="U287" s="151">
        <v>339172</v>
      </c>
      <c r="V287" s="152">
        <v>136</v>
      </c>
      <c r="W287" s="153">
        <v>135</v>
      </c>
      <c r="X287" s="148">
        <v>7800</v>
      </c>
      <c r="Y287" s="149">
        <v>271</v>
      </c>
      <c r="Z287" s="150">
        <v>246</v>
      </c>
      <c r="AA287" s="151">
        <v>200</v>
      </c>
      <c r="AB287" s="156">
        <v>362</v>
      </c>
      <c r="AC287" s="146">
        <v>0</v>
      </c>
      <c r="AD287" s="157">
        <v>100</v>
      </c>
      <c r="AE287" s="158">
        <v>0</v>
      </c>
    </row>
    <row r="288" spans="1:31" s="3" customFormat="1" ht="18.75" customHeight="1">
      <c r="A288" s="174">
        <v>286</v>
      </c>
      <c r="B288" s="175">
        <v>326</v>
      </c>
      <c r="C288" s="176" t="s">
        <v>1766</v>
      </c>
      <c r="D288" s="177" t="s">
        <v>3815</v>
      </c>
      <c r="E288" s="178">
        <v>274</v>
      </c>
      <c r="F288" s="180">
        <v>8850717</v>
      </c>
      <c r="G288" s="181">
        <v>315</v>
      </c>
      <c r="H288" s="182">
        <v>303</v>
      </c>
      <c r="I288" s="183">
        <v>9121414</v>
      </c>
      <c r="J288" s="184">
        <v>92</v>
      </c>
      <c r="K288" s="185">
        <v>84</v>
      </c>
      <c r="L288" s="180">
        <v>4832468</v>
      </c>
      <c r="M288" s="181">
        <v>160</v>
      </c>
      <c r="N288" s="182">
        <v>151</v>
      </c>
      <c r="O288" s="183">
        <v>4220874</v>
      </c>
      <c r="P288" s="184">
        <v>354</v>
      </c>
      <c r="Q288" s="185">
        <v>331</v>
      </c>
      <c r="R288" s="180">
        <v>5690421</v>
      </c>
      <c r="S288" s="181">
        <v>11</v>
      </c>
      <c r="T288" s="182">
        <v>11</v>
      </c>
      <c r="U288" s="183">
        <v>3841940</v>
      </c>
      <c r="V288" s="184">
        <v>390</v>
      </c>
      <c r="W288" s="185">
        <v>384</v>
      </c>
      <c r="X288" s="180">
        <v>79</v>
      </c>
      <c r="Y288" s="181">
        <v>433</v>
      </c>
      <c r="Z288" s="182">
        <v>407</v>
      </c>
      <c r="AA288" s="183">
        <v>105</v>
      </c>
      <c r="AB288" s="186">
        <v>352</v>
      </c>
      <c r="AC288" s="178">
        <v>0</v>
      </c>
      <c r="AD288" s="187">
        <v>100</v>
      </c>
      <c r="AE288" s="188">
        <v>0</v>
      </c>
    </row>
    <row r="289" spans="1:31" s="3" customFormat="1" ht="18.75" customHeight="1">
      <c r="A289" s="159">
        <v>287</v>
      </c>
      <c r="B289" s="160">
        <v>343</v>
      </c>
      <c r="C289" s="161" t="s">
        <v>3569</v>
      </c>
      <c r="D289" s="162" t="s">
        <v>3815</v>
      </c>
      <c r="E289" s="163">
        <v>275</v>
      </c>
      <c r="F289" s="165">
        <v>8849123</v>
      </c>
      <c r="G289" s="166">
        <v>308</v>
      </c>
      <c r="H289" s="167">
        <v>296</v>
      </c>
      <c r="I289" s="168">
        <v>9196491</v>
      </c>
      <c r="J289" s="169">
        <v>320</v>
      </c>
      <c r="K289" s="170">
        <v>301</v>
      </c>
      <c r="L289" s="165">
        <v>1957012</v>
      </c>
      <c r="M289" s="166">
        <v>270</v>
      </c>
      <c r="N289" s="167">
        <v>258</v>
      </c>
      <c r="O289" s="168">
        <v>2500819</v>
      </c>
      <c r="P289" s="169">
        <v>287</v>
      </c>
      <c r="Q289" s="170">
        <v>265</v>
      </c>
      <c r="R289" s="165">
        <v>6911266</v>
      </c>
      <c r="S289" s="166">
        <v>195</v>
      </c>
      <c r="T289" s="167">
        <v>192</v>
      </c>
      <c r="U289" s="196" t="s">
        <v>3813</v>
      </c>
      <c r="V289" s="169">
        <v>258</v>
      </c>
      <c r="W289" s="170">
        <v>253</v>
      </c>
      <c r="X289" s="165">
        <v>2295</v>
      </c>
      <c r="Y289" s="166">
        <v>359</v>
      </c>
      <c r="Z289" s="167">
        <v>333</v>
      </c>
      <c r="AA289" s="168">
        <v>148</v>
      </c>
      <c r="AB289" s="171">
        <v>210</v>
      </c>
      <c r="AC289" s="163">
        <v>0</v>
      </c>
      <c r="AD289" s="172">
        <v>100</v>
      </c>
      <c r="AE289" s="173">
        <v>0</v>
      </c>
    </row>
    <row r="290" spans="1:31" s="3" customFormat="1" ht="18.75" customHeight="1">
      <c r="A290" s="159">
        <v>288</v>
      </c>
      <c r="B290" s="160">
        <v>202</v>
      </c>
      <c r="C290" s="161" t="s">
        <v>3570</v>
      </c>
      <c r="D290" s="162" t="s">
        <v>3815</v>
      </c>
      <c r="E290" s="163">
        <v>276</v>
      </c>
      <c r="F290" s="165">
        <v>8770108</v>
      </c>
      <c r="G290" s="166">
        <v>305</v>
      </c>
      <c r="H290" s="167">
        <v>293</v>
      </c>
      <c r="I290" s="168">
        <v>9259353</v>
      </c>
      <c r="J290" s="169">
        <v>146</v>
      </c>
      <c r="K290" s="170">
        <v>133</v>
      </c>
      <c r="L290" s="165">
        <v>3904359</v>
      </c>
      <c r="M290" s="166">
        <v>89</v>
      </c>
      <c r="N290" s="167">
        <v>83</v>
      </c>
      <c r="O290" s="168">
        <v>6160133</v>
      </c>
      <c r="P290" s="169">
        <v>219</v>
      </c>
      <c r="Q290" s="170">
        <v>197</v>
      </c>
      <c r="R290" s="165">
        <v>8650313</v>
      </c>
      <c r="S290" s="166">
        <v>154</v>
      </c>
      <c r="T290" s="167">
        <v>152</v>
      </c>
      <c r="U290" s="168">
        <v>676548</v>
      </c>
      <c r="V290" s="169" t="s">
        <v>3813</v>
      </c>
      <c r="W290" s="170" t="s">
        <v>3813</v>
      </c>
      <c r="X290" s="189" t="s">
        <v>3813</v>
      </c>
      <c r="Y290" s="166">
        <v>369</v>
      </c>
      <c r="Z290" s="167">
        <v>343</v>
      </c>
      <c r="AA290" s="168">
        <v>143</v>
      </c>
      <c r="AB290" s="171">
        <v>369</v>
      </c>
      <c r="AC290" s="163">
        <v>0</v>
      </c>
      <c r="AD290" s="172">
        <v>100</v>
      </c>
      <c r="AE290" s="173">
        <v>0</v>
      </c>
    </row>
    <row r="291" spans="1:31" s="3" customFormat="1" ht="18.75" customHeight="1">
      <c r="A291" s="29">
        <v>289</v>
      </c>
      <c r="B291" s="30">
        <v>407</v>
      </c>
      <c r="C291" s="31" t="s">
        <v>2369</v>
      </c>
      <c r="D291" s="32" t="s">
        <v>3368</v>
      </c>
      <c r="E291" s="42">
        <v>277</v>
      </c>
      <c r="F291" s="35">
        <v>8744155</v>
      </c>
      <c r="G291" s="36">
        <v>125</v>
      </c>
      <c r="H291" s="37">
        <v>121</v>
      </c>
      <c r="I291" s="38">
        <v>14036040</v>
      </c>
      <c r="J291" s="39">
        <v>349</v>
      </c>
      <c r="K291" s="40">
        <v>330</v>
      </c>
      <c r="L291" s="35">
        <v>1723610</v>
      </c>
      <c r="M291" s="36">
        <v>204</v>
      </c>
      <c r="N291" s="37">
        <v>194</v>
      </c>
      <c r="O291" s="38">
        <v>3593754</v>
      </c>
      <c r="P291" s="39">
        <v>75</v>
      </c>
      <c r="Q291" s="40">
        <v>63</v>
      </c>
      <c r="R291" s="35">
        <v>16515614</v>
      </c>
      <c r="S291" s="36">
        <v>373</v>
      </c>
      <c r="T291" s="37">
        <v>366</v>
      </c>
      <c r="U291" s="38">
        <v>43838</v>
      </c>
      <c r="V291" s="39">
        <v>79</v>
      </c>
      <c r="W291" s="40">
        <v>78</v>
      </c>
      <c r="X291" s="35">
        <v>11745</v>
      </c>
      <c r="Y291" s="36">
        <v>117</v>
      </c>
      <c r="Z291" s="37">
        <v>97</v>
      </c>
      <c r="AA291" s="38">
        <v>400</v>
      </c>
      <c r="AB291" s="94">
        <v>321</v>
      </c>
      <c r="AC291" s="42">
        <v>0</v>
      </c>
      <c r="AD291" s="34">
        <v>100</v>
      </c>
      <c r="AE291" s="43">
        <v>0</v>
      </c>
    </row>
    <row r="292" spans="1:31" s="3" customFormat="1" ht="18.75" customHeight="1">
      <c r="A292" s="45">
        <v>290</v>
      </c>
      <c r="B292" s="46" t="s">
        <v>3813</v>
      </c>
      <c r="C292" s="47" t="s">
        <v>2367</v>
      </c>
      <c r="D292" s="48" t="s">
        <v>2391</v>
      </c>
      <c r="E292" s="49">
        <v>278</v>
      </c>
      <c r="F292" s="51">
        <v>8729755</v>
      </c>
      <c r="G292" s="52">
        <v>217</v>
      </c>
      <c r="H292" s="53">
        <v>210</v>
      </c>
      <c r="I292" s="54">
        <v>11455242</v>
      </c>
      <c r="J292" s="55">
        <v>108</v>
      </c>
      <c r="K292" s="56">
        <v>98</v>
      </c>
      <c r="L292" s="51">
        <v>4616030</v>
      </c>
      <c r="M292" s="52">
        <v>251</v>
      </c>
      <c r="N292" s="53">
        <v>239</v>
      </c>
      <c r="O292" s="54">
        <v>2735275</v>
      </c>
      <c r="P292" s="55">
        <v>305</v>
      </c>
      <c r="Q292" s="56">
        <v>283</v>
      </c>
      <c r="R292" s="51">
        <v>6563323</v>
      </c>
      <c r="S292" s="52">
        <v>10</v>
      </c>
      <c r="T292" s="53">
        <v>10</v>
      </c>
      <c r="U292" s="54">
        <v>3914952</v>
      </c>
      <c r="V292" s="55">
        <v>35</v>
      </c>
      <c r="W292" s="56">
        <v>35</v>
      </c>
      <c r="X292" s="51">
        <v>15545</v>
      </c>
      <c r="Y292" s="52">
        <v>84</v>
      </c>
      <c r="Z292" s="53">
        <v>71</v>
      </c>
      <c r="AA292" s="54">
        <v>478</v>
      </c>
      <c r="AB292" s="95">
        <v>210</v>
      </c>
      <c r="AC292" s="49">
        <v>0</v>
      </c>
      <c r="AD292" s="57">
        <v>100</v>
      </c>
      <c r="AE292" s="58">
        <v>0</v>
      </c>
    </row>
    <row r="293" spans="1:31" s="3" customFormat="1" ht="18.75" customHeight="1">
      <c r="A293" s="174">
        <v>291</v>
      </c>
      <c r="B293" s="175">
        <v>150</v>
      </c>
      <c r="C293" s="176" t="s">
        <v>1501</v>
      </c>
      <c r="D293" s="177" t="s">
        <v>3815</v>
      </c>
      <c r="E293" s="178">
        <v>279</v>
      </c>
      <c r="F293" s="180">
        <v>8725195</v>
      </c>
      <c r="G293" s="181">
        <v>331</v>
      </c>
      <c r="H293" s="182">
        <v>318</v>
      </c>
      <c r="I293" s="183">
        <v>8781747</v>
      </c>
      <c r="J293" s="184">
        <v>310</v>
      </c>
      <c r="K293" s="185">
        <v>291</v>
      </c>
      <c r="L293" s="180">
        <v>2053084</v>
      </c>
      <c r="M293" s="181">
        <v>426</v>
      </c>
      <c r="N293" s="182">
        <v>409</v>
      </c>
      <c r="O293" s="183">
        <v>834357</v>
      </c>
      <c r="P293" s="184">
        <v>444</v>
      </c>
      <c r="Q293" s="185">
        <v>420</v>
      </c>
      <c r="R293" s="180">
        <v>3404646</v>
      </c>
      <c r="S293" s="181">
        <v>198</v>
      </c>
      <c r="T293" s="182">
        <v>195</v>
      </c>
      <c r="U293" s="183">
        <v>444558</v>
      </c>
      <c r="V293" s="184">
        <v>280</v>
      </c>
      <c r="W293" s="185">
        <v>275</v>
      </c>
      <c r="X293" s="180">
        <v>1774</v>
      </c>
      <c r="Y293" s="181">
        <v>441</v>
      </c>
      <c r="Z293" s="182">
        <v>415</v>
      </c>
      <c r="AA293" s="183">
        <v>98</v>
      </c>
      <c r="AB293" s="186">
        <v>352</v>
      </c>
      <c r="AC293" s="178">
        <v>0</v>
      </c>
      <c r="AD293" s="187">
        <v>0</v>
      </c>
      <c r="AE293" s="188">
        <v>100</v>
      </c>
    </row>
    <row r="294" spans="1:31" s="3" customFormat="1" ht="18.75" customHeight="1">
      <c r="A294" s="29">
        <v>292</v>
      </c>
      <c r="B294" s="30" t="s">
        <v>3813</v>
      </c>
      <c r="C294" s="31" t="s">
        <v>4017</v>
      </c>
      <c r="D294" s="32" t="s">
        <v>3812</v>
      </c>
      <c r="E294" s="42">
        <v>280</v>
      </c>
      <c r="F294" s="35">
        <v>8661134</v>
      </c>
      <c r="G294" s="36">
        <v>314</v>
      </c>
      <c r="H294" s="37">
        <v>302</v>
      </c>
      <c r="I294" s="38">
        <v>9136932</v>
      </c>
      <c r="J294" s="39">
        <v>266</v>
      </c>
      <c r="K294" s="40">
        <v>248</v>
      </c>
      <c r="L294" s="35">
        <v>2406331</v>
      </c>
      <c r="M294" s="36">
        <v>366</v>
      </c>
      <c r="N294" s="37">
        <v>351</v>
      </c>
      <c r="O294" s="38">
        <v>1480663</v>
      </c>
      <c r="P294" s="39">
        <v>414</v>
      </c>
      <c r="Q294" s="40">
        <v>390</v>
      </c>
      <c r="R294" s="35">
        <v>4284241</v>
      </c>
      <c r="S294" s="36">
        <v>251</v>
      </c>
      <c r="T294" s="37">
        <v>246</v>
      </c>
      <c r="U294" s="38">
        <v>256297</v>
      </c>
      <c r="V294" s="39">
        <v>134</v>
      </c>
      <c r="W294" s="40">
        <v>133</v>
      </c>
      <c r="X294" s="35">
        <v>7911</v>
      </c>
      <c r="Y294" s="36">
        <v>238</v>
      </c>
      <c r="Z294" s="37">
        <v>213</v>
      </c>
      <c r="AA294" s="38">
        <v>232</v>
      </c>
      <c r="AB294" s="94">
        <v>384</v>
      </c>
      <c r="AC294" s="42">
        <v>0</v>
      </c>
      <c r="AD294" s="34">
        <v>100</v>
      </c>
      <c r="AE294" s="43">
        <v>0</v>
      </c>
    </row>
    <row r="295" spans="1:31" s="3" customFormat="1" ht="18.75" customHeight="1">
      <c r="A295" s="29">
        <v>293</v>
      </c>
      <c r="B295" s="30">
        <v>394</v>
      </c>
      <c r="C295" s="31" t="s">
        <v>500</v>
      </c>
      <c r="D295" s="32" t="s">
        <v>1751</v>
      </c>
      <c r="E295" s="42">
        <v>281</v>
      </c>
      <c r="F295" s="35">
        <v>8655508</v>
      </c>
      <c r="G295" s="36">
        <v>289</v>
      </c>
      <c r="H295" s="37">
        <v>278</v>
      </c>
      <c r="I295" s="38">
        <v>9637761</v>
      </c>
      <c r="J295" s="39">
        <v>473</v>
      </c>
      <c r="K295" s="40">
        <v>451</v>
      </c>
      <c r="L295" s="35">
        <v>455886</v>
      </c>
      <c r="M295" s="36" t="s">
        <v>3813</v>
      </c>
      <c r="N295" s="37" t="s">
        <v>3813</v>
      </c>
      <c r="O295" s="38">
        <v>-85707</v>
      </c>
      <c r="P295" s="39">
        <v>485</v>
      </c>
      <c r="Q295" s="40">
        <v>460</v>
      </c>
      <c r="R295" s="35">
        <v>2139406</v>
      </c>
      <c r="S295" s="36">
        <v>402</v>
      </c>
      <c r="T295" s="37">
        <v>395</v>
      </c>
      <c r="U295" s="38">
        <v>5471</v>
      </c>
      <c r="V295" s="39">
        <v>37</v>
      </c>
      <c r="W295" s="40">
        <v>37</v>
      </c>
      <c r="X295" s="35">
        <v>15406</v>
      </c>
      <c r="Y295" s="36">
        <v>451</v>
      </c>
      <c r="Z295" s="37">
        <v>425</v>
      </c>
      <c r="AA295" s="38">
        <v>88</v>
      </c>
      <c r="AB295" s="94">
        <v>312</v>
      </c>
      <c r="AC295" s="42">
        <v>0</v>
      </c>
      <c r="AD295" s="34">
        <v>100</v>
      </c>
      <c r="AE295" s="43">
        <v>0</v>
      </c>
    </row>
    <row r="296" spans="1:31" s="3" customFormat="1" ht="18.75" customHeight="1">
      <c r="A296" s="159">
        <v>294</v>
      </c>
      <c r="B296" s="160">
        <v>153</v>
      </c>
      <c r="C296" s="161" t="s">
        <v>410</v>
      </c>
      <c r="D296" s="162" t="s">
        <v>3815</v>
      </c>
      <c r="E296" s="163">
        <v>282</v>
      </c>
      <c r="F296" s="165">
        <v>8653729</v>
      </c>
      <c r="G296" s="166">
        <v>282</v>
      </c>
      <c r="H296" s="167">
        <v>271</v>
      </c>
      <c r="I296" s="168">
        <v>9723075</v>
      </c>
      <c r="J296" s="169">
        <v>300</v>
      </c>
      <c r="K296" s="170">
        <v>281</v>
      </c>
      <c r="L296" s="165">
        <v>2162932</v>
      </c>
      <c r="M296" s="166">
        <v>232</v>
      </c>
      <c r="N296" s="167">
        <v>221</v>
      </c>
      <c r="O296" s="168">
        <v>3068898</v>
      </c>
      <c r="P296" s="169">
        <v>320</v>
      </c>
      <c r="Q296" s="170">
        <v>298</v>
      </c>
      <c r="R296" s="165">
        <v>6256004</v>
      </c>
      <c r="S296" s="166">
        <v>445</v>
      </c>
      <c r="T296" s="167">
        <v>437</v>
      </c>
      <c r="U296" s="168">
        <v>-655517</v>
      </c>
      <c r="V296" s="169">
        <v>147</v>
      </c>
      <c r="W296" s="170">
        <v>146</v>
      </c>
      <c r="X296" s="165">
        <v>7068</v>
      </c>
      <c r="Y296" s="166">
        <v>83</v>
      </c>
      <c r="Z296" s="167">
        <v>70</v>
      </c>
      <c r="AA296" s="168">
        <v>479</v>
      </c>
      <c r="AB296" s="171">
        <v>321</v>
      </c>
      <c r="AC296" s="163">
        <v>0</v>
      </c>
      <c r="AD296" s="172">
        <v>100</v>
      </c>
      <c r="AE296" s="173">
        <v>0</v>
      </c>
    </row>
    <row r="297" spans="1:31" s="3" customFormat="1" ht="18.75" customHeight="1">
      <c r="A297" s="45">
        <v>295</v>
      </c>
      <c r="B297" s="46">
        <v>391</v>
      </c>
      <c r="C297" s="47" t="s">
        <v>4133</v>
      </c>
      <c r="D297" s="48" t="s">
        <v>1737</v>
      </c>
      <c r="E297" s="49">
        <v>283</v>
      </c>
      <c r="F297" s="51">
        <v>8644889</v>
      </c>
      <c r="G297" s="52">
        <v>336</v>
      </c>
      <c r="H297" s="53">
        <v>323</v>
      </c>
      <c r="I297" s="54">
        <v>8644889</v>
      </c>
      <c r="J297" s="55">
        <v>226</v>
      </c>
      <c r="K297" s="56">
        <v>209</v>
      </c>
      <c r="L297" s="51">
        <v>2832743</v>
      </c>
      <c r="M297" s="52">
        <v>443</v>
      </c>
      <c r="N297" s="53">
        <v>426</v>
      </c>
      <c r="O297" s="54">
        <v>628879</v>
      </c>
      <c r="P297" s="55">
        <v>392</v>
      </c>
      <c r="Q297" s="56">
        <v>368</v>
      </c>
      <c r="R297" s="51">
        <v>5031137</v>
      </c>
      <c r="S297" s="52">
        <v>457</v>
      </c>
      <c r="T297" s="53">
        <v>448</v>
      </c>
      <c r="U297" s="54">
        <v>-983474</v>
      </c>
      <c r="V297" s="55">
        <v>181</v>
      </c>
      <c r="W297" s="56">
        <v>179</v>
      </c>
      <c r="X297" s="51">
        <v>5282</v>
      </c>
      <c r="Y297" s="52">
        <v>221</v>
      </c>
      <c r="Z297" s="53">
        <v>197</v>
      </c>
      <c r="AA297" s="54">
        <v>250</v>
      </c>
      <c r="AB297" s="95">
        <v>384</v>
      </c>
      <c r="AC297" s="49">
        <v>0</v>
      </c>
      <c r="AD297" s="57">
        <v>100</v>
      </c>
      <c r="AE297" s="58">
        <v>0</v>
      </c>
    </row>
    <row r="298" spans="1:31" s="3" customFormat="1" ht="18.75" customHeight="1">
      <c r="A298" s="174">
        <v>296</v>
      </c>
      <c r="B298" s="175">
        <v>222</v>
      </c>
      <c r="C298" s="176" t="s">
        <v>3719</v>
      </c>
      <c r="D298" s="177" t="s">
        <v>3815</v>
      </c>
      <c r="E298" s="178">
        <v>284</v>
      </c>
      <c r="F298" s="180">
        <v>8604274</v>
      </c>
      <c r="G298" s="181">
        <v>317</v>
      </c>
      <c r="H298" s="182">
        <v>305</v>
      </c>
      <c r="I298" s="183">
        <v>9109772</v>
      </c>
      <c r="J298" s="184">
        <v>442</v>
      </c>
      <c r="K298" s="185">
        <v>420</v>
      </c>
      <c r="L298" s="180">
        <v>855412</v>
      </c>
      <c r="M298" s="181">
        <v>252</v>
      </c>
      <c r="N298" s="182">
        <v>240</v>
      </c>
      <c r="O298" s="183">
        <v>2695509</v>
      </c>
      <c r="P298" s="184">
        <v>218</v>
      </c>
      <c r="Q298" s="185">
        <v>196</v>
      </c>
      <c r="R298" s="180">
        <v>8714841</v>
      </c>
      <c r="S298" s="181">
        <v>397</v>
      </c>
      <c r="T298" s="182">
        <v>390</v>
      </c>
      <c r="U298" s="183">
        <v>13209</v>
      </c>
      <c r="V298" s="184">
        <v>184</v>
      </c>
      <c r="W298" s="185">
        <v>182</v>
      </c>
      <c r="X298" s="180">
        <v>5187</v>
      </c>
      <c r="Y298" s="181">
        <v>363</v>
      </c>
      <c r="Z298" s="182">
        <v>337</v>
      </c>
      <c r="AA298" s="183">
        <v>146</v>
      </c>
      <c r="AB298" s="186">
        <v>352</v>
      </c>
      <c r="AC298" s="178">
        <v>0</v>
      </c>
      <c r="AD298" s="187">
        <v>100</v>
      </c>
      <c r="AE298" s="188">
        <v>0</v>
      </c>
    </row>
    <row r="299" spans="1:31" s="3" customFormat="1" ht="18.75" customHeight="1">
      <c r="A299" s="29">
        <v>297</v>
      </c>
      <c r="B299" s="30">
        <v>141</v>
      </c>
      <c r="C299" s="31" t="s">
        <v>3571</v>
      </c>
      <c r="D299" s="32" t="s">
        <v>3369</v>
      </c>
      <c r="E299" s="42">
        <v>285</v>
      </c>
      <c r="F299" s="35">
        <v>8603400</v>
      </c>
      <c r="G299" s="36">
        <v>253</v>
      </c>
      <c r="H299" s="37">
        <v>244</v>
      </c>
      <c r="I299" s="38">
        <v>10528085</v>
      </c>
      <c r="J299" s="39">
        <v>446</v>
      </c>
      <c r="K299" s="40">
        <v>424</v>
      </c>
      <c r="L299" s="35">
        <v>817404</v>
      </c>
      <c r="M299" s="36">
        <v>465</v>
      </c>
      <c r="N299" s="37">
        <v>448</v>
      </c>
      <c r="O299" s="38">
        <v>367597</v>
      </c>
      <c r="P299" s="39">
        <v>280</v>
      </c>
      <c r="Q299" s="40">
        <v>258</v>
      </c>
      <c r="R299" s="35">
        <v>7102675</v>
      </c>
      <c r="S299" s="36">
        <v>472</v>
      </c>
      <c r="T299" s="37">
        <v>459</v>
      </c>
      <c r="U299" s="38">
        <v>-1844156</v>
      </c>
      <c r="V299" s="39">
        <v>352</v>
      </c>
      <c r="W299" s="40">
        <v>347</v>
      </c>
      <c r="X299" s="35">
        <v>470</v>
      </c>
      <c r="Y299" s="36">
        <v>248</v>
      </c>
      <c r="Z299" s="37">
        <v>223</v>
      </c>
      <c r="AA299" s="38">
        <v>222</v>
      </c>
      <c r="AB299" s="94">
        <v>313</v>
      </c>
      <c r="AC299" s="42">
        <v>0</v>
      </c>
      <c r="AD299" s="34">
        <v>100</v>
      </c>
      <c r="AE299" s="43">
        <v>0</v>
      </c>
    </row>
    <row r="300" spans="1:31" s="3" customFormat="1" ht="18.75" customHeight="1">
      <c r="A300" s="29">
        <v>298</v>
      </c>
      <c r="B300" s="30">
        <v>279</v>
      </c>
      <c r="C300" s="31" t="s">
        <v>3720</v>
      </c>
      <c r="D300" s="32" t="s">
        <v>3812</v>
      </c>
      <c r="E300" s="42">
        <v>286</v>
      </c>
      <c r="F300" s="35">
        <v>8580028</v>
      </c>
      <c r="G300" s="36">
        <v>203</v>
      </c>
      <c r="H300" s="37">
        <v>196</v>
      </c>
      <c r="I300" s="38">
        <v>11847291</v>
      </c>
      <c r="J300" s="39">
        <v>232</v>
      </c>
      <c r="K300" s="40">
        <v>215</v>
      </c>
      <c r="L300" s="35">
        <v>2759623</v>
      </c>
      <c r="M300" s="36">
        <v>218</v>
      </c>
      <c r="N300" s="37">
        <v>207</v>
      </c>
      <c r="O300" s="38">
        <v>3222993</v>
      </c>
      <c r="P300" s="39">
        <v>336</v>
      </c>
      <c r="Q300" s="40">
        <v>313</v>
      </c>
      <c r="R300" s="35">
        <v>5923916</v>
      </c>
      <c r="S300" s="36">
        <v>141</v>
      </c>
      <c r="T300" s="37">
        <v>139</v>
      </c>
      <c r="U300" s="38">
        <v>787937</v>
      </c>
      <c r="V300" s="39" t="s">
        <v>3813</v>
      </c>
      <c r="W300" s="40" t="s">
        <v>3813</v>
      </c>
      <c r="X300" s="41" t="s">
        <v>3813</v>
      </c>
      <c r="Y300" s="36">
        <v>378</v>
      </c>
      <c r="Z300" s="37">
        <v>352</v>
      </c>
      <c r="AA300" s="38">
        <v>140</v>
      </c>
      <c r="AB300" s="94">
        <v>369</v>
      </c>
      <c r="AC300" s="42">
        <v>0</v>
      </c>
      <c r="AD300" s="34">
        <v>100</v>
      </c>
      <c r="AE300" s="43">
        <v>0</v>
      </c>
    </row>
    <row r="301" spans="1:31" s="3" customFormat="1" ht="18.75" customHeight="1">
      <c r="A301" s="159">
        <v>299</v>
      </c>
      <c r="B301" s="160">
        <v>425</v>
      </c>
      <c r="C301" s="161" t="s">
        <v>3572</v>
      </c>
      <c r="D301" s="162" t="s">
        <v>3815</v>
      </c>
      <c r="E301" s="193">
        <v>287</v>
      </c>
      <c r="F301" s="165">
        <v>8574441</v>
      </c>
      <c r="G301" s="166">
        <v>338</v>
      </c>
      <c r="H301" s="167">
        <v>325</v>
      </c>
      <c r="I301" s="168">
        <v>8638080</v>
      </c>
      <c r="J301" s="169">
        <v>172</v>
      </c>
      <c r="K301" s="170">
        <v>157</v>
      </c>
      <c r="L301" s="165">
        <v>3458219</v>
      </c>
      <c r="M301" s="166">
        <v>362</v>
      </c>
      <c r="N301" s="167">
        <v>347</v>
      </c>
      <c r="O301" s="168">
        <v>1529926</v>
      </c>
      <c r="P301" s="169">
        <v>399</v>
      </c>
      <c r="Q301" s="170">
        <v>375</v>
      </c>
      <c r="R301" s="165">
        <v>4832054</v>
      </c>
      <c r="S301" s="166">
        <v>180</v>
      </c>
      <c r="T301" s="167">
        <v>178</v>
      </c>
      <c r="U301" s="168">
        <v>508438</v>
      </c>
      <c r="V301" s="169">
        <v>350</v>
      </c>
      <c r="W301" s="170">
        <v>345</v>
      </c>
      <c r="X301" s="165">
        <v>498</v>
      </c>
      <c r="Y301" s="166">
        <v>127</v>
      </c>
      <c r="Z301" s="167">
        <v>106</v>
      </c>
      <c r="AA301" s="168">
        <v>387</v>
      </c>
      <c r="AB301" s="171">
        <v>210</v>
      </c>
      <c r="AC301" s="163">
        <v>0</v>
      </c>
      <c r="AD301" s="172">
        <v>100</v>
      </c>
      <c r="AE301" s="173">
        <v>0</v>
      </c>
    </row>
    <row r="302" spans="1:31" s="3" customFormat="1" ht="18.75" customHeight="1">
      <c r="A302" s="45">
        <v>300</v>
      </c>
      <c r="B302" s="46" t="s">
        <v>3813</v>
      </c>
      <c r="C302" s="47" t="s">
        <v>2967</v>
      </c>
      <c r="D302" s="48" t="s">
        <v>3816</v>
      </c>
      <c r="E302" s="49">
        <v>288</v>
      </c>
      <c r="F302" s="51">
        <v>8566923</v>
      </c>
      <c r="G302" s="52">
        <v>322</v>
      </c>
      <c r="H302" s="53">
        <v>310</v>
      </c>
      <c r="I302" s="54">
        <v>9010389</v>
      </c>
      <c r="J302" s="55">
        <v>118</v>
      </c>
      <c r="K302" s="56">
        <v>108</v>
      </c>
      <c r="L302" s="51">
        <v>4378547</v>
      </c>
      <c r="M302" s="52">
        <v>16</v>
      </c>
      <c r="N302" s="53">
        <v>12</v>
      </c>
      <c r="O302" s="54">
        <v>14361963</v>
      </c>
      <c r="P302" s="55">
        <v>15</v>
      </c>
      <c r="Q302" s="56">
        <v>13</v>
      </c>
      <c r="R302" s="51">
        <v>31755369</v>
      </c>
      <c r="S302" s="52">
        <v>372</v>
      </c>
      <c r="T302" s="53">
        <v>365</v>
      </c>
      <c r="U302" s="54">
        <v>44723</v>
      </c>
      <c r="V302" s="55" t="s">
        <v>3813</v>
      </c>
      <c r="W302" s="56" t="s">
        <v>3813</v>
      </c>
      <c r="X302" s="62" t="s">
        <v>3813</v>
      </c>
      <c r="Y302" s="52">
        <v>23</v>
      </c>
      <c r="Z302" s="53">
        <v>17</v>
      </c>
      <c r="AA302" s="54">
        <v>750</v>
      </c>
      <c r="AB302" s="95">
        <v>321</v>
      </c>
      <c r="AC302" s="49">
        <v>0</v>
      </c>
      <c r="AD302" s="57">
        <v>100</v>
      </c>
      <c r="AE302" s="58">
        <v>0</v>
      </c>
    </row>
    <row r="303" spans="1:31" s="3" customFormat="1" ht="18.75" customHeight="1">
      <c r="A303" s="174">
        <v>301</v>
      </c>
      <c r="B303" s="175">
        <v>484</v>
      </c>
      <c r="C303" s="176" t="s">
        <v>3573</v>
      </c>
      <c r="D303" s="177" t="s">
        <v>3815</v>
      </c>
      <c r="E303" s="178">
        <v>289</v>
      </c>
      <c r="F303" s="180">
        <v>8553365</v>
      </c>
      <c r="G303" s="181">
        <v>285</v>
      </c>
      <c r="H303" s="182">
        <v>274</v>
      </c>
      <c r="I303" s="183">
        <v>9709802</v>
      </c>
      <c r="J303" s="184">
        <v>315</v>
      </c>
      <c r="K303" s="185">
        <v>296</v>
      </c>
      <c r="L303" s="180">
        <v>2023899</v>
      </c>
      <c r="M303" s="181">
        <v>388</v>
      </c>
      <c r="N303" s="182">
        <v>373</v>
      </c>
      <c r="O303" s="183">
        <v>1172824</v>
      </c>
      <c r="P303" s="184">
        <v>227</v>
      </c>
      <c r="Q303" s="185">
        <v>205</v>
      </c>
      <c r="R303" s="180">
        <v>8458277</v>
      </c>
      <c r="S303" s="181">
        <v>365</v>
      </c>
      <c r="T303" s="182">
        <v>358</v>
      </c>
      <c r="U303" s="183">
        <v>52692</v>
      </c>
      <c r="V303" s="184">
        <v>131</v>
      </c>
      <c r="W303" s="185">
        <v>130</v>
      </c>
      <c r="X303" s="180">
        <v>8408</v>
      </c>
      <c r="Y303" s="181">
        <v>332</v>
      </c>
      <c r="Z303" s="182">
        <v>306</v>
      </c>
      <c r="AA303" s="183">
        <v>165</v>
      </c>
      <c r="AB303" s="186">
        <v>356</v>
      </c>
      <c r="AC303" s="178">
        <v>0</v>
      </c>
      <c r="AD303" s="187">
        <v>100</v>
      </c>
      <c r="AE303" s="188">
        <v>0</v>
      </c>
    </row>
    <row r="304" spans="1:31" s="3" customFormat="1" ht="18.75" customHeight="1">
      <c r="A304" s="29">
        <v>302</v>
      </c>
      <c r="B304" s="30" t="s">
        <v>3813</v>
      </c>
      <c r="C304" s="31" t="s">
        <v>3166</v>
      </c>
      <c r="D304" s="32" t="s">
        <v>1750</v>
      </c>
      <c r="E304" s="42">
        <v>290</v>
      </c>
      <c r="F304" s="35">
        <v>8534865</v>
      </c>
      <c r="G304" s="36">
        <v>342</v>
      </c>
      <c r="H304" s="37">
        <v>329</v>
      </c>
      <c r="I304" s="38">
        <v>8534865</v>
      </c>
      <c r="J304" s="39">
        <v>230</v>
      </c>
      <c r="K304" s="40">
        <v>213</v>
      </c>
      <c r="L304" s="35">
        <v>2775103</v>
      </c>
      <c r="M304" s="36">
        <v>483</v>
      </c>
      <c r="N304" s="37">
        <v>466</v>
      </c>
      <c r="O304" s="38">
        <v>142897</v>
      </c>
      <c r="P304" s="39">
        <v>496</v>
      </c>
      <c r="Q304" s="40">
        <v>470</v>
      </c>
      <c r="R304" s="35">
        <v>1438935</v>
      </c>
      <c r="S304" s="36">
        <v>371</v>
      </c>
      <c r="T304" s="37">
        <v>364</v>
      </c>
      <c r="U304" s="38">
        <v>50081</v>
      </c>
      <c r="V304" s="39" t="s">
        <v>3813</v>
      </c>
      <c r="W304" s="40" t="s">
        <v>3813</v>
      </c>
      <c r="X304" s="41" t="s">
        <v>3813</v>
      </c>
      <c r="Y304" s="36">
        <v>72</v>
      </c>
      <c r="Z304" s="37">
        <v>61</v>
      </c>
      <c r="AA304" s="38">
        <v>492</v>
      </c>
      <c r="AB304" s="94">
        <v>382</v>
      </c>
      <c r="AC304" s="42">
        <v>0</v>
      </c>
      <c r="AD304" s="34">
        <v>100</v>
      </c>
      <c r="AE304" s="43">
        <v>0</v>
      </c>
    </row>
    <row r="305" spans="1:31" s="3" customFormat="1" ht="18.75" customHeight="1">
      <c r="A305" s="159">
        <v>303</v>
      </c>
      <c r="B305" s="195" t="s">
        <v>3813</v>
      </c>
      <c r="C305" s="161" t="s">
        <v>2694</v>
      </c>
      <c r="D305" s="162" t="s">
        <v>3815</v>
      </c>
      <c r="E305" s="163">
        <v>291</v>
      </c>
      <c r="F305" s="165">
        <v>8527836</v>
      </c>
      <c r="G305" s="166">
        <v>343</v>
      </c>
      <c r="H305" s="167">
        <v>330</v>
      </c>
      <c r="I305" s="168">
        <v>8531310</v>
      </c>
      <c r="J305" s="169">
        <v>416</v>
      </c>
      <c r="K305" s="170">
        <v>394</v>
      </c>
      <c r="L305" s="189" t="s">
        <v>3813</v>
      </c>
      <c r="M305" s="166">
        <v>323</v>
      </c>
      <c r="N305" s="167">
        <v>309</v>
      </c>
      <c r="O305" s="196" t="s">
        <v>3813</v>
      </c>
      <c r="P305" s="169">
        <v>331</v>
      </c>
      <c r="Q305" s="170">
        <v>308</v>
      </c>
      <c r="R305" s="189" t="s">
        <v>3813</v>
      </c>
      <c r="S305" s="166">
        <v>309</v>
      </c>
      <c r="T305" s="167">
        <v>302</v>
      </c>
      <c r="U305" s="196" t="s">
        <v>3813</v>
      </c>
      <c r="V305" s="169">
        <v>408</v>
      </c>
      <c r="W305" s="170">
        <v>402</v>
      </c>
      <c r="X305" s="189" t="s">
        <v>3813</v>
      </c>
      <c r="Y305" s="166">
        <v>394</v>
      </c>
      <c r="Z305" s="167">
        <v>368</v>
      </c>
      <c r="AA305" s="196" t="s">
        <v>3813</v>
      </c>
      <c r="AB305" s="171">
        <v>331</v>
      </c>
      <c r="AC305" s="163">
        <v>0</v>
      </c>
      <c r="AD305" s="172">
        <v>100</v>
      </c>
      <c r="AE305" s="173">
        <v>0</v>
      </c>
    </row>
    <row r="306" spans="1:31" s="3" customFormat="1" ht="18.75" customHeight="1">
      <c r="A306" s="159">
        <v>304</v>
      </c>
      <c r="B306" s="160">
        <v>350</v>
      </c>
      <c r="C306" s="161" t="s">
        <v>2588</v>
      </c>
      <c r="D306" s="162" t="s">
        <v>3815</v>
      </c>
      <c r="E306" s="163">
        <v>292</v>
      </c>
      <c r="F306" s="165">
        <v>8526200</v>
      </c>
      <c r="G306" s="166">
        <v>270</v>
      </c>
      <c r="H306" s="167">
        <v>260</v>
      </c>
      <c r="I306" s="168">
        <v>10105887</v>
      </c>
      <c r="J306" s="169">
        <v>411</v>
      </c>
      <c r="K306" s="170">
        <v>389</v>
      </c>
      <c r="L306" s="165">
        <v>1191780</v>
      </c>
      <c r="M306" s="166">
        <v>282</v>
      </c>
      <c r="N306" s="167">
        <v>270</v>
      </c>
      <c r="O306" s="168">
        <v>2372279</v>
      </c>
      <c r="P306" s="169">
        <v>261</v>
      </c>
      <c r="Q306" s="170">
        <v>239</v>
      </c>
      <c r="R306" s="165">
        <v>7562903</v>
      </c>
      <c r="S306" s="166">
        <v>264</v>
      </c>
      <c r="T306" s="167">
        <v>258</v>
      </c>
      <c r="U306" s="168">
        <v>215414</v>
      </c>
      <c r="V306" s="169">
        <v>260</v>
      </c>
      <c r="W306" s="170">
        <v>255</v>
      </c>
      <c r="X306" s="165">
        <v>2266</v>
      </c>
      <c r="Y306" s="166">
        <v>318</v>
      </c>
      <c r="Z306" s="167">
        <v>292</v>
      </c>
      <c r="AA306" s="168">
        <v>173</v>
      </c>
      <c r="AB306" s="171">
        <v>371</v>
      </c>
      <c r="AC306" s="163">
        <v>0</v>
      </c>
      <c r="AD306" s="172">
        <v>100</v>
      </c>
      <c r="AE306" s="173">
        <v>0</v>
      </c>
    </row>
    <row r="307" spans="1:31" s="3" customFormat="1" ht="18.75" customHeight="1">
      <c r="A307" s="142">
        <v>305</v>
      </c>
      <c r="B307" s="143" t="s">
        <v>3813</v>
      </c>
      <c r="C307" s="144" t="s">
        <v>3574</v>
      </c>
      <c r="D307" s="145" t="s">
        <v>3815</v>
      </c>
      <c r="E307" s="197">
        <v>293</v>
      </c>
      <c r="F307" s="148">
        <v>8506813</v>
      </c>
      <c r="G307" s="149">
        <v>328</v>
      </c>
      <c r="H307" s="150">
        <v>316</v>
      </c>
      <c r="I307" s="151">
        <v>8796235</v>
      </c>
      <c r="J307" s="152">
        <v>426</v>
      </c>
      <c r="K307" s="153">
        <v>404</v>
      </c>
      <c r="L307" s="148">
        <v>1074944</v>
      </c>
      <c r="M307" s="149">
        <v>476</v>
      </c>
      <c r="N307" s="150">
        <v>459</v>
      </c>
      <c r="O307" s="151">
        <v>310538</v>
      </c>
      <c r="P307" s="152">
        <v>302</v>
      </c>
      <c r="Q307" s="153">
        <v>280</v>
      </c>
      <c r="R307" s="148">
        <v>6604697</v>
      </c>
      <c r="S307" s="149">
        <v>347</v>
      </c>
      <c r="T307" s="150">
        <v>340</v>
      </c>
      <c r="U307" s="151">
        <v>79317</v>
      </c>
      <c r="V307" s="152">
        <v>55</v>
      </c>
      <c r="W307" s="153">
        <v>54</v>
      </c>
      <c r="X307" s="148">
        <v>13461</v>
      </c>
      <c r="Y307" s="149">
        <v>79</v>
      </c>
      <c r="Z307" s="150">
        <v>67</v>
      </c>
      <c r="AA307" s="151">
        <v>480</v>
      </c>
      <c r="AB307" s="156">
        <v>321</v>
      </c>
      <c r="AC307" s="146">
        <v>0</v>
      </c>
      <c r="AD307" s="157">
        <v>100</v>
      </c>
      <c r="AE307" s="158">
        <v>0</v>
      </c>
    </row>
    <row r="308" spans="1:31" s="3" customFormat="1" ht="18.75" customHeight="1">
      <c r="A308" s="15">
        <v>306</v>
      </c>
      <c r="B308" s="16">
        <v>446</v>
      </c>
      <c r="C308" s="17" t="s">
        <v>3721</v>
      </c>
      <c r="D308" s="18" t="s">
        <v>1737</v>
      </c>
      <c r="E308" s="19">
        <v>294</v>
      </c>
      <c r="F308" s="21">
        <v>8505790</v>
      </c>
      <c r="G308" s="22">
        <v>346</v>
      </c>
      <c r="H308" s="23">
        <v>333</v>
      </c>
      <c r="I308" s="24">
        <v>8505790</v>
      </c>
      <c r="J308" s="25">
        <v>215</v>
      </c>
      <c r="K308" s="26">
        <v>199</v>
      </c>
      <c r="L308" s="21">
        <v>2920827</v>
      </c>
      <c r="M308" s="22">
        <v>220</v>
      </c>
      <c r="N308" s="23">
        <v>209</v>
      </c>
      <c r="O308" s="24">
        <v>3210896</v>
      </c>
      <c r="P308" s="25">
        <v>405</v>
      </c>
      <c r="Q308" s="26">
        <v>381</v>
      </c>
      <c r="R308" s="21">
        <v>4572263</v>
      </c>
      <c r="S308" s="22">
        <v>134</v>
      </c>
      <c r="T308" s="23">
        <v>132</v>
      </c>
      <c r="U308" s="24">
        <v>825665</v>
      </c>
      <c r="V308" s="25">
        <v>207</v>
      </c>
      <c r="W308" s="26">
        <v>205</v>
      </c>
      <c r="X308" s="21">
        <v>4044</v>
      </c>
      <c r="Y308" s="22">
        <v>150</v>
      </c>
      <c r="Z308" s="23">
        <v>127</v>
      </c>
      <c r="AA308" s="24">
        <v>348</v>
      </c>
      <c r="AB308" s="93">
        <v>384</v>
      </c>
      <c r="AC308" s="19">
        <v>0</v>
      </c>
      <c r="AD308" s="27">
        <v>100</v>
      </c>
      <c r="AE308" s="28">
        <v>0</v>
      </c>
    </row>
    <row r="309" spans="1:31" s="3" customFormat="1" ht="18.75" customHeight="1">
      <c r="A309" s="29">
        <v>307</v>
      </c>
      <c r="B309" s="30">
        <v>338</v>
      </c>
      <c r="C309" s="31" t="s">
        <v>3873</v>
      </c>
      <c r="D309" s="32" t="s">
        <v>2748</v>
      </c>
      <c r="E309" s="42">
        <v>295</v>
      </c>
      <c r="F309" s="35">
        <v>8474586</v>
      </c>
      <c r="G309" s="36">
        <v>345</v>
      </c>
      <c r="H309" s="37">
        <v>332</v>
      </c>
      <c r="I309" s="38">
        <v>8508690</v>
      </c>
      <c r="J309" s="39">
        <v>207</v>
      </c>
      <c r="K309" s="40">
        <v>192</v>
      </c>
      <c r="L309" s="35">
        <v>3021781</v>
      </c>
      <c r="M309" s="36">
        <v>250</v>
      </c>
      <c r="N309" s="37">
        <v>238</v>
      </c>
      <c r="O309" s="38">
        <v>2756001</v>
      </c>
      <c r="P309" s="39">
        <v>340</v>
      </c>
      <c r="Q309" s="40">
        <v>317</v>
      </c>
      <c r="R309" s="35">
        <v>5838038</v>
      </c>
      <c r="S309" s="36">
        <v>151</v>
      </c>
      <c r="T309" s="37">
        <v>149</v>
      </c>
      <c r="U309" s="38">
        <v>701897</v>
      </c>
      <c r="V309" s="39">
        <v>150</v>
      </c>
      <c r="W309" s="40">
        <v>149</v>
      </c>
      <c r="X309" s="35">
        <v>6850</v>
      </c>
      <c r="Y309" s="36">
        <v>256</v>
      </c>
      <c r="Z309" s="37">
        <v>231</v>
      </c>
      <c r="AA309" s="38">
        <v>213</v>
      </c>
      <c r="AB309" s="94">
        <v>210</v>
      </c>
      <c r="AC309" s="42">
        <v>0</v>
      </c>
      <c r="AD309" s="34">
        <v>100</v>
      </c>
      <c r="AE309" s="43">
        <v>0</v>
      </c>
    </row>
    <row r="310" spans="1:31" s="3" customFormat="1" ht="18.75" customHeight="1">
      <c r="A310" s="159">
        <v>308</v>
      </c>
      <c r="B310" s="160">
        <v>297</v>
      </c>
      <c r="C310" s="161" t="s">
        <v>1855</v>
      </c>
      <c r="D310" s="162" t="s">
        <v>3815</v>
      </c>
      <c r="E310" s="163">
        <v>296</v>
      </c>
      <c r="F310" s="165">
        <v>8471108</v>
      </c>
      <c r="G310" s="166">
        <v>91</v>
      </c>
      <c r="H310" s="167">
        <v>87</v>
      </c>
      <c r="I310" s="168">
        <v>15046774</v>
      </c>
      <c r="J310" s="169">
        <v>173</v>
      </c>
      <c r="K310" s="170">
        <v>158</v>
      </c>
      <c r="L310" s="165">
        <v>3455770</v>
      </c>
      <c r="M310" s="166">
        <v>104</v>
      </c>
      <c r="N310" s="167">
        <v>97</v>
      </c>
      <c r="O310" s="168">
        <v>5455298</v>
      </c>
      <c r="P310" s="169">
        <v>214</v>
      </c>
      <c r="Q310" s="170">
        <v>192</v>
      </c>
      <c r="R310" s="165">
        <v>8788155</v>
      </c>
      <c r="S310" s="166">
        <v>31</v>
      </c>
      <c r="T310" s="167">
        <v>30</v>
      </c>
      <c r="U310" s="168">
        <v>2330131</v>
      </c>
      <c r="V310" s="169">
        <v>211</v>
      </c>
      <c r="W310" s="170">
        <v>209</v>
      </c>
      <c r="X310" s="165">
        <v>4000</v>
      </c>
      <c r="Y310" s="166">
        <v>207</v>
      </c>
      <c r="Z310" s="167">
        <v>183</v>
      </c>
      <c r="AA310" s="168">
        <v>259</v>
      </c>
      <c r="AB310" s="171">
        <v>321</v>
      </c>
      <c r="AC310" s="163">
        <v>0</v>
      </c>
      <c r="AD310" s="172">
        <v>100</v>
      </c>
      <c r="AE310" s="173">
        <v>0</v>
      </c>
    </row>
    <row r="311" spans="1:31" s="3" customFormat="1" ht="18.75" customHeight="1">
      <c r="A311" s="29">
        <v>309</v>
      </c>
      <c r="B311" s="30">
        <v>416</v>
      </c>
      <c r="C311" s="31" t="s">
        <v>3722</v>
      </c>
      <c r="D311" s="32" t="s">
        <v>2748</v>
      </c>
      <c r="E311" s="42">
        <v>297</v>
      </c>
      <c r="F311" s="35">
        <v>8463508</v>
      </c>
      <c r="G311" s="36">
        <v>302</v>
      </c>
      <c r="H311" s="37">
        <v>290</v>
      </c>
      <c r="I311" s="38">
        <v>9348984</v>
      </c>
      <c r="J311" s="39" t="s">
        <v>3813</v>
      </c>
      <c r="K311" s="40" t="s">
        <v>3813</v>
      </c>
      <c r="L311" s="35">
        <v>-160480</v>
      </c>
      <c r="M311" s="36">
        <v>4</v>
      </c>
      <c r="N311" s="37">
        <v>3</v>
      </c>
      <c r="O311" s="38">
        <v>22520349</v>
      </c>
      <c r="P311" s="39">
        <v>25</v>
      </c>
      <c r="Q311" s="40">
        <v>20</v>
      </c>
      <c r="R311" s="35">
        <v>26219264</v>
      </c>
      <c r="S311" s="36">
        <v>488</v>
      </c>
      <c r="T311" s="37">
        <v>470</v>
      </c>
      <c r="U311" s="38">
        <v>-5530927</v>
      </c>
      <c r="V311" s="39">
        <v>308</v>
      </c>
      <c r="W311" s="40">
        <v>303</v>
      </c>
      <c r="X311" s="35">
        <v>1238</v>
      </c>
      <c r="Y311" s="36">
        <v>93</v>
      </c>
      <c r="Z311" s="37">
        <v>77</v>
      </c>
      <c r="AA311" s="38">
        <v>450</v>
      </c>
      <c r="AB311" s="94">
        <v>384</v>
      </c>
      <c r="AC311" s="42">
        <v>0</v>
      </c>
      <c r="AD311" s="34">
        <v>100</v>
      </c>
      <c r="AE311" s="43">
        <v>0</v>
      </c>
    </row>
    <row r="312" spans="1:31" s="3" customFormat="1" ht="18.75" customHeight="1">
      <c r="A312" s="142">
        <v>310</v>
      </c>
      <c r="B312" s="143">
        <v>351</v>
      </c>
      <c r="C312" s="144" t="s">
        <v>2715</v>
      </c>
      <c r="D312" s="145" t="s">
        <v>3815</v>
      </c>
      <c r="E312" s="146">
        <v>298</v>
      </c>
      <c r="F312" s="148">
        <v>8457813</v>
      </c>
      <c r="G312" s="149">
        <v>335</v>
      </c>
      <c r="H312" s="150">
        <v>322</v>
      </c>
      <c r="I312" s="151">
        <v>8664886</v>
      </c>
      <c r="J312" s="152">
        <v>332</v>
      </c>
      <c r="K312" s="153">
        <v>313</v>
      </c>
      <c r="L312" s="148">
        <v>1838174</v>
      </c>
      <c r="M312" s="149">
        <v>354</v>
      </c>
      <c r="N312" s="150">
        <v>340</v>
      </c>
      <c r="O312" s="151">
        <v>1617284</v>
      </c>
      <c r="P312" s="152">
        <v>304</v>
      </c>
      <c r="Q312" s="153">
        <v>282</v>
      </c>
      <c r="R312" s="148">
        <v>6583390</v>
      </c>
      <c r="S312" s="149">
        <v>184</v>
      </c>
      <c r="T312" s="150">
        <v>181</v>
      </c>
      <c r="U312" s="151">
        <v>479459</v>
      </c>
      <c r="V312" s="152">
        <v>98</v>
      </c>
      <c r="W312" s="153">
        <v>97</v>
      </c>
      <c r="X312" s="148">
        <v>10176</v>
      </c>
      <c r="Y312" s="149">
        <v>257</v>
      </c>
      <c r="Z312" s="150">
        <v>232</v>
      </c>
      <c r="AA312" s="151">
        <v>211</v>
      </c>
      <c r="AB312" s="156">
        <v>323</v>
      </c>
      <c r="AC312" s="146">
        <v>0</v>
      </c>
      <c r="AD312" s="157">
        <v>100</v>
      </c>
      <c r="AE312" s="158">
        <v>0</v>
      </c>
    </row>
    <row r="313" spans="1:31" s="3" customFormat="1" ht="18.75" customHeight="1">
      <c r="A313" s="15">
        <v>311</v>
      </c>
      <c r="B313" s="16" t="s">
        <v>3813</v>
      </c>
      <c r="C313" s="17" t="s">
        <v>3575</v>
      </c>
      <c r="D313" s="18" t="s">
        <v>3816</v>
      </c>
      <c r="E313" s="19">
        <v>299</v>
      </c>
      <c r="F313" s="21">
        <v>8409224</v>
      </c>
      <c r="G313" s="22">
        <v>352</v>
      </c>
      <c r="H313" s="23">
        <v>338</v>
      </c>
      <c r="I313" s="24">
        <v>8409224</v>
      </c>
      <c r="J313" s="25">
        <v>402</v>
      </c>
      <c r="K313" s="26">
        <v>380</v>
      </c>
      <c r="L313" s="61" t="s">
        <v>3813</v>
      </c>
      <c r="M313" s="22">
        <v>386</v>
      </c>
      <c r="N313" s="23">
        <v>371</v>
      </c>
      <c r="O313" s="66" t="s">
        <v>3813</v>
      </c>
      <c r="P313" s="25">
        <v>462</v>
      </c>
      <c r="Q313" s="26">
        <v>438</v>
      </c>
      <c r="R313" s="61" t="s">
        <v>3813</v>
      </c>
      <c r="S313" s="22">
        <v>95</v>
      </c>
      <c r="T313" s="23">
        <v>93</v>
      </c>
      <c r="U313" s="66" t="s">
        <v>3813</v>
      </c>
      <c r="V313" s="25">
        <v>315</v>
      </c>
      <c r="W313" s="26">
        <v>310</v>
      </c>
      <c r="X313" s="61" t="s">
        <v>3813</v>
      </c>
      <c r="Y313" s="22">
        <v>385</v>
      </c>
      <c r="Z313" s="23">
        <v>359</v>
      </c>
      <c r="AA313" s="66" t="s">
        <v>3813</v>
      </c>
      <c r="AB313" s="93">
        <v>381</v>
      </c>
      <c r="AC313" s="19">
        <v>0</v>
      </c>
      <c r="AD313" s="27">
        <v>100</v>
      </c>
      <c r="AE313" s="28">
        <v>0</v>
      </c>
    </row>
    <row r="314" spans="1:31" s="3" customFormat="1" ht="18.75" customHeight="1">
      <c r="A314" s="159">
        <v>312</v>
      </c>
      <c r="B314" s="160">
        <v>272</v>
      </c>
      <c r="C314" s="161" t="s">
        <v>4052</v>
      </c>
      <c r="D314" s="162" t="s">
        <v>3815</v>
      </c>
      <c r="E314" s="163">
        <v>300</v>
      </c>
      <c r="F314" s="165">
        <v>8391698</v>
      </c>
      <c r="G314" s="166">
        <v>348</v>
      </c>
      <c r="H314" s="167">
        <v>335</v>
      </c>
      <c r="I314" s="168">
        <v>8479931</v>
      </c>
      <c r="J314" s="169">
        <v>234</v>
      </c>
      <c r="K314" s="170">
        <v>217</v>
      </c>
      <c r="L314" s="165">
        <v>2729029</v>
      </c>
      <c r="M314" s="166">
        <v>420</v>
      </c>
      <c r="N314" s="167">
        <v>404</v>
      </c>
      <c r="O314" s="168">
        <v>871857</v>
      </c>
      <c r="P314" s="169">
        <v>417</v>
      </c>
      <c r="Q314" s="170">
        <v>393</v>
      </c>
      <c r="R314" s="165">
        <v>4198728</v>
      </c>
      <c r="S314" s="166">
        <v>418</v>
      </c>
      <c r="T314" s="167">
        <v>411</v>
      </c>
      <c r="U314" s="168">
        <v>-168231</v>
      </c>
      <c r="V314" s="169">
        <v>178</v>
      </c>
      <c r="W314" s="170">
        <v>176</v>
      </c>
      <c r="X314" s="165">
        <v>5337</v>
      </c>
      <c r="Y314" s="166">
        <v>255</v>
      </c>
      <c r="Z314" s="167">
        <v>230</v>
      </c>
      <c r="AA314" s="168">
        <v>214</v>
      </c>
      <c r="AB314" s="171">
        <v>372</v>
      </c>
      <c r="AC314" s="163">
        <v>0</v>
      </c>
      <c r="AD314" s="172">
        <v>100</v>
      </c>
      <c r="AE314" s="173">
        <v>0</v>
      </c>
    </row>
    <row r="315" spans="1:31" s="3" customFormat="1" ht="18.75" customHeight="1">
      <c r="A315" s="29">
        <v>313</v>
      </c>
      <c r="B315" s="30">
        <v>442</v>
      </c>
      <c r="C315" s="31" t="s">
        <v>3342</v>
      </c>
      <c r="D315" s="32" t="s">
        <v>1734</v>
      </c>
      <c r="E315" s="42">
        <v>301</v>
      </c>
      <c r="F315" s="35">
        <v>8384969</v>
      </c>
      <c r="G315" s="36">
        <v>296</v>
      </c>
      <c r="H315" s="37">
        <v>284</v>
      </c>
      <c r="I315" s="38">
        <v>9447344</v>
      </c>
      <c r="J315" s="39">
        <v>461</v>
      </c>
      <c r="K315" s="40">
        <v>439</v>
      </c>
      <c r="L315" s="35">
        <v>617561</v>
      </c>
      <c r="M315" s="36">
        <v>415</v>
      </c>
      <c r="N315" s="37">
        <v>399</v>
      </c>
      <c r="O315" s="38">
        <v>950217</v>
      </c>
      <c r="P315" s="39">
        <v>449</v>
      </c>
      <c r="Q315" s="40">
        <v>425</v>
      </c>
      <c r="R315" s="35">
        <v>3147430</v>
      </c>
      <c r="S315" s="36">
        <v>224</v>
      </c>
      <c r="T315" s="37">
        <v>220</v>
      </c>
      <c r="U315" s="38">
        <v>346207</v>
      </c>
      <c r="V315" s="39">
        <v>242</v>
      </c>
      <c r="W315" s="40">
        <v>237</v>
      </c>
      <c r="X315" s="35">
        <v>2812</v>
      </c>
      <c r="Y315" s="36">
        <v>478</v>
      </c>
      <c r="Z315" s="37">
        <v>452</v>
      </c>
      <c r="AA315" s="38">
        <v>52</v>
      </c>
      <c r="AB315" s="94">
        <v>311</v>
      </c>
      <c r="AC315" s="42">
        <v>0</v>
      </c>
      <c r="AD315" s="34">
        <v>100</v>
      </c>
      <c r="AE315" s="43">
        <v>0</v>
      </c>
    </row>
    <row r="316" spans="1:31" s="3" customFormat="1" ht="18.75" customHeight="1">
      <c r="A316" s="29">
        <v>314</v>
      </c>
      <c r="B316" s="30">
        <v>395</v>
      </c>
      <c r="C316" s="31" t="s">
        <v>2605</v>
      </c>
      <c r="D316" s="32" t="s">
        <v>1913</v>
      </c>
      <c r="E316" s="42">
        <v>302</v>
      </c>
      <c r="F316" s="35">
        <v>8342094</v>
      </c>
      <c r="G316" s="36">
        <v>353</v>
      </c>
      <c r="H316" s="37">
        <v>339</v>
      </c>
      <c r="I316" s="38">
        <v>8342094</v>
      </c>
      <c r="J316" s="39">
        <v>201</v>
      </c>
      <c r="K316" s="40">
        <v>186</v>
      </c>
      <c r="L316" s="35">
        <v>3070951</v>
      </c>
      <c r="M316" s="36">
        <v>321</v>
      </c>
      <c r="N316" s="37">
        <v>307</v>
      </c>
      <c r="O316" s="38">
        <v>1951120</v>
      </c>
      <c r="P316" s="39">
        <v>403</v>
      </c>
      <c r="Q316" s="40">
        <v>379</v>
      </c>
      <c r="R316" s="35">
        <v>4674480</v>
      </c>
      <c r="S316" s="36">
        <v>138</v>
      </c>
      <c r="T316" s="37">
        <v>136</v>
      </c>
      <c r="U316" s="38">
        <v>809348</v>
      </c>
      <c r="V316" s="39">
        <v>409</v>
      </c>
      <c r="W316" s="40">
        <v>403</v>
      </c>
      <c r="X316" s="35">
        <v>9</v>
      </c>
      <c r="Y316" s="36">
        <v>142</v>
      </c>
      <c r="Z316" s="37">
        <v>120</v>
      </c>
      <c r="AA316" s="38">
        <v>360</v>
      </c>
      <c r="AB316" s="94">
        <v>311</v>
      </c>
      <c r="AC316" s="42">
        <v>0</v>
      </c>
      <c r="AD316" s="34">
        <v>100</v>
      </c>
      <c r="AE316" s="43">
        <v>0</v>
      </c>
    </row>
    <row r="317" spans="1:31" s="3" customFormat="1" ht="18.75" customHeight="1">
      <c r="A317" s="45">
        <v>315</v>
      </c>
      <c r="B317" s="46">
        <v>333</v>
      </c>
      <c r="C317" s="47" t="s">
        <v>494</v>
      </c>
      <c r="D317" s="48" t="s">
        <v>3369</v>
      </c>
      <c r="E317" s="49">
        <v>303</v>
      </c>
      <c r="F317" s="51">
        <v>8318867</v>
      </c>
      <c r="G317" s="52">
        <v>320</v>
      </c>
      <c r="H317" s="53">
        <v>308</v>
      </c>
      <c r="I317" s="54">
        <v>9047717</v>
      </c>
      <c r="J317" s="55">
        <v>183</v>
      </c>
      <c r="K317" s="56">
        <v>168</v>
      </c>
      <c r="L317" s="51">
        <v>3322258</v>
      </c>
      <c r="M317" s="52">
        <v>158</v>
      </c>
      <c r="N317" s="53">
        <v>149</v>
      </c>
      <c r="O317" s="54">
        <v>4239929</v>
      </c>
      <c r="P317" s="55">
        <v>195</v>
      </c>
      <c r="Q317" s="56">
        <v>175</v>
      </c>
      <c r="R317" s="51">
        <v>9405050</v>
      </c>
      <c r="S317" s="52">
        <v>89</v>
      </c>
      <c r="T317" s="53">
        <v>87</v>
      </c>
      <c r="U317" s="54">
        <v>1156262</v>
      </c>
      <c r="V317" s="55">
        <v>109</v>
      </c>
      <c r="W317" s="56">
        <v>108</v>
      </c>
      <c r="X317" s="51">
        <v>9839</v>
      </c>
      <c r="Y317" s="52">
        <v>212</v>
      </c>
      <c r="Z317" s="53">
        <v>188</v>
      </c>
      <c r="AA317" s="54">
        <v>254</v>
      </c>
      <c r="AB317" s="95">
        <v>382</v>
      </c>
      <c r="AC317" s="49">
        <v>0</v>
      </c>
      <c r="AD317" s="57">
        <v>100</v>
      </c>
      <c r="AE317" s="58">
        <v>0</v>
      </c>
    </row>
    <row r="318" spans="1:31" s="3" customFormat="1" ht="18.75" customHeight="1">
      <c r="A318" s="15">
        <v>316</v>
      </c>
      <c r="B318" s="16" t="s">
        <v>3813</v>
      </c>
      <c r="C318" s="17" t="s">
        <v>3723</v>
      </c>
      <c r="D318" s="18" t="s">
        <v>464</v>
      </c>
      <c r="E318" s="19">
        <v>304</v>
      </c>
      <c r="F318" s="21">
        <v>8288690</v>
      </c>
      <c r="G318" s="22">
        <v>357</v>
      </c>
      <c r="H318" s="23">
        <v>343</v>
      </c>
      <c r="I318" s="24">
        <v>8288690</v>
      </c>
      <c r="J318" s="25">
        <v>344</v>
      </c>
      <c r="K318" s="26">
        <v>325</v>
      </c>
      <c r="L318" s="21">
        <v>1756002</v>
      </c>
      <c r="M318" s="22">
        <v>253</v>
      </c>
      <c r="N318" s="23">
        <v>241</v>
      </c>
      <c r="O318" s="24">
        <v>2692164</v>
      </c>
      <c r="P318" s="25">
        <v>381</v>
      </c>
      <c r="Q318" s="26">
        <v>357</v>
      </c>
      <c r="R318" s="21">
        <v>5231426</v>
      </c>
      <c r="S318" s="22">
        <v>113</v>
      </c>
      <c r="T318" s="23">
        <v>111</v>
      </c>
      <c r="U318" s="24">
        <v>988214</v>
      </c>
      <c r="V318" s="25">
        <v>301</v>
      </c>
      <c r="W318" s="26">
        <v>296</v>
      </c>
      <c r="X318" s="21">
        <v>1399</v>
      </c>
      <c r="Y318" s="22">
        <v>474</v>
      </c>
      <c r="Z318" s="23">
        <v>448</v>
      </c>
      <c r="AA318" s="24">
        <v>60</v>
      </c>
      <c r="AB318" s="93">
        <v>383</v>
      </c>
      <c r="AC318" s="19">
        <v>0</v>
      </c>
      <c r="AD318" s="27">
        <v>100</v>
      </c>
      <c r="AE318" s="28">
        <v>0</v>
      </c>
    </row>
    <row r="319" spans="1:31" s="3" customFormat="1" ht="18.75" customHeight="1">
      <c r="A319" s="29">
        <v>317</v>
      </c>
      <c r="B319" s="30">
        <v>209</v>
      </c>
      <c r="C319" s="31" t="s">
        <v>864</v>
      </c>
      <c r="D319" s="32" t="s">
        <v>1737</v>
      </c>
      <c r="E319" s="42">
        <v>305</v>
      </c>
      <c r="F319" s="35">
        <v>8255334</v>
      </c>
      <c r="G319" s="36">
        <v>358</v>
      </c>
      <c r="H319" s="37">
        <v>344</v>
      </c>
      <c r="I319" s="38">
        <v>8262361</v>
      </c>
      <c r="J319" s="39">
        <v>224</v>
      </c>
      <c r="K319" s="40">
        <v>207</v>
      </c>
      <c r="L319" s="35">
        <v>2846186</v>
      </c>
      <c r="M319" s="36">
        <v>303</v>
      </c>
      <c r="N319" s="37">
        <v>291</v>
      </c>
      <c r="O319" s="38">
        <v>2100595</v>
      </c>
      <c r="P319" s="39">
        <v>289</v>
      </c>
      <c r="Q319" s="40">
        <v>267</v>
      </c>
      <c r="R319" s="35">
        <v>6879190</v>
      </c>
      <c r="S319" s="36">
        <v>351</v>
      </c>
      <c r="T319" s="37">
        <v>344</v>
      </c>
      <c r="U319" s="38">
        <v>69203</v>
      </c>
      <c r="V319" s="39">
        <v>88</v>
      </c>
      <c r="W319" s="40">
        <v>87</v>
      </c>
      <c r="X319" s="35">
        <v>10811</v>
      </c>
      <c r="Y319" s="36">
        <v>13</v>
      </c>
      <c r="Z319" s="37">
        <v>10</v>
      </c>
      <c r="AA319" s="38">
        <v>933</v>
      </c>
      <c r="AB319" s="94">
        <v>321</v>
      </c>
      <c r="AC319" s="42">
        <v>0</v>
      </c>
      <c r="AD319" s="34">
        <v>100</v>
      </c>
      <c r="AE319" s="43">
        <v>0</v>
      </c>
    </row>
    <row r="320" spans="1:31" s="3" customFormat="1" ht="18.75" customHeight="1">
      <c r="A320" s="29">
        <v>318</v>
      </c>
      <c r="B320" s="30">
        <v>285</v>
      </c>
      <c r="C320" s="31" t="s">
        <v>3893</v>
      </c>
      <c r="D320" s="32" t="s">
        <v>2748</v>
      </c>
      <c r="E320" s="42">
        <v>306</v>
      </c>
      <c r="F320" s="35">
        <v>8247422</v>
      </c>
      <c r="G320" s="36">
        <v>334</v>
      </c>
      <c r="H320" s="37">
        <v>321</v>
      </c>
      <c r="I320" s="38">
        <v>8710600</v>
      </c>
      <c r="J320" s="39">
        <v>329</v>
      </c>
      <c r="K320" s="40">
        <v>310</v>
      </c>
      <c r="L320" s="35">
        <v>1853056</v>
      </c>
      <c r="M320" s="36">
        <v>351</v>
      </c>
      <c r="N320" s="37">
        <v>337</v>
      </c>
      <c r="O320" s="38">
        <v>1644987</v>
      </c>
      <c r="P320" s="39">
        <v>377</v>
      </c>
      <c r="Q320" s="40">
        <v>354</v>
      </c>
      <c r="R320" s="35">
        <v>5261905</v>
      </c>
      <c r="S320" s="36">
        <v>133</v>
      </c>
      <c r="T320" s="37">
        <v>131</v>
      </c>
      <c r="U320" s="38">
        <v>825960</v>
      </c>
      <c r="V320" s="39">
        <v>340</v>
      </c>
      <c r="W320" s="40">
        <v>335</v>
      </c>
      <c r="X320" s="35">
        <v>656</v>
      </c>
      <c r="Y320" s="36">
        <v>461</v>
      </c>
      <c r="Z320" s="37">
        <v>435</v>
      </c>
      <c r="AA320" s="38">
        <v>73</v>
      </c>
      <c r="AB320" s="94">
        <v>352</v>
      </c>
      <c r="AC320" s="42">
        <v>0</v>
      </c>
      <c r="AD320" s="34">
        <v>0</v>
      </c>
      <c r="AE320" s="43">
        <v>100</v>
      </c>
    </row>
    <row r="321" spans="1:31" s="3" customFormat="1" ht="18.75" customHeight="1">
      <c r="A321" s="29">
        <v>319</v>
      </c>
      <c r="B321" s="30">
        <v>215</v>
      </c>
      <c r="C321" s="31" t="s">
        <v>481</v>
      </c>
      <c r="D321" s="32" t="s">
        <v>2748</v>
      </c>
      <c r="E321" s="42">
        <v>307</v>
      </c>
      <c r="F321" s="35">
        <v>8231280</v>
      </c>
      <c r="G321" s="36">
        <v>332</v>
      </c>
      <c r="H321" s="37">
        <v>319</v>
      </c>
      <c r="I321" s="38">
        <v>8724446</v>
      </c>
      <c r="J321" s="39">
        <v>362</v>
      </c>
      <c r="K321" s="40">
        <v>343</v>
      </c>
      <c r="L321" s="35">
        <v>1615457</v>
      </c>
      <c r="M321" s="36">
        <v>316</v>
      </c>
      <c r="N321" s="37">
        <v>302</v>
      </c>
      <c r="O321" s="38">
        <v>1981354</v>
      </c>
      <c r="P321" s="39">
        <v>317</v>
      </c>
      <c r="Q321" s="40">
        <v>295</v>
      </c>
      <c r="R321" s="35">
        <v>6290787</v>
      </c>
      <c r="S321" s="36">
        <v>196</v>
      </c>
      <c r="T321" s="37">
        <v>193</v>
      </c>
      <c r="U321" s="38">
        <v>447303</v>
      </c>
      <c r="V321" s="39">
        <v>128</v>
      </c>
      <c r="W321" s="40">
        <v>127</v>
      </c>
      <c r="X321" s="35">
        <v>8532</v>
      </c>
      <c r="Y321" s="36">
        <v>274</v>
      </c>
      <c r="Z321" s="37">
        <v>249</v>
      </c>
      <c r="AA321" s="38">
        <v>199</v>
      </c>
      <c r="AB321" s="94">
        <v>323</v>
      </c>
      <c r="AC321" s="42">
        <v>0</v>
      </c>
      <c r="AD321" s="34">
        <v>100</v>
      </c>
      <c r="AE321" s="43">
        <v>0</v>
      </c>
    </row>
    <row r="322" spans="1:31" s="3" customFormat="1" ht="18.75" customHeight="1">
      <c r="A322" s="45">
        <v>320</v>
      </c>
      <c r="B322" s="46" t="s">
        <v>3813</v>
      </c>
      <c r="C322" s="47" t="s">
        <v>326</v>
      </c>
      <c r="D322" s="48" t="s">
        <v>3368</v>
      </c>
      <c r="E322" s="49">
        <v>308</v>
      </c>
      <c r="F322" s="51">
        <v>8227919</v>
      </c>
      <c r="G322" s="52">
        <v>354</v>
      </c>
      <c r="H322" s="53">
        <v>340</v>
      </c>
      <c r="I322" s="54">
        <v>8333903</v>
      </c>
      <c r="J322" s="55">
        <v>284</v>
      </c>
      <c r="K322" s="56">
        <v>265</v>
      </c>
      <c r="L322" s="51">
        <v>2297094</v>
      </c>
      <c r="M322" s="52">
        <v>187</v>
      </c>
      <c r="N322" s="53">
        <v>177</v>
      </c>
      <c r="O322" s="54">
        <v>3907617</v>
      </c>
      <c r="P322" s="55">
        <v>179</v>
      </c>
      <c r="Q322" s="56">
        <v>162</v>
      </c>
      <c r="R322" s="51">
        <v>9878811</v>
      </c>
      <c r="S322" s="52">
        <v>306</v>
      </c>
      <c r="T322" s="53">
        <v>299</v>
      </c>
      <c r="U322" s="54">
        <v>144612</v>
      </c>
      <c r="V322" s="55">
        <v>99</v>
      </c>
      <c r="W322" s="56">
        <v>98</v>
      </c>
      <c r="X322" s="51">
        <v>10121</v>
      </c>
      <c r="Y322" s="52">
        <v>104</v>
      </c>
      <c r="Z322" s="53">
        <v>88</v>
      </c>
      <c r="AA322" s="54">
        <v>439</v>
      </c>
      <c r="AB322" s="95">
        <v>322</v>
      </c>
      <c r="AC322" s="49">
        <v>0</v>
      </c>
      <c r="AD322" s="57">
        <v>100</v>
      </c>
      <c r="AE322" s="58">
        <v>0</v>
      </c>
    </row>
    <row r="323" spans="1:31" s="3" customFormat="1" ht="18.75" customHeight="1">
      <c r="A323" s="15">
        <v>321</v>
      </c>
      <c r="B323" s="16" t="s">
        <v>3813</v>
      </c>
      <c r="C323" s="17" t="s">
        <v>482</v>
      </c>
      <c r="D323" s="18" t="s">
        <v>3816</v>
      </c>
      <c r="E323" s="19">
        <v>309</v>
      </c>
      <c r="F323" s="21">
        <v>8223224</v>
      </c>
      <c r="G323" s="22">
        <v>359</v>
      </c>
      <c r="H323" s="23">
        <v>345</v>
      </c>
      <c r="I323" s="24">
        <v>8223224</v>
      </c>
      <c r="J323" s="25">
        <v>120</v>
      </c>
      <c r="K323" s="26">
        <v>110</v>
      </c>
      <c r="L323" s="21">
        <v>4333396</v>
      </c>
      <c r="M323" s="22">
        <v>198</v>
      </c>
      <c r="N323" s="23">
        <v>188</v>
      </c>
      <c r="O323" s="24">
        <v>3701779</v>
      </c>
      <c r="P323" s="25">
        <v>230</v>
      </c>
      <c r="Q323" s="26">
        <v>208</v>
      </c>
      <c r="R323" s="21">
        <v>8399929</v>
      </c>
      <c r="S323" s="22">
        <v>24</v>
      </c>
      <c r="T323" s="23">
        <v>24</v>
      </c>
      <c r="U323" s="24">
        <v>2565661</v>
      </c>
      <c r="V323" s="25" t="s">
        <v>3813</v>
      </c>
      <c r="W323" s="26" t="s">
        <v>3813</v>
      </c>
      <c r="X323" s="61" t="s">
        <v>3813</v>
      </c>
      <c r="Y323" s="22">
        <v>348</v>
      </c>
      <c r="Z323" s="23">
        <v>322</v>
      </c>
      <c r="AA323" s="24">
        <v>155</v>
      </c>
      <c r="AB323" s="93">
        <v>371</v>
      </c>
      <c r="AC323" s="19">
        <v>0</v>
      </c>
      <c r="AD323" s="27">
        <v>100</v>
      </c>
      <c r="AE323" s="28">
        <v>0</v>
      </c>
    </row>
    <row r="324" spans="1:31" s="3" customFormat="1" ht="18.75" customHeight="1">
      <c r="A324" s="29">
        <v>322</v>
      </c>
      <c r="B324" s="30">
        <v>381</v>
      </c>
      <c r="C324" s="31" t="s">
        <v>1335</v>
      </c>
      <c r="D324" s="32" t="s">
        <v>2748</v>
      </c>
      <c r="E324" s="42">
        <v>310</v>
      </c>
      <c r="F324" s="35">
        <v>8222504</v>
      </c>
      <c r="G324" s="36">
        <v>344</v>
      </c>
      <c r="H324" s="37">
        <v>331</v>
      </c>
      <c r="I324" s="38">
        <v>8517302</v>
      </c>
      <c r="J324" s="39">
        <v>281</v>
      </c>
      <c r="K324" s="40">
        <v>262</v>
      </c>
      <c r="L324" s="35">
        <v>2334823</v>
      </c>
      <c r="M324" s="36">
        <v>254</v>
      </c>
      <c r="N324" s="37">
        <v>242</v>
      </c>
      <c r="O324" s="38">
        <v>2675777</v>
      </c>
      <c r="P324" s="39">
        <v>347</v>
      </c>
      <c r="Q324" s="40">
        <v>324</v>
      </c>
      <c r="R324" s="35">
        <v>5739149</v>
      </c>
      <c r="S324" s="36">
        <v>118</v>
      </c>
      <c r="T324" s="37">
        <v>116</v>
      </c>
      <c r="U324" s="38">
        <v>921959</v>
      </c>
      <c r="V324" s="39">
        <v>170</v>
      </c>
      <c r="W324" s="40">
        <v>168</v>
      </c>
      <c r="X324" s="35">
        <v>5622</v>
      </c>
      <c r="Y324" s="36">
        <v>339</v>
      </c>
      <c r="Z324" s="37">
        <v>313</v>
      </c>
      <c r="AA324" s="38">
        <v>161</v>
      </c>
      <c r="AB324" s="94">
        <v>381</v>
      </c>
      <c r="AC324" s="42">
        <v>0</v>
      </c>
      <c r="AD324" s="34">
        <v>100</v>
      </c>
      <c r="AE324" s="43">
        <v>0</v>
      </c>
    </row>
    <row r="325" spans="1:31" s="3" customFormat="1" ht="18.75" customHeight="1">
      <c r="A325" s="29">
        <v>323</v>
      </c>
      <c r="B325" s="30" t="s">
        <v>3813</v>
      </c>
      <c r="C325" s="31" t="s">
        <v>3018</v>
      </c>
      <c r="D325" s="32" t="s">
        <v>3816</v>
      </c>
      <c r="E325" s="42">
        <v>311</v>
      </c>
      <c r="F325" s="35">
        <v>8190217</v>
      </c>
      <c r="G325" s="36">
        <v>341</v>
      </c>
      <c r="H325" s="37">
        <v>328</v>
      </c>
      <c r="I325" s="38">
        <v>8564362</v>
      </c>
      <c r="J325" s="39">
        <v>412</v>
      </c>
      <c r="K325" s="40">
        <v>390</v>
      </c>
      <c r="L325" s="35">
        <v>1190289</v>
      </c>
      <c r="M325" s="36">
        <v>319</v>
      </c>
      <c r="N325" s="37">
        <v>305</v>
      </c>
      <c r="O325" s="38">
        <v>1962146</v>
      </c>
      <c r="P325" s="39">
        <v>235</v>
      </c>
      <c r="Q325" s="40">
        <v>213</v>
      </c>
      <c r="R325" s="35">
        <v>8243552</v>
      </c>
      <c r="S325" s="36">
        <v>178</v>
      </c>
      <c r="T325" s="37">
        <v>176</v>
      </c>
      <c r="U325" s="38">
        <v>512391</v>
      </c>
      <c r="V325" s="39">
        <v>284</v>
      </c>
      <c r="W325" s="40">
        <v>279</v>
      </c>
      <c r="X325" s="35">
        <v>1712</v>
      </c>
      <c r="Y325" s="36">
        <v>374</v>
      </c>
      <c r="Z325" s="37">
        <v>348</v>
      </c>
      <c r="AA325" s="38">
        <v>140</v>
      </c>
      <c r="AB325" s="94">
        <v>352</v>
      </c>
      <c r="AC325" s="42">
        <v>0</v>
      </c>
      <c r="AD325" s="34">
        <v>100</v>
      </c>
      <c r="AE325" s="43">
        <v>0</v>
      </c>
    </row>
    <row r="326" spans="1:31" s="3" customFormat="1" ht="18.75" customHeight="1">
      <c r="A326" s="29">
        <v>324</v>
      </c>
      <c r="B326" s="30">
        <v>100</v>
      </c>
      <c r="C326" s="31" t="s">
        <v>2452</v>
      </c>
      <c r="D326" s="32" t="s">
        <v>3814</v>
      </c>
      <c r="E326" s="42">
        <v>13</v>
      </c>
      <c r="F326" s="35">
        <v>8181094</v>
      </c>
      <c r="G326" s="36">
        <v>362</v>
      </c>
      <c r="H326" s="37">
        <v>15</v>
      </c>
      <c r="I326" s="38">
        <v>8181094</v>
      </c>
      <c r="J326" s="39">
        <v>26</v>
      </c>
      <c r="K326" s="40">
        <v>4</v>
      </c>
      <c r="L326" s="35">
        <v>6766705</v>
      </c>
      <c r="M326" s="36">
        <v>142</v>
      </c>
      <c r="N326" s="37">
        <v>8</v>
      </c>
      <c r="O326" s="38">
        <v>4539567</v>
      </c>
      <c r="P326" s="39">
        <v>54</v>
      </c>
      <c r="Q326" s="40">
        <v>8</v>
      </c>
      <c r="R326" s="35">
        <v>18300735</v>
      </c>
      <c r="S326" s="36">
        <v>464</v>
      </c>
      <c r="T326" s="37">
        <v>10</v>
      </c>
      <c r="U326" s="38">
        <v>-1296514</v>
      </c>
      <c r="V326" s="39">
        <v>160</v>
      </c>
      <c r="W326" s="40">
        <v>2</v>
      </c>
      <c r="X326" s="35">
        <v>6324</v>
      </c>
      <c r="Y326" s="36">
        <v>44</v>
      </c>
      <c r="Z326" s="37">
        <v>8</v>
      </c>
      <c r="AA326" s="38">
        <v>603</v>
      </c>
      <c r="AB326" s="94">
        <v>371</v>
      </c>
      <c r="AC326" s="42">
        <v>100</v>
      </c>
      <c r="AD326" s="34">
        <v>0</v>
      </c>
      <c r="AE326" s="43">
        <v>0</v>
      </c>
    </row>
    <row r="327" spans="1:31" s="3" customFormat="1" ht="18.75" customHeight="1">
      <c r="A327" s="142">
        <v>325</v>
      </c>
      <c r="B327" s="143">
        <v>415</v>
      </c>
      <c r="C327" s="144" t="s">
        <v>3176</v>
      </c>
      <c r="D327" s="145" t="s">
        <v>3815</v>
      </c>
      <c r="E327" s="146">
        <v>312</v>
      </c>
      <c r="F327" s="148">
        <v>8166911</v>
      </c>
      <c r="G327" s="149">
        <v>250</v>
      </c>
      <c r="H327" s="150">
        <v>241</v>
      </c>
      <c r="I327" s="151">
        <v>10581140</v>
      </c>
      <c r="J327" s="152">
        <v>386</v>
      </c>
      <c r="K327" s="153">
        <v>366</v>
      </c>
      <c r="L327" s="148">
        <v>1440622</v>
      </c>
      <c r="M327" s="149">
        <v>387</v>
      </c>
      <c r="N327" s="150">
        <v>372</v>
      </c>
      <c r="O327" s="151">
        <v>1195608</v>
      </c>
      <c r="P327" s="152">
        <v>199</v>
      </c>
      <c r="Q327" s="153">
        <v>179</v>
      </c>
      <c r="R327" s="148">
        <v>9301068</v>
      </c>
      <c r="S327" s="149">
        <v>442</v>
      </c>
      <c r="T327" s="150">
        <v>434</v>
      </c>
      <c r="U327" s="151">
        <v>-595086</v>
      </c>
      <c r="V327" s="152">
        <v>286</v>
      </c>
      <c r="W327" s="153">
        <v>281</v>
      </c>
      <c r="X327" s="148">
        <v>1679</v>
      </c>
      <c r="Y327" s="149">
        <v>423</v>
      </c>
      <c r="Z327" s="150">
        <v>397</v>
      </c>
      <c r="AA327" s="151">
        <v>110</v>
      </c>
      <c r="AB327" s="156">
        <v>356</v>
      </c>
      <c r="AC327" s="146">
        <v>0</v>
      </c>
      <c r="AD327" s="157">
        <v>100</v>
      </c>
      <c r="AE327" s="158">
        <v>0</v>
      </c>
    </row>
    <row r="328" spans="1:31" s="3" customFormat="1" ht="18.75" customHeight="1">
      <c r="A328" s="174">
        <v>326</v>
      </c>
      <c r="B328" s="175">
        <v>219</v>
      </c>
      <c r="C328" s="176" t="s">
        <v>483</v>
      </c>
      <c r="D328" s="177" t="s">
        <v>3815</v>
      </c>
      <c r="E328" s="178">
        <v>313</v>
      </c>
      <c r="F328" s="180">
        <v>8145759</v>
      </c>
      <c r="G328" s="181">
        <v>340</v>
      </c>
      <c r="H328" s="182">
        <v>327</v>
      </c>
      <c r="I328" s="183">
        <v>8570291</v>
      </c>
      <c r="J328" s="184">
        <v>166</v>
      </c>
      <c r="K328" s="185">
        <v>152</v>
      </c>
      <c r="L328" s="180">
        <v>3647921</v>
      </c>
      <c r="M328" s="181">
        <v>228</v>
      </c>
      <c r="N328" s="182">
        <v>217</v>
      </c>
      <c r="O328" s="183">
        <v>3106240</v>
      </c>
      <c r="P328" s="184">
        <v>307</v>
      </c>
      <c r="Q328" s="185">
        <v>285</v>
      </c>
      <c r="R328" s="180">
        <v>6507993</v>
      </c>
      <c r="S328" s="181">
        <v>312</v>
      </c>
      <c r="T328" s="182">
        <v>305</v>
      </c>
      <c r="U328" s="183">
        <v>137549</v>
      </c>
      <c r="V328" s="184">
        <v>143</v>
      </c>
      <c r="W328" s="185">
        <v>142</v>
      </c>
      <c r="X328" s="180">
        <v>7325</v>
      </c>
      <c r="Y328" s="181">
        <v>68</v>
      </c>
      <c r="Z328" s="182">
        <v>57</v>
      </c>
      <c r="AA328" s="183">
        <v>509</v>
      </c>
      <c r="AB328" s="186">
        <v>321</v>
      </c>
      <c r="AC328" s="178">
        <v>0</v>
      </c>
      <c r="AD328" s="187">
        <v>100</v>
      </c>
      <c r="AE328" s="188">
        <v>0</v>
      </c>
    </row>
    <row r="329" spans="1:31" s="3" customFormat="1" ht="18.75" customHeight="1">
      <c r="A329" s="159">
        <v>327</v>
      </c>
      <c r="B329" s="160">
        <v>399</v>
      </c>
      <c r="C329" s="161" t="s">
        <v>484</v>
      </c>
      <c r="D329" s="162" t="s">
        <v>3815</v>
      </c>
      <c r="E329" s="163">
        <v>314</v>
      </c>
      <c r="F329" s="165">
        <v>8145607</v>
      </c>
      <c r="G329" s="166">
        <v>347</v>
      </c>
      <c r="H329" s="167">
        <v>334</v>
      </c>
      <c r="I329" s="168">
        <v>8489634</v>
      </c>
      <c r="J329" s="169">
        <v>462</v>
      </c>
      <c r="K329" s="170">
        <v>440</v>
      </c>
      <c r="L329" s="165">
        <v>604654</v>
      </c>
      <c r="M329" s="166">
        <v>444</v>
      </c>
      <c r="N329" s="167">
        <v>427</v>
      </c>
      <c r="O329" s="168">
        <v>615838</v>
      </c>
      <c r="P329" s="169">
        <v>474</v>
      </c>
      <c r="Q329" s="170">
        <v>449</v>
      </c>
      <c r="R329" s="165">
        <v>2628171</v>
      </c>
      <c r="S329" s="166">
        <v>357</v>
      </c>
      <c r="T329" s="167">
        <v>350</v>
      </c>
      <c r="U329" s="168">
        <v>61082</v>
      </c>
      <c r="V329" s="169">
        <v>197</v>
      </c>
      <c r="W329" s="170">
        <v>195</v>
      </c>
      <c r="X329" s="165">
        <v>4571</v>
      </c>
      <c r="Y329" s="166">
        <v>430</v>
      </c>
      <c r="Z329" s="167">
        <v>404</v>
      </c>
      <c r="AA329" s="168">
        <v>108</v>
      </c>
      <c r="AB329" s="171">
        <v>383</v>
      </c>
      <c r="AC329" s="163">
        <v>0</v>
      </c>
      <c r="AD329" s="172">
        <v>100</v>
      </c>
      <c r="AE329" s="173">
        <v>0</v>
      </c>
    </row>
    <row r="330" spans="1:31" s="3" customFormat="1" ht="18.75" customHeight="1">
      <c r="A330" s="159">
        <v>328</v>
      </c>
      <c r="B330" s="160">
        <v>241</v>
      </c>
      <c r="C330" s="161" t="s">
        <v>881</v>
      </c>
      <c r="D330" s="162" t="s">
        <v>3815</v>
      </c>
      <c r="E330" s="163">
        <v>315</v>
      </c>
      <c r="F330" s="165">
        <v>8122094</v>
      </c>
      <c r="G330" s="166">
        <v>363</v>
      </c>
      <c r="H330" s="167">
        <v>348</v>
      </c>
      <c r="I330" s="168">
        <v>8122094</v>
      </c>
      <c r="J330" s="169">
        <v>229</v>
      </c>
      <c r="K330" s="170">
        <v>212</v>
      </c>
      <c r="L330" s="165">
        <v>2794169</v>
      </c>
      <c r="M330" s="166">
        <v>274</v>
      </c>
      <c r="N330" s="167">
        <v>262</v>
      </c>
      <c r="O330" s="168">
        <v>2480652</v>
      </c>
      <c r="P330" s="169">
        <v>433</v>
      </c>
      <c r="Q330" s="170">
        <v>409</v>
      </c>
      <c r="R330" s="165">
        <v>3680210</v>
      </c>
      <c r="S330" s="166">
        <v>148</v>
      </c>
      <c r="T330" s="167">
        <v>146</v>
      </c>
      <c r="U330" s="168">
        <v>750965</v>
      </c>
      <c r="V330" s="169">
        <v>75</v>
      </c>
      <c r="W330" s="170">
        <v>74</v>
      </c>
      <c r="X330" s="165">
        <v>12000</v>
      </c>
      <c r="Y330" s="166">
        <v>268</v>
      </c>
      <c r="Z330" s="167">
        <v>243</v>
      </c>
      <c r="AA330" s="168">
        <v>201</v>
      </c>
      <c r="AB330" s="171">
        <v>322</v>
      </c>
      <c r="AC330" s="163">
        <v>0</v>
      </c>
      <c r="AD330" s="172">
        <v>100</v>
      </c>
      <c r="AE330" s="173">
        <v>0</v>
      </c>
    </row>
    <row r="331" spans="1:31" s="3" customFormat="1" ht="18.75" customHeight="1">
      <c r="A331" s="159">
        <v>329</v>
      </c>
      <c r="B331" s="160">
        <v>283</v>
      </c>
      <c r="C331" s="161" t="s">
        <v>485</v>
      </c>
      <c r="D331" s="162" t="s">
        <v>3815</v>
      </c>
      <c r="E331" s="163">
        <v>316</v>
      </c>
      <c r="F331" s="165">
        <v>8035862</v>
      </c>
      <c r="G331" s="166">
        <v>367</v>
      </c>
      <c r="H331" s="167">
        <v>352</v>
      </c>
      <c r="I331" s="168">
        <v>8035862</v>
      </c>
      <c r="J331" s="169">
        <v>364</v>
      </c>
      <c r="K331" s="170">
        <v>345</v>
      </c>
      <c r="L331" s="165">
        <v>1596038</v>
      </c>
      <c r="M331" s="166">
        <v>401</v>
      </c>
      <c r="N331" s="167">
        <v>386</v>
      </c>
      <c r="O331" s="168">
        <v>1030813</v>
      </c>
      <c r="P331" s="169">
        <v>406</v>
      </c>
      <c r="Q331" s="170">
        <v>382</v>
      </c>
      <c r="R331" s="165">
        <v>4558218</v>
      </c>
      <c r="S331" s="166">
        <v>367</v>
      </c>
      <c r="T331" s="167">
        <v>360</v>
      </c>
      <c r="U331" s="168">
        <v>52042</v>
      </c>
      <c r="V331" s="169" t="s">
        <v>3813</v>
      </c>
      <c r="W331" s="170" t="s">
        <v>3813</v>
      </c>
      <c r="X331" s="189" t="s">
        <v>3813</v>
      </c>
      <c r="Y331" s="166">
        <v>345</v>
      </c>
      <c r="Z331" s="167">
        <v>319</v>
      </c>
      <c r="AA331" s="168">
        <v>157</v>
      </c>
      <c r="AB331" s="171">
        <v>311</v>
      </c>
      <c r="AC331" s="163">
        <v>0</v>
      </c>
      <c r="AD331" s="172">
        <v>100</v>
      </c>
      <c r="AE331" s="173">
        <v>0</v>
      </c>
    </row>
    <row r="332" spans="1:31" s="3" customFormat="1" ht="18.75" customHeight="1">
      <c r="A332" s="142">
        <v>330</v>
      </c>
      <c r="B332" s="143" t="s">
        <v>3813</v>
      </c>
      <c r="C332" s="144" t="s">
        <v>3006</v>
      </c>
      <c r="D332" s="145" t="s">
        <v>3815</v>
      </c>
      <c r="E332" s="197">
        <v>317</v>
      </c>
      <c r="F332" s="148">
        <v>8014379</v>
      </c>
      <c r="G332" s="149">
        <v>329</v>
      </c>
      <c r="H332" s="150">
        <v>317</v>
      </c>
      <c r="I332" s="151">
        <v>8785388</v>
      </c>
      <c r="J332" s="152">
        <v>425</v>
      </c>
      <c r="K332" s="153">
        <v>403</v>
      </c>
      <c r="L332" s="148">
        <v>1079069</v>
      </c>
      <c r="M332" s="149">
        <v>410</v>
      </c>
      <c r="N332" s="150">
        <v>394</v>
      </c>
      <c r="O332" s="151">
        <v>976651</v>
      </c>
      <c r="P332" s="152">
        <v>419</v>
      </c>
      <c r="Q332" s="153">
        <v>395</v>
      </c>
      <c r="R332" s="148">
        <v>4124760</v>
      </c>
      <c r="S332" s="149">
        <v>313</v>
      </c>
      <c r="T332" s="150">
        <v>306</v>
      </c>
      <c r="U332" s="151">
        <v>135916</v>
      </c>
      <c r="V332" s="152">
        <v>100</v>
      </c>
      <c r="W332" s="153">
        <v>99</v>
      </c>
      <c r="X332" s="148">
        <v>10076</v>
      </c>
      <c r="Y332" s="149">
        <v>278</v>
      </c>
      <c r="Z332" s="150">
        <v>252</v>
      </c>
      <c r="AA332" s="151">
        <v>197</v>
      </c>
      <c r="AB332" s="156">
        <v>390</v>
      </c>
      <c r="AC332" s="146">
        <v>0</v>
      </c>
      <c r="AD332" s="157">
        <v>100</v>
      </c>
      <c r="AE332" s="158">
        <v>0</v>
      </c>
    </row>
    <row r="333" spans="1:31" s="3" customFormat="1" ht="18.75" customHeight="1">
      <c r="A333" s="174">
        <v>331</v>
      </c>
      <c r="B333" s="175">
        <v>390</v>
      </c>
      <c r="C333" s="176" t="s">
        <v>3576</v>
      </c>
      <c r="D333" s="177" t="s">
        <v>3815</v>
      </c>
      <c r="E333" s="178">
        <v>318</v>
      </c>
      <c r="F333" s="180">
        <v>7971527</v>
      </c>
      <c r="G333" s="181">
        <v>194</v>
      </c>
      <c r="H333" s="182">
        <v>188</v>
      </c>
      <c r="I333" s="183">
        <v>12121752</v>
      </c>
      <c r="J333" s="184">
        <v>343</v>
      </c>
      <c r="K333" s="185">
        <v>324</v>
      </c>
      <c r="L333" s="180">
        <v>1762930</v>
      </c>
      <c r="M333" s="181">
        <v>412</v>
      </c>
      <c r="N333" s="182">
        <v>396</v>
      </c>
      <c r="O333" s="183">
        <v>963375</v>
      </c>
      <c r="P333" s="184">
        <v>215</v>
      </c>
      <c r="Q333" s="185">
        <v>193</v>
      </c>
      <c r="R333" s="180">
        <v>8779970</v>
      </c>
      <c r="S333" s="181">
        <v>398</v>
      </c>
      <c r="T333" s="182">
        <v>391</v>
      </c>
      <c r="U333" s="183">
        <v>12284</v>
      </c>
      <c r="V333" s="184">
        <v>71</v>
      </c>
      <c r="W333" s="185">
        <v>70</v>
      </c>
      <c r="X333" s="180">
        <v>12150</v>
      </c>
      <c r="Y333" s="181">
        <v>291</v>
      </c>
      <c r="Z333" s="182">
        <v>265</v>
      </c>
      <c r="AA333" s="183">
        <v>192</v>
      </c>
      <c r="AB333" s="186">
        <v>322</v>
      </c>
      <c r="AC333" s="178">
        <v>0</v>
      </c>
      <c r="AD333" s="187">
        <v>100</v>
      </c>
      <c r="AE333" s="188">
        <v>0</v>
      </c>
    </row>
    <row r="334" spans="1:31" s="3" customFormat="1" ht="18.75" customHeight="1">
      <c r="A334" s="29">
        <v>332</v>
      </c>
      <c r="B334" s="30">
        <v>368</v>
      </c>
      <c r="C334" s="31" t="s">
        <v>319</v>
      </c>
      <c r="D334" s="32" t="s">
        <v>3369</v>
      </c>
      <c r="E334" s="42">
        <v>319</v>
      </c>
      <c r="F334" s="35">
        <v>7938593</v>
      </c>
      <c r="G334" s="36">
        <v>369</v>
      </c>
      <c r="H334" s="37">
        <v>354</v>
      </c>
      <c r="I334" s="38">
        <v>7938593</v>
      </c>
      <c r="J334" s="39">
        <v>269</v>
      </c>
      <c r="K334" s="40">
        <v>251</v>
      </c>
      <c r="L334" s="35">
        <v>2391875</v>
      </c>
      <c r="M334" s="36">
        <v>176</v>
      </c>
      <c r="N334" s="37">
        <v>166</v>
      </c>
      <c r="O334" s="38">
        <v>3978960</v>
      </c>
      <c r="P334" s="39">
        <v>318</v>
      </c>
      <c r="Q334" s="40">
        <v>296</v>
      </c>
      <c r="R334" s="35">
        <v>6288640</v>
      </c>
      <c r="S334" s="36">
        <v>287</v>
      </c>
      <c r="T334" s="37">
        <v>281</v>
      </c>
      <c r="U334" s="38">
        <v>172982</v>
      </c>
      <c r="V334" s="39">
        <v>225</v>
      </c>
      <c r="W334" s="40">
        <v>221</v>
      </c>
      <c r="X334" s="35">
        <v>3460</v>
      </c>
      <c r="Y334" s="36">
        <v>370</v>
      </c>
      <c r="Z334" s="37">
        <v>344</v>
      </c>
      <c r="AA334" s="38">
        <v>142</v>
      </c>
      <c r="AB334" s="94">
        <v>381</v>
      </c>
      <c r="AC334" s="42">
        <v>0</v>
      </c>
      <c r="AD334" s="34">
        <v>100</v>
      </c>
      <c r="AE334" s="43">
        <v>0</v>
      </c>
    </row>
    <row r="335" spans="1:31" s="3" customFormat="1" ht="18.75" customHeight="1">
      <c r="A335" s="159">
        <v>333</v>
      </c>
      <c r="B335" s="160" t="s">
        <v>3813</v>
      </c>
      <c r="C335" s="161" t="s">
        <v>3009</v>
      </c>
      <c r="D335" s="162" t="s">
        <v>3815</v>
      </c>
      <c r="E335" s="163">
        <v>320</v>
      </c>
      <c r="F335" s="165">
        <v>7928300</v>
      </c>
      <c r="G335" s="166">
        <v>370</v>
      </c>
      <c r="H335" s="167">
        <v>355</v>
      </c>
      <c r="I335" s="168">
        <v>7928300</v>
      </c>
      <c r="J335" s="169">
        <v>457</v>
      </c>
      <c r="K335" s="170">
        <v>435</v>
      </c>
      <c r="L335" s="165">
        <v>657540</v>
      </c>
      <c r="M335" s="166">
        <v>447</v>
      </c>
      <c r="N335" s="167">
        <v>430</v>
      </c>
      <c r="O335" s="168">
        <v>575236</v>
      </c>
      <c r="P335" s="169">
        <v>498</v>
      </c>
      <c r="Q335" s="170">
        <v>472</v>
      </c>
      <c r="R335" s="165">
        <v>1228716</v>
      </c>
      <c r="S335" s="166">
        <v>215</v>
      </c>
      <c r="T335" s="167">
        <v>211</v>
      </c>
      <c r="U335" s="168">
        <v>377798</v>
      </c>
      <c r="V335" s="169" t="s">
        <v>3813</v>
      </c>
      <c r="W335" s="170" t="s">
        <v>3813</v>
      </c>
      <c r="X335" s="189" t="s">
        <v>3813</v>
      </c>
      <c r="Y335" s="166">
        <v>470</v>
      </c>
      <c r="Z335" s="167">
        <v>444</v>
      </c>
      <c r="AA335" s="168">
        <v>61</v>
      </c>
      <c r="AB335" s="171">
        <v>321</v>
      </c>
      <c r="AC335" s="163">
        <v>0</v>
      </c>
      <c r="AD335" s="172">
        <v>100</v>
      </c>
      <c r="AE335" s="173">
        <v>0</v>
      </c>
    </row>
    <row r="336" spans="1:31" s="3" customFormat="1" ht="18.75" customHeight="1">
      <c r="A336" s="159">
        <v>334</v>
      </c>
      <c r="B336" s="160">
        <v>280</v>
      </c>
      <c r="C336" s="161" t="s">
        <v>1827</v>
      </c>
      <c r="D336" s="162" t="s">
        <v>3815</v>
      </c>
      <c r="E336" s="163">
        <v>321</v>
      </c>
      <c r="F336" s="165">
        <v>7923359</v>
      </c>
      <c r="G336" s="166">
        <v>364</v>
      </c>
      <c r="H336" s="167">
        <v>349</v>
      </c>
      <c r="I336" s="168">
        <v>8099143</v>
      </c>
      <c r="J336" s="169">
        <v>382</v>
      </c>
      <c r="K336" s="170">
        <v>362</v>
      </c>
      <c r="L336" s="165">
        <v>1448054</v>
      </c>
      <c r="M336" s="166">
        <v>417</v>
      </c>
      <c r="N336" s="167">
        <v>401</v>
      </c>
      <c r="O336" s="168">
        <v>888068</v>
      </c>
      <c r="P336" s="169">
        <v>442</v>
      </c>
      <c r="Q336" s="170">
        <v>418</v>
      </c>
      <c r="R336" s="165">
        <v>3446369</v>
      </c>
      <c r="S336" s="166">
        <v>280</v>
      </c>
      <c r="T336" s="167">
        <v>274</v>
      </c>
      <c r="U336" s="168">
        <v>183726</v>
      </c>
      <c r="V336" s="169">
        <v>270</v>
      </c>
      <c r="W336" s="170">
        <v>265</v>
      </c>
      <c r="X336" s="165">
        <v>2029</v>
      </c>
      <c r="Y336" s="166">
        <v>193</v>
      </c>
      <c r="Z336" s="167">
        <v>169</v>
      </c>
      <c r="AA336" s="168">
        <v>272</v>
      </c>
      <c r="AB336" s="171">
        <v>322</v>
      </c>
      <c r="AC336" s="163">
        <v>0</v>
      </c>
      <c r="AD336" s="172">
        <v>100</v>
      </c>
      <c r="AE336" s="173">
        <v>0</v>
      </c>
    </row>
    <row r="337" spans="1:31" s="3" customFormat="1" ht="18.75" customHeight="1">
      <c r="A337" s="45">
        <v>335</v>
      </c>
      <c r="B337" s="46">
        <v>331</v>
      </c>
      <c r="C337" s="47" t="s">
        <v>3175</v>
      </c>
      <c r="D337" s="48" t="s">
        <v>3369</v>
      </c>
      <c r="E337" s="49">
        <v>322</v>
      </c>
      <c r="F337" s="51">
        <v>7914587</v>
      </c>
      <c r="G337" s="52">
        <v>361</v>
      </c>
      <c r="H337" s="53">
        <v>347</v>
      </c>
      <c r="I337" s="54">
        <v>8194022</v>
      </c>
      <c r="J337" s="55">
        <v>179</v>
      </c>
      <c r="K337" s="56">
        <v>164</v>
      </c>
      <c r="L337" s="51">
        <v>3388268</v>
      </c>
      <c r="M337" s="52">
        <v>178</v>
      </c>
      <c r="N337" s="53">
        <v>168</v>
      </c>
      <c r="O337" s="54">
        <v>3974064</v>
      </c>
      <c r="P337" s="55">
        <v>220</v>
      </c>
      <c r="Q337" s="56">
        <v>198</v>
      </c>
      <c r="R337" s="51">
        <v>8628434</v>
      </c>
      <c r="S337" s="52">
        <v>156</v>
      </c>
      <c r="T337" s="53">
        <v>154</v>
      </c>
      <c r="U337" s="54">
        <v>657160</v>
      </c>
      <c r="V337" s="55">
        <v>164</v>
      </c>
      <c r="W337" s="56">
        <v>162</v>
      </c>
      <c r="X337" s="51">
        <v>6088</v>
      </c>
      <c r="Y337" s="52">
        <v>209</v>
      </c>
      <c r="Z337" s="53">
        <v>185</v>
      </c>
      <c r="AA337" s="54">
        <v>258</v>
      </c>
      <c r="AB337" s="95">
        <v>321</v>
      </c>
      <c r="AC337" s="49">
        <v>0</v>
      </c>
      <c r="AD337" s="57">
        <v>100</v>
      </c>
      <c r="AE337" s="58">
        <v>0</v>
      </c>
    </row>
    <row r="338" spans="1:31" s="3" customFormat="1" ht="18.75" customHeight="1">
      <c r="A338" s="15">
        <v>336</v>
      </c>
      <c r="B338" s="16">
        <v>252</v>
      </c>
      <c r="C338" s="17" t="s">
        <v>3885</v>
      </c>
      <c r="D338" s="18" t="s">
        <v>2748</v>
      </c>
      <c r="E338" s="19">
        <v>323</v>
      </c>
      <c r="F338" s="21">
        <v>7903798</v>
      </c>
      <c r="G338" s="22">
        <v>360</v>
      </c>
      <c r="H338" s="23">
        <v>346</v>
      </c>
      <c r="I338" s="24">
        <v>8205381</v>
      </c>
      <c r="J338" s="25">
        <v>369</v>
      </c>
      <c r="K338" s="26">
        <v>350</v>
      </c>
      <c r="L338" s="21">
        <v>1559312</v>
      </c>
      <c r="M338" s="22">
        <v>185</v>
      </c>
      <c r="N338" s="23">
        <v>175</v>
      </c>
      <c r="O338" s="24">
        <v>3922485</v>
      </c>
      <c r="P338" s="25">
        <v>332</v>
      </c>
      <c r="Q338" s="26">
        <v>309</v>
      </c>
      <c r="R338" s="21">
        <v>6059865</v>
      </c>
      <c r="S338" s="22">
        <v>328</v>
      </c>
      <c r="T338" s="23">
        <v>321</v>
      </c>
      <c r="U338" s="24">
        <v>108805</v>
      </c>
      <c r="V338" s="25">
        <v>45</v>
      </c>
      <c r="W338" s="26">
        <v>44</v>
      </c>
      <c r="X338" s="21">
        <v>14293</v>
      </c>
      <c r="Y338" s="22">
        <v>106</v>
      </c>
      <c r="Z338" s="23">
        <v>90</v>
      </c>
      <c r="AA338" s="24">
        <v>435</v>
      </c>
      <c r="AB338" s="93">
        <v>323</v>
      </c>
      <c r="AC338" s="19">
        <v>0</v>
      </c>
      <c r="AD338" s="27">
        <v>100</v>
      </c>
      <c r="AE338" s="28">
        <v>0</v>
      </c>
    </row>
    <row r="339" spans="1:31" s="3" customFormat="1" ht="18.75" customHeight="1">
      <c r="A339" s="29">
        <v>337</v>
      </c>
      <c r="B339" s="30">
        <v>184</v>
      </c>
      <c r="C339" s="31" t="s">
        <v>486</v>
      </c>
      <c r="D339" s="32" t="s">
        <v>2748</v>
      </c>
      <c r="E339" s="42">
        <v>324</v>
      </c>
      <c r="F339" s="35">
        <v>7903608</v>
      </c>
      <c r="G339" s="36">
        <v>327</v>
      </c>
      <c r="H339" s="37">
        <v>315</v>
      </c>
      <c r="I339" s="38">
        <v>8852547</v>
      </c>
      <c r="J339" s="39">
        <v>312</v>
      </c>
      <c r="K339" s="40">
        <v>293</v>
      </c>
      <c r="L339" s="35">
        <v>2045581</v>
      </c>
      <c r="M339" s="36">
        <v>170</v>
      </c>
      <c r="N339" s="37">
        <v>161</v>
      </c>
      <c r="O339" s="38">
        <v>4058567</v>
      </c>
      <c r="P339" s="39">
        <v>348</v>
      </c>
      <c r="Q339" s="40">
        <v>325</v>
      </c>
      <c r="R339" s="35">
        <v>5722256</v>
      </c>
      <c r="S339" s="36">
        <v>161</v>
      </c>
      <c r="T339" s="37">
        <v>159</v>
      </c>
      <c r="U339" s="38">
        <v>643641</v>
      </c>
      <c r="V339" s="39">
        <v>268</v>
      </c>
      <c r="W339" s="40">
        <v>263</v>
      </c>
      <c r="X339" s="35">
        <v>2069</v>
      </c>
      <c r="Y339" s="36">
        <v>231</v>
      </c>
      <c r="Z339" s="37">
        <v>207</v>
      </c>
      <c r="AA339" s="38">
        <v>240</v>
      </c>
      <c r="AB339" s="94">
        <v>384</v>
      </c>
      <c r="AC339" s="42">
        <v>0</v>
      </c>
      <c r="AD339" s="34">
        <v>100</v>
      </c>
      <c r="AE339" s="43">
        <v>0</v>
      </c>
    </row>
    <row r="340" spans="1:31" s="3" customFormat="1" ht="18.75" customHeight="1">
      <c r="A340" s="159">
        <v>338</v>
      </c>
      <c r="B340" s="160">
        <v>304</v>
      </c>
      <c r="C340" s="161" t="s">
        <v>3559</v>
      </c>
      <c r="D340" s="162" t="s">
        <v>3814</v>
      </c>
      <c r="E340" s="163">
        <v>14</v>
      </c>
      <c r="F340" s="165">
        <v>7894865</v>
      </c>
      <c r="G340" s="166">
        <v>372</v>
      </c>
      <c r="H340" s="167">
        <v>16</v>
      </c>
      <c r="I340" s="168">
        <v>7894865</v>
      </c>
      <c r="J340" s="169">
        <v>124</v>
      </c>
      <c r="K340" s="170">
        <v>11</v>
      </c>
      <c r="L340" s="165">
        <v>4265117</v>
      </c>
      <c r="M340" s="166">
        <v>154</v>
      </c>
      <c r="N340" s="167">
        <v>9</v>
      </c>
      <c r="O340" s="168">
        <v>4299239</v>
      </c>
      <c r="P340" s="169">
        <v>378</v>
      </c>
      <c r="Q340" s="170">
        <v>24</v>
      </c>
      <c r="R340" s="165">
        <v>5261087</v>
      </c>
      <c r="S340" s="166">
        <v>50</v>
      </c>
      <c r="T340" s="167">
        <v>2</v>
      </c>
      <c r="U340" s="168">
        <v>1883294</v>
      </c>
      <c r="V340" s="169" t="s">
        <v>3813</v>
      </c>
      <c r="W340" s="170" t="s">
        <v>3813</v>
      </c>
      <c r="X340" s="189" t="s">
        <v>3813</v>
      </c>
      <c r="Y340" s="166">
        <v>277</v>
      </c>
      <c r="Z340" s="167">
        <v>26</v>
      </c>
      <c r="AA340" s="168">
        <v>198</v>
      </c>
      <c r="AB340" s="171">
        <v>341</v>
      </c>
      <c r="AC340" s="163">
        <v>100</v>
      </c>
      <c r="AD340" s="172">
        <v>0</v>
      </c>
      <c r="AE340" s="173">
        <v>0</v>
      </c>
    </row>
    <row r="341" spans="1:31" s="3" customFormat="1" ht="18.75" customHeight="1">
      <c r="A341" s="159">
        <v>339</v>
      </c>
      <c r="B341" s="160">
        <v>334</v>
      </c>
      <c r="C341" s="161" t="s">
        <v>3995</v>
      </c>
      <c r="D341" s="162" t="s">
        <v>3815</v>
      </c>
      <c r="E341" s="163">
        <v>325</v>
      </c>
      <c r="F341" s="165">
        <v>7872929</v>
      </c>
      <c r="G341" s="166">
        <v>374</v>
      </c>
      <c r="H341" s="167">
        <v>358</v>
      </c>
      <c r="I341" s="168">
        <v>7872929</v>
      </c>
      <c r="J341" s="169">
        <v>373</v>
      </c>
      <c r="K341" s="170">
        <v>354</v>
      </c>
      <c r="L341" s="165">
        <v>1533915</v>
      </c>
      <c r="M341" s="166">
        <v>372</v>
      </c>
      <c r="N341" s="167">
        <v>357</v>
      </c>
      <c r="O341" s="168">
        <v>1449219</v>
      </c>
      <c r="P341" s="169">
        <v>448</v>
      </c>
      <c r="Q341" s="170">
        <v>424</v>
      </c>
      <c r="R341" s="165">
        <v>3212235</v>
      </c>
      <c r="S341" s="166">
        <v>147</v>
      </c>
      <c r="T341" s="167">
        <v>145</v>
      </c>
      <c r="U341" s="168">
        <v>752494</v>
      </c>
      <c r="V341" s="169">
        <v>68</v>
      </c>
      <c r="W341" s="170">
        <v>67</v>
      </c>
      <c r="X341" s="165">
        <v>12381</v>
      </c>
      <c r="Y341" s="166">
        <v>177</v>
      </c>
      <c r="Z341" s="167">
        <v>153</v>
      </c>
      <c r="AA341" s="168">
        <v>300</v>
      </c>
      <c r="AB341" s="171">
        <v>321</v>
      </c>
      <c r="AC341" s="163">
        <v>0</v>
      </c>
      <c r="AD341" s="172">
        <v>100</v>
      </c>
      <c r="AE341" s="173">
        <v>0</v>
      </c>
    </row>
    <row r="342" spans="1:31" s="3" customFormat="1" ht="18.75" customHeight="1">
      <c r="A342" s="45">
        <v>340</v>
      </c>
      <c r="B342" s="67">
        <v>82</v>
      </c>
      <c r="C342" s="47" t="s">
        <v>859</v>
      </c>
      <c r="D342" s="48" t="s">
        <v>3816</v>
      </c>
      <c r="E342" s="49">
        <v>326</v>
      </c>
      <c r="F342" s="51">
        <v>7864359</v>
      </c>
      <c r="G342" s="52">
        <v>375</v>
      </c>
      <c r="H342" s="53">
        <v>359</v>
      </c>
      <c r="I342" s="54">
        <v>7864359</v>
      </c>
      <c r="J342" s="55">
        <v>273</v>
      </c>
      <c r="K342" s="56">
        <v>255</v>
      </c>
      <c r="L342" s="51">
        <v>2383253</v>
      </c>
      <c r="M342" s="52">
        <v>217</v>
      </c>
      <c r="N342" s="53">
        <v>206</v>
      </c>
      <c r="O342" s="54">
        <v>3265228</v>
      </c>
      <c r="P342" s="55">
        <v>197</v>
      </c>
      <c r="Q342" s="56">
        <v>177</v>
      </c>
      <c r="R342" s="51">
        <v>9348635</v>
      </c>
      <c r="S342" s="52">
        <v>323</v>
      </c>
      <c r="T342" s="53">
        <v>316</v>
      </c>
      <c r="U342" s="54">
        <v>120919</v>
      </c>
      <c r="V342" s="55">
        <v>237</v>
      </c>
      <c r="W342" s="56">
        <v>232</v>
      </c>
      <c r="X342" s="51">
        <v>3181</v>
      </c>
      <c r="Y342" s="52">
        <v>206</v>
      </c>
      <c r="Z342" s="53">
        <v>182</v>
      </c>
      <c r="AA342" s="54">
        <v>259</v>
      </c>
      <c r="AB342" s="95">
        <v>313</v>
      </c>
      <c r="AC342" s="49">
        <v>0</v>
      </c>
      <c r="AD342" s="57">
        <v>100</v>
      </c>
      <c r="AE342" s="58">
        <v>0</v>
      </c>
    </row>
    <row r="343" spans="1:31" s="3" customFormat="1" ht="18.75" customHeight="1">
      <c r="A343" s="174">
        <v>341</v>
      </c>
      <c r="B343" s="175" t="s">
        <v>3813</v>
      </c>
      <c r="C343" s="176" t="s">
        <v>3577</v>
      </c>
      <c r="D343" s="177" t="s">
        <v>3815</v>
      </c>
      <c r="E343" s="178">
        <v>327</v>
      </c>
      <c r="F343" s="180">
        <v>7841242</v>
      </c>
      <c r="G343" s="181">
        <v>377</v>
      </c>
      <c r="H343" s="182">
        <v>360</v>
      </c>
      <c r="I343" s="183">
        <v>7841242</v>
      </c>
      <c r="J343" s="184">
        <v>341</v>
      </c>
      <c r="K343" s="185">
        <v>322</v>
      </c>
      <c r="L343" s="180">
        <v>1778816</v>
      </c>
      <c r="M343" s="181">
        <v>470</v>
      </c>
      <c r="N343" s="182">
        <v>453</v>
      </c>
      <c r="O343" s="183">
        <v>335418</v>
      </c>
      <c r="P343" s="184">
        <v>385</v>
      </c>
      <c r="Q343" s="185">
        <v>361</v>
      </c>
      <c r="R343" s="180">
        <v>5172785</v>
      </c>
      <c r="S343" s="181">
        <v>399</v>
      </c>
      <c r="T343" s="182">
        <v>392</v>
      </c>
      <c r="U343" s="183">
        <v>11108</v>
      </c>
      <c r="V343" s="184">
        <v>375</v>
      </c>
      <c r="W343" s="185">
        <v>369</v>
      </c>
      <c r="X343" s="180">
        <v>185</v>
      </c>
      <c r="Y343" s="181">
        <v>463</v>
      </c>
      <c r="Z343" s="182">
        <v>437</v>
      </c>
      <c r="AA343" s="183">
        <v>72</v>
      </c>
      <c r="AB343" s="186">
        <v>352</v>
      </c>
      <c r="AC343" s="178">
        <v>0</v>
      </c>
      <c r="AD343" s="187">
        <v>100</v>
      </c>
      <c r="AE343" s="188">
        <v>0</v>
      </c>
    </row>
    <row r="344" spans="1:31" s="3" customFormat="1" ht="18.75" customHeight="1">
      <c r="A344" s="29">
        <v>342</v>
      </c>
      <c r="B344" s="30">
        <v>352</v>
      </c>
      <c r="C344" s="31" t="s">
        <v>487</v>
      </c>
      <c r="D344" s="32" t="s">
        <v>3812</v>
      </c>
      <c r="E344" s="42">
        <v>328</v>
      </c>
      <c r="F344" s="35">
        <v>7806952</v>
      </c>
      <c r="G344" s="36">
        <v>378</v>
      </c>
      <c r="H344" s="37">
        <v>361</v>
      </c>
      <c r="I344" s="38">
        <v>7806952</v>
      </c>
      <c r="J344" s="39">
        <v>247</v>
      </c>
      <c r="K344" s="40">
        <v>230</v>
      </c>
      <c r="L344" s="35">
        <v>2591334</v>
      </c>
      <c r="M344" s="36">
        <v>106</v>
      </c>
      <c r="N344" s="37">
        <v>99</v>
      </c>
      <c r="O344" s="38">
        <v>5449991</v>
      </c>
      <c r="P344" s="39">
        <v>169</v>
      </c>
      <c r="Q344" s="40">
        <v>152</v>
      </c>
      <c r="R344" s="35">
        <v>10492938</v>
      </c>
      <c r="S344" s="36">
        <v>338</v>
      </c>
      <c r="T344" s="37">
        <v>331</v>
      </c>
      <c r="U344" s="38">
        <v>96362</v>
      </c>
      <c r="V344" s="39">
        <v>391</v>
      </c>
      <c r="W344" s="40">
        <v>385</v>
      </c>
      <c r="X344" s="35">
        <v>76</v>
      </c>
      <c r="Y344" s="36">
        <v>402</v>
      </c>
      <c r="Z344" s="37">
        <v>376</v>
      </c>
      <c r="AA344" s="38">
        <v>120</v>
      </c>
      <c r="AB344" s="94">
        <v>381</v>
      </c>
      <c r="AC344" s="42">
        <v>0</v>
      </c>
      <c r="AD344" s="34">
        <v>100</v>
      </c>
      <c r="AE344" s="43">
        <v>0</v>
      </c>
    </row>
    <row r="345" spans="1:31" s="3" customFormat="1" ht="18.75" customHeight="1">
      <c r="A345" s="159">
        <v>343</v>
      </c>
      <c r="B345" s="160">
        <v>180</v>
      </c>
      <c r="C345" s="161" t="s">
        <v>3578</v>
      </c>
      <c r="D345" s="162" t="s">
        <v>3815</v>
      </c>
      <c r="E345" s="163">
        <v>329</v>
      </c>
      <c r="F345" s="165">
        <v>7803317</v>
      </c>
      <c r="G345" s="166">
        <v>373</v>
      </c>
      <c r="H345" s="167">
        <v>357</v>
      </c>
      <c r="I345" s="168">
        <v>7888734</v>
      </c>
      <c r="J345" s="169">
        <v>358</v>
      </c>
      <c r="K345" s="170">
        <v>339</v>
      </c>
      <c r="L345" s="165">
        <v>1640125</v>
      </c>
      <c r="M345" s="166">
        <v>317</v>
      </c>
      <c r="N345" s="167">
        <v>303</v>
      </c>
      <c r="O345" s="168">
        <v>1975666</v>
      </c>
      <c r="P345" s="169">
        <v>249</v>
      </c>
      <c r="Q345" s="170">
        <v>227</v>
      </c>
      <c r="R345" s="165">
        <v>7785281</v>
      </c>
      <c r="S345" s="166">
        <v>447</v>
      </c>
      <c r="T345" s="167">
        <v>439</v>
      </c>
      <c r="U345" s="168">
        <v>-702743</v>
      </c>
      <c r="V345" s="169" t="s">
        <v>3813</v>
      </c>
      <c r="W345" s="170" t="s">
        <v>3813</v>
      </c>
      <c r="X345" s="189" t="s">
        <v>3813</v>
      </c>
      <c r="Y345" s="166">
        <v>495</v>
      </c>
      <c r="Z345" s="167">
        <v>469</v>
      </c>
      <c r="AA345" s="168">
        <v>27</v>
      </c>
      <c r="AB345" s="171">
        <v>369</v>
      </c>
      <c r="AC345" s="163">
        <v>0</v>
      </c>
      <c r="AD345" s="172">
        <v>100</v>
      </c>
      <c r="AE345" s="173">
        <v>0</v>
      </c>
    </row>
    <row r="346" spans="1:31" s="3" customFormat="1" ht="18.75" customHeight="1">
      <c r="A346" s="159">
        <v>344</v>
      </c>
      <c r="B346" s="160">
        <v>345</v>
      </c>
      <c r="C346" s="161" t="s">
        <v>3431</v>
      </c>
      <c r="D346" s="162" t="s">
        <v>3815</v>
      </c>
      <c r="E346" s="163">
        <v>330</v>
      </c>
      <c r="F346" s="165">
        <v>7757442</v>
      </c>
      <c r="G346" s="166">
        <v>380</v>
      </c>
      <c r="H346" s="167">
        <v>363</v>
      </c>
      <c r="I346" s="168">
        <v>7757442</v>
      </c>
      <c r="J346" s="169">
        <v>390</v>
      </c>
      <c r="K346" s="170">
        <v>369</v>
      </c>
      <c r="L346" s="165">
        <v>1423923</v>
      </c>
      <c r="M346" s="166">
        <v>467</v>
      </c>
      <c r="N346" s="167">
        <v>450</v>
      </c>
      <c r="O346" s="168">
        <v>363418</v>
      </c>
      <c r="P346" s="169">
        <v>398</v>
      </c>
      <c r="Q346" s="170">
        <v>374</v>
      </c>
      <c r="R346" s="165">
        <v>4854858</v>
      </c>
      <c r="S346" s="166">
        <v>363</v>
      </c>
      <c r="T346" s="167">
        <v>356</v>
      </c>
      <c r="U346" s="168">
        <v>53915</v>
      </c>
      <c r="V346" s="169">
        <v>412</v>
      </c>
      <c r="W346" s="170">
        <v>406</v>
      </c>
      <c r="X346" s="165">
        <v>5</v>
      </c>
      <c r="Y346" s="166">
        <v>215</v>
      </c>
      <c r="Z346" s="167">
        <v>191</v>
      </c>
      <c r="AA346" s="168">
        <v>251</v>
      </c>
      <c r="AB346" s="171">
        <v>322</v>
      </c>
      <c r="AC346" s="163">
        <v>0</v>
      </c>
      <c r="AD346" s="172">
        <v>100</v>
      </c>
      <c r="AE346" s="173">
        <v>0</v>
      </c>
    </row>
    <row r="347" spans="1:31" s="3" customFormat="1" ht="18.75" customHeight="1">
      <c r="A347" s="142">
        <v>345</v>
      </c>
      <c r="B347" s="143">
        <v>325</v>
      </c>
      <c r="C347" s="144" t="s">
        <v>2384</v>
      </c>
      <c r="D347" s="145" t="s">
        <v>3815</v>
      </c>
      <c r="E347" s="146">
        <v>331</v>
      </c>
      <c r="F347" s="148">
        <v>7748905</v>
      </c>
      <c r="G347" s="149">
        <v>383</v>
      </c>
      <c r="H347" s="150">
        <v>365</v>
      </c>
      <c r="I347" s="151">
        <v>7751028</v>
      </c>
      <c r="J347" s="152">
        <v>324</v>
      </c>
      <c r="K347" s="153">
        <v>305</v>
      </c>
      <c r="L347" s="148">
        <v>1920068</v>
      </c>
      <c r="M347" s="149">
        <v>272</v>
      </c>
      <c r="N347" s="150">
        <v>260</v>
      </c>
      <c r="O347" s="151">
        <v>2484834</v>
      </c>
      <c r="P347" s="152">
        <v>346</v>
      </c>
      <c r="Q347" s="153">
        <v>323</v>
      </c>
      <c r="R347" s="148">
        <v>5764387</v>
      </c>
      <c r="S347" s="149">
        <v>436</v>
      </c>
      <c r="T347" s="150">
        <v>428</v>
      </c>
      <c r="U347" s="151">
        <v>-371869</v>
      </c>
      <c r="V347" s="152">
        <v>171</v>
      </c>
      <c r="W347" s="153">
        <v>169</v>
      </c>
      <c r="X347" s="148">
        <v>5597</v>
      </c>
      <c r="Y347" s="149">
        <v>184</v>
      </c>
      <c r="Z347" s="150">
        <v>160</v>
      </c>
      <c r="AA347" s="151">
        <v>289</v>
      </c>
      <c r="AB347" s="156">
        <v>381</v>
      </c>
      <c r="AC347" s="146">
        <v>0</v>
      </c>
      <c r="AD347" s="157">
        <v>100</v>
      </c>
      <c r="AE347" s="158">
        <v>0</v>
      </c>
    </row>
    <row r="348" spans="1:31" s="3" customFormat="1" ht="18.75" customHeight="1">
      <c r="A348" s="15">
        <v>346</v>
      </c>
      <c r="B348" s="16">
        <v>349</v>
      </c>
      <c r="C348" s="17" t="s">
        <v>776</v>
      </c>
      <c r="D348" s="18" t="s">
        <v>1750</v>
      </c>
      <c r="E348" s="19">
        <v>332</v>
      </c>
      <c r="F348" s="21">
        <v>7736875</v>
      </c>
      <c r="G348" s="22">
        <v>385</v>
      </c>
      <c r="H348" s="23">
        <v>367</v>
      </c>
      <c r="I348" s="24">
        <v>7736875</v>
      </c>
      <c r="J348" s="25">
        <v>254</v>
      </c>
      <c r="K348" s="26">
        <v>237</v>
      </c>
      <c r="L348" s="21">
        <v>2527848</v>
      </c>
      <c r="M348" s="22">
        <v>173</v>
      </c>
      <c r="N348" s="23">
        <v>164</v>
      </c>
      <c r="O348" s="24">
        <v>4018077</v>
      </c>
      <c r="P348" s="25">
        <v>372</v>
      </c>
      <c r="Q348" s="26">
        <v>349</v>
      </c>
      <c r="R348" s="21">
        <v>5410867</v>
      </c>
      <c r="S348" s="22">
        <v>136</v>
      </c>
      <c r="T348" s="23">
        <v>134</v>
      </c>
      <c r="U348" s="24">
        <v>816685</v>
      </c>
      <c r="V348" s="25">
        <v>240</v>
      </c>
      <c r="W348" s="26">
        <v>235</v>
      </c>
      <c r="X348" s="21">
        <v>3018</v>
      </c>
      <c r="Y348" s="22">
        <v>53</v>
      </c>
      <c r="Z348" s="23">
        <v>44</v>
      </c>
      <c r="AA348" s="24">
        <v>550</v>
      </c>
      <c r="AB348" s="93">
        <v>382</v>
      </c>
      <c r="AC348" s="19">
        <v>0</v>
      </c>
      <c r="AD348" s="27">
        <v>100</v>
      </c>
      <c r="AE348" s="28">
        <v>0</v>
      </c>
    </row>
    <row r="349" spans="1:31" s="3" customFormat="1" ht="18.75" customHeight="1">
      <c r="A349" s="159">
        <v>347</v>
      </c>
      <c r="B349" s="160">
        <v>291</v>
      </c>
      <c r="C349" s="161" t="s">
        <v>3461</v>
      </c>
      <c r="D349" s="162" t="s">
        <v>3815</v>
      </c>
      <c r="E349" s="163">
        <v>333</v>
      </c>
      <c r="F349" s="165">
        <v>7718372</v>
      </c>
      <c r="G349" s="166">
        <v>386</v>
      </c>
      <c r="H349" s="167">
        <v>368</v>
      </c>
      <c r="I349" s="168">
        <v>7718372</v>
      </c>
      <c r="J349" s="169">
        <v>127</v>
      </c>
      <c r="K349" s="170">
        <v>116</v>
      </c>
      <c r="L349" s="165">
        <v>4244343</v>
      </c>
      <c r="M349" s="166">
        <v>284</v>
      </c>
      <c r="N349" s="167">
        <v>272</v>
      </c>
      <c r="O349" s="168">
        <v>2344522</v>
      </c>
      <c r="P349" s="169">
        <v>349</v>
      </c>
      <c r="Q349" s="170">
        <v>326</v>
      </c>
      <c r="R349" s="165">
        <v>5712924</v>
      </c>
      <c r="S349" s="166">
        <v>336</v>
      </c>
      <c r="T349" s="167">
        <v>329</v>
      </c>
      <c r="U349" s="168">
        <v>99148</v>
      </c>
      <c r="V349" s="169" t="s">
        <v>3813</v>
      </c>
      <c r="W349" s="170" t="s">
        <v>3813</v>
      </c>
      <c r="X349" s="189" t="s">
        <v>3813</v>
      </c>
      <c r="Y349" s="166">
        <v>273</v>
      </c>
      <c r="Z349" s="167">
        <v>248</v>
      </c>
      <c r="AA349" s="168">
        <v>199</v>
      </c>
      <c r="AB349" s="171">
        <v>352</v>
      </c>
      <c r="AC349" s="163">
        <v>0</v>
      </c>
      <c r="AD349" s="172">
        <v>99.36</v>
      </c>
      <c r="AE349" s="173">
        <v>0.64</v>
      </c>
    </row>
    <row r="350" spans="1:31" s="3" customFormat="1" ht="18.75" customHeight="1">
      <c r="A350" s="29">
        <v>348</v>
      </c>
      <c r="B350" s="30">
        <v>282</v>
      </c>
      <c r="C350" s="31" t="s">
        <v>488</v>
      </c>
      <c r="D350" s="32" t="s">
        <v>3376</v>
      </c>
      <c r="E350" s="33">
        <v>334</v>
      </c>
      <c r="F350" s="35">
        <v>7711363</v>
      </c>
      <c r="G350" s="36">
        <v>365</v>
      </c>
      <c r="H350" s="37">
        <v>350</v>
      </c>
      <c r="I350" s="38">
        <v>8084221</v>
      </c>
      <c r="J350" s="39">
        <v>470</v>
      </c>
      <c r="K350" s="40">
        <v>448</v>
      </c>
      <c r="L350" s="35">
        <v>508637</v>
      </c>
      <c r="M350" s="36">
        <v>397</v>
      </c>
      <c r="N350" s="37">
        <v>382</v>
      </c>
      <c r="O350" s="38">
        <v>1062852</v>
      </c>
      <c r="P350" s="39">
        <v>454</v>
      </c>
      <c r="Q350" s="40">
        <v>430</v>
      </c>
      <c r="R350" s="35">
        <v>3095139</v>
      </c>
      <c r="S350" s="36">
        <v>283</v>
      </c>
      <c r="T350" s="37">
        <v>277</v>
      </c>
      <c r="U350" s="38">
        <v>179939</v>
      </c>
      <c r="V350" s="39">
        <v>410</v>
      </c>
      <c r="W350" s="40">
        <v>404</v>
      </c>
      <c r="X350" s="35">
        <v>9</v>
      </c>
      <c r="Y350" s="36">
        <v>467</v>
      </c>
      <c r="Z350" s="37">
        <v>441</v>
      </c>
      <c r="AA350" s="38">
        <v>65</v>
      </c>
      <c r="AB350" s="94">
        <v>312</v>
      </c>
      <c r="AC350" s="42">
        <v>0</v>
      </c>
      <c r="AD350" s="34">
        <v>100</v>
      </c>
      <c r="AE350" s="43">
        <v>0</v>
      </c>
    </row>
    <row r="351" spans="1:31" s="3" customFormat="1" ht="18.75" customHeight="1">
      <c r="A351" s="29">
        <v>349</v>
      </c>
      <c r="B351" s="64">
        <v>87</v>
      </c>
      <c r="C351" s="31" t="s">
        <v>872</v>
      </c>
      <c r="D351" s="32" t="s">
        <v>3368</v>
      </c>
      <c r="E351" s="42">
        <v>335</v>
      </c>
      <c r="F351" s="35">
        <v>7703468</v>
      </c>
      <c r="G351" s="36">
        <v>384</v>
      </c>
      <c r="H351" s="37">
        <v>366</v>
      </c>
      <c r="I351" s="38">
        <v>7741049</v>
      </c>
      <c r="J351" s="39">
        <v>325</v>
      </c>
      <c r="K351" s="40">
        <v>306</v>
      </c>
      <c r="L351" s="35">
        <v>1919106</v>
      </c>
      <c r="M351" s="36">
        <v>83</v>
      </c>
      <c r="N351" s="37">
        <v>77</v>
      </c>
      <c r="O351" s="38">
        <v>6324540</v>
      </c>
      <c r="P351" s="39">
        <v>128</v>
      </c>
      <c r="Q351" s="40">
        <v>111</v>
      </c>
      <c r="R351" s="35">
        <v>12800489</v>
      </c>
      <c r="S351" s="36">
        <v>435</v>
      </c>
      <c r="T351" s="37">
        <v>427</v>
      </c>
      <c r="U351" s="38">
        <v>-367624</v>
      </c>
      <c r="V351" s="39">
        <v>149</v>
      </c>
      <c r="W351" s="40">
        <v>148</v>
      </c>
      <c r="X351" s="35">
        <v>7000</v>
      </c>
      <c r="Y351" s="36">
        <v>397</v>
      </c>
      <c r="Z351" s="37">
        <v>371</v>
      </c>
      <c r="AA351" s="38">
        <v>123</v>
      </c>
      <c r="AB351" s="94">
        <v>311</v>
      </c>
      <c r="AC351" s="42">
        <v>0</v>
      </c>
      <c r="AD351" s="34">
        <v>100</v>
      </c>
      <c r="AE351" s="43">
        <v>0</v>
      </c>
    </row>
    <row r="352" spans="1:31" s="3" customFormat="1" ht="18.75" customHeight="1">
      <c r="A352" s="45">
        <v>350</v>
      </c>
      <c r="B352" s="46">
        <v>168</v>
      </c>
      <c r="C352" s="47" t="s">
        <v>1231</v>
      </c>
      <c r="D352" s="48" t="s">
        <v>3374</v>
      </c>
      <c r="E352" s="49">
        <v>336</v>
      </c>
      <c r="F352" s="51">
        <v>7701549</v>
      </c>
      <c r="G352" s="52">
        <v>387</v>
      </c>
      <c r="H352" s="53">
        <v>369</v>
      </c>
      <c r="I352" s="54">
        <v>7701549</v>
      </c>
      <c r="J352" s="55">
        <v>295</v>
      </c>
      <c r="K352" s="56">
        <v>276</v>
      </c>
      <c r="L352" s="51">
        <v>2203314</v>
      </c>
      <c r="M352" s="52">
        <v>363</v>
      </c>
      <c r="N352" s="53">
        <v>348</v>
      </c>
      <c r="O352" s="54">
        <v>1526399</v>
      </c>
      <c r="P352" s="55">
        <v>314</v>
      </c>
      <c r="Q352" s="56">
        <v>292</v>
      </c>
      <c r="R352" s="51">
        <v>6349469</v>
      </c>
      <c r="S352" s="52">
        <v>401</v>
      </c>
      <c r="T352" s="53">
        <v>394</v>
      </c>
      <c r="U352" s="54">
        <v>7903</v>
      </c>
      <c r="V352" s="55">
        <v>199</v>
      </c>
      <c r="W352" s="56">
        <v>197</v>
      </c>
      <c r="X352" s="51">
        <v>4500</v>
      </c>
      <c r="Y352" s="52">
        <v>199</v>
      </c>
      <c r="Z352" s="53">
        <v>175</v>
      </c>
      <c r="AA352" s="54">
        <v>268</v>
      </c>
      <c r="AB352" s="95">
        <v>383</v>
      </c>
      <c r="AC352" s="49">
        <v>0</v>
      </c>
      <c r="AD352" s="57">
        <v>100</v>
      </c>
      <c r="AE352" s="58">
        <v>0</v>
      </c>
    </row>
    <row r="353" spans="1:31" s="3" customFormat="1" ht="18.75" customHeight="1">
      <c r="A353" s="174">
        <v>351</v>
      </c>
      <c r="B353" s="175">
        <v>255</v>
      </c>
      <c r="C353" s="176" t="s">
        <v>3579</v>
      </c>
      <c r="D353" s="177" t="s">
        <v>3815</v>
      </c>
      <c r="E353" s="178">
        <v>337</v>
      </c>
      <c r="F353" s="180">
        <v>7668939</v>
      </c>
      <c r="G353" s="181">
        <v>381</v>
      </c>
      <c r="H353" s="182">
        <v>364</v>
      </c>
      <c r="I353" s="183">
        <v>7756222</v>
      </c>
      <c r="J353" s="184">
        <v>468</v>
      </c>
      <c r="K353" s="185">
        <v>446</v>
      </c>
      <c r="L353" s="180">
        <v>532761</v>
      </c>
      <c r="M353" s="181">
        <v>368</v>
      </c>
      <c r="N353" s="182">
        <v>353</v>
      </c>
      <c r="O353" s="183">
        <v>1464670</v>
      </c>
      <c r="P353" s="184">
        <v>186</v>
      </c>
      <c r="Q353" s="185">
        <v>168</v>
      </c>
      <c r="R353" s="180">
        <v>9744558</v>
      </c>
      <c r="S353" s="181">
        <v>446</v>
      </c>
      <c r="T353" s="182">
        <v>438</v>
      </c>
      <c r="U353" s="183">
        <v>-676337</v>
      </c>
      <c r="V353" s="184">
        <v>319</v>
      </c>
      <c r="W353" s="185">
        <v>314</v>
      </c>
      <c r="X353" s="180">
        <v>1063</v>
      </c>
      <c r="Y353" s="181">
        <v>447</v>
      </c>
      <c r="Z353" s="182">
        <v>421</v>
      </c>
      <c r="AA353" s="183">
        <v>91</v>
      </c>
      <c r="AB353" s="186">
        <v>352</v>
      </c>
      <c r="AC353" s="178">
        <v>0</v>
      </c>
      <c r="AD353" s="187">
        <v>92</v>
      </c>
      <c r="AE353" s="188">
        <v>8</v>
      </c>
    </row>
    <row r="354" spans="1:31" s="3" customFormat="1" ht="18.75" customHeight="1">
      <c r="A354" s="159">
        <v>352</v>
      </c>
      <c r="B354" s="160">
        <v>284</v>
      </c>
      <c r="C354" s="161" t="s">
        <v>4138</v>
      </c>
      <c r="D354" s="162" t="s">
        <v>3815</v>
      </c>
      <c r="E354" s="163">
        <v>338</v>
      </c>
      <c r="F354" s="165">
        <v>7668375</v>
      </c>
      <c r="G354" s="166">
        <v>368</v>
      </c>
      <c r="H354" s="167">
        <v>353</v>
      </c>
      <c r="I354" s="168">
        <v>7950251</v>
      </c>
      <c r="J354" s="169">
        <v>380</v>
      </c>
      <c r="K354" s="170">
        <v>360</v>
      </c>
      <c r="L354" s="165">
        <v>1470874</v>
      </c>
      <c r="M354" s="166">
        <v>357</v>
      </c>
      <c r="N354" s="167">
        <v>343</v>
      </c>
      <c r="O354" s="168">
        <v>1581014</v>
      </c>
      <c r="P354" s="169">
        <v>200</v>
      </c>
      <c r="Q354" s="170">
        <v>180</v>
      </c>
      <c r="R354" s="165">
        <v>9213736</v>
      </c>
      <c r="S354" s="166">
        <v>391</v>
      </c>
      <c r="T354" s="167">
        <v>384</v>
      </c>
      <c r="U354" s="168">
        <v>17188</v>
      </c>
      <c r="V354" s="169">
        <v>250</v>
      </c>
      <c r="W354" s="170">
        <v>245</v>
      </c>
      <c r="X354" s="165">
        <v>2500</v>
      </c>
      <c r="Y354" s="166">
        <v>101</v>
      </c>
      <c r="Z354" s="167">
        <v>85</v>
      </c>
      <c r="AA354" s="168">
        <v>440</v>
      </c>
      <c r="AB354" s="171">
        <v>383</v>
      </c>
      <c r="AC354" s="163">
        <v>0</v>
      </c>
      <c r="AD354" s="172">
        <v>100</v>
      </c>
      <c r="AE354" s="173">
        <v>0</v>
      </c>
    </row>
    <row r="355" spans="1:31" s="3" customFormat="1" ht="18.75" customHeight="1">
      <c r="A355" s="159">
        <v>353</v>
      </c>
      <c r="B355" s="195">
        <v>174</v>
      </c>
      <c r="C355" s="161" t="s">
        <v>2028</v>
      </c>
      <c r="D355" s="162" t="s">
        <v>3815</v>
      </c>
      <c r="E355" s="163">
        <v>339</v>
      </c>
      <c r="F355" s="165">
        <v>7661879</v>
      </c>
      <c r="G355" s="166">
        <v>388</v>
      </c>
      <c r="H355" s="167">
        <v>370</v>
      </c>
      <c r="I355" s="168">
        <v>7661879</v>
      </c>
      <c r="J355" s="169">
        <v>67</v>
      </c>
      <c r="K355" s="170">
        <v>60</v>
      </c>
      <c r="L355" s="165">
        <v>5438857</v>
      </c>
      <c r="M355" s="166">
        <v>193</v>
      </c>
      <c r="N355" s="167">
        <v>183</v>
      </c>
      <c r="O355" s="168">
        <v>3820485</v>
      </c>
      <c r="P355" s="169">
        <v>198</v>
      </c>
      <c r="Q355" s="170">
        <v>178</v>
      </c>
      <c r="R355" s="165">
        <v>9333767</v>
      </c>
      <c r="S355" s="166">
        <v>164</v>
      </c>
      <c r="T355" s="167">
        <v>162</v>
      </c>
      <c r="U355" s="168">
        <v>607065</v>
      </c>
      <c r="V355" s="169" t="s">
        <v>3813</v>
      </c>
      <c r="W355" s="170" t="s">
        <v>3813</v>
      </c>
      <c r="X355" s="189" t="s">
        <v>3813</v>
      </c>
      <c r="Y355" s="166">
        <v>225</v>
      </c>
      <c r="Z355" s="167">
        <v>201</v>
      </c>
      <c r="AA355" s="168">
        <v>248</v>
      </c>
      <c r="AB355" s="171">
        <v>351</v>
      </c>
      <c r="AC355" s="163">
        <v>2.82</v>
      </c>
      <c r="AD355" s="172">
        <v>97.18</v>
      </c>
      <c r="AE355" s="173">
        <v>0</v>
      </c>
    </row>
    <row r="356" spans="1:31" s="3" customFormat="1" ht="18.75" customHeight="1">
      <c r="A356" s="29">
        <v>354</v>
      </c>
      <c r="B356" s="30">
        <v>69</v>
      </c>
      <c r="C356" s="31" t="s">
        <v>1960</v>
      </c>
      <c r="D356" s="32" t="s">
        <v>3814</v>
      </c>
      <c r="E356" s="42">
        <v>15</v>
      </c>
      <c r="F356" s="35">
        <v>7646392</v>
      </c>
      <c r="G356" s="36">
        <v>382</v>
      </c>
      <c r="H356" s="37">
        <v>18</v>
      </c>
      <c r="I356" s="38">
        <v>7754556</v>
      </c>
      <c r="J356" s="39">
        <v>399</v>
      </c>
      <c r="K356" s="40">
        <v>22</v>
      </c>
      <c r="L356" s="35">
        <v>1325577</v>
      </c>
      <c r="M356" s="36">
        <v>12</v>
      </c>
      <c r="N356" s="37">
        <v>3</v>
      </c>
      <c r="O356" s="38">
        <v>15613321</v>
      </c>
      <c r="P356" s="39">
        <v>43</v>
      </c>
      <c r="Q356" s="40">
        <v>7</v>
      </c>
      <c r="R356" s="35">
        <v>20179025</v>
      </c>
      <c r="S356" s="36">
        <v>484</v>
      </c>
      <c r="T356" s="37">
        <v>18</v>
      </c>
      <c r="U356" s="38">
        <v>-3987554</v>
      </c>
      <c r="V356" s="39">
        <v>230</v>
      </c>
      <c r="W356" s="40">
        <v>5</v>
      </c>
      <c r="X356" s="35">
        <v>3350</v>
      </c>
      <c r="Y356" s="36">
        <v>110</v>
      </c>
      <c r="Z356" s="37">
        <v>18</v>
      </c>
      <c r="AA356" s="38">
        <v>420</v>
      </c>
      <c r="AB356" s="94">
        <v>382</v>
      </c>
      <c r="AC356" s="42">
        <v>100</v>
      </c>
      <c r="AD356" s="34">
        <v>0</v>
      </c>
      <c r="AE356" s="43">
        <v>0</v>
      </c>
    </row>
    <row r="357" spans="1:31" s="3" customFormat="1" ht="18.75" customHeight="1">
      <c r="A357" s="142">
        <v>355</v>
      </c>
      <c r="B357" s="143">
        <v>402</v>
      </c>
      <c r="C357" s="144" t="s">
        <v>3036</v>
      </c>
      <c r="D357" s="145" t="s">
        <v>3815</v>
      </c>
      <c r="E357" s="146">
        <v>340</v>
      </c>
      <c r="F357" s="148">
        <v>7617416</v>
      </c>
      <c r="G357" s="149">
        <v>316</v>
      </c>
      <c r="H357" s="150">
        <v>304</v>
      </c>
      <c r="I357" s="151">
        <v>9110168</v>
      </c>
      <c r="J357" s="152">
        <v>423</v>
      </c>
      <c r="K357" s="153">
        <v>401</v>
      </c>
      <c r="L357" s="148">
        <v>1084505</v>
      </c>
      <c r="M357" s="149">
        <v>456</v>
      </c>
      <c r="N357" s="150">
        <v>439</v>
      </c>
      <c r="O357" s="151">
        <v>504382</v>
      </c>
      <c r="P357" s="152">
        <v>447</v>
      </c>
      <c r="Q357" s="153">
        <v>423</v>
      </c>
      <c r="R357" s="148">
        <v>3239854</v>
      </c>
      <c r="S357" s="149">
        <v>428</v>
      </c>
      <c r="T357" s="150">
        <v>420</v>
      </c>
      <c r="U357" s="151">
        <v>-275948</v>
      </c>
      <c r="V357" s="152">
        <v>194</v>
      </c>
      <c r="W357" s="153">
        <v>192</v>
      </c>
      <c r="X357" s="148">
        <v>4721</v>
      </c>
      <c r="Y357" s="149">
        <v>432</v>
      </c>
      <c r="Z357" s="150">
        <v>406</v>
      </c>
      <c r="AA357" s="151">
        <v>106</v>
      </c>
      <c r="AB357" s="156">
        <v>383</v>
      </c>
      <c r="AC357" s="146">
        <v>0</v>
      </c>
      <c r="AD357" s="157">
        <v>100</v>
      </c>
      <c r="AE357" s="158">
        <v>0</v>
      </c>
    </row>
    <row r="358" spans="1:31" s="3" customFormat="1" ht="18.75" customHeight="1">
      <c r="A358" s="174">
        <v>356</v>
      </c>
      <c r="B358" s="175">
        <v>315</v>
      </c>
      <c r="C358" s="176" t="s">
        <v>2029</v>
      </c>
      <c r="D358" s="177" t="s">
        <v>3815</v>
      </c>
      <c r="E358" s="178">
        <v>341</v>
      </c>
      <c r="F358" s="180">
        <v>7610279</v>
      </c>
      <c r="G358" s="181">
        <v>391</v>
      </c>
      <c r="H358" s="182">
        <v>373</v>
      </c>
      <c r="I358" s="183">
        <v>7610279</v>
      </c>
      <c r="J358" s="184">
        <v>491</v>
      </c>
      <c r="K358" s="185">
        <v>468</v>
      </c>
      <c r="L358" s="180">
        <v>64795</v>
      </c>
      <c r="M358" s="181">
        <v>441</v>
      </c>
      <c r="N358" s="182">
        <v>424</v>
      </c>
      <c r="O358" s="183">
        <v>645834</v>
      </c>
      <c r="P358" s="184">
        <v>493</v>
      </c>
      <c r="Q358" s="185">
        <v>467</v>
      </c>
      <c r="R358" s="180">
        <v>1520860</v>
      </c>
      <c r="S358" s="181">
        <v>206</v>
      </c>
      <c r="T358" s="182">
        <v>203</v>
      </c>
      <c r="U358" s="183">
        <v>416524</v>
      </c>
      <c r="V358" s="184">
        <v>74</v>
      </c>
      <c r="W358" s="185">
        <v>73</v>
      </c>
      <c r="X358" s="180">
        <v>12041</v>
      </c>
      <c r="Y358" s="181">
        <v>346</v>
      </c>
      <c r="Z358" s="182">
        <v>320</v>
      </c>
      <c r="AA358" s="183">
        <v>156</v>
      </c>
      <c r="AB358" s="186">
        <v>322</v>
      </c>
      <c r="AC358" s="178">
        <v>0</v>
      </c>
      <c r="AD358" s="187">
        <v>100</v>
      </c>
      <c r="AE358" s="188">
        <v>0</v>
      </c>
    </row>
    <row r="359" spans="1:31" s="3" customFormat="1" ht="18.75" customHeight="1">
      <c r="A359" s="29">
        <v>357</v>
      </c>
      <c r="B359" s="30">
        <v>412</v>
      </c>
      <c r="C359" s="31" t="s">
        <v>2030</v>
      </c>
      <c r="D359" s="32" t="s">
        <v>2748</v>
      </c>
      <c r="E359" s="42">
        <v>342</v>
      </c>
      <c r="F359" s="35">
        <v>7557396</v>
      </c>
      <c r="G359" s="36">
        <v>325</v>
      </c>
      <c r="H359" s="37">
        <v>313</v>
      </c>
      <c r="I359" s="38">
        <v>8931766</v>
      </c>
      <c r="J359" s="39">
        <v>420</v>
      </c>
      <c r="K359" s="40">
        <v>398</v>
      </c>
      <c r="L359" s="35">
        <v>1099272</v>
      </c>
      <c r="M359" s="36">
        <v>440</v>
      </c>
      <c r="N359" s="37">
        <v>423</v>
      </c>
      <c r="O359" s="38">
        <v>679149</v>
      </c>
      <c r="P359" s="39">
        <v>369</v>
      </c>
      <c r="Q359" s="40">
        <v>346</v>
      </c>
      <c r="R359" s="35">
        <v>5451552</v>
      </c>
      <c r="S359" s="36">
        <v>376</v>
      </c>
      <c r="T359" s="37">
        <v>369</v>
      </c>
      <c r="U359" s="38">
        <v>40088</v>
      </c>
      <c r="V359" s="39">
        <v>63</v>
      </c>
      <c r="W359" s="40">
        <v>62</v>
      </c>
      <c r="X359" s="35">
        <v>12865</v>
      </c>
      <c r="Y359" s="36">
        <v>391</v>
      </c>
      <c r="Z359" s="37">
        <v>365</v>
      </c>
      <c r="AA359" s="38">
        <v>130</v>
      </c>
      <c r="AB359" s="94">
        <v>322</v>
      </c>
      <c r="AC359" s="42">
        <v>0</v>
      </c>
      <c r="AD359" s="34">
        <v>100</v>
      </c>
      <c r="AE359" s="43">
        <v>0</v>
      </c>
    </row>
    <row r="360" spans="1:31" s="3" customFormat="1" ht="18.75" customHeight="1">
      <c r="A360" s="159">
        <v>358</v>
      </c>
      <c r="B360" s="160">
        <v>195</v>
      </c>
      <c r="C360" s="161" t="s">
        <v>2031</v>
      </c>
      <c r="D360" s="162" t="s">
        <v>3815</v>
      </c>
      <c r="E360" s="163">
        <v>343</v>
      </c>
      <c r="F360" s="165">
        <v>7551694</v>
      </c>
      <c r="G360" s="166">
        <v>337</v>
      </c>
      <c r="H360" s="167">
        <v>324</v>
      </c>
      <c r="I360" s="168">
        <v>8641514</v>
      </c>
      <c r="J360" s="169">
        <v>252</v>
      </c>
      <c r="K360" s="170">
        <v>235</v>
      </c>
      <c r="L360" s="165">
        <v>2560803</v>
      </c>
      <c r="M360" s="166">
        <v>34</v>
      </c>
      <c r="N360" s="167">
        <v>28</v>
      </c>
      <c r="O360" s="168">
        <v>10528349</v>
      </c>
      <c r="P360" s="169">
        <v>44</v>
      </c>
      <c r="Q360" s="170">
        <v>37</v>
      </c>
      <c r="R360" s="165">
        <v>19918810</v>
      </c>
      <c r="S360" s="166">
        <v>444</v>
      </c>
      <c r="T360" s="167">
        <v>436</v>
      </c>
      <c r="U360" s="168">
        <v>-628649</v>
      </c>
      <c r="V360" s="169">
        <v>346</v>
      </c>
      <c r="W360" s="170">
        <v>341</v>
      </c>
      <c r="X360" s="165">
        <v>537</v>
      </c>
      <c r="Y360" s="166">
        <v>245</v>
      </c>
      <c r="Z360" s="167">
        <v>220</v>
      </c>
      <c r="AA360" s="168">
        <v>224</v>
      </c>
      <c r="AB360" s="171">
        <v>321</v>
      </c>
      <c r="AC360" s="163">
        <v>0</v>
      </c>
      <c r="AD360" s="172">
        <v>100</v>
      </c>
      <c r="AE360" s="173">
        <v>0</v>
      </c>
    </row>
    <row r="361" spans="1:31" s="3" customFormat="1" ht="18.75" customHeight="1">
      <c r="A361" s="159">
        <v>359</v>
      </c>
      <c r="B361" s="160" t="s">
        <v>3813</v>
      </c>
      <c r="C361" s="161" t="s">
        <v>3580</v>
      </c>
      <c r="D361" s="162" t="s">
        <v>3815</v>
      </c>
      <c r="E361" s="163">
        <v>344</v>
      </c>
      <c r="F361" s="165">
        <v>7546682</v>
      </c>
      <c r="G361" s="166">
        <v>350</v>
      </c>
      <c r="H361" s="167">
        <v>337</v>
      </c>
      <c r="I361" s="168">
        <v>8444945</v>
      </c>
      <c r="J361" s="169">
        <v>198</v>
      </c>
      <c r="K361" s="170">
        <v>183</v>
      </c>
      <c r="L361" s="165">
        <v>3131792</v>
      </c>
      <c r="M361" s="166">
        <v>350</v>
      </c>
      <c r="N361" s="167">
        <v>336</v>
      </c>
      <c r="O361" s="168">
        <v>1660628</v>
      </c>
      <c r="P361" s="169">
        <v>282</v>
      </c>
      <c r="Q361" s="170">
        <v>260</v>
      </c>
      <c r="R361" s="165">
        <v>7044611</v>
      </c>
      <c r="S361" s="166">
        <v>246</v>
      </c>
      <c r="T361" s="167">
        <v>241</v>
      </c>
      <c r="U361" s="168">
        <v>267283</v>
      </c>
      <c r="V361" s="169">
        <v>234</v>
      </c>
      <c r="W361" s="170">
        <v>229</v>
      </c>
      <c r="X361" s="165">
        <v>3226</v>
      </c>
      <c r="Y361" s="166">
        <v>235</v>
      </c>
      <c r="Z361" s="167">
        <v>211</v>
      </c>
      <c r="AA361" s="168">
        <v>235</v>
      </c>
      <c r="AB361" s="171">
        <v>321</v>
      </c>
      <c r="AC361" s="163">
        <v>0</v>
      </c>
      <c r="AD361" s="172">
        <v>20</v>
      </c>
      <c r="AE361" s="173">
        <v>80</v>
      </c>
    </row>
    <row r="362" spans="1:31" s="3" customFormat="1" ht="18.75" customHeight="1">
      <c r="A362" s="142">
        <v>360</v>
      </c>
      <c r="B362" s="143">
        <v>369</v>
      </c>
      <c r="C362" s="144" t="s">
        <v>2032</v>
      </c>
      <c r="D362" s="145" t="s">
        <v>3815</v>
      </c>
      <c r="E362" s="146">
        <v>345</v>
      </c>
      <c r="F362" s="148">
        <v>7544898</v>
      </c>
      <c r="G362" s="149">
        <v>394</v>
      </c>
      <c r="H362" s="150">
        <v>376</v>
      </c>
      <c r="I362" s="151">
        <v>7547587</v>
      </c>
      <c r="J362" s="152">
        <v>301</v>
      </c>
      <c r="K362" s="153">
        <v>282</v>
      </c>
      <c r="L362" s="148">
        <v>2154120</v>
      </c>
      <c r="M362" s="149">
        <v>414</v>
      </c>
      <c r="N362" s="150">
        <v>398</v>
      </c>
      <c r="O362" s="151">
        <v>950517</v>
      </c>
      <c r="P362" s="152">
        <v>422</v>
      </c>
      <c r="Q362" s="153">
        <v>398</v>
      </c>
      <c r="R362" s="148">
        <v>3916186</v>
      </c>
      <c r="S362" s="149">
        <v>207</v>
      </c>
      <c r="T362" s="150">
        <v>204</v>
      </c>
      <c r="U362" s="151">
        <v>412466</v>
      </c>
      <c r="V362" s="152">
        <v>155</v>
      </c>
      <c r="W362" s="153">
        <v>154</v>
      </c>
      <c r="X362" s="148">
        <v>6766</v>
      </c>
      <c r="Y362" s="149">
        <v>323</v>
      </c>
      <c r="Z362" s="150">
        <v>297</v>
      </c>
      <c r="AA362" s="151">
        <v>170</v>
      </c>
      <c r="AB362" s="156">
        <v>311</v>
      </c>
      <c r="AC362" s="146">
        <v>0</v>
      </c>
      <c r="AD362" s="157">
        <v>100</v>
      </c>
      <c r="AE362" s="158">
        <v>0</v>
      </c>
    </row>
    <row r="363" spans="1:31" s="3" customFormat="1" ht="18.75" customHeight="1">
      <c r="A363" s="174">
        <v>361</v>
      </c>
      <c r="B363" s="175">
        <v>378</v>
      </c>
      <c r="C363" s="176" t="s">
        <v>2382</v>
      </c>
      <c r="D363" s="177" t="s">
        <v>3815</v>
      </c>
      <c r="E363" s="178">
        <v>346</v>
      </c>
      <c r="F363" s="180">
        <v>7539201</v>
      </c>
      <c r="G363" s="181">
        <v>349</v>
      </c>
      <c r="H363" s="182">
        <v>336</v>
      </c>
      <c r="I363" s="183">
        <v>8454096</v>
      </c>
      <c r="J363" s="184">
        <v>216</v>
      </c>
      <c r="K363" s="185">
        <v>200</v>
      </c>
      <c r="L363" s="180">
        <v>2894634</v>
      </c>
      <c r="M363" s="181">
        <v>259</v>
      </c>
      <c r="N363" s="182">
        <v>247</v>
      </c>
      <c r="O363" s="183">
        <v>2653402</v>
      </c>
      <c r="P363" s="184">
        <v>335</v>
      </c>
      <c r="Q363" s="185">
        <v>312</v>
      </c>
      <c r="R363" s="180">
        <v>6014906</v>
      </c>
      <c r="S363" s="181">
        <v>179</v>
      </c>
      <c r="T363" s="182">
        <v>177</v>
      </c>
      <c r="U363" s="183">
        <v>509061</v>
      </c>
      <c r="V363" s="184">
        <v>257</v>
      </c>
      <c r="W363" s="185">
        <v>252</v>
      </c>
      <c r="X363" s="180">
        <v>2317</v>
      </c>
      <c r="Y363" s="181">
        <v>210</v>
      </c>
      <c r="Z363" s="182">
        <v>186</v>
      </c>
      <c r="AA363" s="183">
        <v>256</v>
      </c>
      <c r="AB363" s="186">
        <v>321</v>
      </c>
      <c r="AC363" s="178">
        <v>0</v>
      </c>
      <c r="AD363" s="187">
        <v>100</v>
      </c>
      <c r="AE363" s="188">
        <v>0</v>
      </c>
    </row>
    <row r="364" spans="1:31" s="3" customFormat="1" ht="18.75" customHeight="1">
      <c r="A364" s="159">
        <v>362</v>
      </c>
      <c r="B364" s="160">
        <v>257</v>
      </c>
      <c r="C364" s="161" t="s">
        <v>893</v>
      </c>
      <c r="D364" s="162" t="s">
        <v>3815</v>
      </c>
      <c r="E364" s="163">
        <v>347</v>
      </c>
      <c r="F364" s="165">
        <v>7538259</v>
      </c>
      <c r="G364" s="166">
        <v>395</v>
      </c>
      <c r="H364" s="167">
        <v>377</v>
      </c>
      <c r="I364" s="168">
        <v>7538259</v>
      </c>
      <c r="J364" s="169">
        <v>377</v>
      </c>
      <c r="K364" s="170">
        <v>358</v>
      </c>
      <c r="L364" s="165">
        <v>1520434</v>
      </c>
      <c r="M364" s="166">
        <v>214</v>
      </c>
      <c r="N364" s="167">
        <v>203</v>
      </c>
      <c r="O364" s="168">
        <v>3349460</v>
      </c>
      <c r="P364" s="169">
        <v>390</v>
      </c>
      <c r="Q364" s="170">
        <v>366</v>
      </c>
      <c r="R364" s="165">
        <v>5123824</v>
      </c>
      <c r="S364" s="166">
        <v>288</v>
      </c>
      <c r="T364" s="167">
        <v>282</v>
      </c>
      <c r="U364" s="168">
        <v>170981</v>
      </c>
      <c r="V364" s="169">
        <v>91</v>
      </c>
      <c r="W364" s="170">
        <v>90</v>
      </c>
      <c r="X364" s="165">
        <v>10727</v>
      </c>
      <c r="Y364" s="166">
        <v>163</v>
      </c>
      <c r="Z364" s="167">
        <v>140</v>
      </c>
      <c r="AA364" s="168">
        <v>312</v>
      </c>
      <c r="AB364" s="171">
        <v>322</v>
      </c>
      <c r="AC364" s="163">
        <v>0</v>
      </c>
      <c r="AD364" s="172">
        <v>100</v>
      </c>
      <c r="AE364" s="173">
        <v>0</v>
      </c>
    </row>
    <row r="365" spans="1:31" s="3" customFormat="1" ht="18.75" customHeight="1">
      <c r="A365" s="29">
        <v>363</v>
      </c>
      <c r="B365" s="30">
        <v>313</v>
      </c>
      <c r="C365" s="31" t="s">
        <v>2377</v>
      </c>
      <c r="D365" s="32" t="s">
        <v>2392</v>
      </c>
      <c r="E365" s="42">
        <v>348</v>
      </c>
      <c r="F365" s="35">
        <v>7532797</v>
      </c>
      <c r="G365" s="36">
        <v>396</v>
      </c>
      <c r="H365" s="37">
        <v>378</v>
      </c>
      <c r="I365" s="38">
        <v>7532797</v>
      </c>
      <c r="J365" s="39">
        <v>432</v>
      </c>
      <c r="K365" s="40">
        <v>410</v>
      </c>
      <c r="L365" s="35">
        <v>1024966</v>
      </c>
      <c r="M365" s="36">
        <v>299</v>
      </c>
      <c r="N365" s="37">
        <v>287</v>
      </c>
      <c r="O365" s="38">
        <v>2112239</v>
      </c>
      <c r="P365" s="39">
        <v>464</v>
      </c>
      <c r="Q365" s="40">
        <v>440</v>
      </c>
      <c r="R365" s="35">
        <v>2837661</v>
      </c>
      <c r="S365" s="36">
        <v>256</v>
      </c>
      <c r="T365" s="37">
        <v>251</v>
      </c>
      <c r="U365" s="38">
        <v>234774</v>
      </c>
      <c r="V365" s="39">
        <v>314</v>
      </c>
      <c r="W365" s="40">
        <v>309</v>
      </c>
      <c r="X365" s="35">
        <v>1195</v>
      </c>
      <c r="Y365" s="36">
        <v>262</v>
      </c>
      <c r="Z365" s="37">
        <v>237</v>
      </c>
      <c r="AA365" s="38">
        <v>203</v>
      </c>
      <c r="AB365" s="94">
        <v>311</v>
      </c>
      <c r="AC365" s="42">
        <v>0</v>
      </c>
      <c r="AD365" s="34">
        <v>100</v>
      </c>
      <c r="AE365" s="43">
        <v>0</v>
      </c>
    </row>
    <row r="366" spans="1:31" s="3" customFormat="1" ht="18.75" customHeight="1">
      <c r="A366" s="159">
        <v>364</v>
      </c>
      <c r="B366" s="160">
        <v>327</v>
      </c>
      <c r="C366" s="161" t="s">
        <v>1830</v>
      </c>
      <c r="D366" s="162" t="s">
        <v>3815</v>
      </c>
      <c r="E366" s="163">
        <v>349</v>
      </c>
      <c r="F366" s="165">
        <v>7528909</v>
      </c>
      <c r="G366" s="166">
        <v>398</v>
      </c>
      <c r="H366" s="167">
        <v>380</v>
      </c>
      <c r="I366" s="168">
        <v>7528909</v>
      </c>
      <c r="J366" s="169">
        <v>360</v>
      </c>
      <c r="K366" s="170">
        <v>341</v>
      </c>
      <c r="L366" s="165">
        <v>1622968</v>
      </c>
      <c r="M366" s="166">
        <v>373</v>
      </c>
      <c r="N366" s="167">
        <v>358</v>
      </c>
      <c r="O366" s="168">
        <v>1445887</v>
      </c>
      <c r="P366" s="169">
        <v>371</v>
      </c>
      <c r="Q366" s="170">
        <v>348</v>
      </c>
      <c r="R366" s="165">
        <v>5415791</v>
      </c>
      <c r="S366" s="166">
        <v>208</v>
      </c>
      <c r="T366" s="167">
        <v>205</v>
      </c>
      <c r="U366" s="168">
        <v>404602</v>
      </c>
      <c r="V366" s="169" t="s">
        <v>3813</v>
      </c>
      <c r="W366" s="170" t="s">
        <v>3813</v>
      </c>
      <c r="X366" s="189" t="s">
        <v>3813</v>
      </c>
      <c r="Y366" s="166">
        <v>335</v>
      </c>
      <c r="Z366" s="167">
        <v>309</v>
      </c>
      <c r="AA366" s="168">
        <v>164</v>
      </c>
      <c r="AB366" s="171">
        <v>321</v>
      </c>
      <c r="AC366" s="163">
        <v>0</v>
      </c>
      <c r="AD366" s="172">
        <v>100</v>
      </c>
      <c r="AE366" s="173">
        <v>0</v>
      </c>
    </row>
    <row r="367" spans="1:31" s="3" customFormat="1" ht="18.75" customHeight="1">
      <c r="A367" s="45">
        <v>365</v>
      </c>
      <c r="B367" s="46">
        <v>192</v>
      </c>
      <c r="C367" s="47" t="s">
        <v>1833</v>
      </c>
      <c r="D367" s="48" t="s">
        <v>3814</v>
      </c>
      <c r="E367" s="49">
        <v>16</v>
      </c>
      <c r="F367" s="51">
        <v>7472009</v>
      </c>
      <c r="G367" s="52">
        <v>401</v>
      </c>
      <c r="H367" s="53">
        <v>19</v>
      </c>
      <c r="I367" s="54">
        <v>7472009</v>
      </c>
      <c r="J367" s="55">
        <v>62</v>
      </c>
      <c r="K367" s="56">
        <v>7</v>
      </c>
      <c r="L367" s="51">
        <v>5575043</v>
      </c>
      <c r="M367" s="52">
        <v>3</v>
      </c>
      <c r="N367" s="53">
        <v>1</v>
      </c>
      <c r="O367" s="54">
        <v>27034208</v>
      </c>
      <c r="P367" s="55">
        <v>22</v>
      </c>
      <c r="Q367" s="56">
        <v>4</v>
      </c>
      <c r="R367" s="51">
        <v>27909096</v>
      </c>
      <c r="S367" s="52">
        <v>465</v>
      </c>
      <c r="T367" s="53">
        <v>11</v>
      </c>
      <c r="U367" s="54">
        <v>-1311500</v>
      </c>
      <c r="V367" s="55" t="s">
        <v>3813</v>
      </c>
      <c r="W367" s="56" t="s">
        <v>3813</v>
      </c>
      <c r="X367" s="62" t="s">
        <v>3813</v>
      </c>
      <c r="Y367" s="52">
        <v>88</v>
      </c>
      <c r="Z367" s="53">
        <v>15</v>
      </c>
      <c r="AA367" s="54">
        <v>465</v>
      </c>
      <c r="AB367" s="95">
        <v>210</v>
      </c>
      <c r="AC367" s="49">
        <v>100</v>
      </c>
      <c r="AD367" s="57">
        <v>0</v>
      </c>
      <c r="AE367" s="58">
        <v>0</v>
      </c>
    </row>
    <row r="368" spans="1:31" s="3" customFormat="1" ht="18.75" customHeight="1">
      <c r="A368" s="15">
        <v>366</v>
      </c>
      <c r="B368" s="16">
        <v>273</v>
      </c>
      <c r="C368" s="17" t="s">
        <v>3581</v>
      </c>
      <c r="D368" s="18" t="s">
        <v>3814</v>
      </c>
      <c r="E368" s="19">
        <v>17</v>
      </c>
      <c r="F368" s="21">
        <v>7467439</v>
      </c>
      <c r="G368" s="22">
        <v>376</v>
      </c>
      <c r="H368" s="23">
        <v>17</v>
      </c>
      <c r="I368" s="24">
        <v>7853805</v>
      </c>
      <c r="J368" s="25">
        <v>156</v>
      </c>
      <c r="K368" s="26">
        <v>14</v>
      </c>
      <c r="L368" s="21">
        <v>3732228</v>
      </c>
      <c r="M368" s="22">
        <v>306</v>
      </c>
      <c r="N368" s="23">
        <v>13</v>
      </c>
      <c r="O368" s="24">
        <v>2095762</v>
      </c>
      <c r="P368" s="25">
        <v>101</v>
      </c>
      <c r="Q368" s="26">
        <v>16</v>
      </c>
      <c r="R368" s="21">
        <v>14393869</v>
      </c>
      <c r="S368" s="22">
        <v>466</v>
      </c>
      <c r="T368" s="23">
        <v>12</v>
      </c>
      <c r="U368" s="24">
        <v>-1323201</v>
      </c>
      <c r="V368" s="25" t="s">
        <v>3813</v>
      </c>
      <c r="W368" s="26" t="s">
        <v>3813</v>
      </c>
      <c r="X368" s="61" t="s">
        <v>3813</v>
      </c>
      <c r="Y368" s="22">
        <v>144</v>
      </c>
      <c r="Z368" s="23">
        <v>23</v>
      </c>
      <c r="AA368" s="24">
        <v>357</v>
      </c>
      <c r="AB368" s="93">
        <v>351</v>
      </c>
      <c r="AC368" s="19">
        <v>99.96</v>
      </c>
      <c r="AD368" s="27">
        <v>0.04</v>
      </c>
      <c r="AE368" s="28">
        <v>0</v>
      </c>
    </row>
    <row r="369" spans="1:31" s="3" customFormat="1" ht="18.75" customHeight="1">
      <c r="A369" s="29">
        <v>367</v>
      </c>
      <c r="B369" s="30" t="s">
        <v>3813</v>
      </c>
      <c r="C369" s="31" t="s">
        <v>708</v>
      </c>
      <c r="D369" s="32" t="s">
        <v>2748</v>
      </c>
      <c r="E369" s="42">
        <v>350</v>
      </c>
      <c r="F369" s="35">
        <v>7452611</v>
      </c>
      <c r="G369" s="36">
        <v>404</v>
      </c>
      <c r="H369" s="37">
        <v>385</v>
      </c>
      <c r="I369" s="38">
        <v>7452611</v>
      </c>
      <c r="J369" s="39">
        <v>218</v>
      </c>
      <c r="K369" s="40">
        <v>202</v>
      </c>
      <c r="L369" s="35">
        <v>2890272</v>
      </c>
      <c r="M369" s="36">
        <v>408</v>
      </c>
      <c r="N369" s="37">
        <v>392</v>
      </c>
      <c r="O369" s="38">
        <v>988241</v>
      </c>
      <c r="P369" s="39">
        <v>100</v>
      </c>
      <c r="Q369" s="40">
        <v>85</v>
      </c>
      <c r="R369" s="35">
        <v>14463684</v>
      </c>
      <c r="S369" s="36">
        <v>404</v>
      </c>
      <c r="T369" s="37">
        <v>397</v>
      </c>
      <c r="U369" s="38">
        <v>2916</v>
      </c>
      <c r="V369" s="39">
        <v>273</v>
      </c>
      <c r="W369" s="40">
        <v>268</v>
      </c>
      <c r="X369" s="35">
        <v>1956</v>
      </c>
      <c r="Y369" s="36">
        <v>292</v>
      </c>
      <c r="Z369" s="37">
        <v>266</v>
      </c>
      <c r="AA369" s="38">
        <v>190</v>
      </c>
      <c r="AB369" s="94">
        <v>381</v>
      </c>
      <c r="AC369" s="42">
        <v>0</v>
      </c>
      <c r="AD369" s="34">
        <v>100</v>
      </c>
      <c r="AE369" s="43">
        <v>0</v>
      </c>
    </row>
    <row r="370" spans="1:31" s="3" customFormat="1" ht="18.75" customHeight="1">
      <c r="A370" s="159">
        <v>368</v>
      </c>
      <c r="B370" s="195">
        <v>405</v>
      </c>
      <c r="C370" s="161" t="s">
        <v>2033</v>
      </c>
      <c r="D370" s="162" t="s">
        <v>3815</v>
      </c>
      <c r="E370" s="163">
        <v>351</v>
      </c>
      <c r="F370" s="165">
        <v>7443560</v>
      </c>
      <c r="G370" s="166">
        <v>389</v>
      </c>
      <c r="H370" s="167">
        <v>371</v>
      </c>
      <c r="I370" s="168">
        <v>7633070</v>
      </c>
      <c r="J370" s="169">
        <v>431</v>
      </c>
      <c r="K370" s="170">
        <v>409</v>
      </c>
      <c r="L370" s="165">
        <v>1030786</v>
      </c>
      <c r="M370" s="166">
        <v>382</v>
      </c>
      <c r="N370" s="167">
        <v>367</v>
      </c>
      <c r="O370" s="168">
        <v>1295810</v>
      </c>
      <c r="P370" s="169">
        <v>412</v>
      </c>
      <c r="Q370" s="170">
        <v>388</v>
      </c>
      <c r="R370" s="165">
        <v>4346773</v>
      </c>
      <c r="S370" s="166">
        <v>381</v>
      </c>
      <c r="T370" s="167">
        <v>374</v>
      </c>
      <c r="U370" s="168">
        <v>35192</v>
      </c>
      <c r="V370" s="169">
        <v>324</v>
      </c>
      <c r="W370" s="170">
        <v>319</v>
      </c>
      <c r="X370" s="165">
        <v>1016</v>
      </c>
      <c r="Y370" s="166">
        <v>459</v>
      </c>
      <c r="Z370" s="167">
        <v>433</v>
      </c>
      <c r="AA370" s="168">
        <v>75</v>
      </c>
      <c r="AB370" s="171">
        <v>311</v>
      </c>
      <c r="AC370" s="163">
        <v>0</v>
      </c>
      <c r="AD370" s="172">
        <v>100</v>
      </c>
      <c r="AE370" s="173">
        <v>0</v>
      </c>
    </row>
    <row r="371" spans="1:31" s="3" customFormat="1" ht="18.75" customHeight="1">
      <c r="A371" s="159">
        <v>369</v>
      </c>
      <c r="B371" s="195">
        <v>422</v>
      </c>
      <c r="C371" s="161" t="s">
        <v>3582</v>
      </c>
      <c r="D371" s="162" t="s">
        <v>3815</v>
      </c>
      <c r="E371" s="163">
        <v>352</v>
      </c>
      <c r="F371" s="165">
        <v>7373275</v>
      </c>
      <c r="G371" s="166">
        <v>409</v>
      </c>
      <c r="H371" s="167">
        <v>390</v>
      </c>
      <c r="I371" s="168">
        <v>7373275</v>
      </c>
      <c r="J371" s="169">
        <v>441</v>
      </c>
      <c r="K371" s="170">
        <v>419</v>
      </c>
      <c r="L371" s="165">
        <v>861078</v>
      </c>
      <c r="M371" s="166">
        <v>450</v>
      </c>
      <c r="N371" s="167">
        <v>433</v>
      </c>
      <c r="O371" s="168">
        <v>559990</v>
      </c>
      <c r="P371" s="169">
        <v>470</v>
      </c>
      <c r="Q371" s="170">
        <v>445</v>
      </c>
      <c r="R371" s="165">
        <v>2705809</v>
      </c>
      <c r="S371" s="166">
        <v>346</v>
      </c>
      <c r="T371" s="167">
        <v>339</v>
      </c>
      <c r="U371" s="168">
        <v>79488</v>
      </c>
      <c r="V371" s="169" t="s">
        <v>3813</v>
      </c>
      <c r="W371" s="170" t="s">
        <v>3813</v>
      </c>
      <c r="X371" s="189" t="s">
        <v>3813</v>
      </c>
      <c r="Y371" s="166">
        <v>483</v>
      </c>
      <c r="Z371" s="167">
        <v>457</v>
      </c>
      <c r="AA371" s="168">
        <v>46</v>
      </c>
      <c r="AB371" s="171">
        <v>311</v>
      </c>
      <c r="AC371" s="163">
        <v>0</v>
      </c>
      <c r="AD371" s="172">
        <v>100</v>
      </c>
      <c r="AE371" s="173">
        <v>0</v>
      </c>
    </row>
    <row r="372" spans="1:31" s="3" customFormat="1" ht="18.75" customHeight="1">
      <c r="A372" s="142">
        <v>370</v>
      </c>
      <c r="B372" s="143">
        <v>419</v>
      </c>
      <c r="C372" s="144" t="s">
        <v>2034</v>
      </c>
      <c r="D372" s="145" t="s">
        <v>3815</v>
      </c>
      <c r="E372" s="146">
        <v>353</v>
      </c>
      <c r="F372" s="148">
        <v>7371947</v>
      </c>
      <c r="G372" s="149">
        <v>408</v>
      </c>
      <c r="H372" s="150">
        <v>389</v>
      </c>
      <c r="I372" s="151">
        <v>7386282</v>
      </c>
      <c r="J372" s="152">
        <v>456</v>
      </c>
      <c r="K372" s="153">
        <v>434</v>
      </c>
      <c r="L372" s="148">
        <v>659799</v>
      </c>
      <c r="M372" s="149">
        <v>398</v>
      </c>
      <c r="N372" s="150">
        <v>383</v>
      </c>
      <c r="O372" s="151">
        <v>1045045</v>
      </c>
      <c r="P372" s="152">
        <v>456</v>
      </c>
      <c r="Q372" s="153">
        <v>432</v>
      </c>
      <c r="R372" s="148">
        <v>3048570</v>
      </c>
      <c r="S372" s="149">
        <v>366</v>
      </c>
      <c r="T372" s="150">
        <v>359</v>
      </c>
      <c r="U372" s="151">
        <v>52383</v>
      </c>
      <c r="V372" s="152">
        <v>82</v>
      </c>
      <c r="W372" s="153">
        <v>81</v>
      </c>
      <c r="X372" s="148">
        <v>11599</v>
      </c>
      <c r="Y372" s="149">
        <v>422</v>
      </c>
      <c r="Z372" s="150">
        <v>396</v>
      </c>
      <c r="AA372" s="151">
        <v>110</v>
      </c>
      <c r="AB372" s="156">
        <v>321</v>
      </c>
      <c r="AC372" s="146">
        <v>0</v>
      </c>
      <c r="AD372" s="157">
        <v>100</v>
      </c>
      <c r="AE372" s="158">
        <v>0</v>
      </c>
    </row>
    <row r="373" spans="1:31" s="3" customFormat="1" ht="18.75" customHeight="1">
      <c r="A373" s="15">
        <v>371</v>
      </c>
      <c r="B373" s="16">
        <v>318</v>
      </c>
      <c r="C373" s="17" t="s">
        <v>3583</v>
      </c>
      <c r="D373" s="18" t="s">
        <v>3373</v>
      </c>
      <c r="E373" s="19">
        <v>354</v>
      </c>
      <c r="F373" s="21">
        <v>7323544</v>
      </c>
      <c r="G373" s="22">
        <v>293</v>
      </c>
      <c r="H373" s="23">
        <v>281</v>
      </c>
      <c r="I373" s="24">
        <v>9565146</v>
      </c>
      <c r="J373" s="25">
        <v>290</v>
      </c>
      <c r="K373" s="26">
        <v>271</v>
      </c>
      <c r="L373" s="21">
        <v>2256710</v>
      </c>
      <c r="M373" s="22">
        <v>473</v>
      </c>
      <c r="N373" s="23">
        <v>456</v>
      </c>
      <c r="O373" s="24">
        <v>326331</v>
      </c>
      <c r="P373" s="25">
        <v>311</v>
      </c>
      <c r="Q373" s="26">
        <v>289</v>
      </c>
      <c r="R373" s="21">
        <v>6419875</v>
      </c>
      <c r="S373" s="22">
        <v>448</v>
      </c>
      <c r="T373" s="23">
        <v>440</v>
      </c>
      <c r="U373" s="24">
        <v>-746304</v>
      </c>
      <c r="V373" s="25">
        <v>332</v>
      </c>
      <c r="W373" s="26">
        <v>327</v>
      </c>
      <c r="X373" s="21">
        <v>805</v>
      </c>
      <c r="Y373" s="22">
        <v>116</v>
      </c>
      <c r="Z373" s="23">
        <v>96</v>
      </c>
      <c r="AA373" s="24">
        <v>400</v>
      </c>
      <c r="AB373" s="93">
        <v>321</v>
      </c>
      <c r="AC373" s="19">
        <v>0</v>
      </c>
      <c r="AD373" s="27">
        <v>100</v>
      </c>
      <c r="AE373" s="28">
        <v>0</v>
      </c>
    </row>
    <row r="374" spans="1:31" s="3" customFormat="1" ht="18.75" customHeight="1">
      <c r="A374" s="159">
        <v>372</v>
      </c>
      <c r="B374" s="160">
        <v>305</v>
      </c>
      <c r="C374" s="161" t="s">
        <v>103</v>
      </c>
      <c r="D374" s="162" t="s">
        <v>3815</v>
      </c>
      <c r="E374" s="163">
        <v>355</v>
      </c>
      <c r="F374" s="165">
        <v>7312764</v>
      </c>
      <c r="G374" s="166">
        <v>126</v>
      </c>
      <c r="H374" s="167">
        <v>122</v>
      </c>
      <c r="I374" s="168">
        <v>13974859</v>
      </c>
      <c r="J374" s="169">
        <v>438</v>
      </c>
      <c r="K374" s="170">
        <v>416</v>
      </c>
      <c r="L374" s="165">
        <v>934850</v>
      </c>
      <c r="M374" s="166">
        <v>262</v>
      </c>
      <c r="N374" s="167">
        <v>250</v>
      </c>
      <c r="O374" s="168">
        <v>2636930</v>
      </c>
      <c r="P374" s="169">
        <v>155</v>
      </c>
      <c r="Q374" s="170">
        <v>138</v>
      </c>
      <c r="R374" s="165">
        <v>11379440</v>
      </c>
      <c r="S374" s="166">
        <v>229</v>
      </c>
      <c r="T374" s="167">
        <v>225</v>
      </c>
      <c r="U374" s="168">
        <v>335657</v>
      </c>
      <c r="V374" s="169">
        <v>246</v>
      </c>
      <c r="W374" s="170">
        <v>241</v>
      </c>
      <c r="X374" s="165">
        <v>2678</v>
      </c>
      <c r="Y374" s="166">
        <v>280</v>
      </c>
      <c r="Z374" s="167">
        <v>254</v>
      </c>
      <c r="AA374" s="168">
        <v>197</v>
      </c>
      <c r="AB374" s="171">
        <v>390</v>
      </c>
      <c r="AC374" s="163">
        <v>0</v>
      </c>
      <c r="AD374" s="172">
        <v>100</v>
      </c>
      <c r="AE374" s="173">
        <v>0</v>
      </c>
    </row>
    <row r="375" spans="1:31" s="3" customFormat="1" ht="18.75" customHeight="1">
      <c r="A375" s="159">
        <v>373</v>
      </c>
      <c r="B375" s="160" t="s">
        <v>3813</v>
      </c>
      <c r="C375" s="161" t="s">
        <v>2035</v>
      </c>
      <c r="D375" s="162" t="s">
        <v>3815</v>
      </c>
      <c r="E375" s="163">
        <v>356</v>
      </c>
      <c r="F375" s="165">
        <v>7310827</v>
      </c>
      <c r="G375" s="166">
        <v>407</v>
      </c>
      <c r="H375" s="167">
        <v>388</v>
      </c>
      <c r="I375" s="168">
        <v>7395879</v>
      </c>
      <c r="J375" s="169">
        <v>211</v>
      </c>
      <c r="K375" s="170">
        <v>196</v>
      </c>
      <c r="L375" s="165">
        <v>2955412</v>
      </c>
      <c r="M375" s="166">
        <v>231</v>
      </c>
      <c r="N375" s="167">
        <v>220</v>
      </c>
      <c r="O375" s="168">
        <v>3074427</v>
      </c>
      <c r="P375" s="169">
        <v>394</v>
      </c>
      <c r="Q375" s="170">
        <v>370</v>
      </c>
      <c r="R375" s="165">
        <v>4933783</v>
      </c>
      <c r="S375" s="166">
        <v>219</v>
      </c>
      <c r="T375" s="167">
        <v>215</v>
      </c>
      <c r="U375" s="168">
        <v>368638</v>
      </c>
      <c r="V375" s="169">
        <v>343</v>
      </c>
      <c r="W375" s="170">
        <v>338</v>
      </c>
      <c r="X375" s="165">
        <v>593</v>
      </c>
      <c r="Y375" s="166">
        <v>224</v>
      </c>
      <c r="Z375" s="167">
        <v>200</v>
      </c>
      <c r="AA375" s="168">
        <v>249</v>
      </c>
      <c r="AB375" s="171">
        <v>384</v>
      </c>
      <c r="AC375" s="163">
        <v>0</v>
      </c>
      <c r="AD375" s="172">
        <v>100</v>
      </c>
      <c r="AE375" s="173">
        <v>0</v>
      </c>
    </row>
    <row r="376" spans="1:31" s="3" customFormat="1" ht="18.75" customHeight="1">
      <c r="A376" s="159">
        <v>374</v>
      </c>
      <c r="B376" s="160">
        <v>185</v>
      </c>
      <c r="C376" s="161" t="s">
        <v>2036</v>
      </c>
      <c r="D376" s="162" t="s">
        <v>3815</v>
      </c>
      <c r="E376" s="163">
        <v>357</v>
      </c>
      <c r="F376" s="165">
        <v>7306643</v>
      </c>
      <c r="G376" s="166">
        <v>355</v>
      </c>
      <c r="H376" s="167">
        <v>341</v>
      </c>
      <c r="I376" s="168">
        <v>8321403</v>
      </c>
      <c r="J376" s="169">
        <v>313</v>
      </c>
      <c r="K376" s="170">
        <v>294</v>
      </c>
      <c r="L376" s="165">
        <v>2033328</v>
      </c>
      <c r="M376" s="166">
        <v>461</v>
      </c>
      <c r="N376" s="167">
        <v>444</v>
      </c>
      <c r="O376" s="168">
        <v>440878</v>
      </c>
      <c r="P376" s="169">
        <v>306</v>
      </c>
      <c r="Q376" s="170">
        <v>284</v>
      </c>
      <c r="R376" s="165">
        <v>6531478</v>
      </c>
      <c r="S376" s="166">
        <v>272</v>
      </c>
      <c r="T376" s="167">
        <v>266</v>
      </c>
      <c r="U376" s="168">
        <v>202617</v>
      </c>
      <c r="V376" s="169">
        <v>215</v>
      </c>
      <c r="W376" s="170">
        <v>213</v>
      </c>
      <c r="X376" s="165">
        <v>3899</v>
      </c>
      <c r="Y376" s="166">
        <v>343</v>
      </c>
      <c r="Z376" s="167">
        <v>317</v>
      </c>
      <c r="AA376" s="168">
        <v>159</v>
      </c>
      <c r="AB376" s="171">
        <v>372</v>
      </c>
      <c r="AC376" s="163">
        <v>0</v>
      </c>
      <c r="AD376" s="172">
        <v>100</v>
      </c>
      <c r="AE376" s="173">
        <v>0</v>
      </c>
    </row>
    <row r="377" spans="1:31" s="3" customFormat="1" ht="18.75" customHeight="1">
      <c r="A377" s="200">
        <v>375</v>
      </c>
      <c r="B377" s="201">
        <v>361</v>
      </c>
      <c r="C377" s="202" t="s">
        <v>2580</v>
      </c>
      <c r="D377" s="203" t="s">
        <v>3815</v>
      </c>
      <c r="E377" s="204">
        <v>358</v>
      </c>
      <c r="F377" s="206">
        <v>7294429</v>
      </c>
      <c r="G377" s="207">
        <v>413</v>
      </c>
      <c r="H377" s="208">
        <v>394</v>
      </c>
      <c r="I377" s="209">
        <v>7332297</v>
      </c>
      <c r="J377" s="210">
        <v>321</v>
      </c>
      <c r="K377" s="211">
        <v>302</v>
      </c>
      <c r="L377" s="206">
        <v>1956240</v>
      </c>
      <c r="M377" s="207">
        <v>311</v>
      </c>
      <c r="N377" s="208">
        <v>298</v>
      </c>
      <c r="O377" s="209">
        <v>2007985</v>
      </c>
      <c r="P377" s="210">
        <v>363</v>
      </c>
      <c r="Q377" s="211">
        <v>340</v>
      </c>
      <c r="R377" s="206">
        <v>5586798</v>
      </c>
      <c r="S377" s="207">
        <v>181</v>
      </c>
      <c r="T377" s="208">
        <v>179</v>
      </c>
      <c r="U377" s="209">
        <v>502682</v>
      </c>
      <c r="V377" s="210">
        <v>336</v>
      </c>
      <c r="W377" s="211">
        <v>331</v>
      </c>
      <c r="X377" s="206">
        <v>780</v>
      </c>
      <c r="Y377" s="207">
        <v>328</v>
      </c>
      <c r="Z377" s="208">
        <v>302</v>
      </c>
      <c r="AA377" s="209">
        <v>169</v>
      </c>
      <c r="AB377" s="212">
        <v>311</v>
      </c>
      <c r="AC377" s="204">
        <v>0</v>
      </c>
      <c r="AD377" s="213">
        <v>100</v>
      </c>
      <c r="AE377" s="214">
        <v>0</v>
      </c>
    </row>
    <row r="378" spans="1:31" s="3" customFormat="1" ht="18.75" customHeight="1">
      <c r="A378" s="174">
        <v>376</v>
      </c>
      <c r="B378" s="175">
        <v>137</v>
      </c>
      <c r="C378" s="176" t="s">
        <v>2603</v>
      </c>
      <c r="D378" s="177" t="s">
        <v>3815</v>
      </c>
      <c r="E378" s="178">
        <v>359</v>
      </c>
      <c r="F378" s="180">
        <v>7294181</v>
      </c>
      <c r="G378" s="181">
        <v>313</v>
      </c>
      <c r="H378" s="182">
        <v>301</v>
      </c>
      <c r="I378" s="183">
        <v>9160133</v>
      </c>
      <c r="J378" s="184">
        <v>153</v>
      </c>
      <c r="K378" s="185">
        <v>140</v>
      </c>
      <c r="L378" s="180">
        <v>3770745</v>
      </c>
      <c r="M378" s="181">
        <v>131</v>
      </c>
      <c r="N378" s="182">
        <v>124</v>
      </c>
      <c r="O378" s="183">
        <v>4758407</v>
      </c>
      <c r="P378" s="184">
        <v>87</v>
      </c>
      <c r="Q378" s="185">
        <v>73</v>
      </c>
      <c r="R378" s="180">
        <v>15384570</v>
      </c>
      <c r="S378" s="181">
        <v>232</v>
      </c>
      <c r="T378" s="182">
        <v>228</v>
      </c>
      <c r="U378" s="183">
        <v>311049</v>
      </c>
      <c r="V378" s="184" t="s">
        <v>3813</v>
      </c>
      <c r="W378" s="185" t="s">
        <v>3813</v>
      </c>
      <c r="X378" s="191" t="s">
        <v>3813</v>
      </c>
      <c r="Y378" s="181">
        <v>55</v>
      </c>
      <c r="Z378" s="182">
        <v>46</v>
      </c>
      <c r="AA378" s="183">
        <v>543</v>
      </c>
      <c r="AB378" s="186">
        <v>322</v>
      </c>
      <c r="AC378" s="178">
        <v>0</v>
      </c>
      <c r="AD378" s="187">
        <v>100</v>
      </c>
      <c r="AE378" s="188">
        <v>0</v>
      </c>
    </row>
    <row r="379" spans="1:31" s="3" customFormat="1" ht="18.75" customHeight="1">
      <c r="A379" s="29">
        <v>377</v>
      </c>
      <c r="B379" s="30">
        <v>489</v>
      </c>
      <c r="C379" s="31" t="s">
        <v>2037</v>
      </c>
      <c r="D379" s="32" t="s">
        <v>3816</v>
      </c>
      <c r="E379" s="33">
        <v>360</v>
      </c>
      <c r="F379" s="35">
        <v>7291923</v>
      </c>
      <c r="G379" s="36">
        <v>415</v>
      </c>
      <c r="H379" s="37">
        <v>396</v>
      </c>
      <c r="I379" s="38">
        <v>7291923</v>
      </c>
      <c r="J379" s="39">
        <v>354</v>
      </c>
      <c r="K379" s="40">
        <v>335</v>
      </c>
      <c r="L379" s="35">
        <v>1657858</v>
      </c>
      <c r="M379" s="36">
        <v>416</v>
      </c>
      <c r="N379" s="37">
        <v>400</v>
      </c>
      <c r="O379" s="38">
        <v>939008</v>
      </c>
      <c r="P379" s="39">
        <v>459</v>
      </c>
      <c r="Q379" s="40">
        <v>435</v>
      </c>
      <c r="R379" s="35">
        <v>2995806</v>
      </c>
      <c r="S379" s="36">
        <v>385</v>
      </c>
      <c r="T379" s="37">
        <v>378</v>
      </c>
      <c r="U379" s="38">
        <v>27204</v>
      </c>
      <c r="V379" s="39">
        <v>309</v>
      </c>
      <c r="W379" s="40">
        <v>304</v>
      </c>
      <c r="X379" s="35">
        <v>1238</v>
      </c>
      <c r="Y379" s="36">
        <v>285</v>
      </c>
      <c r="Z379" s="37">
        <v>259</v>
      </c>
      <c r="AA379" s="38">
        <v>193</v>
      </c>
      <c r="AB379" s="94">
        <v>382</v>
      </c>
      <c r="AC379" s="42">
        <v>0</v>
      </c>
      <c r="AD379" s="34">
        <v>100</v>
      </c>
      <c r="AE379" s="43">
        <v>0</v>
      </c>
    </row>
    <row r="380" spans="1:31" s="3" customFormat="1" ht="18.75" customHeight="1">
      <c r="A380" s="159">
        <v>378</v>
      </c>
      <c r="B380" s="160" t="s">
        <v>3813</v>
      </c>
      <c r="C380" s="161" t="s">
        <v>3584</v>
      </c>
      <c r="D380" s="162" t="s">
        <v>3815</v>
      </c>
      <c r="E380" s="163">
        <v>361</v>
      </c>
      <c r="F380" s="165">
        <v>7290750</v>
      </c>
      <c r="G380" s="166">
        <v>356</v>
      </c>
      <c r="H380" s="167">
        <v>342</v>
      </c>
      <c r="I380" s="168">
        <v>8315679</v>
      </c>
      <c r="J380" s="169">
        <v>331</v>
      </c>
      <c r="K380" s="170">
        <v>312</v>
      </c>
      <c r="L380" s="165">
        <v>1839836</v>
      </c>
      <c r="M380" s="166">
        <v>458</v>
      </c>
      <c r="N380" s="167">
        <v>441</v>
      </c>
      <c r="O380" s="168">
        <v>490224</v>
      </c>
      <c r="P380" s="169">
        <v>350</v>
      </c>
      <c r="Q380" s="170">
        <v>327</v>
      </c>
      <c r="R380" s="165">
        <v>5698761</v>
      </c>
      <c r="S380" s="166">
        <v>390</v>
      </c>
      <c r="T380" s="167">
        <v>383</v>
      </c>
      <c r="U380" s="168">
        <v>20092</v>
      </c>
      <c r="V380" s="169">
        <v>196</v>
      </c>
      <c r="W380" s="170">
        <v>194</v>
      </c>
      <c r="X380" s="165">
        <v>4615</v>
      </c>
      <c r="Y380" s="166">
        <v>172</v>
      </c>
      <c r="Z380" s="167">
        <v>149</v>
      </c>
      <c r="AA380" s="168">
        <v>305</v>
      </c>
      <c r="AB380" s="171">
        <v>382</v>
      </c>
      <c r="AC380" s="163">
        <v>0</v>
      </c>
      <c r="AD380" s="172">
        <v>100</v>
      </c>
      <c r="AE380" s="173">
        <v>0</v>
      </c>
    </row>
    <row r="381" spans="1:31" s="3" customFormat="1" ht="18.75" customHeight="1">
      <c r="A381" s="159">
        <v>379</v>
      </c>
      <c r="B381" s="160">
        <v>220</v>
      </c>
      <c r="C381" s="161" t="s">
        <v>2038</v>
      </c>
      <c r="D381" s="162" t="s">
        <v>3815</v>
      </c>
      <c r="E381" s="163">
        <v>362</v>
      </c>
      <c r="F381" s="165">
        <v>7286184</v>
      </c>
      <c r="G381" s="166">
        <v>416</v>
      </c>
      <c r="H381" s="167">
        <v>397</v>
      </c>
      <c r="I381" s="168">
        <v>7286184</v>
      </c>
      <c r="J381" s="169">
        <v>264</v>
      </c>
      <c r="K381" s="170">
        <v>246</v>
      </c>
      <c r="L381" s="165">
        <v>2440462</v>
      </c>
      <c r="M381" s="166">
        <v>337</v>
      </c>
      <c r="N381" s="167">
        <v>323</v>
      </c>
      <c r="O381" s="168">
        <v>1764662</v>
      </c>
      <c r="P381" s="169">
        <v>281</v>
      </c>
      <c r="Q381" s="170">
        <v>259</v>
      </c>
      <c r="R381" s="165">
        <v>7081968</v>
      </c>
      <c r="S381" s="166">
        <v>355</v>
      </c>
      <c r="T381" s="167">
        <v>348</v>
      </c>
      <c r="U381" s="168">
        <v>61999</v>
      </c>
      <c r="V381" s="169" t="s">
        <v>3813</v>
      </c>
      <c r="W381" s="170" t="s">
        <v>3813</v>
      </c>
      <c r="X381" s="189" t="s">
        <v>3813</v>
      </c>
      <c r="Y381" s="166">
        <v>293</v>
      </c>
      <c r="Z381" s="167">
        <v>267</v>
      </c>
      <c r="AA381" s="168">
        <v>190</v>
      </c>
      <c r="AB381" s="171">
        <v>311</v>
      </c>
      <c r="AC381" s="163">
        <v>0</v>
      </c>
      <c r="AD381" s="172">
        <v>100</v>
      </c>
      <c r="AE381" s="173">
        <v>0</v>
      </c>
    </row>
    <row r="382" spans="1:31" s="3" customFormat="1" ht="18.75" customHeight="1">
      <c r="A382" s="45">
        <v>380</v>
      </c>
      <c r="B382" s="46">
        <v>403</v>
      </c>
      <c r="C382" s="47" t="s">
        <v>113</v>
      </c>
      <c r="D382" s="48" t="s">
        <v>3814</v>
      </c>
      <c r="E382" s="49">
        <v>18</v>
      </c>
      <c r="F382" s="51">
        <v>7281684</v>
      </c>
      <c r="G382" s="52">
        <v>417</v>
      </c>
      <c r="H382" s="53">
        <v>20</v>
      </c>
      <c r="I382" s="54">
        <v>7281684</v>
      </c>
      <c r="J382" s="55">
        <v>91</v>
      </c>
      <c r="K382" s="56">
        <v>8</v>
      </c>
      <c r="L382" s="51">
        <v>4837150</v>
      </c>
      <c r="M382" s="52">
        <v>9</v>
      </c>
      <c r="N382" s="53">
        <v>2</v>
      </c>
      <c r="O382" s="54">
        <v>17539815</v>
      </c>
      <c r="P382" s="55">
        <v>56</v>
      </c>
      <c r="Q382" s="56">
        <v>10</v>
      </c>
      <c r="R382" s="51">
        <v>18269844</v>
      </c>
      <c r="S382" s="52">
        <v>449</v>
      </c>
      <c r="T382" s="53">
        <v>9</v>
      </c>
      <c r="U382" s="54">
        <v>-769603</v>
      </c>
      <c r="V382" s="55">
        <v>217</v>
      </c>
      <c r="W382" s="56">
        <v>3</v>
      </c>
      <c r="X382" s="51">
        <v>3856</v>
      </c>
      <c r="Y382" s="52">
        <v>111</v>
      </c>
      <c r="Z382" s="53">
        <v>19</v>
      </c>
      <c r="AA382" s="54">
        <v>416</v>
      </c>
      <c r="AB382" s="95">
        <v>210</v>
      </c>
      <c r="AC382" s="49">
        <v>100</v>
      </c>
      <c r="AD382" s="57">
        <v>0</v>
      </c>
      <c r="AE382" s="58">
        <v>0</v>
      </c>
    </row>
    <row r="383" spans="1:31" s="3" customFormat="1" ht="18.75" customHeight="1">
      <c r="A383" s="15">
        <v>381</v>
      </c>
      <c r="B383" s="16" t="s">
        <v>3813</v>
      </c>
      <c r="C383" s="17" t="s">
        <v>1970</v>
      </c>
      <c r="D383" s="18" t="s">
        <v>3816</v>
      </c>
      <c r="E383" s="19">
        <v>363</v>
      </c>
      <c r="F383" s="21">
        <v>7269402</v>
      </c>
      <c r="G383" s="22">
        <v>418</v>
      </c>
      <c r="H383" s="23">
        <v>398</v>
      </c>
      <c r="I383" s="24">
        <v>7269402</v>
      </c>
      <c r="J383" s="25">
        <v>274</v>
      </c>
      <c r="K383" s="26">
        <v>256</v>
      </c>
      <c r="L383" s="21">
        <v>2382146</v>
      </c>
      <c r="M383" s="22">
        <v>418</v>
      </c>
      <c r="N383" s="23">
        <v>402</v>
      </c>
      <c r="O383" s="24">
        <v>878841</v>
      </c>
      <c r="P383" s="25">
        <v>387</v>
      </c>
      <c r="Q383" s="26">
        <v>363</v>
      </c>
      <c r="R383" s="21">
        <v>5156776</v>
      </c>
      <c r="S383" s="22">
        <v>281</v>
      </c>
      <c r="T383" s="23">
        <v>275</v>
      </c>
      <c r="U383" s="24">
        <v>182129</v>
      </c>
      <c r="V383" s="25">
        <v>239</v>
      </c>
      <c r="W383" s="26">
        <v>234</v>
      </c>
      <c r="X383" s="21">
        <v>3113</v>
      </c>
      <c r="Y383" s="22">
        <v>289</v>
      </c>
      <c r="Z383" s="23">
        <v>263</v>
      </c>
      <c r="AA383" s="24">
        <v>192</v>
      </c>
      <c r="AB383" s="93">
        <v>383</v>
      </c>
      <c r="AC383" s="19">
        <v>0</v>
      </c>
      <c r="AD383" s="27">
        <v>60</v>
      </c>
      <c r="AE383" s="28">
        <v>40</v>
      </c>
    </row>
    <row r="384" spans="1:31" s="3" customFormat="1" ht="18.75" customHeight="1">
      <c r="A384" s="29">
        <v>382</v>
      </c>
      <c r="B384" s="30" t="s">
        <v>3813</v>
      </c>
      <c r="C384" s="31" t="s">
        <v>3585</v>
      </c>
      <c r="D384" s="32" t="s">
        <v>2746</v>
      </c>
      <c r="E384" s="42">
        <v>364</v>
      </c>
      <c r="F384" s="35">
        <v>7261448</v>
      </c>
      <c r="G384" s="36">
        <v>57</v>
      </c>
      <c r="H384" s="37">
        <v>53</v>
      </c>
      <c r="I384" s="38">
        <v>16097192</v>
      </c>
      <c r="J384" s="39">
        <v>35</v>
      </c>
      <c r="K384" s="40">
        <v>31</v>
      </c>
      <c r="L384" s="35">
        <v>6341182</v>
      </c>
      <c r="M384" s="36">
        <v>246</v>
      </c>
      <c r="N384" s="37">
        <v>234</v>
      </c>
      <c r="O384" s="38">
        <v>2845367</v>
      </c>
      <c r="P384" s="39">
        <v>39</v>
      </c>
      <c r="Q384" s="40">
        <v>33</v>
      </c>
      <c r="R384" s="35">
        <v>20881669</v>
      </c>
      <c r="S384" s="36">
        <v>142</v>
      </c>
      <c r="T384" s="37">
        <v>140</v>
      </c>
      <c r="U384" s="38">
        <v>785103</v>
      </c>
      <c r="V384" s="39">
        <v>97</v>
      </c>
      <c r="W384" s="40">
        <v>96</v>
      </c>
      <c r="X384" s="35">
        <v>10229</v>
      </c>
      <c r="Y384" s="36">
        <v>376</v>
      </c>
      <c r="Z384" s="37">
        <v>350</v>
      </c>
      <c r="AA384" s="38">
        <v>140</v>
      </c>
      <c r="AB384" s="94">
        <v>321</v>
      </c>
      <c r="AC384" s="42">
        <v>0</v>
      </c>
      <c r="AD384" s="34">
        <v>100</v>
      </c>
      <c r="AE384" s="43">
        <v>0</v>
      </c>
    </row>
    <row r="385" spans="1:31" s="3" customFormat="1" ht="18.75" customHeight="1">
      <c r="A385" s="159">
        <v>383</v>
      </c>
      <c r="B385" s="160" t="s">
        <v>3813</v>
      </c>
      <c r="C385" s="161" t="s">
        <v>792</v>
      </c>
      <c r="D385" s="162" t="s">
        <v>3815</v>
      </c>
      <c r="E385" s="163">
        <v>365</v>
      </c>
      <c r="F385" s="165">
        <v>7251368</v>
      </c>
      <c r="G385" s="166">
        <v>393</v>
      </c>
      <c r="H385" s="167">
        <v>375</v>
      </c>
      <c r="I385" s="168">
        <v>7551927</v>
      </c>
      <c r="J385" s="169">
        <v>263</v>
      </c>
      <c r="K385" s="170">
        <v>245</v>
      </c>
      <c r="L385" s="165">
        <v>2450310</v>
      </c>
      <c r="M385" s="166">
        <v>349</v>
      </c>
      <c r="N385" s="167">
        <v>335</v>
      </c>
      <c r="O385" s="168">
        <v>1683088</v>
      </c>
      <c r="P385" s="169">
        <v>382</v>
      </c>
      <c r="Q385" s="170">
        <v>358</v>
      </c>
      <c r="R385" s="165">
        <v>5224351</v>
      </c>
      <c r="S385" s="166">
        <v>233</v>
      </c>
      <c r="T385" s="167">
        <v>229</v>
      </c>
      <c r="U385" s="168">
        <v>310670</v>
      </c>
      <c r="V385" s="169">
        <v>338</v>
      </c>
      <c r="W385" s="170">
        <v>333</v>
      </c>
      <c r="X385" s="165">
        <v>715</v>
      </c>
      <c r="Y385" s="166">
        <v>63</v>
      </c>
      <c r="Z385" s="167">
        <v>52</v>
      </c>
      <c r="AA385" s="168">
        <v>525</v>
      </c>
      <c r="AB385" s="171">
        <v>381</v>
      </c>
      <c r="AC385" s="163">
        <v>0</v>
      </c>
      <c r="AD385" s="172">
        <v>100</v>
      </c>
      <c r="AE385" s="173">
        <v>0</v>
      </c>
    </row>
    <row r="386" spans="1:31" s="3" customFormat="1" ht="18.75" customHeight="1">
      <c r="A386" s="29">
        <v>384</v>
      </c>
      <c r="B386" s="30">
        <v>347</v>
      </c>
      <c r="C386" s="31" t="s">
        <v>1884</v>
      </c>
      <c r="D386" s="32" t="s">
        <v>3373</v>
      </c>
      <c r="E386" s="42">
        <v>366</v>
      </c>
      <c r="F386" s="35">
        <v>7242800</v>
      </c>
      <c r="G386" s="36">
        <v>266</v>
      </c>
      <c r="H386" s="37">
        <v>256</v>
      </c>
      <c r="I386" s="38">
        <v>10270224</v>
      </c>
      <c r="J386" s="39">
        <v>152</v>
      </c>
      <c r="K386" s="40">
        <v>139</v>
      </c>
      <c r="L386" s="35">
        <v>3832721</v>
      </c>
      <c r="M386" s="36">
        <v>167</v>
      </c>
      <c r="N386" s="37">
        <v>158</v>
      </c>
      <c r="O386" s="38">
        <v>4070377</v>
      </c>
      <c r="P386" s="39">
        <v>149</v>
      </c>
      <c r="Q386" s="40">
        <v>132</v>
      </c>
      <c r="R386" s="35">
        <v>11538911</v>
      </c>
      <c r="S386" s="36">
        <v>343</v>
      </c>
      <c r="T386" s="37">
        <v>336</v>
      </c>
      <c r="U386" s="38">
        <v>82393</v>
      </c>
      <c r="V386" s="39">
        <v>64</v>
      </c>
      <c r="W386" s="40">
        <v>63</v>
      </c>
      <c r="X386" s="35">
        <v>12764</v>
      </c>
      <c r="Y386" s="36">
        <v>232</v>
      </c>
      <c r="Z386" s="37">
        <v>208</v>
      </c>
      <c r="AA386" s="38">
        <v>240</v>
      </c>
      <c r="AB386" s="94">
        <v>321</v>
      </c>
      <c r="AC386" s="42">
        <v>0</v>
      </c>
      <c r="AD386" s="34">
        <v>100</v>
      </c>
      <c r="AE386" s="43">
        <v>0</v>
      </c>
    </row>
    <row r="387" spans="1:31" s="3" customFormat="1" ht="18.75" customHeight="1">
      <c r="A387" s="142">
        <v>385</v>
      </c>
      <c r="B387" s="143" t="s">
        <v>3813</v>
      </c>
      <c r="C387" s="144" t="s">
        <v>3011</v>
      </c>
      <c r="D387" s="145" t="s">
        <v>3815</v>
      </c>
      <c r="E387" s="146">
        <v>367</v>
      </c>
      <c r="F387" s="148">
        <v>7231923</v>
      </c>
      <c r="G387" s="149">
        <v>174</v>
      </c>
      <c r="H387" s="150">
        <v>169</v>
      </c>
      <c r="I387" s="151">
        <v>12570880</v>
      </c>
      <c r="J387" s="152">
        <v>259</v>
      </c>
      <c r="K387" s="153">
        <v>241</v>
      </c>
      <c r="L387" s="148">
        <v>2469456</v>
      </c>
      <c r="M387" s="149">
        <v>322</v>
      </c>
      <c r="N387" s="150">
        <v>308</v>
      </c>
      <c r="O387" s="151">
        <v>1921884</v>
      </c>
      <c r="P387" s="152">
        <v>407</v>
      </c>
      <c r="Q387" s="153">
        <v>383</v>
      </c>
      <c r="R387" s="148">
        <v>4549734</v>
      </c>
      <c r="S387" s="149">
        <v>104</v>
      </c>
      <c r="T387" s="150">
        <v>102</v>
      </c>
      <c r="U387" s="151">
        <v>1015483</v>
      </c>
      <c r="V387" s="152">
        <v>111</v>
      </c>
      <c r="W387" s="153">
        <v>110</v>
      </c>
      <c r="X387" s="148">
        <v>9558</v>
      </c>
      <c r="Y387" s="149">
        <v>34</v>
      </c>
      <c r="Z387" s="150">
        <v>28</v>
      </c>
      <c r="AA387" s="151">
        <v>653</v>
      </c>
      <c r="AB387" s="156">
        <v>322</v>
      </c>
      <c r="AC387" s="146">
        <v>0</v>
      </c>
      <c r="AD387" s="157">
        <v>99.92</v>
      </c>
      <c r="AE387" s="158">
        <v>0.08</v>
      </c>
    </row>
    <row r="388" spans="1:31" s="3" customFormat="1" ht="18.75" customHeight="1">
      <c r="A388" s="174">
        <v>386</v>
      </c>
      <c r="B388" s="175">
        <v>342</v>
      </c>
      <c r="C388" s="176" t="s">
        <v>2466</v>
      </c>
      <c r="D388" s="177" t="s">
        <v>3815</v>
      </c>
      <c r="E388" s="178">
        <v>368</v>
      </c>
      <c r="F388" s="180">
        <v>7198149</v>
      </c>
      <c r="G388" s="181">
        <v>326</v>
      </c>
      <c r="H388" s="182">
        <v>314</v>
      </c>
      <c r="I388" s="183">
        <v>8894341</v>
      </c>
      <c r="J388" s="184">
        <v>196</v>
      </c>
      <c r="K388" s="185">
        <v>181</v>
      </c>
      <c r="L388" s="180">
        <v>3155951</v>
      </c>
      <c r="M388" s="181">
        <v>69</v>
      </c>
      <c r="N388" s="182">
        <v>63</v>
      </c>
      <c r="O388" s="183">
        <v>6940909</v>
      </c>
      <c r="P388" s="184">
        <v>192</v>
      </c>
      <c r="Q388" s="185">
        <v>172</v>
      </c>
      <c r="R388" s="180">
        <v>9459408</v>
      </c>
      <c r="S388" s="181">
        <v>149</v>
      </c>
      <c r="T388" s="182">
        <v>147</v>
      </c>
      <c r="U388" s="183">
        <v>725025</v>
      </c>
      <c r="V388" s="184">
        <v>293</v>
      </c>
      <c r="W388" s="185">
        <v>288</v>
      </c>
      <c r="X388" s="180">
        <v>1500</v>
      </c>
      <c r="Y388" s="181">
        <v>165</v>
      </c>
      <c r="Z388" s="182">
        <v>142</v>
      </c>
      <c r="AA388" s="183">
        <v>310</v>
      </c>
      <c r="AB388" s="186">
        <v>321</v>
      </c>
      <c r="AC388" s="178">
        <v>0</v>
      </c>
      <c r="AD388" s="187">
        <v>100</v>
      </c>
      <c r="AE388" s="188">
        <v>0</v>
      </c>
    </row>
    <row r="389" spans="1:31" s="3" customFormat="1" ht="18.75" customHeight="1">
      <c r="A389" s="29">
        <v>387</v>
      </c>
      <c r="B389" s="30">
        <v>228</v>
      </c>
      <c r="C389" s="31" t="s">
        <v>1973</v>
      </c>
      <c r="D389" s="32" t="s">
        <v>3814</v>
      </c>
      <c r="E389" s="42">
        <v>19</v>
      </c>
      <c r="F389" s="35">
        <v>7184187</v>
      </c>
      <c r="G389" s="36">
        <v>330</v>
      </c>
      <c r="H389" s="37">
        <v>13</v>
      </c>
      <c r="I389" s="38">
        <v>8784603</v>
      </c>
      <c r="J389" s="39">
        <v>107</v>
      </c>
      <c r="K389" s="40">
        <v>10</v>
      </c>
      <c r="L389" s="35">
        <v>4636002</v>
      </c>
      <c r="M389" s="36">
        <v>208</v>
      </c>
      <c r="N389" s="37">
        <v>11</v>
      </c>
      <c r="O389" s="38">
        <v>3518426</v>
      </c>
      <c r="P389" s="39">
        <v>99</v>
      </c>
      <c r="Q389" s="40">
        <v>15</v>
      </c>
      <c r="R389" s="35">
        <v>14477263</v>
      </c>
      <c r="S389" s="36">
        <v>240</v>
      </c>
      <c r="T389" s="37">
        <v>5</v>
      </c>
      <c r="U389" s="38">
        <v>290781</v>
      </c>
      <c r="V389" s="39" t="s">
        <v>3813</v>
      </c>
      <c r="W389" s="40" t="s">
        <v>3813</v>
      </c>
      <c r="X389" s="41" t="s">
        <v>3813</v>
      </c>
      <c r="Y389" s="36">
        <v>91</v>
      </c>
      <c r="Z389" s="37">
        <v>16</v>
      </c>
      <c r="AA389" s="38">
        <v>458</v>
      </c>
      <c r="AB389" s="94">
        <v>382</v>
      </c>
      <c r="AC389" s="42">
        <v>100</v>
      </c>
      <c r="AD389" s="34">
        <v>0</v>
      </c>
      <c r="AE389" s="43">
        <v>0</v>
      </c>
    </row>
    <row r="390" spans="1:31" s="3" customFormat="1" ht="18.75" customHeight="1">
      <c r="A390" s="159">
        <v>388</v>
      </c>
      <c r="B390" s="160" t="s">
        <v>3813</v>
      </c>
      <c r="C390" s="161" t="s">
        <v>2039</v>
      </c>
      <c r="D390" s="162" t="s">
        <v>3815</v>
      </c>
      <c r="E390" s="163">
        <v>369</v>
      </c>
      <c r="F390" s="165">
        <v>7172348</v>
      </c>
      <c r="G390" s="166">
        <v>419</v>
      </c>
      <c r="H390" s="167">
        <v>399</v>
      </c>
      <c r="I390" s="168">
        <v>7218797</v>
      </c>
      <c r="J390" s="169">
        <v>404</v>
      </c>
      <c r="K390" s="170">
        <v>382</v>
      </c>
      <c r="L390" s="165">
        <v>1279479</v>
      </c>
      <c r="M390" s="166">
        <v>446</v>
      </c>
      <c r="N390" s="167">
        <v>429</v>
      </c>
      <c r="O390" s="168">
        <v>607770</v>
      </c>
      <c r="P390" s="169">
        <v>489</v>
      </c>
      <c r="Q390" s="170">
        <v>463</v>
      </c>
      <c r="R390" s="165">
        <v>1646844</v>
      </c>
      <c r="S390" s="166">
        <v>150</v>
      </c>
      <c r="T390" s="167">
        <v>148</v>
      </c>
      <c r="U390" s="168">
        <v>704767</v>
      </c>
      <c r="V390" s="169">
        <v>92</v>
      </c>
      <c r="W390" s="170">
        <v>91</v>
      </c>
      <c r="X390" s="165">
        <v>10659</v>
      </c>
      <c r="Y390" s="166">
        <v>380</v>
      </c>
      <c r="Z390" s="167">
        <v>354</v>
      </c>
      <c r="AA390" s="168">
        <v>136</v>
      </c>
      <c r="AB390" s="171">
        <v>322</v>
      </c>
      <c r="AC390" s="163">
        <v>0</v>
      </c>
      <c r="AD390" s="172">
        <v>100</v>
      </c>
      <c r="AE390" s="173">
        <v>0</v>
      </c>
    </row>
    <row r="391" spans="1:31" s="3" customFormat="1" ht="18.75" customHeight="1">
      <c r="A391" s="159">
        <v>389</v>
      </c>
      <c r="B391" s="160">
        <v>340</v>
      </c>
      <c r="C391" s="161" t="s">
        <v>2040</v>
      </c>
      <c r="D391" s="162" t="s">
        <v>3815</v>
      </c>
      <c r="E391" s="163">
        <v>370</v>
      </c>
      <c r="F391" s="165">
        <v>7155707</v>
      </c>
      <c r="G391" s="166">
        <v>420</v>
      </c>
      <c r="H391" s="167">
        <v>400</v>
      </c>
      <c r="I391" s="168">
        <v>7155707</v>
      </c>
      <c r="J391" s="169">
        <v>283</v>
      </c>
      <c r="K391" s="170">
        <v>264</v>
      </c>
      <c r="L391" s="165">
        <v>2313364</v>
      </c>
      <c r="M391" s="166">
        <v>375</v>
      </c>
      <c r="N391" s="167">
        <v>360</v>
      </c>
      <c r="O391" s="168">
        <v>1384370</v>
      </c>
      <c r="P391" s="169">
        <v>374</v>
      </c>
      <c r="Q391" s="170">
        <v>351</v>
      </c>
      <c r="R391" s="165">
        <v>5297546</v>
      </c>
      <c r="S391" s="166">
        <v>155</v>
      </c>
      <c r="T391" s="167">
        <v>153</v>
      </c>
      <c r="U391" s="168">
        <v>657571</v>
      </c>
      <c r="V391" s="169" t="s">
        <v>3813</v>
      </c>
      <c r="W391" s="170" t="s">
        <v>3813</v>
      </c>
      <c r="X391" s="189" t="s">
        <v>3813</v>
      </c>
      <c r="Y391" s="166">
        <v>412</v>
      </c>
      <c r="Z391" s="167">
        <v>386</v>
      </c>
      <c r="AA391" s="168">
        <v>115</v>
      </c>
      <c r="AB391" s="171">
        <v>352</v>
      </c>
      <c r="AC391" s="163">
        <v>0</v>
      </c>
      <c r="AD391" s="172">
        <v>100</v>
      </c>
      <c r="AE391" s="173">
        <v>0</v>
      </c>
    </row>
    <row r="392" spans="1:31" s="3" customFormat="1" ht="18.75" customHeight="1">
      <c r="A392" s="45">
        <v>390</v>
      </c>
      <c r="B392" s="46">
        <v>263</v>
      </c>
      <c r="C392" s="47" t="s">
        <v>3586</v>
      </c>
      <c r="D392" s="48" t="s">
        <v>3814</v>
      </c>
      <c r="E392" s="49">
        <v>20</v>
      </c>
      <c r="F392" s="51">
        <v>7147131</v>
      </c>
      <c r="G392" s="52">
        <v>421</v>
      </c>
      <c r="H392" s="53">
        <v>21</v>
      </c>
      <c r="I392" s="54">
        <v>7147131</v>
      </c>
      <c r="J392" s="55">
        <v>56</v>
      </c>
      <c r="K392" s="56">
        <v>6</v>
      </c>
      <c r="L392" s="51">
        <v>5719280</v>
      </c>
      <c r="M392" s="52">
        <v>313</v>
      </c>
      <c r="N392" s="53">
        <v>14</v>
      </c>
      <c r="O392" s="54">
        <v>1998728</v>
      </c>
      <c r="P392" s="55">
        <v>61</v>
      </c>
      <c r="Q392" s="56">
        <v>11</v>
      </c>
      <c r="R392" s="51">
        <v>17842913</v>
      </c>
      <c r="S392" s="52">
        <v>182</v>
      </c>
      <c r="T392" s="53">
        <v>3</v>
      </c>
      <c r="U392" s="54">
        <v>492561</v>
      </c>
      <c r="V392" s="55" t="s">
        <v>3813</v>
      </c>
      <c r="W392" s="56" t="s">
        <v>3813</v>
      </c>
      <c r="X392" s="62" t="s">
        <v>3813</v>
      </c>
      <c r="Y392" s="52">
        <v>112</v>
      </c>
      <c r="Z392" s="53">
        <v>20</v>
      </c>
      <c r="AA392" s="54">
        <v>412</v>
      </c>
      <c r="AB392" s="95">
        <v>352</v>
      </c>
      <c r="AC392" s="49">
        <v>99.9</v>
      </c>
      <c r="AD392" s="57">
        <v>0.1</v>
      </c>
      <c r="AE392" s="58">
        <v>0</v>
      </c>
    </row>
    <row r="393" spans="1:31" s="3" customFormat="1" ht="18.75" customHeight="1">
      <c r="A393" s="15">
        <v>391</v>
      </c>
      <c r="B393" s="16">
        <v>359</v>
      </c>
      <c r="C393" s="17" t="s">
        <v>1978</v>
      </c>
      <c r="D393" s="18" t="s">
        <v>1736</v>
      </c>
      <c r="E393" s="60">
        <v>371</v>
      </c>
      <c r="F393" s="21">
        <v>7123041</v>
      </c>
      <c r="G393" s="22">
        <v>402</v>
      </c>
      <c r="H393" s="23">
        <v>383</v>
      </c>
      <c r="I393" s="24">
        <v>7459743</v>
      </c>
      <c r="J393" s="25">
        <v>177</v>
      </c>
      <c r="K393" s="26">
        <v>162</v>
      </c>
      <c r="L393" s="21">
        <v>3392236</v>
      </c>
      <c r="M393" s="22">
        <v>247</v>
      </c>
      <c r="N393" s="23">
        <v>235</v>
      </c>
      <c r="O393" s="24">
        <v>2816007</v>
      </c>
      <c r="P393" s="25">
        <v>355</v>
      </c>
      <c r="Q393" s="26">
        <v>332</v>
      </c>
      <c r="R393" s="21">
        <v>5689648</v>
      </c>
      <c r="S393" s="22">
        <v>170</v>
      </c>
      <c r="T393" s="23">
        <v>168</v>
      </c>
      <c r="U393" s="24">
        <v>569705</v>
      </c>
      <c r="V393" s="25">
        <v>406</v>
      </c>
      <c r="W393" s="26">
        <v>400</v>
      </c>
      <c r="X393" s="21">
        <v>12</v>
      </c>
      <c r="Y393" s="22">
        <v>109</v>
      </c>
      <c r="Z393" s="23">
        <v>92</v>
      </c>
      <c r="AA393" s="24">
        <v>427</v>
      </c>
      <c r="AB393" s="93">
        <v>321</v>
      </c>
      <c r="AC393" s="19">
        <v>0</v>
      </c>
      <c r="AD393" s="27">
        <v>100</v>
      </c>
      <c r="AE393" s="28">
        <v>0</v>
      </c>
    </row>
    <row r="394" spans="1:31" s="3" customFormat="1" ht="18.75" customHeight="1">
      <c r="A394" s="159">
        <v>392</v>
      </c>
      <c r="B394" s="160">
        <v>417</v>
      </c>
      <c r="C394" s="161" t="s">
        <v>2908</v>
      </c>
      <c r="D394" s="162" t="s">
        <v>3815</v>
      </c>
      <c r="E394" s="163">
        <v>372</v>
      </c>
      <c r="F394" s="165">
        <v>7118727</v>
      </c>
      <c r="G394" s="166">
        <v>392</v>
      </c>
      <c r="H394" s="167">
        <v>374</v>
      </c>
      <c r="I394" s="168">
        <v>7574807</v>
      </c>
      <c r="J394" s="169">
        <v>141</v>
      </c>
      <c r="K394" s="170">
        <v>128</v>
      </c>
      <c r="L394" s="165">
        <v>3991263</v>
      </c>
      <c r="M394" s="166">
        <v>353</v>
      </c>
      <c r="N394" s="167">
        <v>339</v>
      </c>
      <c r="O394" s="168">
        <v>1633619</v>
      </c>
      <c r="P394" s="169">
        <v>376</v>
      </c>
      <c r="Q394" s="170">
        <v>353</v>
      </c>
      <c r="R394" s="165">
        <v>5273219</v>
      </c>
      <c r="S394" s="166">
        <v>102</v>
      </c>
      <c r="T394" s="167">
        <v>100</v>
      </c>
      <c r="U394" s="168">
        <v>1019936</v>
      </c>
      <c r="V394" s="169">
        <v>289</v>
      </c>
      <c r="W394" s="170">
        <v>284</v>
      </c>
      <c r="X394" s="165">
        <v>1517</v>
      </c>
      <c r="Y394" s="166">
        <v>252</v>
      </c>
      <c r="Z394" s="167">
        <v>227</v>
      </c>
      <c r="AA394" s="168">
        <v>215</v>
      </c>
      <c r="AB394" s="171">
        <v>369</v>
      </c>
      <c r="AC394" s="163">
        <v>0</v>
      </c>
      <c r="AD394" s="172">
        <v>100</v>
      </c>
      <c r="AE394" s="173">
        <v>0</v>
      </c>
    </row>
    <row r="395" spans="1:31" s="3" customFormat="1" ht="18.75" customHeight="1">
      <c r="A395" s="29">
        <v>393</v>
      </c>
      <c r="B395" s="30">
        <v>169</v>
      </c>
      <c r="C395" s="31" t="s">
        <v>2996</v>
      </c>
      <c r="D395" s="32" t="s">
        <v>1132</v>
      </c>
      <c r="E395" s="42">
        <v>373</v>
      </c>
      <c r="F395" s="35">
        <v>7104059</v>
      </c>
      <c r="G395" s="36">
        <v>232</v>
      </c>
      <c r="H395" s="37">
        <v>223</v>
      </c>
      <c r="I395" s="38">
        <v>10911560</v>
      </c>
      <c r="J395" s="39">
        <v>340</v>
      </c>
      <c r="K395" s="40">
        <v>321</v>
      </c>
      <c r="L395" s="35">
        <v>1795689</v>
      </c>
      <c r="M395" s="36">
        <v>482</v>
      </c>
      <c r="N395" s="37">
        <v>465</v>
      </c>
      <c r="O395" s="38">
        <v>143994</v>
      </c>
      <c r="P395" s="39">
        <v>396</v>
      </c>
      <c r="Q395" s="40">
        <v>372</v>
      </c>
      <c r="R395" s="35">
        <v>4899195</v>
      </c>
      <c r="S395" s="36">
        <v>386</v>
      </c>
      <c r="T395" s="37">
        <v>379</v>
      </c>
      <c r="U395" s="38">
        <v>26288</v>
      </c>
      <c r="V395" s="39">
        <v>33</v>
      </c>
      <c r="W395" s="40">
        <v>33</v>
      </c>
      <c r="X395" s="35">
        <v>16081</v>
      </c>
      <c r="Y395" s="36">
        <v>428</v>
      </c>
      <c r="Z395" s="37">
        <v>402</v>
      </c>
      <c r="AA395" s="38">
        <v>108</v>
      </c>
      <c r="AB395" s="94">
        <v>312</v>
      </c>
      <c r="AC395" s="42">
        <v>0</v>
      </c>
      <c r="AD395" s="34">
        <v>100</v>
      </c>
      <c r="AE395" s="43">
        <v>0</v>
      </c>
    </row>
    <row r="396" spans="1:31" s="3" customFormat="1" ht="18.75" customHeight="1">
      <c r="A396" s="29">
        <v>394</v>
      </c>
      <c r="B396" s="30" t="s">
        <v>3813</v>
      </c>
      <c r="C396" s="31" t="s">
        <v>3587</v>
      </c>
      <c r="D396" s="32" t="s">
        <v>3369</v>
      </c>
      <c r="E396" s="33">
        <v>374</v>
      </c>
      <c r="F396" s="35">
        <v>7089801</v>
      </c>
      <c r="G396" s="36">
        <v>424</v>
      </c>
      <c r="H396" s="37">
        <v>402</v>
      </c>
      <c r="I396" s="38">
        <v>7089801</v>
      </c>
      <c r="J396" s="39">
        <v>223</v>
      </c>
      <c r="K396" s="40">
        <v>206</v>
      </c>
      <c r="L396" s="35">
        <v>2856317</v>
      </c>
      <c r="M396" s="36">
        <v>138</v>
      </c>
      <c r="N396" s="37">
        <v>131</v>
      </c>
      <c r="O396" s="38">
        <v>4585707</v>
      </c>
      <c r="P396" s="39">
        <v>180</v>
      </c>
      <c r="Q396" s="40">
        <v>163</v>
      </c>
      <c r="R396" s="35">
        <v>9872418</v>
      </c>
      <c r="S396" s="36">
        <v>463</v>
      </c>
      <c r="T396" s="37">
        <v>454</v>
      </c>
      <c r="U396" s="38">
        <v>-1099091</v>
      </c>
      <c r="V396" s="39">
        <v>221</v>
      </c>
      <c r="W396" s="40">
        <v>218</v>
      </c>
      <c r="X396" s="35">
        <v>3723</v>
      </c>
      <c r="Y396" s="36">
        <v>287</v>
      </c>
      <c r="Z396" s="37">
        <v>261</v>
      </c>
      <c r="AA396" s="38">
        <v>193</v>
      </c>
      <c r="AB396" s="94">
        <v>384</v>
      </c>
      <c r="AC396" s="42">
        <v>0</v>
      </c>
      <c r="AD396" s="34">
        <v>50</v>
      </c>
      <c r="AE396" s="43">
        <v>50</v>
      </c>
    </row>
    <row r="397" spans="1:31" s="3" customFormat="1" ht="18.75" customHeight="1">
      <c r="A397" s="142">
        <v>395</v>
      </c>
      <c r="B397" s="143" t="s">
        <v>3813</v>
      </c>
      <c r="C397" s="144" t="s">
        <v>3588</v>
      </c>
      <c r="D397" s="145" t="s">
        <v>3815</v>
      </c>
      <c r="E397" s="146">
        <v>375</v>
      </c>
      <c r="F397" s="148">
        <v>7084116</v>
      </c>
      <c r="G397" s="149">
        <v>321</v>
      </c>
      <c r="H397" s="150">
        <v>309</v>
      </c>
      <c r="I397" s="151">
        <v>9029974</v>
      </c>
      <c r="J397" s="152">
        <v>322</v>
      </c>
      <c r="K397" s="153">
        <v>303</v>
      </c>
      <c r="L397" s="148">
        <v>1950431</v>
      </c>
      <c r="M397" s="149">
        <v>346</v>
      </c>
      <c r="N397" s="150">
        <v>332</v>
      </c>
      <c r="O397" s="151">
        <v>1706153</v>
      </c>
      <c r="P397" s="152">
        <v>308</v>
      </c>
      <c r="Q397" s="153">
        <v>286</v>
      </c>
      <c r="R397" s="148">
        <v>6492040</v>
      </c>
      <c r="S397" s="149">
        <v>103</v>
      </c>
      <c r="T397" s="150">
        <v>101</v>
      </c>
      <c r="U397" s="151">
        <v>1017085</v>
      </c>
      <c r="V397" s="152">
        <v>372</v>
      </c>
      <c r="W397" s="153">
        <v>366</v>
      </c>
      <c r="X397" s="148">
        <v>220</v>
      </c>
      <c r="Y397" s="149">
        <v>491</v>
      </c>
      <c r="Z397" s="150">
        <v>465</v>
      </c>
      <c r="AA397" s="151">
        <v>40</v>
      </c>
      <c r="AB397" s="156">
        <v>341</v>
      </c>
      <c r="AC397" s="146">
        <v>0</v>
      </c>
      <c r="AD397" s="157">
        <v>100</v>
      </c>
      <c r="AE397" s="158">
        <v>0</v>
      </c>
    </row>
    <row r="398" spans="1:31" s="3" customFormat="1" ht="18.75" customHeight="1">
      <c r="A398" s="174">
        <v>396</v>
      </c>
      <c r="B398" s="175" t="s">
        <v>3813</v>
      </c>
      <c r="C398" s="190" t="s">
        <v>3813</v>
      </c>
      <c r="D398" s="177" t="s">
        <v>3815</v>
      </c>
      <c r="E398" s="178">
        <v>376</v>
      </c>
      <c r="F398" s="191" t="s">
        <v>3813</v>
      </c>
      <c r="G398" s="181">
        <v>425</v>
      </c>
      <c r="H398" s="182">
        <v>403</v>
      </c>
      <c r="I398" s="192" t="s">
        <v>3813</v>
      </c>
      <c r="J398" s="184">
        <v>285</v>
      </c>
      <c r="K398" s="185">
        <v>266</v>
      </c>
      <c r="L398" s="191" t="s">
        <v>3813</v>
      </c>
      <c r="M398" s="181">
        <v>146</v>
      </c>
      <c r="N398" s="182">
        <v>138</v>
      </c>
      <c r="O398" s="192" t="s">
        <v>3813</v>
      </c>
      <c r="P398" s="184">
        <v>255</v>
      </c>
      <c r="Q398" s="185">
        <v>233</v>
      </c>
      <c r="R398" s="191" t="s">
        <v>3813</v>
      </c>
      <c r="S398" s="181">
        <v>69</v>
      </c>
      <c r="T398" s="182">
        <v>67</v>
      </c>
      <c r="U398" s="192" t="s">
        <v>3813</v>
      </c>
      <c r="V398" s="184">
        <v>276</v>
      </c>
      <c r="W398" s="185">
        <v>271</v>
      </c>
      <c r="X398" s="191" t="s">
        <v>3813</v>
      </c>
      <c r="Y398" s="181">
        <v>406</v>
      </c>
      <c r="Z398" s="182">
        <v>380</v>
      </c>
      <c r="AA398" s="192" t="s">
        <v>3813</v>
      </c>
      <c r="AB398" s="186">
        <v>381</v>
      </c>
      <c r="AC398" s="178">
        <v>0</v>
      </c>
      <c r="AD398" s="187">
        <v>100</v>
      </c>
      <c r="AE398" s="188">
        <v>0</v>
      </c>
    </row>
    <row r="399" spans="1:31" s="3" customFormat="1" ht="18.75" customHeight="1">
      <c r="A399" s="159">
        <v>397</v>
      </c>
      <c r="B399" s="160">
        <v>306</v>
      </c>
      <c r="C399" s="161" t="s">
        <v>1908</v>
      </c>
      <c r="D399" s="162" t="s">
        <v>3815</v>
      </c>
      <c r="E399" s="163">
        <v>377</v>
      </c>
      <c r="F399" s="165">
        <v>7034550</v>
      </c>
      <c r="G399" s="166">
        <v>406</v>
      </c>
      <c r="H399" s="167">
        <v>387</v>
      </c>
      <c r="I399" s="168">
        <v>7409801</v>
      </c>
      <c r="J399" s="169">
        <v>169</v>
      </c>
      <c r="K399" s="170">
        <v>154</v>
      </c>
      <c r="L399" s="165">
        <v>3546667</v>
      </c>
      <c r="M399" s="166">
        <v>264</v>
      </c>
      <c r="N399" s="167">
        <v>252</v>
      </c>
      <c r="O399" s="168">
        <v>2622948</v>
      </c>
      <c r="P399" s="169">
        <v>450</v>
      </c>
      <c r="Q399" s="170">
        <v>426</v>
      </c>
      <c r="R399" s="165">
        <v>3143834</v>
      </c>
      <c r="S399" s="166">
        <v>211</v>
      </c>
      <c r="T399" s="167">
        <v>208</v>
      </c>
      <c r="U399" s="168">
        <v>382354</v>
      </c>
      <c r="V399" s="169">
        <v>404</v>
      </c>
      <c r="W399" s="170">
        <v>398</v>
      </c>
      <c r="X399" s="165">
        <v>20</v>
      </c>
      <c r="Y399" s="166">
        <v>414</v>
      </c>
      <c r="Z399" s="167">
        <v>388</v>
      </c>
      <c r="AA399" s="168">
        <v>114</v>
      </c>
      <c r="AB399" s="171">
        <v>356</v>
      </c>
      <c r="AC399" s="163">
        <v>0</v>
      </c>
      <c r="AD399" s="172">
        <v>100</v>
      </c>
      <c r="AE399" s="173">
        <v>0</v>
      </c>
    </row>
    <row r="400" spans="1:31" s="3" customFormat="1" ht="18.75" customHeight="1">
      <c r="A400" s="159">
        <v>398</v>
      </c>
      <c r="B400" s="160" t="s">
        <v>3813</v>
      </c>
      <c r="C400" s="161" t="s">
        <v>2041</v>
      </c>
      <c r="D400" s="162" t="s">
        <v>3815</v>
      </c>
      <c r="E400" s="163">
        <v>378</v>
      </c>
      <c r="F400" s="165">
        <v>7031453</v>
      </c>
      <c r="G400" s="166">
        <v>339</v>
      </c>
      <c r="H400" s="167">
        <v>326</v>
      </c>
      <c r="I400" s="168">
        <v>8584073</v>
      </c>
      <c r="J400" s="169">
        <v>400</v>
      </c>
      <c r="K400" s="170">
        <v>378</v>
      </c>
      <c r="L400" s="165">
        <v>1318762</v>
      </c>
      <c r="M400" s="166">
        <v>281</v>
      </c>
      <c r="N400" s="167">
        <v>269</v>
      </c>
      <c r="O400" s="168">
        <v>2384291</v>
      </c>
      <c r="P400" s="169">
        <v>226</v>
      </c>
      <c r="Q400" s="170">
        <v>204</v>
      </c>
      <c r="R400" s="165">
        <v>8470860</v>
      </c>
      <c r="S400" s="166">
        <v>205</v>
      </c>
      <c r="T400" s="167">
        <v>202</v>
      </c>
      <c r="U400" s="168">
        <v>417086</v>
      </c>
      <c r="V400" s="169">
        <v>364</v>
      </c>
      <c r="W400" s="170">
        <v>358</v>
      </c>
      <c r="X400" s="165">
        <v>300</v>
      </c>
      <c r="Y400" s="166">
        <v>437</v>
      </c>
      <c r="Z400" s="167">
        <v>411</v>
      </c>
      <c r="AA400" s="168">
        <v>100</v>
      </c>
      <c r="AB400" s="171">
        <v>382</v>
      </c>
      <c r="AC400" s="163">
        <v>0</v>
      </c>
      <c r="AD400" s="172">
        <v>50</v>
      </c>
      <c r="AE400" s="173">
        <v>50</v>
      </c>
    </row>
    <row r="401" spans="1:31" s="3" customFormat="1" ht="18.75" customHeight="1">
      <c r="A401" s="29">
        <v>399</v>
      </c>
      <c r="B401" s="30" t="s">
        <v>3813</v>
      </c>
      <c r="C401" s="31" t="s">
        <v>3589</v>
      </c>
      <c r="D401" s="32" t="s">
        <v>3815</v>
      </c>
      <c r="E401" s="42">
        <v>379</v>
      </c>
      <c r="F401" s="35">
        <v>7031335</v>
      </c>
      <c r="G401" s="36">
        <v>430</v>
      </c>
      <c r="H401" s="37">
        <v>408</v>
      </c>
      <c r="I401" s="38">
        <v>7031335</v>
      </c>
      <c r="J401" s="39">
        <v>463</v>
      </c>
      <c r="K401" s="40">
        <v>441</v>
      </c>
      <c r="L401" s="35">
        <v>594954</v>
      </c>
      <c r="M401" s="36">
        <v>460</v>
      </c>
      <c r="N401" s="37">
        <v>443</v>
      </c>
      <c r="O401" s="38">
        <v>454607</v>
      </c>
      <c r="P401" s="39">
        <v>499</v>
      </c>
      <c r="Q401" s="40">
        <v>473</v>
      </c>
      <c r="R401" s="35">
        <v>1124859</v>
      </c>
      <c r="S401" s="36">
        <v>223</v>
      </c>
      <c r="T401" s="37">
        <v>219</v>
      </c>
      <c r="U401" s="38">
        <v>346851</v>
      </c>
      <c r="V401" s="39">
        <v>125</v>
      </c>
      <c r="W401" s="40">
        <v>124</v>
      </c>
      <c r="X401" s="35">
        <v>8816</v>
      </c>
      <c r="Y401" s="36">
        <v>479</v>
      </c>
      <c r="Z401" s="37">
        <v>453</v>
      </c>
      <c r="AA401" s="38">
        <v>48</v>
      </c>
      <c r="AB401" s="94">
        <v>321</v>
      </c>
      <c r="AC401" s="42">
        <v>0</v>
      </c>
      <c r="AD401" s="34">
        <v>100</v>
      </c>
      <c r="AE401" s="43">
        <v>0</v>
      </c>
    </row>
    <row r="402" spans="1:31" s="3" customFormat="1" ht="18.75" customHeight="1">
      <c r="A402" s="45">
        <v>400</v>
      </c>
      <c r="B402" s="46">
        <v>377</v>
      </c>
      <c r="C402" s="47" t="s">
        <v>2515</v>
      </c>
      <c r="D402" s="48" t="s">
        <v>1756</v>
      </c>
      <c r="E402" s="49">
        <v>380</v>
      </c>
      <c r="F402" s="51">
        <v>7018337</v>
      </c>
      <c r="G402" s="52">
        <v>432</v>
      </c>
      <c r="H402" s="53">
        <v>410</v>
      </c>
      <c r="I402" s="54">
        <v>7018337</v>
      </c>
      <c r="J402" s="55">
        <v>240</v>
      </c>
      <c r="K402" s="56">
        <v>223</v>
      </c>
      <c r="L402" s="51">
        <v>2662690</v>
      </c>
      <c r="M402" s="52">
        <v>68</v>
      </c>
      <c r="N402" s="53">
        <v>62</v>
      </c>
      <c r="O402" s="54">
        <v>7028978</v>
      </c>
      <c r="P402" s="55">
        <v>121</v>
      </c>
      <c r="Q402" s="56">
        <v>104</v>
      </c>
      <c r="R402" s="51">
        <v>13140094</v>
      </c>
      <c r="S402" s="52">
        <v>452</v>
      </c>
      <c r="T402" s="53">
        <v>443</v>
      </c>
      <c r="U402" s="54">
        <v>-864176</v>
      </c>
      <c r="V402" s="55">
        <v>241</v>
      </c>
      <c r="W402" s="56">
        <v>236</v>
      </c>
      <c r="X402" s="51">
        <v>2996</v>
      </c>
      <c r="Y402" s="52">
        <v>125</v>
      </c>
      <c r="Z402" s="53">
        <v>105</v>
      </c>
      <c r="AA402" s="54">
        <v>388</v>
      </c>
      <c r="AB402" s="95">
        <v>321</v>
      </c>
      <c r="AC402" s="49">
        <v>0</v>
      </c>
      <c r="AD402" s="57">
        <v>100</v>
      </c>
      <c r="AE402" s="58">
        <v>0</v>
      </c>
    </row>
    <row r="403" spans="1:31" s="3" customFormat="1" ht="18.75" customHeight="1">
      <c r="A403" s="15">
        <v>401</v>
      </c>
      <c r="B403" s="16" t="s">
        <v>3813</v>
      </c>
      <c r="C403" s="82" t="s">
        <v>3813</v>
      </c>
      <c r="D403" s="18" t="s">
        <v>3814</v>
      </c>
      <c r="E403" s="19">
        <v>21</v>
      </c>
      <c r="F403" s="61" t="s">
        <v>3813</v>
      </c>
      <c r="G403" s="22">
        <v>423</v>
      </c>
      <c r="H403" s="23">
        <v>22</v>
      </c>
      <c r="I403" s="66" t="s">
        <v>3813</v>
      </c>
      <c r="J403" s="25">
        <v>276</v>
      </c>
      <c r="K403" s="26">
        <v>19</v>
      </c>
      <c r="L403" s="61" t="s">
        <v>3813</v>
      </c>
      <c r="M403" s="22">
        <v>403</v>
      </c>
      <c r="N403" s="23">
        <v>16</v>
      </c>
      <c r="O403" s="66" t="s">
        <v>3813</v>
      </c>
      <c r="P403" s="25">
        <v>486</v>
      </c>
      <c r="Q403" s="26">
        <v>26</v>
      </c>
      <c r="R403" s="61" t="s">
        <v>3813</v>
      </c>
      <c r="S403" s="22">
        <v>214</v>
      </c>
      <c r="T403" s="23">
        <v>4</v>
      </c>
      <c r="U403" s="66" t="s">
        <v>3813</v>
      </c>
      <c r="V403" s="25" t="s">
        <v>3813</v>
      </c>
      <c r="W403" s="26" t="s">
        <v>3813</v>
      </c>
      <c r="X403" s="61" t="s">
        <v>3813</v>
      </c>
      <c r="Y403" s="22">
        <v>73</v>
      </c>
      <c r="Z403" s="23">
        <v>12</v>
      </c>
      <c r="AA403" s="66" t="s">
        <v>3813</v>
      </c>
      <c r="AB403" s="93">
        <v>311</v>
      </c>
      <c r="AC403" s="19">
        <v>100</v>
      </c>
      <c r="AD403" s="27">
        <v>0</v>
      </c>
      <c r="AE403" s="28">
        <v>0</v>
      </c>
    </row>
    <row r="404" spans="1:31" s="3" customFormat="1" ht="18.75" customHeight="1">
      <c r="A404" s="159">
        <v>402</v>
      </c>
      <c r="B404" s="160">
        <v>452</v>
      </c>
      <c r="C404" s="161" t="s">
        <v>4007</v>
      </c>
      <c r="D404" s="162" t="s">
        <v>3815</v>
      </c>
      <c r="E404" s="163">
        <v>381</v>
      </c>
      <c r="F404" s="165">
        <v>7002608</v>
      </c>
      <c r="G404" s="166">
        <v>429</v>
      </c>
      <c r="H404" s="167">
        <v>407</v>
      </c>
      <c r="I404" s="168">
        <v>7042978</v>
      </c>
      <c r="J404" s="169">
        <v>335</v>
      </c>
      <c r="K404" s="170">
        <v>316</v>
      </c>
      <c r="L404" s="165">
        <v>1824604</v>
      </c>
      <c r="M404" s="166">
        <v>340</v>
      </c>
      <c r="N404" s="167">
        <v>326</v>
      </c>
      <c r="O404" s="168">
        <v>1738727</v>
      </c>
      <c r="P404" s="169">
        <v>435</v>
      </c>
      <c r="Q404" s="170">
        <v>411</v>
      </c>
      <c r="R404" s="165">
        <v>3675514</v>
      </c>
      <c r="S404" s="166">
        <v>160</v>
      </c>
      <c r="T404" s="167">
        <v>158</v>
      </c>
      <c r="U404" s="168">
        <v>649953</v>
      </c>
      <c r="V404" s="169">
        <v>396</v>
      </c>
      <c r="W404" s="170">
        <v>390</v>
      </c>
      <c r="X404" s="165">
        <v>47</v>
      </c>
      <c r="Y404" s="166">
        <v>281</v>
      </c>
      <c r="Z404" s="167">
        <v>255</v>
      </c>
      <c r="AA404" s="168">
        <v>197</v>
      </c>
      <c r="AB404" s="171">
        <v>341</v>
      </c>
      <c r="AC404" s="163">
        <v>0</v>
      </c>
      <c r="AD404" s="172">
        <v>100</v>
      </c>
      <c r="AE404" s="173">
        <v>0</v>
      </c>
    </row>
    <row r="405" spans="1:31" s="3" customFormat="1" ht="18.75" customHeight="1">
      <c r="A405" s="159">
        <v>403</v>
      </c>
      <c r="B405" s="160" t="s">
        <v>3813</v>
      </c>
      <c r="C405" s="161" t="s">
        <v>1969</v>
      </c>
      <c r="D405" s="162" t="s">
        <v>3815</v>
      </c>
      <c r="E405" s="163">
        <v>382</v>
      </c>
      <c r="F405" s="165">
        <v>6999220</v>
      </c>
      <c r="G405" s="166">
        <v>172</v>
      </c>
      <c r="H405" s="167">
        <v>167</v>
      </c>
      <c r="I405" s="168">
        <v>12614535</v>
      </c>
      <c r="J405" s="169">
        <v>384</v>
      </c>
      <c r="K405" s="170">
        <v>364</v>
      </c>
      <c r="L405" s="165">
        <v>1443245</v>
      </c>
      <c r="M405" s="166">
        <v>243</v>
      </c>
      <c r="N405" s="167">
        <v>231</v>
      </c>
      <c r="O405" s="168">
        <v>2866080</v>
      </c>
      <c r="P405" s="169">
        <v>193</v>
      </c>
      <c r="Q405" s="170">
        <v>173</v>
      </c>
      <c r="R405" s="165">
        <v>9457828</v>
      </c>
      <c r="S405" s="166">
        <v>400</v>
      </c>
      <c r="T405" s="167">
        <v>393</v>
      </c>
      <c r="U405" s="168">
        <v>10033</v>
      </c>
      <c r="V405" s="169">
        <v>193</v>
      </c>
      <c r="W405" s="170">
        <v>191</v>
      </c>
      <c r="X405" s="165">
        <v>4833</v>
      </c>
      <c r="Y405" s="166">
        <v>336</v>
      </c>
      <c r="Z405" s="167">
        <v>310</v>
      </c>
      <c r="AA405" s="168">
        <v>164</v>
      </c>
      <c r="AB405" s="171">
        <v>321</v>
      </c>
      <c r="AC405" s="163">
        <v>0</v>
      </c>
      <c r="AD405" s="172">
        <v>100</v>
      </c>
      <c r="AE405" s="173">
        <v>0</v>
      </c>
    </row>
    <row r="406" spans="1:31" s="3" customFormat="1" ht="18.75" customHeight="1">
      <c r="A406" s="29">
        <v>404</v>
      </c>
      <c r="B406" s="30">
        <v>135</v>
      </c>
      <c r="C406" s="31" t="s">
        <v>1867</v>
      </c>
      <c r="D406" s="32" t="s">
        <v>3816</v>
      </c>
      <c r="E406" s="42">
        <v>383</v>
      </c>
      <c r="F406" s="35">
        <v>6996387</v>
      </c>
      <c r="G406" s="36">
        <v>434</v>
      </c>
      <c r="H406" s="37">
        <v>412</v>
      </c>
      <c r="I406" s="38">
        <v>6996387</v>
      </c>
      <c r="J406" s="39">
        <v>488</v>
      </c>
      <c r="K406" s="40">
        <v>465</v>
      </c>
      <c r="L406" s="35">
        <v>155239</v>
      </c>
      <c r="M406" s="36">
        <v>430</v>
      </c>
      <c r="N406" s="37">
        <v>413</v>
      </c>
      <c r="O406" s="38">
        <v>770338</v>
      </c>
      <c r="P406" s="39">
        <v>129</v>
      </c>
      <c r="Q406" s="40">
        <v>112</v>
      </c>
      <c r="R406" s="35">
        <v>12793067</v>
      </c>
      <c r="S406" s="36">
        <v>475</v>
      </c>
      <c r="T406" s="37">
        <v>461</v>
      </c>
      <c r="U406" s="38">
        <v>-2011564</v>
      </c>
      <c r="V406" s="39">
        <v>165</v>
      </c>
      <c r="W406" s="40">
        <v>163</v>
      </c>
      <c r="X406" s="35">
        <v>6082</v>
      </c>
      <c r="Y406" s="36">
        <v>243</v>
      </c>
      <c r="Z406" s="37">
        <v>218</v>
      </c>
      <c r="AA406" s="38">
        <v>228</v>
      </c>
      <c r="AB406" s="94">
        <v>383</v>
      </c>
      <c r="AC406" s="42">
        <v>0</v>
      </c>
      <c r="AD406" s="34">
        <v>100</v>
      </c>
      <c r="AE406" s="43">
        <v>0</v>
      </c>
    </row>
    <row r="407" spans="1:31" s="3" customFormat="1" ht="18.75" customHeight="1">
      <c r="A407" s="45">
        <v>405</v>
      </c>
      <c r="B407" s="46">
        <v>360</v>
      </c>
      <c r="C407" s="47" t="s">
        <v>889</v>
      </c>
      <c r="D407" s="48" t="s">
        <v>3069</v>
      </c>
      <c r="E407" s="49">
        <v>384</v>
      </c>
      <c r="F407" s="51">
        <v>6992039</v>
      </c>
      <c r="G407" s="52">
        <v>76</v>
      </c>
      <c r="H407" s="53">
        <v>72</v>
      </c>
      <c r="I407" s="54">
        <v>15311680</v>
      </c>
      <c r="J407" s="55">
        <v>475</v>
      </c>
      <c r="K407" s="56">
        <v>453</v>
      </c>
      <c r="L407" s="51">
        <v>427545</v>
      </c>
      <c r="M407" s="52">
        <v>393</v>
      </c>
      <c r="N407" s="53">
        <v>378</v>
      </c>
      <c r="O407" s="54">
        <v>1100748</v>
      </c>
      <c r="P407" s="55">
        <v>463</v>
      </c>
      <c r="Q407" s="56">
        <v>439</v>
      </c>
      <c r="R407" s="51">
        <v>2856604</v>
      </c>
      <c r="S407" s="52">
        <v>417</v>
      </c>
      <c r="T407" s="53">
        <v>410</v>
      </c>
      <c r="U407" s="54">
        <v>-141709</v>
      </c>
      <c r="V407" s="55">
        <v>285</v>
      </c>
      <c r="W407" s="56">
        <v>280</v>
      </c>
      <c r="X407" s="51">
        <v>1696</v>
      </c>
      <c r="Y407" s="52">
        <v>342</v>
      </c>
      <c r="Z407" s="53">
        <v>316</v>
      </c>
      <c r="AA407" s="54">
        <v>160</v>
      </c>
      <c r="AB407" s="95">
        <v>371</v>
      </c>
      <c r="AC407" s="49">
        <v>0</v>
      </c>
      <c r="AD407" s="57">
        <v>100</v>
      </c>
      <c r="AE407" s="58">
        <v>0</v>
      </c>
    </row>
    <row r="408" spans="1:31" s="3" customFormat="1" ht="18.75" customHeight="1">
      <c r="A408" s="174">
        <v>406</v>
      </c>
      <c r="B408" s="175">
        <v>341</v>
      </c>
      <c r="C408" s="176" t="s">
        <v>3590</v>
      </c>
      <c r="D408" s="177" t="s">
        <v>3815</v>
      </c>
      <c r="E408" s="178">
        <v>385</v>
      </c>
      <c r="F408" s="180">
        <v>6991761</v>
      </c>
      <c r="G408" s="181">
        <v>435</v>
      </c>
      <c r="H408" s="182">
        <v>413</v>
      </c>
      <c r="I408" s="183">
        <v>6991761</v>
      </c>
      <c r="J408" s="184">
        <v>472</v>
      </c>
      <c r="K408" s="185">
        <v>450</v>
      </c>
      <c r="L408" s="180">
        <v>488435</v>
      </c>
      <c r="M408" s="181">
        <v>445</v>
      </c>
      <c r="N408" s="182">
        <v>428</v>
      </c>
      <c r="O408" s="183">
        <v>614818</v>
      </c>
      <c r="P408" s="184">
        <v>482</v>
      </c>
      <c r="Q408" s="185">
        <v>457</v>
      </c>
      <c r="R408" s="180">
        <v>2246497</v>
      </c>
      <c r="S408" s="181">
        <v>368</v>
      </c>
      <c r="T408" s="182">
        <v>361</v>
      </c>
      <c r="U408" s="183">
        <v>51524</v>
      </c>
      <c r="V408" s="184">
        <v>295</v>
      </c>
      <c r="W408" s="185">
        <v>290</v>
      </c>
      <c r="X408" s="180">
        <v>1459</v>
      </c>
      <c r="Y408" s="181">
        <v>357</v>
      </c>
      <c r="Z408" s="182">
        <v>331</v>
      </c>
      <c r="AA408" s="183">
        <v>150</v>
      </c>
      <c r="AB408" s="186">
        <v>321</v>
      </c>
      <c r="AC408" s="178">
        <v>0</v>
      </c>
      <c r="AD408" s="187">
        <v>100</v>
      </c>
      <c r="AE408" s="188">
        <v>0</v>
      </c>
    </row>
    <row r="409" spans="1:31" s="3" customFormat="1" ht="18.75" customHeight="1">
      <c r="A409" s="159">
        <v>407</v>
      </c>
      <c r="B409" s="160" t="s">
        <v>3813</v>
      </c>
      <c r="C409" s="161" t="s">
        <v>3591</v>
      </c>
      <c r="D409" s="162" t="s">
        <v>3815</v>
      </c>
      <c r="E409" s="193">
        <v>386</v>
      </c>
      <c r="F409" s="165">
        <v>6984372</v>
      </c>
      <c r="G409" s="166">
        <v>427</v>
      </c>
      <c r="H409" s="167">
        <v>405</v>
      </c>
      <c r="I409" s="168">
        <v>7051534</v>
      </c>
      <c r="J409" s="169">
        <v>307</v>
      </c>
      <c r="K409" s="170">
        <v>288</v>
      </c>
      <c r="L409" s="165">
        <v>2072988</v>
      </c>
      <c r="M409" s="166">
        <v>326</v>
      </c>
      <c r="N409" s="167">
        <v>312</v>
      </c>
      <c r="O409" s="168">
        <v>1884513</v>
      </c>
      <c r="P409" s="169">
        <v>416</v>
      </c>
      <c r="Q409" s="170">
        <v>392</v>
      </c>
      <c r="R409" s="165">
        <v>4200074</v>
      </c>
      <c r="S409" s="166">
        <v>327</v>
      </c>
      <c r="T409" s="167">
        <v>320</v>
      </c>
      <c r="U409" s="168">
        <v>116594</v>
      </c>
      <c r="V409" s="169">
        <v>254</v>
      </c>
      <c r="W409" s="170">
        <v>249</v>
      </c>
      <c r="X409" s="165">
        <v>2423</v>
      </c>
      <c r="Y409" s="166">
        <v>436</v>
      </c>
      <c r="Z409" s="167">
        <v>410</v>
      </c>
      <c r="AA409" s="168">
        <v>100</v>
      </c>
      <c r="AB409" s="171">
        <v>384</v>
      </c>
      <c r="AC409" s="163">
        <v>0</v>
      </c>
      <c r="AD409" s="172">
        <v>27.5</v>
      </c>
      <c r="AE409" s="173">
        <v>72.5</v>
      </c>
    </row>
    <row r="410" spans="1:31" s="3" customFormat="1" ht="18.75" customHeight="1">
      <c r="A410" s="29">
        <v>408</v>
      </c>
      <c r="B410" s="30">
        <v>336</v>
      </c>
      <c r="C410" s="31" t="s">
        <v>3592</v>
      </c>
      <c r="D410" s="32" t="s">
        <v>3369</v>
      </c>
      <c r="E410" s="42">
        <v>387</v>
      </c>
      <c r="F410" s="35">
        <v>6969389</v>
      </c>
      <c r="G410" s="36">
        <v>400</v>
      </c>
      <c r="H410" s="37">
        <v>382</v>
      </c>
      <c r="I410" s="38">
        <v>7472390</v>
      </c>
      <c r="J410" s="39">
        <v>375</v>
      </c>
      <c r="K410" s="40">
        <v>356</v>
      </c>
      <c r="L410" s="35">
        <v>1524022</v>
      </c>
      <c r="M410" s="36">
        <v>294</v>
      </c>
      <c r="N410" s="37">
        <v>282</v>
      </c>
      <c r="O410" s="38">
        <v>2208297</v>
      </c>
      <c r="P410" s="39">
        <v>329</v>
      </c>
      <c r="Q410" s="40">
        <v>306</v>
      </c>
      <c r="R410" s="35">
        <v>6075124</v>
      </c>
      <c r="S410" s="36">
        <v>423</v>
      </c>
      <c r="T410" s="37">
        <v>416</v>
      </c>
      <c r="U410" s="38">
        <v>-222155</v>
      </c>
      <c r="V410" s="39">
        <v>274</v>
      </c>
      <c r="W410" s="40">
        <v>269</v>
      </c>
      <c r="X410" s="35">
        <v>1939</v>
      </c>
      <c r="Y410" s="36">
        <v>290</v>
      </c>
      <c r="Z410" s="37">
        <v>264</v>
      </c>
      <c r="AA410" s="38">
        <v>192</v>
      </c>
      <c r="AB410" s="94">
        <v>332</v>
      </c>
      <c r="AC410" s="42">
        <v>0</v>
      </c>
      <c r="AD410" s="34">
        <v>100</v>
      </c>
      <c r="AE410" s="43">
        <v>0</v>
      </c>
    </row>
    <row r="411" spans="1:31" s="3" customFormat="1" ht="18.75" customHeight="1">
      <c r="A411" s="159">
        <v>409</v>
      </c>
      <c r="B411" s="160">
        <v>321</v>
      </c>
      <c r="C411" s="161" t="s">
        <v>3593</v>
      </c>
      <c r="D411" s="162" t="s">
        <v>3815</v>
      </c>
      <c r="E411" s="163">
        <v>388</v>
      </c>
      <c r="F411" s="165">
        <v>6967294</v>
      </c>
      <c r="G411" s="166">
        <v>197</v>
      </c>
      <c r="H411" s="167">
        <v>191</v>
      </c>
      <c r="I411" s="168">
        <v>12044470</v>
      </c>
      <c r="J411" s="169">
        <v>440</v>
      </c>
      <c r="K411" s="170">
        <v>418</v>
      </c>
      <c r="L411" s="165">
        <v>877369</v>
      </c>
      <c r="M411" s="166">
        <v>466</v>
      </c>
      <c r="N411" s="167">
        <v>449</v>
      </c>
      <c r="O411" s="168">
        <v>365701</v>
      </c>
      <c r="P411" s="169">
        <v>492</v>
      </c>
      <c r="Q411" s="170">
        <v>466</v>
      </c>
      <c r="R411" s="165">
        <v>1525928</v>
      </c>
      <c r="S411" s="166">
        <v>234</v>
      </c>
      <c r="T411" s="167">
        <v>230</v>
      </c>
      <c r="U411" s="168">
        <v>307229</v>
      </c>
      <c r="V411" s="169">
        <v>14</v>
      </c>
      <c r="W411" s="170">
        <v>14</v>
      </c>
      <c r="X411" s="165">
        <v>19524</v>
      </c>
      <c r="Y411" s="166">
        <v>373</v>
      </c>
      <c r="Z411" s="167">
        <v>347</v>
      </c>
      <c r="AA411" s="168">
        <v>141</v>
      </c>
      <c r="AB411" s="171">
        <v>322</v>
      </c>
      <c r="AC411" s="163">
        <v>0</v>
      </c>
      <c r="AD411" s="172">
        <v>100</v>
      </c>
      <c r="AE411" s="173">
        <v>0</v>
      </c>
    </row>
    <row r="412" spans="1:31" s="3" customFormat="1" ht="18.75" customHeight="1">
      <c r="A412" s="142">
        <v>410</v>
      </c>
      <c r="B412" s="143">
        <v>465</v>
      </c>
      <c r="C412" s="144" t="s">
        <v>1975</v>
      </c>
      <c r="D412" s="145" t="s">
        <v>3815</v>
      </c>
      <c r="E412" s="146">
        <v>389</v>
      </c>
      <c r="F412" s="148">
        <v>6932561</v>
      </c>
      <c r="G412" s="149">
        <v>403</v>
      </c>
      <c r="H412" s="150">
        <v>384</v>
      </c>
      <c r="I412" s="151">
        <v>7452802</v>
      </c>
      <c r="J412" s="152">
        <v>415</v>
      </c>
      <c r="K412" s="153">
        <v>393</v>
      </c>
      <c r="L412" s="148">
        <v>1145864</v>
      </c>
      <c r="M412" s="149">
        <v>391</v>
      </c>
      <c r="N412" s="150">
        <v>376</v>
      </c>
      <c r="O412" s="151">
        <v>1137962</v>
      </c>
      <c r="P412" s="152">
        <v>397</v>
      </c>
      <c r="Q412" s="153">
        <v>373</v>
      </c>
      <c r="R412" s="148">
        <v>4891081</v>
      </c>
      <c r="S412" s="149">
        <v>241</v>
      </c>
      <c r="T412" s="150">
        <v>236</v>
      </c>
      <c r="U412" s="151">
        <v>283900</v>
      </c>
      <c r="V412" s="152">
        <v>133</v>
      </c>
      <c r="W412" s="153">
        <v>132</v>
      </c>
      <c r="X412" s="148">
        <v>8000</v>
      </c>
      <c r="Y412" s="149">
        <v>324</v>
      </c>
      <c r="Z412" s="150">
        <v>298</v>
      </c>
      <c r="AA412" s="151">
        <v>170</v>
      </c>
      <c r="AB412" s="156">
        <v>324</v>
      </c>
      <c r="AC412" s="146">
        <v>0</v>
      </c>
      <c r="AD412" s="157">
        <v>100</v>
      </c>
      <c r="AE412" s="158">
        <v>0</v>
      </c>
    </row>
    <row r="413" spans="1:31" s="3" customFormat="1" ht="18.75" customHeight="1">
      <c r="A413" s="174">
        <v>411</v>
      </c>
      <c r="B413" s="175" t="s">
        <v>3813</v>
      </c>
      <c r="C413" s="176" t="s">
        <v>291</v>
      </c>
      <c r="D413" s="177" t="s">
        <v>3815</v>
      </c>
      <c r="E413" s="178">
        <v>390</v>
      </c>
      <c r="F413" s="180">
        <v>6928729</v>
      </c>
      <c r="G413" s="181">
        <v>438</v>
      </c>
      <c r="H413" s="182">
        <v>416</v>
      </c>
      <c r="I413" s="183">
        <v>6928729</v>
      </c>
      <c r="J413" s="184">
        <v>318</v>
      </c>
      <c r="K413" s="185">
        <v>299</v>
      </c>
      <c r="L413" s="180">
        <v>2011096</v>
      </c>
      <c r="M413" s="181">
        <v>121</v>
      </c>
      <c r="N413" s="182">
        <v>114</v>
      </c>
      <c r="O413" s="183">
        <v>5014091</v>
      </c>
      <c r="P413" s="184">
        <v>279</v>
      </c>
      <c r="Q413" s="185">
        <v>257</v>
      </c>
      <c r="R413" s="180">
        <v>7120468</v>
      </c>
      <c r="S413" s="181">
        <v>22</v>
      </c>
      <c r="T413" s="182">
        <v>22</v>
      </c>
      <c r="U413" s="183">
        <v>2738018</v>
      </c>
      <c r="V413" s="184">
        <v>120</v>
      </c>
      <c r="W413" s="185">
        <v>119</v>
      </c>
      <c r="X413" s="180">
        <v>9282</v>
      </c>
      <c r="Y413" s="181">
        <v>494</v>
      </c>
      <c r="Z413" s="182">
        <v>468</v>
      </c>
      <c r="AA413" s="183">
        <v>28</v>
      </c>
      <c r="AB413" s="186">
        <v>384</v>
      </c>
      <c r="AC413" s="178">
        <v>0</v>
      </c>
      <c r="AD413" s="187">
        <v>100</v>
      </c>
      <c r="AE413" s="188">
        <v>0</v>
      </c>
    </row>
    <row r="414" spans="1:31" s="3" customFormat="1" ht="18.75" customHeight="1">
      <c r="A414" s="29">
        <v>412</v>
      </c>
      <c r="B414" s="30">
        <v>179</v>
      </c>
      <c r="C414" s="31" t="s">
        <v>3594</v>
      </c>
      <c r="D414" s="32" t="s">
        <v>3814</v>
      </c>
      <c r="E414" s="42">
        <v>22</v>
      </c>
      <c r="F414" s="35">
        <v>6927793</v>
      </c>
      <c r="G414" s="36">
        <v>439</v>
      </c>
      <c r="H414" s="37">
        <v>23</v>
      </c>
      <c r="I414" s="38">
        <v>6927793</v>
      </c>
      <c r="J414" s="39">
        <v>132</v>
      </c>
      <c r="K414" s="40">
        <v>13</v>
      </c>
      <c r="L414" s="35">
        <v>4119797</v>
      </c>
      <c r="M414" s="36">
        <v>238</v>
      </c>
      <c r="N414" s="37">
        <v>12</v>
      </c>
      <c r="O414" s="38">
        <v>2920820</v>
      </c>
      <c r="P414" s="39">
        <v>208</v>
      </c>
      <c r="Q414" s="40">
        <v>22</v>
      </c>
      <c r="R414" s="35">
        <v>9026978</v>
      </c>
      <c r="S414" s="36">
        <v>258</v>
      </c>
      <c r="T414" s="37">
        <v>6</v>
      </c>
      <c r="U414" s="38">
        <v>229439</v>
      </c>
      <c r="V414" s="39" t="s">
        <v>3813</v>
      </c>
      <c r="W414" s="40" t="s">
        <v>3813</v>
      </c>
      <c r="X414" s="41" t="s">
        <v>3813</v>
      </c>
      <c r="Y414" s="36">
        <v>137</v>
      </c>
      <c r="Z414" s="37">
        <v>22</v>
      </c>
      <c r="AA414" s="38">
        <v>368</v>
      </c>
      <c r="AB414" s="94">
        <v>382</v>
      </c>
      <c r="AC414" s="42">
        <v>100</v>
      </c>
      <c r="AD414" s="34">
        <v>0</v>
      </c>
      <c r="AE414" s="43">
        <v>0</v>
      </c>
    </row>
    <row r="415" spans="1:31" s="3" customFormat="1" ht="18.75" customHeight="1">
      <c r="A415" s="29">
        <v>413</v>
      </c>
      <c r="B415" s="30" t="s">
        <v>3813</v>
      </c>
      <c r="C415" s="31" t="s">
        <v>1773</v>
      </c>
      <c r="D415" s="32" t="s">
        <v>2083</v>
      </c>
      <c r="E415" s="42">
        <v>391</v>
      </c>
      <c r="F415" s="35">
        <v>6918703</v>
      </c>
      <c r="G415" s="36">
        <v>390</v>
      </c>
      <c r="H415" s="37">
        <v>372</v>
      </c>
      <c r="I415" s="38">
        <v>7626941</v>
      </c>
      <c r="J415" s="39">
        <v>460</v>
      </c>
      <c r="K415" s="40">
        <v>438</v>
      </c>
      <c r="L415" s="35">
        <v>627994</v>
      </c>
      <c r="M415" s="36">
        <v>240</v>
      </c>
      <c r="N415" s="37">
        <v>228</v>
      </c>
      <c r="O415" s="38">
        <v>2898523</v>
      </c>
      <c r="P415" s="39">
        <v>269</v>
      </c>
      <c r="Q415" s="40">
        <v>247</v>
      </c>
      <c r="R415" s="35">
        <v>7395521</v>
      </c>
      <c r="S415" s="36">
        <v>286</v>
      </c>
      <c r="T415" s="37">
        <v>280</v>
      </c>
      <c r="U415" s="38">
        <v>174250</v>
      </c>
      <c r="V415" s="39">
        <v>248</v>
      </c>
      <c r="W415" s="40">
        <v>243</v>
      </c>
      <c r="X415" s="35">
        <v>2631</v>
      </c>
      <c r="Y415" s="36">
        <v>476</v>
      </c>
      <c r="Z415" s="37">
        <v>450</v>
      </c>
      <c r="AA415" s="38">
        <v>59</v>
      </c>
      <c r="AB415" s="94">
        <v>369</v>
      </c>
      <c r="AC415" s="42">
        <v>0</v>
      </c>
      <c r="AD415" s="34">
        <v>100</v>
      </c>
      <c r="AE415" s="43">
        <v>0</v>
      </c>
    </row>
    <row r="416" spans="1:31" s="3" customFormat="1" ht="18.75" customHeight="1">
      <c r="A416" s="159">
        <v>414</v>
      </c>
      <c r="B416" s="160" t="s">
        <v>3813</v>
      </c>
      <c r="C416" s="161" t="s">
        <v>2464</v>
      </c>
      <c r="D416" s="162" t="s">
        <v>3815</v>
      </c>
      <c r="E416" s="163">
        <v>392</v>
      </c>
      <c r="F416" s="165">
        <v>6916029</v>
      </c>
      <c r="G416" s="166">
        <v>442</v>
      </c>
      <c r="H416" s="167">
        <v>419</v>
      </c>
      <c r="I416" s="168">
        <v>6916029</v>
      </c>
      <c r="J416" s="169">
        <v>280</v>
      </c>
      <c r="K416" s="170">
        <v>261</v>
      </c>
      <c r="L416" s="165">
        <v>2335249</v>
      </c>
      <c r="M416" s="166">
        <v>424</v>
      </c>
      <c r="N416" s="167">
        <v>407</v>
      </c>
      <c r="O416" s="168">
        <v>851506</v>
      </c>
      <c r="P416" s="169">
        <v>495</v>
      </c>
      <c r="Q416" s="170">
        <v>469</v>
      </c>
      <c r="R416" s="165">
        <v>1507204</v>
      </c>
      <c r="S416" s="166">
        <v>387</v>
      </c>
      <c r="T416" s="167">
        <v>380</v>
      </c>
      <c r="U416" s="168">
        <v>26051</v>
      </c>
      <c r="V416" s="169" t="s">
        <v>3813</v>
      </c>
      <c r="W416" s="170" t="s">
        <v>3813</v>
      </c>
      <c r="X416" s="189" t="s">
        <v>3813</v>
      </c>
      <c r="Y416" s="166">
        <v>276</v>
      </c>
      <c r="Z416" s="167">
        <v>251</v>
      </c>
      <c r="AA416" s="168">
        <v>198</v>
      </c>
      <c r="AB416" s="171">
        <v>371</v>
      </c>
      <c r="AC416" s="163">
        <v>0</v>
      </c>
      <c r="AD416" s="172">
        <v>100</v>
      </c>
      <c r="AE416" s="173">
        <v>0</v>
      </c>
    </row>
    <row r="417" spans="1:31" s="3" customFormat="1" ht="18.75" customHeight="1">
      <c r="A417" s="142">
        <v>415</v>
      </c>
      <c r="B417" s="143" t="s">
        <v>3813</v>
      </c>
      <c r="C417" s="144" t="s">
        <v>3595</v>
      </c>
      <c r="D417" s="145" t="s">
        <v>3815</v>
      </c>
      <c r="E417" s="146">
        <v>393</v>
      </c>
      <c r="F417" s="148">
        <v>6903011</v>
      </c>
      <c r="G417" s="149">
        <v>294</v>
      </c>
      <c r="H417" s="150">
        <v>282</v>
      </c>
      <c r="I417" s="151">
        <v>9557084</v>
      </c>
      <c r="J417" s="152">
        <v>424</v>
      </c>
      <c r="K417" s="153">
        <v>402</v>
      </c>
      <c r="L417" s="148">
        <v>1081502</v>
      </c>
      <c r="M417" s="149">
        <v>359</v>
      </c>
      <c r="N417" s="150">
        <v>345</v>
      </c>
      <c r="O417" s="151">
        <v>1568847</v>
      </c>
      <c r="P417" s="152">
        <v>461</v>
      </c>
      <c r="Q417" s="153">
        <v>437</v>
      </c>
      <c r="R417" s="148">
        <v>2983865</v>
      </c>
      <c r="S417" s="149">
        <v>111</v>
      </c>
      <c r="T417" s="150">
        <v>109</v>
      </c>
      <c r="U417" s="151">
        <v>992751</v>
      </c>
      <c r="V417" s="152">
        <v>62</v>
      </c>
      <c r="W417" s="153">
        <v>61</v>
      </c>
      <c r="X417" s="148">
        <v>12970</v>
      </c>
      <c r="Y417" s="149">
        <v>405</v>
      </c>
      <c r="Z417" s="150">
        <v>379</v>
      </c>
      <c r="AA417" s="151">
        <v>119</v>
      </c>
      <c r="AB417" s="156">
        <v>321</v>
      </c>
      <c r="AC417" s="146">
        <v>0</v>
      </c>
      <c r="AD417" s="157">
        <v>100</v>
      </c>
      <c r="AE417" s="158">
        <v>0</v>
      </c>
    </row>
    <row r="418" spans="1:31" s="3" customFormat="1" ht="18.75" customHeight="1">
      <c r="A418" s="174">
        <v>416</v>
      </c>
      <c r="B418" s="175">
        <v>366</v>
      </c>
      <c r="C418" s="176" t="s">
        <v>2582</v>
      </c>
      <c r="D418" s="177" t="s">
        <v>3815</v>
      </c>
      <c r="E418" s="178">
        <v>394</v>
      </c>
      <c r="F418" s="180">
        <v>6901691</v>
      </c>
      <c r="G418" s="181">
        <v>422</v>
      </c>
      <c r="H418" s="182">
        <v>401</v>
      </c>
      <c r="I418" s="183">
        <v>7141239</v>
      </c>
      <c r="J418" s="184">
        <v>398</v>
      </c>
      <c r="K418" s="185">
        <v>377</v>
      </c>
      <c r="L418" s="180">
        <v>1332774</v>
      </c>
      <c r="M418" s="181">
        <v>383</v>
      </c>
      <c r="N418" s="182">
        <v>368</v>
      </c>
      <c r="O418" s="183">
        <v>1284078</v>
      </c>
      <c r="P418" s="184">
        <v>415</v>
      </c>
      <c r="Q418" s="185">
        <v>391</v>
      </c>
      <c r="R418" s="180">
        <v>4262407</v>
      </c>
      <c r="S418" s="181">
        <v>209</v>
      </c>
      <c r="T418" s="182">
        <v>206</v>
      </c>
      <c r="U418" s="183">
        <v>401777</v>
      </c>
      <c r="V418" s="184">
        <v>106</v>
      </c>
      <c r="W418" s="185">
        <v>105</v>
      </c>
      <c r="X418" s="180">
        <v>9962</v>
      </c>
      <c r="Y418" s="181">
        <v>105</v>
      </c>
      <c r="Z418" s="182">
        <v>89</v>
      </c>
      <c r="AA418" s="183">
        <v>438</v>
      </c>
      <c r="AB418" s="186">
        <v>322</v>
      </c>
      <c r="AC418" s="178">
        <v>0</v>
      </c>
      <c r="AD418" s="187">
        <v>100</v>
      </c>
      <c r="AE418" s="188">
        <v>0</v>
      </c>
    </row>
    <row r="419" spans="1:31" s="3" customFormat="1" ht="18.75" customHeight="1">
      <c r="A419" s="159">
        <v>417</v>
      </c>
      <c r="B419" s="160">
        <v>363</v>
      </c>
      <c r="C419" s="161" t="s">
        <v>869</v>
      </c>
      <c r="D419" s="162" t="s">
        <v>3815</v>
      </c>
      <c r="E419" s="163">
        <v>395</v>
      </c>
      <c r="F419" s="165">
        <v>6894296</v>
      </c>
      <c r="G419" s="166">
        <v>443</v>
      </c>
      <c r="H419" s="167">
        <v>420</v>
      </c>
      <c r="I419" s="168">
        <v>6907191</v>
      </c>
      <c r="J419" s="169">
        <v>434</v>
      </c>
      <c r="K419" s="170">
        <v>412</v>
      </c>
      <c r="L419" s="165">
        <v>1016514</v>
      </c>
      <c r="M419" s="166">
        <v>462</v>
      </c>
      <c r="N419" s="167">
        <v>445</v>
      </c>
      <c r="O419" s="168">
        <v>425097</v>
      </c>
      <c r="P419" s="169">
        <v>468</v>
      </c>
      <c r="Q419" s="170">
        <v>443</v>
      </c>
      <c r="R419" s="165">
        <v>2726965</v>
      </c>
      <c r="S419" s="166">
        <v>344</v>
      </c>
      <c r="T419" s="167">
        <v>337</v>
      </c>
      <c r="U419" s="168">
        <v>82336</v>
      </c>
      <c r="V419" s="169">
        <v>94</v>
      </c>
      <c r="W419" s="170">
        <v>93</v>
      </c>
      <c r="X419" s="165">
        <v>10577</v>
      </c>
      <c r="Y419" s="166">
        <v>239</v>
      </c>
      <c r="Z419" s="167">
        <v>214</v>
      </c>
      <c r="AA419" s="168">
        <v>231</v>
      </c>
      <c r="AB419" s="171">
        <v>322</v>
      </c>
      <c r="AC419" s="163">
        <v>0</v>
      </c>
      <c r="AD419" s="172">
        <v>100</v>
      </c>
      <c r="AE419" s="173">
        <v>0</v>
      </c>
    </row>
    <row r="420" spans="1:31" s="3" customFormat="1" ht="18.75" customHeight="1">
      <c r="A420" s="159">
        <v>418</v>
      </c>
      <c r="B420" s="160">
        <v>323</v>
      </c>
      <c r="C420" s="161" t="s">
        <v>1760</v>
      </c>
      <c r="D420" s="162" t="s">
        <v>3815</v>
      </c>
      <c r="E420" s="163">
        <v>396</v>
      </c>
      <c r="F420" s="165">
        <v>6891529</v>
      </c>
      <c r="G420" s="166">
        <v>437</v>
      </c>
      <c r="H420" s="167">
        <v>415</v>
      </c>
      <c r="I420" s="168">
        <v>6950438</v>
      </c>
      <c r="J420" s="169">
        <v>151</v>
      </c>
      <c r="K420" s="170">
        <v>138</v>
      </c>
      <c r="L420" s="165">
        <v>3836553</v>
      </c>
      <c r="M420" s="166">
        <v>45</v>
      </c>
      <c r="N420" s="167">
        <v>39</v>
      </c>
      <c r="O420" s="168">
        <v>8506277</v>
      </c>
      <c r="P420" s="169">
        <v>109</v>
      </c>
      <c r="Q420" s="170">
        <v>93</v>
      </c>
      <c r="R420" s="165">
        <v>13834520</v>
      </c>
      <c r="S420" s="166">
        <v>358</v>
      </c>
      <c r="T420" s="167">
        <v>351</v>
      </c>
      <c r="U420" s="168">
        <v>60757</v>
      </c>
      <c r="V420" s="169">
        <v>156</v>
      </c>
      <c r="W420" s="170">
        <v>155</v>
      </c>
      <c r="X420" s="165">
        <v>6751</v>
      </c>
      <c r="Y420" s="166">
        <v>135</v>
      </c>
      <c r="Z420" s="167">
        <v>114</v>
      </c>
      <c r="AA420" s="168">
        <v>370</v>
      </c>
      <c r="AB420" s="171">
        <v>321</v>
      </c>
      <c r="AC420" s="163">
        <v>0</v>
      </c>
      <c r="AD420" s="172">
        <v>100</v>
      </c>
      <c r="AE420" s="173">
        <v>0</v>
      </c>
    </row>
    <row r="421" spans="1:31" s="3" customFormat="1" ht="18.75" customHeight="1">
      <c r="A421" s="159">
        <v>419</v>
      </c>
      <c r="B421" s="160">
        <v>418</v>
      </c>
      <c r="C421" s="161" t="s">
        <v>3596</v>
      </c>
      <c r="D421" s="162" t="s">
        <v>3815</v>
      </c>
      <c r="E421" s="163">
        <v>397</v>
      </c>
      <c r="F421" s="165">
        <v>6871125</v>
      </c>
      <c r="G421" s="166">
        <v>428</v>
      </c>
      <c r="H421" s="167">
        <v>406</v>
      </c>
      <c r="I421" s="168">
        <v>7048992</v>
      </c>
      <c r="J421" s="169">
        <v>275</v>
      </c>
      <c r="K421" s="170">
        <v>257</v>
      </c>
      <c r="L421" s="165">
        <v>2376913</v>
      </c>
      <c r="M421" s="166">
        <v>235</v>
      </c>
      <c r="N421" s="167">
        <v>224</v>
      </c>
      <c r="O421" s="168">
        <v>2959382</v>
      </c>
      <c r="P421" s="169">
        <v>352</v>
      </c>
      <c r="Q421" s="170">
        <v>329</v>
      </c>
      <c r="R421" s="165">
        <v>5692519</v>
      </c>
      <c r="S421" s="166">
        <v>379</v>
      </c>
      <c r="T421" s="167">
        <v>372</v>
      </c>
      <c r="U421" s="168">
        <v>36960</v>
      </c>
      <c r="V421" s="169">
        <v>304</v>
      </c>
      <c r="W421" s="170">
        <v>299</v>
      </c>
      <c r="X421" s="165">
        <v>1375</v>
      </c>
      <c r="Y421" s="166">
        <v>416</v>
      </c>
      <c r="Z421" s="167">
        <v>390</v>
      </c>
      <c r="AA421" s="168">
        <v>113</v>
      </c>
      <c r="AB421" s="171">
        <v>383</v>
      </c>
      <c r="AC421" s="163">
        <v>0</v>
      </c>
      <c r="AD421" s="172">
        <v>100</v>
      </c>
      <c r="AE421" s="173">
        <v>0</v>
      </c>
    </row>
    <row r="422" spans="1:31" s="3" customFormat="1" ht="18.75" customHeight="1">
      <c r="A422" s="142">
        <v>420</v>
      </c>
      <c r="B422" s="143" t="s">
        <v>3813</v>
      </c>
      <c r="C422" s="194" t="s">
        <v>3813</v>
      </c>
      <c r="D422" s="145" t="s">
        <v>3815</v>
      </c>
      <c r="E422" s="146">
        <v>398</v>
      </c>
      <c r="F422" s="154" t="s">
        <v>3813</v>
      </c>
      <c r="G422" s="149">
        <v>447</v>
      </c>
      <c r="H422" s="150">
        <v>424</v>
      </c>
      <c r="I422" s="155" t="s">
        <v>3813</v>
      </c>
      <c r="J422" s="152">
        <v>327</v>
      </c>
      <c r="K422" s="153">
        <v>308</v>
      </c>
      <c r="L422" s="154" t="s">
        <v>3813</v>
      </c>
      <c r="M422" s="149">
        <v>315</v>
      </c>
      <c r="N422" s="150">
        <v>301</v>
      </c>
      <c r="O422" s="155" t="s">
        <v>3813</v>
      </c>
      <c r="P422" s="152">
        <v>473</v>
      </c>
      <c r="Q422" s="153">
        <v>448</v>
      </c>
      <c r="R422" s="154" t="s">
        <v>3813</v>
      </c>
      <c r="S422" s="149">
        <v>99</v>
      </c>
      <c r="T422" s="150">
        <v>97</v>
      </c>
      <c r="U422" s="155" t="s">
        <v>3813</v>
      </c>
      <c r="V422" s="152">
        <v>354</v>
      </c>
      <c r="W422" s="153">
        <v>349</v>
      </c>
      <c r="X422" s="154" t="s">
        <v>3813</v>
      </c>
      <c r="Y422" s="149">
        <v>499</v>
      </c>
      <c r="Z422" s="150">
        <v>473</v>
      </c>
      <c r="AA422" s="155" t="s">
        <v>3813</v>
      </c>
      <c r="AB422" s="156">
        <v>381</v>
      </c>
      <c r="AC422" s="146">
        <v>0</v>
      </c>
      <c r="AD422" s="157">
        <v>30</v>
      </c>
      <c r="AE422" s="158">
        <v>70</v>
      </c>
    </row>
    <row r="423" spans="1:31" s="3" customFormat="1" ht="18.75" customHeight="1">
      <c r="A423" s="174">
        <v>421</v>
      </c>
      <c r="B423" s="175" t="s">
        <v>3813</v>
      </c>
      <c r="C423" s="176" t="s">
        <v>870</v>
      </c>
      <c r="D423" s="177" t="s">
        <v>3815</v>
      </c>
      <c r="E423" s="178">
        <v>399</v>
      </c>
      <c r="F423" s="180">
        <v>6781158</v>
      </c>
      <c r="G423" s="181">
        <v>454</v>
      </c>
      <c r="H423" s="182">
        <v>431</v>
      </c>
      <c r="I423" s="183">
        <v>6781158</v>
      </c>
      <c r="J423" s="184">
        <v>436</v>
      </c>
      <c r="K423" s="185">
        <v>414</v>
      </c>
      <c r="L423" s="180">
        <v>994990</v>
      </c>
      <c r="M423" s="181">
        <v>157</v>
      </c>
      <c r="N423" s="182">
        <v>148</v>
      </c>
      <c r="O423" s="183">
        <v>4259704</v>
      </c>
      <c r="P423" s="184">
        <v>124</v>
      </c>
      <c r="Q423" s="185">
        <v>107</v>
      </c>
      <c r="R423" s="180">
        <v>12934216</v>
      </c>
      <c r="S423" s="181">
        <v>86</v>
      </c>
      <c r="T423" s="182">
        <v>84</v>
      </c>
      <c r="U423" s="183">
        <v>1183896</v>
      </c>
      <c r="V423" s="184">
        <v>104</v>
      </c>
      <c r="W423" s="185">
        <v>103</v>
      </c>
      <c r="X423" s="180">
        <v>10000</v>
      </c>
      <c r="Y423" s="181">
        <v>473</v>
      </c>
      <c r="Z423" s="182">
        <v>447</v>
      </c>
      <c r="AA423" s="183">
        <v>60</v>
      </c>
      <c r="AB423" s="186">
        <v>384</v>
      </c>
      <c r="AC423" s="178">
        <v>0</v>
      </c>
      <c r="AD423" s="187">
        <v>100</v>
      </c>
      <c r="AE423" s="188">
        <v>0</v>
      </c>
    </row>
    <row r="424" spans="1:31" s="3" customFormat="1" ht="18.75" customHeight="1">
      <c r="A424" s="159">
        <v>422</v>
      </c>
      <c r="B424" s="160">
        <v>464</v>
      </c>
      <c r="C424" s="161" t="s">
        <v>3549</v>
      </c>
      <c r="D424" s="162" t="s">
        <v>3815</v>
      </c>
      <c r="E424" s="163">
        <v>400</v>
      </c>
      <c r="F424" s="165">
        <v>6756127</v>
      </c>
      <c r="G424" s="166">
        <v>366</v>
      </c>
      <c r="H424" s="167">
        <v>351</v>
      </c>
      <c r="I424" s="168">
        <v>8038412</v>
      </c>
      <c r="J424" s="169">
        <v>214</v>
      </c>
      <c r="K424" s="170">
        <v>198</v>
      </c>
      <c r="L424" s="165">
        <v>2921146</v>
      </c>
      <c r="M424" s="166">
        <v>347</v>
      </c>
      <c r="N424" s="167">
        <v>333</v>
      </c>
      <c r="O424" s="168">
        <v>1698781</v>
      </c>
      <c r="P424" s="169">
        <v>467</v>
      </c>
      <c r="Q424" s="170">
        <v>442</v>
      </c>
      <c r="R424" s="165">
        <v>2769066</v>
      </c>
      <c r="S424" s="166">
        <v>158</v>
      </c>
      <c r="T424" s="167">
        <v>156</v>
      </c>
      <c r="U424" s="168">
        <v>654638</v>
      </c>
      <c r="V424" s="169">
        <v>290</v>
      </c>
      <c r="W424" s="170">
        <v>285</v>
      </c>
      <c r="X424" s="165">
        <v>1508</v>
      </c>
      <c r="Y424" s="166">
        <v>387</v>
      </c>
      <c r="Z424" s="167">
        <v>361</v>
      </c>
      <c r="AA424" s="168">
        <v>132</v>
      </c>
      <c r="AB424" s="171">
        <v>381</v>
      </c>
      <c r="AC424" s="163">
        <v>0</v>
      </c>
      <c r="AD424" s="172">
        <v>100</v>
      </c>
      <c r="AE424" s="173">
        <v>0</v>
      </c>
    </row>
    <row r="425" spans="1:31" s="3" customFormat="1" ht="18.75" customHeight="1">
      <c r="A425" s="159">
        <v>423</v>
      </c>
      <c r="B425" s="160">
        <v>386</v>
      </c>
      <c r="C425" s="161" t="s">
        <v>1848</v>
      </c>
      <c r="D425" s="162" t="s">
        <v>3815</v>
      </c>
      <c r="E425" s="163">
        <v>401</v>
      </c>
      <c r="F425" s="165">
        <v>6752524</v>
      </c>
      <c r="G425" s="166">
        <v>436</v>
      </c>
      <c r="H425" s="167">
        <v>414</v>
      </c>
      <c r="I425" s="168">
        <v>6979211</v>
      </c>
      <c r="J425" s="169">
        <v>429</v>
      </c>
      <c r="K425" s="170">
        <v>407</v>
      </c>
      <c r="L425" s="165">
        <v>1064623</v>
      </c>
      <c r="M425" s="166">
        <v>411</v>
      </c>
      <c r="N425" s="167">
        <v>395</v>
      </c>
      <c r="O425" s="168">
        <v>964515</v>
      </c>
      <c r="P425" s="169">
        <v>420</v>
      </c>
      <c r="Q425" s="170">
        <v>396</v>
      </c>
      <c r="R425" s="165">
        <v>4054059</v>
      </c>
      <c r="S425" s="166">
        <v>405</v>
      </c>
      <c r="T425" s="167">
        <v>398</v>
      </c>
      <c r="U425" s="168">
        <v>888</v>
      </c>
      <c r="V425" s="169">
        <v>86</v>
      </c>
      <c r="W425" s="170">
        <v>85</v>
      </c>
      <c r="X425" s="165">
        <v>10943</v>
      </c>
      <c r="Y425" s="166">
        <v>182</v>
      </c>
      <c r="Z425" s="167">
        <v>158</v>
      </c>
      <c r="AA425" s="168">
        <v>292</v>
      </c>
      <c r="AB425" s="171">
        <v>321</v>
      </c>
      <c r="AC425" s="163">
        <v>0</v>
      </c>
      <c r="AD425" s="172">
        <v>100</v>
      </c>
      <c r="AE425" s="173">
        <v>0</v>
      </c>
    </row>
    <row r="426" spans="1:31" s="3" customFormat="1" ht="18.75" customHeight="1">
      <c r="A426" s="159">
        <v>424</v>
      </c>
      <c r="B426" s="160">
        <v>364</v>
      </c>
      <c r="C426" s="161" t="s">
        <v>1856</v>
      </c>
      <c r="D426" s="162" t="s">
        <v>3815</v>
      </c>
      <c r="E426" s="193">
        <v>402</v>
      </c>
      <c r="F426" s="165">
        <v>6735249</v>
      </c>
      <c r="G426" s="166">
        <v>440</v>
      </c>
      <c r="H426" s="167">
        <v>417</v>
      </c>
      <c r="I426" s="168">
        <v>6921135</v>
      </c>
      <c r="J426" s="169">
        <v>145</v>
      </c>
      <c r="K426" s="170">
        <v>132</v>
      </c>
      <c r="L426" s="165">
        <v>3931402</v>
      </c>
      <c r="M426" s="166">
        <v>153</v>
      </c>
      <c r="N426" s="167">
        <v>145</v>
      </c>
      <c r="O426" s="168">
        <v>4303174</v>
      </c>
      <c r="P426" s="169">
        <v>322</v>
      </c>
      <c r="Q426" s="170">
        <v>300</v>
      </c>
      <c r="R426" s="165">
        <v>6226412</v>
      </c>
      <c r="S426" s="166">
        <v>413</v>
      </c>
      <c r="T426" s="167">
        <v>406</v>
      </c>
      <c r="U426" s="168">
        <v>-30557</v>
      </c>
      <c r="V426" s="169" t="s">
        <v>3813</v>
      </c>
      <c r="W426" s="170" t="s">
        <v>3813</v>
      </c>
      <c r="X426" s="189" t="s">
        <v>3813</v>
      </c>
      <c r="Y426" s="166">
        <v>168</v>
      </c>
      <c r="Z426" s="167">
        <v>145</v>
      </c>
      <c r="AA426" s="168">
        <v>307</v>
      </c>
      <c r="AB426" s="171">
        <v>321</v>
      </c>
      <c r="AC426" s="163">
        <v>0</v>
      </c>
      <c r="AD426" s="172">
        <v>100</v>
      </c>
      <c r="AE426" s="173">
        <v>0</v>
      </c>
    </row>
    <row r="427" spans="1:31" s="3" customFormat="1" ht="18.75" customHeight="1">
      <c r="A427" s="142">
        <v>425</v>
      </c>
      <c r="B427" s="143" t="s">
        <v>3813</v>
      </c>
      <c r="C427" s="144" t="s">
        <v>1179</v>
      </c>
      <c r="D427" s="145" t="s">
        <v>3815</v>
      </c>
      <c r="E427" s="146">
        <v>403</v>
      </c>
      <c r="F427" s="148">
        <v>6733562</v>
      </c>
      <c r="G427" s="149">
        <v>277</v>
      </c>
      <c r="H427" s="150">
        <v>266</v>
      </c>
      <c r="I427" s="151">
        <v>9858242</v>
      </c>
      <c r="J427" s="152">
        <v>363</v>
      </c>
      <c r="K427" s="153">
        <v>344</v>
      </c>
      <c r="L427" s="148">
        <v>1607128</v>
      </c>
      <c r="M427" s="149">
        <v>123</v>
      </c>
      <c r="N427" s="150">
        <v>116</v>
      </c>
      <c r="O427" s="151">
        <v>4979649</v>
      </c>
      <c r="P427" s="152">
        <v>204</v>
      </c>
      <c r="Q427" s="153">
        <v>184</v>
      </c>
      <c r="R427" s="148">
        <v>9110573</v>
      </c>
      <c r="S427" s="149">
        <v>406</v>
      </c>
      <c r="T427" s="150">
        <v>399</v>
      </c>
      <c r="U427" s="151">
        <v>170</v>
      </c>
      <c r="V427" s="152">
        <v>357</v>
      </c>
      <c r="W427" s="153">
        <v>352</v>
      </c>
      <c r="X427" s="148">
        <v>403</v>
      </c>
      <c r="Y427" s="149">
        <v>410</v>
      </c>
      <c r="Z427" s="150">
        <v>384</v>
      </c>
      <c r="AA427" s="151">
        <v>115</v>
      </c>
      <c r="AB427" s="156">
        <v>352</v>
      </c>
      <c r="AC427" s="146">
        <v>0</v>
      </c>
      <c r="AD427" s="157">
        <v>0</v>
      </c>
      <c r="AE427" s="158">
        <v>100</v>
      </c>
    </row>
    <row r="428" spans="1:31" s="3" customFormat="1" ht="18.75" customHeight="1">
      <c r="A428" s="174">
        <v>426</v>
      </c>
      <c r="B428" s="175" t="s">
        <v>3813</v>
      </c>
      <c r="C428" s="176" t="s">
        <v>3179</v>
      </c>
      <c r="D428" s="177" t="s">
        <v>3815</v>
      </c>
      <c r="E428" s="178">
        <v>404</v>
      </c>
      <c r="F428" s="180">
        <v>6706113</v>
      </c>
      <c r="G428" s="181">
        <v>414</v>
      </c>
      <c r="H428" s="182">
        <v>395</v>
      </c>
      <c r="I428" s="183">
        <v>7323320</v>
      </c>
      <c r="J428" s="184">
        <v>478</v>
      </c>
      <c r="K428" s="185">
        <v>456</v>
      </c>
      <c r="L428" s="180">
        <v>409610</v>
      </c>
      <c r="M428" s="181">
        <v>475</v>
      </c>
      <c r="N428" s="182">
        <v>458</v>
      </c>
      <c r="O428" s="183">
        <v>311357</v>
      </c>
      <c r="P428" s="184">
        <v>310</v>
      </c>
      <c r="Q428" s="185">
        <v>288</v>
      </c>
      <c r="R428" s="180">
        <v>6452033</v>
      </c>
      <c r="S428" s="181">
        <v>382</v>
      </c>
      <c r="T428" s="182">
        <v>375</v>
      </c>
      <c r="U428" s="183">
        <v>30253</v>
      </c>
      <c r="V428" s="184">
        <v>385</v>
      </c>
      <c r="W428" s="185">
        <v>379</v>
      </c>
      <c r="X428" s="180">
        <v>111</v>
      </c>
      <c r="Y428" s="181">
        <v>384</v>
      </c>
      <c r="Z428" s="182">
        <v>358</v>
      </c>
      <c r="AA428" s="183">
        <v>134</v>
      </c>
      <c r="AB428" s="186">
        <v>322</v>
      </c>
      <c r="AC428" s="178">
        <v>0</v>
      </c>
      <c r="AD428" s="187">
        <v>100</v>
      </c>
      <c r="AE428" s="188">
        <v>0</v>
      </c>
    </row>
    <row r="429" spans="1:31" s="3" customFormat="1" ht="18.75" customHeight="1">
      <c r="A429" s="159">
        <v>427</v>
      </c>
      <c r="B429" s="160">
        <v>450</v>
      </c>
      <c r="C429" s="161" t="s">
        <v>1483</v>
      </c>
      <c r="D429" s="162" t="s">
        <v>3815</v>
      </c>
      <c r="E429" s="163">
        <v>405</v>
      </c>
      <c r="F429" s="165">
        <v>6703054</v>
      </c>
      <c r="G429" s="166">
        <v>405</v>
      </c>
      <c r="H429" s="167">
        <v>386</v>
      </c>
      <c r="I429" s="168">
        <v>7451338</v>
      </c>
      <c r="J429" s="169">
        <v>451</v>
      </c>
      <c r="K429" s="170">
        <v>429</v>
      </c>
      <c r="L429" s="165">
        <v>700662</v>
      </c>
      <c r="M429" s="166">
        <v>345</v>
      </c>
      <c r="N429" s="167">
        <v>331</v>
      </c>
      <c r="O429" s="168">
        <v>1706343</v>
      </c>
      <c r="P429" s="169">
        <v>418</v>
      </c>
      <c r="Q429" s="170">
        <v>394</v>
      </c>
      <c r="R429" s="165">
        <v>4131396</v>
      </c>
      <c r="S429" s="166">
        <v>415</v>
      </c>
      <c r="T429" s="167">
        <v>408</v>
      </c>
      <c r="U429" s="168">
        <v>-63404</v>
      </c>
      <c r="V429" s="169">
        <v>413</v>
      </c>
      <c r="W429" s="170">
        <v>407</v>
      </c>
      <c r="X429" s="165">
        <v>4</v>
      </c>
      <c r="Y429" s="166">
        <v>331</v>
      </c>
      <c r="Z429" s="167">
        <v>305</v>
      </c>
      <c r="AA429" s="168">
        <v>166</v>
      </c>
      <c r="AB429" s="171">
        <v>356</v>
      </c>
      <c r="AC429" s="163">
        <v>0</v>
      </c>
      <c r="AD429" s="172">
        <v>100</v>
      </c>
      <c r="AE429" s="173">
        <v>0</v>
      </c>
    </row>
    <row r="430" spans="1:31" s="3" customFormat="1" ht="18.75" customHeight="1">
      <c r="A430" s="29">
        <v>428</v>
      </c>
      <c r="B430" s="64" t="s">
        <v>3813</v>
      </c>
      <c r="C430" s="31" t="s">
        <v>3541</v>
      </c>
      <c r="D430" s="32" t="s">
        <v>3616</v>
      </c>
      <c r="E430" s="42">
        <v>406</v>
      </c>
      <c r="F430" s="35">
        <v>6702479</v>
      </c>
      <c r="G430" s="36">
        <v>371</v>
      </c>
      <c r="H430" s="37">
        <v>356</v>
      </c>
      <c r="I430" s="38">
        <v>7902164</v>
      </c>
      <c r="J430" s="39">
        <v>428</v>
      </c>
      <c r="K430" s="40">
        <v>406</v>
      </c>
      <c r="L430" s="35">
        <v>1065939</v>
      </c>
      <c r="M430" s="36">
        <v>378</v>
      </c>
      <c r="N430" s="37">
        <v>363</v>
      </c>
      <c r="O430" s="38">
        <v>1352179</v>
      </c>
      <c r="P430" s="39">
        <v>457</v>
      </c>
      <c r="Q430" s="40">
        <v>433</v>
      </c>
      <c r="R430" s="35">
        <v>3026981</v>
      </c>
      <c r="S430" s="36">
        <v>320</v>
      </c>
      <c r="T430" s="37">
        <v>313</v>
      </c>
      <c r="U430" s="38">
        <v>126808</v>
      </c>
      <c r="V430" s="39" t="s">
        <v>3813</v>
      </c>
      <c r="W430" s="40" t="s">
        <v>3813</v>
      </c>
      <c r="X430" s="41" t="s">
        <v>3813</v>
      </c>
      <c r="Y430" s="36">
        <v>426</v>
      </c>
      <c r="Z430" s="37">
        <v>400</v>
      </c>
      <c r="AA430" s="38">
        <v>110</v>
      </c>
      <c r="AB430" s="94">
        <v>311</v>
      </c>
      <c r="AC430" s="42">
        <v>0</v>
      </c>
      <c r="AD430" s="34">
        <v>100</v>
      </c>
      <c r="AE430" s="43">
        <v>0</v>
      </c>
    </row>
    <row r="431" spans="1:31" s="3" customFormat="1" ht="18.75" customHeight="1">
      <c r="A431" s="159">
        <v>429</v>
      </c>
      <c r="B431" s="160">
        <v>500</v>
      </c>
      <c r="C431" s="161" t="s">
        <v>425</v>
      </c>
      <c r="D431" s="162" t="s">
        <v>3815</v>
      </c>
      <c r="E431" s="163">
        <v>407</v>
      </c>
      <c r="F431" s="165">
        <v>6700977</v>
      </c>
      <c r="G431" s="166">
        <v>235</v>
      </c>
      <c r="H431" s="167">
        <v>226</v>
      </c>
      <c r="I431" s="168">
        <v>10794712</v>
      </c>
      <c r="J431" s="169">
        <v>241</v>
      </c>
      <c r="K431" s="170">
        <v>224</v>
      </c>
      <c r="L431" s="165">
        <v>2648329</v>
      </c>
      <c r="M431" s="166">
        <v>174</v>
      </c>
      <c r="N431" s="167">
        <v>165</v>
      </c>
      <c r="O431" s="168">
        <v>4001265</v>
      </c>
      <c r="P431" s="169">
        <v>264</v>
      </c>
      <c r="Q431" s="170">
        <v>242</v>
      </c>
      <c r="R431" s="165">
        <v>7488794</v>
      </c>
      <c r="S431" s="166">
        <v>132</v>
      </c>
      <c r="T431" s="167">
        <v>130</v>
      </c>
      <c r="U431" s="168">
        <v>831440</v>
      </c>
      <c r="V431" s="169">
        <v>297</v>
      </c>
      <c r="W431" s="170">
        <v>292</v>
      </c>
      <c r="X431" s="165">
        <v>1434</v>
      </c>
      <c r="Y431" s="166">
        <v>211</v>
      </c>
      <c r="Z431" s="167">
        <v>187</v>
      </c>
      <c r="AA431" s="168">
        <v>255</v>
      </c>
      <c r="AB431" s="171">
        <v>324</v>
      </c>
      <c r="AC431" s="163">
        <v>0</v>
      </c>
      <c r="AD431" s="172">
        <v>100</v>
      </c>
      <c r="AE431" s="173">
        <v>0</v>
      </c>
    </row>
    <row r="432" spans="1:31" s="3" customFormat="1" ht="18.75" customHeight="1">
      <c r="A432" s="142">
        <v>430</v>
      </c>
      <c r="B432" s="143" t="s">
        <v>3813</v>
      </c>
      <c r="C432" s="144" t="s">
        <v>871</v>
      </c>
      <c r="D432" s="145" t="s">
        <v>3815</v>
      </c>
      <c r="E432" s="197">
        <v>408</v>
      </c>
      <c r="F432" s="148">
        <v>6674316</v>
      </c>
      <c r="G432" s="149">
        <v>453</v>
      </c>
      <c r="H432" s="150">
        <v>430</v>
      </c>
      <c r="I432" s="151">
        <v>6784459</v>
      </c>
      <c r="J432" s="152">
        <v>238</v>
      </c>
      <c r="K432" s="153">
        <v>221</v>
      </c>
      <c r="L432" s="148">
        <v>2680857</v>
      </c>
      <c r="M432" s="149">
        <v>356</v>
      </c>
      <c r="N432" s="150">
        <v>342</v>
      </c>
      <c r="O432" s="151">
        <v>1583699</v>
      </c>
      <c r="P432" s="152">
        <v>427</v>
      </c>
      <c r="Q432" s="153">
        <v>403</v>
      </c>
      <c r="R432" s="148">
        <v>3804227</v>
      </c>
      <c r="S432" s="149">
        <v>172</v>
      </c>
      <c r="T432" s="150">
        <v>170</v>
      </c>
      <c r="U432" s="151">
        <v>542185</v>
      </c>
      <c r="V432" s="152">
        <v>302</v>
      </c>
      <c r="W432" s="153">
        <v>297</v>
      </c>
      <c r="X432" s="148">
        <v>1392</v>
      </c>
      <c r="Y432" s="149">
        <v>174</v>
      </c>
      <c r="Z432" s="150">
        <v>150</v>
      </c>
      <c r="AA432" s="151">
        <v>302</v>
      </c>
      <c r="AB432" s="156">
        <v>381</v>
      </c>
      <c r="AC432" s="146">
        <v>0</v>
      </c>
      <c r="AD432" s="157">
        <v>100</v>
      </c>
      <c r="AE432" s="158">
        <v>0</v>
      </c>
    </row>
    <row r="433" spans="1:31" s="3" customFormat="1" ht="18.75" customHeight="1">
      <c r="A433" s="174">
        <v>431</v>
      </c>
      <c r="B433" s="175">
        <v>309</v>
      </c>
      <c r="C433" s="176" t="s">
        <v>3597</v>
      </c>
      <c r="D433" s="177" t="s">
        <v>3815</v>
      </c>
      <c r="E433" s="178">
        <v>409</v>
      </c>
      <c r="F433" s="180">
        <v>6620366</v>
      </c>
      <c r="G433" s="181">
        <v>452</v>
      </c>
      <c r="H433" s="182">
        <v>429</v>
      </c>
      <c r="I433" s="183">
        <v>6792446</v>
      </c>
      <c r="J433" s="184">
        <v>418</v>
      </c>
      <c r="K433" s="185">
        <v>396</v>
      </c>
      <c r="L433" s="180">
        <v>1132106</v>
      </c>
      <c r="M433" s="181">
        <v>341</v>
      </c>
      <c r="N433" s="182">
        <v>327</v>
      </c>
      <c r="O433" s="183">
        <v>1726967</v>
      </c>
      <c r="P433" s="184">
        <v>315</v>
      </c>
      <c r="Q433" s="185">
        <v>293</v>
      </c>
      <c r="R433" s="180">
        <v>6329693</v>
      </c>
      <c r="S433" s="181">
        <v>266</v>
      </c>
      <c r="T433" s="182">
        <v>260</v>
      </c>
      <c r="U433" s="183">
        <v>212829</v>
      </c>
      <c r="V433" s="184">
        <v>101</v>
      </c>
      <c r="W433" s="185">
        <v>100</v>
      </c>
      <c r="X433" s="180">
        <v>10066</v>
      </c>
      <c r="Y433" s="181">
        <v>155</v>
      </c>
      <c r="Z433" s="182">
        <v>132</v>
      </c>
      <c r="AA433" s="183">
        <v>334</v>
      </c>
      <c r="AB433" s="186">
        <v>321</v>
      </c>
      <c r="AC433" s="178">
        <v>0</v>
      </c>
      <c r="AD433" s="187">
        <v>100</v>
      </c>
      <c r="AE433" s="188">
        <v>0</v>
      </c>
    </row>
    <row r="434" spans="1:31" s="3" customFormat="1" ht="18.75" customHeight="1">
      <c r="A434" s="159">
        <v>432</v>
      </c>
      <c r="B434" s="160">
        <v>445</v>
      </c>
      <c r="C434" s="161" t="s">
        <v>2042</v>
      </c>
      <c r="D434" s="162" t="s">
        <v>3815</v>
      </c>
      <c r="E434" s="163">
        <v>410</v>
      </c>
      <c r="F434" s="165">
        <v>6617247</v>
      </c>
      <c r="G434" s="166">
        <v>426</v>
      </c>
      <c r="H434" s="167">
        <v>404</v>
      </c>
      <c r="I434" s="168">
        <v>7054985</v>
      </c>
      <c r="J434" s="169">
        <v>448</v>
      </c>
      <c r="K434" s="170">
        <v>426</v>
      </c>
      <c r="L434" s="165">
        <v>773530</v>
      </c>
      <c r="M434" s="166">
        <v>451</v>
      </c>
      <c r="N434" s="167">
        <v>434</v>
      </c>
      <c r="O434" s="168">
        <v>558879</v>
      </c>
      <c r="P434" s="169">
        <v>487</v>
      </c>
      <c r="Q434" s="170">
        <v>461</v>
      </c>
      <c r="R434" s="165">
        <v>1852219</v>
      </c>
      <c r="S434" s="166">
        <v>315</v>
      </c>
      <c r="T434" s="167">
        <v>308</v>
      </c>
      <c r="U434" s="168">
        <v>134977</v>
      </c>
      <c r="V434" s="169">
        <v>96</v>
      </c>
      <c r="W434" s="170">
        <v>95</v>
      </c>
      <c r="X434" s="165">
        <v>10474</v>
      </c>
      <c r="Y434" s="166">
        <v>189</v>
      </c>
      <c r="Z434" s="167">
        <v>165</v>
      </c>
      <c r="AA434" s="168">
        <v>280</v>
      </c>
      <c r="AB434" s="171">
        <v>322</v>
      </c>
      <c r="AC434" s="163">
        <v>0</v>
      </c>
      <c r="AD434" s="172">
        <v>100</v>
      </c>
      <c r="AE434" s="173">
        <v>0</v>
      </c>
    </row>
    <row r="435" spans="1:31" s="3" customFormat="1" ht="18.75" customHeight="1">
      <c r="A435" s="159">
        <v>433</v>
      </c>
      <c r="B435" s="160" t="s">
        <v>3813</v>
      </c>
      <c r="C435" s="195" t="s">
        <v>3813</v>
      </c>
      <c r="D435" s="162" t="s">
        <v>3815</v>
      </c>
      <c r="E435" s="163">
        <v>411</v>
      </c>
      <c r="F435" s="189" t="s">
        <v>3813</v>
      </c>
      <c r="G435" s="166">
        <v>457</v>
      </c>
      <c r="H435" s="167">
        <v>434</v>
      </c>
      <c r="I435" s="196" t="s">
        <v>3813</v>
      </c>
      <c r="J435" s="169">
        <v>292</v>
      </c>
      <c r="K435" s="170">
        <v>273</v>
      </c>
      <c r="L435" s="189" t="s">
        <v>3813</v>
      </c>
      <c r="M435" s="166">
        <v>258</v>
      </c>
      <c r="N435" s="167">
        <v>246</v>
      </c>
      <c r="O435" s="196" t="s">
        <v>3813</v>
      </c>
      <c r="P435" s="169">
        <v>393</v>
      </c>
      <c r="Q435" s="170">
        <v>369</v>
      </c>
      <c r="R435" s="189" t="s">
        <v>3813</v>
      </c>
      <c r="S435" s="166">
        <v>130</v>
      </c>
      <c r="T435" s="167">
        <v>128</v>
      </c>
      <c r="U435" s="196" t="s">
        <v>3813</v>
      </c>
      <c r="V435" s="169">
        <v>414</v>
      </c>
      <c r="W435" s="170">
        <v>408</v>
      </c>
      <c r="X435" s="189" t="s">
        <v>3813</v>
      </c>
      <c r="Y435" s="166">
        <v>334</v>
      </c>
      <c r="Z435" s="167">
        <v>308</v>
      </c>
      <c r="AA435" s="196" t="s">
        <v>3813</v>
      </c>
      <c r="AB435" s="171">
        <v>321</v>
      </c>
      <c r="AC435" s="163">
        <v>0</v>
      </c>
      <c r="AD435" s="172">
        <v>100</v>
      </c>
      <c r="AE435" s="173">
        <v>0</v>
      </c>
    </row>
    <row r="436" spans="1:31" s="3" customFormat="1" ht="18.75" customHeight="1">
      <c r="A436" s="159">
        <v>434</v>
      </c>
      <c r="B436" s="160">
        <v>435</v>
      </c>
      <c r="C436" s="161" t="s">
        <v>2043</v>
      </c>
      <c r="D436" s="162" t="s">
        <v>3815</v>
      </c>
      <c r="E436" s="163">
        <v>412</v>
      </c>
      <c r="F436" s="165">
        <v>6566346</v>
      </c>
      <c r="G436" s="166">
        <v>449</v>
      </c>
      <c r="H436" s="167">
        <v>426</v>
      </c>
      <c r="I436" s="168">
        <v>6820600</v>
      </c>
      <c r="J436" s="169">
        <v>357</v>
      </c>
      <c r="K436" s="170">
        <v>338</v>
      </c>
      <c r="L436" s="165">
        <v>1643453</v>
      </c>
      <c r="M436" s="166">
        <v>479</v>
      </c>
      <c r="N436" s="167">
        <v>462</v>
      </c>
      <c r="O436" s="168">
        <v>277576</v>
      </c>
      <c r="P436" s="169">
        <v>373</v>
      </c>
      <c r="Q436" s="170">
        <v>350</v>
      </c>
      <c r="R436" s="165">
        <v>5345476</v>
      </c>
      <c r="S436" s="166">
        <v>420</v>
      </c>
      <c r="T436" s="167">
        <v>413</v>
      </c>
      <c r="U436" s="168">
        <v>-210903</v>
      </c>
      <c r="V436" s="169">
        <v>351</v>
      </c>
      <c r="W436" s="170">
        <v>346</v>
      </c>
      <c r="X436" s="165">
        <v>485</v>
      </c>
      <c r="Y436" s="166">
        <v>367</v>
      </c>
      <c r="Z436" s="167">
        <v>341</v>
      </c>
      <c r="AA436" s="168">
        <v>145</v>
      </c>
      <c r="AB436" s="171">
        <v>352</v>
      </c>
      <c r="AC436" s="163">
        <v>0</v>
      </c>
      <c r="AD436" s="172">
        <v>24.54</v>
      </c>
      <c r="AE436" s="173">
        <v>75.459999999999994</v>
      </c>
    </row>
    <row r="437" spans="1:31" s="3" customFormat="1" ht="18.75" customHeight="1">
      <c r="A437" s="45">
        <v>435</v>
      </c>
      <c r="B437" s="46" t="s">
        <v>3813</v>
      </c>
      <c r="C437" s="47" t="s">
        <v>427</v>
      </c>
      <c r="D437" s="48" t="s">
        <v>3368</v>
      </c>
      <c r="E437" s="49">
        <v>413</v>
      </c>
      <c r="F437" s="51">
        <v>6563365</v>
      </c>
      <c r="G437" s="52">
        <v>379</v>
      </c>
      <c r="H437" s="53">
        <v>362</v>
      </c>
      <c r="I437" s="54">
        <v>7761079</v>
      </c>
      <c r="J437" s="55">
        <v>392</v>
      </c>
      <c r="K437" s="56">
        <v>371</v>
      </c>
      <c r="L437" s="51">
        <v>1412760</v>
      </c>
      <c r="M437" s="52">
        <v>367</v>
      </c>
      <c r="N437" s="53">
        <v>352</v>
      </c>
      <c r="O437" s="54">
        <v>1466242</v>
      </c>
      <c r="P437" s="55">
        <v>409</v>
      </c>
      <c r="Q437" s="56">
        <v>385</v>
      </c>
      <c r="R437" s="51">
        <v>4426998</v>
      </c>
      <c r="S437" s="52">
        <v>213</v>
      </c>
      <c r="T437" s="53">
        <v>210</v>
      </c>
      <c r="U437" s="54">
        <v>379514</v>
      </c>
      <c r="V437" s="55">
        <v>126</v>
      </c>
      <c r="W437" s="56">
        <v>125</v>
      </c>
      <c r="X437" s="51">
        <v>8564</v>
      </c>
      <c r="Y437" s="52">
        <v>175</v>
      </c>
      <c r="Z437" s="53">
        <v>151</v>
      </c>
      <c r="AA437" s="54">
        <v>302</v>
      </c>
      <c r="AB437" s="95">
        <v>321</v>
      </c>
      <c r="AC437" s="49">
        <v>0</v>
      </c>
      <c r="AD437" s="57">
        <v>100</v>
      </c>
      <c r="AE437" s="58">
        <v>0</v>
      </c>
    </row>
    <row r="438" spans="1:31" s="3" customFormat="1" ht="18.75" customHeight="1">
      <c r="A438" s="15">
        <v>436</v>
      </c>
      <c r="B438" s="16">
        <v>113</v>
      </c>
      <c r="C438" s="17" t="s">
        <v>2044</v>
      </c>
      <c r="D438" s="18" t="s">
        <v>3815</v>
      </c>
      <c r="E438" s="19">
        <v>414</v>
      </c>
      <c r="F438" s="21">
        <v>6562924</v>
      </c>
      <c r="G438" s="22">
        <v>397</v>
      </c>
      <c r="H438" s="23">
        <v>379</v>
      </c>
      <c r="I438" s="24">
        <v>7531472</v>
      </c>
      <c r="J438" s="25">
        <v>465</v>
      </c>
      <c r="K438" s="26">
        <v>443</v>
      </c>
      <c r="L438" s="21">
        <v>568957</v>
      </c>
      <c r="M438" s="22">
        <v>484</v>
      </c>
      <c r="N438" s="23">
        <v>467</v>
      </c>
      <c r="O438" s="24">
        <v>74586</v>
      </c>
      <c r="P438" s="25">
        <v>458</v>
      </c>
      <c r="Q438" s="26">
        <v>434</v>
      </c>
      <c r="R438" s="21">
        <v>3012165</v>
      </c>
      <c r="S438" s="22">
        <v>236</v>
      </c>
      <c r="T438" s="23">
        <v>232</v>
      </c>
      <c r="U438" s="24">
        <v>297491</v>
      </c>
      <c r="V438" s="25">
        <v>182</v>
      </c>
      <c r="W438" s="26">
        <v>180</v>
      </c>
      <c r="X438" s="21">
        <v>5276</v>
      </c>
      <c r="Y438" s="22">
        <v>462</v>
      </c>
      <c r="Z438" s="23">
        <v>436</v>
      </c>
      <c r="AA438" s="24">
        <v>72</v>
      </c>
      <c r="AB438" s="93">
        <v>312</v>
      </c>
      <c r="AC438" s="19">
        <v>0</v>
      </c>
      <c r="AD438" s="27">
        <v>100</v>
      </c>
      <c r="AE438" s="28">
        <v>0</v>
      </c>
    </row>
    <row r="439" spans="1:31" s="3" customFormat="1" ht="18.75" customHeight="1">
      <c r="A439" s="29">
        <v>437</v>
      </c>
      <c r="B439" s="30">
        <v>471</v>
      </c>
      <c r="C439" s="31" t="s">
        <v>2045</v>
      </c>
      <c r="D439" s="32" t="s">
        <v>2748</v>
      </c>
      <c r="E439" s="42">
        <v>415</v>
      </c>
      <c r="F439" s="35">
        <v>6547207</v>
      </c>
      <c r="G439" s="36">
        <v>459</v>
      </c>
      <c r="H439" s="37">
        <v>436</v>
      </c>
      <c r="I439" s="38">
        <v>6547207</v>
      </c>
      <c r="J439" s="39">
        <v>288</v>
      </c>
      <c r="K439" s="40">
        <v>269</v>
      </c>
      <c r="L439" s="35">
        <v>2262055</v>
      </c>
      <c r="M439" s="36">
        <v>377</v>
      </c>
      <c r="N439" s="37">
        <v>362</v>
      </c>
      <c r="O439" s="38">
        <v>1362576</v>
      </c>
      <c r="P439" s="39">
        <v>446</v>
      </c>
      <c r="Q439" s="40">
        <v>422</v>
      </c>
      <c r="R439" s="35">
        <v>3279682</v>
      </c>
      <c r="S439" s="36">
        <v>329</v>
      </c>
      <c r="T439" s="37">
        <v>322</v>
      </c>
      <c r="U439" s="38">
        <v>104123</v>
      </c>
      <c r="V439" s="39">
        <v>397</v>
      </c>
      <c r="W439" s="40">
        <v>391</v>
      </c>
      <c r="X439" s="35">
        <v>37</v>
      </c>
      <c r="Y439" s="36">
        <v>187</v>
      </c>
      <c r="Z439" s="37">
        <v>163</v>
      </c>
      <c r="AA439" s="38">
        <v>284</v>
      </c>
      <c r="AB439" s="94">
        <v>381</v>
      </c>
      <c r="AC439" s="42">
        <v>0</v>
      </c>
      <c r="AD439" s="34">
        <v>100</v>
      </c>
      <c r="AE439" s="43">
        <v>0</v>
      </c>
    </row>
    <row r="440" spans="1:31" s="3" customFormat="1" ht="18.75" customHeight="1">
      <c r="A440" s="159">
        <v>438</v>
      </c>
      <c r="B440" s="160">
        <v>278</v>
      </c>
      <c r="C440" s="161" t="s">
        <v>2046</v>
      </c>
      <c r="D440" s="162" t="s">
        <v>3815</v>
      </c>
      <c r="E440" s="163">
        <v>416</v>
      </c>
      <c r="F440" s="165">
        <v>6541449</v>
      </c>
      <c r="G440" s="166">
        <v>412</v>
      </c>
      <c r="H440" s="167">
        <v>393</v>
      </c>
      <c r="I440" s="168">
        <v>7341311</v>
      </c>
      <c r="J440" s="169">
        <v>260</v>
      </c>
      <c r="K440" s="170">
        <v>242</v>
      </c>
      <c r="L440" s="165">
        <v>2467293</v>
      </c>
      <c r="M440" s="166">
        <v>433</v>
      </c>
      <c r="N440" s="167">
        <v>416</v>
      </c>
      <c r="O440" s="168">
        <v>738362</v>
      </c>
      <c r="P440" s="169">
        <v>201</v>
      </c>
      <c r="Q440" s="170">
        <v>181</v>
      </c>
      <c r="R440" s="165">
        <v>9126962</v>
      </c>
      <c r="S440" s="166">
        <v>416</v>
      </c>
      <c r="T440" s="167">
        <v>409</v>
      </c>
      <c r="U440" s="168">
        <v>-97642</v>
      </c>
      <c r="V440" s="169">
        <v>189</v>
      </c>
      <c r="W440" s="170">
        <v>187</v>
      </c>
      <c r="X440" s="165">
        <v>5014</v>
      </c>
      <c r="Y440" s="166">
        <v>361</v>
      </c>
      <c r="Z440" s="167">
        <v>335</v>
      </c>
      <c r="AA440" s="168">
        <v>147</v>
      </c>
      <c r="AB440" s="171">
        <v>311</v>
      </c>
      <c r="AC440" s="163">
        <v>0</v>
      </c>
      <c r="AD440" s="172">
        <v>100</v>
      </c>
      <c r="AE440" s="173">
        <v>0</v>
      </c>
    </row>
    <row r="441" spans="1:31" s="3" customFormat="1" ht="18.75" customHeight="1">
      <c r="A441" s="29">
        <v>439</v>
      </c>
      <c r="B441" s="30" t="s">
        <v>3813</v>
      </c>
      <c r="C441" s="31" t="s">
        <v>777</v>
      </c>
      <c r="D441" s="32" t="s">
        <v>2086</v>
      </c>
      <c r="E441" s="42">
        <v>417</v>
      </c>
      <c r="F441" s="35">
        <v>6537855</v>
      </c>
      <c r="G441" s="36">
        <v>431</v>
      </c>
      <c r="H441" s="37">
        <v>409</v>
      </c>
      <c r="I441" s="38">
        <v>7027029</v>
      </c>
      <c r="J441" s="39">
        <v>245</v>
      </c>
      <c r="K441" s="40">
        <v>228</v>
      </c>
      <c r="L441" s="35">
        <v>2606615</v>
      </c>
      <c r="M441" s="36">
        <v>77</v>
      </c>
      <c r="N441" s="37">
        <v>71</v>
      </c>
      <c r="O441" s="38">
        <v>6586911</v>
      </c>
      <c r="P441" s="39">
        <v>82</v>
      </c>
      <c r="Q441" s="40">
        <v>69</v>
      </c>
      <c r="R441" s="35">
        <v>15614404</v>
      </c>
      <c r="S441" s="36">
        <v>162</v>
      </c>
      <c r="T441" s="37">
        <v>160</v>
      </c>
      <c r="U441" s="38">
        <v>628991</v>
      </c>
      <c r="V441" s="39">
        <v>272</v>
      </c>
      <c r="W441" s="40">
        <v>267</v>
      </c>
      <c r="X441" s="35">
        <v>1982</v>
      </c>
      <c r="Y441" s="36">
        <v>265</v>
      </c>
      <c r="Z441" s="37">
        <v>240</v>
      </c>
      <c r="AA441" s="38">
        <v>201</v>
      </c>
      <c r="AB441" s="94">
        <v>321</v>
      </c>
      <c r="AC441" s="42">
        <v>0</v>
      </c>
      <c r="AD441" s="34">
        <v>100</v>
      </c>
      <c r="AE441" s="43">
        <v>0</v>
      </c>
    </row>
    <row r="442" spans="1:31" s="3" customFormat="1" ht="18.75" customHeight="1">
      <c r="A442" s="45">
        <v>440</v>
      </c>
      <c r="B442" s="46" t="s">
        <v>3813</v>
      </c>
      <c r="C442" s="47" t="s">
        <v>3598</v>
      </c>
      <c r="D442" s="48" t="s">
        <v>3816</v>
      </c>
      <c r="E442" s="49">
        <v>418</v>
      </c>
      <c r="F442" s="51">
        <v>6523135</v>
      </c>
      <c r="G442" s="52">
        <v>304</v>
      </c>
      <c r="H442" s="53">
        <v>292</v>
      </c>
      <c r="I442" s="54">
        <v>9275399</v>
      </c>
      <c r="J442" s="55">
        <v>78</v>
      </c>
      <c r="K442" s="56">
        <v>71</v>
      </c>
      <c r="L442" s="51">
        <v>5118600</v>
      </c>
      <c r="M442" s="52">
        <v>71</v>
      </c>
      <c r="N442" s="53">
        <v>65</v>
      </c>
      <c r="O442" s="54">
        <v>6866663</v>
      </c>
      <c r="P442" s="55">
        <v>240</v>
      </c>
      <c r="Q442" s="56">
        <v>218</v>
      </c>
      <c r="R442" s="51">
        <v>8058517</v>
      </c>
      <c r="S442" s="52">
        <v>28</v>
      </c>
      <c r="T442" s="53">
        <v>27</v>
      </c>
      <c r="U442" s="54">
        <v>2487925</v>
      </c>
      <c r="V442" s="55" t="s">
        <v>3813</v>
      </c>
      <c r="W442" s="56" t="s">
        <v>3813</v>
      </c>
      <c r="X442" s="62" t="s">
        <v>3813</v>
      </c>
      <c r="Y442" s="52">
        <v>167</v>
      </c>
      <c r="Z442" s="53">
        <v>144</v>
      </c>
      <c r="AA442" s="54">
        <v>307</v>
      </c>
      <c r="AB442" s="95">
        <v>381</v>
      </c>
      <c r="AC442" s="49">
        <v>0</v>
      </c>
      <c r="AD442" s="57">
        <v>100</v>
      </c>
      <c r="AE442" s="58">
        <v>0</v>
      </c>
    </row>
    <row r="443" spans="1:31" s="3" customFormat="1" ht="18.75" customHeight="1">
      <c r="A443" s="174">
        <v>441</v>
      </c>
      <c r="B443" s="175">
        <v>358</v>
      </c>
      <c r="C443" s="176" t="s">
        <v>1912</v>
      </c>
      <c r="D443" s="177" t="s">
        <v>3815</v>
      </c>
      <c r="E443" s="178">
        <v>419</v>
      </c>
      <c r="F443" s="180">
        <v>6521788</v>
      </c>
      <c r="G443" s="181">
        <v>444</v>
      </c>
      <c r="H443" s="182">
        <v>421</v>
      </c>
      <c r="I443" s="183">
        <v>6902783</v>
      </c>
      <c r="J443" s="184">
        <v>391</v>
      </c>
      <c r="K443" s="185">
        <v>370</v>
      </c>
      <c r="L443" s="180">
        <v>1422779</v>
      </c>
      <c r="M443" s="181">
        <v>400</v>
      </c>
      <c r="N443" s="182">
        <v>385</v>
      </c>
      <c r="O443" s="183">
        <v>1039536</v>
      </c>
      <c r="P443" s="184">
        <v>410</v>
      </c>
      <c r="Q443" s="185">
        <v>386</v>
      </c>
      <c r="R443" s="180">
        <v>4391770</v>
      </c>
      <c r="S443" s="181">
        <v>437</v>
      </c>
      <c r="T443" s="182">
        <v>429</v>
      </c>
      <c r="U443" s="183">
        <v>-374676</v>
      </c>
      <c r="V443" s="184">
        <v>227</v>
      </c>
      <c r="W443" s="185">
        <v>223</v>
      </c>
      <c r="X443" s="180">
        <v>3435</v>
      </c>
      <c r="Y443" s="181">
        <v>377</v>
      </c>
      <c r="Z443" s="182">
        <v>351</v>
      </c>
      <c r="AA443" s="183">
        <v>140</v>
      </c>
      <c r="AB443" s="186">
        <v>342</v>
      </c>
      <c r="AC443" s="178">
        <v>0</v>
      </c>
      <c r="AD443" s="187">
        <v>100</v>
      </c>
      <c r="AE443" s="188">
        <v>0</v>
      </c>
    </row>
    <row r="444" spans="1:31" s="3" customFormat="1" ht="18.75" customHeight="1">
      <c r="A444" s="29">
        <v>442</v>
      </c>
      <c r="B444" s="30">
        <v>430</v>
      </c>
      <c r="C444" s="31" t="s">
        <v>1230</v>
      </c>
      <c r="D444" s="32" t="s">
        <v>1734</v>
      </c>
      <c r="E444" s="42">
        <v>420</v>
      </c>
      <c r="F444" s="35">
        <v>6476929</v>
      </c>
      <c r="G444" s="36">
        <v>464</v>
      </c>
      <c r="H444" s="37">
        <v>441</v>
      </c>
      <c r="I444" s="38">
        <v>6476929</v>
      </c>
      <c r="J444" s="39">
        <v>184</v>
      </c>
      <c r="K444" s="40">
        <v>169</v>
      </c>
      <c r="L444" s="35">
        <v>3299899</v>
      </c>
      <c r="M444" s="36">
        <v>180</v>
      </c>
      <c r="N444" s="37">
        <v>170</v>
      </c>
      <c r="O444" s="38">
        <v>3961035</v>
      </c>
      <c r="P444" s="39">
        <v>244</v>
      </c>
      <c r="Q444" s="40">
        <v>222</v>
      </c>
      <c r="R444" s="35">
        <v>7917771</v>
      </c>
      <c r="S444" s="36">
        <v>74</v>
      </c>
      <c r="T444" s="37">
        <v>72</v>
      </c>
      <c r="U444" s="38">
        <v>1335822</v>
      </c>
      <c r="V444" s="39">
        <v>154</v>
      </c>
      <c r="W444" s="40">
        <v>153</v>
      </c>
      <c r="X444" s="35">
        <v>6775</v>
      </c>
      <c r="Y444" s="36">
        <v>354</v>
      </c>
      <c r="Z444" s="37">
        <v>328</v>
      </c>
      <c r="AA444" s="38">
        <v>150</v>
      </c>
      <c r="AB444" s="94">
        <v>382</v>
      </c>
      <c r="AC444" s="42">
        <v>0</v>
      </c>
      <c r="AD444" s="34">
        <v>100</v>
      </c>
      <c r="AE444" s="43">
        <v>0</v>
      </c>
    </row>
    <row r="445" spans="1:31" s="3" customFormat="1" ht="18.75" customHeight="1">
      <c r="A445" s="159">
        <v>443</v>
      </c>
      <c r="B445" s="160" t="s">
        <v>3813</v>
      </c>
      <c r="C445" s="161" t="s">
        <v>3181</v>
      </c>
      <c r="D445" s="162" t="s">
        <v>3815</v>
      </c>
      <c r="E445" s="163">
        <v>421</v>
      </c>
      <c r="F445" s="165">
        <v>6442198</v>
      </c>
      <c r="G445" s="166">
        <v>467</v>
      </c>
      <c r="H445" s="167">
        <v>444</v>
      </c>
      <c r="I445" s="168">
        <v>6442198</v>
      </c>
      <c r="J445" s="169">
        <v>381</v>
      </c>
      <c r="K445" s="170">
        <v>361</v>
      </c>
      <c r="L445" s="165">
        <v>1463209</v>
      </c>
      <c r="M445" s="166">
        <v>413</v>
      </c>
      <c r="N445" s="167">
        <v>397</v>
      </c>
      <c r="O445" s="168">
        <v>959238</v>
      </c>
      <c r="P445" s="169">
        <v>321</v>
      </c>
      <c r="Q445" s="170">
        <v>299</v>
      </c>
      <c r="R445" s="165">
        <v>6253225</v>
      </c>
      <c r="S445" s="166">
        <v>310</v>
      </c>
      <c r="T445" s="167">
        <v>303</v>
      </c>
      <c r="U445" s="168">
        <v>140573</v>
      </c>
      <c r="V445" s="169">
        <v>247</v>
      </c>
      <c r="W445" s="170">
        <v>242</v>
      </c>
      <c r="X445" s="165">
        <v>2645</v>
      </c>
      <c r="Y445" s="166">
        <v>178</v>
      </c>
      <c r="Z445" s="167">
        <v>154</v>
      </c>
      <c r="AA445" s="168">
        <v>299</v>
      </c>
      <c r="AB445" s="171">
        <v>356</v>
      </c>
      <c r="AC445" s="163">
        <v>0</v>
      </c>
      <c r="AD445" s="172">
        <v>100</v>
      </c>
      <c r="AE445" s="173">
        <v>0</v>
      </c>
    </row>
    <row r="446" spans="1:31" s="3" customFormat="1" ht="18.75" customHeight="1">
      <c r="A446" s="29">
        <v>444</v>
      </c>
      <c r="B446" s="30">
        <v>308</v>
      </c>
      <c r="C446" s="31" t="s">
        <v>3028</v>
      </c>
      <c r="D446" s="32" t="s">
        <v>2748</v>
      </c>
      <c r="E446" s="42">
        <v>422</v>
      </c>
      <c r="F446" s="35">
        <v>6393898</v>
      </c>
      <c r="G446" s="36">
        <v>470</v>
      </c>
      <c r="H446" s="37">
        <v>447</v>
      </c>
      <c r="I446" s="38">
        <v>6393898</v>
      </c>
      <c r="J446" s="39" t="s">
        <v>3813</v>
      </c>
      <c r="K446" s="40" t="s">
        <v>3813</v>
      </c>
      <c r="L446" s="35">
        <v>-528933</v>
      </c>
      <c r="M446" s="36">
        <v>17</v>
      </c>
      <c r="N446" s="37">
        <v>13</v>
      </c>
      <c r="O446" s="38">
        <v>14276846</v>
      </c>
      <c r="P446" s="39">
        <v>29</v>
      </c>
      <c r="Q446" s="40">
        <v>24</v>
      </c>
      <c r="R446" s="35">
        <v>23913636</v>
      </c>
      <c r="S446" s="36">
        <v>485</v>
      </c>
      <c r="T446" s="37">
        <v>467</v>
      </c>
      <c r="U446" s="38">
        <v>-4575887</v>
      </c>
      <c r="V446" s="39">
        <v>296</v>
      </c>
      <c r="W446" s="40">
        <v>291</v>
      </c>
      <c r="X446" s="35">
        <v>1435</v>
      </c>
      <c r="Y446" s="36">
        <v>38</v>
      </c>
      <c r="Z446" s="37">
        <v>31</v>
      </c>
      <c r="AA446" s="38">
        <v>645</v>
      </c>
      <c r="AB446" s="94">
        <v>321</v>
      </c>
      <c r="AC446" s="42">
        <v>0</v>
      </c>
      <c r="AD446" s="34">
        <v>100</v>
      </c>
      <c r="AE446" s="43">
        <v>0</v>
      </c>
    </row>
    <row r="447" spans="1:31" s="3" customFormat="1" ht="18.75" customHeight="1">
      <c r="A447" s="45">
        <v>445</v>
      </c>
      <c r="B447" s="46" t="s">
        <v>3813</v>
      </c>
      <c r="C447" s="47" t="s">
        <v>167</v>
      </c>
      <c r="D447" s="48" t="s">
        <v>2746</v>
      </c>
      <c r="E447" s="49">
        <v>423</v>
      </c>
      <c r="F447" s="51">
        <v>6393306</v>
      </c>
      <c r="G447" s="52">
        <v>451</v>
      </c>
      <c r="H447" s="53">
        <v>428</v>
      </c>
      <c r="I447" s="54">
        <v>6807439</v>
      </c>
      <c r="J447" s="55">
        <v>185</v>
      </c>
      <c r="K447" s="56">
        <v>170</v>
      </c>
      <c r="L447" s="51">
        <v>3298378</v>
      </c>
      <c r="M447" s="52">
        <v>256</v>
      </c>
      <c r="N447" s="53">
        <v>244</v>
      </c>
      <c r="O447" s="54">
        <v>2659268</v>
      </c>
      <c r="P447" s="55">
        <v>325</v>
      </c>
      <c r="Q447" s="56">
        <v>303</v>
      </c>
      <c r="R447" s="51">
        <v>6161810</v>
      </c>
      <c r="S447" s="52">
        <v>78</v>
      </c>
      <c r="T447" s="53">
        <v>76</v>
      </c>
      <c r="U447" s="54">
        <v>1297248</v>
      </c>
      <c r="V447" s="55">
        <v>95</v>
      </c>
      <c r="W447" s="56">
        <v>94</v>
      </c>
      <c r="X447" s="51">
        <v>10500</v>
      </c>
      <c r="Y447" s="52">
        <v>246</v>
      </c>
      <c r="Z447" s="53">
        <v>221</v>
      </c>
      <c r="AA447" s="54">
        <v>224</v>
      </c>
      <c r="AB447" s="95">
        <v>361</v>
      </c>
      <c r="AC447" s="49">
        <v>0</v>
      </c>
      <c r="AD447" s="57">
        <v>100</v>
      </c>
      <c r="AE447" s="58">
        <v>0</v>
      </c>
    </row>
    <row r="448" spans="1:31" s="3" customFormat="1" ht="18.75" customHeight="1">
      <c r="A448" s="174">
        <v>446</v>
      </c>
      <c r="B448" s="175" t="s">
        <v>3813</v>
      </c>
      <c r="C448" s="190" t="s">
        <v>3813</v>
      </c>
      <c r="D448" s="177" t="s">
        <v>3815</v>
      </c>
      <c r="E448" s="178">
        <v>424</v>
      </c>
      <c r="F448" s="191" t="s">
        <v>3813</v>
      </c>
      <c r="G448" s="181">
        <v>465</v>
      </c>
      <c r="H448" s="182">
        <v>442</v>
      </c>
      <c r="I448" s="192" t="s">
        <v>3813</v>
      </c>
      <c r="J448" s="184">
        <v>109</v>
      </c>
      <c r="K448" s="185">
        <v>99</v>
      </c>
      <c r="L448" s="191" t="s">
        <v>3813</v>
      </c>
      <c r="M448" s="181">
        <v>224</v>
      </c>
      <c r="N448" s="182">
        <v>213</v>
      </c>
      <c r="O448" s="192" t="s">
        <v>3813</v>
      </c>
      <c r="P448" s="184">
        <v>438</v>
      </c>
      <c r="Q448" s="185">
        <v>414</v>
      </c>
      <c r="R448" s="191" t="s">
        <v>3813</v>
      </c>
      <c r="S448" s="181">
        <v>52</v>
      </c>
      <c r="T448" s="182">
        <v>50</v>
      </c>
      <c r="U448" s="192" t="s">
        <v>3813</v>
      </c>
      <c r="V448" s="184">
        <v>365</v>
      </c>
      <c r="W448" s="185">
        <v>359</v>
      </c>
      <c r="X448" s="191" t="s">
        <v>3813</v>
      </c>
      <c r="Y448" s="181">
        <v>219</v>
      </c>
      <c r="Z448" s="182">
        <v>195</v>
      </c>
      <c r="AA448" s="192" t="s">
        <v>3813</v>
      </c>
      <c r="AB448" s="186">
        <v>324</v>
      </c>
      <c r="AC448" s="178">
        <v>0</v>
      </c>
      <c r="AD448" s="187">
        <v>100</v>
      </c>
      <c r="AE448" s="188">
        <v>0</v>
      </c>
    </row>
    <row r="449" spans="1:31" s="3" customFormat="1" ht="18.75" customHeight="1">
      <c r="A449" s="159">
        <v>447</v>
      </c>
      <c r="B449" s="160">
        <v>299</v>
      </c>
      <c r="C449" s="161" t="s">
        <v>2047</v>
      </c>
      <c r="D449" s="162" t="s">
        <v>3815</v>
      </c>
      <c r="E449" s="163">
        <v>425</v>
      </c>
      <c r="F449" s="165">
        <v>6379298</v>
      </c>
      <c r="G449" s="166">
        <v>468</v>
      </c>
      <c r="H449" s="167">
        <v>445</v>
      </c>
      <c r="I449" s="168">
        <v>6422771</v>
      </c>
      <c r="J449" s="169">
        <v>393</v>
      </c>
      <c r="K449" s="170">
        <v>372</v>
      </c>
      <c r="L449" s="165">
        <v>1379674</v>
      </c>
      <c r="M449" s="166">
        <v>436</v>
      </c>
      <c r="N449" s="167">
        <v>419</v>
      </c>
      <c r="O449" s="168">
        <v>711984</v>
      </c>
      <c r="P449" s="169">
        <v>445</v>
      </c>
      <c r="Q449" s="170">
        <v>421</v>
      </c>
      <c r="R449" s="165">
        <v>3302689</v>
      </c>
      <c r="S449" s="166">
        <v>316</v>
      </c>
      <c r="T449" s="167">
        <v>309</v>
      </c>
      <c r="U449" s="168">
        <v>134516</v>
      </c>
      <c r="V449" s="169">
        <v>102</v>
      </c>
      <c r="W449" s="170">
        <v>101</v>
      </c>
      <c r="X449" s="165">
        <v>10036</v>
      </c>
      <c r="Y449" s="166">
        <v>216</v>
      </c>
      <c r="Z449" s="167">
        <v>192</v>
      </c>
      <c r="AA449" s="168">
        <v>250</v>
      </c>
      <c r="AB449" s="171">
        <v>322</v>
      </c>
      <c r="AC449" s="163">
        <v>0</v>
      </c>
      <c r="AD449" s="172">
        <v>100</v>
      </c>
      <c r="AE449" s="173">
        <v>0</v>
      </c>
    </row>
    <row r="450" spans="1:31" s="3" customFormat="1" ht="18.75" customHeight="1">
      <c r="A450" s="29">
        <v>448</v>
      </c>
      <c r="B450" s="30">
        <v>287</v>
      </c>
      <c r="C450" s="31" t="s">
        <v>2048</v>
      </c>
      <c r="D450" s="32" t="s">
        <v>3374</v>
      </c>
      <c r="E450" s="42">
        <v>426</v>
      </c>
      <c r="F450" s="35">
        <v>6378242</v>
      </c>
      <c r="G450" s="36">
        <v>456</v>
      </c>
      <c r="H450" s="37">
        <v>433</v>
      </c>
      <c r="I450" s="38">
        <v>6594743</v>
      </c>
      <c r="J450" s="39">
        <v>447</v>
      </c>
      <c r="K450" s="40">
        <v>425</v>
      </c>
      <c r="L450" s="35">
        <v>815231</v>
      </c>
      <c r="M450" s="36">
        <v>344</v>
      </c>
      <c r="N450" s="37">
        <v>330</v>
      </c>
      <c r="O450" s="38">
        <v>1712397</v>
      </c>
      <c r="P450" s="39">
        <v>478</v>
      </c>
      <c r="Q450" s="40">
        <v>453</v>
      </c>
      <c r="R450" s="35">
        <v>2500580</v>
      </c>
      <c r="S450" s="36">
        <v>222</v>
      </c>
      <c r="T450" s="37">
        <v>218</v>
      </c>
      <c r="U450" s="38">
        <v>353958</v>
      </c>
      <c r="V450" s="39" t="s">
        <v>3813</v>
      </c>
      <c r="W450" s="40" t="s">
        <v>3813</v>
      </c>
      <c r="X450" s="41" t="s">
        <v>3813</v>
      </c>
      <c r="Y450" s="36">
        <v>435</v>
      </c>
      <c r="Z450" s="37">
        <v>409</v>
      </c>
      <c r="AA450" s="38">
        <v>100</v>
      </c>
      <c r="AB450" s="94">
        <v>311</v>
      </c>
      <c r="AC450" s="42">
        <v>0</v>
      </c>
      <c r="AD450" s="34">
        <v>100</v>
      </c>
      <c r="AE450" s="43">
        <v>0</v>
      </c>
    </row>
    <row r="451" spans="1:31" s="3" customFormat="1" ht="18.75" customHeight="1">
      <c r="A451" s="29">
        <v>449</v>
      </c>
      <c r="B451" s="30" t="s">
        <v>3813</v>
      </c>
      <c r="C451" s="31" t="s">
        <v>3599</v>
      </c>
      <c r="D451" s="32" t="s">
        <v>3368</v>
      </c>
      <c r="E451" s="42">
        <v>427</v>
      </c>
      <c r="F451" s="35">
        <v>6376518</v>
      </c>
      <c r="G451" s="36">
        <v>463</v>
      </c>
      <c r="H451" s="37">
        <v>440</v>
      </c>
      <c r="I451" s="38">
        <v>6485317</v>
      </c>
      <c r="J451" s="39">
        <v>421</v>
      </c>
      <c r="K451" s="40">
        <v>399</v>
      </c>
      <c r="L451" s="35">
        <v>1096770</v>
      </c>
      <c r="M451" s="36">
        <v>230</v>
      </c>
      <c r="N451" s="37">
        <v>219</v>
      </c>
      <c r="O451" s="38">
        <v>3093379</v>
      </c>
      <c r="P451" s="39">
        <v>380</v>
      </c>
      <c r="Q451" s="40">
        <v>356</v>
      </c>
      <c r="R451" s="35">
        <v>5238077</v>
      </c>
      <c r="S451" s="36">
        <v>317</v>
      </c>
      <c r="T451" s="37">
        <v>310</v>
      </c>
      <c r="U451" s="38">
        <v>129214</v>
      </c>
      <c r="V451" s="39" t="s">
        <v>3813</v>
      </c>
      <c r="W451" s="40" t="s">
        <v>3813</v>
      </c>
      <c r="X451" s="41" t="s">
        <v>3813</v>
      </c>
      <c r="Y451" s="36">
        <v>192</v>
      </c>
      <c r="Z451" s="37">
        <v>168</v>
      </c>
      <c r="AA451" s="38">
        <v>272</v>
      </c>
      <c r="AB451" s="94">
        <v>321</v>
      </c>
      <c r="AC451" s="42">
        <v>0</v>
      </c>
      <c r="AD451" s="34">
        <v>100</v>
      </c>
      <c r="AE451" s="43">
        <v>0</v>
      </c>
    </row>
    <row r="452" spans="1:31" s="3" customFormat="1" ht="18.75" customHeight="1">
      <c r="A452" s="45">
        <v>450</v>
      </c>
      <c r="B452" s="46" t="s">
        <v>3813</v>
      </c>
      <c r="C452" s="47" t="s">
        <v>2049</v>
      </c>
      <c r="D452" s="48" t="s">
        <v>3814</v>
      </c>
      <c r="E452" s="49">
        <v>23</v>
      </c>
      <c r="F452" s="51">
        <v>6370840</v>
      </c>
      <c r="G452" s="52">
        <v>473</v>
      </c>
      <c r="H452" s="53">
        <v>24</v>
      </c>
      <c r="I452" s="54">
        <v>6370840</v>
      </c>
      <c r="J452" s="55">
        <v>378</v>
      </c>
      <c r="K452" s="56">
        <v>20</v>
      </c>
      <c r="L452" s="51">
        <v>1513028</v>
      </c>
      <c r="M452" s="52" t="s">
        <v>3813</v>
      </c>
      <c r="N452" s="53" t="s">
        <v>3813</v>
      </c>
      <c r="O452" s="54">
        <v>-31896592</v>
      </c>
      <c r="P452" s="55">
        <v>8</v>
      </c>
      <c r="Q452" s="56">
        <v>2</v>
      </c>
      <c r="R452" s="51">
        <v>40866531</v>
      </c>
      <c r="S452" s="52">
        <v>499</v>
      </c>
      <c r="T452" s="53">
        <v>25</v>
      </c>
      <c r="U452" s="54">
        <v>-33293546</v>
      </c>
      <c r="V452" s="55" t="s">
        <v>3813</v>
      </c>
      <c r="W452" s="56" t="s">
        <v>3813</v>
      </c>
      <c r="X452" s="62" t="s">
        <v>3813</v>
      </c>
      <c r="Y452" s="52">
        <v>173</v>
      </c>
      <c r="Z452" s="53">
        <v>24</v>
      </c>
      <c r="AA452" s="54">
        <v>303</v>
      </c>
      <c r="AB452" s="95">
        <v>210</v>
      </c>
      <c r="AC452" s="49">
        <v>100</v>
      </c>
      <c r="AD452" s="57">
        <v>0</v>
      </c>
      <c r="AE452" s="58">
        <v>0</v>
      </c>
    </row>
    <row r="453" spans="1:31" s="3" customFormat="1" ht="18.75" customHeight="1">
      <c r="A453" s="174">
        <v>451</v>
      </c>
      <c r="B453" s="175">
        <v>312</v>
      </c>
      <c r="C453" s="176" t="s">
        <v>2050</v>
      </c>
      <c r="D453" s="177" t="s">
        <v>3815</v>
      </c>
      <c r="E453" s="178">
        <v>428</v>
      </c>
      <c r="F453" s="180">
        <v>6341340</v>
      </c>
      <c r="G453" s="181">
        <v>333</v>
      </c>
      <c r="H453" s="182">
        <v>320</v>
      </c>
      <c r="I453" s="183">
        <v>8722544</v>
      </c>
      <c r="J453" s="184">
        <v>368</v>
      </c>
      <c r="K453" s="185">
        <v>349</v>
      </c>
      <c r="L453" s="180">
        <v>1566462</v>
      </c>
      <c r="M453" s="181">
        <v>269</v>
      </c>
      <c r="N453" s="182">
        <v>257</v>
      </c>
      <c r="O453" s="183">
        <v>2522882</v>
      </c>
      <c r="P453" s="184">
        <v>319</v>
      </c>
      <c r="Q453" s="185">
        <v>297</v>
      </c>
      <c r="R453" s="180">
        <v>6271433</v>
      </c>
      <c r="S453" s="181">
        <v>254</v>
      </c>
      <c r="T453" s="182">
        <v>249</v>
      </c>
      <c r="U453" s="183">
        <v>247564</v>
      </c>
      <c r="V453" s="184">
        <v>90</v>
      </c>
      <c r="W453" s="185">
        <v>89</v>
      </c>
      <c r="X453" s="180">
        <v>10743</v>
      </c>
      <c r="Y453" s="181">
        <v>160</v>
      </c>
      <c r="Z453" s="182">
        <v>137</v>
      </c>
      <c r="AA453" s="183">
        <v>318</v>
      </c>
      <c r="AB453" s="186">
        <v>322</v>
      </c>
      <c r="AC453" s="178">
        <v>0</v>
      </c>
      <c r="AD453" s="187">
        <v>100</v>
      </c>
      <c r="AE453" s="188">
        <v>0</v>
      </c>
    </row>
    <row r="454" spans="1:31" s="3" customFormat="1" ht="18.75" customHeight="1">
      <c r="A454" s="29">
        <v>452</v>
      </c>
      <c r="B454" s="30" t="s">
        <v>3813</v>
      </c>
      <c r="C454" s="31" t="s">
        <v>3552</v>
      </c>
      <c r="D454" s="32" t="s">
        <v>3376</v>
      </c>
      <c r="E454" s="42">
        <v>429</v>
      </c>
      <c r="F454" s="35">
        <v>6327590</v>
      </c>
      <c r="G454" s="36">
        <v>271</v>
      </c>
      <c r="H454" s="37">
        <v>261</v>
      </c>
      <c r="I454" s="38">
        <v>10104776</v>
      </c>
      <c r="J454" s="39">
        <v>476</v>
      </c>
      <c r="K454" s="40">
        <v>454</v>
      </c>
      <c r="L454" s="35">
        <v>418474</v>
      </c>
      <c r="M454" s="36">
        <v>442</v>
      </c>
      <c r="N454" s="37">
        <v>425</v>
      </c>
      <c r="O454" s="38">
        <v>632102</v>
      </c>
      <c r="P454" s="39">
        <v>395</v>
      </c>
      <c r="Q454" s="40">
        <v>371</v>
      </c>
      <c r="R454" s="35">
        <v>4905827</v>
      </c>
      <c r="S454" s="36">
        <v>411</v>
      </c>
      <c r="T454" s="37">
        <v>404</v>
      </c>
      <c r="U454" s="38">
        <v>-15220</v>
      </c>
      <c r="V454" s="39">
        <v>310</v>
      </c>
      <c r="W454" s="40">
        <v>305</v>
      </c>
      <c r="X454" s="35">
        <v>1232</v>
      </c>
      <c r="Y454" s="36">
        <v>496</v>
      </c>
      <c r="Z454" s="37">
        <v>470</v>
      </c>
      <c r="AA454" s="38">
        <v>23</v>
      </c>
      <c r="AB454" s="94">
        <v>311</v>
      </c>
      <c r="AC454" s="42">
        <v>0</v>
      </c>
      <c r="AD454" s="34">
        <v>100</v>
      </c>
      <c r="AE454" s="43">
        <v>0</v>
      </c>
    </row>
    <row r="455" spans="1:31" s="3" customFormat="1" ht="18.75" customHeight="1">
      <c r="A455" s="29">
        <v>453</v>
      </c>
      <c r="B455" s="30">
        <v>463</v>
      </c>
      <c r="C455" s="31" t="s">
        <v>2051</v>
      </c>
      <c r="D455" s="32" t="s">
        <v>3368</v>
      </c>
      <c r="E455" s="42">
        <v>430</v>
      </c>
      <c r="F455" s="35">
        <v>6321516</v>
      </c>
      <c r="G455" s="36">
        <v>466</v>
      </c>
      <c r="H455" s="37">
        <v>443</v>
      </c>
      <c r="I455" s="38">
        <v>6448758</v>
      </c>
      <c r="J455" s="39">
        <v>203</v>
      </c>
      <c r="K455" s="40">
        <v>188</v>
      </c>
      <c r="L455" s="35">
        <v>3063467</v>
      </c>
      <c r="M455" s="36">
        <v>202</v>
      </c>
      <c r="N455" s="37">
        <v>192</v>
      </c>
      <c r="O455" s="38">
        <v>3629492</v>
      </c>
      <c r="P455" s="39">
        <v>58</v>
      </c>
      <c r="Q455" s="40">
        <v>48</v>
      </c>
      <c r="R455" s="35">
        <v>17899043</v>
      </c>
      <c r="S455" s="36">
        <v>319</v>
      </c>
      <c r="T455" s="37">
        <v>312</v>
      </c>
      <c r="U455" s="38">
        <v>127241</v>
      </c>
      <c r="V455" s="39">
        <v>145</v>
      </c>
      <c r="W455" s="40">
        <v>144</v>
      </c>
      <c r="X455" s="35">
        <v>7090</v>
      </c>
      <c r="Y455" s="36">
        <v>51</v>
      </c>
      <c r="Z455" s="37">
        <v>42</v>
      </c>
      <c r="AA455" s="38">
        <v>559</v>
      </c>
      <c r="AB455" s="94">
        <v>321</v>
      </c>
      <c r="AC455" s="42">
        <v>0</v>
      </c>
      <c r="AD455" s="34">
        <v>100</v>
      </c>
      <c r="AE455" s="43">
        <v>0</v>
      </c>
    </row>
    <row r="456" spans="1:31" s="3" customFormat="1" ht="18.75" customHeight="1">
      <c r="A456" s="159">
        <v>454</v>
      </c>
      <c r="B456" s="160">
        <v>466</v>
      </c>
      <c r="C456" s="161" t="s">
        <v>3178</v>
      </c>
      <c r="D456" s="162" t="s">
        <v>3815</v>
      </c>
      <c r="E456" s="163">
        <v>431</v>
      </c>
      <c r="F456" s="165">
        <v>6301584</v>
      </c>
      <c r="G456" s="166">
        <v>477</v>
      </c>
      <c r="H456" s="167">
        <v>453</v>
      </c>
      <c r="I456" s="168">
        <v>6317855</v>
      </c>
      <c r="J456" s="169">
        <v>350</v>
      </c>
      <c r="K456" s="170">
        <v>331</v>
      </c>
      <c r="L456" s="165">
        <v>1715729</v>
      </c>
      <c r="M456" s="166">
        <v>219</v>
      </c>
      <c r="N456" s="167">
        <v>208</v>
      </c>
      <c r="O456" s="168">
        <v>3219684</v>
      </c>
      <c r="P456" s="169">
        <v>356</v>
      </c>
      <c r="Q456" s="170">
        <v>333</v>
      </c>
      <c r="R456" s="165">
        <v>5668329</v>
      </c>
      <c r="S456" s="166">
        <v>187</v>
      </c>
      <c r="T456" s="167">
        <v>184</v>
      </c>
      <c r="U456" s="168">
        <v>470113</v>
      </c>
      <c r="V456" s="169">
        <v>287</v>
      </c>
      <c r="W456" s="170">
        <v>282</v>
      </c>
      <c r="X456" s="165">
        <v>1671</v>
      </c>
      <c r="Y456" s="166">
        <v>254</v>
      </c>
      <c r="Z456" s="167">
        <v>229</v>
      </c>
      <c r="AA456" s="168">
        <v>215</v>
      </c>
      <c r="AB456" s="171">
        <v>321</v>
      </c>
      <c r="AC456" s="163">
        <v>0</v>
      </c>
      <c r="AD456" s="172">
        <v>100</v>
      </c>
      <c r="AE456" s="173">
        <v>0</v>
      </c>
    </row>
    <row r="457" spans="1:31" s="3" customFormat="1" ht="18.75" customHeight="1">
      <c r="A457" s="45">
        <v>455</v>
      </c>
      <c r="B457" s="46">
        <v>108</v>
      </c>
      <c r="C457" s="47" t="s">
        <v>399</v>
      </c>
      <c r="D457" s="48" t="s">
        <v>2748</v>
      </c>
      <c r="E457" s="65">
        <v>432</v>
      </c>
      <c r="F457" s="51">
        <v>6292752</v>
      </c>
      <c r="G457" s="52">
        <v>479</v>
      </c>
      <c r="H457" s="53">
        <v>455</v>
      </c>
      <c r="I457" s="54">
        <v>6295906</v>
      </c>
      <c r="J457" s="55">
        <v>171</v>
      </c>
      <c r="K457" s="56">
        <v>156</v>
      </c>
      <c r="L457" s="51">
        <v>3459388</v>
      </c>
      <c r="M457" s="52">
        <v>190</v>
      </c>
      <c r="N457" s="53">
        <v>180</v>
      </c>
      <c r="O457" s="54">
        <v>3888782</v>
      </c>
      <c r="P457" s="55">
        <v>92</v>
      </c>
      <c r="Q457" s="56">
        <v>78</v>
      </c>
      <c r="R457" s="51">
        <v>15172292</v>
      </c>
      <c r="S457" s="52">
        <v>383</v>
      </c>
      <c r="T457" s="53">
        <v>376</v>
      </c>
      <c r="U457" s="54">
        <v>30196</v>
      </c>
      <c r="V457" s="55">
        <v>411</v>
      </c>
      <c r="W457" s="56">
        <v>405</v>
      </c>
      <c r="X457" s="51">
        <v>7</v>
      </c>
      <c r="Y457" s="52">
        <v>333</v>
      </c>
      <c r="Z457" s="53">
        <v>307</v>
      </c>
      <c r="AA457" s="54">
        <v>165</v>
      </c>
      <c r="AB457" s="95">
        <v>381</v>
      </c>
      <c r="AC457" s="49">
        <v>0</v>
      </c>
      <c r="AD457" s="57">
        <v>100</v>
      </c>
      <c r="AE457" s="58">
        <v>0</v>
      </c>
    </row>
    <row r="458" spans="1:31" s="3" customFormat="1" ht="18.75" customHeight="1">
      <c r="A458" s="15">
        <v>456</v>
      </c>
      <c r="B458" s="16" t="s">
        <v>3813</v>
      </c>
      <c r="C458" s="17" t="s">
        <v>3600</v>
      </c>
      <c r="D458" s="18" t="s">
        <v>3816</v>
      </c>
      <c r="E458" s="19">
        <v>433</v>
      </c>
      <c r="F458" s="21">
        <v>6285377</v>
      </c>
      <c r="G458" s="22">
        <v>472</v>
      </c>
      <c r="H458" s="23">
        <v>449</v>
      </c>
      <c r="I458" s="24">
        <v>6374246</v>
      </c>
      <c r="J458" s="25">
        <v>200</v>
      </c>
      <c r="K458" s="26">
        <v>185</v>
      </c>
      <c r="L458" s="21">
        <v>3086886</v>
      </c>
      <c r="M458" s="22">
        <v>288</v>
      </c>
      <c r="N458" s="23">
        <v>276</v>
      </c>
      <c r="O458" s="24">
        <v>2311393</v>
      </c>
      <c r="P458" s="25">
        <v>228</v>
      </c>
      <c r="Q458" s="26">
        <v>206</v>
      </c>
      <c r="R458" s="21">
        <v>8430896</v>
      </c>
      <c r="S458" s="22">
        <v>38</v>
      </c>
      <c r="T458" s="23">
        <v>37</v>
      </c>
      <c r="U458" s="24">
        <v>2076499</v>
      </c>
      <c r="V458" s="25">
        <v>142</v>
      </c>
      <c r="W458" s="26">
        <v>141</v>
      </c>
      <c r="X458" s="21">
        <v>7493</v>
      </c>
      <c r="Y458" s="22">
        <v>300</v>
      </c>
      <c r="Z458" s="23">
        <v>274</v>
      </c>
      <c r="AA458" s="24">
        <v>183</v>
      </c>
      <c r="AB458" s="93">
        <v>210</v>
      </c>
      <c r="AC458" s="19">
        <v>0</v>
      </c>
      <c r="AD458" s="27">
        <v>100</v>
      </c>
      <c r="AE458" s="28">
        <v>0</v>
      </c>
    </row>
    <row r="459" spans="1:31" s="3" customFormat="1" ht="18.75" customHeight="1">
      <c r="A459" s="29">
        <v>457</v>
      </c>
      <c r="B459" s="30" t="s">
        <v>3813</v>
      </c>
      <c r="C459" s="31" t="s">
        <v>2052</v>
      </c>
      <c r="D459" s="32" t="s">
        <v>3816</v>
      </c>
      <c r="E459" s="42">
        <v>434</v>
      </c>
      <c r="F459" s="35">
        <v>6279038</v>
      </c>
      <c r="G459" s="36">
        <v>471</v>
      </c>
      <c r="H459" s="37">
        <v>448</v>
      </c>
      <c r="I459" s="38">
        <v>6383802</v>
      </c>
      <c r="J459" s="39">
        <v>370</v>
      </c>
      <c r="K459" s="40">
        <v>351</v>
      </c>
      <c r="L459" s="35">
        <v>1555707</v>
      </c>
      <c r="M459" s="36">
        <v>227</v>
      </c>
      <c r="N459" s="37">
        <v>216</v>
      </c>
      <c r="O459" s="38">
        <v>3126059</v>
      </c>
      <c r="P459" s="39">
        <v>370</v>
      </c>
      <c r="Q459" s="40">
        <v>347</v>
      </c>
      <c r="R459" s="35">
        <v>5441442</v>
      </c>
      <c r="S459" s="36">
        <v>419</v>
      </c>
      <c r="T459" s="37">
        <v>412</v>
      </c>
      <c r="U459" s="59" t="s">
        <v>3813</v>
      </c>
      <c r="V459" s="39" t="s">
        <v>3813</v>
      </c>
      <c r="W459" s="40" t="s">
        <v>3813</v>
      </c>
      <c r="X459" s="41" t="s">
        <v>3813</v>
      </c>
      <c r="Y459" s="36">
        <v>149</v>
      </c>
      <c r="Z459" s="37">
        <v>126</v>
      </c>
      <c r="AA459" s="38">
        <v>350</v>
      </c>
      <c r="AB459" s="94">
        <v>332</v>
      </c>
      <c r="AC459" s="42">
        <v>0</v>
      </c>
      <c r="AD459" s="34">
        <v>100</v>
      </c>
      <c r="AE459" s="43">
        <v>0</v>
      </c>
    </row>
    <row r="460" spans="1:31" s="3" customFormat="1" ht="18.75" customHeight="1">
      <c r="A460" s="29">
        <v>458</v>
      </c>
      <c r="B460" s="30" t="s">
        <v>3813</v>
      </c>
      <c r="C460" s="31" t="s">
        <v>3601</v>
      </c>
      <c r="D460" s="32" t="s">
        <v>3369</v>
      </c>
      <c r="E460" s="42">
        <v>435</v>
      </c>
      <c r="F460" s="35">
        <v>6273801</v>
      </c>
      <c r="G460" s="36">
        <v>135</v>
      </c>
      <c r="H460" s="37">
        <v>130</v>
      </c>
      <c r="I460" s="38">
        <v>13687735</v>
      </c>
      <c r="J460" s="39">
        <v>189</v>
      </c>
      <c r="K460" s="40">
        <v>174</v>
      </c>
      <c r="L460" s="35">
        <v>3235326</v>
      </c>
      <c r="M460" s="36">
        <v>263</v>
      </c>
      <c r="N460" s="37">
        <v>251</v>
      </c>
      <c r="O460" s="38">
        <v>2627985</v>
      </c>
      <c r="P460" s="39">
        <v>400</v>
      </c>
      <c r="Q460" s="40">
        <v>376</v>
      </c>
      <c r="R460" s="35">
        <v>4825416</v>
      </c>
      <c r="S460" s="36">
        <v>127</v>
      </c>
      <c r="T460" s="37">
        <v>125</v>
      </c>
      <c r="U460" s="38">
        <v>852830</v>
      </c>
      <c r="V460" s="39">
        <v>262</v>
      </c>
      <c r="W460" s="40">
        <v>257</v>
      </c>
      <c r="X460" s="35">
        <v>2248</v>
      </c>
      <c r="Y460" s="36">
        <v>214</v>
      </c>
      <c r="Z460" s="37">
        <v>190</v>
      </c>
      <c r="AA460" s="38">
        <v>251</v>
      </c>
      <c r="AB460" s="94">
        <v>381</v>
      </c>
      <c r="AC460" s="42">
        <v>0</v>
      </c>
      <c r="AD460" s="34">
        <v>100</v>
      </c>
      <c r="AE460" s="43">
        <v>0</v>
      </c>
    </row>
    <row r="461" spans="1:31" s="3" customFormat="1" ht="18.75" customHeight="1">
      <c r="A461" s="29">
        <v>459</v>
      </c>
      <c r="B461" s="30" t="s">
        <v>3813</v>
      </c>
      <c r="C461" s="31" t="s">
        <v>3602</v>
      </c>
      <c r="D461" s="32" t="s">
        <v>1750</v>
      </c>
      <c r="E461" s="42">
        <v>436</v>
      </c>
      <c r="F461" s="35">
        <v>6271733</v>
      </c>
      <c r="G461" s="36">
        <v>480</v>
      </c>
      <c r="H461" s="37">
        <v>456</v>
      </c>
      <c r="I461" s="38">
        <v>6271733</v>
      </c>
      <c r="J461" s="39">
        <v>294</v>
      </c>
      <c r="K461" s="40">
        <v>275</v>
      </c>
      <c r="L461" s="35">
        <v>2221374</v>
      </c>
      <c r="M461" s="36">
        <v>39</v>
      </c>
      <c r="N461" s="37">
        <v>33</v>
      </c>
      <c r="O461" s="38">
        <v>9343562</v>
      </c>
      <c r="P461" s="39">
        <v>123</v>
      </c>
      <c r="Q461" s="40">
        <v>106</v>
      </c>
      <c r="R461" s="35">
        <v>13075727</v>
      </c>
      <c r="S461" s="36">
        <v>392</v>
      </c>
      <c r="T461" s="37">
        <v>385</v>
      </c>
      <c r="U461" s="38">
        <v>16981</v>
      </c>
      <c r="V461" s="39">
        <v>212</v>
      </c>
      <c r="W461" s="40">
        <v>210</v>
      </c>
      <c r="X461" s="35">
        <v>3954</v>
      </c>
      <c r="Y461" s="36">
        <v>310</v>
      </c>
      <c r="Z461" s="37">
        <v>284</v>
      </c>
      <c r="AA461" s="38">
        <v>178</v>
      </c>
      <c r="AB461" s="94">
        <v>371</v>
      </c>
      <c r="AC461" s="42">
        <v>0</v>
      </c>
      <c r="AD461" s="34">
        <v>100</v>
      </c>
      <c r="AE461" s="43">
        <v>0</v>
      </c>
    </row>
    <row r="462" spans="1:31" s="3" customFormat="1" ht="18.75" customHeight="1">
      <c r="A462" s="142">
        <v>460</v>
      </c>
      <c r="B462" s="143" t="s">
        <v>3813</v>
      </c>
      <c r="C462" s="144" t="s">
        <v>407</v>
      </c>
      <c r="D462" s="145" t="s">
        <v>3815</v>
      </c>
      <c r="E462" s="146">
        <v>437</v>
      </c>
      <c r="F462" s="148">
        <v>6254117</v>
      </c>
      <c r="G462" s="149">
        <v>481</v>
      </c>
      <c r="H462" s="150">
        <v>457</v>
      </c>
      <c r="I462" s="151">
        <v>6254117</v>
      </c>
      <c r="J462" s="152">
        <v>249</v>
      </c>
      <c r="K462" s="153">
        <v>232</v>
      </c>
      <c r="L462" s="148">
        <v>2584421</v>
      </c>
      <c r="M462" s="149">
        <v>477</v>
      </c>
      <c r="N462" s="150">
        <v>460</v>
      </c>
      <c r="O462" s="151">
        <v>306253</v>
      </c>
      <c r="P462" s="152">
        <v>451</v>
      </c>
      <c r="Q462" s="153">
        <v>427</v>
      </c>
      <c r="R462" s="148">
        <v>3134469</v>
      </c>
      <c r="S462" s="149">
        <v>289</v>
      </c>
      <c r="T462" s="150">
        <v>283</v>
      </c>
      <c r="U462" s="151">
        <v>170230</v>
      </c>
      <c r="V462" s="152">
        <v>117</v>
      </c>
      <c r="W462" s="153">
        <v>116</v>
      </c>
      <c r="X462" s="148">
        <v>9368</v>
      </c>
      <c r="Y462" s="149">
        <v>205</v>
      </c>
      <c r="Z462" s="150">
        <v>181</v>
      </c>
      <c r="AA462" s="151">
        <v>260</v>
      </c>
      <c r="AB462" s="156">
        <v>322</v>
      </c>
      <c r="AC462" s="146">
        <v>0</v>
      </c>
      <c r="AD462" s="157">
        <v>100</v>
      </c>
      <c r="AE462" s="158">
        <v>0</v>
      </c>
    </row>
    <row r="463" spans="1:31" s="3" customFormat="1" ht="18.75" customHeight="1">
      <c r="A463" s="174">
        <v>461</v>
      </c>
      <c r="B463" s="175">
        <v>383</v>
      </c>
      <c r="C463" s="176" t="s">
        <v>3682</v>
      </c>
      <c r="D463" s="177" t="s">
        <v>3815</v>
      </c>
      <c r="E463" s="178">
        <v>438</v>
      </c>
      <c r="F463" s="180">
        <v>6253071</v>
      </c>
      <c r="G463" s="181">
        <v>455</v>
      </c>
      <c r="H463" s="182">
        <v>432</v>
      </c>
      <c r="I463" s="183">
        <v>6649382</v>
      </c>
      <c r="J463" s="184">
        <v>225</v>
      </c>
      <c r="K463" s="185">
        <v>208</v>
      </c>
      <c r="L463" s="180">
        <v>2835094</v>
      </c>
      <c r="M463" s="181">
        <v>152</v>
      </c>
      <c r="N463" s="182">
        <v>144</v>
      </c>
      <c r="O463" s="183">
        <v>4312903</v>
      </c>
      <c r="P463" s="184">
        <v>364</v>
      </c>
      <c r="Q463" s="185">
        <v>341</v>
      </c>
      <c r="R463" s="180">
        <v>5563990</v>
      </c>
      <c r="S463" s="181">
        <v>73</v>
      </c>
      <c r="T463" s="182">
        <v>71</v>
      </c>
      <c r="U463" s="183">
        <v>1341100</v>
      </c>
      <c r="V463" s="184">
        <v>201</v>
      </c>
      <c r="W463" s="185">
        <v>199</v>
      </c>
      <c r="X463" s="180">
        <v>4407</v>
      </c>
      <c r="Y463" s="181">
        <v>368</v>
      </c>
      <c r="Z463" s="182">
        <v>342</v>
      </c>
      <c r="AA463" s="183">
        <v>145</v>
      </c>
      <c r="AB463" s="186">
        <v>371</v>
      </c>
      <c r="AC463" s="178">
        <v>0</v>
      </c>
      <c r="AD463" s="187">
        <v>100</v>
      </c>
      <c r="AE463" s="188">
        <v>0</v>
      </c>
    </row>
    <row r="464" spans="1:31" s="3" customFormat="1" ht="18.75" customHeight="1">
      <c r="A464" s="159">
        <v>462</v>
      </c>
      <c r="B464" s="160" t="s">
        <v>3813</v>
      </c>
      <c r="C464" s="161" t="s">
        <v>3603</v>
      </c>
      <c r="D464" s="162" t="s">
        <v>3815</v>
      </c>
      <c r="E464" s="163">
        <v>439</v>
      </c>
      <c r="F464" s="165">
        <v>6242169</v>
      </c>
      <c r="G464" s="166">
        <v>445</v>
      </c>
      <c r="H464" s="167">
        <v>422</v>
      </c>
      <c r="I464" s="168">
        <v>6880827</v>
      </c>
      <c r="J464" s="169">
        <v>464</v>
      </c>
      <c r="K464" s="170">
        <v>442</v>
      </c>
      <c r="L464" s="165">
        <v>574887</v>
      </c>
      <c r="M464" s="166">
        <v>422</v>
      </c>
      <c r="N464" s="167">
        <v>405</v>
      </c>
      <c r="O464" s="168">
        <v>866788</v>
      </c>
      <c r="P464" s="169">
        <v>455</v>
      </c>
      <c r="Q464" s="170">
        <v>431</v>
      </c>
      <c r="R464" s="165">
        <v>3049954</v>
      </c>
      <c r="S464" s="166">
        <v>244</v>
      </c>
      <c r="T464" s="167">
        <v>239</v>
      </c>
      <c r="U464" s="168">
        <v>271766</v>
      </c>
      <c r="V464" s="169">
        <v>169</v>
      </c>
      <c r="W464" s="170">
        <v>167</v>
      </c>
      <c r="X464" s="165">
        <v>5685</v>
      </c>
      <c r="Y464" s="166">
        <v>429</v>
      </c>
      <c r="Z464" s="167">
        <v>403</v>
      </c>
      <c r="AA464" s="168">
        <v>108</v>
      </c>
      <c r="AB464" s="171">
        <v>321</v>
      </c>
      <c r="AC464" s="163">
        <v>0</v>
      </c>
      <c r="AD464" s="172">
        <v>100</v>
      </c>
      <c r="AE464" s="173">
        <v>0</v>
      </c>
    </row>
    <row r="465" spans="1:31" s="3" customFormat="1" ht="18.75" customHeight="1">
      <c r="A465" s="29">
        <v>463</v>
      </c>
      <c r="B465" s="30" t="s">
        <v>3813</v>
      </c>
      <c r="C465" s="31" t="s">
        <v>3604</v>
      </c>
      <c r="D465" s="32" t="s">
        <v>3374</v>
      </c>
      <c r="E465" s="42">
        <v>440</v>
      </c>
      <c r="F465" s="35">
        <v>6233857</v>
      </c>
      <c r="G465" s="36">
        <v>446</v>
      </c>
      <c r="H465" s="37">
        <v>423</v>
      </c>
      <c r="I465" s="38">
        <v>6873596</v>
      </c>
      <c r="J465" s="39">
        <v>459</v>
      </c>
      <c r="K465" s="40">
        <v>437</v>
      </c>
      <c r="L465" s="35">
        <v>641403</v>
      </c>
      <c r="M465" s="36">
        <v>389</v>
      </c>
      <c r="N465" s="37">
        <v>374</v>
      </c>
      <c r="O465" s="38">
        <v>1150221</v>
      </c>
      <c r="P465" s="39">
        <v>472</v>
      </c>
      <c r="Q465" s="40">
        <v>447</v>
      </c>
      <c r="R465" s="35">
        <v>2671077</v>
      </c>
      <c r="S465" s="36">
        <v>282</v>
      </c>
      <c r="T465" s="37">
        <v>276</v>
      </c>
      <c r="U465" s="38">
        <v>180919</v>
      </c>
      <c r="V465" s="39">
        <v>362</v>
      </c>
      <c r="W465" s="40">
        <v>357</v>
      </c>
      <c r="X465" s="35">
        <v>343</v>
      </c>
      <c r="Y465" s="36">
        <v>458</v>
      </c>
      <c r="Z465" s="37">
        <v>432</v>
      </c>
      <c r="AA465" s="38">
        <v>78</v>
      </c>
      <c r="AB465" s="94">
        <v>311</v>
      </c>
      <c r="AC465" s="42">
        <v>0</v>
      </c>
      <c r="AD465" s="34">
        <v>100</v>
      </c>
      <c r="AE465" s="43">
        <v>0</v>
      </c>
    </row>
    <row r="466" spans="1:31" s="3" customFormat="1" ht="18.75" customHeight="1">
      <c r="A466" s="29">
        <v>464</v>
      </c>
      <c r="B466" s="30">
        <v>411</v>
      </c>
      <c r="C466" s="31" t="s">
        <v>3605</v>
      </c>
      <c r="D466" s="32" t="s">
        <v>3812</v>
      </c>
      <c r="E466" s="42">
        <v>441</v>
      </c>
      <c r="F466" s="35">
        <v>6212989</v>
      </c>
      <c r="G466" s="36">
        <v>474</v>
      </c>
      <c r="H466" s="37">
        <v>450</v>
      </c>
      <c r="I466" s="38">
        <v>6358205</v>
      </c>
      <c r="J466" s="39">
        <v>480</v>
      </c>
      <c r="K466" s="40">
        <v>458</v>
      </c>
      <c r="L466" s="35">
        <v>344738</v>
      </c>
      <c r="M466" s="36">
        <v>374</v>
      </c>
      <c r="N466" s="37">
        <v>359</v>
      </c>
      <c r="O466" s="38">
        <v>1395103</v>
      </c>
      <c r="P466" s="39">
        <v>334</v>
      </c>
      <c r="Q466" s="40">
        <v>311</v>
      </c>
      <c r="R466" s="35">
        <v>6038764</v>
      </c>
      <c r="S466" s="36">
        <v>429</v>
      </c>
      <c r="T466" s="37">
        <v>421</v>
      </c>
      <c r="U466" s="38">
        <v>-292302</v>
      </c>
      <c r="V466" s="39">
        <v>400</v>
      </c>
      <c r="W466" s="40">
        <v>394</v>
      </c>
      <c r="X466" s="35">
        <v>29</v>
      </c>
      <c r="Y466" s="36">
        <v>326</v>
      </c>
      <c r="Z466" s="37">
        <v>300</v>
      </c>
      <c r="AA466" s="38">
        <v>170</v>
      </c>
      <c r="AB466" s="94">
        <v>369</v>
      </c>
      <c r="AC466" s="42">
        <v>0</v>
      </c>
      <c r="AD466" s="34">
        <v>100</v>
      </c>
      <c r="AE466" s="43">
        <v>0</v>
      </c>
    </row>
    <row r="467" spans="1:31" s="3" customFormat="1" ht="18.75" customHeight="1">
      <c r="A467" s="142">
        <v>465</v>
      </c>
      <c r="B467" s="194" t="s">
        <v>3813</v>
      </c>
      <c r="C467" s="144" t="s">
        <v>2053</v>
      </c>
      <c r="D467" s="145" t="s">
        <v>3815</v>
      </c>
      <c r="E467" s="146">
        <v>442</v>
      </c>
      <c r="F467" s="148">
        <v>6194122</v>
      </c>
      <c r="G467" s="149">
        <v>448</v>
      </c>
      <c r="H467" s="150">
        <v>425</v>
      </c>
      <c r="I467" s="151">
        <v>6852865</v>
      </c>
      <c r="J467" s="152">
        <v>353</v>
      </c>
      <c r="K467" s="153">
        <v>334</v>
      </c>
      <c r="L467" s="148">
        <v>1671153</v>
      </c>
      <c r="M467" s="149">
        <v>365</v>
      </c>
      <c r="N467" s="150">
        <v>350</v>
      </c>
      <c r="O467" s="151">
        <v>1486675</v>
      </c>
      <c r="P467" s="152">
        <v>428</v>
      </c>
      <c r="Q467" s="153">
        <v>404</v>
      </c>
      <c r="R467" s="148">
        <v>3790867</v>
      </c>
      <c r="S467" s="149">
        <v>277</v>
      </c>
      <c r="T467" s="150">
        <v>271</v>
      </c>
      <c r="U467" s="151">
        <v>190123</v>
      </c>
      <c r="V467" s="152">
        <v>103</v>
      </c>
      <c r="W467" s="153">
        <v>102</v>
      </c>
      <c r="X467" s="148">
        <v>10025</v>
      </c>
      <c r="Y467" s="149">
        <v>140</v>
      </c>
      <c r="Z467" s="150">
        <v>118</v>
      </c>
      <c r="AA467" s="151">
        <v>364</v>
      </c>
      <c r="AB467" s="156">
        <v>322</v>
      </c>
      <c r="AC467" s="146">
        <v>0</v>
      </c>
      <c r="AD467" s="157">
        <v>100</v>
      </c>
      <c r="AE467" s="158">
        <v>0</v>
      </c>
    </row>
    <row r="468" spans="1:31" s="3" customFormat="1" ht="18.75" customHeight="1">
      <c r="A468" s="15">
        <v>466</v>
      </c>
      <c r="B468" s="16">
        <v>231</v>
      </c>
      <c r="C468" s="17" t="s">
        <v>2054</v>
      </c>
      <c r="D468" s="18" t="s">
        <v>1736</v>
      </c>
      <c r="E468" s="19">
        <v>443</v>
      </c>
      <c r="F468" s="21">
        <v>6167871</v>
      </c>
      <c r="G468" s="22">
        <v>475</v>
      </c>
      <c r="H468" s="23">
        <v>451</v>
      </c>
      <c r="I468" s="24">
        <v>6353017</v>
      </c>
      <c r="J468" s="25">
        <v>206</v>
      </c>
      <c r="K468" s="26">
        <v>191</v>
      </c>
      <c r="L468" s="21">
        <v>3041478</v>
      </c>
      <c r="M468" s="22" t="s">
        <v>3813</v>
      </c>
      <c r="N468" s="23" t="s">
        <v>3813</v>
      </c>
      <c r="O468" s="66" t="s">
        <v>3813</v>
      </c>
      <c r="P468" s="25">
        <v>278</v>
      </c>
      <c r="Q468" s="26">
        <v>256</v>
      </c>
      <c r="R468" s="21">
        <v>7221472</v>
      </c>
      <c r="S468" s="22">
        <v>460</v>
      </c>
      <c r="T468" s="23">
        <v>451</v>
      </c>
      <c r="U468" s="66" t="s">
        <v>3813</v>
      </c>
      <c r="V468" s="25">
        <v>183</v>
      </c>
      <c r="W468" s="26">
        <v>181</v>
      </c>
      <c r="X468" s="21">
        <v>5234</v>
      </c>
      <c r="Y468" s="22">
        <v>143</v>
      </c>
      <c r="Z468" s="23">
        <v>121</v>
      </c>
      <c r="AA468" s="24">
        <v>360</v>
      </c>
      <c r="AB468" s="93">
        <v>311</v>
      </c>
      <c r="AC468" s="19">
        <v>0</v>
      </c>
      <c r="AD468" s="27">
        <v>100</v>
      </c>
      <c r="AE468" s="28">
        <v>0</v>
      </c>
    </row>
    <row r="469" spans="1:31" s="3" customFormat="1" ht="18.75" customHeight="1">
      <c r="A469" s="159">
        <v>467</v>
      </c>
      <c r="B469" s="160" t="s">
        <v>3813</v>
      </c>
      <c r="C469" s="161" t="s">
        <v>3606</v>
      </c>
      <c r="D469" s="162" t="s">
        <v>3815</v>
      </c>
      <c r="E469" s="163">
        <v>444</v>
      </c>
      <c r="F469" s="165">
        <v>6155873</v>
      </c>
      <c r="G469" s="166">
        <v>461</v>
      </c>
      <c r="H469" s="167">
        <v>438</v>
      </c>
      <c r="I469" s="168">
        <v>6500241</v>
      </c>
      <c r="J469" s="169">
        <v>466</v>
      </c>
      <c r="K469" s="170">
        <v>444</v>
      </c>
      <c r="L469" s="165">
        <v>546552</v>
      </c>
      <c r="M469" s="166">
        <v>478</v>
      </c>
      <c r="N469" s="167">
        <v>461</v>
      </c>
      <c r="O469" s="168">
        <v>297255</v>
      </c>
      <c r="P469" s="169">
        <v>488</v>
      </c>
      <c r="Q469" s="170">
        <v>462</v>
      </c>
      <c r="R469" s="165">
        <v>1691580</v>
      </c>
      <c r="S469" s="166">
        <v>332</v>
      </c>
      <c r="T469" s="167">
        <v>325</v>
      </c>
      <c r="U469" s="168">
        <v>102702</v>
      </c>
      <c r="V469" s="169">
        <v>122</v>
      </c>
      <c r="W469" s="170">
        <v>121</v>
      </c>
      <c r="X469" s="165">
        <v>9134</v>
      </c>
      <c r="Y469" s="166">
        <v>445</v>
      </c>
      <c r="Z469" s="167">
        <v>419</v>
      </c>
      <c r="AA469" s="168">
        <v>93</v>
      </c>
      <c r="AB469" s="171">
        <v>322</v>
      </c>
      <c r="AC469" s="163">
        <v>0</v>
      </c>
      <c r="AD469" s="172">
        <v>100</v>
      </c>
      <c r="AE469" s="173">
        <v>0</v>
      </c>
    </row>
    <row r="470" spans="1:31" s="3" customFormat="1" ht="18.75" customHeight="1">
      <c r="A470" s="159">
        <v>468</v>
      </c>
      <c r="B470" s="160" t="s">
        <v>3813</v>
      </c>
      <c r="C470" s="161" t="s">
        <v>2055</v>
      </c>
      <c r="D470" s="162" t="s">
        <v>3815</v>
      </c>
      <c r="E470" s="163">
        <v>445</v>
      </c>
      <c r="F470" s="165">
        <v>6147756</v>
      </c>
      <c r="G470" s="166">
        <v>484</v>
      </c>
      <c r="H470" s="167">
        <v>460</v>
      </c>
      <c r="I470" s="168">
        <v>6148017</v>
      </c>
      <c r="J470" s="169">
        <v>336</v>
      </c>
      <c r="K470" s="170">
        <v>317</v>
      </c>
      <c r="L470" s="165">
        <v>1823814</v>
      </c>
      <c r="M470" s="166">
        <v>343</v>
      </c>
      <c r="N470" s="167">
        <v>329</v>
      </c>
      <c r="O470" s="168">
        <v>1714862</v>
      </c>
      <c r="P470" s="169">
        <v>443</v>
      </c>
      <c r="Q470" s="170">
        <v>419</v>
      </c>
      <c r="R470" s="165">
        <v>3435027</v>
      </c>
      <c r="S470" s="166">
        <v>377</v>
      </c>
      <c r="T470" s="167">
        <v>370</v>
      </c>
      <c r="U470" s="168">
        <v>37997</v>
      </c>
      <c r="V470" s="169">
        <v>261</v>
      </c>
      <c r="W470" s="170">
        <v>256</v>
      </c>
      <c r="X470" s="165">
        <v>2250</v>
      </c>
      <c r="Y470" s="166">
        <v>244</v>
      </c>
      <c r="Z470" s="167">
        <v>219</v>
      </c>
      <c r="AA470" s="168">
        <v>227</v>
      </c>
      <c r="AB470" s="171">
        <v>383</v>
      </c>
      <c r="AC470" s="163">
        <v>0</v>
      </c>
      <c r="AD470" s="172">
        <v>100</v>
      </c>
      <c r="AE470" s="173">
        <v>0</v>
      </c>
    </row>
    <row r="471" spans="1:31" s="3" customFormat="1" ht="18.75" customHeight="1">
      <c r="A471" s="29">
        <v>469</v>
      </c>
      <c r="B471" s="30">
        <v>91</v>
      </c>
      <c r="C471" s="31" t="s">
        <v>2985</v>
      </c>
      <c r="D471" s="32" t="s">
        <v>3814</v>
      </c>
      <c r="E471" s="42">
        <v>24</v>
      </c>
      <c r="F471" s="35">
        <v>6139701</v>
      </c>
      <c r="G471" s="36">
        <v>351</v>
      </c>
      <c r="H471" s="37">
        <v>14</v>
      </c>
      <c r="I471" s="38">
        <v>8434113</v>
      </c>
      <c r="J471" s="39">
        <v>257</v>
      </c>
      <c r="K471" s="40">
        <v>18</v>
      </c>
      <c r="L471" s="35">
        <v>2476329</v>
      </c>
      <c r="M471" s="36" t="s">
        <v>3813</v>
      </c>
      <c r="N471" s="37" t="s">
        <v>3813</v>
      </c>
      <c r="O471" s="38">
        <v>-9397609</v>
      </c>
      <c r="P471" s="39">
        <v>328</v>
      </c>
      <c r="Q471" s="40">
        <v>23</v>
      </c>
      <c r="R471" s="35">
        <v>6082545</v>
      </c>
      <c r="S471" s="36">
        <v>482</v>
      </c>
      <c r="T471" s="37">
        <v>16</v>
      </c>
      <c r="U471" s="38">
        <v>-2854456</v>
      </c>
      <c r="V471" s="39" t="s">
        <v>3813</v>
      </c>
      <c r="W471" s="40" t="s">
        <v>3813</v>
      </c>
      <c r="X471" s="41" t="s">
        <v>3813</v>
      </c>
      <c r="Y471" s="36">
        <v>126</v>
      </c>
      <c r="Z471" s="37">
        <v>21</v>
      </c>
      <c r="AA471" s="38">
        <v>387</v>
      </c>
      <c r="AB471" s="94">
        <v>321</v>
      </c>
      <c r="AC471" s="42">
        <v>86</v>
      </c>
      <c r="AD471" s="34">
        <v>14</v>
      </c>
      <c r="AE471" s="43">
        <v>0</v>
      </c>
    </row>
    <row r="472" spans="1:31" s="3" customFormat="1" ht="18.75" customHeight="1">
      <c r="A472" s="142">
        <v>470</v>
      </c>
      <c r="B472" s="143">
        <v>440</v>
      </c>
      <c r="C472" s="144" t="s">
        <v>2056</v>
      </c>
      <c r="D472" s="145" t="s">
        <v>3815</v>
      </c>
      <c r="E472" s="146">
        <v>446</v>
      </c>
      <c r="F472" s="148">
        <v>6136892</v>
      </c>
      <c r="G472" s="149">
        <v>485</v>
      </c>
      <c r="H472" s="150">
        <v>461</v>
      </c>
      <c r="I472" s="151">
        <v>6136892</v>
      </c>
      <c r="J472" s="152">
        <v>319</v>
      </c>
      <c r="K472" s="153">
        <v>300</v>
      </c>
      <c r="L472" s="148">
        <v>2009188</v>
      </c>
      <c r="M472" s="149">
        <v>406</v>
      </c>
      <c r="N472" s="150">
        <v>390</v>
      </c>
      <c r="O472" s="151">
        <v>990416</v>
      </c>
      <c r="P472" s="152">
        <v>424</v>
      </c>
      <c r="Q472" s="153">
        <v>400</v>
      </c>
      <c r="R472" s="148">
        <v>3869547</v>
      </c>
      <c r="S472" s="149">
        <v>409</v>
      </c>
      <c r="T472" s="150">
        <v>402</v>
      </c>
      <c r="U472" s="151">
        <v>-11138</v>
      </c>
      <c r="V472" s="152">
        <v>387</v>
      </c>
      <c r="W472" s="153">
        <v>381</v>
      </c>
      <c r="X472" s="148">
        <v>105</v>
      </c>
      <c r="Y472" s="149">
        <v>407</v>
      </c>
      <c r="Z472" s="150">
        <v>381</v>
      </c>
      <c r="AA472" s="151">
        <v>118</v>
      </c>
      <c r="AB472" s="156">
        <v>356</v>
      </c>
      <c r="AC472" s="146">
        <v>0</v>
      </c>
      <c r="AD472" s="157">
        <v>100</v>
      </c>
      <c r="AE472" s="158">
        <v>0</v>
      </c>
    </row>
    <row r="473" spans="1:31" s="3" customFormat="1" ht="18.75" customHeight="1">
      <c r="A473" s="174">
        <v>471</v>
      </c>
      <c r="B473" s="175">
        <v>406</v>
      </c>
      <c r="C473" s="176" t="s">
        <v>3607</v>
      </c>
      <c r="D473" s="177" t="s">
        <v>3815</v>
      </c>
      <c r="E473" s="178">
        <v>447</v>
      </c>
      <c r="F473" s="180">
        <v>6132845</v>
      </c>
      <c r="G473" s="181">
        <v>462</v>
      </c>
      <c r="H473" s="182">
        <v>439</v>
      </c>
      <c r="I473" s="183">
        <v>6492270</v>
      </c>
      <c r="J473" s="184">
        <v>455</v>
      </c>
      <c r="K473" s="185">
        <v>433</v>
      </c>
      <c r="L473" s="180">
        <v>663501</v>
      </c>
      <c r="M473" s="181">
        <v>355</v>
      </c>
      <c r="N473" s="182">
        <v>341</v>
      </c>
      <c r="O473" s="183">
        <v>1608770</v>
      </c>
      <c r="P473" s="184">
        <v>386</v>
      </c>
      <c r="Q473" s="185">
        <v>362</v>
      </c>
      <c r="R473" s="180">
        <v>5170287</v>
      </c>
      <c r="S473" s="181">
        <v>422</v>
      </c>
      <c r="T473" s="182">
        <v>415</v>
      </c>
      <c r="U473" s="183">
        <v>-219251</v>
      </c>
      <c r="V473" s="184">
        <v>222</v>
      </c>
      <c r="W473" s="185">
        <v>219</v>
      </c>
      <c r="X473" s="180">
        <v>3704</v>
      </c>
      <c r="Y473" s="181">
        <v>366</v>
      </c>
      <c r="Z473" s="182">
        <v>340</v>
      </c>
      <c r="AA473" s="183">
        <v>145</v>
      </c>
      <c r="AB473" s="186">
        <v>324</v>
      </c>
      <c r="AC473" s="178">
        <v>0</v>
      </c>
      <c r="AD473" s="187">
        <v>100</v>
      </c>
      <c r="AE473" s="188">
        <v>0</v>
      </c>
    </row>
    <row r="474" spans="1:31" s="3" customFormat="1" ht="18.75" customHeight="1">
      <c r="A474" s="159">
        <v>472</v>
      </c>
      <c r="B474" s="160" t="s">
        <v>3813</v>
      </c>
      <c r="C474" s="161" t="s">
        <v>1937</v>
      </c>
      <c r="D474" s="162" t="s">
        <v>3815</v>
      </c>
      <c r="E474" s="163">
        <v>448</v>
      </c>
      <c r="F474" s="165">
        <v>6118047</v>
      </c>
      <c r="G474" s="166">
        <v>476</v>
      </c>
      <c r="H474" s="167">
        <v>452</v>
      </c>
      <c r="I474" s="168">
        <v>6332116</v>
      </c>
      <c r="J474" s="169">
        <v>316</v>
      </c>
      <c r="K474" s="170">
        <v>297</v>
      </c>
      <c r="L474" s="165">
        <v>2023815</v>
      </c>
      <c r="M474" s="166">
        <v>209</v>
      </c>
      <c r="N474" s="167">
        <v>198</v>
      </c>
      <c r="O474" s="168">
        <v>3485157</v>
      </c>
      <c r="P474" s="169">
        <v>291</v>
      </c>
      <c r="Q474" s="170">
        <v>269</v>
      </c>
      <c r="R474" s="165">
        <v>6873898</v>
      </c>
      <c r="S474" s="166">
        <v>352</v>
      </c>
      <c r="T474" s="167">
        <v>345</v>
      </c>
      <c r="U474" s="168">
        <v>68906</v>
      </c>
      <c r="V474" s="169">
        <v>419</v>
      </c>
      <c r="W474" s="170">
        <v>413</v>
      </c>
      <c r="X474" s="165">
        <v>1</v>
      </c>
      <c r="Y474" s="166">
        <v>388</v>
      </c>
      <c r="Z474" s="167">
        <v>362</v>
      </c>
      <c r="AA474" s="168">
        <v>130</v>
      </c>
      <c r="AB474" s="171">
        <v>356</v>
      </c>
      <c r="AC474" s="163">
        <v>0</v>
      </c>
      <c r="AD474" s="172">
        <v>100</v>
      </c>
      <c r="AE474" s="173">
        <v>0</v>
      </c>
    </row>
    <row r="475" spans="1:31" s="3" customFormat="1" ht="18.75" customHeight="1">
      <c r="A475" s="159">
        <v>473</v>
      </c>
      <c r="B475" s="160" t="s">
        <v>3813</v>
      </c>
      <c r="C475" s="161" t="s">
        <v>3887</v>
      </c>
      <c r="D475" s="162" t="s">
        <v>3815</v>
      </c>
      <c r="E475" s="193">
        <v>449</v>
      </c>
      <c r="F475" s="165">
        <v>6116516</v>
      </c>
      <c r="G475" s="166">
        <v>486</v>
      </c>
      <c r="H475" s="167">
        <v>462</v>
      </c>
      <c r="I475" s="168">
        <v>6116516</v>
      </c>
      <c r="J475" s="169">
        <v>483</v>
      </c>
      <c r="K475" s="170">
        <v>461</v>
      </c>
      <c r="L475" s="165">
        <v>297370</v>
      </c>
      <c r="M475" s="166">
        <v>474</v>
      </c>
      <c r="N475" s="167">
        <v>457</v>
      </c>
      <c r="O475" s="168">
        <v>313022</v>
      </c>
      <c r="P475" s="169">
        <v>500</v>
      </c>
      <c r="Q475" s="170">
        <v>474</v>
      </c>
      <c r="R475" s="165">
        <v>395491</v>
      </c>
      <c r="S475" s="166">
        <v>269</v>
      </c>
      <c r="T475" s="167">
        <v>263</v>
      </c>
      <c r="U475" s="168">
        <v>210983</v>
      </c>
      <c r="V475" s="169" t="s">
        <v>3813</v>
      </c>
      <c r="W475" s="170" t="s">
        <v>3813</v>
      </c>
      <c r="X475" s="189" t="s">
        <v>3813</v>
      </c>
      <c r="Y475" s="166">
        <v>500</v>
      </c>
      <c r="Z475" s="167">
        <v>474</v>
      </c>
      <c r="AA475" s="168">
        <v>5</v>
      </c>
      <c r="AB475" s="171">
        <v>354</v>
      </c>
      <c r="AC475" s="163">
        <v>0</v>
      </c>
      <c r="AD475" s="172">
        <v>100</v>
      </c>
      <c r="AE475" s="173">
        <v>0</v>
      </c>
    </row>
    <row r="476" spans="1:31" s="3" customFormat="1" ht="18.75" customHeight="1">
      <c r="A476" s="29">
        <v>474</v>
      </c>
      <c r="B476" s="64" t="s">
        <v>3813</v>
      </c>
      <c r="C476" s="31" t="s">
        <v>1874</v>
      </c>
      <c r="D476" s="32" t="s">
        <v>312</v>
      </c>
      <c r="E476" s="42">
        <v>450</v>
      </c>
      <c r="F476" s="35">
        <v>6114825</v>
      </c>
      <c r="G476" s="36">
        <v>482</v>
      </c>
      <c r="H476" s="37">
        <v>458</v>
      </c>
      <c r="I476" s="38">
        <v>6230807</v>
      </c>
      <c r="J476" s="39">
        <v>367</v>
      </c>
      <c r="K476" s="40">
        <v>348</v>
      </c>
      <c r="L476" s="35">
        <v>1569388</v>
      </c>
      <c r="M476" s="36">
        <v>280</v>
      </c>
      <c r="N476" s="37">
        <v>268</v>
      </c>
      <c r="O476" s="38">
        <v>2388100</v>
      </c>
      <c r="P476" s="39">
        <v>452</v>
      </c>
      <c r="Q476" s="40">
        <v>428</v>
      </c>
      <c r="R476" s="35">
        <v>3134268</v>
      </c>
      <c r="S476" s="36">
        <v>265</v>
      </c>
      <c r="T476" s="37">
        <v>259</v>
      </c>
      <c r="U476" s="38">
        <v>214941</v>
      </c>
      <c r="V476" s="39">
        <v>279</v>
      </c>
      <c r="W476" s="40">
        <v>274</v>
      </c>
      <c r="X476" s="35">
        <v>1780</v>
      </c>
      <c r="Y476" s="36">
        <v>132</v>
      </c>
      <c r="Z476" s="37">
        <v>111</v>
      </c>
      <c r="AA476" s="38">
        <v>375</v>
      </c>
      <c r="AB476" s="94">
        <v>332</v>
      </c>
      <c r="AC476" s="42">
        <v>0</v>
      </c>
      <c r="AD476" s="34">
        <v>100</v>
      </c>
      <c r="AE476" s="43">
        <v>0</v>
      </c>
    </row>
    <row r="477" spans="1:31" s="3" customFormat="1" ht="18.75" customHeight="1">
      <c r="A477" s="45">
        <v>475</v>
      </c>
      <c r="B477" s="46" t="s">
        <v>3813</v>
      </c>
      <c r="C477" s="47" t="s">
        <v>2057</v>
      </c>
      <c r="D477" s="48" t="s">
        <v>3816</v>
      </c>
      <c r="E477" s="49">
        <v>451</v>
      </c>
      <c r="F477" s="51">
        <v>6096635</v>
      </c>
      <c r="G477" s="52">
        <v>488</v>
      </c>
      <c r="H477" s="53">
        <v>464</v>
      </c>
      <c r="I477" s="54">
        <v>6096635</v>
      </c>
      <c r="J477" s="55">
        <v>479</v>
      </c>
      <c r="K477" s="56">
        <v>457</v>
      </c>
      <c r="L477" s="51">
        <v>403503</v>
      </c>
      <c r="M477" s="52">
        <v>449</v>
      </c>
      <c r="N477" s="53">
        <v>432</v>
      </c>
      <c r="O477" s="54">
        <v>563228</v>
      </c>
      <c r="P477" s="55">
        <v>423</v>
      </c>
      <c r="Q477" s="56">
        <v>399</v>
      </c>
      <c r="R477" s="51">
        <v>3872136</v>
      </c>
      <c r="S477" s="52">
        <v>218</v>
      </c>
      <c r="T477" s="53">
        <v>214</v>
      </c>
      <c r="U477" s="54">
        <v>369704</v>
      </c>
      <c r="V477" s="55">
        <v>205</v>
      </c>
      <c r="W477" s="56">
        <v>203</v>
      </c>
      <c r="X477" s="51">
        <v>4224</v>
      </c>
      <c r="Y477" s="52">
        <v>480</v>
      </c>
      <c r="Z477" s="53">
        <v>454</v>
      </c>
      <c r="AA477" s="54">
        <v>48</v>
      </c>
      <c r="AB477" s="95">
        <v>369</v>
      </c>
      <c r="AC477" s="49">
        <v>0</v>
      </c>
      <c r="AD477" s="57">
        <v>100</v>
      </c>
      <c r="AE477" s="58">
        <v>0</v>
      </c>
    </row>
    <row r="478" spans="1:31" s="3" customFormat="1" ht="18.75" customHeight="1">
      <c r="A478" s="15">
        <v>476</v>
      </c>
      <c r="B478" s="16">
        <v>310</v>
      </c>
      <c r="C478" s="17" t="s">
        <v>2058</v>
      </c>
      <c r="D478" s="18" t="s">
        <v>3373</v>
      </c>
      <c r="E478" s="19">
        <v>452</v>
      </c>
      <c r="F478" s="21">
        <v>6092417</v>
      </c>
      <c r="G478" s="22">
        <v>441</v>
      </c>
      <c r="H478" s="23">
        <v>418</v>
      </c>
      <c r="I478" s="24">
        <v>6916521</v>
      </c>
      <c r="J478" s="25">
        <v>486</v>
      </c>
      <c r="K478" s="26">
        <v>464</v>
      </c>
      <c r="L478" s="21">
        <v>215655</v>
      </c>
      <c r="M478" s="22">
        <v>61</v>
      </c>
      <c r="N478" s="23">
        <v>55</v>
      </c>
      <c r="O478" s="24">
        <v>7540551</v>
      </c>
      <c r="P478" s="25">
        <v>51</v>
      </c>
      <c r="Q478" s="26">
        <v>44</v>
      </c>
      <c r="R478" s="21">
        <v>18512401</v>
      </c>
      <c r="S478" s="22">
        <v>294</v>
      </c>
      <c r="T478" s="23">
        <v>288</v>
      </c>
      <c r="U478" s="24">
        <v>159585</v>
      </c>
      <c r="V478" s="25">
        <v>266</v>
      </c>
      <c r="W478" s="26">
        <v>261</v>
      </c>
      <c r="X478" s="21">
        <v>2081</v>
      </c>
      <c r="Y478" s="22">
        <v>230</v>
      </c>
      <c r="Z478" s="23">
        <v>206</v>
      </c>
      <c r="AA478" s="24">
        <v>242</v>
      </c>
      <c r="AB478" s="93">
        <v>321</v>
      </c>
      <c r="AC478" s="19">
        <v>0</v>
      </c>
      <c r="AD478" s="27">
        <v>100</v>
      </c>
      <c r="AE478" s="28">
        <v>0</v>
      </c>
    </row>
    <row r="479" spans="1:31" s="3" customFormat="1" ht="18.75" customHeight="1">
      <c r="A479" s="159">
        <v>477</v>
      </c>
      <c r="B479" s="160">
        <v>322</v>
      </c>
      <c r="C479" s="161" t="s">
        <v>3608</v>
      </c>
      <c r="D479" s="162" t="s">
        <v>3815</v>
      </c>
      <c r="E479" s="163">
        <v>453</v>
      </c>
      <c r="F479" s="165">
        <v>6076628</v>
      </c>
      <c r="G479" s="166">
        <v>487</v>
      </c>
      <c r="H479" s="167">
        <v>463</v>
      </c>
      <c r="I479" s="168">
        <v>6099935</v>
      </c>
      <c r="J479" s="169">
        <v>403</v>
      </c>
      <c r="K479" s="170">
        <v>381</v>
      </c>
      <c r="L479" s="165">
        <v>1280137</v>
      </c>
      <c r="M479" s="166">
        <v>358</v>
      </c>
      <c r="N479" s="167">
        <v>344</v>
      </c>
      <c r="O479" s="168">
        <v>1569812</v>
      </c>
      <c r="P479" s="169">
        <v>476</v>
      </c>
      <c r="Q479" s="170">
        <v>451</v>
      </c>
      <c r="R479" s="165">
        <v>2596045</v>
      </c>
      <c r="S479" s="166">
        <v>330</v>
      </c>
      <c r="T479" s="167">
        <v>323</v>
      </c>
      <c r="U479" s="168">
        <v>104014</v>
      </c>
      <c r="V479" s="169" t="s">
        <v>3813</v>
      </c>
      <c r="W479" s="170" t="s">
        <v>3813</v>
      </c>
      <c r="X479" s="189" t="s">
        <v>3813</v>
      </c>
      <c r="Y479" s="166">
        <v>455</v>
      </c>
      <c r="Z479" s="167">
        <v>429</v>
      </c>
      <c r="AA479" s="168">
        <v>85</v>
      </c>
      <c r="AB479" s="171">
        <v>369</v>
      </c>
      <c r="AC479" s="163">
        <v>0</v>
      </c>
      <c r="AD479" s="172">
        <v>50</v>
      </c>
      <c r="AE479" s="173">
        <v>50</v>
      </c>
    </row>
    <row r="480" spans="1:31" s="3" customFormat="1" ht="18.75" customHeight="1">
      <c r="A480" s="29">
        <v>478</v>
      </c>
      <c r="B480" s="64" t="s">
        <v>3813</v>
      </c>
      <c r="C480" s="31" t="s">
        <v>2059</v>
      </c>
      <c r="D480" s="32" t="s">
        <v>198</v>
      </c>
      <c r="E480" s="42">
        <v>454</v>
      </c>
      <c r="F480" s="35">
        <v>6072059</v>
      </c>
      <c r="G480" s="36">
        <v>489</v>
      </c>
      <c r="H480" s="37">
        <v>465</v>
      </c>
      <c r="I480" s="38">
        <v>6072059</v>
      </c>
      <c r="J480" s="39">
        <v>268</v>
      </c>
      <c r="K480" s="40">
        <v>250</v>
      </c>
      <c r="L480" s="35">
        <v>2394513</v>
      </c>
      <c r="M480" s="36">
        <v>309</v>
      </c>
      <c r="N480" s="37">
        <v>296</v>
      </c>
      <c r="O480" s="38">
        <v>2035358</v>
      </c>
      <c r="P480" s="39">
        <v>431</v>
      </c>
      <c r="Q480" s="40">
        <v>407</v>
      </c>
      <c r="R480" s="35">
        <v>3729816</v>
      </c>
      <c r="S480" s="36">
        <v>412</v>
      </c>
      <c r="T480" s="37">
        <v>405</v>
      </c>
      <c r="U480" s="38">
        <v>-26705</v>
      </c>
      <c r="V480" s="39" t="s">
        <v>3813</v>
      </c>
      <c r="W480" s="40" t="s">
        <v>3813</v>
      </c>
      <c r="X480" s="41" t="s">
        <v>3813</v>
      </c>
      <c r="Y480" s="36">
        <v>314</v>
      </c>
      <c r="Z480" s="37">
        <v>288</v>
      </c>
      <c r="AA480" s="38">
        <v>176</v>
      </c>
      <c r="AB480" s="94">
        <v>382</v>
      </c>
      <c r="AC480" s="42">
        <v>0</v>
      </c>
      <c r="AD480" s="34">
        <v>100</v>
      </c>
      <c r="AE480" s="43">
        <v>0</v>
      </c>
    </row>
    <row r="481" spans="1:31" s="3" customFormat="1" ht="18.75" customHeight="1">
      <c r="A481" s="159">
        <v>479</v>
      </c>
      <c r="B481" s="160" t="s">
        <v>3813</v>
      </c>
      <c r="C481" s="161" t="s">
        <v>2383</v>
      </c>
      <c r="D481" s="162" t="s">
        <v>3815</v>
      </c>
      <c r="E481" s="163">
        <v>455</v>
      </c>
      <c r="F481" s="165">
        <v>6070536</v>
      </c>
      <c r="G481" s="166">
        <v>410</v>
      </c>
      <c r="H481" s="167">
        <v>391</v>
      </c>
      <c r="I481" s="168">
        <v>7370536</v>
      </c>
      <c r="J481" s="169">
        <v>262</v>
      </c>
      <c r="K481" s="170">
        <v>244</v>
      </c>
      <c r="L481" s="165">
        <v>2450518</v>
      </c>
      <c r="M481" s="166">
        <v>215</v>
      </c>
      <c r="N481" s="167">
        <v>204</v>
      </c>
      <c r="O481" s="168">
        <v>3338563</v>
      </c>
      <c r="P481" s="169">
        <v>411</v>
      </c>
      <c r="Q481" s="170">
        <v>387</v>
      </c>
      <c r="R481" s="165">
        <v>4383665</v>
      </c>
      <c r="S481" s="166">
        <v>44</v>
      </c>
      <c r="T481" s="167">
        <v>43</v>
      </c>
      <c r="U481" s="168">
        <v>2004654</v>
      </c>
      <c r="V481" s="169">
        <v>135</v>
      </c>
      <c r="W481" s="170">
        <v>134</v>
      </c>
      <c r="X481" s="165">
        <v>7882</v>
      </c>
      <c r="Y481" s="166">
        <v>269</v>
      </c>
      <c r="Z481" s="167">
        <v>244</v>
      </c>
      <c r="AA481" s="168">
        <v>200</v>
      </c>
      <c r="AB481" s="171">
        <v>352</v>
      </c>
      <c r="AC481" s="163">
        <v>0</v>
      </c>
      <c r="AD481" s="172">
        <v>100</v>
      </c>
      <c r="AE481" s="173">
        <v>0</v>
      </c>
    </row>
    <row r="482" spans="1:31" s="3" customFormat="1" ht="18.75" customHeight="1">
      <c r="A482" s="45">
        <v>480</v>
      </c>
      <c r="B482" s="46" t="s">
        <v>3813</v>
      </c>
      <c r="C482" s="47" t="s">
        <v>2060</v>
      </c>
      <c r="D482" s="48" t="s">
        <v>3369</v>
      </c>
      <c r="E482" s="49">
        <v>456</v>
      </c>
      <c r="F482" s="51">
        <v>6046787</v>
      </c>
      <c r="G482" s="52">
        <v>490</v>
      </c>
      <c r="H482" s="53">
        <v>466</v>
      </c>
      <c r="I482" s="54">
        <v>6062096</v>
      </c>
      <c r="J482" s="55">
        <v>387</v>
      </c>
      <c r="K482" s="56">
        <v>367</v>
      </c>
      <c r="L482" s="51">
        <v>1435255</v>
      </c>
      <c r="M482" s="52">
        <v>234</v>
      </c>
      <c r="N482" s="53">
        <v>223</v>
      </c>
      <c r="O482" s="54">
        <v>2959712</v>
      </c>
      <c r="P482" s="55">
        <v>404</v>
      </c>
      <c r="Q482" s="56">
        <v>380</v>
      </c>
      <c r="R482" s="51">
        <v>4574038</v>
      </c>
      <c r="S482" s="52">
        <v>434</v>
      </c>
      <c r="T482" s="53">
        <v>426</v>
      </c>
      <c r="U482" s="54">
        <v>-356607</v>
      </c>
      <c r="V482" s="55">
        <v>355</v>
      </c>
      <c r="W482" s="56">
        <v>350</v>
      </c>
      <c r="X482" s="51">
        <v>452</v>
      </c>
      <c r="Y482" s="52">
        <v>249</v>
      </c>
      <c r="Z482" s="53">
        <v>224</v>
      </c>
      <c r="AA482" s="54">
        <v>220</v>
      </c>
      <c r="AB482" s="95">
        <v>321</v>
      </c>
      <c r="AC482" s="49">
        <v>0</v>
      </c>
      <c r="AD482" s="57">
        <v>100</v>
      </c>
      <c r="AE482" s="58">
        <v>0</v>
      </c>
    </row>
    <row r="483" spans="1:31" s="3" customFormat="1" ht="18.75" customHeight="1">
      <c r="A483" s="174">
        <v>481</v>
      </c>
      <c r="B483" s="175">
        <v>427</v>
      </c>
      <c r="C483" s="176" t="s">
        <v>1974</v>
      </c>
      <c r="D483" s="177" t="s">
        <v>3815</v>
      </c>
      <c r="E483" s="178">
        <v>457</v>
      </c>
      <c r="F483" s="180">
        <v>5967339</v>
      </c>
      <c r="G483" s="181">
        <v>299</v>
      </c>
      <c r="H483" s="182">
        <v>287</v>
      </c>
      <c r="I483" s="183">
        <v>9407576</v>
      </c>
      <c r="J483" s="184">
        <v>359</v>
      </c>
      <c r="K483" s="185">
        <v>340</v>
      </c>
      <c r="L483" s="180">
        <v>1626554</v>
      </c>
      <c r="M483" s="181">
        <v>428</v>
      </c>
      <c r="N483" s="182">
        <v>411</v>
      </c>
      <c r="O483" s="183">
        <v>784860</v>
      </c>
      <c r="P483" s="184">
        <v>453</v>
      </c>
      <c r="Q483" s="185">
        <v>429</v>
      </c>
      <c r="R483" s="180">
        <v>3112503</v>
      </c>
      <c r="S483" s="181">
        <v>426</v>
      </c>
      <c r="T483" s="182">
        <v>418</v>
      </c>
      <c r="U483" s="183">
        <v>-250521</v>
      </c>
      <c r="V483" s="184">
        <v>151</v>
      </c>
      <c r="W483" s="185">
        <v>150</v>
      </c>
      <c r="X483" s="180">
        <v>6843</v>
      </c>
      <c r="Y483" s="181">
        <v>393</v>
      </c>
      <c r="Z483" s="182">
        <v>367</v>
      </c>
      <c r="AA483" s="183">
        <v>125</v>
      </c>
      <c r="AB483" s="186">
        <v>356</v>
      </c>
      <c r="AC483" s="178">
        <v>0</v>
      </c>
      <c r="AD483" s="187">
        <v>100</v>
      </c>
      <c r="AE483" s="188">
        <v>0</v>
      </c>
    </row>
    <row r="484" spans="1:31" s="3" customFormat="1" ht="18.75" customHeight="1">
      <c r="A484" s="159">
        <v>482</v>
      </c>
      <c r="B484" s="160" t="s">
        <v>3813</v>
      </c>
      <c r="C484" s="161" t="s">
        <v>1762</v>
      </c>
      <c r="D484" s="162" t="s">
        <v>3815</v>
      </c>
      <c r="E484" s="163">
        <v>458</v>
      </c>
      <c r="F484" s="165">
        <v>5960447</v>
      </c>
      <c r="G484" s="166">
        <v>433</v>
      </c>
      <c r="H484" s="167">
        <v>411</v>
      </c>
      <c r="I484" s="168">
        <v>6998051</v>
      </c>
      <c r="J484" s="169">
        <v>484</v>
      </c>
      <c r="K484" s="170">
        <v>462</v>
      </c>
      <c r="L484" s="165">
        <v>241530</v>
      </c>
      <c r="M484" s="166" t="s">
        <v>3813</v>
      </c>
      <c r="N484" s="167" t="s">
        <v>3813</v>
      </c>
      <c r="O484" s="168">
        <v>-184433</v>
      </c>
      <c r="P484" s="169">
        <v>479</v>
      </c>
      <c r="Q484" s="170">
        <v>454</v>
      </c>
      <c r="R484" s="165">
        <v>2464201</v>
      </c>
      <c r="S484" s="166">
        <v>394</v>
      </c>
      <c r="T484" s="167">
        <v>387</v>
      </c>
      <c r="U484" s="168">
        <v>15685</v>
      </c>
      <c r="V484" s="169">
        <v>384</v>
      </c>
      <c r="W484" s="170">
        <v>378</v>
      </c>
      <c r="X484" s="165">
        <v>124</v>
      </c>
      <c r="Y484" s="166">
        <v>475</v>
      </c>
      <c r="Z484" s="167">
        <v>449</v>
      </c>
      <c r="AA484" s="168">
        <v>60</v>
      </c>
      <c r="AB484" s="171">
        <v>372</v>
      </c>
      <c r="AC484" s="163">
        <v>0</v>
      </c>
      <c r="AD484" s="172">
        <v>100</v>
      </c>
      <c r="AE484" s="173">
        <v>0</v>
      </c>
    </row>
    <row r="485" spans="1:31" s="3" customFormat="1" ht="18.75" customHeight="1">
      <c r="A485" s="159">
        <v>483</v>
      </c>
      <c r="B485" s="160">
        <v>388</v>
      </c>
      <c r="C485" s="161" t="s">
        <v>1979</v>
      </c>
      <c r="D485" s="162" t="s">
        <v>3815</v>
      </c>
      <c r="E485" s="163">
        <v>459</v>
      </c>
      <c r="F485" s="165">
        <v>5954921</v>
      </c>
      <c r="G485" s="166">
        <v>483</v>
      </c>
      <c r="H485" s="167">
        <v>459</v>
      </c>
      <c r="I485" s="168">
        <v>6154302</v>
      </c>
      <c r="J485" s="169">
        <v>469</v>
      </c>
      <c r="K485" s="170">
        <v>447</v>
      </c>
      <c r="L485" s="165">
        <v>511103</v>
      </c>
      <c r="M485" s="166">
        <v>164</v>
      </c>
      <c r="N485" s="167">
        <v>155</v>
      </c>
      <c r="O485" s="168">
        <v>4145036</v>
      </c>
      <c r="P485" s="169">
        <v>275</v>
      </c>
      <c r="Q485" s="170">
        <v>253</v>
      </c>
      <c r="R485" s="165">
        <v>7279944</v>
      </c>
      <c r="S485" s="166">
        <v>255</v>
      </c>
      <c r="T485" s="167">
        <v>250</v>
      </c>
      <c r="U485" s="168">
        <v>235474</v>
      </c>
      <c r="V485" s="169">
        <v>232</v>
      </c>
      <c r="W485" s="170">
        <v>227</v>
      </c>
      <c r="X485" s="165">
        <v>3303</v>
      </c>
      <c r="Y485" s="166">
        <v>450</v>
      </c>
      <c r="Z485" s="167">
        <v>424</v>
      </c>
      <c r="AA485" s="168">
        <v>88</v>
      </c>
      <c r="AB485" s="171">
        <v>323</v>
      </c>
      <c r="AC485" s="163">
        <v>0</v>
      </c>
      <c r="AD485" s="172">
        <v>100</v>
      </c>
      <c r="AE485" s="173">
        <v>0</v>
      </c>
    </row>
    <row r="486" spans="1:31" s="3" customFormat="1" ht="18.75" customHeight="1">
      <c r="A486" s="159">
        <v>484</v>
      </c>
      <c r="B486" s="160" t="s">
        <v>3813</v>
      </c>
      <c r="C486" s="161" t="s">
        <v>895</v>
      </c>
      <c r="D486" s="162" t="s">
        <v>3815</v>
      </c>
      <c r="E486" s="163">
        <v>460</v>
      </c>
      <c r="F486" s="165">
        <v>5945709</v>
      </c>
      <c r="G486" s="166">
        <v>399</v>
      </c>
      <c r="H486" s="167">
        <v>381</v>
      </c>
      <c r="I486" s="168">
        <v>7527609</v>
      </c>
      <c r="J486" s="169">
        <v>452</v>
      </c>
      <c r="K486" s="170">
        <v>430</v>
      </c>
      <c r="L486" s="165">
        <v>682206</v>
      </c>
      <c r="M486" s="166">
        <v>394</v>
      </c>
      <c r="N486" s="167">
        <v>379</v>
      </c>
      <c r="O486" s="168">
        <v>1095249</v>
      </c>
      <c r="P486" s="169">
        <v>437</v>
      </c>
      <c r="Q486" s="170">
        <v>413</v>
      </c>
      <c r="R486" s="165">
        <v>3645769</v>
      </c>
      <c r="S486" s="166">
        <v>393</v>
      </c>
      <c r="T486" s="167">
        <v>386</v>
      </c>
      <c r="U486" s="168">
        <v>15820</v>
      </c>
      <c r="V486" s="169">
        <v>322</v>
      </c>
      <c r="W486" s="170">
        <v>317</v>
      </c>
      <c r="X486" s="165">
        <v>1045</v>
      </c>
      <c r="Y486" s="166">
        <v>485</v>
      </c>
      <c r="Z486" s="167">
        <v>459</v>
      </c>
      <c r="AA486" s="168">
        <v>45</v>
      </c>
      <c r="AB486" s="171">
        <v>352</v>
      </c>
      <c r="AC486" s="163">
        <v>0</v>
      </c>
      <c r="AD486" s="172">
        <v>100</v>
      </c>
      <c r="AE486" s="173">
        <v>0</v>
      </c>
    </row>
    <row r="487" spans="1:31" s="3" customFormat="1" ht="18.75" customHeight="1">
      <c r="A487" s="142">
        <v>485</v>
      </c>
      <c r="B487" s="143">
        <v>478</v>
      </c>
      <c r="C487" s="144" t="s">
        <v>1831</v>
      </c>
      <c r="D487" s="145" t="s">
        <v>3815</v>
      </c>
      <c r="E487" s="146">
        <v>461</v>
      </c>
      <c r="F487" s="148">
        <v>5936902</v>
      </c>
      <c r="G487" s="149">
        <v>494</v>
      </c>
      <c r="H487" s="150">
        <v>470</v>
      </c>
      <c r="I487" s="151">
        <v>5942342</v>
      </c>
      <c r="J487" s="152">
        <v>407</v>
      </c>
      <c r="K487" s="153">
        <v>385</v>
      </c>
      <c r="L487" s="148">
        <v>1243831</v>
      </c>
      <c r="M487" s="149">
        <v>109</v>
      </c>
      <c r="N487" s="150">
        <v>102</v>
      </c>
      <c r="O487" s="151">
        <v>5349825</v>
      </c>
      <c r="P487" s="152">
        <v>207</v>
      </c>
      <c r="Q487" s="153">
        <v>186</v>
      </c>
      <c r="R487" s="148">
        <v>9055657</v>
      </c>
      <c r="S487" s="149">
        <v>370</v>
      </c>
      <c r="T487" s="150">
        <v>363</v>
      </c>
      <c r="U487" s="151">
        <v>50764</v>
      </c>
      <c r="V487" s="152">
        <v>388</v>
      </c>
      <c r="W487" s="153">
        <v>382</v>
      </c>
      <c r="X487" s="148">
        <v>97</v>
      </c>
      <c r="Y487" s="149">
        <v>267</v>
      </c>
      <c r="Z487" s="150">
        <v>242</v>
      </c>
      <c r="AA487" s="151">
        <v>201</v>
      </c>
      <c r="AB487" s="156">
        <v>352</v>
      </c>
      <c r="AC487" s="146">
        <v>0</v>
      </c>
      <c r="AD487" s="157">
        <v>100</v>
      </c>
      <c r="AE487" s="158">
        <v>0</v>
      </c>
    </row>
    <row r="488" spans="1:31" s="3" customFormat="1" ht="18.75" customHeight="1">
      <c r="A488" s="174">
        <v>486</v>
      </c>
      <c r="B488" s="175" t="s">
        <v>3813</v>
      </c>
      <c r="C488" s="176" t="s">
        <v>1941</v>
      </c>
      <c r="D488" s="177" t="s">
        <v>3815</v>
      </c>
      <c r="E488" s="178">
        <v>462</v>
      </c>
      <c r="F488" s="180">
        <v>5930476</v>
      </c>
      <c r="G488" s="181">
        <v>492</v>
      </c>
      <c r="H488" s="182">
        <v>468</v>
      </c>
      <c r="I488" s="183">
        <v>6020478</v>
      </c>
      <c r="J488" s="184">
        <v>389</v>
      </c>
      <c r="K488" s="185">
        <v>368</v>
      </c>
      <c r="L488" s="180">
        <v>1431920</v>
      </c>
      <c r="M488" s="181">
        <v>329</v>
      </c>
      <c r="N488" s="182">
        <v>315</v>
      </c>
      <c r="O488" s="183">
        <v>1849290</v>
      </c>
      <c r="P488" s="184">
        <v>383</v>
      </c>
      <c r="Q488" s="185">
        <v>359</v>
      </c>
      <c r="R488" s="180">
        <v>5193006</v>
      </c>
      <c r="S488" s="181">
        <v>450</v>
      </c>
      <c r="T488" s="182">
        <v>441</v>
      </c>
      <c r="U488" s="183">
        <v>-791427</v>
      </c>
      <c r="V488" s="184">
        <v>348</v>
      </c>
      <c r="W488" s="185">
        <v>343</v>
      </c>
      <c r="X488" s="180">
        <v>526</v>
      </c>
      <c r="Y488" s="181">
        <v>304</v>
      </c>
      <c r="Z488" s="182">
        <v>278</v>
      </c>
      <c r="AA488" s="183">
        <v>180</v>
      </c>
      <c r="AB488" s="186">
        <v>385</v>
      </c>
      <c r="AC488" s="178">
        <v>0</v>
      </c>
      <c r="AD488" s="187">
        <v>100</v>
      </c>
      <c r="AE488" s="188">
        <v>0</v>
      </c>
    </row>
    <row r="489" spans="1:31" s="3" customFormat="1" ht="18.75" customHeight="1">
      <c r="A489" s="29">
        <v>487</v>
      </c>
      <c r="B489" s="30">
        <v>468</v>
      </c>
      <c r="C489" s="31" t="s">
        <v>3172</v>
      </c>
      <c r="D489" s="32" t="s">
        <v>2748</v>
      </c>
      <c r="E489" s="42">
        <v>463</v>
      </c>
      <c r="F489" s="35">
        <v>5917069</v>
      </c>
      <c r="G489" s="36">
        <v>460</v>
      </c>
      <c r="H489" s="37">
        <v>437</v>
      </c>
      <c r="I489" s="38">
        <v>6541279</v>
      </c>
      <c r="J489" s="39">
        <v>347</v>
      </c>
      <c r="K489" s="40">
        <v>328</v>
      </c>
      <c r="L489" s="35">
        <v>1748420</v>
      </c>
      <c r="M489" s="36">
        <v>379</v>
      </c>
      <c r="N489" s="37">
        <v>364</v>
      </c>
      <c r="O489" s="38">
        <v>1339148</v>
      </c>
      <c r="P489" s="39">
        <v>389</v>
      </c>
      <c r="Q489" s="40">
        <v>365</v>
      </c>
      <c r="R489" s="35">
        <v>5124539</v>
      </c>
      <c r="S489" s="36">
        <v>275</v>
      </c>
      <c r="T489" s="37">
        <v>269</v>
      </c>
      <c r="U489" s="38">
        <v>192262</v>
      </c>
      <c r="V489" s="39">
        <v>202</v>
      </c>
      <c r="W489" s="40">
        <v>200</v>
      </c>
      <c r="X489" s="35">
        <v>4395</v>
      </c>
      <c r="Y489" s="36">
        <v>322</v>
      </c>
      <c r="Z489" s="37">
        <v>296</v>
      </c>
      <c r="AA489" s="38">
        <v>171</v>
      </c>
      <c r="AB489" s="94">
        <v>311</v>
      </c>
      <c r="AC489" s="42">
        <v>0</v>
      </c>
      <c r="AD489" s="34">
        <v>75</v>
      </c>
      <c r="AE489" s="43">
        <v>25</v>
      </c>
    </row>
    <row r="490" spans="1:31" s="3" customFormat="1" ht="18.75" customHeight="1">
      <c r="A490" s="159">
        <v>488</v>
      </c>
      <c r="B490" s="160">
        <v>431</v>
      </c>
      <c r="C490" s="161" t="s">
        <v>3609</v>
      </c>
      <c r="D490" s="162" t="s">
        <v>3815</v>
      </c>
      <c r="E490" s="163">
        <v>464</v>
      </c>
      <c r="F490" s="165">
        <v>5911215</v>
      </c>
      <c r="G490" s="166">
        <v>411</v>
      </c>
      <c r="H490" s="167">
        <v>392</v>
      </c>
      <c r="I490" s="168">
        <v>7360876</v>
      </c>
      <c r="J490" s="169">
        <v>477</v>
      </c>
      <c r="K490" s="170">
        <v>455</v>
      </c>
      <c r="L490" s="165">
        <v>416856</v>
      </c>
      <c r="M490" s="166">
        <v>480</v>
      </c>
      <c r="N490" s="167">
        <v>463</v>
      </c>
      <c r="O490" s="168">
        <v>228686</v>
      </c>
      <c r="P490" s="169">
        <v>466</v>
      </c>
      <c r="Q490" s="170">
        <v>441</v>
      </c>
      <c r="R490" s="165">
        <v>2774444</v>
      </c>
      <c r="S490" s="166">
        <v>345</v>
      </c>
      <c r="T490" s="167">
        <v>338</v>
      </c>
      <c r="U490" s="168">
        <v>80753</v>
      </c>
      <c r="V490" s="169">
        <v>76</v>
      </c>
      <c r="W490" s="170">
        <v>75</v>
      </c>
      <c r="X490" s="165">
        <v>11921</v>
      </c>
      <c r="Y490" s="166">
        <v>371</v>
      </c>
      <c r="Z490" s="167">
        <v>345</v>
      </c>
      <c r="AA490" s="168">
        <v>142</v>
      </c>
      <c r="AB490" s="171">
        <v>322</v>
      </c>
      <c r="AC490" s="163">
        <v>0</v>
      </c>
      <c r="AD490" s="172">
        <v>100</v>
      </c>
      <c r="AE490" s="173">
        <v>0</v>
      </c>
    </row>
    <row r="491" spans="1:31" s="3" customFormat="1" ht="18.75" customHeight="1">
      <c r="A491" s="159">
        <v>489</v>
      </c>
      <c r="B491" s="160" t="s">
        <v>3813</v>
      </c>
      <c r="C491" s="161" t="s">
        <v>2061</v>
      </c>
      <c r="D491" s="162" t="s">
        <v>3815</v>
      </c>
      <c r="E491" s="163">
        <v>465</v>
      </c>
      <c r="F491" s="165">
        <v>5903159</v>
      </c>
      <c r="G491" s="166">
        <v>495</v>
      </c>
      <c r="H491" s="167">
        <v>471</v>
      </c>
      <c r="I491" s="168">
        <v>5903159</v>
      </c>
      <c r="J491" s="169">
        <v>405</v>
      </c>
      <c r="K491" s="170">
        <v>383</v>
      </c>
      <c r="L491" s="165">
        <v>1278643</v>
      </c>
      <c r="M491" s="166">
        <v>396</v>
      </c>
      <c r="N491" s="167">
        <v>381</v>
      </c>
      <c r="O491" s="168">
        <v>1064715</v>
      </c>
      <c r="P491" s="169">
        <v>471</v>
      </c>
      <c r="Q491" s="170">
        <v>446</v>
      </c>
      <c r="R491" s="165">
        <v>2675235</v>
      </c>
      <c r="S491" s="166">
        <v>350</v>
      </c>
      <c r="T491" s="167">
        <v>343</v>
      </c>
      <c r="U491" s="168">
        <v>71762</v>
      </c>
      <c r="V491" s="169">
        <v>116</v>
      </c>
      <c r="W491" s="170">
        <v>115</v>
      </c>
      <c r="X491" s="165">
        <v>9385</v>
      </c>
      <c r="Y491" s="166">
        <v>453</v>
      </c>
      <c r="Z491" s="167">
        <v>427</v>
      </c>
      <c r="AA491" s="168">
        <v>85</v>
      </c>
      <c r="AB491" s="171">
        <v>322</v>
      </c>
      <c r="AC491" s="163">
        <v>0</v>
      </c>
      <c r="AD491" s="172">
        <v>100</v>
      </c>
      <c r="AE491" s="173">
        <v>0</v>
      </c>
    </row>
    <row r="492" spans="1:31" s="3" customFormat="1" ht="18.75" customHeight="1">
      <c r="A492" s="142">
        <v>490</v>
      </c>
      <c r="B492" s="143" t="s">
        <v>3813</v>
      </c>
      <c r="C492" s="144" t="s">
        <v>3610</v>
      </c>
      <c r="D492" s="145" t="s">
        <v>3815</v>
      </c>
      <c r="E492" s="146">
        <v>466</v>
      </c>
      <c r="F492" s="148">
        <v>5898532</v>
      </c>
      <c r="G492" s="149">
        <v>458</v>
      </c>
      <c r="H492" s="150">
        <v>435</v>
      </c>
      <c r="I492" s="151">
        <v>6591834</v>
      </c>
      <c r="J492" s="152">
        <v>297</v>
      </c>
      <c r="K492" s="153">
        <v>278</v>
      </c>
      <c r="L492" s="148">
        <v>2178570</v>
      </c>
      <c r="M492" s="149">
        <v>431</v>
      </c>
      <c r="N492" s="150">
        <v>414</v>
      </c>
      <c r="O492" s="151">
        <v>762698</v>
      </c>
      <c r="P492" s="152">
        <v>494</v>
      </c>
      <c r="Q492" s="153">
        <v>468</v>
      </c>
      <c r="R492" s="148">
        <v>1512052</v>
      </c>
      <c r="S492" s="149">
        <v>131</v>
      </c>
      <c r="T492" s="150">
        <v>129</v>
      </c>
      <c r="U492" s="151">
        <v>845459</v>
      </c>
      <c r="V492" s="152" t="s">
        <v>3813</v>
      </c>
      <c r="W492" s="153" t="s">
        <v>3813</v>
      </c>
      <c r="X492" s="154" t="s">
        <v>3813</v>
      </c>
      <c r="Y492" s="149">
        <v>185</v>
      </c>
      <c r="Z492" s="150">
        <v>161</v>
      </c>
      <c r="AA492" s="151">
        <v>287</v>
      </c>
      <c r="AB492" s="156">
        <v>321</v>
      </c>
      <c r="AC492" s="146">
        <v>0</v>
      </c>
      <c r="AD492" s="157">
        <v>65</v>
      </c>
      <c r="AE492" s="158">
        <v>35</v>
      </c>
    </row>
    <row r="493" spans="1:31" s="3" customFormat="1" ht="18.75" customHeight="1">
      <c r="A493" s="15">
        <v>491</v>
      </c>
      <c r="B493" s="16" t="s">
        <v>3813</v>
      </c>
      <c r="C493" s="17" t="s">
        <v>2062</v>
      </c>
      <c r="D493" s="18" t="s">
        <v>3374</v>
      </c>
      <c r="E493" s="19">
        <v>467</v>
      </c>
      <c r="F493" s="21">
        <v>5865765</v>
      </c>
      <c r="G493" s="22">
        <v>493</v>
      </c>
      <c r="H493" s="23">
        <v>469</v>
      </c>
      <c r="I493" s="24">
        <v>6013804</v>
      </c>
      <c r="J493" s="25">
        <v>299</v>
      </c>
      <c r="K493" s="26">
        <v>280</v>
      </c>
      <c r="L493" s="21">
        <v>2171830</v>
      </c>
      <c r="M493" s="22">
        <v>429</v>
      </c>
      <c r="N493" s="23">
        <v>412</v>
      </c>
      <c r="O493" s="24">
        <v>783826</v>
      </c>
      <c r="P493" s="25">
        <v>421</v>
      </c>
      <c r="Q493" s="26">
        <v>397</v>
      </c>
      <c r="R493" s="21">
        <v>4014824</v>
      </c>
      <c r="S493" s="22">
        <v>66</v>
      </c>
      <c r="T493" s="23">
        <v>64</v>
      </c>
      <c r="U493" s="24">
        <v>1508775</v>
      </c>
      <c r="V493" s="25">
        <v>418</v>
      </c>
      <c r="W493" s="26">
        <v>412</v>
      </c>
      <c r="X493" s="21">
        <v>2</v>
      </c>
      <c r="Y493" s="22">
        <v>347</v>
      </c>
      <c r="Z493" s="23">
        <v>321</v>
      </c>
      <c r="AA493" s="24">
        <v>155</v>
      </c>
      <c r="AB493" s="93">
        <v>311</v>
      </c>
      <c r="AC493" s="19">
        <v>0</v>
      </c>
      <c r="AD493" s="27">
        <v>100</v>
      </c>
      <c r="AE493" s="28">
        <v>0</v>
      </c>
    </row>
    <row r="494" spans="1:31" s="3" customFormat="1" ht="18.75" customHeight="1">
      <c r="A494" s="159">
        <v>492</v>
      </c>
      <c r="B494" s="160" t="s">
        <v>3813</v>
      </c>
      <c r="C494" s="161" t="s">
        <v>3611</v>
      </c>
      <c r="D494" s="162" t="s">
        <v>3815</v>
      </c>
      <c r="E494" s="163">
        <v>468</v>
      </c>
      <c r="F494" s="165">
        <v>5844520</v>
      </c>
      <c r="G494" s="166">
        <v>496</v>
      </c>
      <c r="H494" s="167">
        <v>472</v>
      </c>
      <c r="I494" s="168">
        <v>5846170</v>
      </c>
      <c r="J494" s="169">
        <v>45</v>
      </c>
      <c r="K494" s="170">
        <v>41</v>
      </c>
      <c r="L494" s="165">
        <v>5983935</v>
      </c>
      <c r="M494" s="166">
        <v>62</v>
      </c>
      <c r="N494" s="167">
        <v>56</v>
      </c>
      <c r="O494" s="168">
        <v>7448517</v>
      </c>
      <c r="P494" s="169">
        <v>209</v>
      </c>
      <c r="Q494" s="170">
        <v>187</v>
      </c>
      <c r="R494" s="165">
        <v>8947343</v>
      </c>
      <c r="S494" s="166">
        <v>4</v>
      </c>
      <c r="T494" s="167">
        <v>4</v>
      </c>
      <c r="U494" s="168">
        <v>6155697</v>
      </c>
      <c r="V494" s="169" t="s">
        <v>3813</v>
      </c>
      <c r="W494" s="170" t="s">
        <v>3813</v>
      </c>
      <c r="X494" s="189" t="s">
        <v>3813</v>
      </c>
      <c r="Y494" s="166">
        <v>471</v>
      </c>
      <c r="Z494" s="167">
        <v>445</v>
      </c>
      <c r="AA494" s="168">
        <v>61</v>
      </c>
      <c r="AB494" s="171">
        <v>400</v>
      </c>
      <c r="AC494" s="163">
        <v>0</v>
      </c>
      <c r="AD494" s="172">
        <v>100</v>
      </c>
      <c r="AE494" s="173">
        <v>0</v>
      </c>
    </row>
    <row r="495" spans="1:31" s="3" customFormat="1" ht="18.75" customHeight="1">
      <c r="A495" s="29">
        <v>493</v>
      </c>
      <c r="B495" s="64">
        <v>53</v>
      </c>
      <c r="C495" s="31" t="s">
        <v>3612</v>
      </c>
      <c r="D495" s="32" t="s">
        <v>3814</v>
      </c>
      <c r="E495" s="42">
        <v>25</v>
      </c>
      <c r="F495" s="35">
        <v>5837267</v>
      </c>
      <c r="G495" s="36">
        <v>497</v>
      </c>
      <c r="H495" s="37">
        <v>25</v>
      </c>
      <c r="I495" s="38">
        <v>5837267</v>
      </c>
      <c r="J495" s="39">
        <v>388</v>
      </c>
      <c r="K495" s="40">
        <v>21</v>
      </c>
      <c r="L495" s="35">
        <v>1434716</v>
      </c>
      <c r="M495" s="36" t="s">
        <v>3813</v>
      </c>
      <c r="N495" s="37" t="s">
        <v>3813</v>
      </c>
      <c r="O495" s="38">
        <v>-2695485</v>
      </c>
      <c r="P495" s="39">
        <v>117</v>
      </c>
      <c r="Q495" s="40">
        <v>17</v>
      </c>
      <c r="R495" s="35">
        <v>13309711</v>
      </c>
      <c r="S495" s="36">
        <v>491</v>
      </c>
      <c r="T495" s="37">
        <v>19</v>
      </c>
      <c r="U495" s="38">
        <v>-6399975</v>
      </c>
      <c r="V495" s="39" t="s">
        <v>3813</v>
      </c>
      <c r="W495" s="40" t="s">
        <v>3813</v>
      </c>
      <c r="X495" s="41" t="s">
        <v>3813</v>
      </c>
      <c r="Y495" s="36">
        <v>37</v>
      </c>
      <c r="Z495" s="37">
        <v>7</v>
      </c>
      <c r="AA495" s="38">
        <v>648</v>
      </c>
      <c r="AB495" s="94">
        <v>382</v>
      </c>
      <c r="AC495" s="42">
        <v>100</v>
      </c>
      <c r="AD495" s="34">
        <v>0</v>
      </c>
      <c r="AE495" s="43">
        <v>0</v>
      </c>
    </row>
    <row r="496" spans="1:31" s="3" customFormat="1" ht="18.75" customHeight="1">
      <c r="A496" s="159">
        <v>494</v>
      </c>
      <c r="B496" s="195" t="s">
        <v>3813</v>
      </c>
      <c r="C496" s="161" t="s">
        <v>2063</v>
      </c>
      <c r="D496" s="162" t="s">
        <v>3815</v>
      </c>
      <c r="E496" s="163">
        <v>469</v>
      </c>
      <c r="F496" s="165">
        <v>5831066</v>
      </c>
      <c r="G496" s="166">
        <v>450</v>
      </c>
      <c r="H496" s="167">
        <v>427</v>
      </c>
      <c r="I496" s="168">
        <v>6811301</v>
      </c>
      <c r="J496" s="169">
        <v>482</v>
      </c>
      <c r="K496" s="170">
        <v>460</v>
      </c>
      <c r="L496" s="165">
        <v>305951</v>
      </c>
      <c r="M496" s="166">
        <v>457</v>
      </c>
      <c r="N496" s="167">
        <v>440</v>
      </c>
      <c r="O496" s="168">
        <v>491793</v>
      </c>
      <c r="P496" s="169">
        <v>497</v>
      </c>
      <c r="Q496" s="170">
        <v>471</v>
      </c>
      <c r="R496" s="165">
        <v>1274701</v>
      </c>
      <c r="S496" s="166">
        <v>284</v>
      </c>
      <c r="T496" s="167">
        <v>278</v>
      </c>
      <c r="U496" s="168">
        <v>175112</v>
      </c>
      <c r="V496" s="169">
        <v>402</v>
      </c>
      <c r="W496" s="170">
        <v>396</v>
      </c>
      <c r="X496" s="165">
        <v>24</v>
      </c>
      <c r="Y496" s="166">
        <v>498</v>
      </c>
      <c r="Z496" s="167">
        <v>472</v>
      </c>
      <c r="AA496" s="168">
        <v>17</v>
      </c>
      <c r="AB496" s="171">
        <v>372</v>
      </c>
      <c r="AC496" s="163">
        <v>0</v>
      </c>
      <c r="AD496" s="172">
        <v>100</v>
      </c>
      <c r="AE496" s="173">
        <v>0</v>
      </c>
    </row>
    <row r="497" spans="1:31" s="3" customFormat="1" ht="18.75" customHeight="1">
      <c r="A497" s="142">
        <v>495</v>
      </c>
      <c r="B497" s="143">
        <v>426</v>
      </c>
      <c r="C497" s="144" t="s">
        <v>2601</v>
      </c>
      <c r="D497" s="145" t="s">
        <v>3815</v>
      </c>
      <c r="E497" s="146">
        <v>470</v>
      </c>
      <c r="F497" s="148">
        <v>5810346</v>
      </c>
      <c r="G497" s="149">
        <v>498</v>
      </c>
      <c r="H497" s="150">
        <v>473</v>
      </c>
      <c r="I497" s="151">
        <v>5810346</v>
      </c>
      <c r="J497" s="152">
        <v>413</v>
      </c>
      <c r="K497" s="153">
        <v>391</v>
      </c>
      <c r="L497" s="148">
        <v>1155510</v>
      </c>
      <c r="M497" s="149">
        <v>464</v>
      </c>
      <c r="N497" s="150">
        <v>447</v>
      </c>
      <c r="O497" s="151">
        <v>396100</v>
      </c>
      <c r="P497" s="152">
        <v>434</v>
      </c>
      <c r="Q497" s="153">
        <v>410</v>
      </c>
      <c r="R497" s="148">
        <v>3678216</v>
      </c>
      <c r="S497" s="149">
        <v>369</v>
      </c>
      <c r="T497" s="150">
        <v>362</v>
      </c>
      <c r="U497" s="151">
        <v>50882</v>
      </c>
      <c r="V497" s="152">
        <v>118</v>
      </c>
      <c r="W497" s="153">
        <v>117</v>
      </c>
      <c r="X497" s="148">
        <v>9338</v>
      </c>
      <c r="Y497" s="149">
        <v>316</v>
      </c>
      <c r="Z497" s="150">
        <v>290</v>
      </c>
      <c r="AA497" s="151">
        <v>175</v>
      </c>
      <c r="AB497" s="156">
        <v>322</v>
      </c>
      <c r="AC497" s="146">
        <v>0</v>
      </c>
      <c r="AD497" s="157">
        <v>100</v>
      </c>
      <c r="AE497" s="158">
        <v>0</v>
      </c>
    </row>
    <row r="498" spans="1:31" s="3" customFormat="1" ht="18.75" customHeight="1">
      <c r="A498" s="15">
        <v>496</v>
      </c>
      <c r="B498" s="16">
        <v>474</v>
      </c>
      <c r="C498" s="17" t="s">
        <v>2064</v>
      </c>
      <c r="D498" s="18" t="s">
        <v>2748</v>
      </c>
      <c r="E498" s="19">
        <v>471</v>
      </c>
      <c r="F498" s="21">
        <v>5795225</v>
      </c>
      <c r="G498" s="22">
        <v>478</v>
      </c>
      <c r="H498" s="23">
        <v>454</v>
      </c>
      <c r="I498" s="24">
        <v>6298086</v>
      </c>
      <c r="J498" s="25">
        <v>379</v>
      </c>
      <c r="K498" s="26">
        <v>359</v>
      </c>
      <c r="L498" s="21">
        <v>1475353</v>
      </c>
      <c r="M498" s="22">
        <v>304</v>
      </c>
      <c r="N498" s="23">
        <v>292</v>
      </c>
      <c r="O498" s="24">
        <v>2100047</v>
      </c>
      <c r="P498" s="25">
        <v>439</v>
      </c>
      <c r="Q498" s="26">
        <v>415</v>
      </c>
      <c r="R498" s="21">
        <v>3560182</v>
      </c>
      <c r="S498" s="22">
        <v>242</v>
      </c>
      <c r="T498" s="23">
        <v>237</v>
      </c>
      <c r="U498" s="24">
        <v>282791</v>
      </c>
      <c r="V498" s="25">
        <v>305</v>
      </c>
      <c r="W498" s="26">
        <v>300</v>
      </c>
      <c r="X498" s="21">
        <v>1294</v>
      </c>
      <c r="Y498" s="22">
        <v>240</v>
      </c>
      <c r="Z498" s="23">
        <v>215</v>
      </c>
      <c r="AA498" s="24">
        <v>231</v>
      </c>
      <c r="AB498" s="93">
        <v>210</v>
      </c>
      <c r="AC498" s="19">
        <v>0</v>
      </c>
      <c r="AD498" s="27">
        <v>100</v>
      </c>
      <c r="AE498" s="28">
        <v>0</v>
      </c>
    </row>
    <row r="499" spans="1:31" s="3" customFormat="1" ht="18.75" customHeight="1">
      <c r="A499" s="159">
        <v>497</v>
      </c>
      <c r="B499" s="160" t="s">
        <v>3813</v>
      </c>
      <c r="C499" s="161" t="s">
        <v>3613</v>
      </c>
      <c r="D499" s="162" t="s">
        <v>3815</v>
      </c>
      <c r="E499" s="163">
        <v>472</v>
      </c>
      <c r="F499" s="165">
        <v>5762708</v>
      </c>
      <c r="G499" s="166">
        <v>500</v>
      </c>
      <c r="H499" s="167">
        <v>474</v>
      </c>
      <c r="I499" s="168">
        <v>5762708</v>
      </c>
      <c r="J499" s="169">
        <v>396</v>
      </c>
      <c r="K499" s="170">
        <v>375</v>
      </c>
      <c r="L499" s="165">
        <v>1341180</v>
      </c>
      <c r="M499" s="166">
        <v>324</v>
      </c>
      <c r="N499" s="167">
        <v>310</v>
      </c>
      <c r="O499" s="168">
        <v>1909394</v>
      </c>
      <c r="P499" s="169">
        <v>408</v>
      </c>
      <c r="Q499" s="170">
        <v>384</v>
      </c>
      <c r="R499" s="165">
        <v>4502813</v>
      </c>
      <c r="S499" s="166">
        <v>388</v>
      </c>
      <c r="T499" s="167">
        <v>381</v>
      </c>
      <c r="U499" s="168">
        <v>22387</v>
      </c>
      <c r="V499" s="169" t="s">
        <v>3813</v>
      </c>
      <c r="W499" s="170" t="s">
        <v>3813</v>
      </c>
      <c r="X499" s="189" t="s">
        <v>3813</v>
      </c>
      <c r="Y499" s="166">
        <v>375</v>
      </c>
      <c r="Z499" s="167">
        <v>349</v>
      </c>
      <c r="AA499" s="168">
        <v>140</v>
      </c>
      <c r="AB499" s="171">
        <v>384</v>
      </c>
      <c r="AC499" s="163">
        <v>0</v>
      </c>
      <c r="AD499" s="172">
        <v>100</v>
      </c>
      <c r="AE499" s="173">
        <v>0</v>
      </c>
    </row>
    <row r="500" spans="1:31" s="3" customFormat="1" ht="18.75" customHeight="1">
      <c r="A500" s="29">
        <v>498</v>
      </c>
      <c r="B500" s="30" t="s">
        <v>3813</v>
      </c>
      <c r="C500" s="31" t="s">
        <v>2065</v>
      </c>
      <c r="D500" s="32" t="s">
        <v>1738</v>
      </c>
      <c r="E500" s="42">
        <v>473</v>
      </c>
      <c r="F500" s="35">
        <v>5759990</v>
      </c>
      <c r="G500" s="36">
        <v>469</v>
      </c>
      <c r="H500" s="37">
        <v>446</v>
      </c>
      <c r="I500" s="38">
        <v>6413280</v>
      </c>
      <c r="J500" s="39">
        <v>443</v>
      </c>
      <c r="K500" s="40">
        <v>421</v>
      </c>
      <c r="L500" s="35">
        <v>854440</v>
      </c>
      <c r="M500" s="36">
        <v>336</v>
      </c>
      <c r="N500" s="37">
        <v>322</v>
      </c>
      <c r="O500" s="38">
        <v>1765606</v>
      </c>
      <c r="P500" s="39">
        <v>484</v>
      </c>
      <c r="Q500" s="40">
        <v>459</v>
      </c>
      <c r="R500" s="35">
        <v>2154801</v>
      </c>
      <c r="S500" s="36">
        <v>90</v>
      </c>
      <c r="T500" s="37">
        <v>88</v>
      </c>
      <c r="U500" s="38">
        <v>1148571</v>
      </c>
      <c r="V500" s="39" t="s">
        <v>3813</v>
      </c>
      <c r="W500" s="40" t="s">
        <v>3813</v>
      </c>
      <c r="X500" s="41" t="s">
        <v>3813</v>
      </c>
      <c r="Y500" s="36">
        <v>398</v>
      </c>
      <c r="Z500" s="37">
        <v>372</v>
      </c>
      <c r="AA500" s="38">
        <v>122</v>
      </c>
      <c r="AB500" s="94">
        <v>311</v>
      </c>
      <c r="AC500" s="42">
        <v>0</v>
      </c>
      <c r="AD500" s="34">
        <v>100</v>
      </c>
      <c r="AE500" s="43">
        <v>0</v>
      </c>
    </row>
    <row r="501" spans="1:31" s="3" customFormat="1" ht="18.75" customHeight="1">
      <c r="A501" s="29">
        <v>499</v>
      </c>
      <c r="B501" s="30">
        <v>353</v>
      </c>
      <c r="C501" s="31" t="s">
        <v>3614</v>
      </c>
      <c r="D501" s="32" t="s">
        <v>3814</v>
      </c>
      <c r="E501" s="42">
        <v>26</v>
      </c>
      <c r="F501" s="35">
        <v>5759574</v>
      </c>
      <c r="G501" s="36">
        <v>499</v>
      </c>
      <c r="H501" s="37">
        <v>26</v>
      </c>
      <c r="I501" s="38">
        <v>5763003</v>
      </c>
      <c r="J501" s="39">
        <v>212</v>
      </c>
      <c r="K501" s="40">
        <v>16</v>
      </c>
      <c r="L501" s="35">
        <v>2935786</v>
      </c>
      <c r="M501" s="36" t="s">
        <v>3813</v>
      </c>
      <c r="N501" s="37" t="s">
        <v>3813</v>
      </c>
      <c r="O501" s="38">
        <v>-610140</v>
      </c>
      <c r="P501" s="39">
        <v>206</v>
      </c>
      <c r="Q501" s="40">
        <v>21</v>
      </c>
      <c r="R501" s="35">
        <v>9063312</v>
      </c>
      <c r="S501" s="36">
        <v>477</v>
      </c>
      <c r="T501" s="37">
        <v>15</v>
      </c>
      <c r="U501" s="38">
        <v>-2109193</v>
      </c>
      <c r="V501" s="39" t="s">
        <v>3813</v>
      </c>
      <c r="W501" s="40" t="s">
        <v>3813</v>
      </c>
      <c r="X501" s="41" t="s">
        <v>3813</v>
      </c>
      <c r="Y501" s="36">
        <v>108</v>
      </c>
      <c r="Z501" s="37">
        <v>17</v>
      </c>
      <c r="AA501" s="38">
        <v>433</v>
      </c>
      <c r="AB501" s="94">
        <v>381</v>
      </c>
      <c r="AC501" s="42">
        <v>100</v>
      </c>
      <c r="AD501" s="34">
        <v>0</v>
      </c>
      <c r="AE501" s="43">
        <v>0</v>
      </c>
    </row>
    <row r="502" spans="1:31" s="3" customFormat="1" ht="18.75" customHeight="1">
      <c r="A502" s="200">
        <v>500</v>
      </c>
      <c r="B502" s="201" t="s">
        <v>3813</v>
      </c>
      <c r="C502" s="291" t="s">
        <v>3813</v>
      </c>
      <c r="D502" s="203" t="s">
        <v>3815</v>
      </c>
      <c r="E502" s="204">
        <v>474</v>
      </c>
      <c r="F502" s="289" t="s">
        <v>3813</v>
      </c>
      <c r="G502" s="207">
        <v>491</v>
      </c>
      <c r="H502" s="208">
        <v>467</v>
      </c>
      <c r="I502" s="290" t="s">
        <v>3813</v>
      </c>
      <c r="J502" s="210">
        <v>372</v>
      </c>
      <c r="K502" s="211">
        <v>353</v>
      </c>
      <c r="L502" s="289" t="s">
        <v>3813</v>
      </c>
      <c r="M502" s="207">
        <v>370</v>
      </c>
      <c r="N502" s="208">
        <v>355</v>
      </c>
      <c r="O502" s="290" t="s">
        <v>3813</v>
      </c>
      <c r="P502" s="210">
        <v>483</v>
      </c>
      <c r="Q502" s="211">
        <v>458</v>
      </c>
      <c r="R502" s="289" t="s">
        <v>3813</v>
      </c>
      <c r="S502" s="207">
        <v>191</v>
      </c>
      <c r="T502" s="208">
        <v>188</v>
      </c>
      <c r="U502" s="290" t="s">
        <v>3813</v>
      </c>
      <c r="V502" s="210">
        <v>113</v>
      </c>
      <c r="W502" s="211">
        <v>112</v>
      </c>
      <c r="X502" s="289" t="s">
        <v>3813</v>
      </c>
      <c r="Y502" s="207">
        <v>36</v>
      </c>
      <c r="Z502" s="208">
        <v>30</v>
      </c>
      <c r="AA502" s="290" t="s">
        <v>3813</v>
      </c>
      <c r="AB502" s="212">
        <v>321</v>
      </c>
      <c r="AC502" s="204">
        <v>0</v>
      </c>
      <c r="AD502" s="213">
        <v>100</v>
      </c>
      <c r="AE502" s="214">
        <v>0</v>
      </c>
    </row>
    <row r="503" spans="1:31" s="684" customFormat="1">
      <c r="A503" s="690"/>
      <c r="B503" s="691"/>
      <c r="C503" s="690"/>
      <c r="D503" s="692"/>
      <c r="E503" s="690"/>
      <c r="F503" s="694"/>
      <c r="G503" s="694"/>
      <c r="H503" s="694"/>
      <c r="I503" s="694"/>
      <c r="J503" s="694"/>
      <c r="K503" s="694"/>
      <c r="L503" s="694"/>
      <c r="M503" s="694"/>
      <c r="N503" s="694"/>
      <c r="O503" s="694"/>
      <c r="P503" s="694"/>
      <c r="Q503" s="694"/>
      <c r="R503" s="694"/>
      <c r="S503" s="694"/>
      <c r="T503" s="694"/>
      <c r="U503" s="694"/>
      <c r="V503" s="694"/>
      <c r="W503" s="694"/>
      <c r="X503" s="694"/>
      <c r="Y503" s="694"/>
      <c r="Z503" s="694"/>
      <c r="AA503" s="694"/>
      <c r="AB503" s="693"/>
      <c r="AC503" s="690"/>
      <c r="AD503" s="690"/>
      <c r="AE503" s="690"/>
    </row>
    <row r="504" spans="1:31" s="3" customFormat="1">
      <c r="A504" s="708" t="s">
        <v>4154</v>
      </c>
      <c r="B504" s="725"/>
      <c r="C504" s="725"/>
      <c r="D504" s="125"/>
      <c r="E504" s="125"/>
    </row>
    <row r="505" spans="1:31" ht="22.5" customHeight="1">
      <c r="A505" s="725"/>
      <c r="B505" s="725"/>
      <c r="C505" s="725"/>
      <c r="D505" s="710" t="s">
        <v>4155</v>
      </c>
      <c r="E505" s="710"/>
      <c r="F505" s="199">
        <v>5060363182</v>
      </c>
      <c r="H505" s="744">
        <v>5721138044</v>
      </c>
      <c r="I505" s="744"/>
      <c r="K505" s="744">
        <v>1493934001</v>
      </c>
      <c r="L505" s="712"/>
      <c r="N505" s="744">
        <v>1869713915</v>
      </c>
      <c r="O505" s="712"/>
      <c r="Q505" s="744">
        <v>5160947423</v>
      </c>
      <c r="R505" s="712"/>
      <c r="T505" s="744">
        <v>83757335</v>
      </c>
      <c r="U505" s="712"/>
      <c r="W505" s="744">
        <v>2520864</v>
      </c>
      <c r="X505" s="712"/>
      <c r="Z505" s="744">
        <v>147611</v>
      </c>
      <c r="AA505" s="712"/>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19392522375</v>
      </c>
      <c r="E507" s="85" t="s">
        <v>1711</v>
      </c>
      <c r="F507" s="87">
        <f>F505/500</f>
        <v>10120726.364</v>
      </c>
      <c r="I507" s="87">
        <f>H505/500</f>
        <v>11442276.088</v>
      </c>
      <c r="L507" s="87">
        <f>K505/500</f>
        <v>2987868.0019999999</v>
      </c>
      <c r="O507" s="87">
        <f>N505/500</f>
        <v>3739427.83</v>
      </c>
      <c r="R507" s="87">
        <f>Q505/500</f>
        <v>10321894.846000001</v>
      </c>
      <c r="U507" s="87">
        <f>T505/500</f>
        <v>167514.67000000001</v>
      </c>
      <c r="X507" s="87">
        <f>W505/500</f>
        <v>5041.7280000000001</v>
      </c>
      <c r="AA507" s="87">
        <f>Z505/500</f>
        <v>295.22199999999998</v>
      </c>
      <c r="AB507" s="87"/>
    </row>
  </sheetData>
  <sheetProtection algorithmName="SHA-512" hashValue="WMNoDJZSvjI20n2fT7xaQ1kYaSVRFNLfzFSgMNqqrubihuYz59AbUbdCnNHFjvvd+cICl3sPdNM4CjkvEM/rcQ==" saltValue="iqRkfiBb4+rmJs8RkK9X2Q==" spinCount="100000" sheet="1" objects="1" scenarios="1" autoFilter="0"/>
  <autoFilter ref="A2:IU2"/>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T505:U505"/>
    <mergeCell ref="W505:X505"/>
    <mergeCell ref="Z505:AA505"/>
    <mergeCell ref="A504:C505"/>
    <mergeCell ref="D505:E505"/>
    <mergeCell ref="H505:I505"/>
    <mergeCell ref="K505:L505"/>
    <mergeCell ref="N505:O505"/>
    <mergeCell ref="Q505:R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bestFit="1" customWidth="1"/>
    <col min="7" max="8" width="11" style="86" customWidth="1"/>
    <col min="9" max="9" width="16" style="86" bestFit="1" customWidth="1"/>
    <col min="10" max="11" width="11" style="86" customWidth="1"/>
    <col min="12" max="12" width="15" style="86" bestFit="1" customWidth="1"/>
    <col min="13" max="14" width="11" style="86" customWidth="1"/>
    <col min="15" max="15" width="14.140625" style="86" bestFit="1" customWidth="1"/>
    <col min="16" max="17" width="11" style="86" customWidth="1"/>
    <col min="18" max="18" width="15.7109375" style="86" bestFit="1" customWidth="1"/>
    <col min="19" max="20" width="11" style="86" customWidth="1"/>
    <col min="21" max="21" width="13.85546875" style="86" customWidth="1"/>
    <col min="22" max="23" width="11" style="86" customWidth="1"/>
    <col min="24" max="24" width="13.85546875" style="86" customWidth="1"/>
    <col min="25" max="26" width="11" style="86" customWidth="1"/>
    <col min="27" max="28" width="13.85546875" style="86" customWidth="1"/>
    <col min="29"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56" t="s">
        <v>3843</v>
      </c>
      <c r="N1" s="736"/>
      <c r="O1" s="737"/>
      <c r="P1" s="743" t="s">
        <v>3802</v>
      </c>
      <c r="Q1" s="747"/>
      <c r="R1" s="745"/>
      <c r="S1" s="732" t="s">
        <v>3803</v>
      </c>
      <c r="T1" s="747"/>
      <c r="U1" s="745"/>
      <c r="V1" s="732" t="s">
        <v>3804</v>
      </c>
      <c r="W1" s="748"/>
      <c r="X1" s="749"/>
      <c r="Y1" s="732" t="s">
        <v>3793</v>
      </c>
      <c r="Z1" s="733"/>
      <c r="AA1" s="731"/>
      <c r="AB1" s="734" t="s">
        <v>4042</v>
      </c>
      <c r="AC1" s="732" t="s">
        <v>3805</v>
      </c>
      <c r="AD1" s="733" t="s">
        <v>3806</v>
      </c>
      <c r="AE1" s="731" t="s">
        <v>3807</v>
      </c>
    </row>
    <row r="2" spans="1:31" s="14" customFormat="1" ht="24.75" customHeight="1">
      <c r="A2" s="136">
        <v>1999</v>
      </c>
      <c r="B2" s="137">
        <v>1998</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35"/>
      <c r="AC2" s="732"/>
      <c r="AD2" s="733"/>
      <c r="AE2" s="731"/>
    </row>
    <row r="3" spans="1:31" s="3" customFormat="1" ht="18.75" customHeight="1">
      <c r="A3" s="15">
        <v>1</v>
      </c>
      <c r="B3" s="16">
        <v>32</v>
      </c>
      <c r="C3" s="17" t="s">
        <v>2780</v>
      </c>
      <c r="D3" s="18" t="s">
        <v>3471</v>
      </c>
      <c r="E3" s="19">
        <v>1</v>
      </c>
      <c r="F3" s="21">
        <v>10178125</v>
      </c>
      <c r="G3" s="22">
        <v>56</v>
      </c>
      <c r="H3" s="23">
        <v>51</v>
      </c>
      <c r="I3" s="24">
        <v>10178125</v>
      </c>
      <c r="J3" s="25">
        <v>27</v>
      </c>
      <c r="K3" s="26">
        <v>23</v>
      </c>
      <c r="L3" s="21">
        <v>4797036</v>
      </c>
      <c r="M3" s="22">
        <v>46</v>
      </c>
      <c r="N3" s="23">
        <v>42</v>
      </c>
      <c r="O3" s="24">
        <v>5585291</v>
      </c>
      <c r="P3" s="25">
        <v>165</v>
      </c>
      <c r="Q3" s="26">
        <v>145</v>
      </c>
      <c r="R3" s="21">
        <v>7292279</v>
      </c>
      <c r="S3" s="22">
        <v>9</v>
      </c>
      <c r="T3" s="23">
        <v>9</v>
      </c>
      <c r="U3" s="24">
        <v>2940032</v>
      </c>
      <c r="V3" s="25">
        <v>328</v>
      </c>
      <c r="W3" s="26">
        <v>326</v>
      </c>
      <c r="X3" s="21">
        <v>677</v>
      </c>
      <c r="Y3" s="22">
        <v>410</v>
      </c>
      <c r="Z3" s="23">
        <v>385</v>
      </c>
      <c r="AA3" s="24">
        <v>111</v>
      </c>
      <c r="AB3" s="93">
        <v>369</v>
      </c>
      <c r="AC3" s="19">
        <v>0</v>
      </c>
      <c r="AD3" s="27">
        <v>100</v>
      </c>
      <c r="AE3" s="28">
        <v>0</v>
      </c>
    </row>
    <row r="4" spans="1:31" s="3" customFormat="1" ht="18.75" customHeight="1">
      <c r="A4" s="29">
        <v>2</v>
      </c>
      <c r="B4" s="30" t="s">
        <v>3813</v>
      </c>
      <c r="C4" s="31" t="s">
        <v>478</v>
      </c>
      <c r="D4" s="32" t="s">
        <v>3814</v>
      </c>
      <c r="E4" s="33">
        <v>1</v>
      </c>
      <c r="F4" s="35">
        <v>10173867</v>
      </c>
      <c r="G4" s="36">
        <v>50</v>
      </c>
      <c r="H4" s="37">
        <v>3</v>
      </c>
      <c r="I4" s="38">
        <v>10425964</v>
      </c>
      <c r="J4" s="39">
        <v>26</v>
      </c>
      <c r="K4" s="40">
        <v>4</v>
      </c>
      <c r="L4" s="35">
        <v>4801417</v>
      </c>
      <c r="M4" s="36">
        <v>430</v>
      </c>
      <c r="N4" s="37">
        <v>20</v>
      </c>
      <c r="O4" s="38">
        <v>439570</v>
      </c>
      <c r="P4" s="39">
        <v>88</v>
      </c>
      <c r="Q4" s="40">
        <v>13</v>
      </c>
      <c r="R4" s="35">
        <v>9986226</v>
      </c>
      <c r="S4" s="36">
        <v>443</v>
      </c>
      <c r="T4" s="37">
        <v>15</v>
      </c>
      <c r="U4" s="38">
        <v>-687661</v>
      </c>
      <c r="V4" s="39" t="s">
        <v>3813</v>
      </c>
      <c r="W4" s="40" t="s">
        <v>3813</v>
      </c>
      <c r="X4" s="41" t="s">
        <v>3813</v>
      </c>
      <c r="Y4" s="36">
        <v>33</v>
      </c>
      <c r="Z4" s="37">
        <v>8</v>
      </c>
      <c r="AA4" s="38">
        <v>648</v>
      </c>
      <c r="AB4" s="94">
        <v>311</v>
      </c>
      <c r="AC4" s="42">
        <v>56</v>
      </c>
      <c r="AD4" s="34">
        <v>44</v>
      </c>
      <c r="AE4" s="43">
        <v>0</v>
      </c>
    </row>
    <row r="5" spans="1:31" s="3" customFormat="1" ht="18.75" customHeight="1">
      <c r="A5" s="29">
        <v>3</v>
      </c>
      <c r="B5" s="30">
        <v>120</v>
      </c>
      <c r="C5" s="31" t="s">
        <v>2781</v>
      </c>
      <c r="D5" s="32" t="s">
        <v>3372</v>
      </c>
      <c r="E5" s="42">
        <v>2</v>
      </c>
      <c r="F5" s="35">
        <v>10140545</v>
      </c>
      <c r="G5" s="36">
        <v>15</v>
      </c>
      <c r="H5" s="37">
        <v>14</v>
      </c>
      <c r="I5" s="38">
        <v>13606863</v>
      </c>
      <c r="J5" s="39">
        <v>404</v>
      </c>
      <c r="K5" s="40">
        <v>385</v>
      </c>
      <c r="L5" s="35">
        <v>672033</v>
      </c>
      <c r="M5" s="36">
        <v>328</v>
      </c>
      <c r="N5" s="37">
        <v>313</v>
      </c>
      <c r="O5" s="38">
        <v>1195819</v>
      </c>
      <c r="P5" s="39">
        <v>396</v>
      </c>
      <c r="Q5" s="40">
        <v>372</v>
      </c>
      <c r="R5" s="35">
        <v>3037175</v>
      </c>
      <c r="S5" s="36">
        <v>382</v>
      </c>
      <c r="T5" s="37">
        <v>372</v>
      </c>
      <c r="U5" s="38">
        <v>7709</v>
      </c>
      <c r="V5" s="39">
        <v>407</v>
      </c>
      <c r="W5" s="40">
        <v>403</v>
      </c>
      <c r="X5" s="35">
        <v>6</v>
      </c>
      <c r="Y5" s="36">
        <v>399</v>
      </c>
      <c r="Z5" s="37">
        <v>374</v>
      </c>
      <c r="AA5" s="38">
        <v>120</v>
      </c>
      <c r="AB5" s="94">
        <v>311</v>
      </c>
      <c r="AC5" s="42">
        <v>0</v>
      </c>
      <c r="AD5" s="34">
        <v>100</v>
      </c>
      <c r="AE5" s="43">
        <v>0</v>
      </c>
    </row>
    <row r="6" spans="1:31" s="3" customFormat="1" ht="18.75" customHeight="1">
      <c r="A6" s="159">
        <v>4</v>
      </c>
      <c r="B6" s="160">
        <v>121</v>
      </c>
      <c r="C6" s="161" t="s">
        <v>3366</v>
      </c>
      <c r="D6" s="162" t="s">
        <v>3815</v>
      </c>
      <c r="E6" s="163">
        <v>3</v>
      </c>
      <c r="F6" s="165">
        <v>10118416</v>
      </c>
      <c r="G6" s="166">
        <v>49</v>
      </c>
      <c r="H6" s="167">
        <v>47</v>
      </c>
      <c r="I6" s="168">
        <v>10477945</v>
      </c>
      <c r="J6" s="169">
        <v>99</v>
      </c>
      <c r="K6" s="170">
        <v>86</v>
      </c>
      <c r="L6" s="165">
        <v>2909393</v>
      </c>
      <c r="M6" s="166">
        <v>108</v>
      </c>
      <c r="N6" s="167">
        <v>103</v>
      </c>
      <c r="O6" s="168">
        <v>3334854</v>
      </c>
      <c r="P6" s="169">
        <v>324</v>
      </c>
      <c r="Q6" s="170">
        <v>301</v>
      </c>
      <c r="R6" s="165">
        <v>4242884</v>
      </c>
      <c r="S6" s="166">
        <v>27</v>
      </c>
      <c r="T6" s="167">
        <v>25</v>
      </c>
      <c r="U6" s="168">
        <v>1712729</v>
      </c>
      <c r="V6" s="169">
        <v>181</v>
      </c>
      <c r="W6" s="170">
        <v>181</v>
      </c>
      <c r="X6" s="165">
        <v>5387</v>
      </c>
      <c r="Y6" s="166">
        <v>329</v>
      </c>
      <c r="Z6" s="167">
        <v>305</v>
      </c>
      <c r="AA6" s="168">
        <v>160</v>
      </c>
      <c r="AB6" s="171">
        <v>372</v>
      </c>
      <c r="AC6" s="163">
        <v>0</v>
      </c>
      <c r="AD6" s="172">
        <v>100</v>
      </c>
      <c r="AE6" s="173">
        <v>0</v>
      </c>
    </row>
    <row r="7" spans="1:31" s="3" customFormat="1" ht="18.75" customHeight="1">
      <c r="A7" s="142">
        <v>5</v>
      </c>
      <c r="B7" s="143" t="s">
        <v>3813</v>
      </c>
      <c r="C7" s="144" t="s">
        <v>2782</v>
      </c>
      <c r="D7" s="145" t="s">
        <v>3815</v>
      </c>
      <c r="E7" s="146">
        <v>4</v>
      </c>
      <c r="F7" s="148">
        <v>10110488</v>
      </c>
      <c r="G7" s="149">
        <v>58</v>
      </c>
      <c r="H7" s="150">
        <v>53</v>
      </c>
      <c r="I7" s="151">
        <v>10148588</v>
      </c>
      <c r="J7" s="152">
        <v>67</v>
      </c>
      <c r="K7" s="153">
        <v>58</v>
      </c>
      <c r="L7" s="148">
        <v>3491301</v>
      </c>
      <c r="M7" s="149">
        <v>10</v>
      </c>
      <c r="N7" s="150">
        <v>7</v>
      </c>
      <c r="O7" s="151">
        <v>13517373</v>
      </c>
      <c r="P7" s="152">
        <v>11</v>
      </c>
      <c r="Q7" s="153">
        <v>11</v>
      </c>
      <c r="R7" s="148">
        <v>27238166</v>
      </c>
      <c r="S7" s="149">
        <v>299</v>
      </c>
      <c r="T7" s="150">
        <v>290</v>
      </c>
      <c r="U7" s="151">
        <v>89839</v>
      </c>
      <c r="V7" s="152">
        <v>92</v>
      </c>
      <c r="W7" s="153">
        <v>92</v>
      </c>
      <c r="X7" s="148">
        <v>10019</v>
      </c>
      <c r="Y7" s="149">
        <v>168</v>
      </c>
      <c r="Z7" s="150">
        <v>148</v>
      </c>
      <c r="AA7" s="151">
        <v>290</v>
      </c>
      <c r="AB7" s="156">
        <v>321</v>
      </c>
      <c r="AC7" s="146">
        <v>0</v>
      </c>
      <c r="AD7" s="157">
        <v>100</v>
      </c>
      <c r="AE7" s="158">
        <v>0</v>
      </c>
    </row>
    <row r="8" spans="1:31" s="3" customFormat="1" ht="18.75" customHeight="1">
      <c r="A8" s="15">
        <v>6</v>
      </c>
      <c r="B8" s="16">
        <v>201</v>
      </c>
      <c r="C8" s="17" t="s">
        <v>2990</v>
      </c>
      <c r="D8" s="18" t="s">
        <v>3815</v>
      </c>
      <c r="E8" s="19">
        <v>5</v>
      </c>
      <c r="F8" s="21">
        <v>10046048</v>
      </c>
      <c r="G8" s="22">
        <v>41</v>
      </c>
      <c r="H8" s="23">
        <v>39</v>
      </c>
      <c r="I8" s="24">
        <v>10920798</v>
      </c>
      <c r="J8" s="25">
        <v>7</v>
      </c>
      <c r="K8" s="26">
        <v>6</v>
      </c>
      <c r="L8" s="21">
        <v>7447119</v>
      </c>
      <c r="M8" s="22">
        <v>107</v>
      </c>
      <c r="N8" s="23">
        <v>102</v>
      </c>
      <c r="O8" s="24">
        <v>3351248</v>
      </c>
      <c r="P8" s="25">
        <v>214</v>
      </c>
      <c r="Q8" s="26">
        <v>194</v>
      </c>
      <c r="R8" s="21">
        <v>6068493</v>
      </c>
      <c r="S8" s="22">
        <v>16</v>
      </c>
      <c r="T8" s="23">
        <v>16</v>
      </c>
      <c r="U8" s="24">
        <v>2303106</v>
      </c>
      <c r="V8" s="25">
        <v>240</v>
      </c>
      <c r="W8" s="26">
        <v>240</v>
      </c>
      <c r="X8" s="21">
        <v>2785</v>
      </c>
      <c r="Y8" s="22">
        <v>351</v>
      </c>
      <c r="Z8" s="23">
        <v>326</v>
      </c>
      <c r="AA8" s="24">
        <v>147</v>
      </c>
      <c r="AB8" s="93">
        <v>372</v>
      </c>
      <c r="AC8" s="19">
        <v>0</v>
      </c>
      <c r="AD8" s="27">
        <v>100</v>
      </c>
      <c r="AE8" s="28">
        <v>0</v>
      </c>
    </row>
    <row r="9" spans="1:31" s="3" customFormat="1" ht="18.75" customHeight="1">
      <c r="A9" s="159">
        <v>7</v>
      </c>
      <c r="B9" s="160" t="s">
        <v>3813</v>
      </c>
      <c r="C9" s="161" t="s">
        <v>2783</v>
      </c>
      <c r="D9" s="162" t="s">
        <v>3815</v>
      </c>
      <c r="E9" s="163">
        <v>6</v>
      </c>
      <c r="F9" s="165">
        <v>9988691</v>
      </c>
      <c r="G9" s="166">
        <v>44</v>
      </c>
      <c r="H9" s="167">
        <v>42</v>
      </c>
      <c r="I9" s="168">
        <v>10822188</v>
      </c>
      <c r="J9" s="169" t="s">
        <v>3813</v>
      </c>
      <c r="K9" s="170" t="s">
        <v>3813</v>
      </c>
      <c r="L9" s="165">
        <v>-8124220</v>
      </c>
      <c r="M9" s="166" t="s">
        <v>3813</v>
      </c>
      <c r="N9" s="167" t="s">
        <v>3813</v>
      </c>
      <c r="O9" s="168">
        <v>-7636940</v>
      </c>
      <c r="P9" s="169">
        <v>143</v>
      </c>
      <c r="Q9" s="170">
        <v>128</v>
      </c>
      <c r="R9" s="165">
        <v>7909295</v>
      </c>
      <c r="S9" s="166">
        <v>496</v>
      </c>
      <c r="T9" s="167">
        <v>473</v>
      </c>
      <c r="U9" s="168">
        <v>-9622936</v>
      </c>
      <c r="V9" s="169">
        <v>11</v>
      </c>
      <c r="W9" s="170">
        <v>11</v>
      </c>
      <c r="X9" s="165">
        <v>20000</v>
      </c>
      <c r="Y9" s="166">
        <v>213</v>
      </c>
      <c r="Z9" s="167">
        <v>190</v>
      </c>
      <c r="AA9" s="168">
        <v>246</v>
      </c>
      <c r="AB9" s="171">
        <v>312</v>
      </c>
      <c r="AC9" s="163">
        <v>0</v>
      </c>
      <c r="AD9" s="172">
        <v>100</v>
      </c>
      <c r="AE9" s="173">
        <v>0</v>
      </c>
    </row>
    <row r="10" spans="1:31" s="3" customFormat="1" ht="18.75" customHeight="1">
      <c r="A10" s="29">
        <v>8</v>
      </c>
      <c r="B10" s="30" t="s">
        <v>3813</v>
      </c>
      <c r="C10" s="31" t="s">
        <v>2784</v>
      </c>
      <c r="D10" s="32" t="s">
        <v>3111</v>
      </c>
      <c r="E10" s="42">
        <v>7</v>
      </c>
      <c r="F10" s="35">
        <v>9978823</v>
      </c>
      <c r="G10" s="36">
        <v>65</v>
      </c>
      <c r="H10" s="37">
        <v>60</v>
      </c>
      <c r="I10" s="38">
        <v>9978823</v>
      </c>
      <c r="J10" s="39">
        <v>22</v>
      </c>
      <c r="K10" s="40">
        <v>19</v>
      </c>
      <c r="L10" s="35">
        <v>5001646</v>
      </c>
      <c r="M10" s="36">
        <v>55</v>
      </c>
      <c r="N10" s="37">
        <v>51</v>
      </c>
      <c r="O10" s="38">
        <v>4888665</v>
      </c>
      <c r="P10" s="39">
        <v>24</v>
      </c>
      <c r="Q10" s="40">
        <v>21</v>
      </c>
      <c r="R10" s="35">
        <v>19637189</v>
      </c>
      <c r="S10" s="36">
        <v>8</v>
      </c>
      <c r="T10" s="37">
        <v>8</v>
      </c>
      <c r="U10" s="38">
        <v>3891659</v>
      </c>
      <c r="V10" s="39" t="s">
        <v>3813</v>
      </c>
      <c r="W10" s="40" t="s">
        <v>3813</v>
      </c>
      <c r="X10" s="41" t="s">
        <v>3813</v>
      </c>
      <c r="Y10" s="36">
        <v>350</v>
      </c>
      <c r="Z10" s="37">
        <v>325</v>
      </c>
      <c r="AA10" s="38">
        <v>147</v>
      </c>
      <c r="AB10" s="94">
        <v>369</v>
      </c>
      <c r="AC10" s="42">
        <v>0</v>
      </c>
      <c r="AD10" s="34">
        <v>64</v>
      </c>
      <c r="AE10" s="43">
        <v>36</v>
      </c>
    </row>
    <row r="11" spans="1:31" s="3" customFormat="1" ht="18.75" customHeight="1">
      <c r="A11" s="29">
        <v>9</v>
      </c>
      <c r="B11" s="30">
        <v>112</v>
      </c>
      <c r="C11" s="31" t="s">
        <v>2785</v>
      </c>
      <c r="D11" s="32" t="s">
        <v>3071</v>
      </c>
      <c r="E11" s="42">
        <v>8</v>
      </c>
      <c r="F11" s="35">
        <v>9970746</v>
      </c>
      <c r="G11" s="36">
        <v>62</v>
      </c>
      <c r="H11" s="37">
        <v>57</v>
      </c>
      <c r="I11" s="38">
        <v>10065638</v>
      </c>
      <c r="J11" s="39">
        <v>106</v>
      </c>
      <c r="K11" s="40">
        <v>93</v>
      </c>
      <c r="L11" s="35">
        <v>2789804</v>
      </c>
      <c r="M11" s="36">
        <v>143</v>
      </c>
      <c r="N11" s="37">
        <v>135</v>
      </c>
      <c r="O11" s="38">
        <v>2766677</v>
      </c>
      <c r="P11" s="39">
        <v>212</v>
      </c>
      <c r="Q11" s="40">
        <v>192</v>
      </c>
      <c r="R11" s="35">
        <v>6076494</v>
      </c>
      <c r="S11" s="36">
        <v>452</v>
      </c>
      <c r="T11" s="37">
        <v>435</v>
      </c>
      <c r="U11" s="38">
        <v>-803864</v>
      </c>
      <c r="V11" s="39">
        <v>349</v>
      </c>
      <c r="W11" s="40">
        <v>347</v>
      </c>
      <c r="X11" s="35">
        <v>420</v>
      </c>
      <c r="Y11" s="36">
        <v>133</v>
      </c>
      <c r="Z11" s="37">
        <v>114</v>
      </c>
      <c r="AA11" s="38">
        <v>341</v>
      </c>
      <c r="AB11" s="94">
        <v>341</v>
      </c>
      <c r="AC11" s="42">
        <v>0</v>
      </c>
      <c r="AD11" s="34">
        <v>0</v>
      </c>
      <c r="AE11" s="43">
        <v>100</v>
      </c>
    </row>
    <row r="12" spans="1:31" s="3" customFormat="1" ht="18.75" customHeight="1">
      <c r="A12" s="45">
        <v>10</v>
      </c>
      <c r="B12" s="46" t="s">
        <v>3813</v>
      </c>
      <c r="C12" s="47" t="s">
        <v>2786</v>
      </c>
      <c r="D12" s="48" t="s">
        <v>3376</v>
      </c>
      <c r="E12" s="49">
        <v>9</v>
      </c>
      <c r="F12" s="51">
        <v>9953468</v>
      </c>
      <c r="G12" s="52">
        <v>66</v>
      </c>
      <c r="H12" s="53">
        <v>61</v>
      </c>
      <c r="I12" s="54">
        <v>9955708</v>
      </c>
      <c r="J12" s="55">
        <v>15</v>
      </c>
      <c r="K12" s="56">
        <v>13</v>
      </c>
      <c r="L12" s="51">
        <v>5690844</v>
      </c>
      <c r="M12" s="52">
        <v>17</v>
      </c>
      <c r="N12" s="53">
        <v>14</v>
      </c>
      <c r="O12" s="54">
        <v>10406707</v>
      </c>
      <c r="P12" s="55">
        <v>32</v>
      </c>
      <c r="Q12" s="56">
        <v>27</v>
      </c>
      <c r="R12" s="51">
        <v>17066165</v>
      </c>
      <c r="S12" s="52">
        <v>221</v>
      </c>
      <c r="T12" s="53">
        <v>212</v>
      </c>
      <c r="U12" s="54">
        <v>170942</v>
      </c>
      <c r="V12" s="55" t="s">
        <v>3813</v>
      </c>
      <c r="W12" s="56" t="s">
        <v>3813</v>
      </c>
      <c r="X12" s="62" t="s">
        <v>3813</v>
      </c>
      <c r="Y12" s="52">
        <v>32</v>
      </c>
      <c r="Z12" s="53">
        <v>25</v>
      </c>
      <c r="AA12" s="54">
        <v>650</v>
      </c>
      <c r="AB12" s="95">
        <v>321</v>
      </c>
      <c r="AC12" s="49">
        <v>0</v>
      </c>
      <c r="AD12" s="57">
        <v>100</v>
      </c>
      <c r="AE12" s="58">
        <v>0</v>
      </c>
    </row>
    <row r="13" spans="1:31" s="3" customFormat="1" ht="18.75" customHeight="1">
      <c r="A13" s="15">
        <v>11</v>
      </c>
      <c r="B13" s="16" t="s">
        <v>3813</v>
      </c>
      <c r="C13" s="17" t="s">
        <v>2787</v>
      </c>
      <c r="D13" s="18" t="s">
        <v>2748</v>
      </c>
      <c r="E13" s="19">
        <v>10</v>
      </c>
      <c r="F13" s="21">
        <v>9951913</v>
      </c>
      <c r="G13" s="22">
        <v>63</v>
      </c>
      <c r="H13" s="23">
        <v>58</v>
      </c>
      <c r="I13" s="24">
        <v>10054006</v>
      </c>
      <c r="J13" s="25">
        <v>47</v>
      </c>
      <c r="K13" s="26">
        <v>40</v>
      </c>
      <c r="L13" s="21">
        <v>3849491</v>
      </c>
      <c r="M13" s="22">
        <v>130</v>
      </c>
      <c r="N13" s="23">
        <v>123</v>
      </c>
      <c r="O13" s="24">
        <v>2927760</v>
      </c>
      <c r="P13" s="25">
        <v>57</v>
      </c>
      <c r="Q13" s="26">
        <v>47</v>
      </c>
      <c r="R13" s="21">
        <v>12324064</v>
      </c>
      <c r="S13" s="22">
        <v>136</v>
      </c>
      <c r="T13" s="23">
        <v>130</v>
      </c>
      <c r="U13" s="24">
        <v>398144</v>
      </c>
      <c r="V13" s="25">
        <v>4</v>
      </c>
      <c r="W13" s="26">
        <v>4</v>
      </c>
      <c r="X13" s="21">
        <v>27341</v>
      </c>
      <c r="Y13" s="22">
        <v>142</v>
      </c>
      <c r="Z13" s="23">
        <v>123</v>
      </c>
      <c r="AA13" s="24">
        <v>325</v>
      </c>
      <c r="AB13" s="93">
        <v>314</v>
      </c>
      <c r="AC13" s="19">
        <v>0</v>
      </c>
      <c r="AD13" s="27">
        <v>100</v>
      </c>
      <c r="AE13" s="28">
        <v>0</v>
      </c>
    </row>
    <row r="14" spans="1:31" s="3" customFormat="1" ht="18.75" customHeight="1">
      <c r="A14" s="29">
        <v>12</v>
      </c>
      <c r="B14" s="30">
        <v>196</v>
      </c>
      <c r="C14" s="31" t="s">
        <v>2788</v>
      </c>
      <c r="D14" s="32" t="s">
        <v>3374</v>
      </c>
      <c r="E14" s="42">
        <v>11</v>
      </c>
      <c r="F14" s="35">
        <v>9894504</v>
      </c>
      <c r="G14" s="36">
        <v>43</v>
      </c>
      <c r="H14" s="37">
        <v>41</v>
      </c>
      <c r="I14" s="38">
        <v>10825001</v>
      </c>
      <c r="J14" s="39">
        <v>279</v>
      </c>
      <c r="K14" s="40">
        <v>261</v>
      </c>
      <c r="L14" s="35">
        <v>1408928</v>
      </c>
      <c r="M14" s="36">
        <v>387</v>
      </c>
      <c r="N14" s="37">
        <v>369</v>
      </c>
      <c r="O14" s="38">
        <v>710422</v>
      </c>
      <c r="P14" s="39">
        <v>376</v>
      </c>
      <c r="Q14" s="40">
        <v>352</v>
      </c>
      <c r="R14" s="35">
        <v>3481757</v>
      </c>
      <c r="S14" s="36">
        <v>325</v>
      </c>
      <c r="T14" s="37">
        <v>316</v>
      </c>
      <c r="U14" s="38">
        <v>63348</v>
      </c>
      <c r="V14" s="39">
        <v>224</v>
      </c>
      <c r="W14" s="40">
        <v>224</v>
      </c>
      <c r="X14" s="35">
        <v>3490</v>
      </c>
      <c r="Y14" s="36">
        <v>433</v>
      </c>
      <c r="Z14" s="37">
        <v>408</v>
      </c>
      <c r="AA14" s="38">
        <v>97</v>
      </c>
      <c r="AB14" s="94">
        <v>311</v>
      </c>
      <c r="AC14" s="42">
        <v>0</v>
      </c>
      <c r="AD14" s="34">
        <v>100</v>
      </c>
      <c r="AE14" s="43">
        <v>0</v>
      </c>
    </row>
    <row r="15" spans="1:31" s="3" customFormat="1" ht="18.75" customHeight="1">
      <c r="A15" s="29">
        <v>13</v>
      </c>
      <c r="B15" s="30">
        <v>7</v>
      </c>
      <c r="C15" s="31" t="s">
        <v>2789</v>
      </c>
      <c r="D15" s="32" t="s">
        <v>3814</v>
      </c>
      <c r="E15" s="42">
        <v>2</v>
      </c>
      <c r="F15" s="35">
        <v>9873534</v>
      </c>
      <c r="G15" s="36">
        <v>70</v>
      </c>
      <c r="H15" s="37">
        <v>6</v>
      </c>
      <c r="I15" s="38">
        <v>9873534</v>
      </c>
      <c r="J15" s="39">
        <v>43</v>
      </c>
      <c r="K15" s="40">
        <v>7</v>
      </c>
      <c r="L15" s="35">
        <v>3967748</v>
      </c>
      <c r="M15" s="36">
        <v>262</v>
      </c>
      <c r="N15" s="37">
        <v>14</v>
      </c>
      <c r="O15" s="38">
        <v>1622552</v>
      </c>
      <c r="P15" s="39">
        <v>71</v>
      </c>
      <c r="Q15" s="40">
        <v>11</v>
      </c>
      <c r="R15" s="35">
        <v>11070701</v>
      </c>
      <c r="S15" s="36">
        <v>151</v>
      </c>
      <c r="T15" s="37">
        <v>8</v>
      </c>
      <c r="U15" s="38">
        <v>330671</v>
      </c>
      <c r="V15" s="39" t="s">
        <v>3813</v>
      </c>
      <c r="W15" s="40" t="s">
        <v>3813</v>
      </c>
      <c r="X15" s="41" t="s">
        <v>3813</v>
      </c>
      <c r="Y15" s="36">
        <v>65</v>
      </c>
      <c r="Z15" s="37">
        <v>11</v>
      </c>
      <c r="AA15" s="38">
        <v>465</v>
      </c>
      <c r="AB15" s="94">
        <v>372</v>
      </c>
      <c r="AC15" s="42">
        <v>100</v>
      </c>
      <c r="AD15" s="34">
        <v>0</v>
      </c>
      <c r="AE15" s="43">
        <v>0</v>
      </c>
    </row>
    <row r="16" spans="1:31" s="3" customFormat="1" ht="18.75" customHeight="1">
      <c r="A16" s="159">
        <v>14</v>
      </c>
      <c r="B16" s="160" t="s">
        <v>3813</v>
      </c>
      <c r="C16" s="161" t="s">
        <v>2790</v>
      </c>
      <c r="D16" s="162" t="s">
        <v>3815</v>
      </c>
      <c r="E16" s="163">
        <v>12</v>
      </c>
      <c r="F16" s="165">
        <v>9863378</v>
      </c>
      <c r="G16" s="166">
        <v>71</v>
      </c>
      <c r="H16" s="167">
        <v>65</v>
      </c>
      <c r="I16" s="168">
        <v>9863378</v>
      </c>
      <c r="J16" s="169">
        <v>36</v>
      </c>
      <c r="K16" s="170">
        <v>31</v>
      </c>
      <c r="L16" s="165">
        <v>4405901</v>
      </c>
      <c r="M16" s="166">
        <v>51</v>
      </c>
      <c r="N16" s="167">
        <v>47</v>
      </c>
      <c r="O16" s="168">
        <v>5279661</v>
      </c>
      <c r="P16" s="169">
        <v>98</v>
      </c>
      <c r="Q16" s="170">
        <v>84</v>
      </c>
      <c r="R16" s="165">
        <v>9518187</v>
      </c>
      <c r="S16" s="166">
        <v>51</v>
      </c>
      <c r="T16" s="167">
        <v>48</v>
      </c>
      <c r="U16" s="168">
        <v>1079350</v>
      </c>
      <c r="V16" s="169">
        <v>237</v>
      </c>
      <c r="W16" s="170">
        <v>237</v>
      </c>
      <c r="X16" s="165">
        <v>2950</v>
      </c>
      <c r="Y16" s="166">
        <v>207</v>
      </c>
      <c r="Z16" s="167">
        <v>184</v>
      </c>
      <c r="AA16" s="168">
        <v>250</v>
      </c>
      <c r="AB16" s="171">
        <v>371</v>
      </c>
      <c r="AC16" s="163">
        <v>0</v>
      </c>
      <c r="AD16" s="172">
        <v>100</v>
      </c>
      <c r="AE16" s="173">
        <v>0</v>
      </c>
    </row>
    <row r="17" spans="1:31" s="3" customFormat="1" ht="18.75" customHeight="1">
      <c r="A17" s="45">
        <v>15</v>
      </c>
      <c r="B17" s="46">
        <v>137</v>
      </c>
      <c r="C17" s="47" t="s">
        <v>2791</v>
      </c>
      <c r="D17" s="48" t="s">
        <v>2748</v>
      </c>
      <c r="E17" s="49">
        <v>13</v>
      </c>
      <c r="F17" s="51">
        <v>9841512</v>
      </c>
      <c r="G17" s="52">
        <v>67</v>
      </c>
      <c r="H17" s="53">
        <v>62</v>
      </c>
      <c r="I17" s="54">
        <v>9906318</v>
      </c>
      <c r="J17" s="55">
        <v>57</v>
      </c>
      <c r="K17" s="56">
        <v>49</v>
      </c>
      <c r="L17" s="51">
        <v>3607084</v>
      </c>
      <c r="M17" s="52">
        <v>329</v>
      </c>
      <c r="N17" s="53">
        <v>314</v>
      </c>
      <c r="O17" s="54">
        <v>1186539</v>
      </c>
      <c r="P17" s="55">
        <v>241</v>
      </c>
      <c r="Q17" s="56">
        <v>221</v>
      </c>
      <c r="R17" s="51">
        <v>5681334</v>
      </c>
      <c r="S17" s="52">
        <v>353</v>
      </c>
      <c r="T17" s="53">
        <v>343</v>
      </c>
      <c r="U17" s="54">
        <v>40287</v>
      </c>
      <c r="V17" s="55">
        <v>241</v>
      </c>
      <c r="W17" s="56">
        <v>241</v>
      </c>
      <c r="X17" s="51">
        <v>2711</v>
      </c>
      <c r="Y17" s="52">
        <v>164</v>
      </c>
      <c r="Z17" s="53">
        <v>144</v>
      </c>
      <c r="AA17" s="54">
        <v>299</v>
      </c>
      <c r="AB17" s="95">
        <v>352</v>
      </c>
      <c r="AC17" s="49">
        <v>0</v>
      </c>
      <c r="AD17" s="57">
        <v>100</v>
      </c>
      <c r="AE17" s="58">
        <v>0</v>
      </c>
    </row>
    <row r="18" spans="1:31" s="3" customFormat="1" ht="18.75" customHeight="1">
      <c r="A18" s="174">
        <v>16</v>
      </c>
      <c r="B18" s="175">
        <v>134</v>
      </c>
      <c r="C18" s="176" t="s">
        <v>2792</v>
      </c>
      <c r="D18" s="177" t="s">
        <v>3815</v>
      </c>
      <c r="E18" s="198">
        <v>14</v>
      </c>
      <c r="F18" s="180">
        <v>9835203</v>
      </c>
      <c r="G18" s="181">
        <v>6</v>
      </c>
      <c r="H18" s="182">
        <v>5</v>
      </c>
      <c r="I18" s="183">
        <v>18346660</v>
      </c>
      <c r="J18" s="184">
        <v>74</v>
      </c>
      <c r="K18" s="185">
        <v>64</v>
      </c>
      <c r="L18" s="180">
        <v>3367889</v>
      </c>
      <c r="M18" s="181">
        <v>19</v>
      </c>
      <c r="N18" s="182">
        <v>16</v>
      </c>
      <c r="O18" s="183">
        <v>9804092</v>
      </c>
      <c r="P18" s="184">
        <v>20</v>
      </c>
      <c r="Q18" s="185">
        <v>17</v>
      </c>
      <c r="R18" s="180">
        <v>20821756</v>
      </c>
      <c r="S18" s="181">
        <v>188</v>
      </c>
      <c r="T18" s="182">
        <v>179</v>
      </c>
      <c r="U18" s="183">
        <v>239001</v>
      </c>
      <c r="V18" s="184">
        <v>310</v>
      </c>
      <c r="W18" s="185">
        <v>308</v>
      </c>
      <c r="X18" s="180">
        <v>1146</v>
      </c>
      <c r="Y18" s="181">
        <v>170</v>
      </c>
      <c r="Z18" s="182">
        <v>150</v>
      </c>
      <c r="AA18" s="183">
        <v>285</v>
      </c>
      <c r="AB18" s="186">
        <v>383</v>
      </c>
      <c r="AC18" s="178">
        <v>0</v>
      </c>
      <c r="AD18" s="187">
        <v>100</v>
      </c>
      <c r="AE18" s="188">
        <v>0</v>
      </c>
    </row>
    <row r="19" spans="1:31" s="3" customFormat="1" ht="18.75" customHeight="1">
      <c r="A19" s="29">
        <v>17</v>
      </c>
      <c r="B19" s="30">
        <v>145</v>
      </c>
      <c r="C19" s="31" t="s">
        <v>1813</v>
      </c>
      <c r="D19" s="32" t="s">
        <v>2748</v>
      </c>
      <c r="E19" s="42">
        <v>15</v>
      </c>
      <c r="F19" s="35">
        <v>9833392</v>
      </c>
      <c r="G19" s="36">
        <v>52</v>
      </c>
      <c r="H19" s="37">
        <v>48</v>
      </c>
      <c r="I19" s="38">
        <v>10314568</v>
      </c>
      <c r="J19" s="39">
        <v>282</v>
      </c>
      <c r="K19" s="40">
        <v>264</v>
      </c>
      <c r="L19" s="35">
        <v>1403457</v>
      </c>
      <c r="M19" s="36">
        <v>91</v>
      </c>
      <c r="N19" s="37">
        <v>86</v>
      </c>
      <c r="O19" s="38">
        <v>3629424</v>
      </c>
      <c r="P19" s="39">
        <v>16</v>
      </c>
      <c r="Q19" s="40">
        <v>14</v>
      </c>
      <c r="R19" s="35">
        <v>24656340</v>
      </c>
      <c r="S19" s="36">
        <v>458</v>
      </c>
      <c r="T19" s="37">
        <v>441</v>
      </c>
      <c r="U19" s="38">
        <v>-983074</v>
      </c>
      <c r="V19" s="39">
        <v>312</v>
      </c>
      <c r="W19" s="40">
        <v>310</v>
      </c>
      <c r="X19" s="35">
        <v>1053</v>
      </c>
      <c r="Y19" s="36">
        <v>216</v>
      </c>
      <c r="Z19" s="37">
        <v>193</v>
      </c>
      <c r="AA19" s="38">
        <v>241</v>
      </c>
      <c r="AB19" s="94">
        <v>341</v>
      </c>
      <c r="AC19" s="42">
        <v>0</v>
      </c>
      <c r="AD19" s="34">
        <v>100</v>
      </c>
      <c r="AE19" s="43">
        <v>0</v>
      </c>
    </row>
    <row r="20" spans="1:31" s="3" customFormat="1" ht="18.75" customHeight="1">
      <c r="A20" s="159">
        <v>18</v>
      </c>
      <c r="B20" s="160" t="s">
        <v>3813</v>
      </c>
      <c r="C20" s="195" t="s">
        <v>3813</v>
      </c>
      <c r="D20" s="162" t="s">
        <v>3815</v>
      </c>
      <c r="E20" s="163">
        <v>16</v>
      </c>
      <c r="F20" s="189" t="s">
        <v>3813</v>
      </c>
      <c r="G20" s="166">
        <v>27</v>
      </c>
      <c r="H20" s="167">
        <v>26</v>
      </c>
      <c r="I20" s="196" t="s">
        <v>3813</v>
      </c>
      <c r="J20" s="169">
        <v>73</v>
      </c>
      <c r="K20" s="170">
        <v>63</v>
      </c>
      <c r="L20" s="189" t="s">
        <v>3813</v>
      </c>
      <c r="M20" s="166">
        <v>88</v>
      </c>
      <c r="N20" s="167">
        <v>83</v>
      </c>
      <c r="O20" s="196" t="s">
        <v>3813</v>
      </c>
      <c r="P20" s="169">
        <v>51</v>
      </c>
      <c r="Q20" s="170">
        <v>42</v>
      </c>
      <c r="R20" s="189" t="s">
        <v>3813</v>
      </c>
      <c r="S20" s="166">
        <v>99</v>
      </c>
      <c r="T20" s="167">
        <v>94</v>
      </c>
      <c r="U20" s="196" t="s">
        <v>3813</v>
      </c>
      <c r="V20" s="169">
        <v>129</v>
      </c>
      <c r="W20" s="170">
        <v>129</v>
      </c>
      <c r="X20" s="189" t="s">
        <v>3813</v>
      </c>
      <c r="Y20" s="166">
        <v>177</v>
      </c>
      <c r="Z20" s="167">
        <v>157</v>
      </c>
      <c r="AA20" s="196" t="s">
        <v>3813</v>
      </c>
      <c r="AB20" s="171">
        <v>356</v>
      </c>
      <c r="AC20" s="163">
        <v>0</v>
      </c>
      <c r="AD20" s="172">
        <v>100</v>
      </c>
      <c r="AE20" s="173">
        <v>0</v>
      </c>
    </row>
    <row r="21" spans="1:31" s="3" customFormat="1" ht="18.75" customHeight="1">
      <c r="A21" s="159">
        <v>19</v>
      </c>
      <c r="B21" s="160">
        <v>371</v>
      </c>
      <c r="C21" s="161" t="s">
        <v>2793</v>
      </c>
      <c r="D21" s="162" t="s">
        <v>3815</v>
      </c>
      <c r="E21" s="193">
        <v>17</v>
      </c>
      <c r="F21" s="165">
        <v>9803974</v>
      </c>
      <c r="G21" s="166">
        <v>72</v>
      </c>
      <c r="H21" s="167">
        <v>66</v>
      </c>
      <c r="I21" s="168">
        <v>9848369</v>
      </c>
      <c r="J21" s="169">
        <v>107</v>
      </c>
      <c r="K21" s="170">
        <v>94</v>
      </c>
      <c r="L21" s="165">
        <v>2787549</v>
      </c>
      <c r="M21" s="166">
        <v>315</v>
      </c>
      <c r="N21" s="167">
        <v>300</v>
      </c>
      <c r="O21" s="168">
        <v>1288726</v>
      </c>
      <c r="P21" s="169">
        <v>223</v>
      </c>
      <c r="Q21" s="170">
        <v>203</v>
      </c>
      <c r="R21" s="165">
        <v>5886571</v>
      </c>
      <c r="S21" s="166">
        <v>319</v>
      </c>
      <c r="T21" s="167">
        <v>310</v>
      </c>
      <c r="U21" s="168">
        <v>68582</v>
      </c>
      <c r="V21" s="169">
        <v>6</v>
      </c>
      <c r="W21" s="170">
        <v>6</v>
      </c>
      <c r="X21" s="165">
        <v>22658</v>
      </c>
      <c r="Y21" s="166">
        <v>95</v>
      </c>
      <c r="Z21" s="167">
        <v>78</v>
      </c>
      <c r="AA21" s="168">
        <v>408</v>
      </c>
      <c r="AB21" s="171">
        <v>322</v>
      </c>
      <c r="AC21" s="163">
        <v>0</v>
      </c>
      <c r="AD21" s="172">
        <v>100</v>
      </c>
      <c r="AE21" s="173">
        <v>0</v>
      </c>
    </row>
    <row r="22" spans="1:31" s="3" customFormat="1" ht="18.75" customHeight="1">
      <c r="A22" s="142">
        <v>20</v>
      </c>
      <c r="B22" s="143" t="s">
        <v>3813</v>
      </c>
      <c r="C22" s="144" t="s">
        <v>2794</v>
      </c>
      <c r="D22" s="145" t="s">
        <v>3815</v>
      </c>
      <c r="E22" s="146">
        <v>18</v>
      </c>
      <c r="F22" s="148">
        <v>9799580</v>
      </c>
      <c r="G22" s="149">
        <v>8</v>
      </c>
      <c r="H22" s="150">
        <v>7</v>
      </c>
      <c r="I22" s="151">
        <v>18067250</v>
      </c>
      <c r="J22" s="152">
        <v>3</v>
      </c>
      <c r="K22" s="153">
        <v>3</v>
      </c>
      <c r="L22" s="148">
        <v>8877636</v>
      </c>
      <c r="M22" s="149">
        <v>80</v>
      </c>
      <c r="N22" s="150">
        <v>75</v>
      </c>
      <c r="O22" s="151">
        <v>3915927</v>
      </c>
      <c r="P22" s="152">
        <v>61</v>
      </c>
      <c r="Q22" s="153">
        <v>51</v>
      </c>
      <c r="R22" s="148">
        <v>11998639</v>
      </c>
      <c r="S22" s="149">
        <v>309</v>
      </c>
      <c r="T22" s="150">
        <v>300</v>
      </c>
      <c r="U22" s="151">
        <v>77463</v>
      </c>
      <c r="V22" s="152">
        <v>34</v>
      </c>
      <c r="W22" s="153">
        <v>34</v>
      </c>
      <c r="X22" s="148">
        <v>14388</v>
      </c>
      <c r="Y22" s="149">
        <v>4</v>
      </c>
      <c r="Z22" s="150">
        <v>2</v>
      </c>
      <c r="AA22" s="151">
        <v>1950</v>
      </c>
      <c r="AB22" s="156">
        <v>322</v>
      </c>
      <c r="AC22" s="146">
        <v>0</v>
      </c>
      <c r="AD22" s="157">
        <v>100</v>
      </c>
      <c r="AE22" s="158">
        <v>0</v>
      </c>
    </row>
    <row r="23" spans="1:31" s="3" customFormat="1" ht="18.75" customHeight="1">
      <c r="A23" s="174">
        <v>21</v>
      </c>
      <c r="B23" s="175" t="s">
        <v>3813</v>
      </c>
      <c r="C23" s="176" t="s">
        <v>2795</v>
      </c>
      <c r="D23" s="177" t="s">
        <v>3815</v>
      </c>
      <c r="E23" s="178">
        <v>19</v>
      </c>
      <c r="F23" s="180">
        <v>9771228</v>
      </c>
      <c r="G23" s="181">
        <v>5</v>
      </c>
      <c r="H23" s="182">
        <v>4</v>
      </c>
      <c r="I23" s="183">
        <v>19083311</v>
      </c>
      <c r="J23" s="184">
        <v>14</v>
      </c>
      <c r="K23" s="185">
        <v>12</v>
      </c>
      <c r="L23" s="180">
        <v>6119526</v>
      </c>
      <c r="M23" s="181">
        <v>39</v>
      </c>
      <c r="N23" s="182">
        <v>35</v>
      </c>
      <c r="O23" s="183">
        <v>6378281</v>
      </c>
      <c r="P23" s="184">
        <v>43</v>
      </c>
      <c r="Q23" s="185">
        <v>35</v>
      </c>
      <c r="R23" s="180">
        <v>13734920</v>
      </c>
      <c r="S23" s="181">
        <v>85</v>
      </c>
      <c r="T23" s="182">
        <v>82</v>
      </c>
      <c r="U23" s="183">
        <v>688082</v>
      </c>
      <c r="V23" s="184">
        <v>135</v>
      </c>
      <c r="W23" s="185">
        <v>135</v>
      </c>
      <c r="X23" s="180">
        <v>7614</v>
      </c>
      <c r="Y23" s="181">
        <v>356</v>
      </c>
      <c r="Z23" s="182">
        <v>331</v>
      </c>
      <c r="AA23" s="183">
        <v>140</v>
      </c>
      <c r="AB23" s="186">
        <v>324</v>
      </c>
      <c r="AC23" s="178">
        <v>0</v>
      </c>
      <c r="AD23" s="187">
        <v>100</v>
      </c>
      <c r="AE23" s="188">
        <v>0</v>
      </c>
    </row>
    <row r="24" spans="1:31" s="3" customFormat="1" ht="18.75" customHeight="1">
      <c r="A24" s="29">
        <v>22</v>
      </c>
      <c r="B24" s="30">
        <v>95</v>
      </c>
      <c r="C24" s="31" t="s">
        <v>2073</v>
      </c>
      <c r="D24" s="32" t="s">
        <v>2748</v>
      </c>
      <c r="E24" s="42">
        <v>20</v>
      </c>
      <c r="F24" s="35">
        <v>9751790</v>
      </c>
      <c r="G24" s="36">
        <v>45</v>
      </c>
      <c r="H24" s="37">
        <v>43</v>
      </c>
      <c r="I24" s="38">
        <v>10810757</v>
      </c>
      <c r="J24" s="39">
        <v>253</v>
      </c>
      <c r="K24" s="40">
        <v>236</v>
      </c>
      <c r="L24" s="35">
        <v>1603956</v>
      </c>
      <c r="M24" s="36">
        <v>370</v>
      </c>
      <c r="N24" s="37">
        <v>353</v>
      </c>
      <c r="O24" s="38">
        <v>817059</v>
      </c>
      <c r="P24" s="39">
        <v>298</v>
      </c>
      <c r="Q24" s="40">
        <v>276</v>
      </c>
      <c r="R24" s="35">
        <v>4552692</v>
      </c>
      <c r="S24" s="36">
        <v>350</v>
      </c>
      <c r="T24" s="37">
        <v>341</v>
      </c>
      <c r="U24" s="38">
        <v>41859</v>
      </c>
      <c r="V24" s="39">
        <v>15</v>
      </c>
      <c r="W24" s="40">
        <v>15</v>
      </c>
      <c r="X24" s="35">
        <v>17990</v>
      </c>
      <c r="Y24" s="36">
        <v>31</v>
      </c>
      <c r="Z24" s="37">
        <v>24</v>
      </c>
      <c r="AA24" s="38">
        <v>650</v>
      </c>
      <c r="AB24" s="94">
        <v>311</v>
      </c>
      <c r="AC24" s="42">
        <v>0</v>
      </c>
      <c r="AD24" s="34">
        <v>100</v>
      </c>
      <c r="AE24" s="43">
        <v>0</v>
      </c>
    </row>
    <row r="25" spans="1:31" s="3" customFormat="1" ht="18.75" customHeight="1">
      <c r="A25" s="159">
        <v>23</v>
      </c>
      <c r="B25" s="160" t="s">
        <v>3813</v>
      </c>
      <c r="C25" s="161" t="s">
        <v>2796</v>
      </c>
      <c r="D25" s="162" t="s">
        <v>3815</v>
      </c>
      <c r="E25" s="163">
        <v>21</v>
      </c>
      <c r="F25" s="165">
        <v>9736943</v>
      </c>
      <c r="G25" s="166">
        <v>73</v>
      </c>
      <c r="H25" s="167">
        <v>67</v>
      </c>
      <c r="I25" s="168">
        <v>9736943</v>
      </c>
      <c r="J25" s="169">
        <v>32</v>
      </c>
      <c r="K25" s="170">
        <v>28</v>
      </c>
      <c r="L25" s="165">
        <v>4540631</v>
      </c>
      <c r="M25" s="166">
        <v>100</v>
      </c>
      <c r="N25" s="167">
        <v>95</v>
      </c>
      <c r="O25" s="168">
        <v>3466023</v>
      </c>
      <c r="P25" s="169">
        <v>155</v>
      </c>
      <c r="Q25" s="170">
        <v>138</v>
      </c>
      <c r="R25" s="165">
        <v>7692062</v>
      </c>
      <c r="S25" s="166">
        <v>23</v>
      </c>
      <c r="T25" s="167">
        <v>23</v>
      </c>
      <c r="U25" s="168">
        <v>1827197</v>
      </c>
      <c r="V25" s="169">
        <v>174</v>
      </c>
      <c r="W25" s="170">
        <v>174</v>
      </c>
      <c r="X25" s="165">
        <v>5555</v>
      </c>
      <c r="Y25" s="166">
        <v>141</v>
      </c>
      <c r="Z25" s="167">
        <v>122</v>
      </c>
      <c r="AA25" s="168">
        <v>327</v>
      </c>
      <c r="AB25" s="171">
        <v>321</v>
      </c>
      <c r="AC25" s="163">
        <v>0</v>
      </c>
      <c r="AD25" s="172">
        <v>100</v>
      </c>
      <c r="AE25" s="173">
        <v>0</v>
      </c>
    </row>
    <row r="26" spans="1:31" s="3" customFormat="1" ht="18.75" customHeight="1">
      <c r="A26" s="29">
        <v>24</v>
      </c>
      <c r="B26" s="30">
        <v>160</v>
      </c>
      <c r="C26" s="31" t="s">
        <v>2797</v>
      </c>
      <c r="D26" s="32" t="s">
        <v>3816</v>
      </c>
      <c r="E26" s="42">
        <v>22</v>
      </c>
      <c r="F26" s="35">
        <v>9707778</v>
      </c>
      <c r="G26" s="36">
        <v>75</v>
      </c>
      <c r="H26" s="37">
        <v>69</v>
      </c>
      <c r="I26" s="38">
        <v>9707778</v>
      </c>
      <c r="J26" s="39">
        <v>12</v>
      </c>
      <c r="K26" s="40">
        <v>10</v>
      </c>
      <c r="L26" s="35">
        <v>6343108</v>
      </c>
      <c r="M26" s="36">
        <v>47</v>
      </c>
      <c r="N26" s="37">
        <v>43</v>
      </c>
      <c r="O26" s="38">
        <v>5532522</v>
      </c>
      <c r="P26" s="39">
        <v>22</v>
      </c>
      <c r="Q26" s="40">
        <v>19</v>
      </c>
      <c r="R26" s="35">
        <v>19735548</v>
      </c>
      <c r="S26" s="36">
        <v>323</v>
      </c>
      <c r="T26" s="37">
        <v>314</v>
      </c>
      <c r="U26" s="38">
        <v>66211</v>
      </c>
      <c r="V26" s="39">
        <v>167</v>
      </c>
      <c r="W26" s="40">
        <v>167</v>
      </c>
      <c r="X26" s="35">
        <v>5926</v>
      </c>
      <c r="Y26" s="36">
        <v>183</v>
      </c>
      <c r="Z26" s="37">
        <v>163</v>
      </c>
      <c r="AA26" s="38">
        <v>271</v>
      </c>
      <c r="AB26" s="94">
        <v>341</v>
      </c>
      <c r="AC26" s="42">
        <v>0</v>
      </c>
      <c r="AD26" s="34">
        <v>100</v>
      </c>
      <c r="AE26" s="43">
        <v>0</v>
      </c>
    </row>
    <row r="27" spans="1:31" s="3" customFormat="1" ht="18.75" customHeight="1">
      <c r="A27" s="45">
        <v>25</v>
      </c>
      <c r="B27" s="46">
        <v>138</v>
      </c>
      <c r="C27" s="47" t="s">
        <v>2798</v>
      </c>
      <c r="D27" s="48" t="s">
        <v>3812</v>
      </c>
      <c r="E27" s="49">
        <v>23</v>
      </c>
      <c r="F27" s="51">
        <v>9638060</v>
      </c>
      <c r="G27" s="52">
        <v>78</v>
      </c>
      <c r="H27" s="53">
        <v>72</v>
      </c>
      <c r="I27" s="54">
        <v>9638060</v>
      </c>
      <c r="J27" s="55">
        <v>276</v>
      </c>
      <c r="K27" s="56">
        <v>258</v>
      </c>
      <c r="L27" s="51">
        <v>1425100</v>
      </c>
      <c r="M27" s="52">
        <v>7</v>
      </c>
      <c r="N27" s="53">
        <v>5</v>
      </c>
      <c r="O27" s="54">
        <v>16529194</v>
      </c>
      <c r="P27" s="55">
        <v>17</v>
      </c>
      <c r="Q27" s="56">
        <v>15</v>
      </c>
      <c r="R27" s="51">
        <v>23597651</v>
      </c>
      <c r="S27" s="52">
        <v>10</v>
      </c>
      <c r="T27" s="53">
        <v>10</v>
      </c>
      <c r="U27" s="54">
        <v>2776367</v>
      </c>
      <c r="V27" s="55" t="s">
        <v>3813</v>
      </c>
      <c r="W27" s="56" t="s">
        <v>3813</v>
      </c>
      <c r="X27" s="62" t="s">
        <v>3813</v>
      </c>
      <c r="Y27" s="52">
        <v>487</v>
      </c>
      <c r="Z27" s="53">
        <v>462</v>
      </c>
      <c r="AA27" s="54">
        <v>40</v>
      </c>
      <c r="AB27" s="95">
        <v>400</v>
      </c>
      <c r="AC27" s="49">
        <v>0</v>
      </c>
      <c r="AD27" s="57">
        <v>100</v>
      </c>
      <c r="AE27" s="58">
        <v>0</v>
      </c>
    </row>
    <row r="28" spans="1:31" s="3" customFormat="1" ht="18.75" customHeight="1">
      <c r="A28" s="15">
        <v>26</v>
      </c>
      <c r="B28" s="16">
        <v>10</v>
      </c>
      <c r="C28" s="17" t="s">
        <v>2799</v>
      </c>
      <c r="D28" s="18" t="s">
        <v>2748</v>
      </c>
      <c r="E28" s="19">
        <v>24</v>
      </c>
      <c r="F28" s="21">
        <v>9630251</v>
      </c>
      <c r="G28" s="22">
        <v>76</v>
      </c>
      <c r="H28" s="23">
        <v>70</v>
      </c>
      <c r="I28" s="24">
        <v>9674984</v>
      </c>
      <c r="J28" s="25">
        <v>38</v>
      </c>
      <c r="K28" s="26">
        <v>33</v>
      </c>
      <c r="L28" s="21">
        <v>4350795</v>
      </c>
      <c r="M28" s="22">
        <v>114</v>
      </c>
      <c r="N28" s="23">
        <v>107</v>
      </c>
      <c r="O28" s="24">
        <v>3250789</v>
      </c>
      <c r="P28" s="25">
        <v>93</v>
      </c>
      <c r="Q28" s="26">
        <v>79</v>
      </c>
      <c r="R28" s="21">
        <v>9693615</v>
      </c>
      <c r="S28" s="22">
        <v>124</v>
      </c>
      <c r="T28" s="23">
        <v>118</v>
      </c>
      <c r="U28" s="24">
        <v>450307</v>
      </c>
      <c r="V28" s="25">
        <v>43</v>
      </c>
      <c r="W28" s="26">
        <v>43</v>
      </c>
      <c r="X28" s="21">
        <v>13251</v>
      </c>
      <c r="Y28" s="22">
        <v>53</v>
      </c>
      <c r="Z28" s="23">
        <v>44</v>
      </c>
      <c r="AA28" s="24">
        <v>500</v>
      </c>
      <c r="AB28" s="93">
        <v>384</v>
      </c>
      <c r="AC28" s="19">
        <v>0</v>
      </c>
      <c r="AD28" s="27">
        <v>75</v>
      </c>
      <c r="AE28" s="28">
        <v>25</v>
      </c>
    </row>
    <row r="29" spans="1:31" s="3" customFormat="1" ht="18.75" customHeight="1">
      <c r="A29" s="29">
        <v>27</v>
      </c>
      <c r="B29" s="30">
        <v>256</v>
      </c>
      <c r="C29" s="31" t="s">
        <v>2800</v>
      </c>
      <c r="D29" s="32" t="s">
        <v>3371</v>
      </c>
      <c r="E29" s="42">
        <v>25</v>
      </c>
      <c r="F29" s="35">
        <v>9622260</v>
      </c>
      <c r="G29" s="36">
        <v>79</v>
      </c>
      <c r="H29" s="37">
        <v>73</v>
      </c>
      <c r="I29" s="38">
        <v>9632373</v>
      </c>
      <c r="J29" s="39">
        <v>308</v>
      </c>
      <c r="K29" s="40">
        <v>290</v>
      </c>
      <c r="L29" s="35">
        <v>1252099</v>
      </c>
      <c r="M29" s="36">
        <v>136</v>
      </c>
      <c r="N29" s="37">
        <v>129</v>
      </c>
      <c r="O29" s="38">
        <v>2834815</v>
      </c>
      <c r="P29" s="39">
        <v>329</v>
      </c>
      <c r="Q29" s="40">
        <v>306</v>
      </c>
      <c r="R29" s="35">
        <v>4222358</v>
      </c>
      <c r="S29" s="36">
        <v>426</v>
      </c>
      <c r="T29" s="37">
        <v>413</v>
      </c>
      <c r="U29" s="38">
        <v>-393613</v>
      </c>
      <c r="V29" s="39">
        <v>306</v>
      </c>
      <c r="W29" s="40">
        <v>304</v>
      </c>
      <c r="X29" s="35">
        <v>1205</v>
      </c>
      <c r="Y29" s="36">
        <v>226</v>
      </c>
      <c r="Z29" s="37">
        <v>203</v>
      </c>
      <c r="AA29" s="38">
        <v>238</v>
      </c>
      <c r="AB29" s="94">
        <v>311</v>
      </c>
      <c r="AC29" s="42">
        <v>0</v>
      </c>
      <c r="AD29" s="34">
        <v>100</v>
      </c>
      <c r="AE29" s="43">
        <v>0</v>
      </c>
    </row>
    <row r="30" spans="1:31" s="3" customFormat="1" ht="18.75" customHeight="1">
      <c r="A30" s="29">
        <v>28</v>
      </c>
      <c r="B30" s="30">
        <v>94</v>
      </c>
      <c r="C30" s="31" t="s">
        <v>2801</v>
      </c>
      <c r="D30" s="32" t="s">
        <v>2748</v>
      </c>
      <c r="E30" s="42">
        <v>26</v>
      </c>
      <c r="F30" s="35">
        <v>9598131</v>
      </c>
      <c r="G30" s="36">
        <v>14</v>
      </c>
      <c r="H30" s="37">
        <v>13</v>
      </c>
      <c r="I30" s="38">
        <v>14816634</v>
      </c>
      <c r="J30" s="39">
        <v>417</v>
      </c>
      <c r="K30" s="40">
        <v>398</v>
      </c>
      <c r="L30" s="35">
        <v>581744</v>
      </c>
      <c r="M30" s="36">
        <v>97</v>
      </c>
      <c r="N30" s="37">
        <v>92</v>
      </c>
      <c r="O30" s="38">
        <v>3522595</v>
      </c>
      <c r="P30" s="39">
        <v>50</v>
      </c>
      <c r="Q30" s="40">
        <v>41</v>
      </c>
      <c r="R30" s="35">
        <v>13087021</v>
      </c>
      <c r="S30" s="36">
        <v>82</v>
      </c>
      <c r="T30" s="37">
        <v>79</v>
      </c>
      <c r="U30" s="38">
        <v>714507</v>
      </c>
      <c r="V30" s="39">
        <v>269</v>
      </c>
      <c r="W30" s="40">
        <v>268</v>
      </c>
      <c r="X30" s="35">
        <v>1884</v>
      </c>
      <c r="Y30" s="36">
        <v>453</v>
      </c>
      <c r="Z30" s="37">
        <v>428</v>
      </c>
      <c r="AA30" s="38">
        <v>80</v>
      </c>
      <c r="AB30" s="94">
        <v>371</v>
      </c>
      <c r="AC30" s="42">
        <v>0</v>
      </c>
      <c r="AD30" s="34">
        <v>100</v>
      </c>
      <c r="AE30" s="43">
        <v>0</v>
      </c>
    </row>
    <row r="31" spans="1:31" s="3" customFormat="1" ht="18.75" customHeight="1">
      <c r="A31" s="159">
        <v>29</v>
      </c>
      <c r="B31" s="160">
        <v>99</v>
      </c>
      <c r="C31" s="161" t="s">
        <v>2802</v>
      </c>
      <c r="D31" s="162" t="s">
        <v>3815</v>
      </c>
      <c r="E31" s="163">
        <v>27</v>
      </c>
      <c r="F31" s="165">
        <v>9594206</v>
      </c>
      <c r="G31" s="166">
        <v>57</v>
      </c>
      <c r="H31" s="167">
        <v>52</v>
      </c>
      <c r="I31" s="168">
        <v>10177563</v>
      </c>
      <c r="J31" s="169">
        <v>327</v>
      </c>
      <c r="K31" s="170">
        <v>308</v>
      </c>
      <c r="L31" s="165">
        <v>1159209</v>
      </c>
      <c r="M31" s="166">
        <v>269</v>
      </c>
      <c r="N31" s="167">
        <v>254</v>
      </c>
      <c r="O31" s="168">
        <v>1575604</v>
      </c>
      <c r="P31" s="169">
        <v>370</v>
      </c>
      <c r="Q31" s="170">
        <v>346</v>
      </c>
      <c r="R31" s="165">
        <v>3579122</v>
      </c>
      <c r="S31" s="166">
        <v>152</v>
      </c>
      <c r="T31" s="167">
        <v>144</v>
      </c>
      <c r="U31" s="168">
        <v>325486</v>
      </c>
      <c r="V31" s="169">
        <v>285</v>
      </c>
      <c r="W31" s="170">
        <v>283</v>
      </c>
      <c r="X31" s="165">
        <v>1620</v>
      </c>
      <c r="Y31" s="166">
        <v>73</v>
      </c>
      <c r="Z31" s="167">
        <v>61</v>
      </c>
      <c r="AA31" s="168">
        <v>450</v>
      </c>
      <c r="AB31" s="171">
        <v>321</v>
      </c>
      <c r="AC31" s="163">
        <v>0</v>
      </c>
      <c r="AD31" s="172">
        <v>100</v>
      </c>
      <c r="AE31" s="173">
        <v>0</v>
      </c>
    </row>
    <row r="32" spans="1:31" s="3" customFormat="1" ht="18.75" customHeight="1">
      <c r="A32" s="45">
        <v>30</v>
      </c>
      <c r="B32" s="46">
        <v>178</v>
      </c>
      <c r="C32" s="47" t="s">
        <v>2803</v>
      </c>
      <c r="D32" s="48" t="s">
        <v>2748</v>
      </c>
      <c r="E32" s="49">
        <v>28</v>
      </c>
      <c r="F32" s="51">
        <v>9590482</v>
      </c>
      <c r="G32" s="52">
        <v>12</v>
      </c>
      <c r="H32" s="53">
        <v>11</v>
      </c>
      <c r="I32" s="54">
        <v>16712503</v>
      </c>
      <c r="J32" s="55">
        <v>258</v>
      </c>
      <c r="K32" s="56">
        <v>240</v>
      </c>
      <c r="L32" s="51">
        <v>1553946</v>
      </c>
      <c r="M32" s="52">
        <v>119</v>
      </c>
      <c r="N32" s="53">
        <v>112</v>
      </c>
      <c r="O32" s="54">
        <v>3120434</v>
      </c>
      <c r="P32" s="55">
        <v>102</v>
      </c>
      <c r="Q32" s="56">
        <v>88</v>
      </c>
      <c r="R32" s="51">
        <v>9437285</v>
      </c>
      <c r="S32" s="52">
        <v>62</v>
      </c>
      <c r="T32" s="53">
        <v>59</v>
      </c>
      <c r="U32" s="54">
        <v>967522</v>
      </c>
      <c r="V32" s="55">
        <v>3</v>
      </c>
      <c r="W32" s="56">
        <v>3</v>
      </c>
      <c r="X32" s="51">
        <v>30134</v>
      </c>
      <c r="Y32" s="52">
        <v>396</v>
      </c>
      <c r="Z32" s="53">
        <v>371</v>
      </c>
      <c r="AA32" s="54">
        <v>120</v>
      </c>
      <c r="AB32" s="95">
        <v>311</v>
      </c>
      <c r="AC32" s="49">
        <v>0</v>
      </c>
      <c r="AD32" s="57">
        <v>100</v>
      </c>
      <c r="AE32" s="58">
        <v>0</v>
      </c>
    </row>
    <row r="33" spans="1:31" s="3" customFormat="1" ht="18.75" customHeight="1">
      <c r="A33" s="174">
        <v>31</v>
      </c>
      <c r="B33" s="175">
        <v>65</v>
      </c>
      <c r="C33" s="176" t="s">
        <v>2804</v>
      </c>
      <c r="D33" s="177" t="s">
        <v>3815</v>
      </c>
      <c r="E33" s="178">
        <v>29</v>
      </c>
      <c r="F33" s="180">
        <v>9576844</v>
      </c>
      <c r="G33" s="181">
        <v>39</v>
      </c>
      <c r="H33" s="182">
        <v>38</v>
      </c>
      <c r="I33" s="183">
        <v>10980779</v>
      </c>
      <c r="J33" s="184">
        <v>217</v>
      </c>
      <c r="K33" s="185">
        <v>202</v>
      </c>
      <c r="L33" s="180">
        <v>1849252</v>
      </c>
      <c r="M33" s="181">
        <v>191</v>
      </c>
      <c r="N33" s="182">
        <v>181</v>
      </c>
      <c r="O33" s="192" t="s">
        <v>3813</v>
      </c>
      <c r="P33" s="184">
        <v>190</v>
      </c>
      <c r="Q33" s="185">
        <v>170</v>
      </c>
      <c r="R33" s="191" t="s">
        <v>3813</v>
      </c>
      <c r="S33" s="181">
        <v>438</v>
      </c>
      <c r="T33" s="182">
        <v>424</v>
      </c>
      <c r="U33" s="192" t="s">
        <v>3813</v>
      </c>
      <c r="V33" s="184">
        <v>17</v>
      </c>
      <c r="W33" s="185">
        <v>17</v>
      </c>
      <c r="X33" s="180">
        <v>17867</v>
      </c>
      <c r="Y33" s="181">
        <v>69</v>
      </c>
      <c r="Z33" s="182">
        <v>57</v>
      </c>
      <c r="AA33" s="183">
        <v>462</v>
      </c>
      <c r="AB33" s="186">
        <v>311</v>
      </c>
      <c r="AC33" s="178">
        <v>0</v>
      </c>
      <c r="AD33" s="187">
        <v>0</v>
      </c>
      <c r="AE33" s="188">
        <v>100</v>
      </c>
    </row>
    <row r="34" spans="1:31" s="3" customFormat="1" ht="18.75" customHeight="1">
      <c r="A34" s="29">
        <v>32</v>
      </c>
      <c r="B34" s="30">
        <v>100</v>
      </c>
      <c r="C34" s="31" t="s">
        <v>2805</v>
      </c>
      <c r="D34" s="32" t="s">
        <v>3368</v>
      </c>
      <c r="E34" s="33">
        <v>30</v>
      </c>
      <c r="F34" s="35">
        <v>9541336</v>
      </c>
      <c r="G34" s="36">
        <v>85</v>
      </c>
      <c r="H34" s="37">
        <v>79</v>
      </c>
      <c r="I34" s="38">
        <v>9541336</v>
      </c>
      <c r="J34" s="39">
        <v>13</v>
      </c>
      <c r="K34" s="40">
        <v>11</v>
      </c>
      <c r="L34" s="35">
        <v>6231499</v>
      </c>
      <c r="M34" s="36">
        <v>133</v>
      </c>
      <c r="N34" s="37">
        <v>126</v>
      </c>
      <c r="O34" s="38">
        <v>2891246</v>
      </c>
      <c r="P34" s="39">
        <v>191</v>
      </c>
      <c r="Q34" s="40">
        <v>171</v>
      </c>
      <c r="R34" s="35">
        <v>6547404</v>
      </c>
      <c r="S34" s="36">
        <v>72</v>
      </c>
      <c r="T34" s="37">
        <v>69</v>
      </c>
      <c r="U34" s="38">
        <v>849188</v>
      </c>
      <c r="V34" s="39">
        <v>31</v>
      </c>
      <c r="W34" s="40">
        <v>31</v>
      </c>
      <c r="X34" s="35">
        <v>14798</v>
      </c>
      <c r="Y34" s="36">
        <v>11</v>
      </c>
      <c r="Z34" s="37">
        <v>7</v>
      </c>
      <c r="AA34" s="38">
        <v>915</v>
      </c>
      <c r="AB34" s="94">
        <v>362</v>
      </c>
      <c r="AC34" s="42">
        <v>10.94</v>
      </c>
      <c r="AD34" s="34">
        <v>89.06</v>
      </c>
      <c r="AE34" s="43">
        <v>0</v>
      </c>
    </row>
    <row r="35" spans="1:31" s="3" customFormat="1" ht="18.75" customHeight="1">
      <c r="A35" s="159">
        <v>33</v>
      </c>
      <c r="B35" s="160" t="s">
        <v>3813</v>
      </c>
      <c r="C35" s="161" t="s">
        <v>2806</v>
      </c>
      <c r="D35" s="162" t="s">
        <v>3815</v>
      </c>
      <c r="E35" s="163">
        <v>31</v>
      </c>
      <c r="F35" s="165">
        <v>9509542</v>
      </c>
      <c r="G35" s="166">
        <v>86</v>
      </c>
      <c r="H35" s="167">
        <v>80</v>
      </c>
      <c r="I35" s="168">
        <v>9509542</v>
      </c>
      <c r="J35" s="169">
        <v>20</v>
      </c>
      <c r="K35" s="170">
        <v>17</v>
      </c>
      <c r="L35" s="165">
        <v>5091446</v>
      </c>
      <c r="M35" s="166">
        <v>98</v>
      </c>
      <c r="N35" s="167">
        <v>93</v>
      </c>
      <c r="O35" s="168">
        <v>3478248</v>
      </c>
      <c r="P35" s="169">
        <v>141</v>
      </c>
      <c r="Q35" s="170">
        <v>126</v>
      </c>
      <c r="R35" s="165">
        <v>7927608</v>
      </c>
      <c r="S35" s="166">
        <v>134</v>
      </c>
      <c r="T35" s="167">
        <v>128</v>
      </c>
      <c r="U35" s="168">
        <v>400754</v>
      </c>
      <c r="V35" s="169">
        <v>233</v>
      </c>
      <c r="W35" s="170">
        <v>233</v>
      </c>
      <c r="X35" s="165">
        <v>3079</v>
      </c>
      <c r="Y35" s="166">
        <v>37</v>
      </c>
      <c r="Z35" s="167">
        <v>28</v>
      </c>
      <c r="AA35" s="168">
        <v>598</v>
      </c>
      <c r="AB35" s="171">
        <v>384</v>
      </c>
      <c r="AC35" s="163">
        <v>0</v>
      </c>
      <c r="AD35" s="172">
        <v>100</v>
      </c>
      <c r="AE35" s="173">
        <v>0</v>
      </c>
    </row>
    <row r="36" spans="1:31" s="3" customFormat="1" ht="18.75" customHeight="1">
      <c r="A36" s="159">
        <v>34</v>
      </c>
      <c r="B36" s="160" t="s">
        <v>3813</v>
      </c>
      <c r="C36" s="161" t="s">
        <v>2807</v>
      </c>
      <c r="D36" s="162" t="s">
        <v>3815</v>
      </c>
      <c r="E36" s="163">
        <v>32</v>
      </c>
      <c r="F36" s="165">
        <v>9493043</v>
      </c>
      <c r="G36" s="166">
        <v>89</v>
      </c>
      <c r="H36" s="167">
        <v>83</v>
      </c>
      <c r="I36" s="168">
        <v>9493043</v>
      </c>
      <c r="J36" s="169">
        <v>167</v>
      </c>
      <c r="K36" s="170">
        <v>152</v>
      </c>
      <c r="L36" s="165">
        <v>2326396</v>
      </c>
      <c r="M36" s="166">
        <v>216</v>
      </c>
      <c r="N36" s="167">
        <v>206</v>
      </c>
      <c r="O36" s="168">
        <v>2011401</v>
      </c>
      <c r="P36" s="169">
        <v>303</v>
      </c>
      <c r="Q36" s="170">
        <v>281</v>
      </c>
      <c r="R36" s="165">
        <v>4509568</v>
      </c>
      <c r="S36" s="166">
        <v>73</v>
      </c>
      <c r="T36" s="167">
        <v>70</v>
      </c>
      <c r="U36" s="168">
        <v>848368</v>
      </c>
      <c r="V36" s="169" t="s">
        <v>3813</v>
      </c>
      <c r="W36" s="170" t="s">
        <v>3813</v>
      </c>
      <c r="X36" s="189" t="s">
        <v>3813</v>
      </c>
      <c r="Y36" s="166">
        <v>381</v>
      </c>
      <c r="Z36" s="167">
        <v>356</v>
      </c>
      <c r="AA36" s="168">
        <v>127</v>
      </c>
      <c r="AB36" s="171">
        <v>354</v>
      </c>
      <c r="AC36" s="163">
        <v>0</v>
      </c>
      <c r="AD36" s="172">
        <v>100</v>
      </c>
      <c r="AE36" s="173">
        <v>0</v>
      </c>
    </row>
    <row r="37" spans="1:31" s="3" customFormat="1" ht="18.75" customHeight="1">
      <c r="A37" s="142">
        <v>35</v>
      </c>
      <c r="B37" s="143">
        <v>8</v>
      </c>
      <c r="C37" s="144" t="s">
        <v>2808</v>
      </c>
      <c r="D37" s="145" t="s">
        <v>3815</v>
      </c>
      <c r="E37" s="146">
        <v>33</v>
      </c>
      <c r="F37" s="148">
        <v>9445496</v>
      </c>
      <c r="G37" s="149">
        <v>97</v>
      </c>
      <c r="H37" s="150">
        <v>91</v>
      </c>
      <c r="I37" s="151">
        <v>9445496</v>
      </c>
      <c r="J37" s="152">
        <v>179</v>
      </c>
      <c r="K37" s="153">
        <v>164</v>
      </c>
      <c r="L37" s="148">
        <v>2163007</v>
      </c>
      <c r="M37" s="149">
        <v>12</v>
      </c>
      <c r="N37" s="150">
        <v>9</v>
      </c>
      <c r="O37" s="151">
        <v>12096724</v>
      </c>
      <c r="P37" s="152">
        <v>42</v>
      </c>
      <c r="Q37" s="153">
        <v>34</v>
      </c>
      <c r="R37" s="148">
        <v>13918706</v>
      </c>
      <c r="S37" s="149">
        <v>423</v>
      </c>
      <c r="T37" s="150">
        <v>410</v>
      </c>
      <c r="U37" s="151">
        <v>-379861</v>
      </c>
      <c r="V37" s="152">
        <v>396</v>
      </c>
      <c r="W37" s="153">
        <v>393</v>
      </c>
      <c r="X37" s="148">
        <v>38</v>
      </c>
      <c r="Y37" s="149">
        <v>306</v>
      </c>
      <c r="Z37" s="150">
        <v>283</v>
      </c>
      <c r="AA37" s="151">
        <v>176</v>
      </c>
      <c r="AB37" s="156">
        <v>341</v>
      </c>
      <c r="AC37" s="146">
        <v>0</v>
      </c>
      <c r="AD37" s="157">
        <v>50</v>
      </c>
      <c r="AE37" s="158">
        <v>50</v>
      </c>
    </row>
    <row r="38" spans="1:31" s="3" customFormat="1" ht="18.75" customHeight="1">
      <c r="A38" s="15">
        <v>36</v>
      </c>
      <c r="B38" s="16">
        <v>82</v>
      </c>
      <c r="C38" s="17" t="s">
        <v>2809</v>
      </c>
      <c r="D38" s="18" t="s">
        <v>3374</v>
      </c>
      <c r="E38" s="19">
        <v>34</v>
      </c>
      <c r="F38" s="21">
        <v>9438855</v>
      </c>
      <c r="G38" s="22">
        <v>96</v>
      </c>
      <c r="H38" s="23">
        <v>90</v>
      </c>
      <c r="I38" s="24">
        <v>9450050</v>
      </c>
      <c r="J38" s="25">
        <v>335</v>
      </c>
      <c r="K38" s="26">
        <v>316</v>
      </c>
      <c r="L38" s="21">
        <v>1109096</v>
      </c>
      <c r="M38" s="22">
        <v>243</v>
      </c>
      <c r="N38" s="23">
        <v>232</v>
      </c>
      <c r="O38" s="24">
        <v>1767127</v>
      </c>
      <c r="P38" s="25">
        <v>359</v>
      </c>
      <c r="Q38" s="26">
        <v>335</v>
      </c>
      <c r="R38" s="21">
        <v>3725938</v>
      </c>
      <c r="S38" s="22">
        <v>203</v>
      </c>
      <c r="T38" s="23">
        <v>194</v>
      </c>
      <c r="U38" s="24">
        <v>212223</v>
      </c>
      <c r="V38" s="25" t="s">
        <v>3813</v>
      </c>
      <c r="W38" s="26" t="s">
        <v>3813</v>
      </c>
      <c r="X38" s="61" t="s">
        <v>3813</v>
      </c>
      <c r="Y38" s="22">
        <v>97</v>
      </c>
      <c r="Z38" s="23">
        <v>80</v>
      </c>
      <c r="AA38" s="24">
        <v>405</v>
      </c>
      <c r="AB38" s="93">
        <v>311</v>
      </c>
      <c r="AC38" s="19">
        <v>0</v>
      </c>
      <c r="AD38" s="27">
        <v>100</v>
      </c>
      <c r="AE38" s="28">
        <v>0</v>
      </c>
    </row>
    <row r="39" spans="1:31" s="3" customFormat="1" ht="18.75" customHeight="1">
      <c r="A39" s="159">
        <v>37</v>
      </c>
      <c r="B39" s="160" t="s">
        <v>3813</v>
      </c>
      <c r="C39" s="161" t="s">
        <v>2810</v>
      </c>
      <c r="D39" s="162" t="s">
        <v>3815</v>
      </c>
      <c r="E39" s="163">
        <v>35</v>
      </c>
      <c r="F39" s="165">
        <v>9436440</v>
      </c>
      <c r="G39" s="166">
        <v>87</v>
      </c>
      <c r="H39" s="167">
        <v>81</v>
      </c>
      <c r="I39" s="168">
        <v>9500910</v>
      </c>
      <c r="J39" s="169">
        <v>158</v>
      </c>
      <c r="K39" s="170">
        <v>143</v>
      </c>
      <c r="L39" s="165">
        <v>2390343</v>
      </c>
      <c r="M39" s="166">
        <v>193</v>
      </c>
      <c r="N39" s="167">
        <v>183</v>
      </c>
      <c r="O39" s="168">
        <v>2166170</v>
      </c>
      <c r="P39" s="169">
        <v>94</v>
      </c>
      <c r="Q39" s="170">
        <v>80</v>
      </c>
      <c r="R39" s="165">
        <v>9656567</v>
      </c>
      <c r="S39" s="166">
        <v>311</v>
      </c>
      <c r="T39" s="167">
        <v>302</v>
      </c>
      <c r="U39" s="168">
        <v>77038</v>
      </c>
      <c r="V39" s="169">
        <v>28</v>
      </c>
      <c r="W39" s="170">
        <v>28</v>
      </c>
      <c r="X39" s="165">
        <v>15292</v>
      </c>
      <c r="Y39" s="166">
        <v>52</v>
      </c>
      <c r="Z39" s="167">
        <v>43</v>
      </c>
      <c r="AA39" s="168">
        <v>505</v>
      </c>
      <c r="AB39" s="171">
        <v>321</v>
      </c>
      <c r="AC39" s="163">
        <v>0</v>
      </c>
      <c r="AD39" s="172">
        <v>100</v>
      </c>
      <c r="AE39" s="173">
        <v>0</v>
      </c>
    </row>
    <row r="40" spans="1:31" s="3" customFormat="1" ht="18.75" customHeight="1">
      <c r="A40" s="29">
        <v>38</v>
      </c>
      <c r="B40" s="30">
        <v>97</v>
      </c>
      <c r="C40" s="31" t="s">
        <v>2811</v>
      </c>
      <c r="D40" s="32" t="s">
        <v>2748</v>
      </c>
      <c r="E40" s="42">
        <v>36</v>
      </c>
      <c r="F40" s="35">
        <v>9428530</v>
      </c>
      <c r="G40" s="36">
        <v>99</v>
      </c>
      <c r="H40" s="37">
        <v>93</v>
      </c>
      <c r="I40" s="38">
        <v>9428530</v>
      </c>
      <c r="J40" s="39">
        <v>201</v>
      </c>
      <c r="K40" s="40">
        <v>186</v>
      </c>
      <c r="L40" s="35">
        <v>1933415</v>
      </c>
      <c r="M40" s="36">
        <v>89</v>
      </c>
      <c r="N40" s="37">
        <v>84</v>
      </c>
      <c r="O40" s="38">
        <v>3640948</v>
      </c>
      <c r="P40" s="39">
        <v>206</v>
      </c>
      <c r="Q40" s="40">
        <v>186</v>
      </c>
      <c r="R40" s="35">
        <v>6207010</v>
      </c>
      <c r="S40" s="36">
        <v>97</v>
      </c>
      <c r="T40" s="37">
        <v>92</v>
      </c>
      <c r="U40" s="38">
        <v>608646</v>
      </c>
      <c r="V40" s="39">
        <v>266</v>
      </c>
      <c r="W40" s="40">
        <v>265</v>
      </c>
      <c r="X40" s="35">
        <v>1934</v>
      </c>
      <c r="Y40" s="36">
        <v>274</v>
      </c>
      <c r="Z40" s="37">
        <v>251</v>
      </c>
      <c r="AA40" s="38">
        <v>195</v>
      </c>
      <c r="AB40" s="94">
        <v>311</v>
      </c>
      <c r="AC40" s="42">
        <v>0</v>
      </c>
      <c r="AD40" s="34">
        <v>100</v>
      </c>
      <c r="AE40" s="43">
        <v>0</v>
      </c>
    </row>
    <row r="41" spans="1:31" s="3" customFormat="1" ht="18.75" customHeight="1">
      <c r="A41" s="159">
        <v>39</v>
      </c>
      <c r="B41" s="160" t="s">
        <v>3813</v>
      </c>
      <c r="C41" s="161" t="s">
        <v>2812</v>
      </c>
      <c r="D41" s="162" t="s">
        <v>3815</v>
      </c>
      <c r="E41" s="163">
        <v>37</v>
      </c>
      <c r="F41" s="165">
        <v>9412394</v>
      </c>
      <c r="G41" s="166">
        <v>68</v>
      </c>
      <c r="H41" s="167">
        <v>63</v>
      </c>
      <c r="I41" s="168">
        <v>9876024</v>
      </c>
      <c r="J41" s="169">
        <v>328</v>
      </c>
      <c r="K41" s="170">
        <v>309</v>
      </c>
      <c r="L41" s="165">
        <v>1153133</v>
      </c>
      <c r="M41" s="166">
        <v>374</v>
      </c>
      <c r="N41" s="167">
        <v>357</v>
      </c>
      <c r="O41" s="168">
        <v>796120</v>
      </c>
      <c r="P41" s="169">
        <v>202</v>
      </c>
      <c r="Q41" s="170">
        <v>182</v>
      </c>
      <c r="R41" s="165">
        <v>6275407</v>
      </c>
      <c r="S41" s="166">
        <v>160</v>
      </c>
      <c r="T41" s="167">
        <v>151</v>
      </c>
      <c r="U41" s="168">
        <v>314411</v>
      </c>
      <c r="V41" s="169">
        <v>12</v>
      </c>
      <c r="W41" s="170">
        <v>12</v>
      </c>
      <c r="X41" s="165">
        <v>19380</v>
      </c>
      <c r="Y41" s="166">
        <v>185</v>
      </c>
      <c r="Z41" s="167">
        <v>165</v>
      </c>
      <c r="AA41" s="168">
        <v>270</v>
      </c>
      <c r="AB41" s="171">
        <v>322</v>
      </c>
      <c r="AC41" s="163">
        <v>0</v>
      </c>
      <c r="AD41" s="172">
        <v>100</v>
      </c>
      <c r="AE41" s="173">
        <v>0</v>
      </c>
    </row>
    <row r="42" spans="1:31" s="3" customFormat="1" ht="18.75" customHeight="1">
      <c r="A42" s="45">
        <v>40</v>
      </c>
      <c r="B42" s="46" t="s">
        <v>3813</v>
      </c>
      <c r="C42" s="67" t="s">
        <v>3813</v>
      </c>
      <c r="D42" s="48" t="s">
        <v>1736</v>
      </c>
      <c r="E42" s="49">
        <v>38</v>
      </c>
      <c r="F42" s="62" t="s">
        <v>3813</v>
      </c>
      <c r="G42" s="52">
        <v>98</v>
      </c>
      <c r="H42" s="53">
        <v>92</v>
      </c>
      <c r="I42" s="63" t="s">
        <v>3813</v>
      </c>
      <c r="J42" s="55">
        <v>157</v>
      </c>
      <c r="K42" s="56">
        <v>142</v>
      </c>
      <c r="L42" s="62" t="s">
        <v>3813</v>
      </c>
      <c r="M42" s="52">
        <v>155</v>
      </c>
      <c r="N42" s="53">
        <v>146</v>
      </c>
      <c r="O42" s="63" t="s">
        <v>3813</v>
      </c>
      <c r="P42" s="55">
        <v>188</v>
      </c>
      <c r="Q42" s="56">
        <v>168</v>
      </c>
      <c r="R42" s="62" t="s">
        <v>3813</v>
      </c>
      <c r="S42" s="52">
        <v>376</v>
      </c>
      <c r="T42" s="53">
        <v>366</v>
      </c>
      <c r="U42" s="63" t="s">
        <v>3813</v>
      </c>
      <c r="V42" s="55">
        <v>70</v>
      </c>
      <c r="W42" s="56">
        <v>70</v>
      </c>
      <c r="X42" s="62" t="s">
        <v>3813</v>
      </c>
      <c r="Y42" s="52">
        <v>9</v>
      </c>
      <c r="Z42" s="53">
        <v>5</v>
      </c>
      <c r="AA42" s="63" t="s">
        <v>3813</v>
      </c>
      <c r="AB42" s="95">
        <v>311</v>
      </c>
      <c r="AC42" s="49">
        <v>0</v>
      </c>
      <c r="AD42" s="57">
        <v>100</v>
      </c>
      <c r="AE42" s="58">
        <v>0</v>
      </c>
    </row>
    <row r="43" spans="1:31" s="3" customFormat="1" ht="18.75" customHeight="1">
      <c r="A43" s="15">
        <v>41</v>
      </c>
      <c r="B43" s="16">
        <v>292</v>
      </c>
      <c r="C43" s="17" t="s">
        <v>2813</v>
      </c>
      <c r="D43" s="18" t="s">
        <v>3372</v>
      </c>
      <c r="E43" s="19">
        <v>39</v>
      </c>
      <c r="F43" s="21">
        <v>9392738</v>
      </c>
      <c r="G43" s="22">
        <v>74</v>
      </c>
      <c r="H43" s="23">
        <v>68</v>
      </c>
      <c r="I43" s="24">
        <v>9709485</v>
      </c>
      <c r="J43" s="25">
        <v>232</v>
      </c>
      <c r="K43" s="26">
        <v>216</v>
      </c>
      <c r="L43" s="21">
        <v>1741936</v>
      </c>
      <c r="M43" s="22">
        <v>95</v>
      </c>
      <c r="N43" s="23">
        <v>90</v>
      </c>
      <c r="O43" s="24">
        <v>3564723</v>
      </c>
      <c r="P43" s="25">
        <v>79</v>
      </c>
      <c r="Q43" s="26">
        <v>67</v>
      </c>
      <c r="R43" s="21">
        <v>10573095</v>
      </c>
      <c r="S43" s="22">
        <v>37</v>
      </c>
      <c r="T43" s="23">
        <v>34</v>
      </c>
      <c r="U43" s="24">
        <v>1401917</v>
      </c>
      <c r="V43" s="25">
        <v>94</v>
      </c>
      <c r="W43" s="26">
        <v>94</v>
      </c>
      <c r="X43" s="21">
        <v>9949</v>
      </c>
      <c r="Y43" s="22">
        <v>289</v>
      </c>
      <c r="Z43" s="23">
        <v>266</v>
      </c>
      <c r="AA43" s="24">
        <v>188</v>
      </c>
      <c r="AB43" s="93">
        <v>383</v>
      </c>
      <c r="AC43" s="19">
        <v>0</v>
      </c>
      <c r="AD43" s="27">
        <v>100</v>
      </c>
      <c r="AE43" s="28">
        <v>0</v>
      </c>
    </row>
    <row r="44" spans="1:31" s="3" customFormat="1" ht="18.75" customHeight="1">
      <c r="A44" s="29">
        <v>42</v>
      </c>
      <c r="B44" s="30">
        <v>74</v>
      </c>
      <c r="C44" s="31" t="s">
        <v>2814</v>
      </c>
      <c r="D44" s="32" t="s">
        <v>3374</v>
      </c>
      <c r="E44" s="42">
        <v>40</v>
      </c>
      <c r="F44" s="35">
        <v>9379374</v>
      </c>
      <c r="G44" s="36">
        <v>31</v>
      </c>
      <c r="H44" s="37">
        <v>30</v>
      </c>
      <c r="I44" s="38">
        <v>11409670</v>
      </c>
      <c r="J44" s="39">
        <v>373</v>
      </c>
      <c r="K44" s="40">
        <v>354</v>
      </c>
      <c r="L44" s="35">
        <v>917950</v>
      </c>
      <c r="M44" s="36">
        <v>227</v>
      </c>
      <c r="N44" s="37">
        <v>217</v>
      </c>
      <c r="O44" s="38">
        <v>1906103</v>
      </c>
      <c r="P44" s="39">
        <v>314</v>
      </c>
      <c r="Q44" s="40">
        <v>292</v>
      </c>
      <c r="R44" s="35">
        <v>4387506</v>
      </c>
      <c r="S44" s="36">
        <v>157</v>
      </c>
      <c r="T44" s="37">
        <v>148</v>
      </c>
      <c r="U44" s="38">
        <v>319916</v>
      </c>
      <c r="V44" s="39">
        <v>385</v>
      </c>
      <c r="W44" s="40">
        <v>382</v>
      </c>
      <c r="X44" s="35">
        <v>92</v>
      </c>
      <c r="Y44" s="36">
        <v>431</v>
      </c>
      <c r="Z44" s="37">
        <v>406</v>
      </c>
      <c r="AA44" s="38">
        <v>98</v>
      </c>
      <c r="AB44" s="94">
        <v>311</v>
      </c>
      <c r="AC44" s="42">
        <v>0</v>
      </c>
      <c r="AD44" s="34">
        <v>100</v>
      </c>
      <c r="AE44" s="43">
        <v>0</v>
      </c>
    </row>
    <row r="45" spans="1:31" s="3" customFormat="1" ht="18.75" customHeight="1">
      <c r="A45" s="29">
        <v>43</v>
      </c>
      <c r="B45" s="30">
        <v>1</v>
      </c>
      <c r="C45" s="31" t="s">
        <v>2815</v>
      </c>
      <c r="D45" s="32" t="s">
        <v>3117</v>
      </c>
      <c r="E45" s="42">
        <v>41</v>
      </c>
      <c r="F45" s="35">
        <v>9378249</v>
      </c>
      <c r="G45" s="36">
        <v>90</v>
      </c>
      <c r="H45" s="37">
        <v>84</v>
      </c>
      <c r="I45" s="38">
        <v>9483565</v>
      </c>
      <c r="J45" s="39">
        <v>19</v>
      </c>
      <c r="K45" s="40">
        <v>16</v>
      </c>
      <c r="L45" s="35">
        <v>5215531</v>
      </c>
      <c r="M45" s="36">
        <v>43</v>
      </c>
      <c r="N45" s="37">
        <v>39</v>
      </c>
      <c r="O45" s="38">
        <v>5773190</v>
      </c>
      <c r="P45" s="39">
        <v>147</v>
      </c>
      <c r="Q45" s="40">
        <v>132</v>
      </c>
      <c r="R45" s="35">
        <v>7863612</v>
      </c>
      <c r="S45" s="36">
        <v>5</v>
      </c>
      <c r="T45" s="37">
        <v>5</v>
      </c>
      <c r="U45" s="38">
        <v>4320891</v>
      </c>
      <c r="V45" s="39" t="s">
        <v>3813</v>
      </c>
      <c r="W45" s="40" t="s">
        <v>3813</v>
      </c>
      <c r="X45" s="41" t="s">
        <v>3813</v>
      </c>
      <c r="Y45" s="36">
        <v>345</v>
      </c>
      <c r="Z45" s="37">
        <v>320</v>
      </c>
      <c r="AA45" s="38">
        <v>150</v>
      </c>
      <c r="AB45" s="94">
        <v>369</v>
      </c>
      <c r="AC45" s="42">
        <v>0</v>
      </c>
      <c r="AD45" s="34">
        <v>100</v>
      </c>
      <c r="AE45" s="43">
        <v>0</v>
      </c>
    </row>
    <row r="46" spans="1:31" s="3" customFormat="1" ht="18.75" customHeight="1">
      <c r="A46" s="29">
        <v>44</v>
      </c>
      <c r="B46" s="30" t="s">
        <v>3813</v>
      </c>
      <c r="C46" s="31" t="s">
        <v>2816</v>
      </c>
      <c r="D46" s="32" t="s">
        <v>3369</v>
      </c>
      <c r="E46" s="42">
        <v>42</v>
      </c>
      <c r="F46" s="35">
        <v>9369503</v>
      </c>
      <c r="G46" s="36">
        <v>101</v>
      </c>
      <c r="H46" s="37">
        <v>95</v>
      </c>
      <c r="I46" s="38">
        <v>9404900</v>
      </c>
      <c r="J46" s="39">
        <v>11</v>
      </c>
      <c r="K46" s="40">
        <v>9</v>
      </c>
      <c r="L46" s="35">
        <v>6409032</v>
      </c>
      <c r="M46" s="36">
        <v>260</v>
      </c>
      <c r="N46" s="37">
        <v>247</v>
      </c>
      <c r="O46" s="38">
        <v>1650299</v>
      </c>
      <c r="P46" s="39">
        <v>7</v>
      </c>
      <c r="Q46" s="40">
        <v>7</v>
      </c>
      <c r="R46" s="35">
        <v>32065932</v>
      </c>
      <c r="S46" s="36">
        <v>459</v>
      </c>
      <c r="T46" s="37">
        <v>442</v>
      </c>
      <c r="U46" s="38">
        <v>-983397</v>
      </c>
      <c r="V46" s="39">
        <v>234</v>
      </c>
      <c r="W46" s="40">
        <v>234</v>
      </c>
      <c r="X46" s="35">
        <v>3051</v>
      </c>
      <c r="Y46" s="36">
        <v>118</v>
      </c>
      <c r="Z46" s="37">
        <v>101</v>
      </c>
      <c r="AA46" s="38">
        <v>364</v>
      </c>
      <c r="AB46" s="94">
        <v>311</v>
      </c>
      <c r="AC46" s="42">
        <v>0</v>
      </c>
      <c r="AD46" s="34">
        <v>100</v>
      </c>
      <c r="AE46" s="43">
        <v>0</v>
      </c>
    </row>
    <row r="47" spans="1:31" s="3" customFormat="1" ht="18.75" customHeight="1">
      <c r="A47" s="45">
        <v>45</v>
      </c>
      <c r="B47" s="46">
        <v>56</v>
      </c>
      <c r="C47" s="47" t="s">
        <v>2817</v>
      </c>
      <c r="D47" s="48" t="s">
        <v>1737</v>
      </c>
      <c r="E47" s="49">
        <v>43</v>
      </c>
      <c r="F47" s="51">
        <v>9365473</v>
      </c>
      <c r="G47" s="52">
        <v>95</v>
      </c>
      <c r="H47" s="53">
        <v>89</v>
      </c>
      <c r="I47" s="54">
        <v>9458199</v>
      </c>
      <c r="J47" s="55">
        <v>124</v>
      </c>
      <c r="K47" s="56">
        <v>111</v>
      </c>
      <c r="L47" s="51">
        <v>2669346</v>
      </c>
      <c r="M47" s="52">
        <v>170</v>
      </c>
      <c r="N47" s="53">
        <v>161</v>
      </c>
      <c r="O47" s="54">
        <v>2406597</v>
      </c>
      <c r="P47" s="55">
        <v>250</v>
      </c>
      <c r="Q47" s="56">
        <v>230</v>
      </c>
      <c r="R47" s="51">
        <v>5534680</v>
      </c>
      <c r="S47" s="52">
        <v>161</v>
      </c>
      <c r="T47" s="53">
        <v>152</v>
      </c>
      <c r="U47" s="54">
        <v>312261</v>
      </c>
      <c r="V47" s="55">
        <v>220</v>
      </c>
      <c r="W47" s="56">
        <v>220</v>
      </c>
      <c r="X47" s="51">
        <v>3733</v>
      </c>
      <c r="Y47" s="52">
        <v>99</v>
      </c>
      <c r="Z47" s="53">
        <v>82</v>
      </c>
      <c r="AA47" s="54">
        <v>402</v>
      </c>
      <c r="AB47" s="95">
        <v>382</v>
      </c>
      <c r="AC47" s="49">
        <v>0</v>
      </c>
      <c r="AD47" s="57">
        <v>100</v>
      </c>
      <c r="AE47" s="58">
        <v>0</v>
      </c>
    </row>
    <row r="48" spans="1:31" s="3" customFormat="1" ht="18.75" customHeight="1">
      <c r="A48" s="174">
        <v>46</v>
      </c>
      <c r="B48" s="175">
        <v>118</v>
      </c>
      <c r="C48" s="176" t="s">
        <v>2818</v>
      </c>
      <c r="D48" s="177" t="s">
        <v>3815</v>
      </c>
      <c r="E48" s="178">
        <v>44</v>
      </c>
      <c r="F48" s="180">
        <v>9337365</v>
      </c>
      <c r="G48" s="181">
        <v>92</v>
      </c>
      <c r="H48" s="182">
        <v>86</v>
      </c>
      <c r="I48" s="183">
        <v>9475409</v>
      </c>
      <c r="J48" s="184">
        <v>41</v>
      </c>
      <c r="K48" s="185">
        <v>35</v>
      </c>
      <c r="L48" s="180">
        <v>4252384</v>
      </c>
      <c r="M48" s="181">
        <v>41</v>
      </c>
      <c r="N48" s="182">
        <v>37</v>
      </c>
      <c r="O48" s="183">
        <v>5967455</v>
      </c>
      <c r="P48" s="184">
        <v>138</v>
      </c>
      <c r="Q48" s="185">
        <v>123</v>
      </c>
      <c r="R48" s="180">
        <v>8000514</v>
      </c>
      <c r="S48" s="181">
        <v>4</v>
      </c>
      <c r="T48" s="182">
        <v>4</v>
      </c>
      <c r="U48" s="183">
        <v>4352777</v>
      </c>
      <c r="V48" s="184">
        <v>324</v>
      </c>
      <c r="W48" s="185">
        <v>322</v>
      </c>
      <c r="X48" s="180">
        <v>811</v>
      </c>
      <c r="Y48" s="181">
        <v>417</v>
      </c>
      <c r="Z48" s="182">
        <v>392</v>
      </c>
      <c r="AA48" s="183">
        <v>109</v>
      </c>
      <c r="AB48" s="186">
        <v>351</v>
      </c>
      <c r="AC48" s="178">
        <v>0</v>
      </c>
      <c r="AD48" s="187">
        <v>100</v>
      </c>
      <c r="AE48" s="188">
        <v>0</v>
      </c>
    </row>
    <row r="49" spans="1:31" s="3" customFormat="1" ht="18.75" customHeight="1">
      <c r="A49" s="159">
        <v>47</v>
      </c>
      <c r="B49" s="160">
        <v>52</v>
      </c>
      <c r="C49" s="161" t="s">
        <v>2819</v>
      </c>
      <c r="D49" s="162" t="s">
        <v>3815</v>
      </c>
      <c r="E49" s="163">
        <v>45</v>
      </c>
      <c r="F49" s="165">
        <v>9319677</v>
      </c>
      <c r="G49" s="166">
        <v>69</v>
      </c>
      <c r="H49" s="167">
        <v>64</v>
      </c>
      <c r="I49" s="168">
        <v>9873569</v>
      </c>
      <c r="J49" s="169">
        <v>129</v>
      </c>
      <c r="K49" s="170">
        <v>116</v>
      </c>
      <c r="L49" s="165">
        <v>2601807</v>
      </c>
      <c r="M49" s="166">
        <v>263</v>
      </c>
      <c r="N49" s="167">
        <v>249</v>
      </c>
      <c r="O49" s="168">
        <v>1616758</v>
      </c>
      <c r="P49" s="169">
        <v>149</v>
      </c>
      <c r="Q49" s="170">
        <v>134</v>
      </c>
      <c r="R49" s="165">
        <v>7810200</v>
      </c>
      <c r="S49" s="166">
        <v>218</v>
      </c>
      <c r="T49" s="167">
        <v>209</v>
      </c>
      <c r="U49" s="168">
        <v>174170</v>
      </c>
      <c r="V49" s="169">
        <v>26</v>
      </c>
      <c r="W49" s="170">
        <v>26</v>
      </c>
      <c r="X49" s="165">
        <v>15482</v>
      </c>
      <c r="Y49" s="166">
        <v>45</v>
      </c>
      <c r="Z49" s="167">
        <v>36</v>
      </c>
      <c r="AA49" s="168">
        <v>550</v>
      </c>
      <c r="AB49" s="171">
        <v>383</v>
      </c>
      <c r="AC49" s="163">
        <v>0</v>
      </c>
      <c r="AD49" s="172">
        <v>100</v>
      </c>
      <c r="AE49" s="173">
        <v>0</v>
      </c>
    </row>
    <row r="50" spans="1:31" s="3" customFormat="1" ht="18.75" customHeight="1">
      <c r="A50" s="159">
        <v>48</v>
      </c>
      <c r="B50" s="160" t="s">
        <v>3813</v>
      </c>
      <c r="C50" s="161" t="s">
        <v>2851</v>
      </c>
      <c r="D50" s="162" t="s">
        <v>3815</v>
      </c>
      <c r="E50" s="163">
        <v>46</v>
      </c>
      <c r="F50" s="165">
        <v>9285110</v>
      </c>
      <c r="G50" s="166">
        <v>9</v>
      </c>
      <c r="H50" s="167">
        <v>8</v>
      </c>
      <c r="I50" s="168">
        <v>17996667</v>
      </c>
      <c r="J50" s="169">
        <v>75</v>
      </c>
      <c r="K50" s="170">
        <v>65</v>
      </c>
      <c r="L50" s="165">
        <v>3350179</v>
      </c>
      <c r="M50" s="166">
        <v>25</v>
      </c>
      <c r="N50" s="167">
        <v>21</v>
      </c>
      <c r="O50" s="168">
        <v>8326435</v>
      </c>
      <c r="P50" s="169">
        <v>25</v>
      </c>
      <c r="Q50" s="170">
        <v>22</v>
      </c>
      <c r="R50" s="165">
        <v>19569061</v>
      </c>
      <c r="S50" s="166">
        <v>17</v>
      </c>
      <c r="T50" s="167">
        <v>17</v>
      </c>
      <c r="U50" s="168">
        <v>2219645</v>
      </c>
      <c r="V50" s="169">
        <v>351</v>
      </c>
      <c r="W50" s="170">
        <v>349</v>
      </c>
      <c r="X50" s="165">
        <v>395</v>
      </c>
      <c r="Y50" s="166">
        <v>14</v>
      </c>
      <c r="Z50" s="167">
        <v>9</v>
      </c>
      <c r="AA50" s="168">
        <v>851</v>
      </c>
      <c r="AB50" s="171">
        <v>322</v>
      </c>
      <c r="AC50" s="163">
        <v>0</v>
      </c>
      <c r="AD50" s="172">
        <v>100</v>
      </c>
      <c r="AE50" s="173">
        <v>0</v>
      </c>
    </row>
    <row r="51" spans="1:31" s="3" customFormat="1" ht="18.75" customHeight="1">
      <c r="A51" s="29">
        <v>49</v>
      </c>
      <c r="B51" s="30" t="s">
        <v>3813</v>
      </c>
      <c r="C51" s="31" t="s">
        <v>2084</v>
      </c>
      <c r="D51" s="32" t="s">
        <v>3369</v>
      </c>
      <c r="E51" s="33">
        <v>47</v>
      </c>
      <c r="F51" s="35">
        <v>9278088</v>
      </c>
      <c r="G51" s="36">
        <v>94</v>
      </c>
      <c r="H51" s="37">
        <v>88</v>
      </c>
      <c r="I51" s="38">
        <v>9467306</v>
      </c>
      <c r="J51" s="39">
        <v>23</v>
      </c>
      <c r="K51" s="40">
        <v>20</v>
      </c>
      <c r="L51" s="35">
        <v>4938354</v>
      </c>
      <c r="M51" s="36">
        <v>105</v>
      </c>
      <c r="N51" s="37">
        <v>100</v>
      </c>
      <c r="O51" s="38">
        <v>3397972</v>
      </c>
      <c r="P51" s="39">
        <v>105</v>
      </c>
      <c r="Q51" s="40">
        <v>91</v>
      </c>
      <c r="R51" s="35">
        <v>9128616</v>
      </c>
      <c r="S51" s="36">
        <v>276</v>
      </c>
      <c r="T51" s="37">
        <v>267</v>
      </c>
      <c r="U51" s="38">
        <v>112335</v>
      </c>
      <c r="V51" s="39">
        <v>199</v>
      </c>
      <c r="W51" s="40">
        <v>199</v>
      </c>
      <c r="X51" s="35">
        <v>4493</v>
      </c>
      <c r="Y51" s="36">
        <v>25</v>
      </c>
      <c r="Z51" s="37">
        <v>19</v>
      </c>
      <c r="AA51" s="38">
        <v>695</v>
      </c>
      <c r="AB51" s="94">
        <v>384</v>
      </c>
      <c r="AC51" s="42">
        <v>0</v>
      </c>
      <c r="AD51" s="34">
        <v>100</v>
      </c>
      <c r="AE51" s="43">
        <v>0</v>
      </c>
    </row>
    <row r="52" spans="1:31" s="3" customFormat="1" ht="18.75" customHeight="1">
      <c r="A52" s="142">
        <v>50</v>
      </c>
      <c r="B52" s="143" t="s">
        <v>3813</v>
      </c>
      <c r="C52" s="144" t="s">
        <v>1755</v>
      </c>
      <c r="D52" s="145" t="s">
        <v>3815</v>
      </c>
      <c r="E52" s="146">
        <v>48</v>
      </c>
      <c r="F52" s="148">
        <v>9271297</v>
      </c>
      <c r="G52" s="149">
        <v>88</v>
      </c>
      <c r="H52" s="150">
        <v>82</v>
      </c>
      <c r="I52" s="151">
        <v>9498977</v>
      </c>
      <c r="J52" s="152">
        <v>6</v>
      </c>
      <c r="K52" s="153">
        <v>5</v>
      </c>
      <c r="L52" s="148">
        <v>5851694</v>
      </c>
      <c r="M52" s="149">
        <v>56</v>
      </c>
      <c r="N52" s="150">
        <v>52</v>
      </c>
      <c r="O52" s="151">
        <v>4884760</v>
      </c>
      <c r="P52" s="152">
        <v>74</v>
      </c>
      <c r="Q52" s="153">
        <v>63</v>
      </c>
      <c r="R52" s="148">
        <v>10843755</v>
      </c>
      <c r="S52" s="149">
        <v>31</v>
      </c>
      <c r="T52" s="150">
        <v>29</v>
      </c>
      <c r="U52" s="151">
        <v>1595966</v>
      </c>
      <c r="V52" s="152">
        <v>206</v>
      </c>
      <c r="W52" s="153">
        <v>206</v>
      </c>
      <c r="X52" s="148">
        <v>4257</v>
      </c>
      <c r="Y52" s="149">
        <v>57</v>
      </c>
      <c r="Z52" s="150">
        <v>48</v>
      </c>
      <c r="AA52" s="151">
        <v>486</v>
      </c>
      <c r="AB52" s="156">
        <v>381</v>
      </c>
      <c r="AC52" s="146">
        <v>0</v>
      </c>
      <c r="AD52" s="157">
        <v>100</v>
      </c>
      <c r="AE52" s="158">
        <v>0</v>
      </c>
    </row>
    <row r="53" spans="1:31" s="3" customFormat="1" ht="18.75" customHeight="1">
      <c r="A53" s="174">
        <v>51</v>
      </c>
      <c r="B53" s="175" t="s">
        <v>3813</v>
      </c>
      <c r="C53" s="176" t="s">
        <v>2852</v>
      </c>
      <c r="D53" s="177" t="s">
        <v>3814</v>
      </c>
      <c r="E53" s="178">
        <v>3</v>
      </c>
      <c r="F53" s="180">
        <v>9256509</v>
      </c>
      <c r="G53" s="181">
        <v>2</v>
      </c>
      <c r="H53" s="182">
        <v>1</v>
      </c>
      <c r="I53" s="183">
        <v>34858857</v>
      </c>
      <c r="J53" s="184">
        <v>5</v>
      </c>
      <c r="K53" s="185">
        <v>1</v>
      </c>
      <c r="L53" s="180">
        <v>8482707</v>
      </c>
      <c r="M53" s="181">
        <v>230</v>
      </c>
      <c r="N53" s="182">
        <v>11</v>
      </c>
      <c r="O53" s="183">
        <v>1855767</v>
      </c>
      <c r="P53" s="184">
        <v>13</v>
      </c>
      <c r="Q53" s="185">
        <v>1</v>
      </c>
      <c r="R53" s="180">
        <v>25811117</v>
      </c>
      <c r="S53" s="181">
        <v>86</v>
      </c>
      <c r="T53" s="182">
        <v>4</v>
      </c>
      <c r="U53" s="183">
        <v>676776</v>
      </c>
      <c r="V53" s="184" t="s">
        <v>3813</v>
      </c>
      <c r="W53" s="185" t="s">
        <v>3813</v>
      </c>
      <c r="X53" s="191" t="s">
        <v>3813</v>
      </c>
      <c r="Y53" s="181">
        <v>121</v>
      </c>
      <c r="Z53" s="182">
        <v>18</v>
      </c>
      <c r="AA53" s="183">
        <v>360</v>
      </c>
      <c r="AB53" s="186">
        <v>354</v>
      </c>
      <c r="AC53" s="178">
        <v>100</v>
      </c>
      <c r="AD53" s="187">
        <v>0</v>
      </c>
      <c r="AE53" s="188">
        <v>0</v>
      </c>
    </row>
    <row r="54" spans="1:31" s="3" customFormat="1" ht="18.75" customHeight="1">
      <c r="A54" s="159">
        <v>52</v>
      </c>
      <c r="B54" s="160">
        <v>41</v>
      </c>
      <c r="C54" s="161" t="s">
        <v>2853</v>
      </c>
      <c r="D54" s="162" t="s">
        <v>3815</v>
      </c>
      <c r="E54" s="163">
        <v>49</v>
      </c>
      <c r="F54" s="165">
        <v>9252205</v>
      </c>
      <c r="G54" s="166">
        <v>83</v>
      </c>
      <c r="H54" s="167">
        <v>77</v>
      </c>
      <c r="I54" s="168">
        <v>9580732</v>
      </c>
      <c r="J54" s="169" t="s">
        <v>3813</v>
      </c>
      <c r="K54" s="170" t="s">
        <v>3813</v>
      </c>
      <c r="L54" s="165">
        <v>-1871</v>
      </c>
      <c r="M54" s="166">
        <v>403</v>
      </c>
      <c r="N54" s="167">
        <v>385</v>
      </c>
      <c r="O54" s="168">
        <v>601560</v>
      </c>
      <c r="P54" s="169">
        <v>186</v>
      </c>
      <c r="Q54" s="170">
        <v>166</v>
      </c>
      <c r="R54" s="165">
        <v>6683170</v>
      </c>
      <c r="S54" s="166">
        <v>483</v>
      </c>
      <c r="T54" s="167">
        <v>462</v>
      </c>
      <c r="U54" s="168">
        <v>-2938614</v>
      </c>
      <c r="V54" s="169">
        <v>282</v>
      </c>
      <c r="W54" s="170">
        <v>280</v>
      </c>
      <c r="X54" s="165">
        <v>1650</v>
      </c>
      <c r="Y54" s="166">
        <v>197</v>
      </c>
      <c r="Z54" s="167">
        <v>176</v>
      </c>
      <c r="AA54" s="168">
        <v>260</v>
      </c>
      <c r="AB54" s="171">
        <v>352</v>
      </c>
      <c r="AC54" s="163">
        <v>0</v>
      </c>
      <c r="AD54" s="172">
        <v>100</v>
      </c>
      <c r="AE54" s="173">
        <v>0</v>
      </c>
    </row>
    <row r="55" spans="1:31" s="3" customFormat="1" ht="18.75" customHeight="1">
      <c r="A55" s="29">
        <v>53</v>
      </c>
      <c r="B55" s="64">
        <v>69</v>
      </c>
      <c r="C55" s="31" t="s">
        <v>2854</v>
      </c>
      <c r="D55" s="32" t="s">
        <v>3814</v>
      </c>
      <c r="E55" s="42">
        <v>4</v>
      </c>
      <c r="F55" s="35">
        <v>9236874</v>
      </c>
      <c r="G55" s="36">
        <v>105</v>
      </c>
      <c r="H55" s="37">
        <v>7</v>
      </c>
      <c r="I55" s="38">
        <v>9236874</v>
      </c>
      <c r="J55" s="39">
        <v>235</v>
      </c>
      <c r="K55" s="40">
        <v>17</v>
      </c>
      <c r="L55" s="35">
        <v>1724936</v>
      </c>
      <c r="M55" s="36">
        <v>256</v>
      </c>
      <c r="N55" s="37">
        <v>13</v>
      </c>
      <c r="O55" s="38">
        <v>1677706</v>
      </c>
      <c r="P55" s="39">
        <v>35</v>
      </c>
      <c r="Q55" s="40">
        <v>7</v>
      </c>
      <c r="R55" s="35">
        <v>16246232</v>
      </c>
      <c r="S55" s="36">
        <v>468</v>
      </c>
      <c r="T55" s="37">
        <v>18</v>
      </c>
      <c r="U55" s="38">
        <v>-1296912</v>
      </c>
      <c r="V55" s="39" t="s">
        <v>3813</v>
      </c>
      <c r="W55" s="40" t="s">
        <v>3813</v>
      </c>
      <c r="X55" s="41" t="s">
        <v>3813</v>
      </c>
      <c r="Y55" s="36">
        <v>17</v>
      </c>
      <c r="Z55" s="37">
        <v>6</v>
      </c>
      <c r="AA55" s="38">
        <v>772</v>
      </c>
      <c r="AB55" s="94">
        <v>382</v>
      </c>
      <c r="AC55" s="42">
        <v>100</v>
      </c>
      <c r="AD55" s="34">
        <v>0</v>
      </c>
      <c r="AE55" s="43">
        <v>0</v>
      </c>
    </row>
    <row r="56" spans="1:31" s="3" customFormat="1" ht="18.75" customHeight="1">
      <c r="A56" s="159">
        <v>54</v>
      </c>
      <c r="B56" s="160" t="s">
        <v>3813</v>
      </c>
      <c r="C56" s="195" t="s">
        <v>3813</v>
      </c>
      <c r="D56" s="162" t="s">
        <v>3815</v>
      </c>
      <c r="E56" s="163">
        <v>50</v>
      </c>
      <c r="F56" s="189" t="s">
        <v>3813</v>
      </c>
      <c r="G56" s="166">
        <v>47</v>
      </c>
      <c r="H56" s="167">
        <v>45</v>
      </c>
      <c r="I56" s="196" t="s">
        <v>3813</v>
      </c>
      <c r="J56" s="169">
        <v>62</v>
      </c>
      <c r="K56" s="170">
        <v>53</v>
      </c>
      <c r="L56" s="189" t="s">
        <v>3813</v>
      </c>
      <c r="M56" s="166">
        <v>72</v>
      </c>
      <c r="N56" s="167">
        <v>67</v>
      </c>
      <c r="O56" s="196" t="s">
        <v>3813</v>
      </c>
      <c r="P56" s="169">
        <v>168</v>
      </c>
      <c r="Q56" s="170">
        <v>148</v>
      </c>
      <c r="R56" s="189" t="s">
        <v>3813</v>
      </c>
      <c r="S56" s="166">
        <v>40</v>
      </c>
      <c r="T56" s="167">
        <v>37</v>
      </c>
      <c r="U56" s="196" t="s">
        <v>3813</v>
      </c>
      <c r="V56" s="169">
        <v>143</v>
      </c>
      <c r="W56" s="170">
        <v>143</v>
      </c>
      <c r="X56" s="189" t="s">
        <v>3813</v>
      </c>
      <c r="Y56" s="166">
        <v>486</v>
      </c>
      <c r="Z56" s="167">
        <v>461</v>
      </c>
      <c r="AA56" s="196" t="s">
        <v>3813</v>
      </c>
      <c r="AB56" s="171">
        <v>356</v>
      </c>
      <c r="AC56" s="163">
        <v>0</v>
      </c>
      <c r="AD56" s="172">
        <v>10</v>
      </c>
      <c r="AE56" s="173">
        <v>90</v>
      </c>
    </row>
    <row r="57" spans="1:31" s="3" customFormat="1" ht="18.75" customHeight="1">
      <c r="A57" s="45">
        <v>55</v>
      </c>
      <c r="B57" s="46">
        <v>323</v>
      </c>
      <c r="C57" s="47" t="s">
        <v>2855</v>
      </c>
      <c r="D57" s="48" t="s">
        <v>3373</v>
      </c>
      <c r="E57" s="65">
        <v>51</v>
      </c>
      <c r="F57" s="51">
        <v>9191347</v>
      </c>
      <c r="G57" s="52">
        <v>100</v>
      </c>
      <c r="H57" s="53">
        <v>94</v>
      </c>
      <c r="I57" s="54">
        <v>9422525</v>
      </c>
      <c r="J57" s="55">
        <v>214</v>
      </c>
      <c r="K57" s="56">
        <v>199</v>
      </c>
      <c r="L57" s="51">
        <v>1876579</v>
      </c>
      <c r="M57" s="52">
        <v>67</v>
      </c>
      <c r="N57" s="53">
        <v>62</v>
      </c>
      <c r="O57" s="54">
        <v>4256093</v>
      </c>
      <c r="P57" s="55">
        <v>63</v>
      </c>
      <c r="Q57" s="56">
        <v>53</v>
      </c>
      <c r="R57" s="51">
        <v>11627299</v>
      </c>
      <c r="S57" s="52">
        <v>329</v>
      </c>
      <c r="T57" s="53">
        <v>320</v>
      </c>
      <c r="U57" s="54">
        <v>62066</v>
      </c>
      <c r="V57" s="55">
        <v>79</v>
      </c>
      <c r="W57" s="56">
        <v>79</v>
      </c>
      <c r="X57" s="51">
        <v>10910</v>
      </c>
      <c r="Y57" s="52">
        <v>46</v>
      </c>
      <c r="Z57" s="53">
        <v>37</v>
      </c>
      <c r="AA57" s="54">
        <v>550</v>
      </c>
      <c r="AB57" s="95">
        <v>321</v>
      </c>
      <c r="AC57" s="49">
        <v>0</v>
      </c>
      <c r="AD57" s="57">
        <v>100</v>
      </c>
      <c r="AE57" s="58">
        <v>0</v>
      </c>
    </row>
    <row r="58" spans="1:31" s="3" customFormat="1" ht="18.75" customHeight="1">
      <c r="A58" s="15">
        <v>56</v>
      </c>
      <c r="B58" s="16" t="s">
        <v>3813</v>
      </c>
      <c r="C58" s="17" t="s">
        <v>2154</v>
      </c>
      <c r="D58" s="18" t="s">
        <v>3815</v>
      </c>
      <c r="E58" s="19">
        <v>52</v>
      </c>
      <c r="F58" s="21">
        <v>9184339</v>
      </c>
      <c r="G58" s="22">
        <v>13</v>
      </c>
      <c r="H58" s="23">
        <v>12</v>
      </c>
      <c r="I58" s="24">
        <v>15324128</v>
      </c>
      <c r="J58" s="25">
        <v>334</v>
      </c>
      <c r="K58" s="26">
        <v>315</v>
      </c>
      <c r="L58" s="21">
        <v>1110472</v>
      </c>
      <c r="M58" s="22">
        <v>81</v>
      </c>
      <c r="N58" s="23">
        <v>76</v>
      </c>
      <c r="O58" s="24">
        <v>3892616</v>
      </c>
      <c r="P58" s="25">
        <v>84</v>
      </c>
      <c r="Q58" s="26">
        <v>72</v>
      </c>
      <c r="R58" s="21">
        <v>10278582</v>
      </c>
      <c r="S58" s="22">
        <v>89</v>
      </c>
      <c r="T58" s="23">
        <v>85</v>
      </c>
      <c r="U58" s="24">
        <v>656189</v>
      </c>
      <c r="V58" s="25">
        <v>192</v>
      </c>
      <c r="W58" s="26">
        <v>192</v>
      </c>
      <c r="X58" s="21">
        <v>4848</v>
      </c>
      <c r="Y58" s="22">
        <v>145</v>
      </c>
      <c r="Z58" s="23">
        <v>126</v>
      </c>
      <c r="AA58" s="24">
        <v>320</v>
      </c>
      <c r="AB58" s="93">
        <v>321</v>
      </c>
      <c r="AC58" s="19">
        <v>0</v>
      </c>
      <c r="AD58" s="27">
        <v>100</v>
      </c>
      <c r="AE58" s="28">
        <v>0</v>
      </c>
    </row>
    <row r="59" spans="1:31" s="3" customFormat="1" ht="18.75" customHeight="1">
      <c r="A59" s="159">
        <v>57</v>
      </c>
      <c r="B59" s="160" t="s">
        <v>3813</v>
      </c>
      <c r="C59" s="195" t="s">
        <v>3813</v>
      </c>
      <c r="D59" s="162" t="s">
        <v>3815</v>
      </c>
      <c r="E59" s="163">
        <v>53</v>
      </c>
      <c r="F59" s="189" t="s">
        <v>3813</v>
      </c>
      <c r="G59" s="166">
        <v>110</v>
      </c>
      <c r="H59" s="167">
        <v>103</v>
      </c>
      <c r="I59" s="196" t="s">
        <v>3813</v>
      </c>
      <c r="J59" s="169">
        <v>48</v>
      </c>
      <c r="K59" s="170">
        <v>41</v>
      </c>
      <c r="L59" s="189" t="s">
        <v>3813</v>
      </c>
      <c r="M59" s="166">
        <v>57</v>
      </c>
      <c r="N59" s="167">
        <v>53</v>
      </c>
      <c r="O59" s="196" t="s">
        <v>3813</v>
      </c>
      <c r="P59" s="169">
        <v>111</v>
      </c>
      <c r="Q59" s="170">
        <v>96</v>
      </c>
      <c r="R59" s="189" t="s">
        <v>3813</v>
      </c>
      <c r="S59" s="166">
        <v>394</v>
      </c>
      <c r="T59" s="167">
        <v>384</v>
      </c>
      <c r="U59" s="196" t="s">
        <v>3813</v>
      </c>
      <c r="V59" s="169">
        <v>136</v>
      </c>
      <c r="W59" s="170">
        <v>136</v>
      </c>
      <c r="X59" s="189" t="s">
        <v>3813</v>
      </c>
      <c r="Y59" s="166">
        <v>55</v>
      </c>
      <c r="Z59" s="167">
        <v>46</v>
      </c>
      <c r="AA59" s="196" t="s">
        <v>3813</v>
      </c>
      <c r="AB59" s="171">
        <v>383</v>
      </c>
      <c r="AC59" s="163">
        <v>0</v>
      </c>
      <c r="AD59" s="172">
        <v>0</v>
      </c>
      <c r="AE59" s="173">
        <v>100</v>
      </c>
    </row>
    <row r="60" spans="1:31" s="3" customFormat="1" ht="18.75" customHeight="1">
      <c r="A60" s="159">
        <v>58</v>
      </c>
      <c r="B60" s="160">
        <v>243</v>
      </c>
      <c r="C60" s="161" t="s">
        <v>1223</v>
      </c>
      <c r="D60" s="162" t="s">
        <v>3815</v>
      </c>
      <c r="E60" s="163">
        <v>54</v>
      </c>
      <c r="F60" s="165">
        <v>9109953</v>
      </c>
      <c r="G60" s="166">
        <v>102</v>
      </c>
      <c r="H60" s="167">
        <v>96</v>
      </c>
      <c r="I60" s="168">
        <v>9366588</v>
      </c>
      <c r="J60" s="169">
        <v>127</v>
      </c>
      <c r="K60" s="170">
        <v>114</v>
      </c>
      <c r="L60" s="165">
        <v>2618586</v>
      </c>
      <c r="M60" s="166">
        <v>79</v>
      </c>
      <c r="N60" s="167">
        <v>74</v>
      </c>
      <c r="O60" s="168">
        <v>3934375</v>
      </c>
      <c r="P60" s="169">
        <v>54</v>
      </c>
      <c r="Q60" s="170">
        <v>45</v>
      </c>
      <c r="R60" s="165">
        <v>12461819</v>
      </c>
      <c r="S60" s="166">
        <v>52</v>
      </c>
      <c r="T60" s="167">
        <v>49</v>
      </c>
      <c r="U60" s="168">
        <v>1070090</v>
      </c>
      <c r="V60" s="169">
        <v>404</v>
      </c>
      <c r="W60" s="170">
        <v>400</v>
      </c>
      <c r="X60" s="165">
        <v>14</v>
      </c>
      <c r="Y60" s="166">
        <v>203</v>
      </c>
      <c r="Z60" s="167">
        <v>181</v>
      </c>
      <c r="AA60" s="168">
        <v>253</v>
      </c>
      <c r="AB60" s="171">
        <v>342</v>
      </c>
      <c r="AC60" s="163">
        <v>0</v>
      </c>
      <c r="AD60" s="172">
        <v>100</v>
      </c>
      <c r="AE60" s="173">
        <v>0</v>
      </c>
    </row>
    <row r="61" spans="1:31" s="3" customFormat="1" ht="18.75" customHeight="1">
      <c r="A61" s="159">
        <v>59</v>
      </c>
      <c r="B61" s="160">
        <v>26</v>
      </c>
      <c r="C61" s="161" t="s">
        <v>2856</v>
      </c>
      <c r="D61" s="162" t="s">
        <v>3815</v>
      </c>
      <c r="E61" s="163">
        <v>55</v>
      </c>
      <c r="F61" s="165">
        <v>9107862</v>
      </c>
      <c r="G61" s="166">
        <v>104</v>
      </c>
      <c r="H61" s="167">
        <v>98</v>
      </c>
      <c r="I61" s="168">
        <v>9241176</v>
      </c>
      <c r="J61" s="169">
        <v>34</v>
      </c>
      <c r="K61" s="170">
        <v>29</v>
      </c>
      <c r="L61" s="165">
        <v>4497685</v>
      </c>
      <c r="M61" s="166">
        <v>233</v>
      </c>
      <c r="N61" s="167">
        <v>222</v>
      </c>
      <c r="O61" s="168">
        <v>1830262</v>
      </c>
      <c r="P61" s="169">
        <v>257</v>
      </c>
      <c r="Q61" s="170">
        <v>236</v>
      </c>
      <c r="R61" s="165">
        <v>5325710</v>
      </c>
      <c r="S61" s="166">
        <v>272</v>
      </c>
      <c r="T61" s="167">
        <v>263</v>
      </c>
      <c r="U61" s="168">
        <v>116169</v>
      </c>
      <c r="V61" s="169">
        <v>132</v>
      </c>
      <c r="W61" s="170">
        <v>132</v>
      </c>
      <c r="X61" s="165">
        <v>7686</v>
      </c>
      <c r="Y61" s="166">
        <v>71</v>
      </c>
      <c r="Z61" s="167">
        <v>59</v>
      </c>
      <c r="AA61" s="168">
        <v>458</v>
      </c>
      <c r="AB61" s="171">
        <v>371</v>
      </c>
      <c r="AC61" s="163">
        <v>0</v>
      </c>
      <c r="AD61" s="172">
        <v>100</v>
      </c>
      <c r="AE61" s="173">
        <v>0</v>
      </c>
    </row>
    <row r="62" spans="1:31" s="3" customFormat="1" ht="18.75" customHeight="1">
      <c r="A62" s="45">
        <v>60</v>
      </c>
      <c r="B62" s="46">
        <v>126</v>
      </c>
      <c r="C62" s="47" t="s">
        <v>2857</v>
      </c>
      <c r="D62" s="48" t="s">
        <v>3371</v>
      </c>
      <c r="E62" s="49">
        <v>56</v>
      </c>
      <c r="F62" s="51">
        <v>9009272</v>
      </c>
      <c r="G62" s="52">
        <v>16</v>
      </c>
      <c r="H62" s="53">
        <v>15</v>
      </c>
      <c r="I62" s="54">
        <v>13601346</v>
      </c>
      <c r="J62" s="55">
        <v>59</v>
      </c>
      <c r="K62" s="56">
        <v>51</v>
      </c>
      <c r="L62" s="51">
        <v>3583298</v>
      </c>
      <c r="M62" s="52">
        <v>13</v>
      </c>
      <c r="N62" s="53">
        <v>10</v>
      </c>
      <c r="O62" s="54">
        <v>11362983</v>
      </c>
      <c r="P62" s="55">
        <v>31</v>
      </c>
      <c r="Q62" s="56">
        <v>26</v>
      </c>
      <c r="R62" s="51">
        <v>18103759</v>
      </c>
      <c r="S62" s="52">
        <v>13</v>
      </c>
      <c r="T62" s="53">
        <v>13</v>
      </c>
      <c r="U62" s="54">
        <v>2585279</v>
      </c>
      <c r="V62" s="55">
        <v>65</v>
      </c>
      <c r="W62" s="56">
        <v>65</v>
      </c>
      <c r="X62" s="51">
        <v>11541</v>
      </c>
      <c r="Y62" s="52">
        <v>480</v>
      </c>
      <c r="Z62" s="53">
        <v>455</v>
      </c>
      <c r="AA62" s="54">
        <v>45</v>
      </c>
      <c r="AB62" s="95">
        <v>313</v>
      </c>
      <c r="AC62" s="49">
        <v>0</v>
      </c>
      <c r="AD62" s="57">
        <v>100</v>
      </c>
      <c r="AE62" s="58">
        <v>0</v>
      </c>
    </row>
    <row r="63" spans="1:31" s="3" customFormat="1" ht="18.75" customHeight="1">
      <c r="A63" s="15">
        <v>61</v>
      </c>
      <c r="B63" s="16">
        <v>127</v>
      </c>
      <c r="C63" s="17" t="s">
        <v>2858</v>
      </c>
      <c r="D63" s="18" t="s">
        <v>1734</v>
      </c>
      <c r="E63" s="19">
        <v>57</v>
      </c>
      <c r="F63" s="21">
        <v>9003893</v>
      </c>
      <c r="G63" s="22">
        <v>77</v>
      </c>
      <c r="H63" s="23">
        <v>71</v>
      </c>
      <c r="I63" s="24">
        <v>9660158</v>
      </c>
      <c r="J63" s="25">
        <v>83</v>
      </c>
      <c r="K63" s="26">
        <v>72</v>
      </c>
      <c r="L63" s="21">
        <v>3163376</v>
      </c>
      <c r="M63" s="22">
        <v>242</v>
      </c>
      <c r="N63" s="23">
        <v>231</v>
      </c>
      <c r="O63" s="24">
        <v>1772348</v>
      </c>
      <c r="P63" s="25">
        <v>150</v>
      </c>
      <c r="Q63" s="26">
        <v>135</v>
      </c>
      <c r="R63" s="21">
        <v>7773123</v>
      </c>
      <c r="S63" s="22">
        <v>198</v>
      </c>
      <c r="T63" s="23">
        <v>189</v>
      </c>
      <c r="U63" s="24">
        <v>224192</v>
      </c>
      <c r="V63" s="25" t="s">
        <v>3813</v>
      </c>
      <c r="W63" s="26" t="s">
        <v>3813</v>
      </c>
      <c r="X63" s="61" t="s">
        <v>3813</v>
      </c>
      <c r="Y63" s="22">
        <v>136</v>
      </c>
      <c r="Z63" s="23">
        <v>117</v>
      </c>
      <c r="AA63" s="24">
        <v>337</v>
      </c>
      <c r="AB63" s="93">
        <v>352</v>
      </c>
      <c r="AC63" s="19">
        <v>0</v>
      </c>
      <c r="AD63" s="27">
        <v>100</v>
      </c>
      <c r="AE63" s="28">
        <v>0</v>
      </c>
    </row>
    <row r="64" spans="1:31" s="3" customFormat="1" ht="18.75" customHeight="1">
      <c r="A64" s="29">
        <v>62</v>
      </c>
      <c r="B64" s="30" t="s">
        <v>3813</v>
      </c>
      <c r="C64" s="31" t="s">
        <v>2082</v>
      </c>
      <c r="D64" s="32" t="s">
        <v>3373</v>
      </c>
      <c r="E64" s="42">
        <v>58</v>
      </c>
      <c r="F64" s="35">
        <v>8988767</v>
      </c>
      <c r="G64" s="36">
        <v>117</v>
      </c>
      <c r="H64" s="37">
        <v>109</v>
      </c>
      <c r="I64" s="38">
        <v>9042904</v>
      </c>
      <c r="J64" s="39">
        <v>439</v>
      </c>
      <c r="K64" s="40">
        <v>420</v>
      </c>
      <c r="L64" s="35">
        <v>365782</v>
      </c>
      <c r="M64" s="36">
        <v>318</v>
      </c>
      <c r="N64" s="37">
        <v>303</v>
      </c>
      <c r="O64" s="38">
        <v>1279082</v>
      </c>
      <c r="P64" s="39">
        <v>366</v>
      </c>
      <c r="Q64" s="40">
        <v>342</v>
      </c>
      <c r="R64" s="35">
        <v>3620754</v>
      </c>
      <c r="S64" s="36">
        <v>288</v>
      </c>
      <c r="T64" s="37">
        <v>279</v>
      </c>
      <c r="U64" s="38">
        <v>102154</v>
      </c>
      <c r="V64" s="39">
        <v>184</v>
      </c>
      <c r="W64" s="40">
        <v>184</v>
      </c>
      <c r="X64" s="35">
        <v>5254</v>
      </c>
      <c r="Y64" s="36">
        <v>414</v>
      </c>
      <c r="Z64" s="37">
        <v>389</v>
      </c>
      <c r="AA64" s="38">
        <v>110</v>
      </c>
      <c r="AB64" s="94">
        <v>311</v>
      </c>
      <c r="AC64" s="42">
        <v>0</v>
      </c>
      <c r="AD64" s="34">
        <v>100</v>
      </c>
      <c r="AE64" s="43">
        <v>0</v>
      </c>
    </row>
    <row r="65" spans="1:31" s="3" customFormat="1" ht="18.75" customHeight="1">
      <c r="A65" s="159">
        <v>63</v>
      </c>
      <c r="B65" s="160">
        <v>223</v>
      </c>
      <c r="C65" s="161" t="s">
        <v>2859</v>
      </c>
      <c r="D65" s="162" t="s">
        <v>3815</v>
      </c>
      <c r="E65" s="163">
        <v>59</v>
      </c>
      <c r="F65" s="165">
        <v>8978803</v>
      </c>
      <c r="G65" s="166">
        <v>120</v>
      </c>
      <c r="H65" s="167">
        <v>112</v>
      </c>
      <c r="I65" s="168">
        <v>8984062</v>
      </c>
      <c r="J65" s="169">
        <v>331</v>
      </c>
      <c r="K65" s="170">
        <v>312</v>
      </c>
      <c r="L65" s="165">
        <v>1145348</v>
      </c>
      <c r="M65" s="166">
        <v>467</v>
      </c>
      <c r="N65" s="167">
        <v>446</v>
      </c>
      <c r="O65" s="168">
        <v>201399</v>
      </c>
      <c r="P65" s="169">
        <v>447</v>
      </c>
      <c r="Q65" s="170">
        <v>423</v>
      </c>
      <c r="R65" s="165">
        <v>2128502</v>
      </c>
      <c r="S65" s="166">
        <v>232</v>
      </c>
      <c r="T65" s="167">
        <v>223</v>
      </c>
      <c r="U65" s="168">
        <v>161807</v>
      </c>
      <c r="V65" s="169">
        <v>391</v>
      </c>
      <c r="W65" s="170">
        <v>388</v>
      </c>
      <c r="X65" s="165">
        <v>51</v>
      </c>
      <c r="Y65" s="166">
        <v>465</v>
      </c>
      <c r="Z65" s="167">
        <v>440</v>
      </c>
      <c r="AA65" s="168">
        <v>65</v>
      </c>
      <c r="AB65" s="171">
        <v>381</v>
      </c>
      <c r="AC65" s="163">
        <v>0</v>
      </c>
      <c r="AD65" s="172">
        <v>100</v>
      </c>
      <c r="AE65" s="173">
        <v>0</v>
      </c>
    </row>
    <row r="66" spans="1:31" s="3" customFormat="1" ht="18.75" customHeight="1">
      <c r="A66" s="159">
        <v>64</v>
      </c>
      <c r="B66" s="160">
        <v>200</v>
      </c>
      <c r="C66" s="161" t="s">
        <v>2860</v>
      </c>
      <c r="D66" s="162" t="s">
        <v>3815</v>
      </c>
      <c r="E66" s="163">
        <v>60</v>
      </c>
      <c r="F66" s="165">
        <v>8977569</v>
      </c>
      <c r="G66" s="166">
        <v>30</v>
      </c>
      <c r="H66" s="167">
        <v>29</v>
      </c>
      <c r="I66" s="168">
        <v>11430803</v>
      </c>
      <c r="J66" s="169">
        <v>263</v>
      </c>
      <c r="K66" s="170">
        <v>245</v>
      </c>
      <c r="L66" s="165">
        <v>1510926</v>
      </c>
      <c r="M66" s="166">
        <v>294</v>
      </c>
      <c r="N66" s="167">
        <v>279</v>
      </c>
      <c r="O66" s="168">
        <v>1446578</v>
      </c>
      <c r="P66" s="169">
        <v>261</v>
      </c>
      <c r="Q66" s="170">
        <v>240</v>
      </c>
      <c r="R66" s="165">
        <v>5223990</v>
      </c>
      <c r="S66" s="166">
        <v>60</v>
      </c>
      <c r="T66" s="167">
        <v>57</v>
      </c>
      <c r="U66" s="168">
        <v>987971</v>
      </c>
      <c r="V66" s="169" t="s">
        <v>3813</v>
      </c>
      <c r="W66" s="170" t="s">
        <v>3813</v>
      </c>
      <c r="X66" s="189" t="s">
        <v>3813</v>
      </c>
      <c r="Y66" s="166">
        <v>375</v>
      </c>
      <c r="Z66" s="167">
        <v>350</v>
      </c>
      <c r="AA66" s="168">
        <v>130</v>
      </c>
      <c r="AB66" s="171">
        <v>383</v>
      </c>
      <c r="AC66" s="163">
        <v>0</v>
      </c>
      <c r="AD66" s="172">
        <v>100</v>
      </c>
      <c r="AE66" s="173">
        <v>0</v>
      </c>
    </row>
    <row r="67" spans="1:31" s="3" customFormat="1" ht="18.75" customHeight="1">
      <c r="A67" s="45">
        <v>65</v>
      </c>
      <c r="B67" s="46">
        <v>144</v>
      </c>
      <c r="C67" s="47" t="s">
        <v>2861</v>
      </c>
      <c r="D67" s="48" t="s">
        <v>3815</v>
      </c>
      <c r="E67" s="49">
        <v>61</v>
      </c>
      <c r="F67" s="51">
        <v>8951135</v>
      </c>
      <c r="G67" s="52">
        <v>123</v>
      </c>
      <c r="H67" s="53">
        <v>115</v>
      </c>
      <c r="I67" s="54">
        <v>8951135</v>
      </c>
      <c r="J67" s="55">
        <v>203</v>
      </c>
      <c r="K67" s="56">
        <v>188</v>
      </c>
      <c r="L67" s="51">
        <v>1918051</v>
      </c>
      <c r="M67" s="52">
        <v>275</v>
      </c>
      <c r="N67" s="53">
        <v>260</v>
      </c>
      <c r="O67" s="54">
        <v>1554275</v>
      </c>
      <c r="P67" s="55">
        <v>229</v>
      </c>
      <c r="Q67" s="56">
        <v>209</v>
      </c>
      <c r="R67" s="51">
        <v>5840671</v>
      </c>
      <c r="S67" s="52">
        <v>245</v>
      </c>
      <c r="T67" s="53">
        <v>236</v>
      </c>
      <c r="U67" s="54">
        <v>149835</v>
      </c>
      <c r="V67" s="55">
        <v>122</v>
      </c>
      <c r="W67" s="56">
        <v>122</v>
      </c>
      <c r="X67" s="51">
        <v>8185</v>
      </c>
      <c r="Y67" s="52">
        <v>373</v>
      </c>
      <c r="Z67" s="53">
        <v>348</v>
      </c>
      <c r="AA67" s="54">
        <v>130</v>
      </c>
      <c r="AB67" s="95">
        <v>372</v>
      </c>
      <c r="AC67" s="49">
        <v>0</v>
      </c>
      <c r="AD67" s="57">
        <v>100</v>
      </c>
      <c r="AE67" s="58">
        <v>0</v>
      </c>
    </row>
    <row r="68" spans="1:31" s="3" customFormat="1" ht="18.75" customHeight="1">
      <c r="A68" s="174">
        <v>66</v>
      </c>
      <c r="B68" s="175">
        <v>89</v>
      </c>
      <c r="C68" s="176" t="s">
        <v>2862</v>
      </c>
      <c r="D68" s="177" t="s">
        <v>3815</v>
      </c>
      <c r="E68" s="178">
        <v>62</v>
      </c>
      <c r="F68" s="180">
        <v>8908088</v>
      </c>
      <c r="G68" s="181">
        <v>128</v>
      </c>
      <c r="H68" s="182">
        <v>120</v>
      </c>
      <c r="I68" s="183">
        <v>8908088</v>
      </c>
      <c r="J68" s="184">
        <v>162</v>
      </c>
      <c r="K68" s="185">
        <v>147</v>
      </c>
      <c r="L68" s="180">
        <v>2354533</v>
      </c>
      <c r="M68" s="181">
        <v>169</v>
      </c>
      <c r="N68" s="182">
        <v>160</v>
      </c>
      <c r="O68" s="183">
        <v>2406935</v>
      </c>
      <c r="P68" s="184">
        <v>167</v>
      </c>
      <c r="Q68" s="185">
        <v>147</v>
      </c>
      <c r="R68" s="180">
        <v>7272761</v>
      </c>
      <c r="S68" s="181">
        <v>142</v>
      </c>
      <c r="T68" s="182">
        <v>135</v>
      </c>
      <c r="U68" s="183">
        <v>358251</v>
      </c>
      <c r="V68" s="184">
        <v>309</v>
      </c>
      <c r="W68" s="185">
        <v>307</v>
      </c>
      <c r="X68" s="180">
        <v>1164</v>
      </c>
      <c r="Y68" s="181">
        <v>301</v>
      </c>
      <c r="Z68" s="182">
        <v>278</v>
      </c>
      <c r="AA68" s="183">
        <v>180</v>
      </c>
      <c r="AB68" s="186">
        <v>369</v>
      </c>
      <c r="AC68" s="178">
        <v>0</v>
      </c>
      <c r="AD68" s="187">
        <v>100</v>
      </c>
      <c r="AE68" s="188">
        <v>0</v>
      </c>
    </row>
    <row r="69" spans="1:31" s="3" customFormat="1" ht="18.75" customHeight="1">
      <c r="A69" s="29">
        <v>67</v>
      </c>
      <c r="B69" s="30">
        <v>36</v>
      </c>
      <c r="C69" s="31" t="s">
        <v>2863</v>
      </c>
      <c r="D69" s="32" t="s">
        <v>2743</v>
      </c>
      <c r="E69" s="42">
        <v>63</v>
      </c>
      <c r="F69" s="35">
        <v>8884779</v>
      </c>
      <c r="G69" s="36">
        <v>93</v>
      </c>
      <c r="H69" s="37">
        <v>87</v>
      </c>
      <c r="I69" s="38">
        <v>9470686</v>
      </c>
      <c r="J69" s="39">
        <v>243</v>
      </c>
      <c r="K69" s="40">
        <v>226</v>
      </c>
      <c r="L69" s="35">
        <v>1663735</v>
      </c>
      <c r="M69" s="36">
        <v>225</v>
      </c>
      <c r="N69" s="37">
        <v>215</v>
      </c>
      <c r="O69" s="38">
        <v>1935307</v>
      </c>
      <c r="P69" s="39">
        <v>48</v>
      </c>
      <c r="Q69" s="40">
        <v>40</v>
      </c>
      <c r="R69" s="35">
        <v>13199279</v>
      </c>
      <c r="S69" s="36">
        <v>214</v>
      </c>
      <c r="T69" s="37">
        <v>205</v>
      </c>
      <c r="U69" s="38">
        <v>184696</v>
      </c>
      <c r="V69" s="39">
        <v>23</v>
      </c>
      <c r="W69" s="40">
        <v>23</v>
      </c>
      <c r="X69" s="35">
        <v>16075</v>
      </c>
      <c r="Y69" s="36">
        <v>247</v>
      </c>
      <c r="Z69" s="37">
        <v>224</v>
      </c>
      <c r="AA69" s="38">
        <v>215</v>
      </c>
      <c r="AB69" s="94">
        <v>311</v>
      </c>
      <c r="AC69" s="42">
        <v>0</v>
      </c>
      <c r="AD69" s="34">
        <v>100</v>
      </c>
      <c r="AE69" s="43">
        <v>0</v>
      </c>
    </row>
    <row r="70" spans="1:31" s="3" customFormat="1" ht="18.75" customHeight="1">
      <c r="A70" s="159">
        <v>68</v>
      </c>
      <c r="B70" s="160">
        <v>91</v>
      </c>
      <c r="C70" s="161" t="s">
        <v>2864</v>
      </c>
      <c r="D70" s="162" t="s">
        <v>3815</v>
      </c>
      <c r="E70" s="163">
        <v>64</v>
      </c>
      <c r="F70" s="165">
        <v>8868539</v>
      </c>
      <c r="G70" s="166">
        <v>60</v>
      </c>
      <c r="H70" s="167">
        <v>55</v>
      </c>
      <c r="I70" s="168">
        <v>10102529</v>
      </c>
      <c r="J70" s="169">
        <v>103</v>
      </c>
      <c r="K70" s="170">
        <v>90</v>
      </c>
      <c r="L70" s="165">
        <v>2870425</v>
      </c>
      <c r="M70" s="166">
        <v>185</v>
      </c>
      <c r="N70" s="167">
        <v>176</v>
      </c>
      <c r="O70" s="168">
        <v>2284520</v>
      </c>
      <c r="P70" s="169">
        <v>246</v>
      </c>
      <c r="Q70" s="170">
        <v>226</v>
      </c>
      <c r="R70" s="165">
        <v>5630552</v>
      </c>
      <c r="S70" s="166">
        <v>70</v>
      </c>
      <c r="T70" s="167">
        <v>67</v>
      </c>
      <c r="U70" s="168">
        <v>864741</v>
      </c>
      <c r="V70" s="169">
        <v>76</v>
      </c>
      <c r="W70" s="170">
        <v>76</v>
      </c>
      <c r="X70" s="165">
        <v>11115</v>
      </c>
      <c r="Y70" s="166">
        <v>10</v>
      </c>
      <c r="Z70" s="167">
        <v>6</v>
      </c>
      <c r="AA70" s="168">
        <v>963</v>
      </c>
      <c r="AB70" s="171">
        <v>322</v>
      </c>
      <c r="AC70" s="163">
        <v>0</v>
      </c>
      <c r="AD70" s="172">
        <v>100</v>
      </c>
      <c r="AE70" s="173">
        <v>0</v>
      </c>
    </row>
    <row r="71" spans="1:31" s="3" customFormat="1" ht="18.75" customHeight="1">
      <c r="A71" s="29">
        <v>69</v>
      </c>
      <c r="B71" s="30" t="s">
        <v>3813</v>
      </c>
      <c r="C71" s="31" t="s">
        <v>2865</v>
      </c>
      <c r="D71" s="32" t="s">
        <v>3814</v>
      </c>
      <c r="E71" s="42">
        <v>5</v>
      </c>
      <c r="F71" s="35">
        <v>8865805</v>
      </c>
      <c r="G71" s="36">
        <v>116</v>
      </c>
      <c r="H71" s="37">
        <v>8</v>
      </c>
      <c r="I71" s="38">
        <v>9048617</v>
      </c>
      <c r="J71" s="39">
        <v>68</v>
      </c>
      <c r="K71" s="40">
        <v>10</v>
      </c>
      <c r="L71" s="35">
        <v>3487280</v>
      </c>
      <c r="M71" s="36">
        <v>9</v>
      </c>
      <c r="N71" s="37">
        <v>3</v>
      </c>
      <c r="O71" s="38">
        <v>14759495</v>
      </c>
      <c r="P71" s="39">
        <v>28</v>
      </c>
      <c r="Q71" s="40">
        <v>5</v>
      </c>
      <c r="R71" s="35">
        <v>19136941</v>
      </c>
      <c r="S71" s="36">
        <v>433</v>
      </c>
      <c r="T71" s="37">
        <v>14</v>
      </c>
      <c r="U71" s="38">
        <v>-552959</v>
      </c>
      <c r="V71" s="39">
        <v>248</v>
      </c>
      <c r="W71" s="40">
        <v>1</v>
      </c>
      <c r="X71" s="35">
        <v>2496</v>
      </c>
      <c r="Y71" s="36">
        <v>82</v>
      </c>
      <c r="Z71" s="37">
        <v>14</v>
      </c>
      <c r="AA71" s="38">
        <v>434</v>
      </c>
      <c r="AB71" s="94">
        <v>382</v>
      </c>
      <c r="AC71" s="42">
        <v>100</v>
      </c>
      <c r="AD71" s="34">
        <v>0</v>
      </c>
      <c r="AE71" s="43">
        <v>0</v>
      </c>
    </row>
    <row r="72" spans="1:31" s="3" customFormat="1" ht="18.75" customHeight="1">
      <c r="A72" s="45">
        <v>70</v>
      </c>
      <c r="B72" s="46" t="s">
        <v>3813</v>
      </c>
      <c r="C72" s="47" t="s">
        <v>2866</v>
      </c>
      <c r="D72" s="48" t="s">
        <v>1750</v>
      </c>
      <c r="E72" s="49">
        <v>65</v>
      </c>
      <c r="F72" s="51">
        <v>8865751</v>
      </c>
      <c r="G72" s="52">
        <v>115</v>
      </c>
      <c r="H72" s="53">
        <v>108</v>
      </c>
      <c r="I72" s="54">
        <v>9075781</v>
      </c>
      <c r="J72" s="55">
        <v>42</v>
      </c>
      <c r="K72" s="56">
        <v>36</v>
      </c>
      <c r="L72" s="51">
        <v>4096313</v>
      </c>
      <c r="M72" s="52">
        <v>365</v>
      </c>
      <c r="N72" s="53">
        <v>348</v>
      </c>
      <c r="O72" s="54">
        <v>861654</v>
      </c>
      <c r="P72" s="55">
        <v>21</v>
      </c>
      <c r="Q72" s="56">
        <v>18</v>
      </c>
      <c r="R72" s="51">
        <v>19780341</v>
      </c>
      <c r="S72" s="52">
        <v>204</v>
      </c>
      <c r="T72" s="53">
        <v>195</v>
      </c>
      <c r="U72" s="54">
        <v>211070</v>
      </c>
      <c r="V72" s="55">
        <v>367</v>
      </c>
      <c r="W72" s="56">
        <v>364</v>
      </c>
      <c r="X72" s="51">
        <v>247</v>
      </c>
      <c r="Y72" s="52">
        <v>253</v>
      </c>
      <c r="Z72" s="53">
        <v>230</v>
      </c>
      <c r="AA72" s="54">
        <v>212</v>
      </c>
      <c r="AB72" s="95">
        <v>369</v>
      </c>
      <c r="AC72" s="49">
        <v>10.99</v>
      </c>
      <c r="AD72" s="57">
        <v>89.01</v>
      </c>
      <c r="AE72" s="58">
        <v>0</v>
      </c>
    </row>
    <row r="73" spans="1:31" s="3" customFormat="1" ht="18.75" customHeight="1">
      <c r="A73" s="174">
        <v>71</v>
      </c>
      <c r="B73" s="175" t="s">
        <v>3813</v>
      </c>
      <c r="C73" s="176" t="s">
        <v>2867</v>
      </c>
      <c r="D73" s="177" t="s">
        <v>3815</v>
      </c>
      <c r="E73" s="178">
        <v>66</v>
      </c>
      <c r="F73" s="180">
        <v>8848328</v>
      </c>
      <c r="G73" s="181">
        <v>122</v>
      </c>
      <c r="H73" s="182">
        <v>114</v>
      </c>
      <c r="I73" s="183">
        <v>8976948</v>
      </c>
      <c r="J73" s="184">
        <v>221</v>
      </c>
      <c r="K73" s="185">
        <v>206</v>
      </c>
      <c r="L73" s="180">
        <v>1816155</v>
      </c>
      <c r="M73" s="181">
        <v>289</v>
      </c>
      <c r="N73" s="182">
        <v>274</v>
      </c>
      <c r="O73" s="183">
        <v>1465951</v>
      </c>
      <c r="P73" s="184">
        <v>127</v>
      </c>
      <c r="Q73" s="185">
        <v>112</v>
      </c>
      <c r="R73" s="180">
        <v>8382965</v>
      </c>
      <c r="S73" s="181">
        <v>420</v>
      </c>
      <c r="T73" s="182">
        <v>408</v>
      </c>
      <c r="U73" s="183">
        <v>-354784</v>
      </c>
      <c r="V73" s="184">
        <v>166</v>
      </c>
      <c r="W73" s="185">
        <v>166</v>
      </c>
      <c r="X73" s="180">
        <v>5958</v>
      </c>
      <c r="Y73" s="181">
        <v>83</v>
      </c>
      <c r="Z73" s="182">
        <v>69</v>
      </c>
      <c r="AA73" s="183">
        <v>434</v>
      </c>
      <c r="AB73" s="186">
        <v>355</v>
      </c>
      <c r="AC73" s="178">
        <v>0</v>
      </c>
      <c r="AD73" s="187">
        <v>100</v>
      </c>
      <c r="AE73" s="188">
        <v>0</v>
      </c>
    </row>
    <row r="74" spans="1:31" s="3" customFormat="1" ht="18.75" customHeight="1">
      <c r="A74" s="159">
        <v>72</v>
      </c>
      <c r="B74" s="160">
        <v>102</v>
      </c>
      <c r="C74" s="161" t="s">
        <v>2868</v>
      </c>
      <c r="D74" s="162" t="s">
        <v>3815</v>
      </c>
      <c r="E74" s="163">
        <v>67</v>
      </c>
      <c r="F74" s="165">
        <v>8842391</v>
      </c>
      <c r="G74" s="166">
        <v>4</v>
      </c>
      <c r="H74" s="167">
        <v>3</v>
      </c>
      <c r="I74" s="168">
        <v>21766516</v>
      </c>
      <c r="J74" s="169">
        <v>154</v>
      </c>
      <c r="K74" s="170">
        <v>139</v>
      </c>
      <c r="L74" s="165">
        <v>2434840</v>
      </c>
      <c r="M74" s="166">
        <v>311</v>
      </c>
      <c r="N74" s="167">
        <v>296</v>
      </c>
      <c r="O74" s="168">
        <v>1308734</v>
      </c>
      <c r="P74" s="169">
        <v>72</v>
      </c>
      <c r="Q74" s="170">
        <v>61</v>
      </c>
      <c r="R74" s="165">
        <v>11040842</v>
      </c>
      <c r="S74" s="166">
        <v>455</v>
      </c>
      <c r="T74" s="167">
        <v>438</v>
      </c>
      <c r="U74" s="168">
        <v>-883704</v>
      </c>
      <c r="V74" s="169">
        <v>194</v>
      </c>
      <c r="W74" s="170">
        <v>194</v>
      </c>
      <c r="X74" s="165">
        <v>4696</v>
      </c>
      <c r="Y74" s="166">
        <v>293</v>
      </c>
      <c r="Z74" s="167">
        <v>270</v>
      </c>
      <c r="AA74" s="168">
        <v>186</v>
      </c>
      <c r="AB74" s="171">
        <v>352</v>
      </c>
      <c r="AC74" s="163">
        <v>0</v>
      </c>
      <c r="AD74" s="172">
        <v>0.01</v>
      </c>
      <c r="AE74" s="173">
        <v>99.99</v>
      </c>
    </row>
    <row r="75" spans="1:31" s="3" customFormat="1" ht="18.75" customHeight="1">
      <c r="A75" s="159">
        <v>73</v>
      </c>
      <c r="B75" s="160">
        <v>44</v>
      </c>
      <c r="C75" s="161" t="s">
        <v>2869</v>
      </c>
      <c r="D75" s="162" t="s">
        <v>3815</v>
      </c>
      <c r="E75" s="163">
        <v>68</v>
      </c>
      <c r="F75" s="165">
        <v>8821419</v>
      </c>
      <c r="G75" s="166">
        <v>133</v>
      </c>
      <c r="H75" s="167">
        <v>125</v>
      </c>
      <c r="I75" s="168">
        <v>8821419</v>
      </c>
      <c r="J75" s="169">
        <v>56</v>
      </c>
      <c r="K75" s="170">
        <v>48</v>
      </c>
      <c r="L75" s="165">
        <v>3646500</v>
      </c>
      <c r="M75" s="166">
        <v>58</v>
      </c>
      <c r="N75" s="167">
        <v>54</v>
      </c>
      <c r="O75" s="168">
        <v>4783585</v>
      </c>
      <c r="P75" s="169">
        <v>46</v>
      </c>
      <c r="Q75" s="170">
        <v>38</v>
      </c>
      <c r="R75" s="165">
        <v>13591685</v>
      </c>
      <c r="S75" s="166">
        <v>348</v>
      </c>
      <c r="T75" s="167">
        <v>339</v>
      </c>
      <c r="U75" s="168">
        <v>43029</v>
      </c>
      <c r="V75" s="169">
        <v>141</v>
      </c>
      <c r="W75" s="170">
        <v>141</v>
      </c>
      <c r="X75" s="165">
        <v>7214</v>
      </c>
      <c r="Y75" s="166">
        <v>90</v>
      </c>
      <c r="Z75" s="167">
        <v>74</v>
      </c>
      <c r="AA75" s="168">
        <v>425</v>
      </c>
      <c r="AB75" s="171">
        <v>361</v>
      </c>
      <c r="AC75" s="163">
        <v>0</v>
      </c>
      <c r="AD75" s="172">
        <v>100</v>
      </c>
      <c r="AE75" s="173">
        <v>0</v>
      </c>
    </row>
    <row r="76" spans="1:31" s="3" customFormat="1" ht="18.75" customHeight="1">
      <c r="A76" s="159">
        <v>74</v>
      </c>
      <c r="B76" s="160">
        <v>87</v>
      </c>
      <c r="C76" s="161" t="s">
        <v>2870</v>
      </c>
      <c r="D76" s="162" t="s">
        <v>3815</v>
      </c>
      <c r="E76" s="163">
        <v>69</v>
      </c>
      <c r="F76" s="165">
        <v>8803470</v>
      </c>
      <c r="G76" s="166">
        <v>135</v>
      </c>
      <c r="H76" s="167">
        <v>127</v>
      </c>
      <c r="I76" s="168">
        <v>8803470</v>
      </c>
      <c r="J76" s="169">
        <v>2</v>
      </c>
      <c r="K76" s="170">
        <v>2</v>
      </c>
      <c r="L76" s="165">
        <v>8949646</v>
      </c>
      <c r="M76" s="166">
        <v>32</v>
      </c>
      <c r="N76" s="167">
        <v>28</v>
      </c>
      <c r="O76" s="168">
        <v>6790621</v>
      </c>
      <c r="P76" s="169">
        <v>116</v>
      </c>
      <c r="Q76" s="170">
        <v>101</v>
      </c>
      <c r="R76" s="165">
        <v>8831538</v>
      </c>
      <c r="S76" s="166">
        <v>3</v>
      </c>
      <c r="T76" s="167">
        <v>3</v>
      </c>
      <c r="U76" s="168">
        <v>4587020</v>
      </c>
      <c r="V76" s="169">
        <v>258</v>
      </c>
      <c r="W76" s="170">
        <v>257</v>
      </c>
      <c r="X76" s="165">
        <v>2177</v>
      </c>
      <c r="Y76" s="166">
        <v>41</v>
      </c>
      <c r="Z76" s="167">
        <v>32</v>
      </c>
      <c r="AA76" s="168">
        <v>580</v>
      </c>
      <c r="AB76" s="171">
        <v>383</v>
      </c>
      <c r="AC76" s="163">
        <v>0</v>
      </c>
      <c r="AD76" s="172">
        <v>100</v>
      </c>
      <c r="AE76" s="173">
        <v>0</v>
      </c>
    </row>
    <row r="77" spans="1:31" s="3" customFormat="1" ht="18.75" customHeight="1">
      <c r="A77" s="142">
        <v>75</v>
      </c>
      <c r="B77" s="143">
        <v>149</v>
      </c>
      <c r="C77" s="144" t="s">
        <v>2871</v>
      </c>
      <c r="D77" s="145" t="s">
        <v>3815</v>
      </c>
      <c r="E77" s="146">
        <v>70</v>
      </c>
      <c r="F77" s="148">
        <v>8779835</v>
      </c>
      <c r="G77" s="149">
        <v>119</v>
      </c>
      <c r="H77" s="150">
        <v>111</v>
      </c>
      <c r="I77" s="151">
        <v>8998901</v>
      </c>
      <c r="J77" s="152">
        <v>146</v>
      </c>
      <c r="K77" s="153">
        <v>131</v>
      </c>
      <c r="L77" s="148">
        <v>2500697</v>
      </c>
      <c r="M77" s="149">
        <v>179</v>
      </c>
      <c r="N77" s="150">
        <v>170</v>
      </c>
      <c r="O77" s="151">
        <v>2330343</v>
      </c>
      <c r="P77" s="152">
        <v>283</v>
      </c>
      <c r="Q77" s="153">
        <v>262</v>
      </c>
      <c r="R77" s="148">
        <v>4788801</v>
      </c>
      <c r="S77" s="149">
        <v>87</v>
      </c>
      <c r="T77" s="150">
        <v>83</v>
      </c>
      <c r="U77" s="151">
        <v>669516</v>
      </c>
      <c r="V77" s="152">
        <v>243</v>
      </c>
      <c r="W77" s="153">
        <v>243</v>
      </c>
      <c r="X77" s="148">
        <v>2682</v>
      </c>
      <c r="Y77" s="149">
        <v>352</v>
      </c>
      <c r="Z77" s="150">
        <v>327</v>
      </c>
      <c r="AA77" s="151">
        <v>146</v>
      </c>
      <c r="AB77" s="156">
        <v>351</v>
      </c>
      <c r="AC77" s="146">
        <v>0</v>
      </c>
      <c r="AD77" s="157">
        <v>0</v>
      </c>
      <c r="AE77" s="158">
        <v>100</v>
      </c>
    </row>
    <row r="78" spans="1:31" s="3" customFormat="1" ht="18.75" customHeight="1">
      <c r="A78" s="174">
        <v>76</v>
      </c>
      <c r="B78" s="175">
        <v>101</v>
      </c>
      <c r="C78" s="176" t="s">
        <v>2872</v>
      </c>
      <c r="D78" s="177" t="s">
        <v>3815</v>
      </c>
      <c r="E78" s="178">
        <v>71</v>
      </c>
      <c r="F78" s="180">
        <v>8777404</v>
      </c>
      <c r="G78" s="181">
        <v>124</v>
      </c>
      <c r="H78" s="182">
        <v>116</v>
      </c>
      <c r="I78" s="183">
        <v>8946702</v>
      </c>
      <c r="J78" s="184">
        <v>298</v>
      </c>
      <c r="K78" s="185">
        <v>280</v>
      </c>
      <c r="L78" s="180">
        <v>1297510</v>
      </c>
      <c r="M78" s="181">
        <v>296</v>
      </c>
      <c r="N78" s="182">
        <v>281</v>
      </c>
      <c r="O78" s="183">
        <v>1445109</v>
      </c>
      <c r="P78" s="184">
        <v>232</v>
      </c>
      <c r="Q78" s="185">
        <v>212</v>
      </c>
      <c r="R78" s="180">
        <v>5821877</v>
      </c>
      <c r="S78" s="181">
        <v>346</v>
      </c>
      <c r="T78" s="182">
        <v>337</v>
      </c>
      <c r="U78" s="183">
        <v>43460</v>
      </c>
      <c r="V78" s="184">
        <v>19</v>
      </c>
      <c r="W78" s="185">
        <v>19</v>
      </c>
      <c r="X78" s="180">
        <v>16991</v>
      </c>
      <c r="Y78" s="181">
        <v>106</v>
      </c>
      <c r="Z78" s="182">
        <v>89</v>
      </c>
      <c r="AA78" s="183">
        <v>390</v>
      </c>
      <c r="AB78" s="186">
        <v>322</v>
      </c>
      <c r="AC78" s="178">
        <v>0</v>
      </c>
      <c r="AD78" s="187">
        <v>100</v>
      </c>
      <c r="AE78" s="188">
        <v>0</v>
      </c>
    </row>
    <row r="79" spans="1:31" s="3" customFormat="1" ht="18.75" customHeight="1">
      <c r="A79" s="29">
        <v>77</v>
      </c>
      <c r="B79" s="30">
        <v>25</v>
      </c>
      <c r="C79" s="31" t="s">
        <v>2873</v>
      </c>
      <c r="D79" s="32" t="s">
        <v>3369</v>
      </c>
      <c r="E79" s="42">
        <v>72</v>
      </c>
      <c r="F79" s="35">
        <v>8754877</v>
      </c>
      <c r="G79" s="36">
        <v>132</v>
      </c>
      <c r="H79" s="37">
        <v>124</v>
      </c>
      <c r="I79" s="38">
        <v>8826416</v>
      </c>
      <c r="J79" s="39">
        <v>397</v>
      </c>
      <c r="K79" s="40">
        <v>378</v>
      </c>
      <c r="L79" s="35">
        <v>730026</v>
      </c>
      <c r="M79" s="36">
        <v>313</v>
      </c>
      <c r="N79" s="37">
        <v>298</v>
      </c>
      <c r="O79" s="38">
        <v>1299585</v>
      </c>
      <c r="P79" s="39">
        <v>478</v>
      </c>
      <c r="Q79" s="40">
        <v>453</v>
      </c>
      <c r="R79" s="35">
        <v>1641927</v>
      </c>
      <c r="S79" s="36">
        <v>211</v>
      </c>
      <c r="T79" s="37">
        <v>202</v>
      </c>
      <c r="U79" s="38">
        <v>188800</v>
      </c>
      <c r="V79" s="39">
        <v>392</v>
      </c>
      <c r="W79" s="40">
        <v>389</v>
      </c>
      <c r="X79" s="35">
        <v>48</v>
      </c>
      <c r="Y79" s="36">
        <v>484</v>
      </c>
      <c r="Z79" s="37">
        <v>459</v>
      </c>
      <c r="AA79" s="38">
        <v>43</v>
      </c>
      <c r="AB79" s="94">
        <v>311</v>
      </c>
      <c r="AC79" s="42">
        <v>0</v>
      </c>
      <c r="AD79" s="34">
        <v>100</v>
      </c>
      <c r="AE79" s="43">
        <v>0</v>
      </c>
    </row>
    <row r="80" spans="1:31" s="3" customFormat="1" ht="18.75" customHeight="1">
      <c r="A80" s="159">
        <v>78</v>
      </c>
      <c r="B80" s="160" t="s">
        <v>3813</v>
      </c>
      <c r="C80" s="161" t="s">
        <v>2874</v>
      </c>
      <c r="D80" s="162" t="s">
        <v>3815</v>
      </c>
      <c r="E80" s="163">
        <v>73</v>
      </c>
      <c r="F80" s="165">
        <v>8739806</v>
      </c>
      <c r="G80" s="166">
        <v>46</v>
      </c>
      <c r="H80" s="167">
        <v>44</v>
      </c>
      <c r="I80" s="168">
        <v>10675127</v>
      </c>
      <c r="J80" s="169">
        <v>383</v>
      </c>
      <c r="K80" s="170">
        <v>364</v>
      </c>
      <c r="L80" s="165">
        <v>856242</v>
      </c>
      <c r="M80" s="166">
        <v>301</v>
      </c>
      <c r="N80" s="167">
        <v>286</v>
      </c>
      <c r="O80" s="168">
        <v>1381452</v>
      </c>
      <c r="P80" s="169">
        <v>233</v>
      </c>
      <c r="Q80" s="170">
        <v>213</v>
      </c>
      <c r="R80" s="165">
        <v>5809105</v>
      </c>
      <c r="S80" s="166">
        <v>279</v>
      </c>
      <c r="T80" s="167">
        <v>270</v>
      </c>
      <c r="U80" s="168">
        <v>110467</v>
      </c>
      <c r="V80" s="169">
        <v>46</v>
      </c>
      <c r="W80" s="170">
        <v>46</v>
      </c>
      <c r="X80" s="165">
        <v>12832</v>
      </c>
      <c r="Y80" s="166">
        <v>68</v>
      </c>
      <c r="Z80" s="167">
        <v>56</v>
      </c>
      <c r="AA80" s="168">
        <v>463</v>
      </c>
      <c r="AB80" s="171">
        <v>321</v>
      </c>
      <c r="AC80" s="163">
        <v>0</v>
      </c>
      <c r="AD80" s="172">
        <v>100</v>
      </c>
      <c r="AE80" s="173">
        <v>0</v>
      </c>
    </row>
    <row r="81" spans="1:31" s="3" customFormat="1" ht="18.75" customHeight="1">
      <c r="A81" s="159">
        <v>79</v>
      </c>
      <c r="B81" s="160" t="s">
        <v>3813</v>
      </c>
      <c r="C81" s="161" t="s">
        <v>2875</v>
      </c>
      <c r="D81" s="162" t="s">
        <v>3815</v>
      </c>
      <c r="E81" s="163">
        <v>74</v>
      </c>
      <c r="F81" s="165">
        <v>8710499</v>
      </c>
      <c r="G81" s="166">
        <v>11</v>
      </c>
      <c r="H81" s="167">
        <v>10</v>
      </c>
      <c r="I81" s="168">
        <v>17481999</v>
      </c>
      <c r="J81" s="169">
        <v>35</v>
      </c>
      <c r="K81" s="170">
        <v>30</v>
      </c>
      <c r="L81" s="165">
        <v>4473054</v>
      </c>
      <c r="M81" s="166">
        <v>354</v>
      </c>
      <c r="N81" s="167">
        <v>338</v>
      </c>
      <c r="O81" s="168">
        <v>932898</v>
      </c>
      <c r="P81" s="169">
        <v>85</v>
      </c>
      <c r="Q81" s="170">
        <v>73</v>
      </c>
      <c r="R81" s="165">
        <v>10275135</v>
      </c>
      <c r="S81" s="166">
        <v>95</v>
      </c>
      <c r="T81" s="167">
        <v>90</v>
      </c>
      <c r="U81" s="168">
        <v>622017</v>
      </c>
      <c r="V81" s="169">
        <v>2</v>
      </c>
      <c r="W81" s="170">
        <v>2</v>
      </c>
      <c r="X81" s="165">
        <v>30755</v>
      </c>
      <c r="Y81" s="166">
        <v>8</v>
      </c>
      <c r="Z81" s="167">
        <v>4</v>
      </c>
      <c r="AA81" s="168">
        <v>1192</v>
      </c>
      <c r="AB81" s="171">
        <v>322</v>
      </c>
      <c r="AC81" s="163">
        <v>0</v>
      </c>
      <c r="AD81" s="172">
        <v>100</v>
      </c>
      <c r="AE81" s="173">
        <v>0</v>
      </c>
    </row>
    <row r="82" spans="1:31" s="3" customFormat="1" ht="18.75" customHeight="1">
      <c r="A82" s="45">
        <v>80</v>
      </c>
      <c r="B82" s="46">
        <v>29</v>
      </c>
      <c r="C82" s="47" t="s">
        <v>2876</v>
      </c>
      <c r="D82" s="48" t="s">
        <v>3467</v>
      </c>
      <c r="E82" s="65">
        <v>75</v>
      </c>
      <c r="F82" s="51">
        <v>8652690</v>
      </c>
      <c r="G82" s="52">
        <v>139</v>
      </c>
      <c r="H82" s="53">
        <v>131</v>
      </c>
      <c r="I82" s="54">
        <v>8655952</v>
      </c>
      <c r="J82" s="55">
        <v>53</v>
      </c>
      <c r="K82" s="56">
        <v>45</v>
      </c>
      <c r="L82" s="51">
        <v>3697430</v>
      </c>
      <c r="M82" s="52">
        <v>84</v>
      </c>
      <c r="N82" s="53">
        <v>79</v>
      </c>
      <c r="O82" s="54">
        <v>3793973</v>
      </c>
      <c r="P82" s="55">
        <v>126</v>
      </c>
      <c r="Q82" s="56">
        <v>111</v>
      </c>
      <c r="R82" s="51">
        <v>8454289</v>
      </c>
      <c r="S82" s="52">
        <v>240</v>
      </c>
      <c r="T82" s="53">
        <v>231</v>
      </c>
      <c r="U82" s="54">
        <v>153152</v>
      </c>
      <c r="V82" s="55">
        <v>369</v>
      </c>
      <c r="W82" s="56">
        <v>366</v>
      </c>
      <c r="X82" s="51">
        <v>198</v>
      </c>
      <c r="Y82" s="52">
        <v>328</v>
      </c>
      <c r="Z82" s="53">
        <v>304</v>
      </c>
      <c r="AA82" s="54">
        <v>160</v>
      </c>
      <c r="AB82" s="95">
        <v>331</v>
      </c>
      <c r="AC82" s="49">
        <v>0</v>
      </c>
      <c r="AD82" s="57">
        <v>100</v>
      </c>
      <c r="AE82" s="58">
        <v>0</v>
      </c>
    </row>
    <row r="83" spans="1:31" s="3" customFormat="1" ht="18.75" customHeight="1">
      <c r="A83" s="174">
        <v>81</v>
      </c>
      <c r="B83" s="175" t="s">
        <v>3813</v>
      </c>
      <c r="C83" s="176" t="s">
        <v>2877</v>
      </c>
      <c r="D83" s="177" t="s">
        <v>3815</v>
      </c>
      <c r="E83" s="178">
        <v>76</v>
      </c>
      <c r="F83" s="180">
        <v>8648412</v>
      </c>
      <c r="G83" s="181">
        <v>25</v>
      </c>
      <c r="H83" s="182">
        <v>24</v>
      </c>
      <c r="I83" s="183">
        <v>12011787</v>
      </c>
      <c r="J83" s="184">
        <v>290</v>
      </c>
      <c r="K83" s="185">
        <v>272</v>
      </c>
      <c r="L83" s="180">
        <v>1343711</v>
      </c>
      <c r="M83" s="181">
        <v>121</v>
      </c>
      <c r="N83" s="182">
        <v>114</v>
      </c>
      <c r="O83" s="183">
        <v>3095429</v>
      </c>
      <c r="P83" s="184">
        <v>129</v>
      </c>
      <c r="Q83" s="185">
        <v>114</v>
      </c>
      <c r="R83" s="180">
        <v>8269835</v>
      </c>
      <c r="S83" s="181">
        <v>158</v>
      </c>
      <c r="T83" s="182">
        <v>149</v>
      </c>
      <c r="U83" s="183">
        <v>319889</v>
      </c>
      <c r="V83" s="184">
        <v>388</v>
      </c>
      <c r="W83" s="185">
        <v>385</v>
      </c>
      <c r="X83" s="180">
        <v>79</v>
      </c>
      <c r="Y83" s="181">
        <v>115</v>
      </c>
      <c r="Z83" s="182">
        <v>98</v>
      </c>
      <c r="AA83" s="183">
        <v>370</v>
      </c>
      <c r="AB83" s="186">
        <v>322</v>
      </c>
      <c r="AC83" s="178">
        <v>0</v>
      </c>
      <c r="AD83" s="187">
        <v>100</v>
      </c>
      <c r="AE83" s="188">
        <v>0</v>
      </c>
    </row>
    <row r="84" spans="1:31" s="3" customFormat="1" ht="18.75" customHeight="1">
      <c r="A84" s="29">
        <v>82</v>
      </c>
      <c r="B84" s="30" t="s">
        <v>3813</v>
      </c>
      <c r="C84" s="31" t="s">
        <v>2878</v>
      </c>
      <c r="D84" s="32" t="s">
        <v>3816</v>
      </c>
      <c r="E84" s="42">
        <v>77</v>
      </c>
      <c r="F84" s="35">
        <v>8633202</v>
      </c>
      <c r="G84" s="36">
        <v>118</v>
      </c>
      <c r="H84" s="37">
        <v>110</v>
      </c>
      <c r="I84" s="38">
        <v>9029508</v>
      </c>
      <c r="J84" s="39">
        <v>341</v>
      </c>
      <c r="K84" s="40">
        <v>322</v>
      </c>
      <c r="L84" s="35">
        <v>1083326</v>
      </c>
      <c r="M84" s="36">
        <v>116</v>
      </c>
      <c r="N84" s="37">
        <v>109</v>
      </c>
      <c r="O84" s="38">
        <v>3163696</v>
      </c>
      <c r="P84" s="39">
        <v>198</v>
      </c>
      <c r="Q84" s="40">
        <v>178</v>
      </c>
      <c r="R84" s="35">
        <v>6336373</v>
      </c>
      <c r="S84" s="36">
        <v>449</v>
      </c>
      <c r="T84" s="37">
        <v>433</v>
      </c>
      <c r="U84" s="38">
        <v>-754728</v>
      </c>
      <c r="V84" s="39">
        <v>118</v>
      </c>
      <c r="W84" s="40">
        <v>118</v>
      </c>
      <c r="X84" s="35">
        <v>8290</v>
      </c>
      <c r="Y84" s="36">
        <v>150</v>
      </c>
      <c r="Z84" s="37">
        <v>131</v>
      </c>
      <c r="AA84" s="38">
        <v>312</v>
      </c>
      <c r="AB84" s="94">
        <v>311</v>
      </c>
      <c r="AC84" s="42">
        <v>1</v>
      </c>
      <c r="AD84" s="34">
        <v>99</v>
      </c>
      <c r="AE84" s="43">
        <v>0</v>
      </c>
    </row>
    <row r="85" spans="1:31" s="3" customFormat="1" ht="18.75" customHeight="1">
      <c r="A85" s="159">
        <v>83</v>
      </c>
      <c r="B85" s="160">
        <v>48</v>
      </c>
      <c r="C85" s="161" t="s">
        <v>2879</v>
      </c>
      <c r="D85" s="162" t="s">
        <v>3815</v>
      </c>
      <c r="E85" s="163">
        <v>78</v>
      </c>
      <c r="F85" s="165">
        <v>8601924</v>
      </c>
      <c r="G85" s="166">
        <v>141</v>
      </c>
      <c r="H85" s="167">
        <v>133</v>
      </c>
      <c r="I85" s="168">
        <v>8603645</v>
      </c>
      <c r="J85" s="169">
        <v>173</v>
      </c>
      <c r="K85" s="170">
        <v>158</v>
      </c>
      <c r="L85" s="165">
        <v>2242831</v>
      </c>
      <c r="M85" s="166">
        <v>122</v>
      </c>
      <c r="N85" s="167">
        <v>115</v>
      </c>
      <c r="O85" s="168">
        <v>3081906</v>
      </c>
      <c r="P85" s="169">
        <v>208</v>
      </c>
      <c r="Q85" s="170">
        <v>188</v>
      </c>
      <c r="R85" s="165">
        <v>6174491</v>
      </c>
      <c r="S85" s="166">
        <v>91</v>
      </c>
      <c r="T85" s="167">
        <v>87</v>
      </c>
      <c r="U85" s="168">
        <v>652148</v>
      </c>
      <c r="V85" s="169">
        <v>21</v>
      </c>
      <c r="W85" s="170">
        <v>21</v>
      </c>
      <c r="X85" s="165">
        <v>16222</v>
      </c>
      <c r="Y85" s="166">
        <v>76</v>
      </c>
      <c r="Z85" s="167">
        <v>63</v>
      </c>
      <c r="AA85" s="168">
        <v>444</v>
      </c>
      <c r="AB85" s="171">
        <v>321</v>
      </c>
      <c r="AC85" s="163">
        <v>0</v>
      </c>
      <c r="AD85" s="172">
        <v>100</v>
      </c>
      <c r="AE85" s="173">
        <v>0</v>
      </c>
    </row>
    <row r="86" spans="1:31" s="3" customFormat="1" ht="18.75" customHeight="1">
      <c r="A86" s="29">
        <v>84</v>
      </c>
      <c r="B86" s="30">
        <v>62</v>
      </c>
      <c r="C86" s="31" t="s">
        <v>2880</v>
      </c>
      <c r="D86" s="32" t="s">
        <v>3814</v>
      </c>
      <c r="E86" s="42">
        <v>6</v>
      </c>
      <c r="F86" s="35">
        <v>8581478</v>
      </c>
      <c r="G86" s="36">
        <v>143</v>
      </c>
      <c r="H86" s="37">
        <v>9</v>
      </c>
      <c r="I86" s="38">
        <v>8581478</v>
      </c>
      <c r="J86" s="39">
        <v>8</v>
      </c>
      <c r="K86" s="40">
        <v>2</v>
      </c>
      <c r="L86" s="35">
        <v>6964326</v>
      </c>
      <c r="M86" s="36">
        <v>189</v>
      </c>
      <c r="N86" s="37">
        <v>10</v>
      </c>
      <c r="O86" s="38">
        <v>2217981</v>
      </c>
      <c r="P86" s="39">
        <v>38</v>
      </c>
      <c r="Q86" s="40">
        <v>8</v>
      </c>
      <c r="R86" s="35">
        <v>14731676</v>
      </c>
      <c r="S86" s="36">
        <v>94</v>
      </c>
      <c r="T86" s="37">
        <v>5</v>
      </c>
      <c r="U86" s="38">
        <v>622234</v>
      </c>
      <c r="V86" s="39" t="s">
        <v>3813</v>
      </c>
      <c r="W86" s="40" t="s">
        <v>3813</v>
      </c>
      <c r="X86" s="41" t="s">
        <v>3813</v>
      </c>
      <c r="Y86" s="36">
        <v>29</v>
      </c>
      <c r="Z86" s="37">
        <v>7</v>
      </c>
      <c r="AA86" s="38">
        <v>668</v>
      </c>
      <c r="AB86" s="94">
        <v>382</v>
      </c>
      <c r="AC86" s="42">
        <v>100</v>
      </c>
      <c r="AD86" s="34">
        <v>0</v>
      </c>
      <c r="AE86" s="43">
        <v>0</v>
      </c>
    </row>
    <row r="87" spans="1:31" s="3" customFormat="1" ht="18.75" customHeight="1">
      <c r="A87" s="45">
        <v>85</v>
      </c>
      <c r="B87" s="46">
        <v>150</v>
      </c>
      <c r="C87" s="47" t="s">
        <v>2881</v>
      </c>
      <c r="D87" s="48" t="s">
        <v>2748</v>
      </c>
      <c r="E87" s="49">
        <v>79</v>
      </c>
      <c r="F87" s="51">
        <v>8578981</v>
      </c>
      <c r="G87" s="52">
        <v>136</v>
      </c>
      <c r="H87" s="53">
        <v>128</v>
      </c>
      <c r="I87" s="54">
        <v>8695663</v>
      </c>
      <c r="J87" s="55">
        <v>313</v>
      </c>
      <c r="K87" s="56">
        <v>294</v>
      </c>
      <c r="L87" s="51">
        <v>1221479</v>
      </c>
      <c r="M87" s="52">
        <v>357</v>
      </c>
      <c r="N87" s="53">
        <v>341</v>
      </c>
      <c r="O87" s="54">
        <v>932362</v>
      </c>
      <c r="P87" s="55">
        <v>464</v>
      </c>
      <c r="Q87" s="56">
        <v>439</v>
      </c>
      <c r="R87" s="51">
        <v>1939835</v>
      </c>
      <c r="S87" s="52">
        <v>100</v>
      </c>
      <c r="T87" s="53">
        <v>95</v>
      </c>
      <c r="U87" s="54">
        <v>589905</v>
      </c>
      <c r="V87" s="55">
        <v>295</v>
      </c>
      <c r="W87" s="56">
        <v>293</v>
      </c>
      <c r="X87" s="51">
        <v>1441</v>
      </c>
      <c r="Y87" s="52">
        <v>282</v>
      </c>
      <c r="Z87" s="53">
        <v>259</v>
      </c>
      <c r="AA87" s="54">
        <v>192</v>
      </c>
      <c r="AB87" s="95">
        <v>311</v>
      </c>
      <c r="AC87" s="49">
        <v>0</v>
      </c>
      <c r="AD87" s="57">
        <v>100</v>
      </c>
      <c r="AE87" s="58">
        <v>0</v>
      </c>
    </row>
    <row r="88" spans="1:31" s="3" customFormat="1" ht="18.75" customHeight="1">
      <c r="A88" s="15">
        <v>86</v>
      </c>
      <c r="B88" s="16">
        <v>244</v>
      </c>
      <c r="C88" s="17" t="s">
        <v>2882</v>
      </c>
      <c r="D88" s="18" t="s">
        <v>3816</v>
      </c>
      <c r="E88" s="19">
        <v>80</v>
      </c>
      <c r="F88" s="21">
        <v>8545030</v>
      </c>
      <c r="G88" s="22">
        <v>42</v>
      </c>
      <c r="H88" s="23">
        <v>40</v>
      </c>
      <c r="I88" s="24">
        <v>10914926</v>
      </c>
      <c r="J88" s="25">
        <v>440</v>
      </c>
      <c r="K88" s="26">
        <v>421</v>
      </c>
      <c r="L88" s="21">
        <v>357875</v>
      </c>
      <c r="M88" s="22">
        <v>411</v>
      </c>
      <c r="N88" s="23">
        <v>393</v>
      </c>
      <c r="O88" s="24">
        <v>570001</v>
      </c>
      <c r="P88" s="25">
        <v>70</v>
      </c>
      <c r="Q88" s="26">
        <v>60</v>
      </c>
      <c r="R88" s="21">
        <v>11299510</v>
      </c>
      <c r="S88" s="22">
        <v>396</v>
      </c>
      <c r="T88" s="23">
        <v>386</v>
      </c>
      <c r="U88" s="24">
        <v>-66464</v>
      </c>
      <c r="V88" s="25">
        <v>343</v>
      </c>
      <c r="W88" s="26">
        <v>341</v>
      </c>
      <c r="X88" s="21">
        <v>500</v>
      </c>
      <c r="Y88" s="22">
        <v>428</v>
      </c>
      <c r="Z88" s="23">
        <v>403</v>
      </c>
      <c r="AA88" s="24">
        <v>100</v>
      </c>
      <c r="AB88" s="93">
        <v>311</v>
      </c>
      <c r="AC88" s="19">
        <v>0</v>
      </c>
      <c r="AD88" s="27">
        <v>100</v>
      </c>
      <c r="AE88" s="28">
        <v>0</v>
      </c>
    </row>
    <row r="89" spans="1:31" s="3" customFormat="1" ht="18.75" customHeight="1">
      <c r="A89" s="29">
        <v>87</v>
      </c>
      <c r="B89" s="30">
        <v>312</v>
      </c>
      <c r="C89" s="31" t="s">
        <v>2883</v>
      </c>
      <c r="D89" s="32" t="s">
        <v>3368</v>
      </c>
      <c r="E89" s="42">
        <v>81</v>
      </c>
      <c r="F89" s="35">
        <v>8535488</v>
      </c>
      <c r="G89" s="36">
        <v>146</v>
      </c>
      <c r="H89" s="37">
        <v>137</v>
      </c>
      <c r="I89" s="38">
        <v>8549845</v>
      </c>
      <c r="J89" s="39">
        <v>189</v>
      </c>
      <c r="K89" s="40">
        <v>174</v>
      </c>
      <c r="L89" s="35">
        <v>2052681</v>
      </c>
      <c r="M89" s="36">
        <v>66</v>
      </c>
      <c r="N89" s="37">
        <v>61</v>
      </c>
      <c r="O89" s="38">
        <v>4291897</v>
      </c>
      <c r="P89" s="39">
        <v>124</v>
      </c>
      <c r="Q89" s="40">
        <v>109</v>
      </c>
      <c r="R89" s="35">
        <v>8528891</v>
      </c>
      <c r="S89" s="36">
        <v>389</v>
      </c>
      <c r="T89" s="37">
        <v>379</v>
      </c>
      <c r="U89" s="38">
        <v>-4201</v>
      </c>
      <c r="V89" s="39">
        <v>111</v>
      </c>
      <c r="W89" s="40">
        <v>111</v>
      </c>
      <c r="X89" s="35">
        <v>9000</v>
      </c>
      <c r="Y89" s="36">
        <v>330</v>
      </c>
      <c r="Z89" s="37">
        <v>306</v>
      </c>
      <c r="AA89" s="38">
        <v>159</v>
      </c>
      <c r="AB89" s="94">
        <v>311</v>
      </c>
      <c r="AC89" s="42">
        <v>0</v>
      </c>
      <c r="AD89" s="34">
        <v>100</v>
      </c>
      <c r="AE89" s="43">
        <v>0</v>
      </c>
    </row>
    <row r="90" spans="1:31" s="3" customFormat="1" ht="18.75" customHeight="1">
      <c r="A90" s="29">
        <v>88</v>
      </c>
      <c r="B90" s="30" t="s">
        <v>3813</v>
      </c>
      <c r="C90" s="31" t="s">
        <v>2884</v>
      </c>
      <c r="D90" s="32" t="s">
        <v>464</v>
      </c>
      <c r="E90" s="42">
        <v>82</v>
      </c>
      <c r="F90" s="35">
        <v>8531354</v>
      </c>
      <c r="G90" s="36">
        <v>64</v>
      </c>
      <c r="H90" s="37">
        <v>59</v>
      </c>
      <c r="I90" s="38">
        <v>10023435</v>
      </c>
      <c r="J90" s="39">
        <v>37</v>
      </c>
      <c r="K90" s="40">
        <v>32</v>
      </c>
      <c r="L90" s="35">
        <v>4390642</v>
      </c>
      <c r="M90" s="36">
        <v>23</v>
      </c>
      <c r="N90" s="37">
        <v>19</v>
      </c>
      <c r="O90" s="38">
        <v>8863372</v>
      </c>
      <c r="P90" s="39">
        <v>14</v>
      </c>
      <c r="Q90" s="40">
        <v>13</v>
      </c>
      <c r="R90" s="35">
        <v>25476359</v>
      </c>
      <c r="S90" s="36">
        <v>138</v>
      </c>
      <c r="T90" s="37">
        <v>132</v>
      </c>
      <c r="U90" s="38">
        <v>387769</v>
      </c>
      <c r="V90" s="39">
        <v>142</v>
      </c>
      <c r="W90" s="40">
        <v>142</v>
      </c>
      <c r="X90" s="35">
        <v>7182</v>
      </c>
      <c r="Y90" s="36">
        <v>367</v>
      </c>
      <c r="Z90" s="37">
        <v>342</v>
      </c>
      <c r="AA90" s="38">
        <v>135</v>
      </c>
      <c r="AB90" s="94">
        <v>384</v>
      </c>
      <c r="AC90" s="42">
        <v>0</v>
      </c>
      <c r="AD90" s="34">
        <v>100</v>
      </c>
      <c r="AE90" s="43">
        <v>0</v>
      </c>
    </row>
    <row r="91" spans="1:31" s="3" customFormat="1" ht="18.75" customHeight="1">
      <c r="A91" s="29">
        <v>89</v>
      </c>
      <c r="B91" s="30" t="s">
        <v>3813</v>
      </c>
      <c r="C91" s="31" t="s">
        <v>3000</v>
      </c>
      <c r="D91" s="32" t="s">
        <v>3816</v>
      </c>
      <c r="E91" s="42">
        <v>83</v>
      </c>
      <c r="F91" s="35">
        <v>8520241</v>
      </c>
      <c r="G91" s="36">
        <v>147</v>
      </c>
      <c r="H91" s="37">
        <v>138</v>
      </c>
      <c r="I91" s="38">
        <v>8520241</v>
      </c>
      <c r="J91" s="39">
        <v>24</v>
      </c>
      <c r="K91" s="40">
        <v>21</v>
      </c>
      <c r="L91" s="35">
        <v>4845259</v>
      </c>
      <c r="M91" s="36">
        <v>54</v>
      </c>
      <c r="N91" s="37">
        <v>50</v>
      </c>
      <c r="O91" s="38">
        <v>4925661</v>
      </c>
      <c r="P91" s="39">
        <v>121</v>
      </c>
      <c r="Q91" s="40">
        <v>106</v>
      </c>
      <c r="R91" s="35">
        <v>8621142</v>
      </c>
      <c r="S91" s="36">
        <v>111</v>
      </c>
      <c r="T91" s="37">
        <v>105</v>
      </c>
      <c r="U91" s="38">
        <v>510048</v>
      </c>
      <c r="V91" s="39">
        <v>53</v>
      </c>
      <c r="W91" s="40">
        <v>53</v>
      </c>
      <c r="X91" s="35">
        <v>12345</v>
      </c>
      <c r="Y91" s="36">
        <v>28</v>
      </c>
      <c r="Z91" s="37">
        <v>22</v>
      </c>
      <c r="AA91" s="38">
        <v>682</v>
      </c>
      <c r="AB91" s="94">
        <v>384</v>
      </c>
      <c r="AC91" s="42">
        <v>0</v>
      </c>
      <c r="AD91" s="34">
        <v>100</v>
      </c>
      <c r="AE91" s="43">
        <v>0</v>
      </c>
    </row>
    <row r="92" spans="1:31" s="3" customFormat="1" ht="18.75" customHeight="1">
      <c r="A92" s="142">
        <v>90</v>
      </c>
      <c r="B92" s="194">
        <v>84</v>
      </c>
      <c r="C92" s="144" t="s">
        <v>2885</v>
      </c>
      <c r="D92" s="145" t="s">
        <v>3815</v>
      </c>
      <c r="E92" s="146">
        <v>84</v>
      </c>
      <c r="F92" s="148">
        <v>8507717</v>
      </c>
      <c r="G92" s="149">
        <v>33</v>
      </c>
      <c r="H92" s="150">
        <v>32</v>
      </c>
      <c r="I92" s="151">
        <v>11347232</v>
      </c>
      <c r="J92" s="152">
        <v>316</v>
      </c>
      <c r="K92" s="153">
        <v>297</v>
      </c>
      <c r="L92" s="148">
        <v>1201957</v>
      </c>
      <c r="M92" s="149">
        <v>99</v>
      </c>
      <c r="N92" s="150">
        <v>94</v>
      </c>
      <c r="O92" s="151">
        <v>3467128</v>
      </c>
      <c r="P92" s="152">
        <v>64</v>
      </c>
      <c r="Q92" s="153">
        <v>54</v>
      </c>
      <c r="R92" s="148">
        <v>11600670</v>
      </c>
      <c r="S92" s="149">
        <v>176</v>
      </c>
      <c r="T92" s="150">
        <v>167</v>
      </c>
      <c r="U92" s="151">
        <v>288052</v>
      </c>
      <c r="V92" s="152">
        <v>159</v>
      </c>
      <c r="W92" s="153">
        <v>159</v>
      </c>
      <c r="X92" s="148">
        <v>6326</v>
      </c>
      <c r="Y92" s="149">
        <v>16</v>
      </c>
      <c r="Z92" s="150">
        <v>11</v>
      </c>
      <c r="AA92" s="151">
        <v>784</v>
      </c>
      <c r="AB92" s="156">
        <v>322</v>
      </c>
      <c r="AC92" s="146">
        <v>0</v>
      </c>
      <c r="AD92" s="157">
        <v>62</v>
      </c>
      <c r="AE92" s="158">
        <v>38</v>
      </c>
    </row>
    <row r="93" spans="1:31" s="3" customFormat="1" ht="18.75" customHeight="1">
      <c r="A93" s="15">
        <v>91</v>
      </c>
      <c r="B93" s="16" t="s">
        <v>3813</v>
      </c>
      <c r="C93" s="17" t="s">
        <v>2886</v>
      </c>
      <c r="D93" s="18" t="s">
        <v>3814</v>
      </c>
      <c r="E93" s="19">
        <v>7</v>
      </c>
      <c r="F93" s="21">
        <v>8493065</v>
      </c>
      <c r="G93" s="22">
        <v>149</v>
      </c>
      <c r="H93" s="23">
        <v>10</v>
      </c>
      <c r="I93" s="24">
        <v>8493065</v>
      </c>
      <c r="J93" s="25" t="s">
        <v>3813</v>
      </c>
      <c r="K93" s="26" t="s">
        <v>3813</v>
      </c>
      <c r="L93" s="21">
        <v>-2783335</v>
      </c>
      <c r="M93" s="22" t="s">
        <v>3813</v>
      </c>
      <c r="N93" s="23" t="s">
        <v>3813</v>
      </c>
      <c r="O93" s="24">
        <v>-6688227</v>
      </c>
      <c r="P93" s="25">
        <v>356</v>
      </c>
      <c r="Q93" s="26">
        <v>24</v>
      </c>
      <c r="R93" s="21">
        <v>3786881</v>
      </c>
      <c r="S93" s="22">
        <v>481</v>
      </c>
      <c r="T93" s="23">
        <v>21</v>
      </c>
      <c r="U93" s="24">
        <v>-2847440</v>
      </c>
      <c r="V93" s="25" t="s">
        <v>3813</v>
      </c>
      <c r="W93" s="26" t="s">
        <v>3813</v>
      </c>
      <c r="X93" s="61" t="s">
        <v>3813</v>
      </c>
      <c r="Y93" s="22">
        <v>74</v>
      </c>
      <c r="Z93" s="23">
        <v>13</v>
      </c>
      <c r="AA93" s="24">
        <v>450</v>
      </c>
      <c r="AB93" s="93">
        <v>321</v>
      </c>
      <c r="AC93" s="19">
        <v>91.6</v>
      </c>
      <c r="AD93" s="27">
        <v>8.4</v>
      </c>
      <c r="AE93" s="28">
        <v>0</v>
      </c>
    </row>
    <row r="94" spans="1:31" s="3" customFormat="1" ht="18.75" customHeight="1">
      <c r="A94" s="159">
        <v>92</v>
      </c>
      <c r="B94" s="160">
        <v>289</v>
      </c>
      <c r="C94" s="161" t="s">
        <v>2887</v>
      </c>
      <c r="D94" s="162" t="s">
        <v>3815</v>
      </c>
      <c r="E94" s="163">
        <v>85</v>
      </c>
      <c r="F94" s="165">
        <v>8491463</v>
      </c>
      <c r="G94" s="166">
        <v>150</v>
      </c>
      <c r="H94" s="167">
        <v>140</v>
      </c>
      <c r="I94" s="168">
        <v>8491463</v>
      </c>
      <c r="J94" s="169">
        <v>338</v>
      </c>
      <c r="K94" s="170">
        <v>319</v>
      </c>
      <c r="L94" s="165">
        <v>1094143</v>
      </c>
      <c r="M94" s="166">
        <v>291</v>
      </c>
      <c r="N94" s="167">
        <v>276</v>
      </c>
      <c r="O94" s="168">
        <v>1454357</v>
      </c>
      <c r="P94" s="169">
        <v>431</v>
      </c>
      <c r="Q94" s="170">
        <v>407</v>
      </c>
      <c r="R94" s="165">
        <v>2392846</v>
      </c>
      <c r="S94" s="166">
        <v>135</v>
      </c>
      <c r="T94" s="167">
        <v>129</v>
      </c>
      <c r="U94" s="168">
        <v>400469</v>
      </c>
      <c r="V94" s="169">
        <v>327</v>
      </c>
      <c r="W94" s="170">
        <v>325</v>
      </c>
      <c r="X94" s="165">
        <v>720</v>
      </c>
      <c r="Y94" s="166">
        <v>481</v>
      </c>
      <c r="Z94" s="167">
        <v>456</v>
      </c>
      <c r="AA94" s="168">
        <v>45</v>
      </c>
      <c r="AB94" s="171">
        <v>354</v>
      </c>
      <c r="AC94" s="163">
        <v>0</v>
      </c>
      <c r="AD94" s="172">
        <v>100</v>
      </c>
      <c r="AE94" s="173">
        <v>0</v>
      </c>
    </row>
    <row r="95" spans="1:31" s="3" customFormat="1" ht="18.75" customHeight="1">
      <c r="A95" s="29">
        <v>93</v>
      </c>
      <c r="B95" s="30">
        <v>209</v>
      </c>
      <c r="C95" s="31" t="s">
        <v>2888</v>
      </c>
      <c r="D95" s="32" t="s">
        <v>1737</v>
      </c>
      <c r="E95" s="42">
        <v>86</v>
      </c>
      <c r="F95" s="35">
        <v>8483517</v>
      </c>
      <c r="G95" s="36">
        <v>131</v>
      </c>
      <c r="H95" s="37">
        <v>123</v>
      </c>
      <c r="I95" s="38">
        <v>8841198</v>
      </c>
      <c r="J95" s="39">
        <v>237</v>
      </c>
      <c r="K95" s="40">
        <v>220</v>
      </c>
      <c r="L95" s="35">
        <v>1697388</v>
      </c>
      <c r="M95" s="36">
        <v>279</v>
      </c>
      <c r="N95" s="37">
        <v>264</v>
      </c>
      <c r="O95" s="38">
        <v>1515635</v>
      </c>
      <c r="P95" s="39">
        <v>398</v>
      </c>
      <c r="Q95" s="40">
        <v>374</v>
      </c>
      <c r="R95" s="35">
        <v>3017083</v>
      </c>
      <c r="S95" s="36">
        <v>77</v>
      </c>
      <c r="T95" s="37">
        <v>74</v>
      </c>
      <c r="U95" s="38">
        <v>805895</v>
      </c>
      <c r="V95" s="39">
        <v>211</v>
      </c>
      <c r="W95" s="40">
        <v>211</v>
      </c>
      <c r="X95" s="35">
        <v>4014</v>
      </c>
      <c r="Y95" s="36">
        <v>439</v>
      </c>
      <c r="Z95" s="37">
        <v>414</v>
      </c>
      <c r="AA95" s="38">
        <v>93</v>
      </c>
      <c r="AB95" s="94">
        <v>372</v>
      </c>
      <c r="AC95" s="42">
        <v>0</v>
      </c>
      <c r="AD95" s="34">
        <v>100</v>
      </c>
      <c r="AE95" s="43">
        <v>0</v>
      </c>
    </row>
    <row r="96" spans="1:31" s="3" customFormat="1" ht="18.75" customHeight="1">
      <c r="A96" s="159">
        <v>94</v>
      </c>
      <c r="B96" s="160">
        <v>143</v>
      </c>
      <c r="C96" s="161" t="s">
        <v>2889</v>
      </c>
      <c r="D96" s="162" t="s">
        <v>3815</v>
      </c>
      <c r="E96" s="163">
        <v>87</v>
      </c>
      <c r="F96" s="165">
        <v>8473969</v>
      </c>
      <c r="G96" s="166">
        <v>151</v>
      </c>
      <c r="H96" s="167">
        <v>141</v>
      </c>
      <c r="I96" s="168">
        <v>8477780</v>
      </c>
      <c r="J96" s="169">
        <v>379</v>
      </c>
      <c r="K96" s="170">
        <v>360</v>
      </c>
      <c r="L96" s="165">
        <v>884639</v>
      </c>
      <c r="M96" s="166">
        <v>333</v>
      </c>
      <c r="N96" s="167">
        <v>317</v>
      </c>
      <c r="O96" s="168">
        <v>1168581</v>
      </c>
      <c r="P96" s="169">
        <v>268</v>
      </c>
      <c r="Q96" s="170">
        <v>247</v>
      </c>
      <c r="R96" s="165">
        <v>5033828</v>
      </c>
      <c r="S96" s="166">
        <v>333</v>
      </c>
      <c r="T96" s="167">
        <v>324</v>
      </c>
      <c r="U96" s="168">
        <v>58814</v>
      </c>
      <c r="V96" s="169">
        <v>29</v>
      </c>
      <c r="W96" s="170">
        <v>29</v>
      </c>
      <c r="X96" s="165">
        <v>15188</v>
      </c>
      <c r="Y96" s="166">
        <v>469</v>
      </c>
      <c r="Z96" s="167">
        <v>444</v>
      </c>
      <c r="AA96" s="168">
        <v>61</v>
      </c>
      <c r="AB96" s="171">
        <v>321</v>
      </c>
      <c r="AC96" s="163">
        <v>0</v>
      </c>
      <c r="AD96" s="172">
        <v>100</v>
      </c>
      <c r="AE96" s="173">
        <v>0</v>
      </c>
    </row>
    <row r="97" spans="1:31" s="3" customFormat="1" ht="18.75" customHeight="1">
      <c r="A97" s="45">
        <v>95</v>
      </c>
      <c r="B97" s="46" t="s">
        <v>3813</v>
      </c>
      <c r="C97" s="47" t="s">
        <v>2393</v>
      </c>
      <c r="D97" s="48" t="s">
        <v>3375</v>
      </c>
      <c r="E97" s="49">
        <v>88</v>
      </c>
      <c r="F97" s="51">
        <v>8468924</v>
      </c>
      <c r="G97" s="52">
        <v>140</v>
      </c>
      <c r="H97" s="53">
        <v>132</v>
      </c>
      <c r="I97" s="54">
        <v>8639380</v>
      </c>
      <c r="J97" s="55">
        <v>461</v>
      </c>
      <c r="K97" s="56">
        <v>442</v>
      </c>
      <c r="L97" s="51">
        <v>144234</v>
      </c>
      <c r="M97" s="52">
        <v>8</v>
      </c>
      <c r="N97" s="53">
        <v>6</v>
      </c>
      <c r="O97" s="54">
        <v>14935771</v>
      </c>
      <c r="P97" s="55">
        <v>18</v>
      </c>
      <c r="Q97" s="56">
        <v>16</v>
      </c>
      <c r="R97" s="51">
        <v>22408355</v>
      </c>
      <c r="S97" s="52">
        <v>67</v>
      </c>
      <c r="T97" s="53">
        <v>64</v>
      </c>
      <c r="U97" s="54">
        <v>905272</v>
      </c>
      <c r="V97" s="55">
        <v>171</v>
      </c>
      <c r="W97" s="56">
        <v>171</v>
      </c>
      <c r="X97" s="51">
        <v>5712</v>
      </c>
      <c r="Y97" s="52">
        <v>70</v>
      </c>
      <c r="Z97" s="53">
        <v>58</v>
      </c>
      <c r="AA97" s="54">
        <v>459</v>
      </c>
      <c r="AB97" s="95">
        <v>382</v>
      </c>
      <c r="AC97" s="49">
        <v>0</v>
      </c>
      <c r="AD97" s="57">
        <v>100</v>
      </c>
      <c r="AE97" s="58">
        <v>0</v>
      </c>
    </row>
    <row r="98" spans="1:31" s="3" customFormat="1" ht="18.75" customHeight="1">
      <c r="A98" s="15">
        <v>96</v>
      </c>
      <c r="B98" s="16">
        <v>136</v>
      </c>
      <c r="C98" s="17" t="s">
        <v>2890</v>
      </c>
      <c r="D98" s="18" t="s">
        <v>2748</v>
      </c>
      <c r="E98" s="19">
        <v>89</v>
      </c>
      <c r="F98" s="21">
        <v>8449914</v>
      </c>
      <c r="G98" s="22">
        <v>142</v>
      </c>
      <c r="H98" s="23">
        <v>134</v>
      </c>
      <c r="I98" s="24">
        <v>8591092</v>
      </c>
      <c r="J98" s="25">
        <v>121</v>
      </c>
      <c r="K98" s="26">
        <v>108</v>
      </c>
      <c r="L98" s="21">
        <v>2686048</v>
      </c>
      <c r="M98" s="22">
        <v>50</v>
      </c>
      <c r="N98" s="23">
        <v>46</v>
      </c>
      <c r="O98" s="24">
        <v>5320396</v>
      </c>
      <c r="P98" s="25">
        <v>144</v>
      </c>
      <c r="Q98" s="26">
        <v>129</v>
      </c>
      <c r="R98" s="21">
        <v>7906502</v>
      </c>
      <c r="S98" s="22">
        <v>12</v>
      </c>
      <c r="T98" s="23">
        <v>12</v>
      </c>
      <c r="U98" s="24">
        <v>2699554</v>
      </c>
      <c r="V98" s="25">
        <v>337</v>
      </c>
      <c r="W98" s="26">
        <v>335</v>
      </c>
      <c r="X98" s="21">
        <v>599</v>
      </c>
      <c r="Y98" s="22">
        <v>405</v>
      </c>
      <c r="Z98" s="23">
        <v>380</v>
      </c>
      <c r="AA98" s="24">
        <v>114</v>
      </c>
      <c r="AB98" s="93">
        <v>383</v>
      </c>
      <c r="AC98" s="19">
        <v>0</v>
      </c>
      <c r="AD98" s="27">
        <v>100</v>
      </c>
      <c r="AE98" s="28">
        <v>0</v>
      </c>
    </row>
    <row r="99" spans="1:31" s="3" customFormat="1" ht="18.75" customHeight="1">
      <c r="A99" s="159">
        <v>97</v>
      </c>
      <c r="B99" s="160">
        <v>164</v>
      </c>
      <c r="C99" s="161" t="s">
        <v>2891</v>
      </c>
      <c r="D99" s="162" t="s">
        <v>3815</v>
      </c>
      <c r="E99" s="163">
        <v>90</v>
      </c>
      <c r="F99" s="165">
        <v>8447991</v>
      </c>
      <c r="G99" s="166">
        <v>153</v>
      </c>
      <c r="H99" s="167">
        <v>143</v>
      </c>
      <c r="I99" s="168">
        <v>8447991</v>
      </c>
      <c r="J99" s="169">
        <v>205</v>
      </c>
      <c r="K99" s="170">
        <v>190</v>
      </c>
      <c r="L99" s="165">
        <v>1909909</v>
      </c>
      <c r="M99" s="166">
        <v>158</v>
      </c>
      <c r="N99" s="167">
        <v>149</v>
      </c>
      <c r="O99" s="168">
        <v>2519100</v>
      </c>
      <c r="P99" s="169">
        <v>326</v>
      </c>
      <c r="Q99" s="170">
        <v>303</v>
      </c>
      <c r="R99" s="165">
        <v>4239912</v>
      </c>
      <c r="S99" s="166">
        <v>68</v>
      </c>
      <c r="T99" s="167">
        <v>65</v>
      </c>
      <c r="U99" s="168">
        <v>900253</v>
      </c>
      <c r="V99" s="169" t="s">
        <v>3813</v>
      </c>
      <c r="W99" s="170" t="s">
        <v>3813</v>
      </c>
      <c r="X99" s="189" t="s">
        <v>3813</v>
      </c>
      <c r="Y99" s="166">
        <v>423</v>
      </c>
      <c r="Z99" s="167">
        <v>398</v>
      </c>
      <c r="AA99" s="168">
        <v>105</v>
      </c>
      <c r="AB99" s="171">
        <v>331</v>
      </c>
      <c r="AC99" s="163">
        <v>0</v>
      </c>
      <c r="AD99" s="172">
        <v>100</v>
      </c>
      <c r="AE99" s="173">
        <v>0</v>
      </c>
    </row>
    <row r="100" spans="1:31" s="3" customFormat="1" ht="18.75" customHeight="1">
      <c r="A100" s="29">
        <v>98</v>
      </c>
      <c r="B100" s="30">
        <v>158</v>
      </c>
      <c r="C100" s="31" t="s">
        <v>2892</v>
      </c>
      <c r="D100" s="32" t="s">
        <v>98</v>
      </c>
      <c r="E100" s="33">
        <v>91</v>
      </c>
      <c r="F100" s="35">
        <v>8439852</v>
      </c>
      <c r="G100" s="36">
        <v>155</v>
      </c>
      <c r="H100" s="37">
        <v>145</v>
      </c>
      <c r="I100" s="38">
        <v>8439852</v>
      </c>
      <c r="J100" s="39">
        <v>30</v>
      </c>
      <c r="K100" s="40">
        <v>26</v>
      </c>
      <c r="L100" s="35">
        <v>4575034</v>
      </c>
      <c r="M100" s="36">
        <v>35</v>
      </c>
      <c r="N100" s="37">
        <v>31</v>
      </c>
      <c r="O100" s="38">
        <v>6649506</v>
      </c>
      <c r="P100" s="39">
        <v>101</v>
      </c>
      <c r="Q100" s="40">
        <v>87</v>
      </c>
      <c r="R100" s="35">
        <v>9449766</v>
      </c>
      <c r="S100" s="36">
        <v>48</v>
      </c>
      <c r="T100" s="37">
        <v>45</v>
      </c>
      <c r="U100" s="38">
        <v>1152193</v>
      </c>
      <c r="V100" s="39" t="s">
        <v>3813</v>
      </c>
      <c r="W100" s="40" t="s">
        <v>3813</v>
      </c>
      <c r="X100" s="41" t="s">
        <v>3813</v>
      </c>
      <c r="Y100" s="36">
        <v>288</v>
      </c>
      <c r="Z100" s="37">
        <v>265</v>
      </c>
      <c r="AA100" s="38">
        <v>189</v>
      </c>
      <c r="AB100" s="94">
        <v>369</v>
      </c>
      <c r="AC100" s="42">
        <v>0</v>
      </c>
      <c r="AD100" s="34">
        <v>100</v>
      </c>
      <c r="AE100" s="43">
        <v>0</v>
      </c>
    </row>
    <row r="101" spans="1:31" s="3" customFormat="1" ht="18.75" customHeight="1">
      <c r="A101" s="159">
        <v>99</v>
      </c>
      <c r="B101" s="195">
        <v>59</v>
      </c>
      <c r="C101" s="161" t="s">
        <v>2893</v>
      </c>
      <c r="D101" s="162" t="s">
        <v>3815</v>
      </c>
      <c r="E101" s="163">
        <v>92</v>
      </c>
      <c r="F101" s="165">
        <v>8335065</v>
      </c>
      <c r="G101" s="166">
        <v>162</v>
      </c>
      <c r="H101" s="167">
        <v>152</v>
      </c>
      <c r="I101" s="168">
        <v>8336011</v>
      </c>
      <c r="J101" s="169">
        <v>17</v>
      </c>
      <c r="K101" s="170">
        <v>15</v>
      </c>
      <c r="L101" s="165">
        <v>5305479</v>
      </c>
      <c r="M101" s="166">
        <v>60</v>
      </c>
      <c r="N101" s="167">
        <v>56</v>
      </c>
      <c r="O101" s="168">
        <v>4705373</v>
      </c>
      <c r="P101" s="169">
        <v>109</v>
      </c>
      <c r="Q101" s="170">
        <v>94</v>
      </c>
      <c r="R101" s="165">
        <v>9085150</v>
      </c>
      <c r="S101" s="166">
        <v>441</v>
      </c>
      <c r="T101" s="167">
        <v>427</v>
      </c>
      <c r="U101" s="168">
        <v>-677316</v>
      </c>
      <c r="V101" s="169">
        <v>390</v>
      </c>
      <c r="W101" s="170">
        <v>387</v>
      </c>
      <c r="X101" s="165">
        <v>68</v>
      </c>
      <c r="Y101" s="166">
        <v>157</v>
      </c>
      <c r="Z101" s="167">
        <v>137</v>
      </c>
      <c r="AA101" s="168">
        <v>301</v>
      </c>
      <c r="AB101" s="171">
        <v>369</v>
      </c>
      <c r="AC101" s="163">
        <v>0</v>
      </c>
      <c r="AD101" s="172">
        <v>74.83</v>
      </c>
      <c r="AE101" s="173">
        <v>25.17</v>
      </c>
    </row>
    <row r="102" spans="1:31" s="3" customFormat="1" ht="18.75" customHeight="1">
      <c r="A102" s="45">
        <v>100</v>
      </c>
      <c r="B102" s="46">
        <v>297</v>
      </c>
      <c r="C102" s="47" t="s">
        <v>2894</v>
      </c>
      <c r="D102" s="48" t="s">
        <v>3814</v>
      </c>
      <c r="E102" s="49">
        <v>8</v>
      </c>
      <c r="F102" s="51">
        <v>8333071</v>
      </c>
      <c r="G102" s="52">
        <v>163</v>
      </c>
      <c r="H102" s="53">
        <v>11</v>
      </c>
      <c r="I102" s="54">
        <v>8333071</v>
      </c>
      <c r="J102" s="55">
        <v>84</v>
      </c>
      <c r="K102" s="56">
        <v>12</v>
      </c>
      <c r="L102" s="51">
        <v>3144107</v>
      </c>
      <c r="M102" s="52">
        <v>62</v>
      </c>
      <c r="N102" s="53">
        <v>5</v>
      </c>
      <c r="O102" s="54">
        <v>4615337</v>
      </c>
      <c r="P102" s="55">
        <v>161</v>
      </c>
      <c r="Q102" s="56">
        <v>20</v>
      </c>
      <c r="R102" s="51">
        <v>7411963</v>
      </c>
      <c r="S102" s="52">
        <v>447</v>
      </c>
      <c r="T102" s="53">
        <v>16</v>
      </c>
      <c r="U102" s="54">
        <v>-727484</v>
      </c>
      <c r="V102" s="55">
        <v>272</v>
      </c>
      <c r="W102" s="56">
        <v>2</v>
      </c>
      <c r="X102" s="51">
        <v>1838</v>
      </c>
      <c r="Y102" s="52">
        <v>34</v>
      </c>
      <c r="Z102" s="53">
        <v>9</v>
      </c>
      <c r="AA102" s="54">
        <v>637</v>
      </c>
      <c r="AB102" s="95">
        <v>371</v>
      </c>
      <c r="AC102" s="49">
        <v>99.99</v>
      </c>
      <c r="AD102" s="57">
        <v>0.01</v>
      </c>
      <c r="AE102" s="58">
        <v>0</v>
      </c>
    </row>
    <row r="103" spans="1:31" s="3" customFormat="1" ht="18.75" customHeight="1">
      <c r="A103" s="174">
        <v>101</v>
      </c>
      <c r="B103" s="175" t="s">
        <v>3813</v>
      </c>
      <c r="C103" s="176" t="s">
        <v>2895</v>
      </c>
      <c r="D103" s="177" t="s">
        <v>3815</v>
      </c>
      <c r="E103" s="178">
        <v>93</v>
      </c>
      <c r="F103" s="180">
        <v>8308765</v>
      </c>
      <c r="G103" s="181">
        <v>113</v>
      </c>
      <c r="H103" s="182">
        <v>106</v>
      </c>
      <c r="I103" s="183">
        <v>9130624</v>
      </c>
      <c r="J103" s="184">
        <v>49</v>
      </c>
      <c r="K103" s="185">
        <v>42</v>
      </c>
      <c r="L103" s="180">
        <v>3820783</v>
      </c>
      <c r="M103" s="181">
        <v>14</v>
      </c>
      <c r="N103" s="182">
        <v>11</v>
      </c>
      <c r="O103" s="183">
        <v>11338588</v>
      </c>
      <c r="P103" s="184">
        <v>9</v>
      </c>
      <c r="Q103" s="185">
        <v>9</v>
      </c>
      <c r="R103" s="180">
        <v>30377460</v>
      </c>
      <c r="S103" s="181">
        <v>340</v>
      </c>
      <c r="T103" s="182">
        <v>331</v>
      </c>
      <c r="U103" s="183">
        <v>48150</v>
      </c>
      <c r="V103" s="184">
        <v>64</v>
      </c>
      <c r="W103" s="185">
        <v>64</v>
      </c>
      <c r="X103" s="180">
        <v>11558</v>
      </c>
      <c r="Y103" s="181">
        <v>40</v>
      </c>
      <c r="Z103" s="182">
        <v>31</v>
      </c>
      <c r="AA103" s="183">
        <v>581</v>
      </c>
      <c r="AB103" s="186">
        <v>321</v>
      </c>
      <c r="AC103" s="178">
        <v>0</v>
      </c>
      <c r="AD103" s="187">
        <v>100</v>
      </c>
      <c r="AE103" s="188">
        <v>0</v>
      </c>
    </row>
    <row r="104" spans="1:31" s="3" customFormat="1" ht="18.75" customHeight="1">
      <c r="A104" s="159">
        <v>102</v>
      </c>
      <c r="B104" s="160" t="s">
        <v>3813</v>
      </c>
      <c r="C104" s="161" t="s">
        <v>2896</v>
      </c>
      <c r="D104" s="162" t="s">
        <v>3815</v>
      </c>
      <c r="E104" s="163">
        <v>94</v>
      </c>
      <c r="F104" s="165">
        <v>8285924</v>
      </c>
      <c r="G104" s="166">
        <v>160</v>
      </c>
      <c r="H104" s="167">
        <v>150</v>
      </c>
      <c r="I104" s="168">
        <v>8363036</v>
      </c>
      <c r="J104" s="169">
        <v>101</v>
      </c>
      <c r="K104" s="170">
        <v>88</v>
      </c>
      <c r="L104" s="165">
        <v>2908120</v>
      </c>
      <c r="M104" s="166">
        <v>198</v>
      </c>
      <c r="N104" s="167">
        <v>188</v>
      </c>
      <c r="O104" s="168">
        <v>2138118</v>
      </c>
      <c r="P104" s="169">
        <v>316</v>
      </c>
      <c r="Q104" s="170">
        <v>294</v>
      </c>
      <c r="R104" s="165">
        <v>4354251</v>
      </c>
      <c r="S104" s="166">
        <v>59</v>
      </c>
      <c r="T104" s="167">
        <v>56</v>
      </c>
      <c r="U104" s="168">
        <v>989760</v>
      </c>
      <c r="V104" s="169" t="s">
        <v>3813</v>
      </c>
      <c r="W104" s="170" t="s">
        <v>3813</v>
      </c>
      <c r="X104" s="189" t="s">
        <v>3813</v>
      </c>
      <c r="Y104" s="166">
        <v>280</v>
      </c>
      <c r="Z104" s="167">
        <v>257</v>
      </c>
      <c r="AA104" s="168">
        <v>193</v>
      </c>
      <c r="AB104" s="171">
        <v>384</v>
      </c>
      <c r="AC104" s="163">
        <v>0</v>
      </c>
      <c r="AD104" s="172">
        <v>0</v>
      </c>
      <c r="AE104" s="173">
        <v>100</v>
      </c>
    </row>
    <row r="105" spans="1:31" s="3" customFormat="1" ht="18.75" customHeight="1">
      <c r="A105" s="159">
        <v>103</v>
      </c>
      <c r="B105" s="195">
        <v>34</v>
      </c>
      <c r="C105" s="161" t="s">
        <v>2897</v>
      </c>
      <c r="D105" s="162" t="s">
        <v>3815</v>
      </c>
      <c r="E105" s="163">
        <v>95</v>
      </c>
      <c r="F105" s="165">
        <v>8267509</v>
      </c>
      <c r="G105" s="166">
        <v>28</v>
      </c>
      <c r="H105" s="167">
        <v>27</v>
      </c>
      <c r="I105" s="168">
        <v>11633673</v>
      </c>
      <c r="J105" s="169">
        <v>227</v>
      </c>
      <c r="K105" s="170">
        <v>211</v>
      </c>
      <c r="L105" s="165">
        <v>1770862</v>
      </c>
      <c r="M105" s="166">
        <v>257</v>
      </c>
      <c r="N105" s="167">
        <v>244</v>
      </c>
      <c r="O105" s="168">
        <v>1674608</v>
      </c>
      <c r="P105" s="169">
        <v>375</v>
      </c>
      <c r="Q105" s="170">
        <v>351</v>
      </c>
      <c r="R105" s="165">
        <v>3493414</v>
      </c>
      <c r="S105" s="166">
        <v>58</v>
      </c>
      <c r="T105" s="167">
        <v>55</v>
      </c>
      <c r="U105" s="168">
        <v>1014589</v>
      </c>
      <c r="V105" s="169">
        <v>13</v>
      </c>
      <c r="W105" s="170">
        <v>13</v>
      </c>
      <c r="X105" s="165">
        <v>19000</v>
      </c>
      <c r="Y105" s="166">
        <v>266</v>
      </c>
      <c r="Z105" s="167">
        <v>243</v>
      </c>
      <c r="AA105" s="168">
        <v>201</v>
      </c>
      <c r="AB105" s="171">
        <v>371</v>
      </c>
      <c r="AC105" s="163">
        <v>0</v>
      </c>
      <c r="AD105" s="172">
        <v>100</v>
      </c>
      <c r="AE105" s="173">
        <v>0</v>
      </c>
    </row>
    <row r="106" spans="1:31" s="3" customFormat="1" ht="18.75" customHeight="1">
      <c r="A106" s="159">
        <v>104</v>
      </c>
      <c r="B106" s="160">
        <v>310</v>
      </c>
      <c r="C106" s="161" t="s">
        <v>2898</v>
      </c>
      <c r="D106" s="162" t="s">
        <v>3815</v>
      </c>
      <c r="E106" s="163">
        <v>96</v>
      </c>
      <c r="F106" s="165">
        <v>8262137</v>
      </c>
      <c r="G106" s="166">
        <v>165</v>
      </c>
      <c r="H106" s="167">
        <v>154</v>
      </c>
      <c r="I106" s="168">
        <v>8295525</v>
      </c>
      <c r="J106" s="169">
        <v>96</v>
      </c>
      <c r="K106" s="170">
        <v>83</v>
      </c>
      <c r="L106" s="165">
        <v>2944378</v>
      </c>
      <c r="M106" s="166">
        <v>94</v>
      </c>
      <c r="N106" s="167">
        <v>89</v>
      </c>
      <c r="O106" s="168">
        <v>3616846</v>
      </c>
      <c r="P106" s="169">
        <v>197</v>
      </c>
      <c r="Q106" s="170">
        <v>177</v>
      </c>
      <c r="R106" s="165">
        <v>6342218</v>
      </c>
      <c r="S106" s="166">
        <v>123</v>
      </c>
      <c r="T106" s="167">
        <v>117</v>
      </c>
      <c r="U106" s="168">
        <v>452611</v>
      </c>
      <c r="V106" s="169">
        <v>340</v>
      </c>
      <c r="W106" s="170">
        <v>338</v>
      </c>
      <c r="X106" s="165">
        <v>555</v>
      </c>
      <c r="Y106" s="166">
        <v>195</v>
      </c>
      <c r="Z106" s="167">
        <v>174</v>
      </c>
      <c r="AA106" s="168">
        <v>260</v>
      </c>
      <c r="AB106" s="171">
        <v>356</v>
      </c>
      <c r="AC106" s="163">
        <v>0</v>
      </c>
      <c r="AD106" s="172">
        <v>50</v>
      </c>
      <c r="AE106" s="173">
        <v>50</v>
      </c>
    </row>
    <row r="107" spans="1:31" s="3" customFormat="1" ht="18.75" customHeight="1">
      <c r="A107" s="142">
        <v>105</v>
      </c>
      <c r="B107" s="143">
        <v>9</v>
      </c>
      <c r="C107" s="144" t="s">
        <v>2899</v>
      </c>
      <c r="D107" s="145" t="s">
        <v>3815</v>
      </c>
      <c r="E107" s="146">
        <v>97</v>
      </c>
      <c r="F107" s="148">
        <v>8236458</v>
      </c>
      <c r="G107" s="149">
        <v>167</v>
      </c>
      <c r="H107" s="150">
        <v>156</v>
      </c>
      <c r="I107" s="151">
        <v>8236458</v>
      </c>
      <c r="J107" s="152">
        <v>180</v>
      </c>
      <c r="K107" s="153">
        <v>165</v>
      </c>
      <c r="L107" s="148">
        <v>2159236</v>
      </c>
      <c r="M107" s="149">
        <v>42</v>
      </c>
      <c r="N107" s="150">
        <v>38</v>
      </c>
      <c r="O107" s="151">
        <v>5912950</v>
      </c>
      <c r="P107" s="152">
        <v>87</v>
      </c>
      <c r="Q107" s="153">
        <v>75</v>
      </c>
      <c r="R107" s="148">
        <v>10148007</v>
      </c>
      <c r="S107" s="149">
        <v>271</v>
      </c>
      <c r="T107" s="150">
        <v>262</v>
      </c>
      <c r="U107" s="151">
        <v>116357</v>
      </c>
      <c r="V107" s="152">
        <v>101</v>
      </c>
      <c r="W107" s="153">
        <v>101</v>
      </c>
      <c r="X107" s="148">
        <v>9664</v>
      </c>
      <c r="Y107" s="149">
        <v>59</v>
      </c>
      <c r="Z107" s="150">
        <v>50</v>
      </c>
      <c r="AA107" s="151">
        <v>475</v>
      </c>
      <c r="AB107" s="156">
        <v>384</v>
      </c>
      <c r="AC107" s="146">
        <v>0</v>
      </c>
      <c r="AD107" s="157">
        <v>100</v>
      </c>
      <c r="AE107" s="158">
        <v>0</v>
      </c>
    </row>
    <row r="108" spans="1:31" s="3" customFormat="1" ht="18.75" customHeight="1">
      <c r="A108" s="15">
        <v>106</v>
      </c>
      <c r="B108" s="16" t="s">
        <v>3813</v>
      </c>
      <c r="C108" s="82" t="s">
        <v>3813</v>
      </c>
      <c r="D108" s="18" t="s">
        <v>3369</v>
      </c>
      <c r="E108" s="19">
        <v>98</v>
      </c>
      <c r="F108" s="61" t="s">
        <v>3813</v>
      </c>
      <c r="G108" s="22">
        <v>82</v>
      </c>
      <c r="H108" s="23">
        <v>76</v>
      </c>
      <c r="I108" s="66" t="s">
        <v>3813</v>
      </c>
      <c r="J108" s="25">
        <v>123</v>
      </c>
      <c r="K108" s="26">
        <v>110</v>
      </c>
      <c r="L108" s="61" t="s">
        <v>3813</v>
      </c>
      <c r="M108" s="22">
        <v>68</v>
      </c>
      <c r="N108" s="23">
        <v>63</v>
      </c>
      <c r="O108" s="66" t="s">
        <v>3813</v>
      </c>
      <c r="P108" s="25">
        <v>120</v>
      </c>
      <c r="Q108" s="26">
        <v>105</v>
      </c>
      <c r="R108" s="61" t="s">
        <v>3813</v>
      </c>
      <c r="S108" s="22">
        <v>380</v>
      </c>
      <c r="T108" s="23">
        <v>370</v>
      </c>
      <c r="U108" s="66" t="s">
        <v>3813</v>
      </c>
      <c r="V108" s="25">
        <v>125</v>
      </c>
      <c r="W108" s="26">
        <v>125</v>
      </c>
      <c r="X108" s="61" t="s">
        <v>3813</v>
      </c>
      <c r="Y108" s="22">
        <v>107</v>
      </c>
      <c r="Z108" s="23">
        <v>90</v>
      </c>
      <c r="AA108" s="66" t="s">
        <v>3813</v>
      </c>
      <c r="AB108" s="93">
        <v>321</v>
      </c>
      <c r="AC108" s="19">
        <v>0</v>
      </c>
      <c r="AD108" s="27">
        <v>100</v>
      </c>
      <c r="AE108" s="28">
        <v>0</v>
      </c>
    </row>
    <row r="109" spans="1:31" s="3" customFormat="1" ht="18.75" customHeight="1">
      <c r="A109" s="29">
        <v>107</v>
      </c>
      <c r="B109" s="30">
        <v>181</v>
      </c>
      <c r="C109" s="31" t="s">
        <v>2900</v>
      </c>
      <c r="D109" s="32" t="s">
        <v>1750</v>
      </c>
      <c r="E109" s="42">
        <v>99</v>
      </c>
      <c r="F109" s="35">
        <v>8176412</v>
      </c>
      <c r="G109" s="36">
        <v>170</v>
      </c>
      <c r="H109" s="37">
        <v>159</v>
      </c>
      <c r="I109" s="38">
        <v>8176545</v>
      </c>
      <c r="J109" s="39">
        <v>25</v>
      </c>
      <c r="K109" s="40">
        <v>22</v>
      </c>
      <c r="L109" s="35">
        <v>4814319</v>
      </c>
      <c r="M109" s="36">
        <v>49</v>
      </c>
      <c r="N109" s="37">
        <v>45</v>
      </c>
      <c r="O109" s="38">
        <v>5356113</v>
      </c>
      <c r="P109" s="39">
        <v>114</v>
      </c>
      <c r="Q109" s="40">
        <v>99</v>
      </c>
      <c r="R109" s="35">
        <v>8922927</v>
      </c>
      <c r="S109" s="36">
        <v>63</v>
      </c>
      <c r="T109" s="37">
        <v>60</v>
      </c>
      <c r="U109" s="38">
        <v>956021</v>
      </c>
      <c r="V109" s="39">
        <v>160</v>
      </c>
      <c r="W109" s="40">
        <v>160</v>
      </c>
      <c r="X109" s="35">
        <v>6264</v>
      </c>
      <c r="Y109" s="36">
        <v>165</v>
      </c>
      <c r="Z109" s="37">
        <v>145</v>
      </c>
      <c r="AA109" s="38">
        <v>297</v>
      </c>
      <c r="AB109" s="94">
        <v>361</v>
      </c>
      <c r="AC109" s="42">
        <v>0</v>
      </c>
      <c r="AD109" s="34">
        <v>100</v>
      </c>
      <c r="AE109" s="43">
        <v>0</v>
      </c>
    </row>
    <row r="110" spans="1:31" s="3" customFormat="1" ht="18.75" customHeight="1">
      <c r="A110" s="29">
        <v>108</v>
      </c>
      <c r="B110" s="30">
        <v>68</v>
      </c>
      <c r="C110" s="31" t="s">
        <v>2901</v>
      </c>
      <c r="D110" s="32" t="s">
        <v>2748</v>
      </c>
      <c r="E110" s="42">
        <v>100</v>
      </c>
      <c r="F110" s="35">
        <v>8163406</v>
      </c>
      <c r="G110" s="36">
        <v>159</v>
      </c>
      <c r="H110" s="37">
        <v>149</v>
      </c>
      <c r="I110" s="38">
        <v>8385427</v>
      </c>
      <c r="J110" s="39">
        <v>9</v>
      </c>
      <c r="K110" s="40">
        <v>7</v>
      </c>
      <c r="L110" s="35">
        <v>4596040</v>
      </c>
      <c r="M110" s="36">
        <v>396</v>
      </c>
      <c r="N110" s="37">
        <v>378</v>
      </c>
      <c r="O110" s="38">
        <v>657721</v>
      </c>
      <c r="P110" s="39">
        <v>86</v>
      </c>
      <c r="Q110" s="40">
        <v>74</v>
      </c>
      <c r="R110" s="35">
        <v>10177806</v>
      </c>
      <c r="S110" s="36">
        <v>367</v>
      </c>
      <c r="T110" s="37">
        <v>357</v>
      </c>
      <c r="U110" s="38">
        <v>24755</v>
      </c>
      <c r="V110" s="39">
        <v>365</v>
      </c>
      <c r="W110" s="40">
        <v>362</v>
      </c>
      <c r="X110" s="35">
        <v>278</v>
      </c>
      <c r="Y110" s="36">
        <v>227</v>
      </c>
      <c r="Z110" s="37">
        <v>204</v>
      </c>
      <c r="AA110" s="38">
        <v>237</v>
      </c>
      <c r="AB110" s="94">
        <v>381</v>
      </c>
      <c r="AC110" s="42">
        <v>0</v>
      </c>
      <c r="AD110" s="34">
        <v>100</v>
      </c>
      <c r="AE110" s="43">
        <v>0</v>
      </c>
    </row>
    <row r="111" spans="1:31" s="3" customFormat="1" ht="18.75" customHeight="1">
      <c r="A111" s="29">
        <v>109</v>
      </c>
      <c r="B111" s="30">
        <v>24</v>
      </c>
      <c r="C111" s="31" t="s">
        <v>2902</v>
      </c>
      <c r="D111" s="32" t="s">
        <v>3816</v>
      </c>
      <c r="E111" s="42">
        <v>101</v>
      </c>
      <c r="F111" s="35">
        <v>8160655</v>
      </c>
      <c r="G111" s="36">
        <v>59</v>
      </c>
      <c r="H111" s="37">
        <v>54</v>
      </c>
      <c r="I111" s="38">
        <v>10127837</v>
      </c>
      <c r="J111" s="39">
        <v>51</v>
      </c>
      <c r="K111" s="40">
        <v>44</v>
      </c>
      <c r="L111" s="35">
        <v>3784451</v>
      </c>
      <c r="M111" s="36">
        <v>59</v>
      </c>
      <c r="N111" s="37">
        <v>55</v>
      </c>
      <c r="O111" s="38">
        <v>4720363</v>
      </c>
      <c r="P111" s="39">
        <v>133</v>
      </c>
      <c r="Q111" s="40">
        <v>118</v>
      </c>
      <c r="R111" s="35">
        <v>8114261</v>
      </c>
      <c r="S111" s="36">
        <v>25</v>
      </c>
      <c r="T111" s="37">
        <v>24</v>
      </c>
      <c r="U111" s="38">
        <v>1742602</v>
      </c>
      <c r="V111" s="39">
        <v>153</v>
      </c>
      <c r="W111" s="40">
        <v>153</v>
      </c>
      <c r="X111" s="35">
        <v>6591</v>
      </c>
      <c r="Y111" s="36">
        <v>167</v>
      </c>
      <c r="Z111" s="37">
        <v>147</v>
      </c>
      <c r="AA111" s="38">
        <v>291</v>
      </c>
      <c r="AB111" s="94">
        <v>382</v>
      </c>
      <c r="AC111" s="42">
        <v>0</v>
      </c>
      <c r="AD111" s="34">
        <v>100</v>
      </c>
      <c r="AE111" s="43">
        <v>0</v>
      </c>
    </row>
    <row r="112" spans="1:31" s="3" customFormat="1" ht="18.75" customHeight="1">
      <c r="A112" s="45">
        <v>110</v>
      </c>
      <c r="B112" s="46" t="s">
        <v>3813</v>
      </c>
      <c r="C112" s="47" t="s">
        <v>2903</v>
      </c>
      <c r="D112" s="48" t="s">
        <v>2999</v>
      </c>
      <c r="E112" s="49">
        <v>102</v>
      </c>
      <c r="F112" s="51">
        <v>8143419</v>
      </c>
      <c r="G112" s="52">
        <v>173</v>
      </c>
      <c r="H112" s="53">
        <v>162</v>
      </c>
      <c r="I112" s="54">
        <v>8143419</v>
      </c>
      <c r="J112" s="55">
        <v>105</v>
      </c>
      <c r="K112" s="56">
        <v>92</v>
      </c>
      <c r="L112" s="51">
        <v>2810930</v>
      </c>
      <c r="M112" s="52">
        <v>213</v>
      </c>
      <c r="N112" s="53">
        <v>203</v>
      </c>
      <c r="O112" s="54">
        <v>2035399</v>
      </c>
      <c r="P112" s="55">
        <v>270</v>
      </c>
      <c r="Q112" s="56">
        <v>249</v>
      </c>
      <c r="R112" s="51">
        <v>4999910</v>
      </c>
      <c r="S112" s="52">
        <v>93</v>
      </c>
      <c r="T112" s="53">
        <v>89</v>
      </c>
      <c r="U112" s="54">
        <v>631755</v>
      </c>
      <c r="V112" s="55">
        <v>189</v>
      </c>
      <c r="W112" s="56">
        <v>189</v>
      </c>
      <c r="X112" s="51">
        <v>4983</v>
      </c>
      <c r="Y112" s="52">
        <v>435</v>
      </c>
      <c r="Z112" s="53">
        <v>410</v>
      </c>
      <c r="AA112" s="54">
        <v>95</v>
      </c>
      <c r="AB112" s="95">
        <v>341</v>
      </c>
      <c r="AC112" s="49">
        <v>0</v>
      </c>
      <c r="AD112" s="57">
        <v>20</v>
      </c>
      <c r="AE112" s="58">
        <v>80</v>
      </c>
    </row>
    <row r="113" spans="1:31" s="3" customFormat="1" ht="18.75" customHeight="1">
      <c r="A113" s="15">
        <v>111</v>
      </c>
      <c r="B113" s="16" t="s">
        <v>3813</v>
      </c>
      <c r="C113" s="17" t="s">
        <v>2904</v>
      </c>
      <c r="D113" s="18" t="s">
        <v>3373</v>
      </c>
      <c r="E113" s="19">
        <v>103</v>
      </c>
      <c r="F113" s="21">
        <v>8119844</v>
      </c>
      <c r="G113" s="22">
        <v>36</v>
      </c>
      <c r="H113" s="23">
        <v>35</v>
      </c>
      <c r="I113" s="24">
        <v>11214591</v>
      </c>
      <c r="J113" s="25">
        <v>134</v>
      </c>
      <c r="K113" s="26">
        <v>120</v>
      </c>
      <c r="L113" s="21">
        <v>2561575</v>
      </c>
      <c r="M113" s="22">
        <v>3</v>
      </c>
      <c r="N113" s="23">
        <v>3</v>
      </c>
      <c r="O113" s="24">
        <v>29313690</v>
      </c>
      <c r="P113" s="25">
        <v>5</v>
      </c>
      <c r="Q113" s="26">
        <v>5</v>
      </c>
      <c r="R113" s="21">
        <v>35645868</v>
      </c>
      <c r="S113" s="22">
        <v>104</v>
      </c>
      <c r="T113" s="23">
        <v>98</v>
      </c>
      <c r="U113" s="24">
        <v>577464</v>
      </c>
      <c r="V113" s="25">
        <v>316</v>
      </c>
      <c r="W113" s="26">
        <v>314</v>
      </c>
      <c r="X113" s="21">
        <v>1015</v>
      </c>
      <c r="Y113" s="22">
        <v>358</v>
      </c>
      <c r="Z113" s="23">
        <v>333</v>
      </c>
      <c r="AA113" s="24">
        <v>138</v>
      </c>
      <c r="AB113" s="93">
        <v>321</v>
      </c>
      <c r="AC113" s="19">
        <v>0</v>
      </c>
      <c r="AD113" s="27">
        <v>100</v>
      </c>
      <c r="AE113" s="28">
        <v>0</v>
      </c>
    </row>
    <row r="114" spans="1:31" s="3" customFormat="1" ht="18.75" customHeight="1">
      <c r="A114" s="159">
        <v>112</v>
      </c>
      <c r="B114" s="160">
        <v>88</v>
      </c>
      <c r="C114" s="161" t="s">
        <v>1242</v>
      </c>
      <c r="D114" s="162" t="s">
        <v>3815</v>
      </c>
      <c r="E114" s="163">
        <v>104</v>
      </c>
      <c r="F114" s="165">
        <v>8084469</v>
      </c>
      <c r="G114" s="166">
        <v>19</v>
      </c>
      <c r="H114" s="167">
        <v>18</v>
      </c>
      <c r="I114" s="168">
        <v>12965258</v>
      </c>
      <c r="J114" s="169" t="s">
        <v>3813</v>
      </c>
      <c r="K114" s="170" t="s">
        <v>3813</v>
      </c>
      <c r="L114" s="165">
        <v>3577937</v>
      </c>
      <c r="M114" s="166">
        <v>251</v>
      </c>
      <c r="N114" s="167">
        <v>239</v>
      </c>
      <c r="O114" s="168">
        <v>1685764</v>
      </c>
      <c r="P114" s="169">
        <v>176</v>
      </c>
      <c r="Q114" s="170">
        <v>156</v>
      </c>
      <c r="R114" s="165">
        <v>7083883</v>
      </c>
      <c r="S114" s="166">
        <v>265</v>
      </c>
      <c r="T114" s="167">
        <v>256</v>
      </c>
      <c r="U114" s="168">
        <v>121718</v>
      </c>
      <c r="V114" s="169">
        <v>137</v>
      </c>
      <c r="W114" s="170">
        <v>137</v>
      </c>
      <c r="X114" s="165">
        <v>7417</v>
      </c>
      <c r="Y114" s="166">
        <v>24</v>
      </c>
      <c r="Z114" s="167">
        <v>18</v>
      </c>
      <c r="AA114" s="168">
        <v>700</v>
      </c>
      <c r="AB114" s="171">
        <v>381</v>
      </c>
      <c r="AC114" s="163">
        <v>0</v>
      </c>
      <c r="AD114" s="172">
        <v>100</v>
      </c>
      <c r="AE114" s="173">
        <v>0</v>
      </c>
    </row>
    <row r="115" spans="1:31" s="3" customFormat="1" ht="18.75" customHeight="1">
      <c r="A115" s="29">
        <v>113</v>
      </c>
      <c r="B115" s="30">
        <v>49</v>
      </c>
      <c r="C115" s="31" t="s">
        <v>1243</v>
      </c>
      <c r="D115" s="32" t="s">
        <v>3815</v>
      </c>
      <c r="E115" s="42">
        <v>105</v>
      </c>
      <c r="F115" s="35">
        <v>8070395</v>
      </c>
      <c r="G115" s="36">
        <v>81</v>
      </c>
      <c r="H115" s="37">
        <v>75</v>
      </c>
      <c r="I115" s="38">
        <v>9592767</v>
      </c>
      <c r="J115" s="39">
        <v>267</v>
      </c>
      <c r="K115" s="40">
        <v>249</v>
      </c>
      <c r="L115" s="35">
        <v>1462706</v>
      </c>
      <c r="M115" s="36" t="s">
        <v>3813</v>
      </c>
      <c r="N115" s="37" t="s">
        <v>3813</v>
      </c>
      <c r="O115" s="38">
        <v>-573192</v>
      </c>
      <c r="P115" s="39">
        <v>342</v>
      </c>
      <c r="Q115" s="40">
        <v>319</v>
      </c>
      <c r="R115" s="35">
        <v>4013835</v>
      </c>
      <c r="S115" s="36">
        <v>439</v>
      </c>
      <c r="T115" s="37">
        <v>425</v>
      </c>
      <c r="U115" s="38">
        <v>-665900</v>
      </c>
      <c r="V115" s="39">
        <v>91</v>
      </c>
      <c r="W115" s="40">
        <v>91</v>
      </c>
      <c r="X115" s="35">
        <v>10155</v>
      </c>
      <c r="Y115" s="36">
        <v>429</v>
      </c>
      <c r="Z115" s="37">
        <v>404</v>
      </c>
      <c r="AA115" s="38">
        <v>99</v>
      </c>
      <c r="AB115" s="94">
        <v>312</v>
      </c>
      <c r="AC115" s="42">
        <v>0</v>
      </c>
      <c r="AD115" s="34">
        <v>100</v>
      </c>
      <c r="AE115" s="43">
        <v>0</v>
      </c>
    </row>
    <row r="116" spans="1:31" s="3" customFormat="1" ht="18.75" customHeight="1">
      <c r="A116" s="29">
        <v>114</v>
      </c>
      <c r="B116" s="30">
        <v>133</v>
      </c>
      <c r="C116" s="31" t="s">
        <v>698</v>
      </c>
      <c r="D116" s="32" t="s">
        <v>2389</v>
      </c>
      <c r="E116" s="42">
        <v>106</v>
      </c>
      <c r="F116" s="35">
        <v>8053522</v>
      </c>
      <c r="G116" s="36">
        <v>174</v>
      </c>
      <c r="H116" s="37">
        <v>163</v>
      </c>
      <c r="I116" s="38">
        <v>8053522</v>
      </c>
      <c r="J116" s="39">
        <v>28</v>
      </c>
      <c r="K116" s="40">
        <v>24</v>
      </c>
      <c r="L116" s="35">
        <v>4720171</v>
      </c>
      <c r="M116" s="36">
        <v>82</v>
      </c>
      <c r="N116" s="37">
        <v>77</v>
      </c>
      <c r="O116" s="38">
        <v>3848673</v>
      </c>
      <c r="P116" s="39">
        <v>187</v>
      </c>
      <c r="Q116" s="40">
        <v>167</v>
      </c>
      <c r="R116" s="35">
        <v>6659359</v>
      </c>
      <c r="S116" s="36">
        <v>7</v>
      </c>
      <c r="T116" s="37">
        <v>7</v>
      </c>
      <c r="U116" s="38">
        <v>4148719</v>
      </c>
      <c r="V116" s="39" t="s">
        <v>3813</v>
      </c>
      <c r="W116" s="40" t="s">
        <v>3813</v>
      </c>
      <c r="X116" s="41" t="s">
        <v>3813</v>
      </c>
      <c r="Y116" s="36">
        <v>257</v>
      </c>
      <c r="Z116" s="37">
        <v>234</v>
      </c>
      <c r="AA116" s="38">
        <v>208</v>
      </c>
      <c r="AB116" s="94">
        <v>369</v>
      </c>
      <c r="AC116" s="42">
        <v>0</v>
      </c>
      <c r="AD116" s="34">
        <v>100</v>
      </c>
      <c r="AE116" s="43">
        <v>0</v>
      </c>
    </row>
    <row r="117" spans="1:31" s="3" customFormat="1" ht="18.75" customHeight="1">
      <c r="A117" s="45">
        <v>115</v>
      </c>
      <c r="B117" s="46">
        <v>186</v>
      </c>
      <c r="C117" s="47" t="s">
        <v>267</v>
      </c>
      <c r="D117" s="48" t="s">
        <v>3373</v>
      </c>
      <c r="E117" s="49">
        <v>107</v>
      </c>
      <c r="F117" s="51">
        <v>8048180</v>
      </c>
      <c r="G117" s="52">
        <v>175</v>
      </c>
      <c r="H117" s="53">
        <v>164</v>
      </c>
      <c r="I117" s="54">
        <v>8048180</v>
      </c>
      <c r="J117" s="55">
        <v>160</v>
      </c>
      <c r="K117" s="56">
        <v>145</v>
      </c>
      <c r="L117" s="51">
        <v>2364854</v>
      </c>
      <c r="M117" s="52">
        <v>71</v>
      </c>
      <c r="N117" s="53">
        <v>66</v>
      </c>
      <c r="O117" s="54">
        <v>4094418</v>
      </c>
      <c r="P117" s="55">
        <v>192</v>
      </c>
      <c r="Q117" s="56">
        <v>172</v>
      </c>
      <c r="R117" s="51">
        <v>6546889</v>
      </c>
      <c r="S117" s="52">
        <v>65</v>
      </c>
      <c r="T117" s="53">
        <v>62</v>
      </c>
      <c r="U117" s="54">
        <v>950476</v>
      </c>
      <c r="V117" s="55">
        <v>150</v>
      </c>
      <c r="W117" s="56">
        <v>150</v>
      </c>
      <c r="X117" s="51">
        <v>6730</v>
      </c>
      <c r="Y117" s="52">
        <v>114</v>
      </c>
      <c r="Z117" s="53">
        <v>97</v>
      </c>
      <c r="AA117" s="54">
        <v>370</v>
      </c>
      <c r="AB117" s="95">
        <v>311</v>
      </c>
      <c r="AC117" s="49">
        <v>0</v>
      </c>
      <c r="AD117" s="57">
        <v>100</v>
      </c>
      <c r="AE117" s="58">
        <v>0</v>
      </c>
    </row>
    <row r="118" spans="1:31" s="3" customFormat="1" ht="18.75" customHeight="1">
      <c r="A118" s="15">
        <v>116</v>
      </c>
      <c r="B118" s="16">
        <v>392</v>
      </c>
      <c r="C118" s="17" t="s">
        <v>268</v>
      </c>
      <c r="D118" s="18" t="s">
        <v>2748</v>
      </c>
      <c r="E118" s="19">
        <v>108</v>
      </c>
      <c r="F118" s="21">
        <v>8046643</v>
      </c>
      <c r="G118" s="22">
        <v>24</v>
      </c>
      <c r="H118" s="23">
        <v>23</v>
      </c>
      <c r="I118" s="24">
        <v>12079138</v>
      </c>
      <c r="J118" s="25" t="s">
        <v>3813</v>
      </c>
      <c r="K118" s="26" t="s">
        <v>3813</v>
      </c>
      <c r="L118" s="21">
        <v>-568960</v>
      </c>
      <c r="M118" s="22">
        <v>462</v>
      </c>
      <c r="N118" s="23">
        <v>441</v>
      </c>
      <c r="O118" s="24">
        <v>246429</v>
      </c>
      <c r="P118" s="25">
        <v>265</v>
      </c>
      <c r="Q118" s="26">
        <v>244</v>
      </c>
      <c r="R118" s="21">
        <v>5130693</v>
      </c>
      <c r="S118" s="22">
        <v>321</v>
      </c>
      <c r="T118" s="23">
        <v>312</v>
      </c>
      <c r="U118" s="24">
        <v>68079</v>
      </c>
      <c r="V118" s="25">
        <v>5</v>
      </c>
      <c r="W118" s="26">
        <v>5</v>
      </c>
      <c r="X118" s="21">
        <v>23233</v>
      </c>
      <c r="Y118" s="22">
        <v>488</v>
      </c>
      <c r="Z118" s="23">
        <v>463</v>
      </c>
      <c r="AA118" s="24">
        <v>40</v>
      </c>
      <c r="AB118" s="93">
        <v>311</v>
      </c>
      <c r="AC118" s="19">
        <v>0</v>
      </c>
      <c r="AD118" s="27">
        <v>100</v>
      </c>
      <c r="AE118" s="28">
        <v>0</v>
      </c>
    </row>
    <row r="119" spans="1:31" s="3" customFormat="1" ht="18.75" customHeight="1">
      <c r="A119" s="159">
        <v>117</v>
      </c>
      <c r="B119" s="160" t="s">
        <v>3813</v>
      </c>
      <c r="C119" s="161" t="s">
        <v>269</v>
      </c>
      <c r="D119" s="162" t="s">
        <v>3815</v>
      </c>
      <c r="E119" s="163">
        <v>109</v>
      </c>
      <c r="F119" s="165">
        <v>8042223</v>
      </c>
      <c r="G119" s="166">
        <v>168</v>
      </c>
      <c r="H119" s="167">
        <v>157</v>
      </c>
      <c r="I119" s="168">
        <v>8226972</v>
      </c>
      <c r="J119" s="169">
        <v>285</v>
      </c>
      <c r="K119" s="170">
        <v>267</v>
      </c>
      <c r="L119" s="165">
        <v>1377697</v>
      </c>
      <c r="M119" s="166">
        <v>271</v>
      </c>
      <c r="N119" s="167">
        <v>256</v>
      </c>
      <c r="O119" s="168">
        <v>1561546</v>
      </c>
      <c r="P119" s="169">
        <v>243</v>
      </c>
      <c r="Q119" s="170">
        <v>223</v>
      </c>
      <c r="R119" s="165">
        <v>5659703</v>
      </c>
      <c r="S119" s="166">
        <v>463</v>
      </c>
      <c r="T119" s="167">
        <v>446</v>
      </c>
      <c r="U119" s="168">
        <v>-1022605</v>
      </c>
      <c r="V119" s="169">
        <v>108</v>
      </c>
      <c r="W119" s="170">
        <v>108</v>
      </c>
      <c r="X119" s="165">
        <v>9188</v>
      </c>
      <c r="Y119" s="166">
        <v>128</v>
      </c>
      <c r="Z119" s="167">
        <v>109</v>
      </c>
      <c r="AA119" s="168">
        <v>350</v>
      </c>
      <c r="AB119" s="171">
        <v>324</v>
      </c>
      <c r="AC119" s="163">
        <v>0</v>
      </c>
      <c r="AD119" s="172">
        <v>100</v>
      </c>
      <c r="AE119" s="173">
        <v>0</v>
      </c>
    </row>
    <row r="120" spans="1:31" s="3" customFormat="1" ht="18.75" customHeight="1">
      <c r="A120" s="159">
        <v>118</v>
      </c>
      <c r="B120" s="195">
        <v>385</v>
      </c>
      <c r="C120" s="161" t="s">
        <v>270</v>
      </c>
      <c r="D120" s="162" t="s">
        <v>3815</v>
      </c>
      <c r="E120" s="163">
        <v>110</v>
      </c>
      <c r="F120" s="165">
        <v>8039838</v>
      </c>
      <c r="G120" s="166">
        <v>176</v>
      </c>
      <c r="H120" s="167">
        <v>165</v>
      </c>
      <c r="I120" s="168">
        <v>8039838</v>
      </c>
      <c r="J120" s="169">
        <v>104</v>
      </c>
      <c r="K120" s="170">
        <v>91</v>
      </c>
      <c r="L120" s="165">
        <v>2832700</v>
      </c>
      <c r="M120" s="166">
        <v>164</v>
      </c>
      <c r="N120" s="167">
        <v>155</v>
      </c>
      <c r="O120" s="168">
        <v>2465224</v>
      </c>
      <c r="P120" s="169">
        <v>353</v>
      </c>
      <c r="Q120" s="170">
        <v>330</v>
      </c>
      <c r="R120" s="165">
        <v>3834137</v>
      </c>
      <c r="S120" s="166">
        <v>35</v>
      </c>
      <c r="T120" s="167">
        <v>32</v>
      </c>
      <c r="U120" s="168">
        <v>1435533</v>
      </c>
      <c r="V120" s="169">
        <v>16</v>
      </c>
      <c r="W120" s="170">
        <v>16</v>
      </c>
      <c r="X120" s="165">
        <v>17975</v>
      </c>
      <c r="Y120" s="166">
        <v>129</v>
      </c>
      <c r="Z120" s="167">
        <v>110</v>
      </c>
      <c r="AA120" s="168">
        <v>350</v>
      </c>
      <c r="AB120" s="171">
        <v>321</v>
      </c>
      <c r="AC120" s="163">
        <v>0</v>
      </c>
      <c r="AD120" s="172">
        <v>100</v>
      </c>
      <c r="AE120" s="173">
        <v>0</v>
      </c>
    </row>
    <row r="121" spans="1:31" s="3" customFormat="1" ht="18.75" customHeight="1">
      <c r="A121" s="159">
        <v>119</v>
      </c>
      <c r="B121" s="195">
        <v>75</v>
      </c>
      <c r="C121" s="161" t="s">
        <v>271</v>
      </c>
      <c r="D121" s="162" t="s">
        <v>3815</v>
      </c>
      <c r="E121" s="163">
        <v>111</v>
      </c>
      <c r="F121" s="165">
        <v>8028100</v>
      </c>
      <c r="G121" s="166">
        <v>22</v>
      </c>
      <c r="H121" s="167">
        <v>21</v>
      </c>
      <c r="I121" s="168">
        <v>12104701</v>
      </c>
      <c r="J121" s="169">
        <v>219</v>
      </c>
      <c r="K121" s="170">
        <v>204</v>
      </c>
      <c r="L121" s="165">
        <v>1824936</v>
      </c>
      <c r="M121" s="166" t="s">
        <v>3813</v>
      </c>
      <c r="N121" s="167" t="s">
        <v>3813</v>
      </c>
      <c r="O121" s="168">
        <v>-1275258</v>
      </c>
      <c r="P121" s="169">
        <v>83</v>
      </c>
      <c r="Q121" s="170">
        <v>71</v>
      </c>
      <c r="R121" s="165">
        <v>10281540</v>
      </c>
      <c r="S121" s="166">
        <v>491</v>
      </c>
      <c r="T121" s="167">
        <v>470</v>
      </c>
      <c r="U121" s="168">
        <v>-5113560</v>
      </c>
      <c r="V121" s="169" t="s">
        <v>3813</v>
      </c>
      <c r="W121" s="170" t="s">
        <v>3813</v>
      </c>
      <c r="X121" s="189" t="s">
        <v>3813</v>
      </c>
      <c r="Y121" s="166">
        <v>474</v>
      </c>
      <c r="Z121" s="167">
        <v>449</v>
      </c>
      <c r="AA121" s="168">
        <v>52</v>
      </c>
      <c r="AB121" s="171">
        <v>369</v>
      </c>
      <c r="AC121" s="163">
        <v>0</v>
      </c>
      <c r="AD121" s="172">
        <v>100</v>
      </c>
      <c r="AE121" s="173">
        <v>0</v>
      </c>
    </row>
    <row r="122" spans="1:31" s="3" customFormat="1" ht="18.75" customHeight="1">
      <c r="A122" s="142">
        <v>120</v>
      </c>
      <c r="B122" s="143">
        <v>63</v>
      </c>
      <c r="C122" s="144" t="s">
        <v>699</v>
      </c>
      <c r="D122" s="145" t="s">
        <v>3815</v>
      </c>
      <c r="E122" s="146">
        <v>112</v>
      </c>
      <c r="F122" s="148">
        <v>7981036</v>
      </c>
      <c r="G122" s="149">
        <v>10</v>
      </c>
      <c r="H122" s="150">
        <v>9</v>
      </c>
      <c r="I122" s="151">
        <v>17948122</v>
      </c>
      <c r="J122" s="152" t="s">
        <v>3813</v>
      </c>
      <c r="K122" s="153" t="s">
        <v>3813</v>
      </c>
      <c r="L122" s="148">
        <v>747396</v>
      </c>
      <c r="M122" s="149">
        <v>202</v>
      </c>
      <c r="N122" s="150">
        <v>192</v>
      </c>
      <c r="O122" s="151">
        <v>2094390</v>
      </c>
      <c r="P122" s="152">
        <v>130</v>
      </c>
      <c r="Q122" s="153">
        <v>115</v>
      </c>
      <c r="R122" s="148">
        <v>8216457</v>
      </c>
      <c r="S122" s="149">
        <v>178</v>
      </c>
      <c r="T122" s="150">
        <v>169</v>
      </c>
      <c r="U122" s="151">
        <v>271384</v>
      </c>
      <c r="V122" s="152">
        <v>361</v>
      </c>
      <c r="W122" s="153">
        <v>359</v>
      </c>
      <c r="X122" s="148">
        <v>309</v>
      </c>
      <c r="Y122" s="149">
        <v>19</v>
      </c>
      <c r="Z122" s="150">
        <v>13</v>
      </c>
      <c r="AA122" s="151">
        <v>735</v>
      </c>
      <c r="AB122" s="156">
        <v>342</v>
      </c>
      <c r="AC122" s="146">
        <v>0</v>
      </c>
      <c r="AD122" s="157">
        <v>100</v>
      </c>
      <c r="AE122" s="158">
        <v>0</v>
      </c>
    </row>
    <row r="123" spans="1:31" s="3" customFormat="1" ht="18.75" customHeight="1">
      <c r="A123" s="174">
        <v>121</v>
      </c>
      <c r="B123" s="175" t="s">
        <v>3813</v>
      </c>
      <c r="C123" s="176" t="s">
        <v>272</v>
      </c>
      <c r="D123" s="177" t="s">
        <v>3815</v>
      </c>
      <c r="E123" s="178">
        <v>113</v>
      </c>
      <c r="F123" s="180">
        <v>7911572</v>
      </c>
      <c r="G123" s="181">
        <v>179</v>
      </c>
      <c r="H123" s="182">
        <v>168</v>
      </c>
      <c r="I123" s="183">
        <v>8007595</v>
      </c>
      <c r="J123" s="184">
        <v>294</v>
      </c>
      <c r="K123" s="185">
        <v>276</v>
      </c>
      <c r="L123" s="180">
        <v>1319733</v>
      </c>
      <c r="M123" s="181">
        <v>280</v>
      </c>
      <c r="N123" s="182">
        <v>265</v>
      </c>
      <c r="O123" s="183">
        <v>1511225</v>
      </c>
      <c r="P123" s="184">
        <v>377</v>
      </c>
      <c r="Q123" s="185">
        <v>353</v>
      </c>
      <c r="R123" s="180">
        <v>3479251</v>
      </c>
      <c r="S123" s="181">
        <v>256</v>
      </c>
      <c r="T123" s="182">
        <v>247</v>
      </c>
      <c r="U123" s="183">
        <v>134946</v>
      </c>
      <c r="V123" s="184" t="s">
        <v>3813</v>
      </c>
      <c r="W123" s="185" t="s">
        <v>3813</v>
      </c>
      <c r="X123" s="191" t="s">
        <v>3813</v>
      </c>
      <c r="Y123" s="181">
        <v>182</v>
      </c>
      <c r="Z123" s="182">
        <v>162</v>
      </c>
      <c r="AA123" s="183">
        <v>272</v>
      </c>
      <c r="AB123" s="186">
        <v>384</v>
      </c>
      <c r="AC123" s="178">
        <v>0</v>
      </c>
      <c r="AD123" s="187">
        <v>100</v>
      </c>
      <c r="AE123" s="188">
        <v>0</v>
      </c>
    </row>
    <row r="124" spans="1:31" s="3" customFormat="1" ht="18.75" customHeight="1">
      <c r="A124" s="29">
        <v>122</v>
      </c>
      <c r="B124" s="30" t="s">
        <v>3813</v>
      </c>
      <c r="C124" s="31" t="s">
        <v>273</v>
      </c>
      <c r="D124" s="32" t="s">
        <v>1750</v>
      </c>
      <c r="E124" s="42">
        <v>114</v>
      </c>
      <c r="F124" s="35">
        <v>7904850</v>
      </c>
      <c r="G124" s="36">
        <v>37</v>
      </c>
      <c r="H124" s="37">
        <v>36</v>
      </c>
      <c r="I124" s="38">
        <v>11020858</v>
      </c>
      <c r="J124" s="39">
        <v>318</v>
      </c>
      <c r="K124" s="40">
        <v>299</v>
      </c>
      <c r="L124" s="35">
        <v>1196191</v>
      </c>
      <c r="M124" s="36">
        <v>24</v>
      </c>
      <c r="N124" s="37">
        <v>20</v>
      </c>
      <c r="O124" s="38">
        <v>8758776</v>
      </c>
      <c r="P124" s="39">
        <v>12</v>
      </c>
      <c r="Q124" s="40">
        <v>12</v>
      </c>
      <c r="R124" s="35">
        <v>26701349</v>
      </c>
      <c r="S124" s="36">
        <v>310</v>
      </c>
      <c r="T124" s="37">
        <v>301</v>
      </c>
      <c r="U124" s="38">
        <v>77067</v>
      </c>
      <c r="V124" s="39">
        <v>54</v>
      </c>
      <c r="W124" s="40">
        <v>54</v>
      </c>
      <c r="X124" s="35">
        <v>12316</v>
      </c>
      <c r="Y124" s="36">
        <v>249</v>
      </c>
      <c r="Z124" s="37">
        <v>226</v>
      </c>
      <c r="AA124" s="38">
        <v>215</v>
      </c>
      <c r="AB124" s="94">
        <v>383</v>
      </c>
      <c r="AC124" s="42">
        <v>0</v>
      </c>
      <c r="AD124" s="34">
        <v>93.04</v>
      </c>
      <c r="AE124" s="43">
        <v>6.96</v>
      </c>
    </row>
    <row r="125" spans="1:31" s="3" customFormat="1" ht="18.75" customHeight="1">
      <c r="A125" s="29">
        <v>123</v>
      </c>
      <c r="B125" s="30">
        <v>199</v>
      </c>
      <c r="C125" s="31" t="s">
        <v>274</v>
      </c>
      <c r="D125" s="32" t="s">
        <v>3372</v>
      </c>
      <c r="E125" s="42">
        <v>115</v>
      </c>
      <c r="F125" s="35">
        <v>7901541</v>
      </c>
      <c r="G125" s="36">
        <v>183</v>
      </c>
      <c r="H125" s="37">
        <v>172</v>
      </c>
      <c r="I125" s="38">
        <v>7912129</v>
      </c>
      <c r="J125" s="39">
        <v>155</v>
      </c>
      <c r="K125" s="40">
        <v>140</v>
      </c>
      <c r="L125" s="35">
        <v>2423934</v>
      </c>
      <c r="M125" s="36">
        <v>205</v>
      </c>
      <c r="N125" s="37">
        <v>195</v>
      </c>
      <c r="O125" s="38">
        <v>2077301</v>
      </c>
      <c r="P125" s="39">
        <v>119</v>
      </c>
      <c r="Q125" s="40">
        <v>104</v>
      </c>
      <c r="R125" s="35">
        <v>8678689</v>
      </c>
      <c r="S125" s="36">
        <v>250</v>
      </c>
      <c r="T125" s="37">
        <v>241</v>
      </c>
      <c r="U125" s="38">
        <v>144709</v>
      </c>
      <c r="V125" s="39">
        <v>96</v>
      </c>
      <c r="W125" s="40">
        <v>96</v>
      </c>
      <c r="X125" s="35">
        <v>9894</v>
      </c>
      <c r="Y125" s="36">
        <v>12</v>
      </c>
      <c r="Z125" s="37">
        <v>8</v>
      </c>
      <c r="AA125" s="38">
        <v>908</v>
      </c>
      <c r="AB125" s="94">
        <v>356</v>
      </c>
      <c r="AC125" s="42">
        <v>0</v>
      </c>
      <c r="AD125" s="34">
        <v>100</v>
      </c>
      <c r="AE125" s="43">
        <v>0</v>
      </c>
    </row>
    <row r="126" spans="1:31" s="3" customFormat="1" ht="18.75" customHeight="1">
      <c r="A126" s="159">
        <v>124</v>
      </c>
      <c r="B126" s="160">
        <v>115</v>
      </c>
      <c r="C126" s="161" t="s">
        <v>2146</v>
      </c>
      <c r="D126" s="162" t="s">
        <v>3815</v>
      </c>
      <c r="E126" s="163">
        <v>116</v>
      </c>
      <c r="F126" s="165">
        <v>7815967</v>
      </c>
      <c r="G126" s="166">
        <v>129</v>
      </c>
      <c r="H126" s="167">
        <v>121</v>
      </c>
      <c r="I126" s="168">
        <v>8902578</v>
      </c>
      <c r="J126" s="169">
        <v>270</v>
      </c>
      <c r="K126" s="170">
        <v>252</v>
      </c>
      <c r="L126" s="165">
        <v>1443579</v>
      </c>
      <c r="M126" s="166">
        <v>140</v>
      </c>
      <c r="N126" s="167">
        <v>132</v>
      </c>
      <c r="O126" s="168">
        <v>2799466</v>
      </c>
      <c r="P126" s="169">
        <v>89</v>
      </c>
      <c r="Q126" s="170">
        <v>76</v>
      </c>
      <c r="R126" s="165">
        <v>9971184</v>
      </c>
      <c r="S126" s="166">
        <v>184</v>
      </c>
      <c r="T126" s="167">
        <v>175</v>
      </c>
      <c r="U126" s="168">
        <v>257779</v>
      </c>
      <c r="V126" s="169">
        <v>119</v>
      </c>
      <c r="W126" s="170">
        <v>119</v>
      </c>
      <c r="X126" s="165">
        <v>8222</v>
      </c>
      <c r="Y126" s="166">
        <v>407</v>
      </c>
      <c r="Z126" s="167">
        <v>382</v>
      </c>
      <c r="AA126" s="168">
        <v>112</v>
      </c>
      <c r="AB126" s="171">
        <v>356</v>
      </c>
      <c r="AC126" s="163">
        <v>0</v>
      </c>
      <c r="AD126" s="172">
        <v>100</v>
      </c>
      <c r="AE126" s="173">
        <v>0</v>
      </c>
    </row>
    <row r="127" spans="1:31" s="3" customFormat="1" ht="18.75" customHeight="1">
      <c r="A127" s="200">
        <v>125</v>
      </c>
      <c r="B127" s="201">
        <v>300</v>
      </c>
      <c r="C127" s="202" t="s">
        <v>275</v>
      </c>
      <c r="D127" s="203" t="s">
        <v>3815</v>
      </c>
      <c r="E127" s="204">
        <v>117</v>
      </c>
      <c r="F127" s="206">
        <v>7773356</v>
      </c>
      <c r="G127" s="207">
        <v>107</v>
      </c>
      <c r="H127" s="208">
        <v>100</v>
      </c>
      <c r="I127" s="209">
        <v>9189286</v>
      </c>
      <c r="J127" s="210">
        <v>444</v>
      </c>
      <c r="K127" s="211">
        <v>425</v>
      </c>
      <c r="L127" s="206">
        <v>343490</v>
      </c>
      <c r="M127" s="207">
        <v>314</v>
      </c>
      <c r="N127" s="208">
        <v>299</v>
      </c>
      <c r="O127" s="209">
        <v>1297985</v>
      </c>
      <c r="P127" s="210">
        <v>322</v>
      </c>
      <c r="Q127" s="211">
        <v>299</v>
      </c>
      <c r="R127" s="206">
        <v>4272136</v>
      </c>
      <c r="S127" s="207">
        <v>189</v>
      </c>
      <c r="T127" s="208">
        <v>180</v>
      </c>
      <c r="U127" s="209">
        <v>237575</v>
      </c>
      <c r="V127" s="210" t="s">
        <v>3813</v>
      </c>
      <c r="W127" s="211" t="s">
        <v>3813</v>
      </c>
      <c r="X127" s="289" t="s">
        <v>3813</v>
      </c>
      <c r="Y127" s="207">
        <v>445</v>
      </c>
      <c r="Z127" s="208">
        <v>420</v>
      </c>
      <c r="AA127" s="209">
        <v>85</v>
      </c>
      <c r="AB127" s="212">
        <v>352</v>
      </c>
      <c r="AC127" s="204">
        <v>0</v>
      </c>
      <c r="AD127" s="213">
        <v>100</v>
      </c>
      <c r="AE127" s="214">
        <v>0</v>
      </c>
    </row>
    <row r="128" spans="1:31" s="3" customFormat="1" ht="18.75" customHeight="1">
      <c r="A128" s="15">
        <v>126</v>
      </c>
      <c r="B128" s="16">
        <v>184</v>
      </c>
      <c r="C128" s="17" t="s">
        <v>276</v>
      </c>
      <c r="D128" s="18" t="s">
        <v>3371</v>
      </c>
      <c r="E128" s="19">
        <v>118</v>
      </c>
      <c r="F128" s="21">
        <v>7746046</v>
      </c>
      <c r="G128" s="22">
        <v>184</v>
      </c>
      <c r="H128" s="23">
        <v>173</v>
      </c>
      <c r="I128" s="24">
        <v>7885612</v>
      </c>
      <c r="J128" s="25">
        <v>388</v>
      </c>
      <c r="K128" s="26">
        <v>369</v>
      </c>
      <c r="L128" s="21">
        <v>806708</v>
      </c>
      <c r="M128" s="22">
        <v>321</v>
      </c>
      <c r="N128" s="23">
        <v>306</v>
      </c>
      <c r="O128" s="24">
        <v>1272613</v>
      </c>
      <c r="P128" s="25">
        <v>355</v>
      </c>
      <c r="Q128" s="26">
        <v>332</v>
      </c>
      <c r="R128" s="21">
        <v>3798953</v>
      </c>
      <c r="S128" s="22">
        <v>128</v>
      </c>
      <c r="T128" s="23">
        <v>122</v>
      </c>
      <c r="U128" s="24">
        <v>432833</v>
      </c>
      <c r="V128" s="25" t="s">
        <v>3813</v>
      </c>
      <c r="W128" s="26" t="s">
        <v>3813</v>
      </c>
      <c r="X128" s="61" t="s">
        <v>3813</v>
      </c>
      <c r="Y128" s="22">
        <v>456</v>
      </c>
      <c r="Z128" s="23">
        <v>431</v>
      </c>
      <c r="AA128" s="24">
        <v>78</v>
      </c>
      <c r="AB128" s="93">
        <v>311</v>
      </c>
      <c r="AC128" s="19">
        <v>0</v>
      </c>
      <c r="AD128" s="27">
        <v>100</v>
      </c>
      <c r="AE128" s="28">
        <v>0</v>
      </c>
    </row>
    <row r="129" spans="1:31" s="3" customFormat="1" ht="18.75" customHeight="1">
      <c r="A129" s="159">
        <v>127</v>
      </c>
      <c r="B129" s="160">
        <v>122</v>
      </c>
      <c r="C129" s="161" t="s">
        <v>277</v>
      </c>
      <c r="D129" s="162" t="s">
        <v>3815</v>
      </c>
      <c r="E129" s="193">
        <v>119</v>
      </c>
      <c r="F129" s="165">
        <v>7741191</v>
      </c>
      <c r="G129" s="166">
        <v>182</v>
      </c>
      <c r="H129" s="167">
        <v>171</v>
      </c>
      <c r="I129" s="168">
        <v>7970838</v>
      </c>
      <c r="J129" s="169">
        <v>97</v>
      </c>
      <c r="K129" s="170">
        <v>84</v>
      </c>
      <c r="L129" s="165">
        <v>2926123</v>
      </c>
      <c r="M129" s="166">
        <v>104</v>
      </c>
      <c r="N129" s="167">
        <v>99</v>
      </c>
      <c r="O129" s="168">
        <v>3402906</v>
      </c>
      <c r="P129" s="169">
        <v>53</v>
      </c>
      <c r="Q129" s="170">
        <v>44</v>
      </c>
      <c r="R129" s="165">
        <v>12557400</v>
      </c>
      <c r="S129" s="166">
        <v>223</v>
      </c>
      <c r="T129" s="167">
        <v>214</v>
      </c>
      <c r="U129" s="168">
        <v>168010</v>
      </c>
      <c r="V129" s="169">
        <v>198</v>
      </c>
      <c r="W129" s="170">
        <v>198</v>
      </c>
      <c r="X129" s="165">
        <v>4495</v>
      </c>
      <c r="Y129" s="166">
        <v>38</v>
      </c>
      <c r="Z129" s="167">
        <v>29</v>
      </c>
      <c r="AA129" s="168">
        <v>597</v>
      </c>
      <c r="AB129" s="171">
        <v>321</v>
      </c>
      <c r="AC129" s="163">
        <v>0</v>
      </c>
      <c r="AD129" s="172">
        <v>100</v>
      </c>
      <c r="AE129" s="173">
        <v>0</v>
      </c>
    </row>
    <row r="130" spans="1:31" s="3" customFormat="1" ht="18.75" customHeight="1">
      <c r="A130" s="159">
        <v>128</v>
      </c>
      <c r="B130" s="160">
        <v>171</v>
      </c>
      <c r="C130" s="161" t="s">
        <v>3818</v>
      </c>
      <c r="D130" s="162" t="s">
        <v>3815</v>
      </c>
      <c r="E130" s="163">
        <v>120</v>
      </c>
      <c r="F130" s="165">
        <v>7730793</v>
      </c>
      <c r="G130" s="166">
        <v>157</v>
      </c>
      <c r="H130" s="167">
        <v>147</v>
      </c>
      <c r="I130" s="168">
        <v>8404984</v>
      </c>
      <c r="J130" s="169">
        <v>448</v>
      </c>
      <c r="K130" s="170">
        <v>429</v>
      </c>
      <c r="L130" s="165">
        <v>274558</v>
      </c>
      <c r="M130" s="166">
        <v>110</v>
      </c>
      <c r="N130" s="167">
        <v>104</v>
      </c>
      <c r="O130" s="168">
        <v>3312263</v>
      </c>
      <c r="P130" s="169">
        <v>280</v>
      </c>
      <c r="Q130" s="170">
        <v>259</v>
      </c>
      <c r="R130" s="165">
        <v>4824647</v>
      </c>
      <c r="S130" s="166">
        <v>137</v>
      </c>
      <c r="T130" s="167">
        <v>131</v>
      </c>
      <c r="U130" s="168">
        <v>389240</v>
      </c>
      <c r="V130" s="169">
        <v>165</v>
      </c>
      <c r="W130" s="170">
        <v>165</v>
      </c>
      <c r="X130" s="165">
        <v>5991</v>
      </c>
      <c r="Y130" s="166">
        <v>452</v>
      </c>
      <c r="Z130" s="167">
        <v>427</v>
      </c>
      <c r="AA130" s="168">
        <v>80</v>
      </c>
      <c r="AB130" s="171">
        <v>372</v>
      </c>
      <c r="AC130" s="163">
        <v>0</v>
      </c>
      <c r="AD130" s="172">
        <v>100</v>
      </c>
      <c r="AE130" s="173">
        <v>0</v>
      </c>
    </row>
    <row r="131" spans="1:31" s="3" customFormat="1" ht="18.75" customHeight="1">
      <c r="A131" s="159">
        <v>129</v>
      </c>
      <c r="B131" s="160">
        <v>108</v>
      </c>
      <c r="C131" s="161" t="s">
        <v>3819</v>
      </c>
      <c r="D131" s="162" t="s">
        <v>3815</v>
      </c>
      <c r="E131" s="163">
        <v>121</v>
      </c>
      <c r="F131" s="165">
        <v>7683656</v>
      </c>
      <c r="G131" s="166">
        <v>193</v>
      </c>
      <c r="H131" s="167">
        <v>182</v>
      </c>
      <c r="I131" s="168">
        <v>7683656</v>
      </c>
      <c r="J131" s="169" t="s">
        <v>3813</v>
      </c>
      <c r="K131" s="170" t="s">
        <v>3813</v>
      </c>
      <c r="L131" s="165">
        <v>-656426</v>
      </c>
      <c r="M131" s="166">
        <v>85</v>
      </c>
      <c r="N131" s="167">
        <v>80</v>
      </c>
      <c r="O131" s="168">
        <v>3759211</v>
      </c>
      <c r="P131" s="169">
        <v>59</v>
      </c>
      <c r="Q131" s="170">
        <v>49</v>
      </c>
      <c r="R131" s="165">
        <v>12110067</v>
      </c>
      <c r="S131" s="166">
        <v>485</v>
      </c>
      <c r="T131" s="167">
        <v>464</v>
      </c>
      <c r="U131" s="168">
        <v>-2961892</v>
      </c>
      <c r="V131" s="169">
        <v>82</v>
      </c>
      <c r="W131" s="170">
        <v>82</v>
      </c>
      <c r="X131" s="165">
        <v>10669</v>
      </c>
      <c r="Y131" s="166">
        <v>67</v>
      </c>
      <c r="Z131" s="167">
        <v>55</v>
      </c>
      <c r="AA131" s="168">
        <v>464</v>
      </c>
      <c r="AB131" s="171">
        <v>321</v>
      </c>
      <c r="AC131" s="163">
        <v>0</v>
      </c>
      <c r="AD131" s="172">
        <v>100</v>
      </c>
      <c r="AE131" s="173">
        <v>0</v>
      </c>
    </row>
    <row r="132" spans="1:31" s="3" customFormat="1" ht="18.75" customHeight="1">
      <c r="A132" s="142">
        <v>130</v>
      </c>
      <c r="B132" s="143">
        <v>147</v>
      </c>
      <c r="C132" s="144" t="s">
        <v>3820</v>
      </c>
      <c r="D132" s="145" t="s">
        <v>3815</v>
      </c>
      <c r="E132" s="146">
        <v>122</v>
      </c>
      <c r="F132" s="148">
        <v>7675811</v>
      </c>
      <c r="G132" s="149">
        <v>188</v>
      </c>
      <c r="H132" s="150">
        <v>177</v>
      </c>
      <c r="I132" s="151">
        <v>7744442</v>
      </c>
      <c r="J132" s="152">
        <v>82</v>
      </c>
      <c r="K132" s="153">
        <v>71</v>
      </c>
      <c r="L132" s="148">
        <v>3163936</v>
      </c>
      <c r="M132" s="149">
        <v>308</v>
      </c>
      <c r="N132" s="150">
        <v>293</v>
      </c>
      <c r="O132" s="151">
        <v>1322354</v>
      </c>
      <c r="P132" s="152">
        <v>163</v>
      </c>
      <c r="Q132" s="153">
        <v>143</v>
      </c>
      <c r="R132" s="148">
        <v>7331014</v>
      </c>
      <c r="S132" s="149">
        <v>322</v>
      </c>
      <c r="T132" s="150">
        <v>313</v>
      </c>
      <c r="U132" s="151">
        <v>67250</v>
      </c>
      <c r="V132" s="152">
        <v>84</v>
      </c>
      <c r="W132" s="153">
        <v>84</v>
      </c>
      <c r="X132" s="148">
        <v>10356</v>
      </c>
      <c r="Y132" s="149">
        <v>56</v>
      </c>
      <c r="Z132" s="150">
        <v>47</v>
      </c>
      <c r="AA132" s="151">
        <v>496</v>
      </c>
      <c r="AB132" s="156">
        <v>321</v>
      </c>
      <c r="AC132" s="146">
        <v>0</v>
      </c>
      <c r="AD132" s="157">
        <v>100</v>
      </c>
      <c r="AE132" s="158">
        <v>0</v>
      </c>
    </row>
    <row r="133" spans="1:31" s="3" customFormat="1" ht="18.75" customHeight="1">
      <c r="A133" s="15">
        <v>131</v>
      </c>
      <c r="B133" s="16" t="s">
        <v>3813</v>
      </c>
      <c r="C133" s="17" t="s">
        <v>3821</v>
      </c>
      <c r="D133" s="18" t="s">
        <v>2748</v>
      </c>
      <c r="E133" s="19">
        <v>123</v>
      </c>
      <c r="F133" s="21">
        <v>7665713</v>
      </c>
      <c r="G133" s="22">
        <v>191</v>
      </c>
      <c r="H133" s="23">
        <v>180</v>
      </c>
      <c r="I133" s="24">
        <v>7722152</v>
      </c>
      <c r="J133" s="25">
        <v>177</v>
      </c>
      <c r="K133" s="26">
        <v>162</v>
      </c>
      <c r="L133" s="21">
        <v>2189143</v>
      </c>
      <c r="M133" s="22">
        <v>123</v>
      </c>
      <c r="N133" s="23">
        <v>116</v>
      </c>
      <c r="O133" s="24">
        <v>3078647</v>
      </c>
      <c r="P133" s="25">
        <v>221</v>
      </c>
      <c r="Q133" s="26">
        <v>201</v>
      </c>
      <c r="R133" s="21">
        <v>5896012</v>
      </c>
      <c r="S133" s="22">
        <v>96</v>
      </c>
      <c r="T133" s="23">
        <v>91</v>
      </c>
      <c r="U133" s="24">
        <v>620420</v>
      </c>
      <c r="V133" s="25">
        <v>238</v>
      </c>
      <c r="W133" s="26">
        <v>238</v>
      </c>
      <c r="X133" s="21">
        <v>2883</v>
      </c>
      <c r="Y133" s="22">
        <v>144</v>
      </c>
      <c r="Z133" s="23">
        <v>125</v>
      </c>
      <c r="AA133" s="24">
        <v>321</v>
      </c>
      <c r="AB133" s="93">
        <v>311</v>
      </c>
      <c r="AC133" s="19">
        <v>0</v>
      </c>
      <c r="AD133" s="27">
        <v>100</v>
      </c>
      <c r="AE133" s="28">
        <v>0</v>
      </c>
    </row>
    <row r="134" spans="1:31" s="3" customFormat="1" ht="18.75" customHeight="1">
      <c r="A134" s="29">
        <v>132</v>
      </c>
      <c r="B134" s="30">
        <v>103</v>
      </c>
      <c r="C134" s="31" t="s">
        <v>3822</v>
      </c>
      <c r="D134" s="32" t="s">
        <v>2748</v>
      </c>
      <c r="E134" s="42">
        <v>124</v>
      </c>
      <c r="F134" s="35">
        <v>7663721</v>
      </c>
      <c r="G134" s="36">
        <v>111</v>
      </c>
      <c r="H134" s="37">
        <v>104</v>
      </c>
      <c r="I134" s="38">
        <v>9176098</v>
      </c>
      <c r="J134" s="39">
        <v>113</v>
      </c>
      <c r="K134" s="40">
        <v>100</v>
      </c>
      <c r="L134" s="35">
        <v>2754274</v>
      </c>
      <c r="M134" s="36">
        <v>53</v>
      </c>
      <c r="N134" s="37">
        <v>49</v>
      </c>
      <c r="O134" s="38">
        <v>5017715</v>
      </c>
      <c r="P134" s="39">
        <v>99</v>
      </c>
      <c r="Q134" s="40">
        <v>85</v>
      </c>
      <c r="R134" s="35">
        <v>9484755</v>
      </c>
      <c r="S134" s="36">
        <v>200</v>
      </c>
      <c r="T134" s="37">
        <v>191</v>
      </c>
      <c r="U134" s="38">
        <v>222239</v>
      </c>
      <c r="V134" s="39">
        <v>170</v>
      </c>
      <c r="W134" s="40">
        <v>170</v>
      </c>
      <c r="X134" s="35">
        <v>5724</v>
      </c>
      <c r="Y134" s="36">
        <v>158</v>
      </c>
      <c r="Z134" s="37">
        <v>138</v>
      </c>
      <c r="AA134" s="38">
        <v>301</v>
      </c>
      <c r="AB134" s="94">
        <v>321</v>
      </c>
      <c r="AC134" s="42">
        <v>0</v>
      </c>
      <c r="AD134" s="34">
        <v>100</v>
      </c>
      <c r="AE134" s="43">
        <v>0</v>
      </c>
    </row>
    <row r="135" spans="1:31" s="3" customFormat="1" ht="18.75" customHeight="1">
      <c r="A135" s="159">
        <v>133</v>
      </c>
      <c r="B135" s="160">
        <v>360</v>
      </c>
      <c r="C135" s="161" t="s">
        <v>3823</v>
      </c>
      <c r="D135" s="162" t="s">
        <v>3815</v>
      </c>
      <c r="E135" s="163">
        <v>125</v>
      </c>
      <c r="F135" s="165">
        <v>7661043</v>
      </c>
      <c r="G135" s="166">
        <v>114</v>
      </c>
      <c r="H135" s="167">
        <v>107</v>
      </c>
      <c r="I135" s="168">
        <v>9121525</v>
      </c>
      <c r="J135" s="169">
        <v>280</v>
      </c>
      <c r="K135" s="170">
        <v>262</v>
      </c>
      <c r="L135" s="165">
        <v>1405794</v>
      </c>
      <c r="M135" s="166">
        <v>317</v>
      </c>
      <c r="N135" s="167">
        <v>302</v>
      </c>
      <c r="O135" s="168">
        <v>1282175</v>
      </c>
      <c r="P135" s="169">
        <v>286</v>
      </c>
      <c r="Q135" s="170">
        <v>265</v>
      </c>
      <c r="R135" s="165">
        <v>4762257</v>
      </c>
      <c r="S135" s="166">
        <v>145</v>
      </c>
      <c r="T135" s="167">
        <v>138</v>
      </c>
      <c r="U135" s="168">
        <v>352068</v>
      </c>
      <c r="V135" s="169" t="s">
        <v>3813</v>
      </c>
      <c r="W135" s="170" t="s">
        <v>3813</v>
      </c>
      <c r="X135" s="189" t="s">
        <v>3813</v>
      </c>
      <c r="Y135" s="166">
        <v>98</v>
      </c>
      <c r="Z135" s="167">
        <v>81</v>
      </c>
      <c r="AA135" s="168">
        <v>403</v>
      </c>
      <c r="AB135" s="171">
        <v>322</v>
      </c>
      <c r="AC135" s="163">
        <v>0</v>
      </c>
      <c r="AD135" s="172">
        <v>100</v>
      </c>
      <c r="AE135" s="173">
        <v>0</v>
      </c>
    </row>
    <row r="136" spans="1:31" s="3" customFormat="1" ht="18.75" customHeight="1">
      <c r="A136" s="159">
        <v>134</v>
      </c>
      <c r="B136" s="160">
        <v>229</v>
      </c>
      <c r="C136" s="161" t="s">
        <v>3824</v>
      </c>
      <c r="D136" s="162" t="s">
        <v>3815</v>
      </c>
      <c r="E136" s="163">
        <v>126</v>
      </c>
      <c r="F136" s="165">
        <v>7648616</v>
      </c>
      <c r="G136" s="166">
        <v>91</v>
      </c>
      <c r="H136" s="167">
        <v>85</v>
      </c>
      <c r="I136" s="168">
        <v>9477023</v>
      </c>
      <c r="J136" s="169">
        <v>252</v>
      </c>
      <c r="K136" s="170">
        <v>235</v>
      </c>
      <c r="L136" s="165">
        <v>1610509</v>
      </c>
      <c r="M136" s="166">
        <v>167</v>
      </c>
      <c r="N136" s="167">
        <v>158</v>
      </c>
      <c r="O136" s="168">
        <v>2432434</v>
      </c>
      <c r="P136" s="169">
        <v>96</v>
      </c>
      <c r="Q136" s="170">
        <v>82</v>
      </c>
      <c r="R136" s="165">
        <v>9633850</v>
      </c>
      <c r="S136" s="166">
        <v>141</v>
      </c>
      <c r="T136" s="167">
        <v>134</v>
      </c>
      <c r="U136" s="168">
        <v>364311</v>
      </c>
      <c r="V136" s="169">
        <v>265</v>
      </c>
      <c r="W136" s="170">
        <v>264</v>
      </c>
      <c r="X136" s="165">
        <v>1935</v>
      </c>
      <c r="Y136" s="166">
        <v>181</v>
      </c>
      <c r="Z136" s="167">
        <v>161</v>
      </c>
      <c r="AA136" s="168">
        <v>273</v>
      </c>
      <c r="AB136" s="171">
        <v>352</v>
      </c>
      <c r="AC136" s="163">
        <v>0</v>
      </c>
      <c r="AD136" s="172">
        <v>100</v>
      </c>
      <c r="AE136" s="173">
        <v>0</v>
      </c>
    </row>
    <row r="137" spans="1:31" s="3" customFormat="1" ht="18.75" customHeight="1">
      <c r="A137" s="45">
        <v>135</v>
      </c>
      <c r="B137" s="46">
        <v>54</v>
      </c>
      <c r="C137" s="47" t="s">
        <v>3825</v>
      </c>
      <c r="D137" s="48" t="s">
        <v>3816</v>
      </c>
      <c r="E137" s="49">
        <v>127</v>
      </c>
      <c r="F137" s="51">
        <v>7645303</v>
      </c>
      <c r="G137" s="52">
        <v>194</v>
      </c>
      <c r="H137" s="53">
        <v>183</v>
      </c>
      <c r="I137" s="54">
        <v>7645303</v>
      </c>
      <c r="J137" s="55">
        <v>238</v>
      </c>
      <c r="K137" s="56">
        <v>221</v>
      </c>
      <c r="L137" s="51">
        <v>1685677</v>
      </c>
      <c r="M137" s="52">
        <v>203</v>
      </c>
      <c r="N137" s="53">
        <v>193</v>
      </c>
      <c r="O137" s="54">
        <v>2088013</v>
      </c>
      <c r="P137" s="55">
        <v>52</v>
      </c>
      <c r="Q137" s="56">
        <v>43</v>
      </c>
      <c r="R137" s="51">
        <v>12583514</v>
      </c>
      <c r="S137" s="52">
        <v>416</v>
      </c>
      <c r="T137" s="53">
        <v>404</v>
      </c>
      <c r="U137" s="54">
        <v>-283629</v>
      </c>
      <c r="V137" s="55">
        <v>66</v>
      </c>
      <c r="W137" s="56">
        <v>66</v>
      </c>
      <c r="X137" s="51">
        <v>11530</v>
      </c>
      <c r="Y137" s="52">
        <v>221</v>
      </c>
      <c r="Z137" s="53">
        <v>198</v>
      </c>
      <c r="AA137" s="54">
        <v>240</v>
      </c>
      <c r="AB137" s="95">
        <v>383</v>
      </c>
      <c r="AC137" s="49">
        <v>0</v>
      </c>
      <c r="AD137" s="57">
        <v>100</v>
      </c>
      <c r="AE137" s="58">
        <v>0</v>
      </c>
    </row>
    <row r="138" spans="1:31" s="3" customFormat="1" ht="18.75" customHeight="1">
      <c r="A138" s="174">
        <v>136</v>
      </c>
      <c r="B138" s="175">
        <v>195</v>
      </c>
      <c r="C138" s="176" t="s">
        <v>3826</v>
      </c>
      <c r="D138" s="177" t="s">
        <v>3815</v>
      </c>
      <c r="E138" s="178">
        <v>128</v>
      </c>
      <c r="F138" s="180">
        <v>7611008</v>
      </c>
      <c r="G138" s="181">
        <v>195</v>
      </c>
      <c r="H138" s="182">
        <v>184</v>
      </c>
      <c r="I138" s="183">
        <v>7617398</v>
      </c>
      <c r="J138" s="184">
        <v>241</v>
      </c>
      <c r="K138" s="185">
        <v>224</v>
      </c>
      <c r="L138" s="180">
        <v>1676046</v>
      </c>
      <c r="M138" s="181">
        <v>117</v>
      </c>
      <c r="N138" s="182">
        <v>110</v>
      </c>
      <c r="O138" s="183">
        <v>3151950</v>
      </c>
      <c r="P138" s="184">
        <v>142</v>
      </c>
      <c r="Q138" s="185">
        <v>127</v>
      </c>
      <c r="R138" s="180">
        <v>7921864</v>
      </c>
      <c r="S138" s="181">
        <v>239</v>
      </c>
      <c r="T138" s="182">
        <v>230</v>
      </c>
      <c r="U138" s="183">
        <v>153472</v>
      </c>
      <c r="V138" s="184">
        <v>25</v>
      </c>
      <c r="W138" s="185">
        <v>25</v>
      </c>
      <c r="X138" s="180">
        <v>15575</v>
      </c>
      <c r="Y138" s="181">
        <v>79</v>
      </c>
      <c r="Z138" s="182">
        <v>66</v>
      </c>
      <c r="AA138" s="183">
        <v>440</v>
      </c>
      <c r="AB138" s="186">
        <v>321</v>
      </c>
      <c r="AC138" s="178">
        <v>0</v>
      </c>
      <c r="AD138" s="187">
        <v>62</v>
      </c>
      <c r="AE138" s="188">
        <v>38</v>
      </c>
    </row>
    <row r="139" spans="1:31" s="3" customFormat="1" ht="18.75" customHeight="1">
      <c r="A139" s="159">
        <v>137</v>
      </c>
      <c r="B139" s="160">
        <v>167</v>
      </c>
      <c r="C139" s="161" t="s">
        <v>3827</v>
      </c>
      <c r="D139" s="162" t="s">
        <v>3815</v>
      </c>
      <c r="E139" s="163">
        <v>129</v>
      </c>
      <c r="F139" s="165">
        <v>7585153</v>
      </c>
      <c r="G139" s="166">
        <v>61</v>
      </c>
      <c r="H139" s="167">
        <v>56</v>
      </c>
      <c r="I139" s="168">
        <v>10085293</v>
      </c>
      <c r="J139" s="169">
        <v>225</v>
      </c>
      <c r="K139" s="170">
        <v>210</v>
      </c>
      <c r="L139" s="165">
        <v>1782620</v>
      </c>
      <c r="M139" s="166">
        <v>190</v>
      </c>
      <c r="N139" s="167">
        <v>180</v>
      </c>
      <c r="O139" s="168">
        <v>2197051</v>
      </c>
      <c r="P139" s="169">
        <v>128</v>
      </c>
      <c r="Q139" s="170">
        <v>113</v>
      </c>
      <c r="R139" s="165">
        <v>8334795</v>
      </c>
      <c r="S139" s="166">
        <v>174</v>
      </c>
      <c r="T139" s="167">
        <v>165</v>
      </c>
      <c r="U139" s="168">
        <v>292034</v>
      </c>
      <c r="V139" s="169" t="s">
        <v>3813</v>
      </c>
      <c r="W139" s="170" t="s">
        <v>3813</v>
      </c>
      <c r="X139" s="189" t="s">
        <v>3813</v>
      </c>
      <c r="Y139" s="166">
        <v>138</v>
      </c>
      <c r="Z139" s="167">
        <v>119</v>
      </c>
      <c r="AA139" s="168">
        <v>330</v>
      </c>
      <c r="AB139" s="171">
        <v>322</v>
      </c>
      <c r="AC139" s="163">
        <v>0</v>
      </c>
      <c r="AD139" s="172">
        <v>100</v>
      </c>
      <c r="AE139" s="173">
        <v>0</v>
      </c>
    </row>
    <row r="140" spans="1:31" s="3" customFormat="1" ht="18.75" customHeight="1">
      <c r="A140" s="29">
        <v>138</v>
      </c>
      <c r="B140" s="30" t="s">
        <v>3813</v>
      </c>
      <c r="C140" s="31" t="s">
        <v>3828</v>
      </c>
      <c r="D140" s="32" t="s">
        <v>3814</v>
      </c>
      <c r="E140" s="42">
        <v>9</v>
      </c>
      <c r="F140" s="35">
        <v>7494971</v>
      </c>
      <c r="G140" s="36">
        <v>199</v>
      </c>
      <c r="H140" s="37">
        <v>12</v>
      </c>
      <c r="I140" s="38">
        <v>7494971</v>
      </c>
      <c r="J140" s="39" t="s">
        <v>3813</v>
      </c>
      <c r="K140" s="40" t="s">
        <v>3813</v>
      </c>
      <c r="L140" s="35">
        <v>-1020461</v>
      </c>
      <c r="M140" s="36">
        <v>385</v>
      </c>
      <c r="N140" s="37">
        <v>18</v>
      </c>
      <c r="O140" s="38">
        <v>713172</v>
      </c>
      <c r="P140" s="39">
        <v>159</v>
      </c>
      <c r="Q140" s="40">
        <v>19</v>
      </c>
      <c r="R140" s="35">
        <v>7441228</v>
      </c>
      <c r="S140" s="36">
        <v>480</v>
      </c>
      <c r="T140" s="37">
        <v>20</v>
      </c>
      <c r="U140" s="38">
        <v>-2754018</v>
      </c>
      <c r="V140" s="39" t="s">
        <v>3813</v>
      </c>
      <c r="W140" s="40" t="s">
        <v>3813</v>
      </c>
      <c r="X140" s="41" t="s">
        <v>3813</v>
      </c>
      <c r="Y140" s="36">
        <v>13</v>
      </c>
      <c r="Z140" s="37">
        <v>5</v>
      </c>
      <c r="AA140" s="38">
        <v>904</v>
      </c>
      <c r="AB140" s="94">
        <v>351</v>
      </c>
      <c r="AC140" s="42">
        <v>100</v>
      </c>
      <c r="AD140" s="34">
        <v>0</v>
      </c>
      <c r="AE140" s="43">
        <v>0</v>
      </c>
    </row>
    <row r="141" spans="1:31" s="3" customFormat="1" ht="18.75" customHeight="1">
      <c r="A141" s="29">
        <v>139</v>
      </c>
      <c r="B141" s="30">
        <v>109</v>
      </c>
      <c r="C141" s="31" t="s">
        <v>2998</v>
      </c>
      <c r="D141" s="32" t="s">
        <v>3812</v>
      </c>
      <c r="E141" s="42">
        <v>130</v>
      </c>
      <c r="F141" s="35">
        <v>7487814</v>
      </c>
      <c r="G141" s="36">
        <v>134</v>
      </c>
      <c r="H141" s="37">
        <v>126</v>
      </c>
      <c r="I141" s="38">
        <v>8809570</v>
      </c>
      <c r="J141" s="39">
        <v>10</v>
      </c>
      <c r="K141" s="40">
        <v>8</v>
      </c>
      <c r="L141" s="35">
        <v>5075172</v>
      </c>
      <c r="M141" s="36">
        <v>78</v>
      </c>
      <c r="N141" s="37">
        <v>73</v>
      </c>
      <c r="O141" s="38">
        <v>3955788</v>
      </c>
      <c r="P141" s="39">
        <v>58</v>
      </c>
      <c r="Q141" s="40">
        <v>48</v>
      </c>
      <c r="R141" s="35">
        <v>12266528</v>
      </c>
      <c r="S141" s="36">
        <v>122</v>
      </c>
      <c r="T141" s="37">
        <v>116</v>
      </c>
      <c r="U141" s="38">
        <v>457478</v>
      </c>
      <c r="V141" s="39">
        <v>67</v>
      </c>
      <c r="W141" s="40">
        <v>67</v>
      </c>
      <c r="X141" s="35">
        <v>11491</v>
      </c>
      <c r="Y141" s="36">
        <v>202</v>
      </c>
      <c r="Z141" s="37">
        <v>180</v>
      </c>
      <c r="AA141" s="38">
        <v>254</v>
      </c>
      <c r="AB141" s="94">
        <v>371</v>
      </c>
      <c r="AC141" s="42">
        <v>0</v>
      </c>
      <c r="AD141" s="34">
        <v>100</v>
      </c>
      <c r="AE141" s="43">
        <v>0</v>
      </c>
    </row>
    <row r="142" spans="1:31" s="3" customFormat="1" ht="18.75" customHeight="1">
      <c r="A142" s="45">
        <v>140</v>
      </c>
      <c r="B142" s="46" t="s">
        <v>3813</v>
      </c>
      <c r="C142" s="47" t="s">
        <v>3829</v>
      </c>
      <c r="D142" s="48" t="s">
        <v>3812</v>
      </c>
      <c r="E142" s="49">
        <v>131</v>
      </c>
      <c r="F142" s="51">
        <v>7479289</v>
      </c>
      <c r="G142" s="52">
        <v>35</v>
      </c>
      <c r="H142" s="53">
        <v>34</v>
      </c>
      <c r="I142" s="54">
        <v>11325070</v>
      </c>
      <c r="J142" s="55">
        <v>362</v>
      </c>
      <c r="K142" s="56">
        <v>343</v>
      </c>
      <c r="L142" s="51">
        <v>963341</v>
      </c>
      <c r="M142" s="52" t="s">
        <v>3813</v>
      </c>
      <c r="N142" s="53" t="s">
        <v>3813</v>
      </c>
      <c r="O142" s="63" t="s">
        <v>3813</v>
      </c>
      <c r="P142" s="55">
        <v>236</v>
      </c>
      <c r="Q142" s="56">
        <v>216</v>
      </c>
      <c r="R142" s="51">
        <v>5791868</v>
      </c>
      <c r="S142" s="52">
        <v>493</v>
      </c>
      <c r="T142" s="53">
        <v>472</v>
      </c>
      <c r="U142" s="63" t="s">
        <v>3813</v>
      </c>
      <c r="V142" s="55">
        <v>252</v>
      </c>
      <c r="W142" s="56">
        <v>251</v>
      </c>
      <c r="X142" s="51">
        <v>2419</v>
      </c>
      <c r="Y142" s="52">
        <v>374</v>
      </c>
      <c r="Z142" s="53">
        <v>349</v>
      </c>
      <c r="AA142" s="54">
        <v>130</v>
      </c>
      <c r="AB142" s="95">
        <v>311</v>
      </c>
      <c r="AC142" s="49">
        <v>0</v>
      </c>
      <c r="AD142" s="57">
        <v>100</v>
      </c>
      <c r="AE142" s="58">
        <v>0</v>
      </c>
    </row>
    <row r="143" spans="1:31" s="3" customFormat="1" ht="18.75" customHeight="1">
      <c r="A143" s="15">
        <v>141</v>
      </c>
      <c r="B143" s="16">
        <v>166</v>
      </c>
      <c r="C143" s="17" t="s">
        <v>298</v>
      </c>
      <c r="D143" s="18" t="s">
        <v>3369</v>
      </c>
      <c r="E143" s="60">
        <v>132</v>
      </c>
      <c r="F143" s="21">
        <v>7465920</v>
      </c>
      <c r="G143" s="22">
        <v>158</v>
      </c>
      <c r="H143" s="23">
        <v>148</v>
      </c>
      <c r="I143" s="24">
        <v>8400262</v>
      </c>
      <c r="J143" s="25">
        <v>409</v>
      </c>
      <c r="K143" s="26">
        <v>390</v>
      </c>
      <c r="L143" s="21">
        <v>631664</v>
      </c>
      <c r="M143" s="22">
        <v>361</v>
      </c>
      <c r="N143" s="23">
        <v>344</v>
      </c>
      <c r="O143" s="24">
        <v>906212</v>
      </c>
      <c r="P143" s="25">
        <v>288</v>
      </c>
      <c r="Q143" s="26">
        <v>267</v>
      </c>
      <c r="R143" s="21">
        <v>4715485</v>
      </c>
      <c r="S143" s="22">
        <v>478</v>
      </c>
      <c r="T143" s="23">
        <v>459</v>
      </c>
      <c r="U143" s="24">
        <v>-2377274</v>
      </c>
      <c r="V143" s="25">
        <v>262</v>
      </c>
      <c r="W143" s="26">
        <v>261</v>
      </c>
      <c r="X143" s="21">
        <v>2024</v>
      </c>
      <c r="Y143" s="22">
        <v>134</v>
      </c>
      <c r="Z143" s="23">
        <v>115</v>
      </c>
      <c r="AA143" s="24">
        <v>340</v>
      </c>
      <c r="AB143" s="93">
        <v>313</v>
      </c>
      <c r="AC143" s="19">
        <v>0</v>
      </c>
      <c r="AD143" s="27">
        <v>100</v>
      </c>
      <c r="AE143" s="28">
        <v>0</v>
      </c>
    </row>
    <row r="144" spans="1:31" s="3" customFormat="1" ht="18.75" customHeight="1">
      <c r="A144" s="159">
        <v>142</v>
      </c>
      <c r="B144" s="160">
        <v>80</v>
      </c>
      <c r="C144" s="161" t="s">
        <v>299</v>
      </c>
      <c r="D144" s="162" t="s">
        <v>3815</v>
      </c>
      <c r="E144" s="163">
        <v>133</v>
      </c>
      <c r="F144" s="165">
        <v>7437250</v>
      </c>
      <c r="G144" s="166">
        <v>198</v>
      </c>
      <c r="H144" s="167">
        <v>187</v>
      </c>
      <c r="I144" s="168">
        <v>7504185</v>
      </c>
      <c r="J144" s="169">
        <v>244</v>
      </c>
      <c r="K144" s="170">
        <v>227</v>
      </c>
      <c r="L144" s="165">
        <v>1658676</v>
      </c>
      <c r="M144" s="166">
        <v>287</v>
      </c>
      <c r="N144" s="167">
        <v>272</v>
      </c>
      <c r="O144" s="168">
        <v>1471301</v>
      </c>
      <c r="P144" s="169">
        <v>177</v>
      </c>
      <c r="Q144" s="170">
        <v>157</v>
      </c>
      <c r="R144" s="165">
        <v>7029741</v>
      </c>
      <c r="S144" s="166">
        <v>465</v>
      </c>
      <c r="T144" s="167">
        <v>448</v>
      </c>
      <c r="U144" s="196" t="s">
        <v>3813</v>
      </c>
      <c r="V144" s="169">
        <v>386</v>
      </c>
      <c r="W144" s="170">
        <v>383</v>
      </c>
      <c r="X144" s="165">
        <v>86</v>
      </c>
      <c r="Y144" s="166">
        <v>327</v>
      </c>
      <c r="Z144" s="167">
        <v>303</v>
      </c>
      <c r="AA144" s="168">
        <v>160</v>
      </c>
      <c r="AB144" s="171">
        <v>383</v>
      </c>
      <c r="AC144" s="163">
        <v>0</v>
      </c>
      <c r="AD144" s="172">
        <v>100</v>
      </c>
      <c r="AE144" s="173">
        <v>0</v>
      </c>
    </row>
    <row r="145" spans="1:31" s="3" customFormat="1" ht="18.75" customHeight="1">
      <c r="A145" s="29">
        <v>143</v>
      </c>
      <c r="B145" s="30">
        <v>110</v>
      </c>
      <c r="C145" s="31" t="s">
        <v>300</v>
      </c>
      <c r="D145" s="32" t="s">
        <v>2746</v>
      </c>
      <c r="E145" s="42">
        <v>134</v>
      </c>
      <c r="F145" s="35">
        <v>7431491</v>
      </c>
      <c r="G145" s="36">
        <v>204</v>
      </c>
      <c r="H145" s="37">
        <v>192</v>
      </c>
      <c r="I145" s="38">
        <v>7433202</v>
      </c>
      <c r="J145" s="39">
        <v>168</v>
      </c>
      <c r="K145" s="40">
        <v>153</v>
      </c>
      <c r="L145" s="35">
        <v>2308192</v>
      </c>
      <c r="M145" s="36">
        <v>292</v>
      </c>
      <c r="N145" s="37">
        <v>277</v>
      </c>
      <c r="O145" s="38">
        <v>1451624</v>
      </c>
      <c r="P145" s="39">
        <v>409</v>
      </c>
      <c r="Q145" s="40">
        <v>385</v>
      </c>
      <c r="R145" s="35">
        <v>2875588</v>
      </c>
      <c r="S145" s="36">
        <v>54</v>
      </c>
      <c r="T145" s="37">
        <v>51</v>
      </c>
      <c r="U145" s="38">
        <v>1040192</v>
      </c>
      <c r="V145" s="39" t="s">
        <v>3813</v>
      </c>
      <c r="W145" s="40" t="s">
        <v>3813</v>
      </c>
      <c r="X145" s="41" t="s">
        <v>3813</v>
      </c>
      <c r="Y145" s="36">
        <v>360</v>
      </c>
      <c r="Z145" s="37">
        <v>335</v>
      </c>
      <c r="AA145" s="38">
        <v>137</v>
      </c>
      <c r="AB145" s="94">
        <v>369</v>
      </c>
      <c r="AC145" s="42">
        <v>0</v>
      </c>
      <c r="AD145" s="34">
        <v>23.49</v>
      </c>
      <c r="AE145" s="43">
        <v>76.510000000000005</v>
      </c>
    </row>
    <row r="146" spans="1:31" s="3" customFormat="1" ht="18.75" customHeight="1">
      <c r="A146" s="29">
        <v>144</v>
      </c>
      <c r="B146" s="30" t="s">
        <v>3813</v>
      </c>
      <c r="C146" s="31" t="s">
        <v>301</v>
      </c>
      <c r="D146" s="32" t="s">
        <v>3368</v>
      </c>
      <c r="E146" s="33">
        <v>135</v>
      </c>
      <c r="F146" s="35">
        <v>7431009</v>
      </c>
      <c r="G146" s="36">
        <v>201</v>
      </c>
      <c r="H146" s="37">
        <v>189</v>
      </c>
      <c r="I146" s="38">
        <v>7475916</v>
      </c>
      <c r="J146" s="39">
        <v>209</v>
      </c>
      <c r="K146" s="40">
        <v>194</v>
      </c>
      <c r="L146" s="35">
        <v>1896129</v>
      </c>
      <c r="M146" s="36">
        <v>367</v>
      </c>
      <c r="N146" s="37">
        <v>350</v>
      </c>
      <c r="O146" s="38">
        <v>844502</v>
      </c>
      <c r="P146" s="39">
        <v>276</v>
      </c>
      <c r="Q146" s="40">
        <v>255</v>
      </c>
      <c r="R146" s="35">
        <v>4869507</v>
      </c>
      <c r="S146" s="36">
        <v>284</v>
      </c>
      <c r="T146" s="37">
        <v>275</v>
      </c>
      <c r="U146" s="38">
        <v>104244</v>
      </c>
      <c r="V146" s="39">
        <v>18</v>
      </c>
      <c r="W146" s="40">
        <v>18</v>
      </c>
      <c r="X146" s="35">
        <v>17068</v>
      </c>
      <c r="Y146" s="36">
        <v>86</v>
      </c>
      <c r="Z146" s="37">
        <v>71</v>
      </c>
      <c r="AA146" s="38">
        <v>428</v>
      </c>
      <c r="AB146" s="94">
        <v>322</v>
      </c>
      <c r="AC146" s="42">
        <v>0</v>
      </c>
      <c r="AD146" s="34">
        <v>100</v>
      </c>
      <c r="AE146" s="43">
        <v>0</v>
      </c>
    </row>
    <row r="147" spans="1:31" s="3" customFormat="1" ht="18.75" customHeight="1">
      <c r="A147" s="45">
        <v>145</v>
      </c>
      <c r="B147" s="46" t="s">
        <v>3813</v>
      </c>
      <c r="C147" s="47" t="s">
        <v>302</v>
      </c>
      <c r="D147" s="48" t="s">
        <v>3814</v>
      </c>
      <c r="E147" s="49">
        <v>10</v>
      </c>
      <c r="F147" s="51">
        <v>7421080</v>
      </c>
      <c r="G147" s="52">
        <v>208</v>
      </c>
      <c r="H147" s="53">
        <v>13</v>
      </c>
      <c r="I147" s="54">
        <v>7421080</v>
      </c>
      <c r="J147" s="55">
        <v>61</v>
      </c>
      <c r="K147" s="56">
        <v>9</v>
      </c>
      <c r="L147" s="51">
        <v>3529670</v>
      </c>
      <c r="M147" s="52" t="s">
        <v>3813</v>
      </c>
      <c r="N147" s="53" t="s">
        <v>3813</v>
      </c>
      <c r="O147" s="54">
        <v>-5340319</v>
      </c>
      <c r="P147" s="55">
        <v>33</v>
      </c>
      <c r="Q147" s="56">
        <v>6</v>
      </c>
      <c r="R147" s="51">
        <v>17053854</v>
      </c>
      <c r="S147" s="52">
        <v>495</v>
      </c>
      <c r="T147" s="53">
        <v>23</v>
      </c>
      <c r="U147" s="54">
        <v>-8986913</v>
      </c>
      <c r="V147" s="55" t="s">
        <v>3813</v>
      </c>
      <c r="W147" s="56" t="s">
        <v>3813</v>
      </c>
      <c r="X147" s="62" t="s">
        <v>3813</v>
      </c>
      <c r="Y147" s="52">
        <v>7</v>
      </c>
      <c r="Z147" s="53">
        <v>4</v>
      </c>
      <c r="AA147" s="54">
        <v>1302</v>
      </c>
      <c r="AB147" s="95">
        <v>321</v>
      </c>
      <c r="AC147" s="49">
        <v>100</v>
      </c>
      <c r="AD147" s="57">
        <v>0</v>
      </c>
      <c r="AE147" s="58">
        <v>0</v>
      </c>
    </row>
    <row r="148" spans="1:31" s="3" customFormat="1" ht="18.75" customHeight="1">
      <c r="A148" s="15">
        <v>146</v>
      </c>
      <c r="B148" s="16">
        <v>388</v>
      </c>
      <c r="C148" s="17" t="s">
        <v>303</v>
      </c>
      <c r="D148" s="18" t="s">
        <v>2748</v>
      </c>
      <c r="E148" s="19">
        <v>136</v>
      </c>
      <c r="F148" s="21">
        <v>7417898</v>
      </c>
      <c r="G148" s="22">
        <v>192</v>
      </c>
      <c r="H148" s="23">
        <v>181</v>
      </c>
      <c r="I148" s="24">
        <v>7710146</v>
      </c>
      <c r="J148" s="25">
        <v>147</v>
      </c>
      <c r="K148" s="26">
        <v>132</v>
      </c>
      <c r="L148" s="21">
        <v>2485999</v>
      </c>
      <c r="M148" s="22">
        <v>248</v>
      </c>
      <c r="N148" s="23">
        <v>237</v>
      </c>
      <c r="O148" s="24">
        <v>1705979</v>
      </c>
      <c r="P148" s="25">
        <v>315</v>
      </c>
      <c r="Q148" s="26">
        <v>293</v>
      </c>
      <c r="R148" s="21">
        <v>4385196</v>
      </c>
      <c r="S148" s="22">
        <v>98</v>
      </c>
      <c r="T148" s="23">
        <v>93</v>
      </c>
      <c r="U148" s="24">
        <v>605233</v>
      </c>
      <c r="V148" s="25">
        <v>179</v>
      </c>
      <c r="W148" s="26">
        <v>179</v>
      </c>
      <c r="X148" s="21">
        <v>5456</v>
      </c>
      <c r="Y148" s="22">
        <v>416</v>
      </c>
      <c r="Z148" s="23">
        <v>391</v>
      </c>
      <c r="AA148" s="24">
        <v>110</v>
      </c>
      <c r="AB148" s="93">
        <v>351</v>
      </c>
      <c r="AC148" s="19">
        <v>0</v>
      </c>
      <c r="AD148" s="27">
        <v>100</v>
      </c>
      <c r="AE148" s="28">
        <v>0</v>
      </c>
    </row>
    <row r="149" spans="1:31" s="3" customFormat="1" ht="18.75" customHeight="1">
      <c r="A149" s="29">
        <v>147</v>
      </c>
      <c r="B149" s="30">
        <v>142</v>
      </c>
      <c r="C149" s="31" t="s">
        <v>304</v>
      </c>
      <c r="D149" s="32" t="s">
        <v>2748</v>
      </c>
      <c r="E149" s="42">
        <v>137</v>
      </c>
      <c r="F149" s="35">
        <v>7404323</v>
      </c>
      <c r="G149" s="36">
        <v>180</v>
      </c>
      <c r="H149" s="37">
        <v>169</v>
      </c>
      <c r="I149" s="38">
        <v>7986091</v>
      </c>
      <c r="J149" s="39">
        <v>215</v>
      </c>
      <c r="K149" s="40">
        <v>200</v>
      </c>
      <c r="L149" s="35">
        <v>1866847</v>
      </c>
      <c r="M149" s="36">
        <v>93</v>
      </c>
      <c r="N149" s="37">
        <v>88</v>
      </c>
      <c r="O149" s="38">
        <v>3621943</v>
      </c>
      <c r="P149" s="39">
        <v>245</v>
      </c>
      <c r="Q149" s="40">
        <v>225</v>
      </c>
      <c r="R149" s="35">
        <v>5654285</v>
      </c>
      <c r="S149" s="36">
        <v>391</v>
      </c>
      <c r="T149" s="37">
        <v>381</v>
      </c>
      <c r="U149" s="38">
        <v>-20065</v>
      </c>
      <c r="V149" s="39">
        <v>287</v>
      </c>
      <c r="W149" s="40">
        <v>285</v>
      </c>
      <c r="X149" s="35">
        <v>1593</v>
      </c>
      <c r="Y149" s="36">
        <v>315</v>
      </c>
      <c r="Z149" s="37">
        <v>292</v>
      </c>
      <c r="AA149" s="38">
        <v>167</v>
      </c>
      <c r="AB149" s="94">
        <v>352</v>
      </c>
      <c r="AC149" s="42">
        <v>0</v>
      </c>
      <c r="AD149" s="34">
        <v>0</v>
      </c>
      <c r="AE149" s="43">
        <v>100</v>
      </c>
    </row>
    <row r="150" spans="1:31" s="3" customFormat="1" ht="18.75" customHeight="1">
      <c r="A150" s="159">
        <v>148</v>
      </c>
      <c r="B150" s="160">
        <v>107</v>
      </c>
      <c r="C150" s="161" t="s">
        <v>305</v>
      </c>
      <c r="D150" s="162" t="s">
        <v>3815</v>
      </c>
      <c r="E150" s="163">
        <v>138</v>
      </c>
      <c r="F150" s="165">
        <v>7400498</v>
      </c>
      <c r="G150" s="166">
        <v>106</v>
      </c>
      <c r="H150" s="167">
        <v>99</v>
      </c>
      <c r="I150" s="168">
        <v>9200651</v>
      </c>
      <c r="J150" s="169">
        <v>246</v>
      </c>
      <c r="K150" s="170">
        <v>229</v>
      </c>
      <c r="L150" s="165">
        <v>1642167</v>
      </c>
      <c r="M150" s="166">
        <v>44</v>
      </c>
      <c r="N150" s="167">
        <v>40</v>
      </c>
      <c r="O150" s="168">
        <v>5725696</v>
      </c>
      <c r="P150" s="169">
        <v>132</v>
      </c>
      <c r="Q150" s="170">
        <v>117</v>
      </c>
      <c r="R150" s="165">
        <v>8159277</v>
      </c>
      <c r="S150" s="166">
        <v>332</v>
      </c>
      <c r="T150" s="167">
        <v>323</v>
      </c>
      <c r="U150" s="168">
        <v>59512</v>
      </c>
      <c r="V150" s="169">
        <v>209</v>
      </c>
      <c r="W150" s="170">
        <v>209</v>
      </c>
      <c r="X150" s="165">
        <v>4072</v>
      </c>
      <c r="Y150" s="166">
        <v>93</v>
      </c>
      <c r="Z150" s="167">
        <v>76</v>
      </c>
      <c r="AA150" s="168">
        <v>414</v>
      </c>
      <c r="AB150" s="171">
        <v>321</v>
      </c>
      <c r="AC150" s="163">
        <v>0</v>
      </c>
      <c r="AD150" s="172">
        <v>100</v>
      </c>
      <c r="AE150" s="173">
        <v>0</v>
      </c>
    </row>
    <row r="151" spans="1:31" s="3" customFormat="1" ht="18.75" customHeight="1">
      <c r="A151" s="159">
        <v>149</v>
      </c>
      <c r="B151" s="160">
        <v>368</v>
      </c>
      <c r="C151" s="161" t="s">
        <v>306</v>
      </c>
      <c r="D151" s="162" t="s">
        <v>3815</v>
      </c>
      <c r="E151" s="163">
        <v>139</v>
      </c>
      <c r="F151" s="165">
        <v>7363701</v>
      </c>
      <c r="G151" s="166">
        <v>211</v>
      </c>
      <c r="H151" s="167">
        <v>198</v>
      </c>
      <c r="I151" s="168">
        <v>7363701</v>
      </c>
      <c r="J151" s="169">
        <v>65</v>
      </c>
      <c r="K151" s="170">
        <v>56</v>
      </c>
      <c r="L151" s="165">
        <v>3506567</v>
      </c>
      <c r="M151" s="166">
        <v>144</v>
      </c>
      <c r="N151" s="167">
        <v>136</v>
      </c>
      <c r="O151" s="168">
        <v>2737484</v>
      </c>
      <c r="P151" s="169">
        <v>135</v>
      </c>
      <c r="Q151" s="170">
        <v>120</v>
      </c>
      <c r="R151" s="165">
        <v>8094660</v>
      </c>
      <c r="S151" s="166">
        <v>199</v>
      </c>
      <c r="T151" s="167">
        <v>190</v>
      </c>
      <c r="U151" s="168">
        <v>222457</v>
      </c>
      <c r="V151" s="169">
        <v>177</v>
      </c>
      <c r="W151" s="170">
        <v>177</v>
      </c>
      <c r="X151" s="165">
        <v>5488</v>
      </c>
      <c r="Y151" s="166">
        <v>176</v>
      </c>
      <c r="Z151" s="167">
        <v>156</v>
      </c>
      <c r="AA151" s="168">
        <v>280</v>
      </c>
      <c r="AB151" s="171">
        <v>342</v>
      </c>
      <c r="AC151" s="163">
        <v>0</v>
      </c>
      <c r="AD151" s="172">
        <v>100</v>
      </c>
      <c r="AE151" s="173">
        <v>0</v>
      </c>
    </row>
    <row r="152" spans="1:31" s="3" customFormat="1" ht="18.75" customHeight="1">
      <c r="A152" s="142">
        <v>150</v>
      </c>
      <c r="B152" s="143">
        <v>177</v>
      </c>
      <c r="C152" s="144" t="s">
        <v>307</v>
      </c>
      <c r="D152" s="145" t="s">
        <v>3815</v>
      </c>
      <c r="E152" s="146">
        <v>140</v>
      </c>
      <c r="F152" s="148">
        <v>7363087</v>
      </c>
      <c r="G152" s="149">
        <v>205</v>
      </c>
      <c r="H152" s="150">
        <v>193</v>
      </c>
      <c r="I152" s="151">
        <v>7432972</v>
      </c>
      <c r="J152" s="152">
        <v>274</v>
      </c>
      <c r="K152" s="153">
        <v>256</v>
      </c>
      <c r="L152" s="148">
        <v>1435467</v>
      </c>
      <c r="M152" s="149">
        <v>322</v>
      </c>
      <c r="N152" s="150">
        <v>307</v>
      </c>
      <c r="O152" s="151">
        <v>1269684</v>
      </c>
      <c r="P152" s="152">
        <v>394</v>
      </c>
      <c r="Q152" s="153">
        <v>370</v>
      </c>
      <c r="R152" s="148">
        <v>3075109</v>
      </c>
      <c r="S152" s="149">
        <v>36</v>
      </c>
      <c r="T152" s="150">
        <v>33</v>
      </c>
      <c r="U152" s="151">
        <v>1418183</v>
      </c>
      <c r="V152" s="152">
        <v>297</v>
      </c>
      <c r="W152" s="153">
        <v>295</v>
      </c>
      <c r="X152" s="148">
        <v>1386</v>
      </c>
      <c r="Y152" s="149">
        <v>430</v>
      </c>
      <c r="Z152" s="150">
        <v>405</v>
      </c>
      <c r="AA152" s="151">
        <v>98</v>
      </c>
      <c r="AB152" s="156">
        <v>352</v>
      </c>
      <c r="AC152" s="146">
        <v>0</v>
      </c>
      <c r="AD152" s="157">
        <v>0</v>
      </c>
      <c r="AE152" s="158">
        <v>100</v>
      </c>
    </row>
    <row r="153" spans="1:31" s="3" customFormat="1" ht="18.75" customHeight="1">
      <c r="A153" s="15">
        <v>151</v>
      </c>
      <c r="B153" s="16">
        <v>264</v>
      </c>
      <c r="C153" s="17" t="s">
        <v>308</v>
      </c>
      <c r="D153" s="18" t="s">
        <v>83</v>
      </c>
      <c r="E153" s="19">
        <v>141</v>
      </c>
      <c r="F153" s="21">
        <v>7315333</v>
      </c>
      <c r="G153" s="22">
        <v>178</v>
      </c>
      <c r="H153" s="23">
        <v>167</v>
      </c>
      <c r="I153" s="24">
        <v>8021616</v>
      </c>
      <c r="J153" s="25">
        <v>66</v>
      </c>
      <c r="K153" s="26">
        <v>57</v>
      </c>
      <c r="L153" s="21">
        <v>3491942</v>
      </c>
      <c r="M153" s="22">
        <v>28</v>
      </c>
      <c r="N153" s="23">
        <v>24</v>
      </c>
      <c r="O153" s="24">
        <v>7298962</v>
      </c>
      <c r="P153" s="25">
        <v>123</v>
      </c>
      <c r="Q153" s="26">
        <v>108</v>
      </c>
      <c r="R153" s="21">
        <v>8557485</v>
      </c>
      <c r="S153" s="22">
        <v>28</v>
      </c>
      <c r="T153" s="23">
        <v>26</v>
      </c>
      <c r="U153" s="24">
        <v>1712431</v>
      </c>
      <c r="V153" s="25">
        <v>334</v>
      </c>
      <c r="W153" s="26">
        <v>332</v>
      </c>
      <c r="X153" s="21">
        <v>619</v>
      </c>
      <c r="Y153" s="22">
        <v>201</v>
      </c>
      <c r="Z153" s="23">
        <v>179</v>
      </c>
      <c r="AA153" s="24">
        <v>256</v>
      </c>
      <c r="AB153" s="93">
        <v>331</v>
      </c>
      <c r="AC153" s="19">
        <v>0</v>
      </c>
      <c r="AD153" s="27">
        <v>100</v>
      </c>
      <c r="AE153" s="28">
        <v>0</v>
      </c>
    </row>
    <row r="154" spans="1:31" s="3" customFormat="1" ht="18.75" customHeight="1">
      <c r="A154" s="159">
        <v>152</v>
      </c>
      <c r="B154" s="160">
        <v>198</v>
      </c>
      <c r="C154" s="161" t="s">
        <v>309</v>
      </c>
      <c r="D154" s="162" t="s">
        <v>3815</v>
      </c>
      <c r="E154" s="163">
        <v>142</v>
      </c>
      <c r="F154" s="165">
        <v>7313841</v>
      </c>
      <c r="G154" s="166">
        <v>212</v>
      </c>
      <c r="H154" s="167">
        <v>199</v>
      </c>
      <c r="I154" s="168">
        <v>7358334</v>
      </c>
      <c r="J154" s="169">
        <v>31</v>
      </c>
      <c r="K154" s="170">
        <v>27</v>
      </c>
      <c r="L154" s="165">
        <v>4563634</v>
      </c>
      <c r="M154" s="166">
        <v>70</v>
      </c>
      <c r="N154" s="167">
        <v>65</v>
      </c>
      <c r="O154" s="168">
        <v>4151199</v>
      </c>
      <c r="P154" s="169">
        <v>219</v>
      </c>
      <c r="Q154" s="170">
        <v>199</v>
      </c>
      <c r="R154" s="165">
        <v>5898901</v>
      </c>
      <c r="S154" s="166">
        <v>15</v>
      </c>
      <c r="T154" s="167">
        <v>15</v>
      </c>
      <c r="U154" s="168">
        <v>2485366</v>
      </c>
      <c r="V154" s="169">
        <v>280</v>
      </c>
      <c r="W154" s="170">
        <v>278</v>
      </c>
      <c r="X154" s="165">
        <v>1709</v>
      </c>
      <c r="Y154" s="166">
        <v>252</v>
      </c>
      <c r="Z154" s="167">
        <v>229</v>
      </c>
      <c r="AA154" s="168">
        <v>212</v>
      </c>
      <c r="AB154" s="171">
        <v>390</v>
      </c>
      <c r="AC154" s="163">
        <v>0</v>
      </c>
      <c r="AD154" s="172">
        <v>79.489999999999995</v>
      </c>
      <c r="AE154" s="173">
        <v>20.51</v>
      </c>
    </row>
    <row r="155" spans="1:31" s="3" customFormat="1" ht="18.75" customHeight="1">
      <c r="A155" s="159">
        <v>153</v>
      </c>
      <c r="B155" s="160">
        <v>76</v>
      </c>
      <c r="C155" s="161" t="s">
        <v>310</v>
      </c>
      <c r="D155" s="162" t="s">
        <v>3815</v>
      </c>
      <c r="E155" s="163">
        <v>143</v>
      </c>
      <c r="F155" s="165">
        <v>7312562</v>
      </c>
      <c r="G155" s="166">
        <v>186</v>
      </c>
      <c r="H155" s="167">
        <v>175</v>
      </c>
      <c r="I155" s="168">
        <v>7804178</v>
      </c>
      <c r="J155" s="169">
        <v>136</v>
      </c>
      <c r="K155" s="170">
        <v>122</v>
      </c>
      <c r="L155" s="165">
        <v>2548547</v>
      </c>
      <c r="M155" s="166">
        <v>186</v>
      </c>
      <c r="N155" s="167">
        <v>177</v>
      </c>
      <c r="O155" s="168">
        <v>2269085</v>
      </c>
      <c r="P155" s="169">
        <v>282</v>
      </c>
      <c r="Q155" s="170">
        <v>261</v>
      </c>
      <c r="R155" s="165">
        <v>4799565</v>
      </c>
      <c r="S155" s="166">
        <v>228</v>
      </c>
      <c r="T155" s="167">
        <v>219</v>
      </c>
      <c r="U155" s="168">
        <v>165312</v>
      </c>
      <c r="V155" s="169">
        <v>99</v>
      </c>
      <c r="W155" s="170">
        <v>99</v>
      </c>
      <c r="X155" s="165">
        <v>9780</v>
      </c>
      <c r="Y155" s="166">
        <v>44</v>
      </c>
      <c r="Z155" s="167">
        <v>35</v>
      </c>
      <c r="AA155" s="168">
        <v>551</v>
      </c>
      <c r="AB155" s="171">
        <v>321</v>
      </c>
      <c r="AC155" s="163">
        <v>0</v>
      </c>
      <c r="AD155" s="172">
        <v>100</v>
      </c>
      <c r="AE155" s="173">
        <v>0</v>
      </c>
    </row>
    <row r="156" spans="1:31" s="3" customFormat="1" ht="18.75" customHeight="1">
      <c r="A156" s="29">
        <v>154</v>
      </c>
      <c r="B156" s="30">
        <v>172</v>
      </c>
      <c r="C156" s="31" t="s">
        <v>1254</v>
      </c>
      <c r="D156" s="32" t="s">
        <v>3814</v>
      </c>
      <c r="E156" s="42">
        <v>11</v>
      </c>
      <c r="F156" s="35">
        <v>7292994</v>
      </c>
      <c r="G156" s="36">
        <v>213</v>
      </c>
      <c r="H156" s="37">
        <v>14</v>
      </c>
      <c r="I156" s="38">
        <v>7350642</v>
      </c>
      <c r="J156" s="39">
        <v>226</v>
      </c>
      <c r="K156" s="40">
        <v>16</v>
      </c>
      <c r="L156" s="35">
        <v>1776234</v>
      </c>
      <c r="M156" s="36">
        <v>358</v>
      </c>
      <c r="N156" s="37">
        <v>17</v>
      </c>
      <c r="O156" s="38">
        <v>931065</v>
      </c>
      <c r="P156" s="39">
        <v>461</v>
      </c>
      <c r="Q156" s="40">
        <v>25</v>
      </c>
      <c r="R156" s="35">
        <v>1949234</v>
      </c>
      <c r="S156" s="36">
        <v>421</v>
      </c>
      <c r="T156" s="37">
        <v>13</v>
      </c>
      <c r="U156" s="38">
        <v>-372324</v>
      </c>
      <c r="V156" s="39" t="s">
        <v>3813</v>
      </c>
      <c r="W156" s="40" t="s">
        <v>3813</v>
      </c>
      <c r="X156" s="41" t="s">
        <v>3813</v>
      </c>
      <c r="Y156" s="36">
        <v>200</v>
      </c>
      <c r="Z156" s="37">
        <v>22</v>
      </c>
      <c r="AA156" s="38">
        <v>257</v>
      </c>
      <c r="AB156" s="94">
        <v>311</v>
      </c>
      <c r="AC156" s="42">
        <v>97.11</v>
      </c>
      <c r="AD156" s="34">
        <v>2.89</v>
      </c>
      <c r="AE156" s="43">
        <v>0</v>
      </c>
    </row>
    <row r="157" spans="1:31" s="3" customFormat="1" ht="18.75" customHeight="1">
      <c r="A157" s="45">
        <v>155</v>
      </c>
      <c r="B157" s="46">
        <v>238</v>
      </c>
      <c r="C157" s="47" t="s">
        <v>311</v>
      </c>
      <c r="D157" s="48" t="s">
        <v>1737</v>
      </c>
      <c r="E157" s="49">
        <v>144</v>
      </c>
      <c r="F157" s="51">
        <v>7286651</v>
      </c>
      <c r="G157" s="52">
        <v>216</v>
      </c>
      <c r="H157" s="53">
        <v>202</v>
      </c>
      <c r="I157" s="54">
        <v>7286947</v>
      </c>
      <c r="J157" s="55">
        <v>151</v>
      </c>
      <c r="K157" s="56">
        <v>136</v>
      </c>
      <c r="L157" s="51">
        <v>2448269</v>
      </c>
      <c r="M157" s="52">
        <v>22</v>
      </c>
      <c r="N157" s="53">
        <v>18</v>
      </c>
      <c r="O157" s="54">
        <v>8980986</v>
      </c>
      <c r="P157" s="55">
        <v>69</v>
      </c>
      <c r="Q157" s="56">
        <v>59</v>
      </c>
      <c r="R157" s="51">
        <v>11303075</v>
      </c>
      <c r="S157" s="52">
        <v>102</v>
      </c>
      <c r="T157" s="53">
        <v>96</v>
      </c>
      <c r="U157" s="54">
        <v>578384</v>
      </c>
      <c r="V157" s="55">
        <v>403</v>
      </c>
      <c r="W157" s="56">
        <v>399</v>
      </c>
      <c r="X157" s="51">
        <v>17</v>
      </c>
      <c r="Y157" s="52">
        <v>434</v>
      </c>
      <c r="Z157" s="53">
        <v>409</v>
      </c>
      <c r="AA157" s="54">
        <v>96</v>
      </c>
      <c r="AB157" s="95">
        <v>341</v>
      </c>
      <c r="AC157" s="49">
        <v>0</v>
      </c>
      <c r="AD157" s="57">
        <v>84.54</v>
      </c>
      <c r="AE157" s="58">
        <v>15.46</v>
      </c>
    </row>
    <row r="158" spans="1:31" s="3" customFormat="1" ht="18.75" customHeight="1">
      <c r="A158" s="174">
        <v>156</v>
      </c>
      <c r="B158" s="175">
        <v>132</v>
      </c>
      <c r="C158" s="176" t="s">
        <v>1295</v>
      </c>
      <c r="D158" s="177" t="s">
        <v>3815</v>
      </c>
      <c r="E158" s="178">
        <v>145</v>
      </c>
      <c r="F158" s="180">
        <v>7278741</v>
      </c>
      <c r="G158" s="181">
        <v>203</v>
      </c>
      <c r="H158" s="182">
        <v>191</v>
      </c>
      <c r="I158" s="183">
        <v>7439760</v>
      </c>
      <c r="J158" s="184">
        <v>152</v>
      </c>
      <c r="K158" s="185">
        <v>137</v>
      </c>
      <c r="L158" s="180">
        <v>2442963</v>
      </c>
      <c r="M158" s="181">
        <v>40</v>
      </c>
      <c r="N158" s="182">
        <v>36</v>
      </c>
      <c r="O158" s="183">
        <v>6098952</v>
      </c>
      <c r="P158" s="184">
        <v>118</v>
      </c>
      <c r="Q158" s="185">
        <v>103</v>
      </c>
      <c r="R158" s="180">
        <v>8683744</v>
      </c>
      <c r="S158" s="181">
        <v>273</v>
      </c>
      <c r="T158" s="182">
        <v>264</v>
      </c>
      <c r="U158" s="183">
        <v>115741</v>
      </c>
      <c r="V158" s="184">
        <v>128</v>
      </c>
      <c r="W158" s="185">
        <v>128</v>
      </c>
      <c r="X158" s="180">
        <v>7922</v>
      </c>
      <c r="Y158" s="181">
        <v>42</v>
      </c>
      <c r="Z158" s="182">
        <v>33</v>
      </c>
      <c r="AA158" s="183">
        <v>579</v>
      </c>
      <c r="AB158" s="186">
        <v>361</v>
      </c>
      <c r="AC158" s="178">
        <v>0</v>
      </c>
      <c r="AD158" s="187">
        <v>100</v>
      </c>
      <c r="AE158" s="188">
        <v>0</v>
      </c>
    </row>
    <row r="159" spans="1:31" s="3" customFormat="1" ht="18.75" customHeight="1">
      <c r="A159" s="159">
        <v>157</v>
      </c>
      <c r="B159" s="160">
        <v>210</v>
      </c>
      <c r="C159" s="161" t="s">
        <v>1296</v>
      </c>
      <c r="D159" s="162" t="s">
        <v>3815</v>
      </c>
      <c r="E159" s="193">
        <v>146</v>
      </c>
      <c r="F159" s="165">
        <v>7251250</v>
      </c>
      <c r="G159" s="166">
        <v>217</v>
      </c>
      <c r="H159" s="167">
        <v>203</v>
      </c>
      <c r="I159" s="168">
        <v>7251250</v>
      </c>
      <c r="J159" s="169">
        <v>114</v>
      </c>
      <c r="K159" s="170">
        <v>101</v>
      </c>
      <c r="L159" s="165">
        <v>2741161</v>
      </c>
      <c r="M159" s="166" t="s">
        <v>3813</v>
      </c>
      <c r="N159" s="167" t="s">
        <v>3813</v>
      </c>
      <c r="O159" s="168">
        <v>-90618</v>
      </c>
      <c r="P159" s="169">
        <v>332</v>
      </c>
      <c r="Q159" s="170">
        <v>309</v>
      </c>
      <c r="R159" s="165">
        <v>4123155</v>
      </c>
      <c r="S159" s="166">
        <v>300</v>
      </c>
      <c r="T159" s="167">
        <v>291</v>
      </c>
      <c r="U159" s="168">
        <v>89815</v>
      </c>
      <c r="V159" s="169" t="s">
        <v>3813</v>
      </c>
      <c r="W159" s="170" t="s">
        <v>3813</v>
      </c>
      <c r="X159" s="189" t="s">
        <v>3813</v>
      </c>
      <c r="Y159" s="166">
        <v>498</v>
      </c>
      <c r="Z159" s="167">
        <v>473</v>
      </c>
      <c r="AA159" s="168">
        <v>27</v>
      </c>
      <c r="AB159" s="171">
        <v>352</v>
      </c>
      <c r="AC159" s="163">
        <v>0</v>
      </c>
      <c r="AD159" s="172">
        <v>100</v>
      </c>
      <c r="AE159" s="173">
        <v>0</v>
      </c>
    </row>
    <row r="160" spans="1:31" s="3" customFormat="1" ht="18.75" customHeight="1">
      <c r="A160" s="159">
        <v>158</v>
      </c>
      <c r="B160" s="160">
        <v>370</v>
      </c>
      <c r="C160" s="161" t="s">
        <v>1297</v>
      </c>
      <c r="D160" s="162" t="s">
        <v>3815</v>
      </c>
      <c r="E160" s="163">
        <v>147</v>
      </c>
      <c r="F160" s="165">
        <v>7246756</v>
      </c>
      <c r="G160" s="166">
        <v>219</v>
      </c>
      <c r="H160" s="167">
        <v>205</v>
      </c>
      <c r="I160" s="168">
        <v>7246756</v>
      </c>
      <c r="J160" s="169">
        <v>211</v>
      </c>
      <c r="K160" s="170">
        <v>196</v>
      </c>
      <c r="L160" s="165">
        <v>1892995</v>
      </c>
      <c r="M160" s="166">
        <v>63</v>
      </c>
      <c r="N160" s="167">
        <v>58</v>
      </c>
      <c r="O160" s="168">
        <v>4576686</v>
      </c>
      <c r="P160" s="169">
        <v>131</v>
      </c>
      <c r="Q160" s="170">
        <v>116</v>
      </c>
      <c r="R160" s="165">
        <v>8171325</v>
      </c>
      <c r="S160" s="166">
        <v>278</v>
      </c>
      <c r="T160" s="167">
        <v>269</v>
      </c>
      <c r="U160" s="168">
        <v>111059</v>
      </c>
      <c r="V160" s="169">
        <v>186</v>
      </c>
      <c r="W160" s="170">
        <v>186</v>
      </c>
      <c r="X160" s="165">
        <v>5185</v>
      </c>
      <c r="Y160" s="166">
        <v>210</v>
      </c>
      <c r="Z160" s="167">
        <v>187</v>
      </c>
      <c r="AA160" s="168">
        <v>250</v>
      </c>
      <c r="AB160" s="171">
        <v>384</v>
      </c>
      <c r="AC160" s="163">
        <v>0</v>
      </c>
      <c r="AD160" s="172">
        <v>0</v>
      </c>
      <c r="AE160" s="173">
        <v>100</v>
      </c>
    </row>
    <row r="161" spans="1:31" s="3" customFormat="1" ht="18.75" customHeight="1">
      <c r="A161" s="159">
        <v>159</v>
      </c>
      <c r="B161" s="160">
        <v>257</v>
      </c>
      <c r="C161" s="161" t="s">
        <v>2085</v>
      </c>
      <c r="D161" s="162" t="s">
        <v>3815</v>
      </c>
      <c r="E161" s="163">
        <v>148</v>
      </c>
      <c r="F161" s="165">
        <v>7228819</v>
      </c>
      <c r="G161" s="166">
        <v>206</v>
      </c>
      <c r="H161" s="167">
        <v>194</v>
      </c>
      <c r="I161" s="168">
        <v>7430240</v>
      </c>
      <c r="J161" s="169">
        <v>195</v>
      </c>
      <c r="K161" s="170">
        <v>180</v>
      </c>
      <c r="L161" s="165">
        <v>1987118</v>
      </c>
      <c r="M161" s="166">
        <v>18</v>
      </c>
      <c r="N161" s="167">
        <v>15</v>
      </c>
      <c r="O161" s="168">
        <v>10302662</v>
      </c>
      <c r="P161" s="169">
        <v>47</v>
      </c>
      <c r="Q161" s="170">
        <v>39</v>
      </c>
      <c r="R161" s="165">
        <v>13329012</v>
      </c>
      <c r="S161" s="166">
        <v>11</v>
      </c>
      <c r="T161" s="167">
        <v>11</v>
      </c>
      <c r="U161" s="168">
        <v>2772885</v>
      </c>
      <c r="V161" s="169">
        <v>308</v>
      </c>
      <c r="W161" s="170">
        <v>306</v>
      </c>
      <c r="X161" s="165">
        <v>1172</v>
      </c>
      <c r="Y161" s="166">
        <v>421</v>
      </c>
      <c r="Z161" s="167">
        <v>396</v>
      </c>
      <c r="AA161" s="168">
        <v>106</v>
      </c>
      <c r="AB161" s="171">
        <v>372</v>
      </c>
      <c r="AC161" s="163">
        <v>0</v>
      </c>
      <c r="AD161" s="172">
        <v>100</v>
      </c>
      <c r="AE161" s="173">
        <v>0</v>
      </c>
    </row>
    <row r="162" spans="1:31" s="3" customFormat="1" ht="18.75" customHeight="1">
      <c r="A162" s="45">
        <v>160</v>
      </c>
      <c r="B162" s="46">
        <v>46</v>
      </c>
      <c r="C162" s="47" t="s">
        <v>1298</v>
      </c>
      <c r="D162" s="48" t="s">
        <v>2748</v>
      </c>
      <c r="E162" s="49">
        <v>149</v>
      </c>
      <c r="F162" s="51">
        <v>7217289</v>
      </c>
      <c r="G162" s="52">
        <v>187</v>
      </c>
      <c r="H162" s="53">
        <v>176</v>
      </c>
      <c r="I162" s="54">
        <v>7800524</v>
      </c>
      <c r="J162" s="55">
        <v>288</v>
      </c>
      <c r="K162" s="56">
        <v>270</v>
      </c>
      <c r="L162" s="51">
        <v>1373042</v>
      </c>
      <c r="M162" s="52">
        <v>182</v>
      </c>
      <c r="N162" s="53">
        <v>173</v>
      </c>
      <c r="O162" s="54">
        <v>2310382</v>
      </c>
      <c r="P162" s="55">
        <v>107</v>
      </c>
      <c r="Q162" s="56">
        <v>93</v>
      </c>
      <c r="R162" s="51">
        <v>9107176</v>
      </c>
      <c r="S162" s="52">
        <v>205</v>
      </c>
      <c r="T162" s="53">
        <v>196</v>
      </c>
      <c r="U162" s="54">
        <v>208884</v>
      </c>
      <c r="V162" s="55">
        <v>14</v>
      </c>
      <c r="W162" s="56">
        <v>14</v>
      </c>
      <c r="X162" s="51">
        <v>18314</v>
      </c>
      <c r="Y162" s="52">
        <v>43</v>
      </c>
      <c r="Z162" s="53">
        <v>34</v>
      </c>
      <c r="AA162" s="54">
        <v>573</v>
      </c>
      <c r="AB162" s="95">
        <v>314</v>
      </c>
      <c r="AC162" s="49">
        <v>0</v>
      </c>
      <c r="AD162" s="57">
        <v>100</v>
      </c>
      <c r="AE162" s="58">
        <v>0</v>
      </c>
    </row>
    <row r="163" spans="1:31" s="3" customFormat="1" ht="18.75" customHeight="1">
      <c r="A163" s="15">
        <v>161</v>
      </c>
      <c r="B163" s="16">
        <v>30</v>
      </c>
      <c r="C163" s="17" t="s">
        <v>1299</v>
      </c>
      <c r="D163" s="18" t="s">
        <v>3816</v>
      </c>
      <c r="E163" s="19">
        <v>150</v>
      </c>
      <c r="F163" s="21">
        <v>7210798</v>
      </c>
      <c r="G163" s="22">
        <v>220</v>
      </c>
      <c r="H163" s="23">
        <v>206</v>
      </c>
      <c r="I163" s="24">
        <v>7236509</v>
      </c>
      <c r="J163" s="25">
        <v>119</v>
      </c>
      <c r="K163" s="26">
        <v>106</v>
      </c>
      <c r="L163" s="21">
        <v>2717499</v>
      </c>
      <c r="M163" s="22">
        <v>142</v>
      </c>
      <c r="N163" s="23">
        <v>134</v>
      </c>
      <c r="O163" s="24">
        <v>2770913</v>
      </c>
      <c r="P163" s="25">
        <v>336</v>
      </c>
      <c r="Q163" s="26">
        <v>313</v>
      </c>
      <c r="R163" s="21">
        <v>4075101</v>
      </c>
      <c r="S163" s="22">
        <v>49</v>
      </c>
      <c r="T163" s="23">
        <v>46</v>
      </c>
      <c r="U163" s="24">
        <v>1108979</v>
      </c>
      <c r="V163" s="25" t="s">
        <v>3813</v>
      </c>
      <c r="W163" s="26" t="s">
        <v>3813</v>
      </c>
      <c r="X163" s="61" t="s">
        <v>3813</v>
      </c>
      <c r="Y163" s="22">
        <v>242</v>
      </c>
      <c r="Z163" s="23">
        <v>219</v>
      </c>
      <c r="AA163" s="24">
        <v>220</v>
      </c>
      <c r="AB163" s="93">
        <v>381</v>
      </c>
      <c r="AC163" s="19">
        <v>0</v>
      </c>
      <c r="AD163" s="27">
        <v>100</v>
      </c>
      <c r="AE163" s="28">
        <v>0</v>
      </c>
    </row>
    <row r="164" spans="1:31" s="3" customFormat="1" ht="18.75" customHeight="1">
      <c r="A164" s="159">
        <v>162</v>
      </c>
      <c r="B164" s="160">
        <v>124</v>
      </c>
      <c r="C164" s="161" t="s">
        <v>1300</v>
      </c>
      <c r="D164" s="162" t="s">
        <v>3815</v>
      </c>
      <c r="E164" s="163">
        <v>151</v>
      </c>
      <c r="F164" s="165">
        <v>7207037</v>
      </c>
      <c r="G164" s="166">
        <v>20</v>
      </c>
      <c r="H164" s="167">
        <v>19</v>
      </c>
      <c r="I164" s="168">
        <v>12805715</v>
      </c>
      <c r="J164" s="169">
        <v>140</v>
      </c>
      <c r="K164" s="170">
        <v>126</v>
      </c>
      <c r="L164" s="165">
        <v>2528325</v>
      </c>
      <c r="M164" s="166">
        <v>36</v>
      </c>
      <c r="N164" s="167">
        <v>32</v>
      </c>
      <c r="O164" s="168">
        <v>6496105</v>
      </c>
      <c r="P164" s="169">
        <v>34</v>
      </c>
      <c r="Q164" s="170">
        <v>28</v>
      </c>
      <c r="R164" s="165">
        <v>16930567</v>
      </c>
      <c r="S164" s="166">
        <v>248</v>
      </c>
      <c r="T164" s="167">
        <v>239</v>
      </c>
      <c r="U164" s="168">
        <v>145469</v>
      </c>
      <c r="V164" s="169" t="s">
        <v>3813</v>
      </c>
      <c r="W164" s="170" t="s">
        <v>3813</v>
      </c>
      <c r="X164" s="189" t="s">
        <v>3813</v>
      </c>
      <c r="Y164" s="166">
        <v>140</v>
      </c>
      <c r="Z164" s="167">
        <v>121</v>
      </c>
      <c r="AA164" s="168">
        <v>329</v>
      </c>
      <c r="AB164" s="171">
        <v>321</v>
      </c>
      <c r="AC164" s="163">
        <v>0</v>
      </c>
      <c r="AD164" s="172">
        <v>100</v>
      </c>
      <c r="AE164" s="173">
        <v>0</v>
      </c>
    </row>
    <row r="165" spans="1:31" s="3" customFormat="1" ht="18.75" customHeight="1">
      <c r="A165" s="159">
        <v>163</v>
      </c>
      <c r="B165" s="160">
        <v>64</v>
      </c>
      <c r="C165" s="161" t="s">
        <v>1301</v>
      </c>
      <c r="D165" s="162" t="s">
        <v>3815</v>
      </c>
      <c r="E165" s="163">
        <v>152</v>
      </c>
      <c r="F165" s="165">
        <v>7205906</v>
      </c>
      <c r="G165" s="166">
        <v>172</v>
      </c>
      <c r="H165" s="167">
        <v>161</v>
      </c>
      <c r="I165" s="168">
        <v>8152028</v>
      </c>
      <c r="J165" s="169">
        <v>257</v>
      </c>
      <c r="K165" s="170">
        <v>239</v>
      </c>
      <c r="L165" s="165">
        <v>1560281</v>
      </c>
      <c r="M165" s="166">
        <v>432</v>
      </c>
      <c r="N165" s="167">
        <v>412</v>
      </c>
      <c r="O165" s="168">
        <v>430549</v>
      </c>
      <c r="P165" s="169">
        <v>289</v>
      </c>
      <c r="Q165" s="170">
        <v>268</v>
      </c>
      <c r="R165" s="165">
        <v>4692954</v>
      </c>
      <c r="S165" s="166">
        <v>243</v>
      </c>
      <c r="T165" s="167">
        <v>234</v>
      </c>
      <c r="U165" s="168">
        <v>151327</v>
      </c>
      <c r="V165" s="169">
        <v>27</v>
      </c>
      <c r="W165" s="170">
        <v>27</v>
      </c>
      <c r="X165" s="165">
        <v>15435</v>
      </c>
      <c r="Y165" s="166">
        <v>265</v>
      </c>
      <c r="Z165" s="167">
        <v>242</v>
      </c>
      <c r="AA165" s="168">
        <v>202</v>
      </c>
      <c r="AB165" s="171">
        <v>322</v>
      </c>
      <c r="AC165" s="163">
        <v>0</v>
      </c>
      <c r="AD165" s="172">
        <v>100</v>
      </c>
      <c r="AE165" s="173">
        <v>0</v>
      </c>
    </row>
    <row r="166" spans="1:31" s="3" customFormat="1" ht="18.75" customHeight="1">
      <c r="A166" s="29">
        <v>164</v>
      </c>
      <c r="B166" s="30" t="s">
        <v>3813</v>
      </c>
      <c r="C166" s="31" t="s">
        <v>1302</v>
      </c>
      <c r="D166" s="32" t="s">
        <v>3812</v>
      </c>
      <c r="E166" s="42">
        <v>153</v>
      </c>
      <c r="F166" s="35">
        <v>7154721</v>
      </c>
      <c r="G166" s="36">
        <v>38</v>
      </c>
      <c r="H166" s="37">
        <v>37</v>
      </c>
      <c r="I166" s="38">
        <v>11007263</v>
      </c>
      <c r="J166" s="39" t="s">
        <v>3813</v>
      </c>
      <c r="K166" s="40" t="s">
        <v>3813</v>
      </c>
      <c r="L166" s="35">
        <v>-1961577</v>
      </c>
      <c r="M166" s="36">
        <v>174</v>
      </c>
      <c r="N166" s="37">
        <v>165</v>
      </c>
      <c r="O166" s="38">
        <v>2366993</v>
      </c>
      <c r="P166" s="39">
        <v>45</v>
      </c>
      <c r="Q166" s="40">
        <v>37</v>
      </c>
      <c r="R166" s="35">
        <v>13598688</v>
      </c>
      <c r="S166" s="36">
        <v>489</v>
      </c>
      <c r="T166" s="37">
        <v>468</v>
      </c>
      <c r="U166" s="38">
        <v>-3844534</v>
      </c>
      <c r="V166" s="39">
        <v>330</v>
      </c>
      <c r="W166" s="40">
        <v>328</v>
      </c>
      <c r="X166" s="35">
        <v>638</v>
      </c>
      <c r="Y166" s="36">
        <v>467</v>
      </c>
      <c r="Z166" s="37">
        <v>442</v>
      </c>
      <c r="AA166" s="38">
        <v>62</v>
      </c>
      <c r="AB166" s="94">
        <v>356</v>
      </c>
      <c r="AC166" s="42">
        <v>0</v>
      </c>
      <c r="AD166" s="34">
        <v>0</v>
      </c>
      <c r="AE166" s="43">
        <v>100</v>
      </c>
    </row>
    <row r="167" spans="1:31" s="3" customFormat="1" ht="18.75" customHeight="1">
      <c r="A167" s="142">
        <v>165</v>
      </c>
      <c r="B167" s="143">
        <v>218</v>
      </c>
      <c r="C167" s="144" t="s">
        <v>1303</v>
      </c>
      <c r="D167" s="145" t="s">
        <v>3815</v>
      </c>
      <c r="E167" s="146">
        <v>154</v>
      </c>
      <c r="F167" s="148">
        <v>7146892</v>
      </c>
      <c r="G167" s="149">
        <v>164</v>
      </c>
      <c r="H167" s="150">
        <v>153</v>
      </c>
      <c r="I167" s="151">
        <v>8316009</v>
      </c>
      <c r="J167" s="152">
        <v>21</v>
      </c>
      <c r="K167" s="153">
        <v>18</v>
      </c>
      <c r="L167" s="148">
        <v>5036961</v>
      </c>
      <c r="M167" s="149">
        <v>154</v>
      </c>
      <c r="N167" s="150">
        <v>145</v>
      </c>
      <c r="O167" s="151">
        <v>2594577</v>
      </c>
      <c r="P167" s="152">
        <v>23</v>
      </c>
      <c r="Q167" s="153">
        <v>20</v>
      </c>
      <c r="R167" s="148">
        <v>19671401</v>
      </c>
      <c r="S167" s="149">
        <v>166</v>
      </c>
      <c r="T167" s="150">
        <v>157</v>
      </c>
      <c r="U167" s="151">
        <v>308490</v>
      </c>
      <c r="V167" s="152">
        <v>22</v>
      </c>
      <c r="W167" s="153">
        <v>22</v>
      </c>
      <c r="X167" s="148">
        <v>16139</v>
      </c>
      <c r="Y167" s="149">
        <v>113</v>
      </c>
      <c r="Z167" s="150">
        <v>96</v>
      </c>
      <c r="AA167" s="151">
        <v>373</v>
      </c>
      <c r="AB167" s="156">
        <v>210</v>
      </c>
      <c r="AC167" s="146">
        <v>0</v>
      </c>
      <c r="AD167" s="157">
        <v>100</v>
      </c>
      <c r="AE167" s="158">
        <v>0</v>
      </c>
    </row>
    <row r="168" spans="1:31" s="3" customFormat="1" ht="18.75" customHeight="1">
      <c r="A168" s="15">
        <v>166</v>
      </c>
      <c r="B168" s="16">
        <v>271</v>
      </c>
      <c r="C168" s="17" t="s">
        <v>1304</v>
      </c>
      <c r="D168" s="18" t="s">
        <v>2748</v>
      </c>
      <c r="E168" s="19">
        <v>155</v>
      </c>
      <c r="F168" s="21">
        <v>7132015</v>
      </c>
      <c r="G168" s="22">
        <v>137</v>
      </c>
      <c r="H168" s="23">
        <v>129</v>
      </c>
      <c r="I168" s="24">
        <v>8684339</v>
      </c>
      <c r="J168" s="25">
        <v>453</v>
      </c>
      <c r="K168" s="26">
        <v>434</v>
      </c>
      <c r="L168" s="21">
        <v>258758</v>
      </c>
      <c r="M168" s="22">
        <v>214</v>
      </c>
      <c r="N168" s="23">
        <v>204</v>
      </c>
      <c r="O168" s="24">
        <v>2032612</v>
      </c>
      <c r="P168" s="25">
        <v>152</v>
      </c>
      <c r="Q168" s="26">
        <v>136</v>
      </c>
      <c r="R168" s="21">
        <v>7728903</v>
      </c>
      <c r="S168" s="22">
        <v>277</v>
      </c>
      <c r="T168" s="23">
        <v>268</v>
      </c>
      <c r="U168" s="24">
        <v>111781</v>
      </c>
      <c r="V168" s="25">
        <v>380</v>
      </c>
      <c r="W168" s="26">
        <v>377</v>
      </c>
      <c r="X168" s="21">
        <v>109</v>
      </c>
      <c r="Y168" s="22">
        <v>458</v>
      </c>
      <c r="Z168" s="23">
        <v>433</v>
      </c>
      <c r="AA168" s="24">
        <v>75</v>
      </c>
      <c r="AB168" s="93">
        <v>311</v>
      </c>
      <c r="AC168" s="19">
        <v>0</v>
      </c>
      <c r="AD168" s="27">
        <v>100</v>
      </c>
      <c r="AE168" s="28">
        <v>0</v>
      </c>
    </row>
    <row r="169" spans="1:31" s="3" customFormat="1" ht="18.75" customHeight="1">
      <c r="A169" s="29">
        <v>167</v>
      </c>
      <c r="B169" s="30" t="s">
        <v>3813</v>
      </c>
      <c r="C169" s="31" t="s">
        <v>807</v>
      </c>
      <c r="D169" s="32" t="s">
        <v>2748</v>
      </c>
      <c r="E169" s="42">
        <v>156</v>
      </c>
      <c r="F169" s="35">
        <v>7094738</v>
      </c>
      <c r="G169" s="36">
        <v>227</v>
      </c>
      <c r="H169" s="37">
        <v>213</v>
      </c>
      <c r="I169" s="38">
        <v>7103058</v>
      </c>
      <c r="J169" s="39">
        <v>357</v>
      </c>
      <c r="K169" s="40">
        <v>338</v>
      </c>
      <c r="L169" s="35">
        <v>975857</v>
      </c>
      <c r="M169" s="36">
        <v>15</v>
      </c>
      <c r="N169" s="37">
        <v>12</v>
      </c>
      <c r="O169" s="38">
        <v>11278685</v>
      </c>
      <c r="P169" s="39">
        <v>27</v>
      </c>
      <c r="Q169" s="40">
        <v>23</v>
      </c>
      <c r="R169" s="35">
        <v>19471585</v>
      </c>
      <c r="S169" s="36">
        <v>295</v>
      </c>
      <c r="T169" s="37">
        <v>286</v>
      </c>
      <c r="U169" s="38">
        <v>95153</v>
      </c>
      <c r="V169" s="39">
        <v>278</v>
      </c>
      <c r="W169" s="40">
        <v>276</v>
      </c>
      <c r="X169" s="35">
        <v>1761</v>
      </c>
      <c r="Y169" s="36">
        <v>243</v>
      </c>
      <c r="Z169" s="37">
        <v>220</v>
      </c>
      <c r="AA169" s="38">
        <v>220</v>
      </c>
      <c r="AB169" s="94">
        <v>341</v>
      </c>
      <c r="AC169" s="42">
        <v>0</v>
      </c>
      <c r="AD169" s="34">
        <v>100</v>
      </c>
      <c r="AE169" s="43">
        <v>0</v>
      </c>
    </row>
    <row r="170" spans="1:31" s="3" customFormat="1" ht="18.75" customHeight="1">
      <c r="A170" s="29">
        <v>168</v>
      </c>
      <c r="B170" s="30">
        <v>96</v>
      </c>
      <c r="C170" s="31" t="s">
        <v>1305</v>
      </c>
      <c r="D170" s="32" t="s">
        <v>3374</v>
      </c>
      <c r="E170" s="42">
        <v>157</v>
      </c>
      <c r="F170" s="35">
        <v>7078906</v>
      </c>
      <c r="G170" s="36">
        <v>230</v>
      </c>
      <c r="H170" s="37">
        <v>216</v>
      </c>
      <c r="I170" s="38">
        <v>7078906</v>
      </c>
      <c r="J170" s="39">
        <v>188</v>
      </c>
      <c r="K170" s="40">
        <v>173</v>
      </c>
      <c r="L170" s="35">
        <v>2081884</v>
      </c>
      <c r="M170" s="36">
        <v>274</v>
      </c>
      <c r="N170" s="37">
        <v>259</v>
      </c>
      <c r="O170" s="38">
        <v>1554583</v>
      </c>
      <c r="P170" s="39">
        <v>325</v>
      </c>
      <c r="Q170" s="40">
        <v>302</v>
      </c>
      <c r="R170" s="35">
        <v>4241244</v>
      </c>
      <c r="S170" s="36">
        <v>81</v>
      </c>
      <c r="T170" s="37">
        <v>78</v>
      </c>
      <c r="U170" s="38">
        <v>719130</v>
      </c>
      <c r="V170" s="39">
        <v>236</v>
      </c>
      <c r="W170" s="40">
        <v>236</v>
      </c>
      <c r="X170" s="35">
        <v>3000</v>
      </c>
      <c r="Y170" s="36">
        <v>172</v>
      </c>
      <c r="Z170" s="37">
        <v>152</v>
      </c>
      <c r="AA170" s="38">
        <v>283</v>
      </c>
      <c r="AB170" s="94">
        <v>383</v>
      </c>
      <c r="AC170" s="42">
        <v>0</v>
      </c>
      <c r="AD170" s="34">
        <v>100</v>
      </c>
      <c r="AE170" s="43">
        <v>0</v>
      </c>
    </row>
    <row r="171" spans="1:31" s="3" customFormat="1" ht="18.75" customHeight="1">
      <c r="A171" s="29">
        <v>169</v>
      </c>
      <c r="B171" s="30">
        <v>140</v>
      </c>
      <c r="C171" s="31" t="s">
        <v>1131</v>
      </c>
      <c r="D171" s="32" t="s">
        <v>1132</v>
      </c>
      <c r="E171" s="42">
        <v>158</v>
      </c>
      <c r="F171" s="35">
        <v>7067842</v>
      </c>
      <c r="G171" s="36">
        <v>229</v>
      </c>
      <c r="H171" s="37">
        <v>215</v>
      </c>
      <c r="I171" s="38">
        <v>7087959</v>
      </c>
      <c r="J171" s="39">
        <v>278</v>
      </c>
      <c r="K171" s="40">
        <v>260</v>
      </c>
      <c r="L171" s="35">
        <v>1416682</v>
      </c>
      <c r="M171" s="36">
        <v>474</v>
      </c>
      <c r="N171" s="37">
        <v>453</v>
      </c>
      <c r="O171" s="38">
        <v>126381</v>
      </c>
      <c r="P171" s="39">
        <v>392</v>
      </c>
      <c r="Q171" s="40">
        <v>368</v>
      </c>
      <c r="R171" s="35">
        <v>3085954</v>
      </c>
      <c r="S171" s="36">
        <v>381</v>
      </c>
      <c r="T171" s="37">
        <v>371</v>
      </c>
      <c r="U171" s="38">
        <v>9988</v>
      </c>
      <c r="V171" s="39">
        <v>33</v>
      </c>
      <c r="W171" s="40">
        <v>33</v>
      </c>
      <c r="X171" s="35">
        <v>14408</v>
      </c>
      <c r="Y171" s="36">
        <v>419</v>
      </c>
      <c r="Z171" s="37">
        <v>394</v>
      </c>
      <c r="AA171" s="38">
        <v>109</v>
      </c>
      <c r="AB171" s="94">
        <v>312</v>
      </c>
      <c r="AC171" s="42">
        <v>0</v>
      </c>
      <c r="AD171" s="34">
        <v>100</v>
      </c>
      <c r="AE171" s="43">
        <v>0</v>
      </c>
    </row>
    <row r="172" spans="1:31" s="3" customFormat="1" ht="18.75" customHeight="1">
      <c r="A172" s="142">
        <v>170</v>
      </c>
      <c r="B172" s="143">
        <v>47</v>
      </c>
      <c r="C172" s="144" t="s">
        <v>1306</v>
      </c>
      <c r="D172" s="145" t="s">
        <v>3815</v>
      </c>
      <c r="E172" s="146">
        <v>159</v>
      </c>
      <c r="F172" s="148">
        <v>7044546</v>
      </c>
      <c r="G172" s="149">
        <v>127</v>
      </c>
      <c r="H172" s="150">
        <v>119</v>
      </c>
      <c r="I172" s="151">
        <v>8908802</v>
      </c>
      <c r="J172" s="152">
        <v>156</v>
      </c>
      <c r="K172" s="153">
        <v>141</v>
      </c>
      <c r="L172" s="148">
        <v>2416963</v>
      </c>
      <c r="M172" s="149">
        <v>349</v>
      </c>
      <c r="N172" s="150">
        <v>333</v>
      </c>
      <c r="O172" s="151">
        <v>979150</v>
      </c>
      <c r="P172" s="152">
        <v>182</v>
      </c>
      <c r="Q172" s="153">
        <v>162</v>
      </c>
      <c r="R172" s="148">
        <v>6924737</v>
      </c>
      <c r="S172" s="149">
        <v>293</v>
      </c>
      <c r="T172" s="150">
        <v>284</v>
      </c>
      <c r="U172" s="151">
        <v>97763</v>
      </c>
      <c r="V172" s="152">
        <v>260</v>
      </c>
      <c r="W172" s="153">
        <v>259</v>
      </c>
      <c r="X172" s="148">
        <v>2133</v>
      </c>
      <c r="Y172" s="149">
        <v>275</v>
      </c>
      <c r="Z172" s="150">
        <v>252</v>
      </c>
      <c r="AA172" s="151">
        <v>195</v>
      </c>
      <c r="AB172" s="156">
        <v>371</v>
      </c>
      <c r="AC172" s="146">
        <v>0</v>
      </c>
      <c r="AD172" s="157">
        <v>100</v>
      </c>
      <c r="AE172" s="158">
        <v>0</v>
      </c>
    </row>
    <row r="173" spans="1:31" s="3" customFormat="1" ht="18.75" customHeight="1">
      <c r="A173" s="174">
        <v>171</v>
      </c>
      <c r="B173" s="175">
        <v>316</v>
      </c>
      <c r="C173" s="176" t="s">
        <v>1307</v>
      </c>
      <c r="D173" s="177" t="s">
        <v>3815</v>
      </c>
      <c r="E173" s="178">
        <v>160</v>
      </c>
      <c r="F173" s="180">
        <v>7034045</v>
      </c>
      <c r="G173" s="181">
        <v>103</v>
      </c>
      <c r="H173" s="182">
        <v>97</v>
      </c>
      <c r="I173" s="183">
        <v>9243323</v>
      </c>
      <c r="J173" s="184">
        <v>194</v>
      </c>
      <c r="K173" s="185">
        <v>179</v>
      </c>
      <c r="L173" s="180">
        <v>1999476</v>
      </c>
      <c r="M173" s="181">
        <v>226</v>
      </c>
      <c r="N173" s="182">
        <v>216</v>
      </c>
      <c r="O173" s="183">
        <v>1916723</v>
      </c>
      <c r="P173" s="184">
        <v>75</v>
      </c>
      <c r="Q173" s="185">
        <v>64</v>
      </c>
      <c r="R173" s="180">
        <v>10803210</v>
      </c>
      <c r="S173" s="181">
        <v>84</v>
      </c>
      <c r="T173" s="182">
        <v>81</v>
      </c>
      <c r="U173" s="183">
        <v>696523</v>
      </c>
      <c r="V173" s="184">
        <v>373</v>
      </c>
      <c r="W173" s="185">
        <v>370</v>
      </c>
      <c r="X173" s="180">
        <v>150</v>
      </c>
      <c r="Y173" s="181">
        <v>258</v>
      </c>
      <c r="Z173" s="182">
        <v>235</v>
      </c>
      <c r="AA173" s="183">
        <v>208</v>
      </c>
      <c r="AB173" s="186">
        <v>341</v>
      </c>
      <c r="AC173" s="178">
        <v>0</v>
      </c>
      <c r="AD173" s="187">
        <v>100</v>
      </c>
      <c r="AE173" s="188">
        <v>0</v>
      </c>
    </row>
    <row r="174" spans="1:31" s="3" customFormat="1" ht="18.75" customHeight="1">
      <c r="A174" s="29">
        <v>172</v>
      </c>
      <c r="B174" s="30">
        <v>114</v>
      </c>
      <c r="C174" s="31" t="s">
        <v>1754</v>
      </c>
      <c r="D174" s="32" t="s">
        <v>2748</v>
      </c>
      <c r="E174" s="42">
        <v>161</v>
      </c>
      <c r="F174" s="35">
        <v>6998046</v>
      </c>
      <c r="G174" s="36">
        <v>138</v>
      </c>
      <c r="H174" s="37">
        <v>130</v>
      </c>
      <c r="I174" s="38">
        <v>8670512</v>
      </c>
      <c r="J174" s="39">
        <v>369</v>
      </c>
      <c r="K174" s="40">
        <v>350</v>
      </c>
      <c r="L174" s="35">
        <v>943193</v>
      </c>
      <c r="M174" s="36">
        <v>220</v>
      </c>
      <c r="N174" s="37">
        <v>210</v>
      </c>
      <c r="O174" s="38">
        <v>1968302</v>
      </c>
      <c r="P174" s="39">
        <v>117</v>
      </c>
      <c r="Q174" s="40">
        <v>102</v>
      </c>
      <c r="R174" s="35">
        <v>8734893</v>
      </c>
      <c r="S174" s="36">
        <v>312</v>
      </c>
      <c r="T174" s="37">
        <v>303</v>
      </c>
      <c r="U174" s="38">
        <v>76265</v>
      </c>
      <c r="V174" s="39">
        <v>293</v>
      </c>
      <c r="W174" s="40">
        <v>291</v>
      </c>
      <c r="X174" s="35">
        <v>1503</v>
      </c>
      <c r="Y174" s="36">
        <v>292</v>
      </c>
      <c r="Z174" s="37">
        <v>269</v>
      </c>
      <c r="AA174" s="38">
        <v>187</v>
      </c>
      <c r="AB174" s="94">
        <v>356</v>
      </c>
      <c r="AC174" s="42">
        <v>0</v>
      </c>
      <c r="AD174" s="34">
        <v>100</v>
      </c>
      <c r="AE174" s="43">
        <v>0</v>
      </c>
    </row>
    <row r="175" spans="1:31" s="3" customFormat="1" ht="18.75" customHeight="1">
      <c r="A175" s="29">
        <v>173</v>
      </c>
      <c r="B175" s="30">
        <v>307</v>
      </c>
      <c r="C175" s="31" t="s">
        <v>1308</v>
      </c>
      <c r="D175" s="32" t="s">
        <v>3371</v>
      </c>
      <c r="E175" s="42">
        <v>162</v>
      </c>
      <c r="F175" s="35">
        <v>6985936</v>
      </c>
      <c r="G175" s="36">
        <v>166</v>
      </c>
      <c r="H175" s="37">
        <v>155</v>
      </c>
      <c r="I175" s="38">
        <v>8294615</v>
      </c>
      <c r="J175" s="39">
        <v>126</v>
      </c>
      <c r="K175" s="40">
        <v>113</v>
      </c>
      <c r="L175" s="35">
        <v>2638082</v>
      </c>
      <c r="M175" s="36">
        <v>26</v>
      </c>
      <c r="N175" s="37">
        <v>22</v>
      </c>
      <c r="O175" s="38">
        <v>7879414</v>
      </c>
      <c r="P175" s="39">
        <v>91</v>
      </c>
      <c r="Q175" s="40">
        <v>77</v>
      </c>
      <c r="R175" s="35">
        <v>9722512</v>
      </c>
      <c r="S175" s="36">
        <v>43</v>
      </c>
      <c r="T175" s="37">
        <v>40</v>
      </c>
      <c r="U175" s="38">
        <v>1218958</v>
      </c>
      <c r="V175" s="39">
        <v>347</v>
      </c>
      <c r="W175" s="40">
        <v>345</v>
      </c>
      <c r="X175" s="35">
        <v>441</v>
      </c>
      <c r="Y175" s="36">
        <v>179</v>
      </c>
      <c r="Z175" s="37">
        <v>159</v>
      </c>
      <c r="AA175" s="38">
        <v>275</v>
      </c>
      <c r="AB175" s="94">
        <v>356</v>
      </c>
      <c r="AC175" s="42">
        <v>0</v>
      </c>
      <c r="AD175" s="34">
        <v>100</v>
      </c>
      <c r="AE175" s="43">
        <v>0</v>
      </c>
    </row>
    <row r="176" spans="1:31" s="3" customFormat="1" ht="18.75" customHeight="1">
      <c r="A176" s="159">
        <v>174</v>
      </c>
      <c r="B176" s="160">
        <v>288</v>
      </c>
      <c r="C176" s="161" t="s">
        <v>1309</v>
      </c>
      <c r="D176" s="162" t="s">
        <v>3815</v>
      </c>
      <c r="E176" s="193">
        <v>163</v>
      </c>
      <c r="F176" s="165">
        <v>6980912</v>
      </c>
      <c r="G176" s="166">
        <v>236</v>
      </c>
      <c r="H176" s="167">
        <v>221</v>
      </c>
      <c r="I176" s="168">
        <v>6980912</v>
      </c>
      <c r="J176" s="169">
        <v>55</v>
      </c>
      <c r="K176" s="170">
        <v>47</v>
      </c>
      <c r="L176" s="165">
        <v>3667708</v>
      </c>
      <c r="M176" s="166">
        <v>141</v>
      </c>
      <c r="N176" s="167">
        <v>133</v>
      </c>
      <c r="O176" s="168">
        <v>2788062</v>
      </c>
      <c r="P176" s="169">
        <v>158</v>
      </c>
      <c r="Q176" s="170">
        <v>140</v>
      </c>
      <c r="R176" s="165">
        <v>7576852</v>
      </c>
      <c r="S176" s="166">
        <v>159</v>
      </c>
      <c r="T176" s="167">
        <v>150</v>
      </c>
      <c r="U176" s="168">
        <v>316782</v>
      </c>
      <c r="V176" s="169" t="s">
        <v>3813</v>
      </c>
      <c r="W176" s="170" t="s">
        <v>3813</v>
      </c>
      <c r="X176" s="189" t="s">
        <v>3813</v>
      </c>
      <c r="Y176" s="166">
        <v>199</v>
      </c>
      <c r="Z176" s="167">
        <v>178</v>
      </c>
      <c r="AA176" s="168">
        <v>258</v>
      </c>
      <c r="AB176" s="171">
        <v>351</v>
      </c>
      <c r="AC176" s="163">
        <v>2.82</v>
      </c>
      <c r="AD176" s="172">
        <v>97.18</v>
      </c>
      <c r="AE176" s="173">
        <v>0</v>
      </c>
    </row>
    <row r="177" spans="1:31" s="3" customFormat="1" ht="18.75" customHeight="1">
      <c r="A177" s="45">
        <v>175</v>
      </c>
      <c r="B177" s="46">
        <v>231</v>
      </c>
      <c r="C177" s="47" t="s">
        <v>1310</v>
      </c>
      <c r="D177" s="48" t="s">
        <v>2748</v>
      </c>
      <c r="E177" s="49">
        <v>164</v>
      </c>
      <c r="F177" s="51">
        <v>6976966</v>
      </c>
      <c r="G177" s="52">
        <v>232</v>
      </c>
      <c r="H177" s="53">
        <v>218</v>
      </c>
      <c r="I177" s="54">
        <v>7019020</v>
      </c>
      <c r="J177" s="55">
        <v>297</v>
      </c>
      <c r="K177" s="56">
        <v>279</v>
      </c>
      <c r="L177" s="51">
        <v>1300891</v>
      </c>
      <c r="M177" s="52">
        <v>176</v>
      </c>
      <c r="N177" s="53">
        <v>167</v>
      </c>
      <c r="O177" s="54">
        <v>2347459</v>
      </c>
      <c r="P177" s="55">
        <v>210</v>
      </c>
      <c r="Q177" s="56">
        <v>190</v>
      </c>
      <c r="R177" s="51">
        <v>6137136</v>
      </c>
      <c r="S177" s="52">
        <v>454</v>
      </c>
      <c r="T177" s="53">
        <v>437</v>
      </c>
      <c r="U177" s="54">
        <v>-850873</v>
      </c>
      <c r="V177" s="55">
        <v>405</v>
      </c>
      <c r="W177" s="56">
        <v>401</v>
      </c>
      <c r="X177" s="51">
        <v>10</v>
      </c>
      <c r="Y177" s="52">
        <v>388</v>
      </c>
      <c r="Z177" s="53">
        <v>363</v>
      </c>
      <c r="AA177" s="54">
        <v>124</v>
      </c>
      <c r="AB177" s="95">
        <v>341</v>
      </c>
      <c r="AC177" s="49">
        <v>0</v>
      </c>
      <c r="AD177" s="57">
        <v>70.83</v>
      </c>
      <c r="AE177" s="58">
        <v>29.17</v>
      </c>
    </row>
    <row r="178" spans="1:31" s="3" customFormat="1" ht="18.75" customHeight="1">
      <c r="A178" s="15">
        <v>176</v>
      </c>
      <c r="B178" s="16" t="s">
        <v>3813</v>
      </c>
      <c r="C178" s="17" t="s">
        <v>1311</v>
      </c>
      <c r="D178" s="18" t="s">
        <v>1750</v>
      </c>
      <c r="E178" s="19">
        <v>165</v>
      </c>
      <c r="F178" s="21">
        <v>6933827</v>
      </c>
      <c r="G178" s="22">
        <v>241</v>
      </c>
      <c r="H178" s="23">
        <v>226</v>
      </c>
      <c r="I178" s="24">
        <v>6933827</v>
      </c>
      <c r="J178" s="25">
        <v>161</v>
      </c>
      <c r="K178" s="26">
        <v>146</v>
      </c>
      <c r="L178" s="21">
        <v>2357084</v>
      </c>
      <c r="M178" s="22">
        <v>255</v>
      </c>
      <c r="N178" s="23">
        <v>243</v>
      </c>
      <c r="O178" s="24">
        <v>1682697</v>
      </c>
      <c r="P178" s="25">
        <v>273</v>
      </c>
      <c r="Q178" s="26">
        <v>252</v>
      </c>
      <c r="R178" s="21">
        <v>4987240</v>
      </c>
      <c r="S178" s="22">
        <v>338</v>
      </c>
      <c r="T178" s="23">
        <v>329</v>
      </c>
      <c r="U178" s="24">
        <v>51319</v>
      </c>
      <c r="V178" s="25" t="s">
        <v>3813</v>
      </c>
      <c r="W178" s="26" t="s">
        <v>3813</v>
      </c>
      <c r="X178" s="61" t="s">
        <v>3813</v>
      </c>
      <c r="Y178" s="22">
        <v>499</v>
      </c>
      <c r="Z178" s="23">
        <v>474</v>
      </c>
      <c r="AA178" s="24">
        <v>16</v>
      </c>
      <c r="AB178" s="93">
        <v>400</v>
      </c>
      <c r="AC178" s="19">
        <v>0</v>
      </c>
      <c r="AD178" s="27">
        <v>100</v>
      </c>
      <c r="AE178" s="28">
        <v>0</v>
      </c>
    </row>
    <row r="179" spans="1:31" s="3" customFormat="1" ht="18.75" customHeight="1">
      <c r="A179" s="29">
        <v>177</v>
      </c>
      <c r="B179" s="30">
        <v>352</v>
      </c>
      <c r="C179" s="31" t="s">
        <v>1312</v>
      </c>
      <c r="D179" s="32" t="s">
        <v>2748</v>
      </c>
      <c r="E179" s="42">
        <v>166</v>
      </c>
      <c r="F179" s="35">
        <v>6914460</v>
      </c>
      <c r="G179" s="36">
        <v>207</v>
      </c>
      <c r="H179" s="37">
        <v>195</v>
      </c>
      <c r="I179" s="38">
        <v>7429616</v>
      </c>
      <c r="J179" s="39">
        <v>262</v>
      </c>
      <c r="K179" s="40">
        <v>244</v>
      </c>
      <c r="L179" s="35">
        <v>1524724</v>
      </c>
      <c r="M179" s="36">
        <v>288</v>
      </c>
      <c r="N179" s="37">
        <v>273</v>
      </c>
      <c r="O179" s="38">
        <v>1469973</v>
      </c>
      <c r="P179" s="39">
        <v>252</v>
      </c>
      <c r="Q179" s="40">
        <v>232</v>
      </c>
      <c r="R179" s="35">
        <v>5479737</v>
      </c>
      <c r="S179" s="36">
        <v>21</v>
      </c>
      <c r="T179" s="37">
        <v>21</v>
      </c>
      <c r="U179" s="38">
        <v>1924311</v>
      </c>
      <c r="V179" s="39">
        <v>81</v>
      </c>
      <c r="W179" s="40">
        <v>81</v>
      </c>
      <c r="X179" s="35">
        <v>10831</v>
      </c>
      <c r="Y179" s="36">
        <v>340</v>
      </c>
      <c r="Z179" s="37">
        <v>315</v>
      </c>
      <c r="AA179" s="38">
        <v>151</v>
      </c>
      <c r="AB179" s="94">
        <v>314</v>
      </c>
      <c r="AC179" s="42">
        <v>0</v>
      </c>
      <c r="AD179" s="34">
        <v>100</v>
      </c>
      <c r="AE179" s="43">
        <v>0</v>
      </c>
    </row>
    <row r="180" spans="1:31" s="3" customFormat="1" ht="18.75" customHeight="1">
      <c r="A180" s="159">
        <v>178</v>
      </c>
      <c r="B180" s="195">
        <v>193</v>
      </c>
      <c r="C180" s="161" t="s">
        <v>1313</v>
      </c>
      <c r="D180" s="162" t="s">
        <v>3815</v>
      </c>
      <c r="E180" s="163">
        <v>167</v>
      </c>
      <c r="F180" s="165">
        <v>6895442</v>
      </c>
      <c r="G180" s="166">
        <v>226</v>
      </c>
      <c r="H180" s="167">
        <v>212</v>
      </c>
      <c r="I180" s="168">
        <v>7132191</v>
      </c>
      <c r="J180" s="169">
        <v>240</v>
      </c>
      <c r="K180" s="170">
        <v>223</v>
      </c>
      <c r="L180" s="165">
        <v>1676670</v>
      </c>
      <c r="M180" s="166">
        <v>92</v>
      </c>
      <c r="N180" s="167">
        <v>87</v>
      </c>
      <c r="O180" s="168">
        <v>3625781</v>
      </c>
      <c r="P180" s="169">
        <v>253</v>
      </c>
      <c r="Q180" s="170">
        <v>233</v>
      </c>
      <c r="R180" s="165">
        <v>5434790</v>
      </c>
      <c r="S180" s="166">
        <v>148</v>
      </c>
      <c r="T180" s="167">
        <v>141</v>
      </c>
      <c r="U180" s="168">
        <v>337501</v>
      </c>
      <c r="V180" s="169">
        <v>35</v>
      </c>
      <c r="W180" s="170">
        <v>35</v>
      </c>
      <c r="X180" s="165">
        <v>14339</v>
      </c>
      <c r="Y180" s="166">
        <v>61</v>
      </c>
      <c r="Z180" s="167">
        <v>52</v>
      </c>
      <c r="AA180" s="168">
        <v>470</v>
      </c>
      <c r="AB180" s="171">
        <v>322</v>
      </c>
      <c r="AC180" s="163">
        <v>0</v>
      </c>
      <c r="AD180" s="172">
        <v>100</v>
      </c>
      <c r="AE180" s="173">
        <v>0</v>
      </c>
    </row>
    <row r="181" spans="1:31" s="3" customFormat="1" ht="18.75" customHeight="1">
      <c r="A181" s="29">
        <v>179</v>
      </c>
      <c r="B181" s="30">
        <v>53</v>
      </c>
      <c r="C181" s="31" t="s">
        <v>1314</v>
      </c>
      <c r="D181" s="32" t="s">
        <v>3814</v>
      </c>
      <c r="E181" s="42">
        <v>12</v>
      </c>
      <c r="F181" s="35">
        <v>6890231</v>
      </c>
      <c r="G181" s="36">
        <v>246</v>
      </c>
      <c r="H181" s="37">
        <v>16</v>
      </c>
      <c r="I181" s="38">
        <v>6890231</v>
      </c>
      <c r="J181" s="39">
        <v>39</v>
      </c>
      <c r="K181" s="40">
        <v>6</v>
      </c>
      <c r="L181" s="35">
        <v>4273823</v>
      </c>
      <c r="M181" s="36">
        <v>151</v>
      </c>
      <c r="N181" s="37">
        <v>9</v>
      </c>
      <c r="O181" s="38">
        <v>2617599</v>
      </c>
      <c r="P181" s="39">
        <v>295</v>
      </c>
      <c r="Q181" s="40">
        <v>22</v>
      </c>
      <c r="R181" s="35">
        <v>4646637</v>
      </c>
      <c r="S181" s="36">
        <v>26</v>
      </c>
      <c r="T181" s="37">
        <v>2</v>
      </c>
      <c r="U181" s="38">
        <v>1727095</v>
      </c>
      <c r="V181" s="39" t="s">
        <v>3813</v>
      </c>
      <c r="W181" s="40" t="s">
        <v>3813</v>
      </c>
      <c r="X181" s="41" t="s">
        <v>3813</v>
      </c>
      <c r="Y181" s="36">
        <v>154</v>
      </c>
      <c r="Z181" s="37">
        <v>20</v>
      </c>
      <c r="AA181" s="38">
        <v>310</v>
      </c>
      <c r="AB181" s="94">
        <v>382</v>
      </c>
      <c r="AC181" s="42">
        <v>100</v>
      </c>
      <c r="AD181" s="34">
        <v>0</v>
      </c>
      <c r="AE181" s="43">
        <v>0</v>
      </c>
    </row>
    <row r="182" spans="1:31" s="3" customFormat="1" ht="18.75" customHeight="1">
      <c r="A182" s="142">
        <v>180</v>
      </c>
      <c r="B182" s="143">
        <v>131</v>
      </c>
      <c r="C182" s="144" t="s">
        <v>1315</v>
      </c>
      <c r="D182" s="145" t="s">
        <v>3815</v>
      </c>
      <c r="E182" s="197">
        <v>168</v>
      </c>
      <c r="F182" s="148">
        <v>6857597</v>
      </c>
      <c r="G182" s="149">
        <v>245</v>
      </c>
      <c r="H182" s="150">
        <v>230</v>
      </c>
      <c r="I182" s="151">
        <v>6892837</v>
      </c>
      <c r="J182" s="152">
        <v>234</v>
      </c>
      <c r="K182" s="153">
        <v>218</v>
      </c>
      <c r="L182" s="148">
        <v>1732805</v>
      </c>
      <c r="M182" s="149">
        <v>299</v>
      </c>
      <c r="N182" s="150">
        <v>284</v>
      </c>
      <c r="O182" s="151">
        <v>1409544</v>
      </c>
      <c r="P182" s="152">
        <v>269</v>
      </c>
      <c r="Q182" s="153">
        <v>248</v>
      </c>
      <c r="R182" s="148">
        <v>5025702</v>
      </c>
      <c r="S182" s="149">
        <v>442</v>
      </c>
      <c r="T182" s="150">
        <v>428</v>
      </c>
      <c r="U182" s="151">
        <v>-679020</v>
      </c>
      <c r="V182" s="152" t="s">
        <v>3813</v>
      </c>
      <c r="W182" s="153" t="s">
        <v>3813</v>
      </c>
      <c r="X182" s="154" t="s">
        <v>3813</v>
      </c>
      <c r="Y182" s="149">
        <v>455</v>
      </c>
      <c r="Z182" s="150">
        <v>430</v>
      </c>
      <c r="AA182" s="151">
        <v>79</v>
      </c>
      <c r="AB182" s="156">
        <v>369</v>
      </c>
      <c r="AC182" s="146">
        <v>0</v>
      </c>
      <c r="AD182" s="157">
        <v>100</v>
      </c>
      <c r="AE182" s="158">
        <v>0</v>
      </c>
    </row>
    <row r="183" spans="1:31" s="3" customFormat="1" ht="18.75" customHeight="1">
      <c r="A183" s="15">
        <v>181</v>
      </c>
      <c r="B183" s="16">
        <v>139</v>
      </c>
      <c r="C183" s="17" t="s">
        <v>1316</v>
      </c>
      <c r="D183" s="18" t="s">
        <v>1750</v>
      </c>
      <c r="E183" s="19">
        <v>169</v>
      </c>
      <c r="F183" s="21">
        <v>6856573</v>
      </c>
      <c r="G183" s="22">
        <v>130</v>
      </c>
      <c r="H183" s="23">
        <v>122</v>
      </c>
      <c r="I183" s="24">
        <v>8875805</v>
      </c>
      <c r="J183" s="25">
        <v>88</v>
      </c>
      <c r="K183" s="26">
        <v>76</v>
      </c>
      <c r="L183" s="21">
        <v>3013679</v>
      </c>
      <c r="M183" s="22">
        <v>128</v>
      </c>
      <c r="N183" s="23">
        <v>121</v>
      </c>
      <c r="O183" s="24">
        <v>3042829</v>
      </c>
      <c r="P183" s="25">
        <v>249</v>
      </c>
      <c r="Q183" s="26">
        <v>229</v>
      </c>
      <c r="R183" s="21">
        <v>5545793</v>
      </c>
      <c r="S183" s="22">
        <v>69</v>
      </c>
      <c r="T183" s="23">
        <v>66</v>
      </c>
      <c r="U183" s="24">
        <v>869072</v>
      </c>
      <c r="V183" s="25">
        <v>304</v>
      </c>
      <c r="W183" s="26">
        <v>302</v>
      </c>
      <c r="X183" s="21">
        <v>1225</v>
      </c>
      <c r="Y183" s="22">
        <v>152</v>
      </c>
      <c r="Z183" s="23">
        <v>133</v>
      </c>
      <c r="AA183" s="24">
        <v>310</v>
      </c>
      <c r="AB183" s="93">
        <v>369</v>
      </c>
      <c r="AC183" s="19">
        <v>2.12</v>
      </c>
      <c r="AD183" s="27">
        <v>97.88</v>
      </c>
      <c r="AE183" s="28">
        <v>0</v>
      </c>
    </row>
    <row r="184" spans="1:31" s="3" customFormat="1" ht="18.75" customHeight="1">
      <c r="A184" s="159">
        <v>182</v>
      </c>
      <c r="B184" s="160">
        <v>165</v>
      </c>
      <c r="C184" s="161" t="s">
        <v>1317</v>
      </c>
      <c r="D184" s="162" t="s">
        <v>3815</v>
      </c>
      <c r="E184" s="163">
        <v>170</v>
      </c>
      <c r="F184" s="165">
        <v>6853080</v>
      </c>
      <c r="G184" s="166">
        <v>112</v>
      </c>
      <c r="H184" s="167">
        <v>105</v>
      </c>
      <c r="I184" s="168">
        <v>9139420</v>
      </c>
      <c r="J184" s="169">
        <v>86</v>
      </c>
      <c r="K184" s="170">
        <v>74</v>
      </c>
      <c r="L184" s="165">
        <v>3113288</v>
      </c>
      <c r="M184" s="166">
        <v>161</v>
      </c>
      <c r="N184" s="167">
        <v>152</v>
      </c>
      <c r="O184" s="168">
        <v>2474935</v>
      </c>
      <c r="P184" s="169">
        <v>203</v>
      </c>
      <c r="Q184" s="170">
        <v>183</v>
      </c>
      <c r="R184" s="165">
        <v>6243692</v>
      </c>
      <c r="S184" s="166">
        <v>169</v>
      </c>
      <c r="T184" s="167">
        <v>160</v>
      </c>
      <c r="U184" s="168">
        <v>305620</v>
      </c>
      <c r="V184" s="169">
        <v>151</v>
      </c>
      <c r="W184" s="170">
        <v>151</v>
      </c>
      <c r="X184" s="165">
        <v>6651</v>
      </c>
      <c r="Y184" s="166">
        <v>250</v>
      </c>
      <c r="Z184" s="167">
        <v>227</v>
      </c>
      <c r="AA184" s="168">
        <v>213</v>
      </c>
      <c r="AB184" s="171">
        <v>383</v>
      </c>
      <c r="AC184" s="163">
        <v>0</v>
      </c>
      <c r="AD184" s="172">
        <v>50</v>
      </c>
      <c r="AE184" s="173">
        <v>50</v>
      </c>
    </row>
    <row r="185" spans="1:31" s="3" customFormat="1" ht="18.75" customHeight="1">
      <c r="A185" s="159">
        <v>183</v>
      </c>
      <c r="B185" s="160">
        <v>204</v>
      </c>
      <c r="C185" s="161" t="s">
        <v>1318</v>
      </c>
      <c r="D185" s="162" t="s">
        <v>3815</v>
      </c>
      <c r="E185" s="163">
        <v>171</v>
      </c>
      <c r="F185" s="165">
        <v>6826508</v>
      </c>
      <c r="G185" s="166">
        <v>242</v>
      </c>
      <c r="H185" s="167">
        <v>227</v>
      </c>
      <c r="I185" s="168">
        <v>6916684</v>
      </c>
      <c r="J185" s="169">
        <v>90</v>
      </c>
      <c r="K185" s="170">
        <v>78</v>
      </c>
      <c r="L185" s="165">
        <v>3000409</v>
      </c>
      <c r="M185" s="166">
        <v>112</v>
      </c>
      <c r="N185" s="167">
        <v>106</v>
      </c>
      <c r="O185" s="168">
        <v>3290694</v>
      </c>
      <c r="P185" s="169">
        <v>39</v>
      </c>
      <c r="Q185" s="170">
        <v>31</v>
      </c>
      <c r="R185" s="165">
        <v>14441009</v>
      </c>
      <c r="S185" s="166">
        <v>490</v>
      </c>
      <c r="T185" s="167">
        <v>469</v>
      </c>
      <c r="U185" s="168">
        <v>-4437144</v>
      </c>
      <c r="V185" s="169">
        <v>178</v>
      </c>
      <c r="W185" s="170">
        <v>178</v>
      </c>
      <c r="X185" s="165">
        <v>5488</v>
      </c>
      <c r="Y185" s="166">
        <v>178</v>
      </c>
      <c r="Z185" s="167">
        <v>158</v>
      </c>
      <c r="AA185" s="168">
        <v>279</v>
      </c>
      <c r="AB185" s="171">
        <v>321</v>
      </c>
      <c r="AC185" s="163">
        <v>0</v>
      </c>
      <c r="AD185" s="172">
        <v>66</v>
      </c>
      <c r="AE185" s="173">
        <v>34</v>
      </c>
    </row>
    <row r="186" spans="1:31" s="3" customFormat="1" ht="18.75" customHeight="1">
      <c r="A186" s="29">
        <v>184</v>
      </c>
      <c r="B186" s="30">
        <v>173</v>
      </c>
      <c r="C186" s="31" t="s">
        <v>1319</v>
      </c>
      <c r="D186" s="32" t="s">
        <v>2748</v>
      </c>
      <c r="E186" s="42">
        <v>172</v>
      </c>
      <c r="F186" s="35">
        <v>6824708</v>
      </c>
      <c r="G186" s="36">
        <v>237</v>
      </c>
      <c r="H186" s="37">
        <v>222</v>
      </c>
      <c r="I186" s="38">
        <v>6967657</v>
      </c>
      <c r="J186" s="39">
        <v>245</v>
      </c>
      <c r="K186" s="40">
        <v>228</v>
      </c>
      <c r="L186" s="35">
        <v>1656876</v>
      </c>
      <c r="M186" s="36">
        <v>127</v>
      </c>
      <c r="N186" s="37">
        <v>120</v>
      </c>
      <c r="O186" s="38">
        <v>3048683</v>
      </c>
      <c r="P186" s="39">
        <v>224</v>
      </c>
      <c r="Q186" s="40">
        <v>204</v>
      </c>
      <c r="R186" s="35">
        <v>5878186</v>
      </c>
      <c r="S186" s="36">
        <v>210</v>
      </c>
      <c r="T186" s="37">
        <v>201</v>
      </c>
      <c r="U186" s="38">
        <v>195629</v>
      </c>
      <c r="V186" s="39">
        <v>221</v>
      </c>
      <c r="W186" s="40">
        <v>221</v>
      </c>
      <c r="X186" s="35">
        <v>3695</v>
      </c>
      <c r="Y186" s="36">
        <v>245</v>
      </c>
      <c r="Z186" s="37">
        <v>222</v>
      </c>
      <c r="AA186" s="38">
        <v>218</v>
      </c>
      <c r="AB186" s="94">
        <v>384</v>
      </c>
      <c r="AC186" s="42">
        <v>0</v>
      </c>
      <c r="AD186" s="34">
        <v>100</v>
      </c>
      <c r="AE186" s="43">
        <v>0</v>
      </c>
    </row>
    <row r="187" spans="1:31" s="3" customFormat="1" ht="18.75" customHeight="1">
      <c r="A187" s="142">
        <v>185</v>
      </c>
      <c r="B187" s="143">
        <v>416</v>
      </c>
      <c r="C187" s="144" t="s">
        <v>1320</v>
      </c>
      <c r="D187" s="145" t="s">
        <v>3815</v>
      </c>
      <c r="E187" s="146">
        <v>173</v>
      </c>
      <c r="F187" s="148">
        <v>6822207</v>
      </c>
      <c r="G187" s="149">
        <v>224</v>
      </c>
      <c r="H187" s="150">
        <v>210</v>
      </c>
      <c r="I187" s="151">
        <v>7182114</v>
      </c>
      <c r="J187" s="152">
        <v>400</v>
      </c>
      <c r="K187" s="153">
        <v>381</v>
      </c>
      <c r="L187" s="148">
        <v>700903</v>
      </c>
      <c r="M187" s="149">
        <v>458</v>
      </c>
      <c r="N187" s="150">
        <v>437</v>
      </c>
      <c r="O187" s="151">
        <v>279948</v>
      </c>
      <c r="P187" s="152">
        <v>318</v>
      </c>
      <c r="Q187" s="153">
        <v>296</v>
      </c>
      <c r="R187" s="148">
        <v>4323566</v>
      </c>
      <c r="S187" s="149">
        <v>190</v>
      </c>
      <c r="T187" s="150">
        <v>181</v>
      </c>
      <c r="U187" s="151">
        <v>234856</v>
      </c>
      <c r="V187" s="152">
        <v>86</v>
      </c>
      <c r="W187" s="153">
        <v>86</v>
      </c>
      <c r="X187" s="148">
        <v>10273</v>
      </c>
      <c r="Y187" s="149">
        <v>309</v>
      </c>
      <c r="Z187" s="150">
        <v>286</v>
      </c>
      <c r="AA187" s="151">
        <v>173</v>
      </c>
      <c r="AB187" s="156">
        <v>372</v>
      </c>
      <c r="AC187" s="146">
        <v>0</v>
      </c>
      <c r="AD187" s="157">
        <v>100</v>
      </c>
      <c r="AE187" s="158">
        <v>0</v>
      </c>
    </row>
    <row r="188" spans="1:31" s="3" customFormat="1" ht="18.75" customHeight="1">
      <c r="A188" s="174">
        <v>186</v>
      </c>
      <c r="B188" s="175">
        <v>252</v>
      </c>
      <c r="C188" s="176" t="s">
        <v>1321</v>
      </c>
      <c r="D188" s="177" t="s">
        <v>3815</v>
      </c>
      <c r="E188" s="178">
        <v>174</v>
      </c>
      <c r="F188" s="180">
        <v>6815933</v>
      </c>
      <c r="G188" s="181">
        <v>54</v>
      </c>
      <c r="H188" s="182">
        <v>49</v>
      </c>
      <c r="I188" s="183">
        <v>10237879</v>
      </c>
      <c r="J188" s="184">
        <v>187</v>
      </c>
      <c r="K188" s="185">
        <v>172</v>
      </c>
      <c r="L188" s="180">
        <v>2094097</v>
      </c>
      <c r="M188" s="181">
        <v>209</v>
      </c>
      <c r="N188" s="182">
        <v>199</v>
      </c>
      <c r="O188" s="183">
        <v>2054295</v>
      </c>
      <c r="P188" s="184">
        <v>173</v>
      </c>
      <c r="Q188" s="185">
        <v>153</v>
      </c>
      <c r="R188" s="180">
        <v>7138598</v>
      </c>
      <c r="S188" s="181">
        <v>22</v>
      </c>
      <c r="T188" s="182">
        <v>22</v>
      </c>
      <c r="U188" s="183">
        <v>1839564</v>
      </c>
      <c r="V188" s="184">
        <v>251</v>
      </c>
      <c r="W188" s="185">
        <v>250</v>
      </c>
      <c r="X188" s="180">
        <v>2448</v>
      </c>
      <c r="Y188" s="181">
        <v>420</v>
      </c>
      <c r="Z188" s="182">
        <v>395</v>
      </c>
      <c r="AA188" s="183">
        <v>108</v>
      </c>
      <c r="AB188" s="186">
        <v>352</v>
      </c>
      <c r="AC188" s="178">
        <v>0</v>
      </c>
      <c r="AD188" s="187">
        <v>0.11</v>
      </c>
      <c r="AE188" s="188">
        <v>99.89</v>
      </c>
    </row>
    <row r="189" spans="1:31" s="3" customFormat="1" ht="18.75" customHeight="1">
      <c r="A189" s="29">
        <v>187</v>
      </c>
      <c r="B189" s="30">
        <v>123</v>
      </c>
      <c r="C189" s="31" t="s">
        <v>1322</v>
      </c>
      <c r="D189" s="32" t="s">
        <v>3814</v>
      </c>
      <c r="E189" s="42">
        <v>13</v>
      </c>
      <c r="F189" s="35">
        <v>6809436</v>
      </c>
      <c r="G189" s="36">
        <v>40</v>
      </c>
      <c r="H189" s="37">
        <v>2</v>
      </c>
      <c r="I189" s="38">
        <v>10939683</v>
      </c>
      <c r="J189" s="39" t="s">
        <v>3813</v>
      </c>
      <c r="K189" s="40" t="s">
        <v>3813</v>
      </c>
      <c r="L189" s="35">
        <v>-4428680</v>
      </c>
      <c r="M189" s="36" t="s">
        <v>3813</v>
      </c>
      <c r="N189" s="37" t="s">
        <v>3813</v>
      </c>
      <c r="O189" s="38">
        <v>-33088245</v>
      </c>
      <c r="P189" s="39">
        <v>26</v>
      </c>
      <c r="Q189" s="40">
        <v>4</v>
      </c>
      <c r="R189" s="35">
        <v>19473734</v>
      </c>
      <c r="S189" s="36">
        <v>500</v>
      </c>
      <c r="T189" s="37">
        <v>25</v>
      </c>
      <c r="U189" s="38">
        <v>-46701138</v>
      </c>
      <c r="V189" s="39" t="s">
        <v>3813</v>
      </c>
      <c r="W189" s="40" t="s">
        <v>3813</v>
      </c>
      <c r="X189" s="41" t="s">
        <v>3813</v>
      </c>
      <c r="Y189" s="36">
        <v>1</v>
      </c>
      <c r="Z189" s="37">
        <v>1</v>
      </c>
      <c r="AA189" s="38">
        <v>5677</v>
      </c>
      <c r="AB189" s="94">
        <v>210</v>
      </c>
      <c r="AC189" s="42">
        <v>100</v>
      </c>
      <c r="AD189" s="34">
        <v>0</v>
      </c>
      <c r="AE189" s="43">
        <v>0</v>
      </c>
    </row>
    <row r="190" spans="1:31" s="3" customFormat="1" ht="18.75" customHeight="1">
      <c r="A190" s="159">
        <v>188</v>
      </c>
      <c r="B190" s="160">
        <v>272</v>
      </c>
      <c r="C190" s="161" t="s">
        <v>1323</v>
      </c>
      <c r="D190" s="162" t="s">
        <v>3815</v>
      </c>
      <c r="E190" s="163">
        <v>175</v>
      </c>
      <c r="F190" s="165">
        <v>6802725</v>
      </c>
      <c r="G190" s="166">
        <v>251</v>
      </c>
      <c r="H190" s="167">
        <v>235</v>
      </c>
      <c r="I190" s="168">
        <v>6849660</v>
      </c>
      <c r="J190" s="169">
        <v>110</v>
      </c>
      <c r="K190" s="170">
        <v>97</v>
      </c>
      <c r="L190" s="165">
        <v>2760364</v>
      </c>
      <c r="M190" s="166">
        <v>237</v>
      </c>
      <c r="N190" s="167">
        <v>226</v>
      </c>
      <c r="O190" s="168">
        <v>1783735</v>
      </c>
      <c r="P190" s="169">
        <v>247</v>
      </c>
      <c r="Q190" s="170">
        <v>227</v>
      </c>
      <c r="R190" s="165">
        <v>5607000</v>
      </c>
      <c r="S190" s="166">
        <v>413</v>
      </c>
      <c r="T190" s="167">
        <v>401</v>
      </c>
      <c r="U190" s="196" t="s">
        <v>3813</v>
      </c>
      <c r="V190" s="169">
        <v>218</v>
      </c>
      <c r="W190" s="170">
        <v>218</v>
      </c>
      <c r="X190" s="165">
        <v>3746</v>
      </c>
      <c r="Y190" s="166">
        <v>54</v>
      </c>
      <c r="Z190" s="167">
        <v>45</v>
      </c>
      <c r="AA190" s="168">
        <v>500</v>
      </c>
      <c r="AB190" s="171">
        <v>321</v>
      </c>
      <c r="AC190" s="163">
        <v>0</v>
      </c>
      <c r="AD190" s="172">
        <v>100</v>
      </c>
      <c r="AE190" s="173">
        <v>0</v>
      </c>
    </row>
    <row r="191" spans="1:31" s="3" customFormat="1" ht="18.75" customHeight="1">
      <c r="A191" s="159">
        <v>189</v>
      </c>
      <c r="B191" s="160" t="s">
        <v>3813</v>
      </c>
      <c r="C191" s="161" t="s">
        <v>1324</v>
      </c>
      <c r="D191" s="162" t="s">
        <v>3815</v>
      </c>
      <c r="E191" s="163">
        <v>176</v>
      </c>
      <c r="F191" s="165">
        <v>6794477</v>
      </c>
      <c r="G191" s="166">
        <v>254</v>
      </c>
      <c r="H191" s="167">
        <v>237</v>
      </c>
      <c r="I191" s="168">
        <v>6794477</v>
      </c>
      <c r="J191" s="169">
        <v>350</v>
      </c>
      <c r="K191" s="170">
        <v>331</v>
      </c>
      <c r="L191" s="165">
        <v>1033168</v>
      </c>
      <c r="M191" s="166">
        <v>381</v>
      </c>
      <c r="N191" s="167">
        <v>364</v>
      </c>
      <c r="O191" s="168">
        <v>741006</v>
      </c>
      <c r="P191" s="169">
        <v>424</v>
      </c>
      <c r="Q191" s="170">
        <v>400</v>
      </c>
      <c r="R191" s="165">
        <v>2516843</v>
      </c>
      <c r="S191" s="166">
        <v>149</v>
      </c>
      <c r="T191" s="167">
        <v>142</v>
      </c>
      <c r="U191" s="168">
        <v>336825</v>
      </c>
      <c r="V191" s="169">
        <v>368</v>
      </c>
      <c r="W191" s="170">
        <v>365</v>
      </c>
      <c r="X191" s="165">
        <v>226</v>
      </c>
      <c r="Y191" s="166">
        <v>451</v>
      </c>
      <c r="Z191" s="167">
        <v>426</v>
      </c>
      <c r="AA191" s="168">
        <v>80</v>
      </c>
      <c r="AB191" s="171">
        <v>372</v>
      </c>
      <c r="AC191" s="163">
        <v>0</v>
      </c>
      <c r="AD191" s="172">
        <v>100</v>
      </c>
      <c r="AE191" s="173">
        <v>0</v>
      </c>
    </row>
    <row r="192" spans="1:31" s="3" customFormat="1" ht="18.75" customHeight="1">
      <c r="A192" s="45">
        <v>190</v>
      </c>
      <c r="B192" s="46">
        <v>329</v>
      </c>
      <c r="C192" s="47" t="s">
        <v>2501</v>
      </c>
      <c r="D192" s="48" t="s">
        <v>3376</v>
      </c>
      <c r="E192" s="49">
        <v>177</v>
      </c>
      <c r="F192" s="51">
        <v>6768016</v>
      </c>
      <c r="G192" s="52">
        <v>258</v>
      </c>
      <c r="H192" s="53">
        <v>241</v>
      </c>
      <c r="I192" s="54">
        <v>6768158</v>
      </c>
      <c r="J192" s="55">
        <v>45</v>
      </c>
      <c r="K192" s="56">
        <v>38</v>
      </c>
      <c r="L192" s="51">
        <v>3868260</v>
      </c>
      <c r="M192" s="52">
        <v>449</v>
      </c>
      <c r="N192" s="53">
        <v>429</v>
      </c>
      <c r="O192" s="54">
        <v>318442</v>
      </c>
      <c r="P192" s="55">
        <v>313</v>
      </c>
      <c r="Q192" s="56">
        <v>291</v>
      </c>
      <c r="R192" s="51">
        <v>4402633</v>
      </c>
      <c r="S192" s="52">
        <v>266</v>
      </c>
      <c r="T192" s="53">
        <v>257</v>
      </c>
      <c r="U192" s="54">
        <v>121468</v>
      </c>
      <c r="V192" s="55">
        <v>40</v>
      </c>
      <c r="W192" s="56">
        <v>40</v>
      </c>
      <c r="X192" s="51">
        <v>13552</v>
      </c>
      <c r="Y192" s="52">
        <v>15</v>
      </c>
      <c r="Z192" s="53">
        <v>10</v>
      </c>
      <c r="AA192" s="54">
        <v>784</v>
      </c>
      <c r="AB192" s="95">
        <v>322</v>
      </c>
      <c r="AC192" s="49">
        <v>0</v>
      </c>
      <c r="AD192" s="57">
        <v>100</v>
      </c>
      <c r="AE192" s="58">
        <v>0</v>
      </c>
    </row>
    <row r="193" spans="1:31" s="3" customFormat="1" ht="18.75" customHeight="1">
      <c r="A193" s="174">
        <v>191</v>
      </c>
      <c r="B193" s="175">
        <v>194</v>
      </c>
      <c r="C193" s="176" t="s">
        <v>2502</v>
      </c>
      <c r="D193" s="177" t="s">
        <v>3815</v>
      </c>
      <c r="E193" s="178">
        <v>178</v>
      </c>
      <c r="F193" s="180">
        <v>6750820</v>
      </c>
      <c r="G193" s="181">
        <v>209</v>
      </c>
      <c r="H193" s="182">
        <v>196</v>
      </c>
      <c r="I193" s="183">
        <v>7411843</v>
      </c>
      <c r="J193" s="184">
        <v>89</v>
      </c>
      <c r="K193" s="185">
        <v>77</v>
      </c>
      <c r="L193" s="180">
        <v>3006193</v>
      </c>
      <c r="M193" s="181">
        <v>168</v>
      </c>
      <c r="N193" s="182">
        <v>159</v>
      </c>
      <c r="O193" s="183">
        <v>2415194</v>
      </c>
      <c r="P193" s="184">
        <v>284</v>
      </c>
      <c r="Q193" s="185">
        <v>263</v>
      </c>
      <c r="R193" s="180">
        <v>4775457</v>
      </c>
      <c r="S193" s="181">
        <v>46</v>
      </c>
      <c r="T193" s="182">
        <v>43</v>
      </c>
      <c r="U193" s="183">
        <v>1176336</v>
      </c>
      <c r="V193" s="184">
        <v>245</v>
      </c>
      <c r="W193" s="185">
        <v>245</v>
      </c>
      <c r="X193" s="180">
        <v>2552</v>
      </c>
      <c r="Y193" s="181">
        <v>364</v>
      </c>
      <c r="Z193" s="182">
        <v>339</v>
      </c>
      <c r="AA193" s="183">
        <v>136</v>
      </c>
      <c r="AB193" s="186">
        <v>356</v>
      </c>
      <c r="AC193" s="178">
        <v>0</v>
      </c>
      <c r="AD193" s="187">
        <v>49</v>
      </c>
      <c r="AE193" s="188">
        <v>51</v>
      </c>
    </row>
    <row r="194" spans="1:31" s="3" customFormat="1" ht="18.75" customHeight="1">
      <c r="A194" s="29">
        <v>192</v>
      </c>
      <c r="B194" s="30">
        <v>443</v>
      </c>
      <c r="C194" s="31" t="s">
        <v>2503</v>
      </c>
      <c r="D194" s="32" t="s">
        <v>3814</v>
      </c>
      <c r="E194" s="42">
        <v>14</v>
      </c>
      <c r="F194" s="35">
        <v>6749439</v>
      </c>
      <c r="G194" s="36">
        <v>259</v>
      </c>
      <c r="H194" s="37">
        <v>18</v>
      </c>
      <c r="I194" s="38">
        <v>6749439</v>
      </c>
      <c r="J194" s="39">
        <v>52</v>
      </c>
      <c r="K194" s="40">
        <v>8</v>
      </c>
      <c r="L194" s="35">
        <v>3754754</v>
      </c>
      <c r="M194" s="36">
        <v>5</v>
      </c>
      <c r="N194" s="37">
        <v>2</v>
      </c>
      <c r="O194" s="38">
        <v>20998002</v>
      </c>
      <c r="P194" s="39">
        <v>19</v>
      </c>
      <c r="Q194" s="40">
        <v>3</v>
      </c>
      <c r="R194" s="35">
        <v>21472603</v>
      </c>
      <c r="S194" s="36">
        <v>408</v>
      </c>
      <c r="T194" s="37">
        <v>11</v>
      </c>
      <c r="U194" s="38">
        <v>-230708</v>
      </c>
      <c r="V194" s="39" t="s">
        <v>3813</v>
      </c>
      <c r="W194" s="40" t="s">
        <v>3813</v>
      </c>
      <c r="X194" s="41" t="s">
        <v>3813</v>
      </c>
      <c r="Y194" s="36">
        <v>62</v>
      </c>
      <c r="Z194" s="37">
        <v>10</v>
      </c>
      <c r="AA194" s="38">
        <v>465</v>
      </c>
      <c r="AB194" s="94">
        <v>210</v>
      </c>
      <c r="AC194" s="42">
        <v>100</v>
      </c>
      <c r="AD194" s="34">
        <v>0</v>
      </c>
      <c r="AE194" s="43">
        <v>0</v>
      </c>
    </row>
    <row r="195" spans="1:31" s="3" customFormat="1" ht="18.75" customHeight="1">
      <c r="A195" s="159">
        <v>193</v>
      </c>
      <c r="B195" s="160">
        <v>375</v>
      </c>
      <c r="C195" s="161" t="s">
        <v>2504</v>
      </c>
      <c r="D195" s="162" t="s">
        <v>3815</v>
      </c>
      <c r="E195" s="163">
        <v>179</v>
      </c>
      <c r="F195" s="165">
        <v>6744596</v>
      </c>
      <c r="G195" s="166">
        <v>249</v>
      </c>
      <c r="H195" s="167">
        <v>233</v>
      </c>
      <c r="I195" s="168">
        <v>6862330</v>
      </c>
      <c r="J195" s="169">
        <v>164</v>
      </c>
      <c r="K195" s="170">
        <v>149</v>
      </c>
      <c r="L195" s="165">
        <v>2348333</v>
      </c>
      <c r="M195" s="166">
        <v>252</v>
      </c>
      <c r="N195" s="167">
        <v>240</v>
      </c>
      <c r="O195" s="168">
        <v>1685638</v>
      </c>
      <c r="P195" s="169">
        <v>216</v>
      </c>
      <c r="Q195" s="170">
        <v>196</v>
      </c>
      <c r="R195" s="165">
        <v>5990672</v>
      </c>
      <c r="S195" s="166">
        <v>115</v>
      </c>
      <c r="T195" s="167">
        <v>109</v>
      </c>
      <c r="U195" s="168">
        <v>476609</v>
      </c>
      <c r="V195" s="169">
        <v>317</v>
      </c>
      <c r="W195" s="170">
        <v>315</v>
      </c>
      <c r="X195" s="165">
        <v>936</v>
      </c>
      <c r="Y195" s="166">
        <v>218</v>
      </c>
      <c r="Z195" s="167">
        <v>195</v>
      </c>
      <c r="AA195" s="168">
        <v>240</v>
      </c>
      <c r="AB195" s="171">
        <v>352</v>
      </c>
      <c r="AC195" s="163">
        <v>0</v>
      </c>
      <c r="AD195" s="172">
        <v>100</v>
      </c>
      <c r="AE195" s="173">
        <v>0</v>
      </c>
    </row>
    <row r="196" spans="1:31" s="3" customFormat="1" ht="18.75" customHeight="1">
      <c r="A196" s="159">
        <v>194</v>
      </c>
      <c r="B196" s="160" t="s">
        <v>3813</v>
      </c>
      <c r="C196" s="195" t="s">
        <v>3813</v>
      </c>
      <c r="D196" s="162" t="s">
        <v>3815</v>
      </c>
      <c r="E196" s="163">
        <v>180</v>
      </c>
      <c r="F196" s="189" t="s">
        <v>3813</v>
      </c>
      <c r="G196" s="166">
        <v>261</v>
      </c>
      <c r="H196" s="167">
        <v>243</v>
      </c>
      <c r="I196" s="196" t="s">
        <v>3813</v>
      </c>
      <c r="J196" s="169">
        <v>46</v>
      </c>
      <c r="K196" s="170">
        <v>39</v>
      </c>
      <c r="L196" s="189" t="s">
        <v>3813</v>
      </c>
      <c r="M196" s="166">
        <v>305</v>
      </c>
      <c r="N196" s="167">
        <v>290</v>
      </c>
      <c r="O196" s="196" t="s">
        <v>3813</v>
      </c>
      <c r="P196" s="169">
        <v>106</v>
      </c>
      <c r="Q196" s="170">
        <v>92</v>
      </c>
      <c r="R196" s="189" t="s">
        <v>3813</v>
      </c>
      <c r="S196" s="166">
        <v>47</v>
      </c>
      <c r="T196" s="167">
        <v>44</v>
      </c>
      <c r="U196" s="196" t="s">
        <v>3813</v>
      </c>
      <c r="V196" s="169" t="s">
        <v>3813</v>
      </c>
      <c r="W196" s="170" t="s">
        <v>3813</v>
      </c>
      <c r="X196" s="189" t="s">
        <v>3813</v>
      </c>
      <c r="Y196" s="166">
        <v>116</v>
      </c>
      <c r="Z196" s="167">
        <v>99</v>
      </c>
      <c r="AA196" s="196" t="s">
        <v>3813</v>
      </c>
      <c r="AB196" s="171">
        <v>382</v>
      </c>
      <c r="AC196" s="163">
        <v>0</v>
      </c>
      <c r="AD196" s="172">
        <v>50</v>
      </c>
      <c r="AE196" s="173">
        <v>50</v>
      </c>
    </row>
    <row r="197" spans="1:31" s="3" customFormat="1" ht="18.75" customHeight="1">
      <c r="A197" s="142">
        <v>195</v>
      </c>
      <c r="B197" s="143">
        <v>318</v>
      </c>
      <c r="C197" s="144" t="s">
        <v>2505</v>
      </c>
      <c r="D197" s="145" t="s">
        <v>3815</v>
      </c>
      <c r="E197" s="146">
        <v>181</v>
      </c>
      <c r="F197" s="148">
        <v>6699140</v>
      </c>
      <c r="G197" s="149">
        <v>244</v>
      </c>
      <c r="H197" s="150">
        <v>229</v>
      </c>
      <c r="I197" s="151">
        <v>6897423</v>
      </c>
      <c r="J197" s="152">
        <v>233</v>
      </c>
      <c r="K197" s="153">
        <v>217</v>
      </c>
      <c r="L197" s="148">
        <v>1740836</v>
      </c>
      <c r="M197" s="149">
        <v>29</v>
      </c>
      <c r="N197" s="150">
        <v>25</v>
      </c>
      <c r="O197" s="151">
        <v>7069585</v>
      </c>
      <c r="P197" s="152">
        <v>67</v>
      </c>
      <c r="Q197" s="153">
        <v>57</v>
      </c>
      <c r="R197" s="148">
        <v>11509202</v>
      </c>
      <c r="S197" s="149">
        <v>466</v>
      </c>
      <c r="T197" s="150">
        <v>449</v>
      </c>
      <c r="U197" s="151">
        <v>-1183579</v>
      </c>
      <c r="V197" s="152">
        <v>345</v>
      </c>
      <c r="W197" s="153">
        <v>343</v>
      </c>
      <c r="X197" s="148">
        <v>463</v>
      </c>
      <c r="Y197" s="149">
        <v>235</v>
      </c>
      <c r="Z197" s="150">
        <v>212</v>
      </c>
      <c r="AA197" s="151">
        <v>225</v>
      </c>
      <c r="AB197" s="156">
        <v>321</v>
      </c>
      <c r="AC197" s="146">
        <v>0</v>
      </c>
      <c r="AD197" s="157">
        <v>100</v>
      </c>
      <c r="AE197" s="158">
        <v>0</v>
      </c>
    </row>
    <row r="198" spans="1:31" s="3" customFormat="1" ht="18.75" customHeight="1">
      <c r="A198" s="174">
        <v>196</v>
      </c>
      <c r="B198" s="175">
        <v>174</v>
      </c>
      <c r="C198" s="176" t="s">
        <v>2506</v>
      </c>
      <c r="D198" s="177" t="s">
        <v>3815</v>
      </c>
      <c r="E198" s="178">
        <v>182</v>
      </c>
      <c r="F198" s="180">
        <v>6671447</v>
      </c>
      <c r="G198" s="181">
        <v>202</v>
      </c>
      <c r="H198" s="182">
        <v>190</v>
      </c>
      <c r="I198" s="183">
        <v>7440934</v>
      </c>
      <c r="J198" s="184">
        <v>271</v>
      </c>
      <c r="K198" s="185">
        <v>253</v>
      </c>
      <c r="L198" s="180">
        <v>1442266</v>
      </c>
      <c r="M198" s="181">
        <v>414</v>
      </c>
      <c r="N198" s="182">
        <v>396</v>
      </c>
      <c r="O198" s="183">
        <v>555082</v>
      </c>
      <c r="P198" s="184">
        <v>164</v>
      </c>
      <c r="Q198" s="185">
        <v>144</v>
      </c>
      <c r="R198" s="180">
        <v>7319278</v>
      </c>
      <c r="S198" s="181">
        <v>219</v>
      </c>
      <c r="T198" s="182">
        <v>210</v>
      </c>
      <c r="U198" s="183">
        <v>172625</v>
      </c>
      <c r="V198" s="184">
        <v>24</v>
      </c>
      <c r="W198" s="185">
        <v>24</v>
      </c>
      <c r="X198" s="180">
        <v>15808</v>
      </c>
      <c r="Y198" s="181">
        <v>89</v>
      </c>
      <c r="Z198" s="182">
        <v>73</v>
      </c>
      <c r="AA198" s="183">
        <v>426</v>
      </c>
      <c r="AB198" s="186">
        <v>322</v>
      </c>
      <c r="AC198" s="178">
        <v>0</v>
      </c>
      <c r="AD198" s="187">
        <v>100</v>
      </c>
      <c r="AE198" s="188">
        <v>0</v>
      </c>
    </row>
    <row r="199" spans="1:31" s="3" customFormat="1" ht="18.75" customHeight="1">
      <c r="A199" s="159">
        <v>197</v>
      </c>
      <c r="B199" s="160">
        <v>322</v>
      </c>
      <c r="C199" s="161" t="s">
        <v>2507</v>
      </c>
      <c r="D199" s="162" t="s">
        <v>3815</v>
      </c>
      <c r="E199" s="163">
        <v>183</v>
      </c>
      <c r="F199" s="165">
        <v>6660844</v>
      </c>
      <c r="G199" s="166">
        <v>264</v>
      </c>
      <c r="H199" s="167">
        <v>246</v>
      </c>
      <c r="I199" s="168">
        <v>6700617</v>
      </c>
      <c r="J199" s="169">
        <v>150</v>
      </c>
      <c r="K199" s="170">
        <v>135</v>
      </c>
      <c r="L199" s="165">
        <v>2454536</v>
      </c>
      <c r="M199" s="166">
        <v>73</v>
      </c>
      <c r="N199" s="167">
        <v>68</v>
      </c>
      <c r="O199" s="168">
        <v>4059330</v>
      </c>
      <c r="P199" s="169">
        <v>154</v>
      </c>
      <c r="Q199" s="170">
        <v>137</v>
      </c>
      <c r="R199" s="165">
        <v>7701210</v>
      </c>
      <c r="S199" s="166">
        <v>114</v>
      </c>
      <c r="T199" s="167">
        <v>108</v>
      </c>
      <c r="U199" s="168">
        <v>501139</v>
      </c>
      <c r="V199" s="169">
        <v>205</v>
      </c>
      <c r="W199" s="170">
        <v>205</v>
      </c>
      <c r="X199" s="165">
        <v>4362</v>
      </c>
      <c r="Y199" s="166">
        <v>175</v>
      </c>
      <c r="Z199" s="167">
        <v>155</v>
      </c>
      <c r="AA199" s="168">
        <v>281</v>
      </c>
      <c r="AB199" s="171">
        <v>342</v>
      </c>
      <c r="AC199" s="163">
        <v>0</v>
      </c>
      <c r="AD199" s="172">
        <v>100</v>
      </c>
      <c r="AE199" s="173">
        <v>0</v>
      </c>
    </row>
    <row r="200" spans="1:31" s="3" customFormat="1" ht="18.75" customHeight="1">
      <c r="A200" s="159">
        <v>198</v>
      </c>
      <c r="B200" s="160" t="s">
        <v>3813</v>
      </c>
      <c r="C200" s="161" t="s">
        <v>2508</v>
      </c>
      <c r="D200" s="162" t="s">
        <v>3815</v>
      </c>
      <c r="E200" s="163">
        <v>184</v>
      </c>
      <c r="F200" s="165">
        <v>6651337</v>
      </c>
      <c r="G200" s="166">
        <v>266</v>
      </c>
      <c r="H200" s="167">
        <v>248</v>
      </c>
      <c r="I200" s="168">
        <v>6651337</v>
      </c>
      <c r="J200" s="169">
        <v>365</v>
      </c>
      <c r="K200" s="170">
        <v>346</v>
      </c>
      <c r="L200" s="165">
        <v>954570</v>
      </c>
      <c r="M200" s="166">
        <v>247</v>
      </c>
      <c r="N200" s="167">
        <v>236</v>
      </c>
      <c r="O200" s="168">
        <v>1706883</v>
      </c>
      <c r="P200" s="169">
        <v>200</v>
      </c>
      <c r="Q200" s="170">
        <v>180</v>
      </c>
      <c r="R200" s="165">
        <v>6301446</v>
      </c>
      <c r="S200" s="166">
        <v>179</v>
      </c>
      <c r="T200" s="167">
        <v>170</v>
      </c>
      <c r="U200" s="168">
        <v>270154</v>
      </c>
      <c r="V200" s="169">
        <v>344</v>
      </c>
      <c r="W200" s="170">
        <v>342</v>
      </c>
      <c r="X200" s="165">
        <v>482</v>
      </c>
      <c r="Y200" s="166">
        <v>347</v>
      </c>
      <c r="Z200" s="167">
        <v>322</v>
      </c>
      <c r="AA200" s="168">
        <v>150</v>
      </c>
      <c r="AB200" s="171">
        <v>341</v>
      </c>
      <c r="AC200" s="163">
        <v>0</v>
      </c>
      <c r="AD200" s="172">
        <v>100</v>
      </c>
      <c r="AE200" s="173">
        <v>0</v>
      </c>
    </row>
    <row r="201" spans="1:31" s="3" customFormat="1" ht="18.75" customHeight="1">
      <c r="A201" s="29">
        <v>199</v>
      </c>
      <c r="B201" s="30">
        <v>207</v>
      </c>
      <c r="C201" s="31" t="s">
        <v>3308</v>
      </c>
      <c r="D201" s="32" t="s">
        <v>3368</v>
      </c>
      <c r="E201" s="42">
        <v>185</v>
      </c>
      <c r="F201" s="35">
        <v>6621824</v>
      </c>
      <c r="G201" s="36">
        <v>231</v>
      </c>
      <c r="H201" s="37">
        <v>217</v>
      </c>
      <c r="I201" s="38">
        <v>7045620</v>
      </c>
      <c r="J201" s="39">
        <v>159</v>
      </c>
      <c r="K201" s="40">
        <v>144</v>
      </c>
      <c r="L201" s="35">
        <v>2367723</v>
      </c>
      <c r="M201" s="36">
        <v>162</v>
      </c>
      <c r="N201" s="37">
        <v>153</v>
      </c>
      <c r="O201" s="38">
        <v>2474334</v>
      </c>
      <c r="P201" s="39">
        <v>328</v>
      </c>
      <c r="Q201" s="40">
        <v>305</v>
      </c>
      <c r="R201" s="35">
        <v>4234510</v>
      </c>
      <c r="S201" s="36">
        <v>397</v>
      </c>
      <c r="T201" s="37">
        <v>387</v>
      </c>
      <c r="U201" s="38">
        <v>-90322</v>
      </c>
      <c r="V201" s="39" t="s">
        <v>3813</v>
      </c>
      <c r="W201" s="40" t="s">
        <v>3813</v>
      </c>
      <c r="X201" s="41" t="s">
        <v>3813</v>
      </c>
      <c r="Y201" s="36">
        <v>132</v>
      </c>
      <c r="Z201" s="37">
        <v>113</v>
      </c>
      <c r="AA201" s="38">
        <v>344</v>
      </c>
      <c r="AB201" s="94">
        <v>321</v>
      </c>
      <c r="AC201" s="42">
        <v>0</v>
      </c>
      <c r="AD201" s="34">
        <v>100</v>
      </c>
      <c r="AE201" s="43">
        <v>0</v>
      </c>
    </row>
    <row r="202" spans="1:31" s="3" customFormat="1" ht="18.75" customHeight="1">
      <c r="A202" s="142">
        <v>200</v>
      </c>
      <c r="B202" s="143">
        <v>361</v>
      </c>
      <c r="C202" s="144" t="s">
        <v>2509</v>
      </c>
      <c r="D202" s="145" t="s">
        <v>3815</v>
      </c>
      <c r="E202" s="146">
        <v>186</v>
      </c>
      <c r="F202" s="148">
        <v>6600848</v>
      </c>
      <c r="G202" s="149">
        <v>268</v>
      </c>
      <c r="H202" s="150">
        <v>250</v>
      </c>
      <c r="I202" s="151">
        <v>6614620</v>
      </c>
      <c r="J202" s="152">
        <v>264</v>
      </c>
      <c r="K202" s="153">
        <v>246</v>
      </c>
      <c r="L202" s="148">
        <v>1509590</v>
      </c>
      <c r="M202" s="149">
        <v>363</v>
      </c>
      <c r="N202" s="150">
        <v>346</v>
      </c>
      <c r="O202" s="151">
        <v>877604</v>
      </c>
      <c r="P202" s="152">
        <v>179</v>
      </c>
      <c r="Q202" s="153">
        <v>159</v>
      </c>
      <c r="R202" s="148">
        <v>6983609</v>
      </c>
      <c r="S202" s="149">
        <v>235</v>
      </c>
      <c r="T202" s="150">
        <v>226</v>
      </c>
      <c r="U202" s="151">
        <v>157435</v>
      </c>
      <c r="V202" s="152">
        <v>110</v>
      </c>
      <c r="W202" s="153">
        <v>110</v>
      </c>
      <c r="X202" s="148">
        <v>9036</v>
      </c>
      <c r="Y202" s="149">
        <v>300</v>
      </c>
      <c r="Z202" s="150">
        <v>277</v>
      </c>
      <c r="AA202" s="151">
        <v>180</v>
      </c>
      <c r="AB202" s="156">
        <v>356</v>
      </c>
      <c r="AC202" s="146">
        <v>0</v>
      </c>
      <c r="AD202" s="157">
        <v>100</v>
      </c>
      <c r="AE202" s="158">
        <v>0</v>
      </c>
    </row>
    <row r="203" spans="1:31" s="3" customFormat="1" ht="18.75" customHeight="1">
      <c r="A203" s="174">
        <v>201</v>
      </c>
      <c r="B203" s="175" t="s">
        <v>3813</v>
      </c>
      <c r="C203" s="176" t="s">
        <v>2510</v>
      </c>
      <c r="D203" s="177" t="s">
        <v>3815</v>
      </c>
      <c r="E203" s="178">
        <v>187</v>
      </c>
      <c r="F203" s="180">
        <v>6597423</v>
      </c>
      <c r="G203" s="181">
        <v>169</v>
      </c>
      <c r="H203" s="182">
        <v>158</v>
      </c>
      <c r="I203" s="183">
        <v>8220315</v>
      </c>
      <c r="J203" s="184">
        <v>79</v>
      </c>
      <c r="K203" s="185">
        <v>68</v>
      </c>
      <c r="L203" s="180">
        <v>3218886</v>
      </c>
      <c r="M203" s="181">
        <v>90</v>
      </c>
      <c r="N203" s="182">
        <v>85</v>
      </c>
      <c r="O203" s="183">
        <v>3639245</v>
      </c>
      <c r="P203" s="184">
        <v>104</v>
      </c>
      <c r="Q203" s="185">
        <v>90</v>
      </c>
      <c r="R203" s="180">
        <v>9198338</v>
      </c>
      <c r="S203" s="181">
        <v>109</v>
      </c>
      <c r="T203" s="182">
        <v>103</v>
      </c>
      <c r="U203" s="183">
        <v>539653</v>
      </c>
      <c r="V203" s="184">
        <v>283</v>
      </c>
      <c r="W203" s="185">
        <v>281</v>
      </c>
      <c r="X203" s="180">
        <v>1626</v>
      </c>
      <c r="Y203" s="181">
        <v>436</v>
      </c>
      <c r="Z203" s="182">
        <v>411</v>
      </c>
      <c r="AA203" s="183">
        <v>95</v>
      </c>
      <c r="AB203" s="186">
        <v>321</v>
      </c>
      <c r="AC203" s="178">
        <v>0</v>
      </c>
      <c r="AD203" s="187">
        <v>100</v>
      </c>
      <c r="AE203" s="188">
        <v>0</v>
      </c>
    </row>
    <row r="204" spans="1:31" s="3" customFormat="1" ht="18.75" customHeight="1">
      <c r="A204" s="159">
        <v>202</v>
      </c>
      <c r="B204" s="160">
        <v>258</v>
      </c>
      <c r="C204" s="161" t="s">
        <v>2511</v>
      </c>
      <c r="D204" s="162" t="s">
        <v>3815</v>
      </c>
      <c r="E204" s="163">
        <v>188</v>
      </c>
      <c r="F204" s="165">
        <v>6597198</v>
      </c>
      <c r="G204" s="166">
        <v>269</v>
      </c>
      <c r="H204" s="167">
        <v>251</v>
      </c>
      <c r="I204" s="168">
        <v>6608596</v>
      </c>
      <c r="J204" s="169">
        <v>108</v>
      </c>
      <c r="K204" s="170">
        <v>95</v>
      </c>
      <c r="L204" s="165">
        <v>2780049</v>
      </c>
      <c r="M204" s="166">
        <v>77</v>
      </c>
      <c r="N204" s="167">
        <v>72</v>
      </c>
      <c r="O204" s="168">
        <v>3973404</v>
      </c>
      <c r="P204" s="169">
        <v>55</v>
      </c>
      <c r="Q204" s="170">
        <v>46</v>
      </c>
      <c r="R204" s="165">
        <v>12420150</v>
      </c>
      <c r="S204" s="166">
        <v>183</v>
      </c>
      <c r="T204" s="167">
        <v>174</v>
      </c>
      <c r="U204" s="168">
        <v>258878</v>
      </c>
      <c r="V204" s="169" t="s">
        <v>3813</v>
      </c>
      <c r="W204" s="170" t="s">
        <v>3813</v>
      </c>
      <c r="X204" s="189" t="s">
        <v>3813</v>
      </c>
      <c r="Y204" s="166">
        <v>349</v>
      </c>
      <c r="Z204" s="167">
        <v>324</v>
      </c>
      <c r="AA204" s="168">
        <v>147</v>
      </c>
      <c r="AB204" s="171">
        <v>369</v>
      </c>
      <c r="AC204" s="163">
        <v>0</v>
      </c>
      <c r="AD204" s="172">
        <v>100</v>
      </c>
      <c r="AE204" s="173">
        <v>0</v>
      </c>
    </row>
    <row r="205" spans="1:31" s="3" customFormat="1" ht="18.75" customHeight="1">
      <c r="A205" s="159">
        <v>203</v>
      </c>
      <c r="B205" s="160">
        <v>279</v>
      </c>
      <c r="C205" s="161" t="s">
        <v>2512</v>
      </c>
      <c r="D205" s="162" t="s">
        <v>3815</v>
      </c>
      <c r="E205" s="163">
        <v>189</v>
      </c>
      <c r="F205" s="165">
        <v>6584182</v>
      </c>
      <c r="G205" s="166">
        <v>271</v>
      </c>
      <c r="H205" s="167">
        <v>253</v>
      </c>
      <c r="I205" s="168">
        <v>6584182</v>
      </c>
      <c r="J205" s="169">
        <v>93</v>
      </c>
      <c r="K205" s="170">
        <v>81</v>
      </c>
      <c r="L205" s="165">
        <v>2968658</v>
      </c>
      <c r="M205" s="166">
        <v>115</v>
      </c>
      <c r="N205" s="167">
        <v>108</v>
      </c>
      <c r="O205" s="168">
        <v>3221434</v>
      </c>
      <c r="P205" s="169">
        <v>218</v>
      </c>
      <c r="Q205" s="170">
        <v>198</v>
      </c>
      <c r="R205" s="165">
        <v>5976076</v>
      </c>
      <c r="S205" s="166">
        <v>45</v>
      </c>
      <c r="T205" s="167">
        <v>42</v>
      </c>
      <c r="U205" s="168">
        <v>1191255</v>
      </c>
      <c r="V205" s="169">
        <v>354</v>
      </c>
      <c r="W205" s="170">
        <v>352</v>
      </c>
      <c r="X205" s="165">
        <v>360</v>
      </c>
      <c r="Y205" s="166">
        <v>390</v>
      </c>
      <c r="Z205" s="167">
        <v>365</v>
      </c>
      <c r="AA205" s="168">
        <v>124</v>
      </c>
      <c r="AB205" s="171">
        <v>352</v>
      </c>
      <c r="AC205" s="163">
        <v>0</v>
      </c>
      <c r="AD205" s="172">
        <v>100</v>
      </c>
      <c r="AE205" s="173">
        <v>0</v>
      </c>
    </row>
    <row r="206" spans="1:31" s="3" customFormat="1" ht="18.75" customHeight="1">
      <c r="A206" s="29">
        <v>204</v>
      </c>
      <c r="B206" s="30">
        <v>241</v>
      </c>
      <c r="C206" s="31" t="s">
        <v>2513</v>
      </c>
      <c r="D206" s="32" t="s">
        <v>3376</v>
      </c>
      <c r="E206" s="42">
        <v>190</v>
      </c>
      <c r="F206" s="35">
        <v>6572646</v>
      </c>
      <c r="G206" s="36">
        <v>238</v>
      </c>
      <c r="H206" s="37">
        <v>223</v>
      </c>
      <c r="I206" s="38">
        <v>6959372</v>
      </c>
      <c r="J206" s="39">
        <v>213</v>
      </c>
      <c r="K206" s="40">
        <v>198</v>
      </c>
      <c r="L206" s="35">
        <v>1877549</v>
      </c>
      <c r="M206" s="36">
        <v>27</v>
      </c>
      <c r="N206" s="37">
        <v>23</v>
      </c>
      <c r="O206" s="38">
        <v>7327060</v>
      </c>
      <c r="P206" s="39">
        <v>81</v>
      </c>
      <c r="Q206" s="40">
        <v>69</v>
      </c>
      <c r="R206" s="35">
        <v>10328821</v>
      </c>
      <c r="S206" s="36">
        <v>213</v>
      </c>
      <c r="T206" s="37">
        <v>204</v>
      </c>
      <c r="U206" s="38">
        <v>188183</v>
      </c>
      <c r="V206" s="39">
        <v>197</v>
      </c>
      <c r="W206" s="40">
        <v>197</v>
      </c>
      <c r="X206" s="35">
        <v>4538</v>
      </c>
      <c r="Y206" s="36">
        <v>60</v>
      </c>
      <c r="Z206" s="37">
        <v>51</v>
      </c>
      <c r="AA206" s="38">
        <v>470</v>
      </c>
      <c r="AB206" s="94">
        <v>321</v>
      </c>
      <c r="AC206" s="42">
        <v>0</v>
      </c>
      <c r="AD206" s="34">
        <v>100</v>
      </c>
      <c r="AE206" s="43">
        <v>0</v>
      </c>
    </row>
    <row r="207" spans="1:31" s="3" customFormat="1" ht="18.75" customHeight="1">
      <c r="A207" s="142">
        <v>205</v>
      </c>
      <c r="B207" s="143">
        <v>192</v>
      </c>
      <c r="C207" s="144" t="s">
        <v>2514</v>
      </c>
      <c r="D207" s="145" t="s">
        <v>3815</v>
      </c>
      <c r="E207" s="197">
        <v>191</v>
      </c>
      <c r="F207" s="148">
        <v>6559940</v>
      </c>
      <c r="G207" s="149">
        <v>222</v>
      </c>
      <c r="H207" s="150">
        <v>208</v>
      </c>
      <c r="I207" s="151">
        <v>7198521</v>
      </c>
      <c r="J207" s="152">
        <v>228</v>
      </c>
      <c r="K207" s="153">
        <v>212</v>
      </c>
      <c r="L207" s="148">
        <v>1769053</v>
      </c>
      <c r="M207" s="149">
        <v>407</v>
      </c>
      <c r="N207" s="150">
        <v>389</v>
      </c>
      <c r="O207" s="151">
        <v>588437</v>
      </c>
      <c r="P207" s="152">
        <v>414</v>
      </c>
      <c r="Q207" s="153">
        <v>390</v>
      </c>
      <c r="R207" s="148">
        <v>2795040</v>
      </c>
      <c r="S207" s="149">
        <v>165</v>
      </c>
      <c r="T207" s="150">
        <v>156</v>
      </c>
      <c r="U207" s="151">
        <v>309623</v>
      </c>
      <c r="V207" s="152">
        <v>9</v>
      </c>
      <c r="W207" s="153">
        <v>9</v>
      </c>
      <c r="X207" s="148">
        <v>20122</v>
      </c>
      <c r="Y207" s="149">
        <v>21</v>
      </c>
      <c r="Z207" s="150">
        <v>15</v>
      </c>
      <c r="AA207" s="151">
        <v>720</v>
      </c>
      <c r="AB207" s="156">
        <v>322</v>
      </c>
      <c r="AC207" s="146">
        <v>0</v>
      </c>
      <c r="AD207" s="157">
        <v>100</v>
      </c>
      <c r="AE207" s="158">
        <v>0</v>
      </c>
    </row>
    <row r="208" spans="1:31" s="3" customFormat="1" ht="18.75" customHeight="1">
      <c r="A208" s="15">
        <v>206</v>
      </c>
      <c r="B208" s="16">
        <v>185</v>
      </c>
      <c r="C208" s="17" t="s">
        <v>2529</v>
      </c>
      <c r="D208" s="18" t="s">
        <v>2748</v>
      </c>
      <c r="E208" s="19">
        <v>192</v>
      </c>
      <c r="F208" s="21">
        <v>6547572</v>
      </c>
      <c r="G208" s="22">
        <v>267</v>
      </c>
      <c r="H208" s="23">
        <v>249</v>
      </c>
      <c r="I208" s="24">
        <v>6628169</v>
      </c>
      <c r="J208" s="25">
        <v>185</v>
      </c>
      <c r="K208" s="26">
        <v>170</v>
      </c>
      <c r="L208" s="21">
        <v>2102311</v>
      </c>
      <c r="M208" s="22">
        <v>135</v>
      </c>
      <c r="N208" s="23">
        <v>128</v>
      </c>
      <c r="O208" s="24">
        <v>2883244</v>
      </c>
      <c r="P208" s="25">
        <v>296</v>
      </c>
      <c r="Q208" s="26">
        <v>274</v>
      </c>
      <c r="R208" s="21">
        <v>4619218</v>
      </c>
      <c r="S208" s="22">
        <v>56</v>
      </c>
      <c r="T208" s="23">
        <v>53</v>
      </c>
      <c r="U208" s="24">
        <v>1038101</v>
      </c>
      <c r="V208" s="25">
        <v>394</v>
      </c>
      <c r="W208" s="26">
        <v>391</v>
      </c>
      <c r="X208" s="21">
        <v>43</v>
      </c>
      <c r="Y208" s="22">
        <v>308</v>
      </c>
      <c r="Z208" s="23">
        <v>285</v>
      </c>
      <c r="AA208" s="24">
        <v>175</v>
      </c>
      <c r="AB208" s="93">
        <v>331</v>
      </c>
      <c r="AC208" s="19">
        <v>0</v>
      </c>
      <c r="AD208" s="27">
        <v>100</v>
      </c>
      <c r="AE208" s="28">
        <v>0</v>
      </c>
    </row>
    <row r="209" spans="1:31" s="3" customFormat="1" ht="18.75" customHeight="1">
      <c r="A209" s="29">
        <v>207</v>
      </c>
      <c r="B209" s="30">
        <v>129</v>
      </c>
      <c r="C209" s="31" t="s">
        <v>2530</v>
      </c>
      <c r="D209" s="32" t="s">
        <v>3816</v>
      </c>
      <c r="E209" s="42">
        <v>193</v>
      </c>
      <c r="F209" s="35">
        <v>6546176</v>
      </c>
      <c r="G209" s="36">
        <v>181</v>
      </c>
      <c r="H209" s="37">
        <v>170</v>
      </c>
      <c r="I209" s="38">
        <v>7984620</v>
      </c>
      <c r="J209" s="39">
        <v>148</v>
      </c>
      <c r="K209" s="40">
        <v>133</v>
      </c>
      <c r="L209" s="35">
        <v>2474284</v>
      </c>
      <c r="M209" s="36">
        <v>298</v>
      </c>
      <c r="N209" s="37">
        <v>283</v>
      </c>
      <c r="O209" s="38">
        <v>1413439</v>
      </c>
      <c r="P209" s="39">
        <v>178</v>
      </c>
      <c r="Q209" s="40">
        <v>158</v>
      </c>
      <c r="R209" s="35">
        <v>7007953</v>
      </c>
      <c r="S209" s="36">
        <v>347</v>
      </c>
      <c r="T209" s="37">
        <v>338</v>
      </c>
      <c r="U209" s="59" t="s">
        <v>3813</v>
      </c>
      <c r="V209" s="39">
        <v>335</v>
      </c>
      <c r="W209" s="40">
        <v>333</v>
      </c>
      <c r="X209" s="35">
        <v>614</v>
      </c>
      <c r="Y209" s="36">
        <v>105</v>
      </c>
      <c r="Z209" s="37">
        <v>88</v>
      </c>
      <c r="AA209" s="38">
        <v>393</v>
      </c>
      <c r="AB209" s="94">
        <v>321</v>
      </c>
      <c r="AC209" s="42">
        <v>0</v>
      </c>
      <c r="AD209" s="34">
        <v>100</v>
      </c>
      <c r="AE209" s="43">
        <v>0</v>
      </c>
    </row>
    <row r="210" spans="1:31" s="3" customFormat="1" ht="18.75" customHeight="1">
      <c r="A210" s="29">
        <v>208</v>
      </c>
      <c r="B210" s="30">
        <v>363</v>
      </c>
      <c r="C210" s="31" t="s">
        <v>700</v>
      </c>
      <c r="D210" s="32" t="s">
        <v>1737</v>
      </c>
      <c r="E210" s="42">
        <v>194</v>
      </c>
      <c r="F210" s="35">
        <v>6544085</v>
      </c>
      <c r="G210" s="36">
        <v>273</v>
      </c>
      <c r="H210" s="37">
        <v>255</v>
      </c>
      <c r="I210" s="38">
        <v>6566627</v>
      </c>
      <c r="J210" s="39">
        <v>137</v>
      </c>
      <c r="K210" s="40">
        <v>123</v>
      </c>
      <c r="L210" s="35">
        <v>2548071</v>
      </c>
      <c r="M210" s="36">
        <v>45</v>
      </c>
      <c r="N210" s="37">
        <v>41</v>
      </c>
      <c r="O210" s="38">
        <v>5603738</v>
      </c>
      <c r="P210" s="39">
        <v>160</v>
      </c>
      <c r="Q210" s="40">
        <v>141</v>
      </c>
      <c r="R210" s="35">
        <v>7428806</v>
      </c>
      <c r="S210" s="36">
        <v>18</v>
      </c>
      <c r="T210" s="37">
        <v>18</v>
      </c>
      <c r="U210" s="38">
        <v>2181181</v>
      </c>
      <c r="V210" s="39">
        <v>63</v>
      </c>
      <c r="W210" s="40">
        <v>63</v>
      </c>
      <c r="X210" s="35">
        <v>11711</v>
      </c>
      <c r="Y210" s="36">
        <v>320</v>
      </c>
      <c r="Z210" s="37">
        <v>296</v>
      </c>
      <c r="AA210" s="38">
        <v>164</v>
      </c>
      <c r="AB210" s="94">
        <v>384</v>
      </c>
      <c r="AC210" s="42">
        <v>0</v>
      </c>
      <c r="AD210" s="34">
        <v>32.22</v>
      </c>
      <c r="AE210" s="43">
        <v>67.78</v>
      </c>
    </row>
    <row r="211" spans="1:31" s="3" customFormat="1" ht="18.75" customHeight="1">
      <c r="A211" s="29">
        <v>209</v>
      </c>
      <c r="B211" s="30">
        <v>213</v>
      </c>
      <c r="C211" s="31" t="s">
        <v>2531</v>
      </c>
      <c r="D211" s="32" t="s">
        <v>1737</v>
      </c>
      <c r="E211" s="42">
        <v>195</v>
      </c>
      <c r="F211" s="35">
        <v>6538404</v>
      </c>
      <c r="G211" s="36">
        <v>228</v>
      </c>
      <c r="H211" s="37">
        <v>214</v>
      </c>
      <c r="I211" s="38">
        <v>7095895</v>
      </c>
      <c r="J211" s="39">
        <v>109</v>
      </c>
      <c r="K211" s="40">
        <v>96</v>
      </c>
      <c r="L211" s="35">
        <v>2772082</v>
      </c>
      <c r="M211" s="36">
        <v>295</v>
      </c>
      <c r="N211" s="37">
        <v>280</v>
      </c>
      <c r="O211" s="38">
        <v>1445386</v>
      </c>
      <c r="P211" s="39">
        <v>293</v>
      </c>
      <c r="Q211" s="40">
        <v>272</v>
      </c>
      <c r="R211" s="35">
        <v>4650672</v>
      </c>
      <c r="S211" s="36">
        <v>372</v>
      </c>
      <c r="T211" s="37">
        <v>362</v>
      </c>
      <c r="U211" s="38">
        <v>19306</v>
      </c>
      <c r="V211" s="39">
        <v>57</v>
      </c>
      <c r="W211" s="40">
        <v>57</v>
      </c>
      <c r="X211" s="35">
        <v>12006</v>
      </c>
      <c r="Y211" s="36">
        <v>22</v>
      </c>
      <c r="Z211" s="37">
        <v>16</v>
      </c>
      <c r="AA211" s="38">
        <v>715</v>
      </c>
      <c r="AB211" s="94">
        <v>321</v>
      </c>
      <c r="AC211" s="42">
        <v>0</v>
      </c>
      <c r="AD211" s="34">
        <v>100</v>
      </c>
      <c r="AE211" s="43">
        <v>0</v>
      </c>
    </row>
    <row r="212" spans="1:31" s="3" customFormat="1" ht="18.75" customHeight="1">
      <c r="A212" s="142">
        <v>210</v>
      </c>
      <c r="B212" s="143" t="s">
        <v>3813</v>
      </c>
      <c r="C212" s="144" t="s">
        <v>2532</v>
      </c>
      <c r="D212" s="145" t="s">
        <v>3815</v>
      </c>
      <c r="E212" s="146">
        <v>196</v>
      </c>
      <c r="F212" s="148">
        <v>6502060</v>
      </c>
      <c r="G212" s="149">
        <v>250</v>
      </c>
      <c r="H212" s="150">
        <v>234</v>
      </c>
      <c r="I212" s="151">
        <v>6851037</v>
      </c>
      <c r="J212" s="152">
        <v>216</v>
      </c>
      <c r="K212" s="153">
        <v>201</v>
      </c>
      <c r="L212" s="148">
        <v>1850445</v>
      </c>
      <c r="M212" s="149">
        <v>34</v>
      </c>
      <c r="N212" s="150">
        <v>30</v>
      </c>
      <c r="O212" s="151">
        <v>6759588</v>
      </c>
      <c r="P212" s="152">
        <v>97</v>
      </c>
      <c r="Q212" s="153">
        <v>83</v>
      </c>
      <c r="R212" s="148">
        <v>9557408</v>
      </c>
      <c r="S212" s="149">
        <v>296</v>
      </c>
      <c r="T212" s="150">
        <v>287</v>
      </c>
      <c r="U212" s="151">
        <v>94429</v>
      </c>
      <c r="V212" s="152" t="s">
        <v>3813</v>
      </c>
      <c r="W212" s="153" t="s">
        <v>3813</v>
      </c>
      <c r="X212" s="154" t="s">
        <v>3813</v>
      </c>
      <c r="Y212" s="149">
        <v>305</v>
      </c>
      <c r="Z212" s="150">
        <v>282</v>
      </c>
      <c r="AA212" s="151">
        <v>177</v>
      </c>
      <c r="AB212" s="156">
        <v>332</v>
      </c>
      <c r="AC212" s="146">
        <v>0</v>
      </c>
      <c r="AD212" s="157">
        <v>100</v>
      </c>
      <c r="AE212" s="158">
        <v>0</v>
      </c>
    </row>
    <row r="213" spans="1:31" s="3" customFormat="1" ht="18.75" customHeight="1">
      <c r="A213" s="174">
        <v>211</v>
      </c>
      <c r="B213" s="175">
        <v>85</v>
      </c>
      <c r="C213" s="176" t="s">
        <v>2533</v>
      </c>
      <c r="D213" s="177" t="s">
        <v>3815</v>
      </c>
      <c r="E213" s="178">
        <v>197</v>
      </c>
      <c r="F213" s="180">
        <v>6462443</v>
      </c>
      <c r="G213" s="181">
        <v>190</v>
      </c>
      <c r="H213" s="182">
        <v>179</v>
      </c>
      <c r="I213" s="183">
        <v>7731206</v>
      </c>
      <c r="J213" s="184">
        <v>163</v>
      </c>
      <c r="K213" s="185">
        <v>148</v>
      </c>
      <c r="L213" s="180">
        <v>2348718</v>
      </c>
      <c r="M213" s="181">
        <v>413</v>
      </c>
      <c r="N213" s="182">
        <v>395</v>
      </c>
      <c r="O213" s="183">
        <v>557620</v>
      </c>
      <c r="P213" s="184">
        <v>172</v>
      </c>
      <c r="Q213" s="185">
        <v>152</v>
      </c>
      <c r="R213" s="180">
        <v>7160983</v>
      </c>
      <c r="S213" s="181">
        <v>474</v>
      </c>
      <c r="T213" s="182">
        <v>455</v>
      </c>
      <c r="U213" s="183">
        <v>-1859691</v>
      </c>
      <c r="V213" s="184">
        <v>227</v>
      </c>
      <c r="W213" s="185">
        <v>227</v>
      </c>
      <c r="X213" s="180">
        <v>3337</v>
      </c>
      <c r="Y213" s="181">
        <v>103</v>
      </c>
      <c r="Z213" s="182">
        <v>86</v>
      </c>
      <c r="AA213" s="183">
        <v>395</v>
      </c>
      <c r="AB213" s="186">
        <v>383</v>
      </c>
      <c r="AC213" s="178">
        <v>0</v>
      </c>
      <c r="AD213" s="187">
        <v>90</v>
      </c>
      <c r="AE213" s="188">
        <v>10</v>
      </c>
    </row>
    <row r="214" spans="1:31" s="3" customFormat="1" ht="18.75" customHeight="1">
      <c r="A214" s="29">
        <v>212</v>
      </c>
      <c r="B214" s="30" t="s">
        <v>3813</v>
      </c>
      <c r="C214" s="31" t="s">
        <v>2534</v>
      </c>
      <c r="D214" s="32" t="s">
        <v>2748</v>
      </c>
      <c r="E214" s="42">
        <v>198</v>
      </c>
      <c r="F214" s="35">
        <v>6459893</v>
      </c>
      <c r="G214" s="36">
        <v>109</v>
      </c>
      <c r="H214" s="37">
        <v>102</v>
      </c>
      <c r="I214" s="38">
        <v>9185498</v>
      </c>
      <c r="J214" s="39" t="s">
        <v>3813</v>
      </c>
      <c r="K214" s="40" t="s">
        <v>3813</v>
      </c>
      <c r="L214" s="35">
        <v>-1078154</v>
      </c>
      <c r="M214" s="36">
        <v>38</v>
      </c>
      <c r="N214" s="37">
        <v>34</v>
      </c>
      <c r="O214" s="38">
        <v>6392666</v>
      </c>
      <c r="P214" s="39">
        <v>148</v>
      </c>
      <c r="Q214" s="40">
        <v>133</v>
      </c>
      <c r="R214" s="35">
        <v>7845866</v>
      </c>
      <c r="S214" s="36">
        <v>462</v>
      </c>
      <c r="T214" s="37">
        <v>445</v>
      </c>
      <c r="U214" s="38">
        <v>-1016094</v>
      </c>
      <c r="V214" s="39">
        <v>7</v>
      </c>
      <c r="W214" s="40">
        <v>7</v>
      </c>
      <c r="X214" s="35">
        <v>20497</v>
      </c>
      <c r="Y214" s="36">
        <v>262</v>
      </c>
      <c r="Z214" s="37">
        <v>239</v>
      </c>
      <c r="AA214" s="38">
        <v>203</v>
      </c>
      <c r="AB214" s="94">
        <v>384</v>
      </c>
      <c r="AC214" s="42">
        <v>0</v>
      </c>
      <c r="AD214" s="34">
        <v>87.2</v>
      </c>
      <c r="AE214" s="43">
        <v>12.8</v>
      </c>
    </row>
    <row r="215" spans="1:31" s="3" customFormat="1" ht="18.75" customHeight="1">
      <c r="A215" s="29">
        <v>213</v>
      </c>
      <c r="B215" s="30">
        <v>278</v>
      </c>
      <c r="C215" s="31" t="s">
        <v>2535</v>
      </c>
      <c r="D215" s="32" t="s">
        <v>3368</v>
      </c>
      <c r="E215" s="42">
        <v>199</v>
      </c>
      <c r="F215" s="35">
        <v>6446765</v>
      </c>
      <c r="G215" s="36">
        <v>274</v>
      </c>
      <c r="H215" s="37">
        <v>256</v>
      </c>
      <c r="I215" s="38">
        <v>6494874</v>
      </c>
      <c r="J215" s="39">
        <v>339</v>
      </c>
      <c r="K215" s="40">
        <v>320</v>
      </c>
      <c r="L215" s="35">
        <v>1086858</v>
      </c>
      <c r="M215" s="36">
        <v>466</v>
      </c>
      <c r="N215" s="37">
        <v>445</v>
      </c>
      <c r="O215" s="38">
        <v>207599</v>
      </c>
      <c r="P215" s="39">
        <v>371</v>
      </c>
      <c r="Q215" s="40">
        <v>347</v>
      </c>
      <c r="R215" s="35">
        <v>3578091</v>
      </c>
      <c r="S215" s="36">
        <v>386</v>
      </c>
      <c r="T215" s="37">
        <v>376</v>
      </c>
      <c r="U215" s="38">
        <v>5125</v>
      </c>
      <c r="V215" s="39">
        <v>36</v>
      </c>
      <c r="W215" s="40">
        <v>36</v>
      </c>
      <c r="X215" s="35">
        <v>14287</v>
      </c>
      <c r="Y215" s="36">
        <v>94</v>
      </c>
      <c r="Z215" s="37">
        <v>77</v>
      </c>
      <c r="AA215" s="38">
        <v>408</v>
      </c>
      <c r="AB215" s="94">
        <v>322</v>
      </c>
      <c r="AC215" s="42">
        <v>0</v>
      </c>
      <c r="AD215" s="34">
        <v>100</v>
      </c>
      <c r="AE215" s="43">
        <v>0</v>
      </c>
    </row>
    <row r="216" spans="1:31" s="3" customFormat="1" ht="18.75" customHeight="1">
      <c r="A216" s="29">
        <v>214</v>
      </c>
      <c r="B216" s="30" t="s">
        <v>3813</v>
      </c>
      <c r="C216" s="31" t="s">
        <v>2536</v>
      </c>
      <c r="D216" s="32" t="s">
        <v>3470</v>
      </c>
      <c r="E216" s="42">
        <v>200</v>
      </c>
      <c r="F216" s="35">
        <v>6443963</v>
      </c>
      <c r="G216" s="36">
        <v>276</v>
      </c>
      <c r="H216" s="37">
        <v>258</v>
      </c>
      <c r="I216" s="38">
        <v>6443963</v>
      </c>
      <c r="J216" s="39">
        <v>81</v>
      </c>
      <c r="K216" s="40">
        <v>70</v>
      </c>
      <c r="L216" s="35">
        <v>3192193</v>
      </c>
      <c r="M216" s="36">
        <v>126</v>
      </c>
      <c r="N216" s="37">
        <v>119</v>
      </c>
      <c r="O216" s="38">
        <v>3053481</v>
      </c>
      <c r="P216" s="39">
        <v>189</v>
      </c>
      <c r="Q216" s="40">
        <v>169</v>
      </c>
      <c r="R216" s="35">
        <v>6604842</v>
      </c>
      <c r="S216" s="36">
        <v>424</v>
      </c>
      <c r="T216" s="37">
        <v>411</v>
      </c>
      <c r="U216" s="38">
        <v>-390107</v>
      </c>
      <c r="V216" s="39">
        <v>32</v>
      </c>
      <c r="W216" s="40">
        <v>32</v>
      </c>
      <c r="X216" s="35">
        <v>14514</v>
      </c>
      <c r="Y216" s="36">
        <v>47</v>
      </c>
      <c r="Z216" s="37">
        <v>38</v>
      </c>
      <c r="AA216" s="38">
        <v>543</v>
      </c>
      <c r="AB216" s="94">
        <v>322</v>
      </c>
      <c r="AC216" s="42">
        <v>0</v>
      </c>
      <c r="AD216" s="34">
        <v>100</v>
      </c>
      <c r="AE216" s="43">
        <v>0</v>
      </c>
    </row>
    <row r="217" spans="1:31" s="3" customFormat="1" ht="18.75" customHeight="1">
      <c r="A217" s="45">
        <v>215</v>
      </c>
      <c r="B217" s="67">
        <v>220</v>
      </c>
      <c r="C217" s="47" t="s">
        <v>2537</v>
      </c>
      <c r="D217" s="48" t="s">
        <v>2748</v>
      </c>
      <c r="E217" s="49">
        <v>201</v>
      </c>
      <c r="F217" s="51">
        <v>6430563</v>
      </c>
      <c r="G217" s="52">
        <v>262</v>
      </c>
      <c r="H217" s="53">
        <v>244</v>
      </c>
      <c r="I217" s="54">
        <v>6717730</v>
      </c>
      <c r="J217" s="55">
        <v>260</v>
      </c>
      <c r="K217" s="56">
        <v>242</v>
      </c>
      <c r="L217" s="51">
        <v>1538134</v>
      </c>
      <c r="M217" s="52">
        <v>310</v>
      </c>
      <c r="N217" s="53">
        <v>295</v>
      </c>
      <c r="O217" s="54">
        <v>1311025</v>
      </c>
      <c r="P217" s="55">
        <v>334</v>
      </c>
      <c r="Q217" s="56">
        <v>311</v>
      </c>
      <c r="R217" s="51">
        <v>4095867</v>
      </c>
      <c r="S217" s="52">
        <v>167</v>
      </c>
      <c r="T217" s="53">
        <v>158</v>
      </c>
      <c r="U217" s="54">
        <v>308145</v>
      </c>
      <c r="V217" s="55">
        <v>147</v>
      </c>
      <c r="W217" s="56">
        <v>147</v>
      </c>
      <c r="X217" s="51">
        <v>7015</v>
      </c>
      <c r="Y217" s="52">
        <v>269</v>
      </c>
      <c r="Z217" s="53">
        <v>246</v>
      </c>
      <c r="AA217" s="54">
        <v>199</v>
      </c>
      <c r="AB217" s="95">
        <v>323</v>
      </c>
      <c r="AC217" s="49">
        <v>0</v>
      </c>
      <c r="AD217" s="57">
        <v>100</v>
      </c>
      <c r="AE217" s="58">
        <v>0</v>
      </c>
    </row>
    <row r="218" spans="1:31" s="3" customFormat="1" ht="18.75" customHeight="1">
      <c r="A218" s="174">
        <v>216</v>
      </c>
      <c r="B218" s="175">
        <v>234</v>
      </c>
      <c r="C218" s="176" t="s">
        <v>2538</v>
      </c>
      <c r="D218" s="177" t="s">
        <v>3815</v>
      </c>
      <c r="E218" s="178">
        <v>202</v>
      </c>
      <c r="F218" s="180">
        <v>6402428</v>
      </c>
      <c r="G218" s="181">
        <v>280</v>
      </c>
      <c r="H218" s="182">
        <v>262</v>
      </c>
      <c r="I218" s="183">
        <v>6402428</v>
      </c>
      <c r="J218" s="184">
        <v>170</v>
      </c>
      <c r="K218" s="185">
        <v>155</v>
      </c>
      <c r="L218" s="180">
        <v>2285439</v>
      </c>
      <c r="M218" s="181">
        <v>30</v>
      </c>
      <c r="N218" s="182">
        <v>26</v>
      </c>
      <c r="O218" s="183">
        <v>6881160</v>
      </c>
      <c r="P218" s="184">
        <v>44</v>
      </c>
      <c r="Q218" s="185">
        <v>36</v>
      </c>
      <c r="R218" s="180">
        <v>13646938</v>
      </c>
      <c r="S218" s="181">
        <v>227</v>
      </c>
      <c r="T218" s="182">
        <v>218</v>
      </c>
      <c r="U218" s="183">
        <v>165928</v>
      </c>
      <c r="V218" s="184">
        <v>228</v>
      </c>
      <c r="W218" s="185">
        <v>228</v>
      </c>
      <c r="X218" s="180">
        <v>3271</v>
      </c>
      <c r="Y218" s="181">
        <v>473</v>
      </c>
      <c r="Z218" s="182">
        <v>448</v>
      </c>
      <c r="AA218" s="183">
        <v>54</v>
      </c>
      <c r="AB218" s="186">
        <v>371</v>
      </c>
      <c r="AC218" s="178">
        <v>26.63</v>
      </c>
      <c r="AD218" s="187">
        <v>73.37</v>
      </c>
      <c r="AE218" s="188">
        <v>0</v>
      </c>
    </row>
    <row r="219" spans="1:31" s="3" customFormat="1" ht="18.75" customHeight="1">
      <c r="A219" s="29">
        <v>217</v>
      </c>
      <c r="B219" s="30" t="s">
        <v>3813</v>
      </c>
      <c r="C219" s="31" t="s">
        <v>2539</v>
      </c>
      <c r="D219" s="32" t="s">
        <v>551</v>
      </c>
      <c r="E219" s="42">
        <v>203</v>
      </c>
      <c r="F219" s="35">
        <v>6397330</v>
      </c>
      <c r="G219" s="36">
        <v>32</v>
      </c>
      <c r="H219" s="37">
        <v>31</v>
      </c>
      <c r="I219" s="38">
        <v>11391884</v>
      </c>
      <c r="J219" s="39" t="s">
        <v>3813</v>
      </c>
      <c r="K219" s="40" t="s">
        <v>3813</v>
      </c>
      <c r="L219" s="35">
        <v>558578</v>
      </c>
      <c r="M219" s="36">
        <v>180</v>
      </c>
      <c r="N219" s="37">
        <v>171</v>
      </c>
      <c r="O219" s="38">
        <v>2321264</v>
      </c>
      <c r="P219" s="39">
        <v>37</v>
      </c>
      <c r="Q219" s="40">
        <v>30</v>
      </c>
      <c r="R219" s="35">
        <v>14795893</v>
      </c>
      <c r="S219" s="36">
        <v>435</v>
      </c>
      <c r="T219" s="37">
        <v>421</v>
      </c>
      <c r="U219" s="38">
        <v>-570643</v>
      </c>
      <c r="V219" s="39">
        <v>75</v>
      </c>
      <c r="W219" s="40">
        <v>75</v>
      </c>
      <c r="X219" s="35">
        <v>11130</v>
      </c>
      <c r="Y219" s="36">
        <v>20</v>
      </c>
      <c r="Z219" s="37">
        <v>14</v>
      </c>
      <c r="AA219" s="38">
        <v>732</v>
      </c>
      <c r="AB219" s="94">
        <v>321</v>
      </c>
      <c r="AC219" s="42">
        <v>0</v>
      </c>
      <c r="AD219" s="34">
        <v>100</v>
      </c>
      <c r="AE219" s="43">
        <v>0</v>
      </c>
    </row>
    <row r="220" spans="1:31" s="3" customFormat="1" ht="18.75" customHeight="1">
      <c r="A220" s="159">
        <v>218</v>
      </c>
      <c r="B220" s="160">
        <v>253</v>
      </c>
      <c r="C220" s="161" t="s">
        <v>2540</v>
      </c>
      <c r="D220" s="162" t="s">
        <v>3815</v>
      </c>
      <c r="E220" s="163">
        <v>204</v>
      </c>
      <c r="F220" s="165">
        <v>6396897</v>
      </c>
      <c r="G220" s="166">
        <v>171</v>
      </c>
      <c r="H220" s="167">
        <v>160</v>
      </c>
      <c r="I220" s="168">
        <v>8156543</v>
      </c>
      <c r="J220" s="169" t="s">
        <v>3813</v>
      </c>
      <c r="K220" s="170" t="s">
        <v>3813</v>
      </c>
      <c r="L220" s="165">
        <v>507415</v>
      </c>
      <c r="M220" s="166">
        <v>355</v>
      </c>
      <c r="N220" s="167">
        <v>339</v>
      </c>
      <c r="O220" s="168">
        <v>932851</v>
      </c>
      <c r="P220" s="169">
        <v>196</v>
      </c>
      <c r="Q220" s="170">
        <v>176</v>
      </c>
      <c r="R220" s="165">
        <v>6378465</v>
      </c>
      <c r="S220" s="166">
        <v>38</v>
      </c>
      <c r="T220" s="167">
        <v>35</v>
      </c>
      <c r="U220" s="168">
        <v>1380554</v>
      </c>
      <c r="V220" s="169">
        <v>185</v>
      </c>
      <c r="W220" s="170">
        <v>185</v>
      </c>
      <c r="X220" s="165">
        <v>5220</v>
      </c>
      <c r="Y220" s="166">
        <v>459</v>
      </c>
      <c r="Z220" s="167">
        <v>434</v>
      </c>
      <c r="AA220" s="168">
        <v>75</v>
      </c>
      <c r="AB220" s="171">
        <v>352</v>
      </c>
      <c r="AC220" s="163">
        <v>0</v>
      </c>
      <c r="AD220" s="172">
        <v>0</v>
      </c>
      <c r="AE220" s="173">
        <v>100</v>
      </c>
    </row>
    <row r="221" spans="1:31" s="3" customFormat="1" ht="18.75" customHeight="1">
      <c r="A221" s="159">
        <v>219</v>
      </c>
      <c r="B221" s="160">
        <v>261</v>
      </c>
      <c r="C221" s="161" t="s">
        <v>2541</v>
      </c>
      <c r="D221" s="162" t="s">
        <v>3815</v>
      </c>
      <c r="E221" s="163">
        <v>205</v>
      </c>
      <c r="F221" s="165">
        <v>6382512</v>
      </c>
      <c r="G221" s="166">
        <v>279</v>
      </c>
      <c r="H221" s="167">
        <v>261</v>
      </c>
      <c r="I221" s="168">
        <v>6417640</v>
      </c>
      <c r="J221" s="169">
        <v>131</v>
      </c>
      <c r="K221" s="170">
        <v>117</v>
      </c>
      <c r="L221" s="165">
        <v>2598767</v>
      </c>
      <c r="M221" s="166">
        <v>178</v>
      </c>
      <c r="N221" s="167">
        <v>169</v>
      </c>
      <c r="O221" s="168">
        <v>2335720</v>
      </c>
      <c r="P221" s="169">
        <v>327</v>
      </c>
      <c r="Q221" s="170">
        <v>304</v>
      </c>
      <c r="R221" s="165">
        <v>4235896</v>
      </c>
      <c r="S221" s="166">
        <v>206</v>
      </c>
      <c r="T221" s="167">
        <v>197</v>
      </c>
      <c r="U221" s="168">
        <v>208638</v>
      </c>
      <c r="V221" s="169">
        <v>123</v>
      </c>
      <c r="W221" s="170">
        <v>123</v>
      </c>
      <c r="X221" s="165">
        <v>8166</v>
      </c>
      <c r="Y221" s="166">
        <v>58</v>
      </c>
      <c r="Z221" s="167">
        <v>49</v>
      </c>
      <c r="AA221" s="168">
        <v>482</v>
      </c>
      <c r="AB221" s="171">
        <v>321</v>
      </c>
      <c r="AC221" s="163">
        <v>0</v>
      </c>
      <c r="AD221" s="172">
        <v>100</v>
      </c>
      <c r="AE221" s="173">
        <v>0</v>
      </c>
    </row>
    <row r="222" spans="1:31" s="3" customFormat="1" ht="18.75" customHeight="1">
      <c r="A222" s="142">
        <v>220</v>
      </c>
      <c r="B222" s="143">
        <v>304</v>
      </c>
      <c r="C222" s="144" t="s">
        <v>2542</v>
      </c>
      <c r="D222" s="145" t="s">
        <v>3815</v>
      </c>
      <c r="E222" s="146">
        <v>206</v>
      </c>
      <c r="F222" s="148">
        <v>6306055</v>
      </c>
      <c r="G222" s="149">
        <v>285</v>
      </c>
      <c r="H222" s="150">
        <v>267</v>
      </c>
      <c r="I222" s="151">
        <v>6306055</v>
      </c>
      <c r="J222" s="152">
        <v>255</v>
      </c>
      <c r="K222" s="153">
        <v>237</v>
      </c>
      <c r="L222" s="148">
        <v>1579457</v>
      </c>
      <c r="M222" s="149">
        <v>281</v>
      </c>
      <c r="N222" s="150">
        <v>266</v>
      </c>
      <c r="O222" s="151">
        <v>1503171</v>
      </c>
      <c r="P222" s="152">
        <v>317</v>
      </c>
      <c r="Q222" s="153">
        <v>295</v>
      </c>
      <c r="R222" s="148">
        <v>4353045</v>
      </c>
      <c r="S222" s="149">
        <v>343</v>
      </c>
      <c r="T222" s="150">
        <v>334</v>
      </c>
      <c r="U222" s="151">
        <v>46390</v>
      </c>
      <c r="V222" s="152">
        <v>400</v>
      </c>
      <c r="W222" s="153">
        <v>396</v>
      </c>
      <c r="X222" s="148">
        <v>26</v>
      </c>
      <c r="Y222" s="149">
        <v>294</v>
      </c>
      <c r="Z222" s="150">
        <v>271</v>
      </c>
      <c r="AA222" s="151">
        <v>185</v>
      </c>
      <c r="AB222" s="156">
        <v>311</v>
      </c>
      <c r="AC222" s="146">
        <v>0</v>
      </c>
      <c r="AD222" s="157">
        <v>100</v>
      </c>
      <c r="AE222" s="158">
        <v>0</v>
      </c>
    </row>
    <row r="223" spans="1:31" s="3" customFormat="1" ht="18.75" customHeight="1">
      <c r="A223" s="15">
        <v>221</v>
      </c>
      <c r="B223" s="16">
        <v>287</v>
      </c>
      <c r="C223" s="17" t="s">
        <v>2543</v>
      </c>
      <c r="D223" s="18" t="s">
        <v>3374</v>
      </c>
      <c r="E223" s="19">
        <v>207</v>
      </c>
      <c r="F223" s="21">
        <v>6303386</v>
      </c>
      <c r="G223" s="22">
        <v>284</v>
      </c>
      <c r="H223" s="23">
        <v>266</v>
      </c>
      <c r="I223" s="24">
        <v>6310008</v>
      </c>
      <c r="J223" s="25">
        <v>353</v>
      </c>
      <c r="K223" s="26">
        <v>334</v>
      </c>
      <c r="L223" s="21">
        <v>1024532</v>
      </c>
      <c r="M223" s="22">
        <v>415</v>
      </c>
      <c r="N223" s="23">
        <v>397</v>
      </c>
      <c r="O223" s="24">
        <v>547777</v>
      </c>
      <c r="P223" s="25">
        <v>465</v>
      </c>
      <c r="Q223" s="26">
        <v>440</v>
      </c>
      <c r="R223" s="21">
        <v>1933249</v>
      </c>
      <c r="S223" s="22">
        <v>187</v>
      </c>
      <c r="T223" s="23">
        <v>178</v>
      </c>
      <c r="U223" s="24">
        <v>240057</v>
      </c>
      <c r="V223" s="25" t="s">
        <v>3813</v>
      </c>
      <c r="W223" s="26" t="s">
        <v>3813</v>
      </c>
      <c r="X223" s="61" t="s">
        <v>3813</v>
      </c>
      <c r="Y223" s="22">
        <v>446</v>
      </c>
      <c r="Z223" s="23">
        <v>421</v>
      </c>
      <c r="AA223" s="24">
        <v>83</v>
      </c>
      <c r="AB223" s="93">
        <v>312</v>
      </c>
      <c r="AC223" s="19">
        <v>0</v>
      </c>
      <c r="AD223" s="27">
        <v>100</v>
      </c>
      <c r="AE223" s="28">
        <v>0</v>
      </c>
    </row>
    <row r="224" spans="1:31" s="3" customFormat="1" ht="18.75" customHeight="1">
      <c r="A224" s="159">
        <v>222</v>
      </c>
      <c r="B224" s="160">
        <v>159</v>
      </c>
      <c r="C224" s="161" t="s">
        <v>2544</v>
      </c>
      <c r="D224" s="162" t="s">
        <v>3815</v>
      </c>
      <c r="E224" s="163">
        <v>208</v>
      </c>
      <c r="F224" s="165">
        <v>6303290</v>
      </c>
      <c r="G224" s="166">
        <v>270</v>
      </c>
      <c r="H224" s="167">
        <v>252</v>
      </c>
      <c r="I224" s="168">
        <v>6594908</v>
      </c>
      <c r="J224" s="169">
        <v>432</v>
      </c>
      <c r="K224" s="170">
        <v>413</v>
      </c>
      <c r="L224" s="165">
        <v>428105</v>
      </c>
      <c r="M224" s="166">
        <v>246</v>
      </c>
      <c r="N224" s="167">
        <v>235</v>
      </c>
      <c r="O224" s="168">
        <v>1720122</v>
      </c>
      <c r="P224" s="169">
        <v>215</v>
      </c>
      <c r="Q224" s="170">
        <v>195</v>
      </c>
      <c r="R224" s="165">
        <v>5993716</v>
      </c>
      <c r="S224" s="166">
        <v>419</v>
      </c>
      <c r="T224" s="167">
        <v>407</v>
      </c>
      <c r="U224" s="168">
        <v>-346383</v>
      </c>
      <c r="V224" s="169">
        <v>187</v>
      </c>
      <c r="W224" s="170">
        <v>187</v>
      </c>
      <c r="X224" s="165">
        <v>5102</v>
      </c>
      <c r="Y224" s="166">
        <v>273</v>
      </c>
      <c r="Z224" s="167">
        <v>250</v>
      </c>
      <c r="AA224" s="168">
        <v>196</v>
      </c>
      <c r="AB224" s="171">
        <v>352</v>
      </c>
      <c r="AC224" s="163">
        <v>0</v>
      </c>
      <c r="AD224" s="172">
        <v>100</v>
      </c>
      <c r="AE224" s="173">
        <v>0</v>
      </c>
    </row>
    <row r="225" spans="1:31" s="3" customFormat="1" ht="18.75" customHeight="1">
      <c r="A225" s="29">
        <v>223</v>
      </c>
      <c r="B225" s="30">
        <v>224</v>
      </c>
      <c r="C225" s="31" t="s">
        <v>2545</v>
      </c>
      <c r="D225" s="32" t="s">
        <v>2748</v>
      </c>
      <c r="E225" s="33">
        <v>209</v>
      </c>
      <c r="F225" s="35">
        <v>6298549</v>
      </c>
      <c r="G225" s="36">
        <v>286</v>
      </c>
      <c r="H225" s="37">
        <v>268</v>
      </c>
      <c r="I225" s="38">
        <v>6298549</v>
      </c>
      <c r="J225" s="39">
        <v>78</v>
      </c>
      <c r="K225" s="40">
        <v>67</v>
      </c>
      <c r="L225" s="35">
        <v>3246194</v>
      </c>
      <c r="M225" s="36">
        <v>87</v>
      </c>
      <c r="N225" s="37">
        <v>82</v>
      </c>
      <c r="O225" s="38">
        <v>3692989</v>
      </c>
      <c r="P225" s="39">
        <v>290</v>
      </c>
      <c r="Q225" s="40">
        <v>269</v>
      </c>
      <c r="R225" s="35">
        <v>4691274</v>
      </c>
      <c r="S225" s="36">
        <v>19</v>
      </c>
      <c r="T225" s="37">
        <v>19</v>
      </c>
      <c r="U225" s="38">
        <v>2167092</v>
      </c>
      <c r="V225" s="39">
        <v>387</v>
      </c>
      <c r="W225" s="40">
        <v>384</v>
      </c>
      <c r="X225" s="35">
        <v>82</v>
      </c>
      <c r="Y225" s="36">
        <v>466</v>
      </c>
      <c r="Z225" s="37">
        <v>441</v>
      </c>
      <c r="AA225" s="38">
        <v>64</v>
      </c>
      <c r="AB225" s="94">
        <v>356</v>
      </c>
      <c r="AC225" s="42">
        <v>0</v>
      </c>
      <c r="AD225" s="34">
        <v>25</v>
      </c>
      <c r="AE225" s="43">
        <v>75</v>
      </c>
    </row>
    <row r="226" spans="1:31" s="3" customFormat="1" ht="18.75" customHeight="1">
      <c r="A226" s="29">
        <v>224</v>
      </c>
      <c r="B226" s="64">
        <v>152</v>
      </c>
      <c r="C226" s="31" t="s">
        <v>2546</v>
      </c>
      <c r="D226" s="32" t="s">
        <v>3812</v>
      </c>
      <c r="E226" s="42">
        <v>210</v>
      </c>
      <c r="F226" s="35">
        <v>6293123</v>
      </c>
      <c r="G226" s="36">
        <v>257</v>
      </c>
      <c r="H226" s="37">
        <v>240</v>
      </c>
      <c r="I226" s="38">
        <v>6773273</v>
      </c>
      <c r="J226" s="39">
        <v>87</v>
      </c>
      <c r="K226" s="40">
        <v>75</v>
      </c>
      <c r="L226" s="35">
        <v>3069255</v>
      </c>
      <c r="M226" s="36">
        <v>197</v>
      </c>
      <c r="N226" s="37">
        <v>187</v>
      </c>
      <c r="O226" s="38">
        <v>2139433</v>
      </c>
      <c r="P226" s="39">
        <v>323</v>
      </c>
      <c r="Q226" s="40">
        <v>300</v>
      </c>
      <c r="R226" s="35">
        <v>4269578</v>
      </c>
      <c r="S226" s="36">
        <v>395</v>
      </c>
      <c r="T226" s="37">
        <v>385</v>
      </c>
      <c r="U226" s="38">
        <v>-61088</v>
      </c>
      <c r="V226" s="39">
        <v>346</v>
      </c>
      <c r="W226" s="40">
        <v>344</v>
      </c>
      <c r="X226" s="35">
        <v>457</v>
      </c>
      <c r="Y226" s="36">
        <v>112</v>
      </c>
      <c r="Z226" s="37">
        <v>95</v>
      </c>
      <c r="AA226" s="38">
        <v>373</v>
      </c>
      <c r="AB226" s="94">
        <v>384</v>
      </c>
      <c r="AC226" s="42">
        <v>0</v>
      </c>
      <c r="AD226" s="34">
        <v>100</v>
      </c>
      <c r="AE226" s="43">
        <v>0</v>
      </c>
    </row>
    <row r="227" spans="1:31" s="3" customFormat="1" ht="18.75" customHeight="1">
      <c r="A227" s="45">
        <v>225</v>
      </c>
      <c r="B227" s="46" t="s">
        <v>3813</v>
      </c>
      <c r="C227" s="47" t="s">
        <v>2547</v>
      </c>
      <c r="D227" s="48" t="s">
        <v>3373</v>
      </c>
      <c r="E227" s="49">
        <v>211</v>
      </c>
      <c r="F227" s="51">
        <v>6287254</v>
      </c>
      <c r="G227" s="52">
        <v>21</v>
      </c>
      <c r="H227" s="53">
        <v>20</v>
      </c>
      <c r="I227" s="54">
        <v>12562920</v>
      </c>
      <c r="J227" s="55">
        <v>58</v>
      </c>
      <c r="K227" s="56">
        <v>50</v>
      </c>
      <c r="L227" s="51">
        <v>3601197</v>
      </c>
      <c r="M227" s="52">
        <v>1</v>
      </c>
      <c r="N227" s="53">
        <v>1</v>
      </c>
      <c r="O227" s="54">
        <v>42513698</v>
      </c>
      <c r="P227" s="55">
        <v>2</v>
      </c>
      <c r="Q227" s="56">
        <v>2</v>
      </c>
      <c r="R227" s="51">
        <v>45003380</v>
      </c>
      <c r="S227" s="52">
        <v>315</v>
      </c>
      <c r="T227" s="53">
        <v>306</v>
      </c>
      <c r="U227" s="54">
        <v>73361</v>
      </c>
      <c r="V227" s="55">
        <v>235</v>
      </c>
      <c r="W227" s="56">
        <v>235</v>
      </c>
      <c r="X227" s="51">
        <v>3007</v>
      </c>
      <c r="Y227" s="52">
        <v>130</v>
      </c>
      <c r="Z227" s="53">
        <v>111</v>
      </c>
      <c r="AA227" s="54">
        <v>349</v>
      </c>
      <c r="AB227" s="95">
        <v>321</v>
      </c>
      <c r="AC227" s="49">
        <v>0</v>
      </c>
      <c r="AD227" s="57">
        <v>100</v>
      </c>
      <c r="AE227" s="58">
        <v>0</v>
      </c>
    </row>
    <row r="228" spans="1:31" s="3" customFormat="1" ht="18.75" customHeight="1">
      <c r="A228" s="174">
        <v>226</v>
      </c>
      <c r="B228" s="175">
        <v>327</v>
      </c>
      <c r="C228" s="176" t="s">
        <v>2548</v>
      </c>
      <c r="D228" s="177" t="s">
        <v>3815</v>
      </c>
      <c r="E228" s="178">
        <v>212</v>
      </c>
      <c r="F228" s="180">
        <v>6263830</v>
      </c>
      <c r="G228" s="181">
        <v>121</v>
      </c>
      <c r="H228" s="182">
        <v>113</v>
      </c>
      <c r="I228" s="183">
        <v>8979260</v>
      </c>
      <c r="J228" s="184">
        <v>70</v>
      </c>
      <c r="K228" s="185">
        <v>60</v>
      </c>
      <c r="L228" s="180">
        <v>3467516</v>
      </c>
      <c r="M228" s="181">
        <v>69</v>
      </c>
      <c r="N228" s="182">
        <v>64</v>
      </c>
      <c r="O228" s="183">
        <v>4174587</v>
      </c>
      <c r="P228" s="184">
        <v>194</v>
      </c>
      <c r="Q228" s="185">
        <v>174</v>
      </c>
      <c r="R228" s="180">
        <v>6460385</v>
      </c>
      <c r="S228" s="181">
        <v>298</v>
      </c>
      <c r="T228" s="182">
        <v>289</v>
      </c>
      <c r="U228" s="183">
        <v>89871</v>
      </c>
      <c r="V228" s="184">
        <v>172</v>
      </c>
      <c r="W228" s="185">
        <v>172</v>
      </c>
      <c r="X228" s="180">
        <v>5580</v>
      </c>
      <c r="Y228" s="181">
        <v>291</v>
      </c>
      <c r="Z228" s="182">
        <v>268</v>
      </c>
      <c r="AA228" s="183">
        <v>188</v>
      </c>
      <c r="AB228" s="186">
        <v>321</v>
      </c>
      <c r="AC228" s="178">
        <v>0</v>
      </c>
      <c r="AD228" s="187">
        <v>100</v>
      </c>
      <c r="AE228" s="188">
        <v>0</v>
      </c>
    </row>
    <row r="229" spans="1:31" s="3" customFormat="1" ht="18.75" customHeight="1">
      <c r="A229" s="159">
        <v>227</v>
      </c>
      <c r="B229" s="160">
        <v>254</v>
      </c>
      <c r="C229" s="161" t="s">
        <v>808</v>
      </c>
      <c r="D229" s="162" t="s">
        <v>3815</v>
      </c>
      <c r="E229" s="163">
        <v>213</v>
      </c>
      <c r="F229" s="165">
        <v>6263746</v>
      </c>
      <c r="G229" s="166">
        <v>240</v>
      </c>
      <c r="H229" s="167">
        <v>225</v>
      </c>
      <c r="I229" s="168">
        <v>6952063</v>
      </c>
      <c r="J229" s="169">
        <v>366</v>
      </c>
      <c r="K229" s="170">
        <v>347</v>
      </c>
      <c r="L229" s="165">
        <v>954318</v>
      </c>
      <c r="M229" s="166">
        <v>410</v>
      </c>
      <c r="N229" s="167">
        <v>392</v>
      </c>
      <c r="O229" s="168">
        <v>572743</v>
      </c>
      <c r="P229" s="169">
        <v>475</v>
      </c>
      <c r="Q229" s="170">
        <v>450</v>
      </c>
      <c r="R229" s="165">
        <v>1744549</v>
      </c>
      <c r="S229" s="166">
        <v>234</v>
      </c>
      <c r="T229" s="167">
        <v>225</v>
      </c>
      <c r="U229" s="168">
        <v>160733</v>
      </c>
      <c r="V229" s="169">
        <v>311</v>
      </c>
      <c r="W229" s="170">
        <v>309</v>
      </c>
      <c r="X229" s="165">
        <v>1095</v>
      </c>
      <c r="Y229" s="166">
        <v>372</v>
      </c>
      <c r="Z229" s="167">
        <v>347</v>
      </c>
      <c r="AA229" s="168">
        <v>130</v>
      </c>
      <c r="AB229" s="171">
        <v>383</v>
      </c>
      <c r="AC229" s="163">
        <v>0</v>
      </c>
      <c r="AD229" s="172">
        <v>100</v>
      </c>
      <c r="AE229" s="173">
        <v>0</v>
      </c>
    </row>
    <row r="230" spans="1:31" s="3" customFormat="1" ht="18.75" customHeight="1">
      <c r="A230" s="29">
        <v>228</v>
      </c>
      <c r="B230" s="64">
        <v>382</v>
      </c>
      <c r="C230" s="31" t="s">
        <v>2549</v>
      </c>
      <c r="D230" s="32" t="s">
        <v>3814</v>
      </c>
      <c r="E230" s="42">
        <v>15</v>
      </c>
      <c r="F230" s="35">
        <v>6261814</v>
      </c>
      <c r="G230" s="36">
        <v>233</v>
      </c>
      <c r="H230" s="37">
        <v>15</v>
      </c>
      <c r="I230" s="38">
        <v>7007771</v>
      </c>
      <c r="J230" s="39">
        <v>145</v>
      </c>
      <c r="K230" s="40">
        <v>15</v>
      </c>
      <c r="L230" s="35">
        <v>2502012</v>
      </c>
      <c r="M230" s="36">
        <v>137</v>
      </c>
      <c r="N230" s="37">
        <v>8</v>
      </c>
      <c r="O230" s="38">
        <v>2829372</v>
      </c>
      <c r="P230" s="39">
        <v>90</v>
      </c>
      <c r="Q230" s="40">
        <v>14</v>
      </c>
      <c r="R230" s="35">
        <v>9797358</v>
      </c>
      <c r="S230" s="36">
        <v>156</v>
      </c>
      <c r="T230" s="37">
        <v>9</v>
      </c>
      <c r="U230" s="38">
        <v>320052</v>
      </c>
      <c r="V230" s="39" t="s">
        <v>3813</v>
      </c>
      <c r="W230" s="40" t="s">
        <v>3813</v>
      </c>
      <c r="X230" s="41" t="s">
        <v>3813</v>
      </c>
      <c r="Y230" s="36">
        <v>66</v>
      </c>
      <c r="Z230" s="37">
        <v>12</v>
      </c>
      <c r="AA230" s="38">
        <v>464</v>
      </c>
      <c r="AB230" s="94">
        <v>383</v>
      </c>
      <c r="AC230" s="42">
        <v>100</v>
      </c>
      <c r="AD230" s="34">
        <v>0</v>
      </c>
      <c r="AE230" s="43">
        <v>0</v>
      </c>
    </row>
    <row r="231" spans="1:31" s="3" customFormat="1" ht="18.75" customHeight="1">
      <c r="A231" s="29">
        <v>229</v>
      </c>
      <c r="B231" s="30">
        <v>197</v>
      </c>
      <c r="C231" s="31" t="s">
        <v>3844</v>
      </c>
      <c r="D231" s="32" t="s">
        <v>3814</v>
      </c>
      <c r="E231" s="42">
        <v>16</v>
      </c>
      <c r="F231" s="35">
        <v>6225648</v>
      </c>
      <c r="G231" s="36">
        <v>290</v>
      </c>
      <c r="H231" s="37">
        <v>19</v>
      </c>
      <c r="I231" s="38">
        <v>6225648</v>
      </c>
      <c r="J231" s="39" t="s">
        <v>3813</v>
      </c>
      <c r="K231" s="40" t="s">
        <v>3813</v>
      </c>
      <c r="L231" s="35">
        <v>-901953</v>
      </c>
      <c r="M231" s="36" t="s">
        <v>3813</v>
      </c>
      <c r="N231" s="37" t="s">
        <v>3813</v>
      </c>
      <c r="O231" s="38">
        <v>-10405750</v>
      </c>
      <c r="P231" s="39">
        <v>49</v>
      </c>
      <c r="Q231" s="40">
        <v>9</v>
      </c>
      <c r="R231" s="35">
        <v>13100147</v>
      </c>
      <c r="S231" s="36">
        <v>499</v>
      </c>
      <c r="T231" s="37">
        <v>24</v>
      </c>
      <c r="U231" s="38">
        <v>-27040799</v>
      </c>
      <c r="V231" s="39" t="s">
        <v>3813</v>
      </c>
      <c r="W231" s="40" t="s">
        <v>3813</v>
      </c>
      <c r="X231" s="41" t="s">
        <v>3813</v>
      </c>
      <c r="Y231" s="36">
        <v>2</v>
      </c>
      <c r="Z231" s="37">
        <v>2</v>
      </c>
      <c r="AA231" s="38">
        <v>2933</v>
      </c>
      <c r="AB231" s="94">
        <v>210</v>
      </c>
      <c r="AC231" s="42">
        <v>100</v>
      </c>
      <c r="AD231" s="34">
        <v>0</v>
      </c>
      <c r="AE231" s="43">
        <v>0</v>
      </c>
    </row>
    <row r="232" spans="1:31" s="3" customFormat="1" ht="18.75" customHeight="1">
      <c r="A232" s="45">
        <v>230</v>
      </c>
      <c r="B232" s="46">
        <v>350</v>
      </c>
      <c r="C232" s="47" t="s">
        <v>3845</v>
      </c>
      <c r="D232" s="48" t="s">
        <v>3815</v>
      </c>
      <c r="E232" s="49">
        <v>214</v>
      </c>
      <c r="F232" s="51">
        <v>6218383</v>
      </c>
      <c r="G232" s="52">
        <v>289</v>
      </c>
      <c r="H232" s="53">
        <v>271</v>
      </c>
      <c r="I232" s="54">
        <v>6226494</v>
      </c>
      <c r="J232" s="55">
        <v>171</v>
      </c>
      <c r="K232" s="56">
        <v>156</v>
      </c>
      <c r="L232" s="51">
        <v>2276569</v>
      </c>
      <c r="M232" s="52">
        <v>106</v>
      </c>
      <c r="N232" s="53">
        <v>101</v>
      </c>
      <c r="O232" s="54">
        <v>3366829</v>
      </c>
      <c r="P232" s="55">
        <v>277</v>
      </c>
      <c r="Q232" s="56">
        <v>256</v>
      </c>
      <c r="R232" s="51">
        <v>4862149</v>
      </c>
      <c r="S232" s="52">
        <v>125</v>
      </c>
      <c r="T232" s="53">
        <v>119</v>
      </c>
      <c r="U232" s="54">
        <v>438395</v>
      </c>
      <c r="V232" s="55" t="s">
        <v>3813</v>
      </c>
      <c r="W232" s="56" t="s">
        <v>3813</v>
      </c>
      <c r="X232" s="62" t="s">
        <v>3813</v>
      </c>
      <c r="Y232" s="52">
        <v>222</v>
      </c>
      <c r="Z232" s="53">
        <v>199</v>
      </c>
      <c r="AA232" s="54">
        <v>239</v>
      </c>
      <c r="AB232" s="95">
        <v>341</v>
      </c>
      <c r="AC232" s="49">
        <v>0</v>
      </c>
      <c r="AD232" s="57">
        <v>100</v>
      </c>
      <c r="AE232" s="58">
        <v>0</v>
      </c>
    </row>
    <row r="233" spans="1:31" s="3" customFormat="1" ht="18.75" customHeight="1">
      <c r="A233" s="15">
        <v>231</v>
      </c>
      <c r="B233" s="16">
        <v>227</v>
      </c>
      <c r="C233" s="17" t="s">
        <v>3846</v>
      </c>
      <c r="D233" s="18" t="s">
        <v>1736</v>
      </c>
      <c r="E233" s="19">
        <v>215</v>
      </c>
      <c r="F233" s="21">
        <v>6192746</v>
      </c>
      <c r="G233" s="22">
        <v>272</v>
      </c>
      <c r="H233" s="23">
        <v>254</v>
      </c>
      <c r="I233" s="24">
        <v>6581839</v>
      </c>
      <c r="J233" s="25">
        <v>132</v>
      </c>
      <c r="K233" s="26">
        <v>118</v>
      </c>
      <c r="L233" s="21">
        <v>2580669</v>
      </c>
      <c r="M233" s="22" t="s">
        <v>3813</v>
      </c>
      <c r="N233" s="23" t="s">
        <v>3813</v>
      </c>
      <c r="O233" s="66" t="s">
        <v>3813</v>
      </c>
      <c r="P233" s="25">
        <v>213</v>
      </c>
      <c r="Q233" s="26">
        <v>193</v>
      </c>
      <c r="R233" s="21">
        <v>6068942</v>
      </c>
      <c r="S233" s="22">
        <v>470</v>
      </c>
      <c r="T233" s="23">
        <v>451</v>
      </c>
      <c r="U233" s="66" t="s">
        <v>3813</v>
      </c>
      <c r="V233" s="25">
        <v>152</v>
      </c>
      <c r="W233" s="26">
        <v>152</v>
      </c>
      <c r="X233" s="21">
        <v>6598</v>
      </c>
      <c r="Y233" s="22">
        <v>27</v>
      </c>
      <c r="Z233" s="23">
        <v>21</v>
      </c>
      <c r="AA233" s="24">
        <v>690</v>
      </c>
      <c r="AB233" s="93">
        <v>311</v>
      </c>
      <c r="AC233" s="19">
        <v>0</v>
      </c>
      <c r="AD233" s="27">
        <v>100</v>
      </c>
      <c r="AE233" s="28">
        <v>0</v>
      </c>
    </row>
    <row r="234" spans="1:31" s="3" customFormat="1" ht="18.75" customHeight="1">
      <c r="A234" s="29">
        <v>232</v>
      </c>
      <c r="B234" s="30">
        <v>43</v>
      </c>
      <c r="C234" s="31" t="s">
        <v>3847</v>
      </c>
      <c r="D234" s="32" t="s">
        <v>2748</v>
      </c>
      <c r="E234" s="42">
        <v>216</v>
      </c>
      <c r="F234" s="35">
        <v>6171656</v>
      </c>
      <c r="G234" s="36">
        <v>287</v>
      </c>
      <c r="H234" s="37">
        <v>269</v>
      </c>
      <c r="I234" s="38">
        <v>6286973</v>
      </c>
      <c r="J234" s="39">
        <v>464</v>
      </c>
      <c r="K234" s="40">
        <v>445</v>
      </c>
      <c r="L234" s="35">
        <v>123951</v>
      </c>
      <c r="M234" s="36">
        <v>212</v>
      </c>
      <c r="N234" s="37">
        <v>202</v>
      </c>
      <c r="O234" s="38">
        <v>2037669</v>
      </c>
      <c r="P234" s="39">
        <v>181</v>
      </c>
      <c r="Q234" s="40">
        <v>161</v>
      </c>
      <c r="R234" s="35">
        <v>6934907</v>
      </c>
      <c r="S234" s="36">
        <v>482</v>
      </c>
      <c r="T234" s="37">
        <v>461</v>
      </c>
      <c r="U234" s="38">
        <v>-2926962</v>
      </c>
      <c r="V234" s="39">
        <v>356</v>
      </c>
      <c r="W234" s="40">
        <v>354</v>
      </c>
      <c r="X234" s="35">
        <v>352</v>
      </c>
      <c r="Y234" s="36">
        <v>78</v>
      </c>
      <c r="Z234" s="37">
        <v>65</v>
      </c>
      <c r="AA234" s="38">
        <v>443</v>
      </c>
      <c r="AB234" s="94">
        <v>361</v>
      </c>
      <c r="AC234" s="42">
        <v>0</v>
      </c>
      <c r="AD234" s="34">
        <v>100</v>
      </c>
      <c r="AE234" s="43">
        <v>0</v>
      </c>
    </row>
    <row r="235" spans="1:31" s="3" customFormat="1" ht="18.75" customHeight="1">
      <c r="A235" s="159">
        <v>233</v>
      </c>
      <c r="B235" s="160">
        <v>357</v>
      </c>
      <c r="C235" s="161" t="s">
        <v>3848</v>
      </c>
      <c r="D235" s="162" t="s">
        <v>3815</v>
      </c>
      <c r="E235" s="163">
        <v>217</v>
      </c>
      <c r="F235" s="165">
        <v>6170237</v>
      </c>
      <c r="G235" s="166">
        <v>48</v>
      </c>
      <c r="H235" s="167">
        <v>46</v>
      </c>
      <c r="I235" s="168">
        <v>10580123</v>
      </c>
      <c r="J235" s="169">
        <v>112</v>
      </c>
      <c r="K235" s="170">
        <v>99</v>
      </c>
      <c r="L235" s="165">
        <v>2755562</v>
      </c>
      <c r="M235" s="166">
        <v>64</v>
      </c>
      <c r="N235" s="167">
        <v>59</v>
      </c>
      <c r="O235" s="168">
        <v>4540643</v>
      </c>
      <c r="P235" s="169">
        <v>125</v>
      </c>
      <c r="Q235" s="170">
        <v>110</v>
      </c>
      <c r="R235" s="165">
        <v>8509864</v>
      </c>
      <c r="S235" s="166">
        <v>172</v>
      </c>
      <c r="T235" s="167">
        <v>163</v>
      </c>
      <c r="U235" s="168">
        <v>295531</v>
      </c>
      <c r="V235" s="169">
        <v>219</v>
      </c>
      <c r="W235" s="170">
        <v>219</v>
      </c>
      <c r="X235" s="165">
        <v>3739</v>
      </c>
      <c r="Y235" s="166">
        <v>63</v>
      </c>
      <c r="Z235" s="167">
        <v>53</v>
      </c>
      <c r="AA235" s="168">
        <v>465</v>
      </c>
      <c r="AB235" s="171">
        <v>385</v>
      </c>
      <c r="AC235" s="163">
        <v>0</v>
      </c>
      <c r="AD235" s="172">
        <v>100</v>
      </c>
      <c r="AE235" s="173">
        <v>0</v>
      </c>
    </row>
    <row r="236" spans="1:31" s="3" customFormat="1" ht="18.75" customHeight="1">
      <c r="A236" s="29">
        <v>234</v>
      </c>
      <c r="B236" s="30">
        <v>236</v>
      </c>
      <c r="C236" s="31" t="s">
        <v>3849</v>
      </c>
      <c r="D236" s="32" t="s">
        <v>3816</v>
      </c>
      <c r="E236" s="42">
        <v>218</v>
      </c>
      <c r="F236" s="35">
        <v>6160951</v>
      </c>
      <c r="G236" s="36">
        <v>248</v>
      </c>
      <c r="H236" s="37">
        <v>232</v>
      </c>
      <c r="I236" s="38">
        <v>6881379</v>
      </c>
      <c r="J236" s="39">
        <v>175</v>
      </c>
      <c r="K236" s="40">
        <v>160</v>
      </c>
      <c r="L236" s="35">
        <v>2203756</v>
      </c>
      <c r="M236" s="36">
        <v>277</v>
      </c>
      <c r="N236" s="37">
        <v>262</v>
      </c>
      <c r="O236" s="38">
        <v>1537261</v>
      </c>
      <c r="P236" s="39">
        <v>321</v>
      </c>
      <c r="Q236" s="40">
        <v>298</v>
      </c>
      <c r="R236" s="35">
        <v>4272290</v>
      </c>
      <c r="S236" s="36">
        <v>90</v>
      </c>
      <c r="T236" s="37">
        <v>86</v>
      </c>
      <c r="U236" s="38">
        <v>652910</v>
      </c>
      <c r="V236" s="39">
        <v>395</v>
      </c>
      <c r="W236" s="40">
        <v>392</v>
      </c>
      <c r="X236" s="35">
        <v>42</v>
      </c>
      <c r="Y236" s="36">
        <v>325</v>
      </c>
      <c r="Z236" s="37">
        <v>301</v>
      </c>
      <c r="AA236" s="38">
        <v>160</v>
      </c>
      <c r="AB236" s="94">
        <v>356</v>
      </c>
      <c r="AC236" s="42">
        <v>0</v>
      </c>
      <c r="AD236" s="34">
        <v>100</v>
      </c>
      <c r="AE236" s="43">
        <v>0</v>
      </c>
    </row>
    <row r="237" spans="1:31" s="3" customFormat="1" ht="18.75" customHeight="1">
      <c r="A237" s="45">
        <v>235</v>
      </c>
      <c r="B237" s="46">
        <v>262</v>
      </c>
      <c r="C237" s="47" t="s">
        <v>3850</v>
      </c>
      <c r="D237" s="48" t="s">
        <v>2748</v>
      </c>
      <c r="E237" s="49">
        <v>219</v>
      </c>
      <c r="F237" s="51">
        <v>6152027</v>
      </c>
      <c r="G237" s="52">
        <v>235</v>
      </c>
      <c r="H237" s="53">
        <v>220</v>
      </c>
      <c r="I237" s="63" t="s">
        <v>3813</v>
      </c>
      <c r="J237" s="55">
        <v>85</v>
      </c>
      <c r="K237" s="56">
        <v>73</v>
      </c>
      <c r="L237" s="62" t="s">
        <v>3813</v>
      </c>
      <c r="M237" s="52">
        <v>406</v>
      </c>
      <c r="N237" s="53">
        <v>388</v>
      </c>
      <c r="O237" s="63" t="s">
        <v>3813</v>
      </c>
      <c r="P237" s="55">
        <v>180</v>
      </c>
      <c r="Q237" s="56">
        <v>160</v>
      </c>
      <c r="R237" s="62" t="s">
        <v>3813</v>
      </c>
      <c r="S237" s="52">
        <v>180</v>
      </c>
      <c r="T237" s="53">
        <v>171</v>
      </c>
      <c r="U237" s="63" t="s">
        <v>3813</v>
      </c>
      <c r="V237" s="55">
        <v>213</v>
      </c>
      <c r="W237" s="56">
        <v>213</v>
      </c>
      <c r="X237" s="62" t="s">
        <v>3813</v>
      </c>
      <c r="Y237" s="52">
        <v>225</v>
      </c>
      <c r="Z237" s="53">
        <v>202</v>
      </c>
      <c r="AA237" s="63" t="s">
        <v>3813</v>
      </c>
      <c r="AB237" s="95">
        <v>384</v>
      </c>
      <c r="AC237" s="49">
        <v>0</v>
      </c>
      <c r="AD237" s="57">
        <v>100</v>
      </c>
      <c r="AE237" s="58">
        <v>0</v>
      </c>
    </row>
    <row r="238" spans="1:31" s="3" customFormat="1" ht="18.75" customHeight="1">
      <c r="A238" s="174">
        <v>236</v>
      </c>
      <c r="B238" s="175" t="s">
        <v>3813</v>
      </c>
      <c r="C238" s="176" t="s">
        <v>3851</v>
      </c>
      <c r="D238" s="177" t="s">
        <v>3815</v>
      </c>
      <c r="E238" s="178">
        <v>220</v>
      </c>
      <c r="F238" s="180">
        <v>6148420</v>
      </c>
      <c r="G238" s="181">
        <v>189</v>
      </c>
      <c r="H238" s="182">
        <v>178</v>
      </c>
      <c r="I238" s="183">
        <v>7735651</v>
      </c>
      <c r="J238" s="184">
        <v>40</v>
      </c>
      <c r="K238" s="185">
        <v>34</v>
      </c>
      <c r="L238" s="180">
        <v>4271752</v>
      </c>
      <c r="M238" s="181">
        <v>340</v>
      </c>
      <c r="N238" s="182">
        <v>324</v>
      </c>
      <c r="O238" s="183">
        <v>1095684</v>
      </c>
      <c r="P238" s="184">
        <v>171</v>
      </c>
      <c r="Q238" s="185">
        <v>151</v>
      </c>
      <c r="R238" s="180">
        <v>7164749</v>
      </c>
      <c r="S238" s="181">
        <v>427</v>
      </c>
      <c r="T238" s="182">
        <v>414</v>
      </c>
      <c r="U238" s="183">
        <v>-404377</v>
      </c>
      <c r="V238" s="184">
        <v>222</v>
      </c>
      <c r="W238" s="185">
        <v>222</v>
      </c>
      <c r="X238" s="180">
        <v>3611</v>
      </c>
      <c r="Y238" s="181">
        <v>18</v>
      </c>
      <c r="Z238" s="182">
        <v>12</v>
      </c>
      <c r="AA238" s="183">
        <v>753</v>
      </c>
      <c r="AB238" s="186">
        <v>321</v>
      </c>
      <c r="AC238" s="178">
        <v>0</v>
      </c>
      <c r="AD238" s="187">
        <v>100</v>
      </c>
      <c r="AE238" s="188">
        <v>0</v>
      </c>
    </row>
    <row r="239" spans="1:31" s="3" customFormat="1" ht="18.75" customHeight="1">
      <c r="A239" s="29">
        <v>237</v>
      </c>
      <c r="B239" s="30" t="s">
        <v>3813</v>
      </c>
      <c r="C239" s="31" t="s">
        <v>3852</v>
      </c>
      <c r="D239" s="32" t="s">
        <v>3812</v>
      </c>
      <c r="E239" s="42">
        <v>221</v>
      </c>
      <c r="F239" s="35">
        <v>6128780</v>
      </c>
      <c r="G239" s="36">
        <v>223</v>
      </c>
      <c r="H239" s="37">
        <v>209</v>
      </c>
      <c r="I239" s="38">
        <v>7182138</v>
      </c>
      <c r="J239" s="39">
        <v>60</v>
      </c>
      <c r="K239" s="40">
        <v>52</v>
      </c>
      <c r="L239" s="35">
        <v>3536370</v>
      </c>
      <c r="M239" s="36">
        <v>21</v>
      </c>
      <c r="N239" s="37">
        <v>17</v>
      </c>
      <c r="O239" s="38">
        <v>9109626</v>
      </c>
      <c r="P239" s="39">
        <v>80</v>
      </c>
      <c r="Q239" s="40">
        <v>68</v>
      </c>
      <c r="R239" s="35">
        <v>10430794</v>
      </c>
      <c r="S239" s="36">
        <v>425</v>
      </c>
      <c r="T239" s="37">
        <v>412</v>
      </c>
      <c r="U239" s="38">
        <v>-393591</v>
      </c>
      <c r="V239" s="39" t="s">
        <v>3813</v>
      </c>
      <c r="W239" s="40" t="s">
        <v>3813</v>
      </c>
      <c r="X239" s="41" t="s">
        <v>3813</v>
      </c>
      <c r="Y239" s="36">
        <v>148</v>
      </c>
      <c r="Z239" s="37">
        <v>129</v>
      </c>
      <c r="AA239" s="38">
        <v>315</v>
      </c>
      <c r="AB239" s="94">
        <v>369</v>
      </c>
      <c r="AC239" s="42">
        <v>0</v>
      </c>
      <c r="AD239" s="34">
        <v>100</v>
      </c>
      <c r="AE239" s="43">
        <v>0</v>
      </c>
    </row>
    <row r="240" spans="1:31" s="3" customFormat="1" ht="18.75" customHeight="1">
      <c r="A240" s="29">
        <v>238</v>
      </c>
      <c r="B240" s="30">
        <v>418</v>
      </c>
      <c r="C240" s="31" t="s">
        <v>3853</v>
      </c>
      <c r="D240" s="32" t="s">
        <v>3615</v>
      </c>
      <c r="E240" s="42">
        <v>222</v>
      </c>
      <c r="F240" s="35">
        <v>6128383</v>
      </c>
      <c r="G240" s="36">
        <v>296</v>
      </c>
      <c r="H240" s="37">
        <v>277</v>
      </c>
      <c r="I240" s="38">
        <v>6128383</v>
      </c>
      <c r="J240" s="39">
        <v>447</v>
      </c>
      <c r="K240" s="40">
        <v>428</v>
      </c>
      <c r="L240" s="35">
        <v>297762</v>
      </c>
      <c r="M240" s="36">
        <v>201</v>
      </c>
      <c r="N240" s="37">
        <v>191</v>
      </c>
      <c r="O240" s="38">
        <v>2113995</v>
      </c>
      <c r="P240" s="39">
        <v>348</v>
      </c>
      <c r="Q240" s="40">
        <v>325</v>
      </c>
      <c r="R240" s="35">
        <v>3916594</v>
      </c>
      <c r="S240" s="36">
        <v>430</v>
      </c>
      <c r="T240" s="37">
        <v>417</v>
      </c>
      <c r="U240" s="38">
        <v>-498051</v>
      </c>
      <c r="V240" s="39" t="s">
        <v>3813</v>
      </c>
      <c r="W240" s="40" t="s">
        <v>3813</v>
      </c>
      <c r="X240" s="41" t="s">
        <v>3813</v>
      </c>
      <c r="Y240" s="36">
        <v>281</v>
      </c>
      <c r="Z240" s="37">
        <v>258</v>
      </c>
      <c r="AA240" s="38">
        <v>192</v>
      </c>
      <c r="AB240" s="94">
        <v>331</v>
      </c>
      <c r="AC240" s="42">
        <v>0</v>
      </c>
      <c r="AD240" s="34">
        <v>77</v>
      </c>
      <c r="AE240" s="43">
        <v>23</v>
      </c>
    </row>
    <row r="241" spans="1:31" s="3" customFormat="1" ht="18.75" customHeight="1">
      <c r="A241" s="29">
        <v>239</v>
      </c>
      <c r="B241" s="30">
        <v>325</v>
      </c>
      <c r="C241" s="31" t="s">
        <v>3854</v>
      </c>
      <c r="D241" s="32" t="s">
        <v>3812</v>
      </c>
      <c r="E241" s="42">
        <v>223</v>
      </c>
      <c r="F241" s="35">
        <v>6119575</v>
      </c>
      <c r="G241" s="36">
        <v>292</v>
      </c>
      <c r="H241" s="37">
        <v>273</v>
      </c>
      <c r="I241" s="38">
        <v>6167477</v>
      </c>
      <c r="J241" s="39">
        <v>172</v>
      </c>
      <c r="K241" s="40">
        <v>157</v>
      </c>
      <c r="L241" s="35">
        <v>2247740</v>
      </c>
      <c r="M241" s="36">
        <v>156</v>
      </c>
      <c r="N241" s="37">
        <v>147</v>
      </c>
      <c r="O241" s="38">
        <v>2562363</v>
      </c>
      <c r="P241" s="39">
        <v>275</v>
      </c>
      <c r="Q241" s="40">
        <v>254</v>
      </c>
      <c r="R241" s="35">
        <v>4890245</v>
      </c>
      <c r="S241" s="36">
        <v>249</v>
      </c>
      <c r="T241" s="37">
        <v>240</v>
      </c>
      <c r="U241" s="38">
        <v>145322</v>
      </c>
      <c r="V241" s="39" t="s">
        <v>3813</v>
      </c>
      <c r="W241" s="40" t="s">
        <v>3813</v>
      </c>
      <c r="X241" s="41" t="s">
        <v>3813</v>
      </c>
      <c r="Y241" s="36">
        <v>311</v>
      </c>
      <c r="Z241" s="37">
        <v>288</v>
      </c>
      <c r="AA241" s="38">
        <v>170</v>
      </c>
      <c r="AB241" s="94">
        <v>341</v>
      </c>
      <c r="AC241" s="42">
        <v>0</v>
      </c>
      <c r="AD241" s="34">
        <v>100</v>
      </c>
      <c r="AE241" s="43">
        <v>0</v>
      </c>
    </row>
    <row r="242" spans="1:31" s="3" customFormat="1" ht="18.75" customHeight="1">
      <c r="A242" s="45">
        <v>240</v>
      </c>
      <c r="B242" s="46" t="s">
        <v>3813</v>
      </c>
      <c r="C242" s="47" t="s">
        <v>3855</v>
      </c>
      <c r="D242" s="48" t="s">
        <v>2748</v>
      </c>
      <c r="E242" s="49">
        <v>224</v>
      </c>
      <c r="F242" s="51">
        <v>6117537</v>
      </c>
      <c r="G242" s="52">
        <v>7</v>
      </c>
      <c r="H242" s="53">
        <v>6</v>
      </c>
      <c r="I242" s="54">
        <v>18234349</v>
      </c>
      <c r="J242" s="55">
        <v>266</v>
      </c>
      <c r="K242" s="56">
        <v>248</v>
      </c>
      <c r="L242" s="51">
        <v>1482545</v>
      </c>
      <c r="M242" s="52">
        <v>273</v>
      </c>
      <c r="N242" s="53">
        <v>258</v>
      </c>
      <c r="O242" s="54">
        <v>1555928</v>
      </c>
      <c r="P242" s="55">
        <v>145</v>
      </c>
      <c r="Q242" s="56">
        <v>130</v>
      </c>
      <c r="R242" s="51">
        <v>7900421</v>
      </c>
      <c r="S242" s="52">
        <v>314</v>
      </c>
      <c r="T242" s="53">
        <v>305</v>
      </c>
      <c r="U242" s="54">
        <v>75406</v>
      </c>
      <c r="V242" s="55">
        <v>42</v>
      </c>
      <c r="W242" s="56">
        <v>42</v>
      </c>
      <c r="X242" s="51">
        <v>13296</v>
      </c>
      <c r="Y242" s="52">
        <v>239</v>
      </c>
      <c r="Z242" s="53">
        <v>216</v>
      </c>
      <c r="AA242" s="54">
        <v>220</v>
      </c>
      <c r="AB242" s="95">
        <v>311</v>
      </c>
      <c r="AC242" s="49">
        <v>0</v>
      </c>
      <c r="AD242" s="57">
        <v>100</v>
      </c>
      <c r="AE242" s="58">
        <v>0</v>
      </c>
    </row>
    <row r="243" spans="1:31" s="3" customFormat="1" ht="18.75" customHeight="1">
      <c r="A243" s="174">
        <v>241</v>
      </c>
      <c r="B243" s="175" t="s">
        <v>3813</v>
      </c>
      <c r="C243" s="176" t="s">
        <v>3856</v>
      </c>
      <c r="D243" s="177" t="s">
        <v>3815</v>
      </c>
      <c r="E243" s="178">
        <v>225</v>
      </c>
      <c r="F243" s="180">
        <v>6109898</v>
      </c>
      <c r="G243" s="181">
        <v>297</v>
      </c>
      <c r="H243" s="182">
        <v>278</v>
      </c>
      <c r="I243" s="183">
        <v>6109898</v>
      </c>
      <c r="J243" s="184">
        <v>169</v>
      </c>
      <c r="K243" s="185">
        <v>154</v>
      </c>
      <c r="L243" s="180">
        <v>2294885</v>
      </c>
      <c r="M243" s="181">
        <v>239</v>
      </c>
      <c r="N243" s="182">
        <v>228</v>
      </c>
      <c r="O243" s="183">
        <v>1783122</v>
      </c>
      <c r="P243" s="184">
        <v>408</v>
      </c>
      <c r="Q243" s="185">
        <v>384</v>
      </c>
      <c r="R243" s="180">
        <v>2908269</v>
      </c>
      <c r="S243" s="181">
        <v>57</v>
      </c>
      <c r="T243" s="182">
        <v>54</v>
      </c>
      <c r="U243" s="183">
        <v>1028444</v>
      </c>
      <c r="V243" s="184">
        <v>41</v>
      </c>
      <c r="W243" s="185">
        <v>41</v>
      </c>
      <c r="X243" s="180">
        <v>13307</v>
      </c>
      <c r="Y243" s="181">
        <v>238</v>
      </c>
      <c r="Z243" s="182">
        <v>215</v>
      </c>
      <c r="AA243" s="183">
        <v>222</v>
      </c>
      <c r="AB243" s="186">
        <v>322</v>
      </c>
      <c r="AC243" s="178">
        <v>0</v>
      </c>
      <c r="AD243" s="187">
        <v>100</v>
      </c>
      <c r="AE243" s="188">
        <v>0</v>
      </c>
    </row>
    <row r="244" spans="1:31" s="3" customFormat="1" ht="18.75" customHeight="1">
      <c r="A244" s="29">
        <v>242</v>
      </c>
      <c r="B244" s="30" t="s">
        <v>3813</v>
      </c>
      <c r="C244" s="31" t="s">
        <v>3857</v>
      </c>
      <c r="D244" s="32" t="s">
        <v>3369</v>
      </c>
      <c r="E244" s="42">
        <v>226</v>
      </c>
      <c r="F244" s="35">
        <v>6090351</v>
      </c>
      <c r="G244" s="36">
        <v>299</v>
      </c>
      <c r="H244" s="37">
        <v>279</v>
      </c>
      <c r="I244" s="38">
        <v>6090351</v>
      </c>
      <c r="J244" s="39">
        <v>283</v>
      </c>
      <c r="K244" s="40">
        <v>265</v>
      </c>
      <c r="L244" s="35">
        <v>1389255</v>
      </c>
      <c r="M244" s="36">
        <v>324</v>
      </c>
      <c r="N244" s="37">
        <v>309</v>
      </c>
      <c r="O244" s="38">
        <v>1241777</v>
      </c>
      <c r="P244" s="39">
        <v>413</v>
      </c>
      <c r="Q244" s="40">
        <v>389</v>
      </c>
      <c r="R244" s="35">
        <v>2796683</v>
      </c>
      <c r="S244" s="36">
        <v>130</v>
      </c>
      <c r="T244" s="37">
        <v>124</v>
      </c>
      <c r="U244" s="38">
        <v>427106</v>
      </c>
      <c r="V244" s="39">
        <v>299</v>
      </c>
      <c r="W244" s="40">
        <v>297</v>
      </c>
      <c r="X244" s="35">
        <v>1340</v>
      </c>
      <c r="Y244" s="36">
        <v>209</v>
      </c>
      <c r="Z244" s="37">
        <v>186</v>
      </c>
      <c r="AA244" s="38">
        <v>250</v>
      </c>
      <c r="AB244" s="94">
        <v>384</v>
      </c>
      <c r="AC244" s="42">
        <v>0</v>
      </c>
      <c r="AD244" s="34">
        <v>72</v>
      </c>
      <c r="AE244" s="43">
        <v>28</v>
      </c>
    </row>
    <row r="245" spans="1:31" s="3" customFormat="1" ht="18.75" customHeight="1">
      <c r="A245" s="29">
        <v>243</v>
      </c>
      <c r="B245" s="64" t="s">
        <v>3813</v>
      </c>
      <c r="C245" s="31" t="s">
        <v>313</v>
      </c>
      <c r="D245" s="32" t="s">
        <v>2081</v>
      </c>
      <c r="E245" s="42">
        <v>227</v>
      </c>
      <c r="F245" s="35">
        <v>6089018</v>
      </c>
      <c r="G245" s="36">
        <v>283</v>
      </c>
      <c r="H245" s="37">
        <v>265</v>
      </c>
      <c r="I245" s="38">
        <v>6348443</v>
      </c>
      <c r="J245" s="39">
        <v>302</v>
      </c>
      <c r="K245" s="40">
        <v>284</v>
      </c>
      <c r="L245" s="35">
        <v>1279365</v>
      </c>
      <c r="M245" s="36">
        <v>232</v>
      </c>
      <c r="N245" s="37">
        <v>221</v>
      </c>
      <c r="O245" s="38">
        <v>1848664</v>
      </c>
      <c r="P245" s="39">
        <v>82</v>
      </c>
      <c r="Q245" s="40">
        <v>70</v>
      </c>
      <c r="R245" s="35">
        <v>10309369</v>
      </c>
      <c r="S245" s="36">
        <v>365</v>
      </c>
      <c r="T245" s="37">
        <v>355</v>
      </c>
      <c r="U245" s="38">
        <v>25875</v>
      </c>
      <c r="V245" s="39">
        <v>244</v>
      </c>
      <c r="W245" s="40">
        <v>244</v>
      </c>
      <c r="X245" s="35">
        <v>2608</v>
      </c>
      <c r="Y245" s="36">
        <v>284</v>
      </c>
      <c r="Z245" s="37">
        <v>261</v>
      </c>
      <c r="AA245" s="38">
        <v>191</v>
      </c>
      <c r="AB245" s="94">
        <v>371</v>
      </c>
      <c r="AC245" s="42">
        <v>0</v>
      </c>
      <c r="AD245" s="34">
        <v>100</v>
      </c>
      <c r="AE245" s="43">
        <v>0</v>
      </c>
    </row>
    <row r="246" spans="1:31" s="3" customFormat="1" ht="18.75" customHeight="1">
      <c r="A246" s="29">
        <v>244</v>
      </c>
      <c r="B246" s="64" t="s">
        <v>3813</v>
      </c>
      <c r="C246" s="31" t="s">
        <v>2284</v>
      </c>
      <c r="D246" s="32" t="s">
        <v>2748</v>
      </c>
      <c r="E246" s="42">
        <v>228</v>
      </c>
      <c r="F246" s="35">
        <v>6076881</v>
      </c>
      <c r="G246" s="36">
        <v>247</v>
      </c>
      <c r="H246" s="37">
        <v>231</v>
      </c>
      <c r="I246" s="38">
        <v>6881580</v>
      </c>
      <c r="J246" s="39">
        <v>100</v>
      </c>
      <c r="K246" s="40">
        <v>87</v>
      </c>
      <c r="L246" s="35">
        <v>2908881</v>
      </c>
      <c r="M246" s="36">
        <v>188</v>
      </c>
      <c r="N246" s="37">
        <v>179</v>
      </c>
      <c r="O246" s="38">
        <v>2242730</v>
      </c>
      <c r="P246" s="39">
        <v>115</v>
      </c>
      <c r="Q246" s="40">
        <v>100</v>
      </c>
      <c r="R246" s="35">
        <v>8843484</v>
      </c>
      <c r="S246" s="36">
        <v>472</v>
      </c>
      <c r="T246" s="37">
        <v>453</v>
      </c>
      <c r="U246" s="38">
        <v>-1364006</v>
      </c>
      <c r="V246" s="39" t="s">
        <v>3813</v>
      </c>
      <c r="W246" s="40" t="s">
        <v>3813</v>
      </c>
      <c r="X246" s="41" t="s">
        <v>3813</v>
      </c>
      <c r="Y246" s="36">
        <v>496</v>
      </c>
      <c r="Z246" s="37">
        <v>471</v>
      </c>
      <c r="AA246" s="38">
        <v>29</v>
      </c>
      <c r="AB246" s="94">
        <v>400</v>
      </c>
      <c r="AC246" s="42">
        <v>0</v>
      </c>
      <c r="AD246" s="34">
        <v>100</v>
      </c>
      <c r="AE246" s="43">
        <v>0</v>
      </c>
    </row>
    <row r="247" spans="1:31" s="3" customFormat="1" ht="18.75" customHeight="1">
      <c r="A247" s="45">
        <v>245</v>
      </c>
      <c r="B247" s="46" t="s">
        <v>3813</v>
      </c>
      <c r="C247" s="47" t="s">
        <v>2285</v>
      </c>
      <c r="D247" s="48" t="s">
        <v>3371</v>
      </c>
      <c r="E247" s="49">
        <v>229</v>
      </c>
      <c r="F247" s="51">
        <v>6070433</v>
      </c>
      <c r="G247" s="52">
        <v>300</v>
      </c>
      <c r="H247" s="53">
        <v>280</v>
      </c>
      <c r="I247" s="54">
        <v>6070433</v>
      </c>
      <c r="J247" s="55" t="s">
        <v>3813</v>
      </c>
      <c r="K247" s="56" t="s">
        <v>3813</v>
      </c>
      <c r="L247" s="51">
        <v>-5505210</v>
      </c>
      <c r="M247" s="52" t="s">
        <v>3813</v>
      </c>
      <c r="N247" s="53" t="s">
        <v>3813</v>
      </c>
      <c r="O247" s="54">
        <v>-2668377</v>
      </c>
      <c r="P247" s="55">
        <v>40</v>
      </c>
      <c r="Q247" s="56">
        <v>32</v>
      </c>
      <c r="R247" s="51">
        <v>14389181</v>
      </c>
      <c r="S247" s="52">
        <v>492</v>
      </c>
      <c r="T247" s="53">
        <v>471</v>
      </c>
      <c r="U247" s="54">
        <v>-6172605</v>
      </c>
      <c r="V247" s="55">
        <v>261</v>
      </c>
      <c r="W247" s="56">
        <v>260</v>
      </c>
      <c r="X247" s="51">
        <v>2096</v>
      </c>
      <c r="Y247" s="52">
        <v>368</v>
      </c>
      <c r="Z247" s="53">
        <v>343</v>
      </c>
      <c r="AA247" s="54">
        <v>135</v>
      </c>
      <c r="AB247" s="95">
        <v>369</v>
      </c>
      <c r="AC247" s="49">
        <v>0</v>
      </c>
      <c r="AD247" s="57">
        <v>100</v>
      </c>
      <c r="AE247" s="58">
        <v>0</v>
      </c>
    </row>
    <row r="248" spans="1:31" s="3" customFormat="1" ht="18.75" customHeight="1">
      <c r="A248" s="15">
        <v>246</v>
      </c>
      <c r="B248" s="16">
        <v>163</v>
      </c>
      <c r="C248" s="17" t="s">
        <v>2286</v>
      </c>
      <c r="D248" s="18" t="s">
        <v>198</v>
      </c>
      <c r="E248" s="19">
        <v>230</v>
      </c>
      <c r="F248" s="21">
        <v>6068491</v>
      </c>
      <c r="G248" s="22">
        <v>293</v>
      </c>
      <c r="H248" s="23">
        <v>274</v>
      </c>
      <c r="I248" s="24">
        <v>6154735</v>
      </c>
      <c r="J248" s="25">
        <v>451</v>
      </c>
      <c r="K248" s="26">
        <v>432</v>
      </c>
      <c r="L248" s="21">
        <v>264710</v>
      </c>
      <c r="M248" s="22">
        <v>244</v>
      </c>
      <c r="N248" s="23">
        <v>233</v>
      </c>
      <c r="O248" s="24">
        <v>1756152</v>
      </c>
      <c r="P248" s="25">
        <v>112</v>
      </c>
      <c r="Q248" s="26">
        <v>97</v>
      </c>
      <c r="R248" s="21">
        <v>8953879</v>
      </c>
      <c r="S248" s="22">
        <v>437</v>
      </c>
      <c r="T248" s="23">
        <v>423</v>
      </c>
      <c r="U248" s="24">
        <v>-602647</v>
      </c>
      <c r="V248" s="25">
        <v>157</v>
      </c>
      <c r="W248" s="26">
        <v>157</v>
      </c>
      <c r="X248" s="21">
        <v>6373</v>
      </c>
      <c r="Y248" s="22">
        <v>418</v>
      </c>
      <c r="Z248" s="23">
        <v>393</v>
      </c>
      <c r="AA248" s="24">
        <v>109</v>
      </c>
      <c r="AB248" s="93">
        <v>311</v>
      </c>
      <c r="AC248" s="19">
        <v>0</v>
      </c>
      <c r="AD248" s="27">
        <v>100</v>
      </c>
      <c r="AE248" s="28">
        <v>0</v>
      </c>
    </row>
    <row r="249" spans="1:31" s="3" customFormat="1" ht="18.75" customHeight="1">
      <c r="A249" s="159">
        <v>247</v>
      </c>
      <c r="B249" s="160" t="s">
        <v>3813</v>
      </c>
      <c r="C249" s="161" t="s">
        <v>2287</v>
      </c>
      <c r="D249" s="162" t="s">
        <v>3815</v>
      </c>
      <c r="E249" s="163">
        <v>231</v>
      </c>
      <c r="F249" s="165">
        <v>6060195</v>
      </c>
      <c r="G249" s="166">
        <v>282</v>
      </c>
      <c r="H249" s="167">
        <v>264</v>
      </c>
      <c r="I249" s="168">
        <v>6356936</v>
      </c>
      <c r="J249" s="169">
        <v>374</v>
      </c>
      <c r="K249" s="170">
        <v>355</v>
      </c>
      <c r="L249" s="165">
        <v>916160</v>
      </c>
      <c r="M249" s="166">
        <v>316</v>
      </c>
      <c r="N249" s="167">
        <v>301</v>
      </c>
      <c r="O249" s="168">
        <v>1283312</v>
      </c>
      <c r="P249" s="169">
        <v>346</v>
      </c>
      <c r="Q249" s="170">
        <v>323</v>
      </c>
      <c r="R249" s="165">
        <v>3952819</v>
      </c>
      <c r="S249" s="166">
        <v>375</v>
      </c>
      <c r="T249" s="167">
        <v>365</v>
      </c>
      <c r="U249" s="168">
        <v>14397</v>
      </c>
      <c r="V249" s="169">
        <v>290</v>
      </c>
      <c r="W249" s="170">
        <v>288</v>
      </c>
      <c r="X249" s="165">
        <v>1540</v>
      </c>
      <c r="Y249" s="166">
        <v>370</v>
      </c>
      <c r="Z249" s="167">
        <v>345</v>
      </c>
      <c r="AA249" s="168">
        <v>131</v>
      </c>
      <c r="AB249" s="171">
        <v>372</v>
      </c>
      <c r="AC249" s="163">
        <v>0</v>
      </c>
      <c r="AD249" s="172">
        <v>100</v>
      </c>
      <c r="AE249" s="173">
        <v>0</v>
      </c>
    </row>
    <row r="250" spans="1:31" s="3" customFormat="1" ht="18.75" customHeight="1">
      <c r="A250" s="159">
        <v>248</v>
      </c>
      <c r="B250" s="160">
        <v>273</v>
      </c>
      <c r="C250" s="161" t="s">
        <v>2288</v>
      </c>
      <c r="D250" s="162" t="s">
        <v>3815</v>
      </c>
      <c r="E250" s="163">
        <v>232</v>
      </c>
      <c r="F250" s="165">
        <v>6055117</v>
      </c>
      <c r="G250" s="166">
        <v>291</v>
      </c>
      <c r="H250" s="167">
        <v>272</v>
      </c>
      <c r="I250" s="168">
        <v>6206468</v>
      </c>
      <c r="J250" s="169">
        <v>287</v>
      </c>
      <c r="K250" s="170">
        <v>269</v>
      </c>
      <c r="L250" s="165">
        <v>1375923</v>
      </c>
      <c r="M250" s="166">
        <v>187</v>
      </c>
      <c r="N250" s="167">
        <v>178</v>
      </c>
      <c r="O250" s="168">
        <v>2252254</v>
      </c>
      <c r="P250" s="169">
        <v>307</v>
      </c>
      <c r="Q250" s="170">
        <v>285</v>
      </c>
      <c r="R250" s="165">
        <v>4487347</v>
      </c>
      <c r="S250" s="166">
        <v>224</v>
      </c>
      <c r="T250" s="167">
        <v>215</v>
      </c>
      <c r="U250" s="168">
        <v>168001</v>
      </c>
      <c r="V250" s="169">
        <v>230</v>
      </c>
      <c r="W250" s="170">
        <v>230</v>
      </c>
      <c r="X250" s="165">
        <v>3143</v>
      </c>
      <c r="Y250" s="166">
        <v>101</v>
      </c>
      <c r="Z250" s="167">
        <v>84</v>
      </c>
      <c r="AA250" s="168">
        <v>399</v>
      </c>
      <c r="AB250" s="171">
        <v>324</v>
      </c>
      <c r="AC250" s="163">
        <v>0</v>
      </c>
      <c r="AD250" s="172">
        <v>100</v>
      </c>
      <c r="AE250" s="173">
        <v>0</v>
      </c>
    </row>
    <row r="251" spans="1:31" s="3" customFormat="1" ht="18.75" customHeight="1">
      <c r="A251" s="159">
        <v>249</v>
      </c>
      <c r="B251" s="160" t="s">
        <v>3813</v>
      </c>
      <c r="C251" s="161" t="s">
        <v>2289</v>
      </c>
      <c r="D251" s="162" t="s">
        <v>3815</v>
      </c>
      <c r="E251" s="163">
        <v>233</v>
      </c>
      <c r="F251" s="165">
        <v>6051456</v>
      </c>
      <c r="G251" s="166">
        <v>294</v>
      </c>
      <c r="H251" s="167">
        <v>275</v>
      </c>
      <c r="I251" s="168">
        <v>6134337</v>
      </c>
      <c r="J251" s="169">
        <v>178</v>
      </c>
      <c r="K251" s="170">
        <v>163</v>
      </c>
      <c r="L251" s="165">
        <v>2186146</v>
      </c>
      <c r="M251" s="166">
        <v>111</v>
      </c>
      <c r="N251" s="167">
        <v>105</v>
      </c>
      <c r="O251" s="168">
        <v>3300442</v>
      </c>
      <c r="P251" s="169">
        <v>281</v>
      </c>
      <c r="Q251" s="170">
        <v>260</v>
      </c>
      <c r="R251" s="165">
        <v>4814639</v>
      </c>
      <c r="S251" s="166">
        <v>32</v>
      </c>
      <c r="T251" s="167">
        <v>30</v>
      </c>
      <c r="U251" s="168">
        <v>1594598</v>
      </c>
      <c r="V251" s="169">
        <v>250</v>
      </c>
      <c r="W251" s="170">
        <v>249</v>
      </c>
      <c r="X251" s="165">
        <v>2468</v>
      </c>
      <c r="Y251" s="166">
        <v>223</v>
      </c>
      <c r="Z251" s="167">
        <v>200</v>
      </c>
      <c r="AA251" s="168">
        <v>239</v>
      </c>
      <c r="AB251" s="171">
        <v>383</v>
      </c>
      <c r="AC251" s="163">
        <v>0</v>
      </c>
      <c r="AD251" s="172">
        <v>100</v>
      </c>
      <c r="AE251" s="173">
        <v>0</v>
      </c>
    </row>
    <row r="252" spans="1:31" s="3" customFormat="1" ht="18.75" customHeight="1">
      <c r="A252" s="200">
        <v>250</v>
      </c>
      <c r="B252" s="201" t="s">
        <v>3813</v>
      </c>
      <c r="C252" s="202" t="s">
        <v>2290</v>
      </c>
      <c r="D252" s="203" t="s">
        <v>3815</v>
      </c>
      <c r="E252" s="204">
        <v>234</v>
      </c>
      <c r="F252" s="206">
        <v>5980436</v>
      </c>
      <c r="G252" s="207">
        <v>80</v>
      </c>
      <c r="H252" s="208">
        <v>74</v>
      </c>
      <c r="I252" s="209">
        <v>9593602</v>
      </c>
      <c r="J252" s="210">
        <v>300</v>
      </c>
      <c r="K252" s="211">
        <v>282</v>
      </c>
      <c r="L252" s="206">
        <v>1292904</v>
      </c>
      <c r="M252" s="207">
        <v>442</v>
      </c>
      <c r="N252" s="208">
        <v>422</v>
      </c>
      <c r="O252" s="209">
        <v>355747</v>
      </c>
      <c r="P252" s="210">
        <v>184</v>
      </c>
      <c r="Q252" s="211">
        <v>164</v>
      </c>
      <c r="R252" s="206">
        <v>6732635</v>
      </c>
      <c r="S252" s="207">
        <v>429</v>
      </c>
      <c r="T252" s="208">
        <v>416</v>
      </c>
      <c r="U252" s="209">
        <v>-461211</v>
      </c>
      <c r="V252" s="210">
        <v>302</v>
      </c>
      <c r="W252" s="211">
        <v>300</v>
      </c>
      <c r="X252" s="206">
        <v>1250</v>
      </c>
      <c r="Y252" s="207">
        <v>240</v>
      </c>
      <c r="Z252" s="208">
        <v>217</v>
      </c>
      <c r="AA252" s="209">
        <v>220</v>
      </c>
      <c r="AB252" s="212">
        <v>383</v>
      </c>
      <c r="AC252" s="204">
        <v>0</v>
      </c>
      <c r="AD252" s="213">
        <v>40</v>
      </c>
      <c r="AE252" s="214">
        <v>60</v>
      </c>
    </row>
    <row r="253" spans="1:31" s="3" customFormat="1" ht="18.75" customHeight="1">
      <c r="A253" s="15">
        <v>251</v>
      </c>
      <c r="B253" s="16">
        <v>170</v>
      </c>
      <c r="C253" s="17" t="s">
        <v>2291</v>
      </c>
      <c r="D253" s="18" t="s">
        <v>3814</v>
      </c>
      <c r="E253" s="19">
        <v>17</v>
      </c>
      <c r="F253" s="21">
        <v>5975306</v>
      </c>
      <c r="G253" s="22">
        <v>53</v>
      </c>
      <c r="H253" s="23">
        <v>5</v>
      </c>
      <c r="I253" s="24">
        <v>10252013</v>
      </c>
      <c r="J253" s="25">
        <v>254</v>
      </c>
      <c r="K253" s="26">
        <v>18</v>
      </c>
      <c r="L253" s="21">
        <v>1584024</v>
      </c>
      <c r="M253" s="22">
        <v>266</v>
      </c>
      <c r="N253" s="23">
        <v>15</v>
      </c>
      <c r="O253" s="24">
        <v>1585490</v>
      </c>
      <c r="P253" s="25">
        <v>156</v>
      </c>
      <c r="Q253" s="26">
        <v>18</v>
      </c>
      <c r="R253" s="21">
        <v>7670350</v>
      </c>
      <c r="S253" s="22">
        <v>139</v>
      </c>
      <c r="T253" s="23">
        <v>7</v>
      </c>
      <c r="U253" s="24">
        <v>386994</v>
      </c>
      <c r="V253" s="25" t="s">
        <v>3813</v>
      </c>
      <c r="W253" s="26" t="s">
        <v>3813</v>
      </c>
      <c r="X253" s="61" t="s">
        <v>3813</v>
      </c>
      <c r="Y253" s="22">
        <v>339</v>
      </c>
      <c r="Z253" s="23">
        <v>25</v>
      </c>
      <c r="AA253" s="24">
        <v>153</v>
      </c>
      <c r="AB253" s="93">
        <v>371</v>
      </c>
      <c r="AC253" s="19">
        <v>100</v>
      </c>
      <c r="AD253" s="27">
        <v>0</v>
      </c>
      <c r="AE253" s="28">
        <v>0</v>
      </c>
    </row>
    <row r="254" spans="1:31" s="3" customFormat="1" ht="18.75" customHeight="1">
      <c r="A254" s="29">
        <v>252</v>
      </c>
      <c r="B254" s="30">
        <v>248</v>
      </c>
      <c r="C254" s="31" t="s">
        <v>2292</v>
      </c>
      <c r="D254" s="32" t="s">
        <v>2748</v>
      </c>
      <c r="E254" s="33">
        <v>235</v>
      </c>
      <c r="F254" s="35">
        <v>5965447</v>
      </c>
      <c r="G254" s="36">
        <v>275</v>
      </c>
      <c r="H254" s="37">
        <v>257</v>
      </c>
      <c r="I254" s="38">
        <v>6460296</v>
      </c>
      <c r="J254" s="39">
        <v>224</v>
      </c>
      <c r="K254" s="40">
        <v>209</v>
      </c>
      <c r="L254" s="35">
        <v>1791211</v>
      </c>
      <c r="M254" s="36">
        <v>86</v>
      </c>
      <c r="N254" s="37">
        <v>81</v>
      </c>
      <c r="O254" s="38">
        <v>3706639</v>
      </c>
      <c r="P254" s="39">
        <v>266</v>
      </c>
      <c r="Q254" s="40">
        <v>245</v>
      </c>
      <c r="R254" s="35">
        <v>5054530</v>
      </c>
      <c r="S254" s="36">
        <v>289</v>
      </c>
      <c r="T254" s="37">
        <v>280</v>
      </c>
      <c r="U254" s="38">
        <v>101463</v>
      </c>
      <c r="V254" s="39">
        <v>37</v>
      </c>
      <c r="W254" s="40">
        <v>37</v>
      </c>
      <c r="X254" s="35">
        <v>13967</v>
      </c>
      <c r="Y254" s="36">
        <v>72</v>
      </c>
      <c r="Z254" s="37">
        <v>60</v>
      </c>
      <c r="AA254" s="38">
        <v>450</v>
      </c>
      <c r="AB254" s="94">
        <v>323</v>
      </c>
      <c r="AC254" s="42">
        <v>0</v>
      </c>
      <c r="AD254" s="34">
        <v>100</v>
      </c>
      <c r="AE254" s="43">
        <v>0</v>
      </c>
    </row>
    <row r="255" spans="1:31" s="3" customFormat="1" ht="18.75" customHeight="1">
      <c r="A255" s="29">
        <v>253</v>
      </c>
      <c r="B255" s="30">
        <v>267</v>
      </c>
      <c r="C255" s="31" t="s">
        <v>2293</v>
      </c>
      <c r="D255" s="32" t="s">
        <v>2748</v>
      </c>
      <c r="E255" s="42">
        <v>236</v>
      </c>
      <c r="F255" s="35">
        <v>5946045</v>
      </c>
      <c r="G255" s="36">
        <v>255</v>
      </c>
      <c r="H255" s="37">
        <v>238</v>
      </c>
      <c r="I255" s="38">
        <v>6786671</v>
      </c>
      <c r="J255" s="39">
        <v>176</v>
      </c>
      <c r="K255" s="40">
        <v>161</v>
      </c>
      <c r="L255" s="35">
        <v>2198151</v>
      </c>
      <c r="M255" s="36">
        <v>124</v>
      </c>
      <c r="N255" s="37">
        <v>117</v>
      </c>
      <c r="O255" s="38">
        <v>3071053</v>
      </c>
      <c r="P255" s="39">
        <v>312</v>
      </c>
      <c r="Q255" s="40">
        <v>290</v>
      </c>
      <c r="R255" s="35">
        <v>4439658</v>
      </c>
      <c r="S255" s="36">
        <v>83</v>
      </c>
      <c r="T255" s="37">
        <v>80</v>
      </c>
      <c r="U255" s="38">
        <v>704979</v>
      </c>
      <c r="V255" s="39">
        <v>274</v>
      </c>
      <c r="W255" s="40">
        <v>272</v>
      </c>
      <c r="X255" s="35">
        <v>1831</v>
      </c>
      <c r="Y255" s="36">
        <v>324</v>
      </c>
      <c r="Z255" s="37">
        <v>300</v>
      </c>
      <c r="AA255" s="38">
        <v>160</v>
      </c>
      <c r="AB255" s="94">
        <v>369</v>
      </c>
      <c r="AC255" s="42">
        <v>0</v>
      </c>
      <c r="AD255" s="34">
        <v>100</v>
      </c>
      <c r="AE255" s="43">
        <v>0</v>
      </c>
    </row>
    <row r="256" spans="1:31" s="3" customFormat="1" ht="18.75" customHeight="1">
      <c r="A256" s="159">
        <v>254</v>
      </c>
      <c r="B256" s="160">
        <v>222</v>
      </c>
      <c r="C256" s="161" t="s">
        <v>2294</v>
      </c>
      <c r="D256" s="162" t="s">
        <v>3815</v>
      </c>
      <c r="E256" s="163">
        <v>237</v>
      </c>
      <c r="F256" s="165">
        <v>5945158</v>
      </c>
      <c r="G256" s="166">
        <v>239</v>
      </c>
      <c r="H256" s="167">
        <v>224</v>
      </c>
      <c r="I256" s="168">
        <v>6952990</v>
      </c>
      <c r="J256" s="169">
        <v>72</v>
      </c>
      <c r="K256" s="170">
        <v>62</v>
      </c>
      <c r="L256" s="165">
        <v>3440495</v>
      </c>
      <c r="M256" s="166">
        <v>33</v>
      </c>
      <c r="N256" s="167">
        <v>29</v>
      </c>
      <c r="O256" s="168">
        <v>6769217</v>
      </c>
      <c r="P256" s="169">
        <v>100</v>
      </c>
      <c r="Q256" s="170">
        <v>86</v>
      </c>
      <c r="R256" s="165">
        <v>9479412</v>
      </c>
      <c r="S256" s="166">
        <v>42</v>
      </c>
      <c r="T256" s="167">
        <v>39</v>
      </c>
      <c r="U256" s="168">
        <v>1224849</v>
      </c>
      <c r="V256" s="169">
        <v>87</v>
      </c>
      <c r="W256" s="170">
        <v>87</v>
      </c>
      <c r="X256" s="165">
        <v>10273</v>
      </c>
      <c r="Y256" s="166">
        <v>96</v>
      </c>
      <c r="Z256" s="167">
        <v>79</v>
      </c>
      <c r="AA256" s="168">
        <v>406</v>
      </c>
      <c r="AB256" s="171">
        <v>321</v>
      </c>
      <c r="AC256" s="163">
        <v>0</v>
      </c>
      <c r="AD256" s="172">
        <v>100</v>
      </c>
      <c r="AE256" s="173">
        <v>0</v>
      </c>
    </row>
    <row r="257" spans="1:31" s="3" customFormat="1" ht="18.75" customHeight="1">
      <c r="A257" s="142">
        <v>255</v>
      </c>
      <c r="B257" s="143">
        <v>208</v>
      </c>
      <c r="C257" s="144" t="s">
        <v>2295</v>
      </c>
      <c r="D257" s="145" t="s">
        <v>3815</v>
      </c>
      <c r="E257" s="146">
        <v>238</v>
      </c>
      <c r="F257" s="148">
        <v>5919630</v>
      </c>
      <c r="G257" s="149">
        <v>252</v>
      </c>
      <c r="H257" s="150">
        <v>236</v>
      </c>
      <c r="I257" s="151">
        <v>6824167</v>
      </c>
      <c r="J257" s="152" t="s">
        <v>3813</v>
      </c>
      <c r="K257" s="153" t="s">
        <v>3813</v>
      </c>
      <c r="L257" s="148">
        <v>-761542</v>
      </c>
      <c r="M257" s="149">
        <v>211</v>
      </c>
      <c r="N257" s="150">
        <v>201</v>
      </c>
      <c r="O257" s="151">
        <v>2046340</v>
      </c>
      <c r="P257" s="152">
        <v>95</v>
      </c>
      <c r="Q257" s="153">
        <v>81</v>
      </c>
      <c r="R257" s="148">
        <v>9642566</v>
      </c>
      <c r="S257" s="149">
        <v>451</v>
      </c>
      <c r="T257" s="150">
        <v>434</v>
      </c>
      <c r="U257" s="151">
        <v>-792933</v>
      </c>
      <c r="V257" s="152">
        <v>319</v>
      </c>
      <c r="W257" s="153">
        <v>317</v>
      </c>
      <c r="X257" s="148">
        <v>882</v>
      </c>
      <c r="Y257" s="149">
        <v>426</v>
      </c>
      <c r="Z257" s="150">
        <v>401</v>
      </c>
      <c r="AA257" s="151">
        <v>100</v>
      </c>
      <c r="AB257" s="156">
        <v>352</v>
      </c>
      <c r="AC257" s="146">
        <v>0</v>
      </c>
      <c r="AD257" s="157">
        <v>91.96</v>
      </c>
      <c r="AE257" s="158">
        <v>8.0399999999999991</v>
      </c>
    </row>
    <row r="258" spans="1:31" s="3" customFormat="1" ht="18.75" customHeight="1">
      <c r="A258" s="174">
        <v>256</v>
      </c>
      <c r="B258" s="175">
        <v>276</v>
      </c>
      <c r="C258" s="176" t="s">
        <v>2296</v>
      </c>
      <c r="D258" s="177" t="s">
        <v>3814</v>
      </c>
      <c r="E258" s="178">
        <v>18</v>
      </c>
      <c r="F258" s="180">
        <v>5908704</v>
      </c>
      <c r="G258" s="181">
        <v>253</v>
      </c>
      <c r="H258" s="182">
        <v>17</v>
      </c>
      <c r="I258" s="183">
        <v>6797354</v>
      </c>
      <c r="J258" s="184" t="s">
        <v>3813</v>
      </c>
      <c r="K258" s="185" t="s">
        <v>3813</v>
      </c>
      <c r="L258" s="180">
        <v>2546924</v>
      </c>
      <c r="M258" s="181">
        <v>450</v>
      </c>
      <c r="N258" s="182">
        <v>21</v>
      </c>
      <c r="O258" s="183">
        <v>306076</v>
      </c>
      <c r="P258" s="184">
        <v>151</v>
      </c>
      <c r="Q258" s="185">
        <v>16</v>
      </c>
      <c r="R258" s="180">
        <v>7732127</v>
      </c>
      <c r="S258" s="181">
        <v>33</v>
      </c>
      <c r="T258" s="182">
        <v>3</v>
      </c>
      <c r="U258" s="183">
        <v>1469206</v>
      </c>
      <c r="V258" s="184" t="s">
        <v>3813</v>
      </c>
      <c r="W258" s="185" t="s">
        <v>3813</v>
      </c>
      <c r="X258" s="191" t="s">
        <v>3813</v>
      </c>
      <c r="Y258" s="181">
        <v>205</v>
      </c>
      <c r="Z258" s="182">
        <v>23</v>
      </c>
      <c r="AA258" s="183">
        <v>251</v>
      </c>
      <c r="AB258" s="186">
        <v>383</v>
      </c>
      <c r="AC258" s="178">
        <v>100</v>
      </c>
      <c r="AD258" s="187">
        <v>0</v>
      </c>
      <c r="AE258" s="188">
        <v>0</v>
      </c>
    </row>
    <row r="259" spans="1:31" s="3" customFormat="1" ht="18.75" customHeight="1">
      <c r="A259" s="159">
        <v>257</v>
      </c>
      <c r="B259" s="160">
        <v>228</v>
      </c>
      <c r="C259" s="161" t="s">
        <v>2297</v>
      </c>
      <c r="D259" s="162" t="s">
        <v>3815</v>
      </c>
      <c r="E259" s="163">
        <v>239</v>
      </c>
      <c r="F259" s="165">
        <v>5890687</v>
      </c>
      <c r="G259" s="166">
        <v>306</v>
      </c>
      <c r="H259" s="167">
        <v>286</v>
      </c>
      <c r="I259" s="168">
        <v>5973294</v>
      </c>
      <c r="J259" s="169">
        <v>326</v>
      </c>
      <c r="K259" s="170">
        <v>307</v>
      </c>
      <c r="L259" s="165">
        <v>1162687</v>
      </c>
      <c r="M259" s="166">
        <v>245</v>
      </c>
      <c r="N259" s="167">
        <v>234</v>
      </c>
      <c r="O259" s="168">
        <v>1751019</v>
      </c>
      <c r="P259" s="169">
        <v>351</v>
      </c>
      <c r="Q259" s="170">
        <v>328</v>
      </c>
      <c r="R259" s="165">
        <v>3872926</v>
      </c>
      <c r="S259" s="166">
        <v>241</v>
      </c>
      <c r="T259" s="167">
        <v>232</v>
      </c>
      <c r="U259" s="168">
        <v>152401</v>
      </c>
      <c r="V259" s="169">
        <v>55</v>
      </c>
      <c r="W259" s="170">
        <v>55</v>
      </c>
      <c r="X259" s="165">
        <v>12105</v>
      </c>
      <c r="Y259" s="166">
        <v>146</v>
      </c>
      <c r="Z259" s="167">
        <v>127</v>
      </c>
      <c r="AA259" s="168">
        <v>315</v>
      </c>
      <c r="AB259" s="171">
        <v>322</v>
      </c>
      <c r="AC259" s="163">
        <v>0</v>
      </c>
      <c r="AD259" s="172">
        <v>100</v>
      </c>
      <c r="AE259" s="173">
        <v>0</v>
      </c>
    </row>
    <row r="260" spans="1:31" s="3" customFormat="1" ht="18.75" customHeight="1">
      <c r="A260" s="159">
        <v>258</v>
      </c>
      <c r="B260" s="160" t="s">
        <v>3813</v>
      </c>
      <c r="C260" s="161" t="s">
        <v>2298</v>
      </c>
      <c r="D260" s="162" t="s">
        <v>3815</v>
      </c>
      <c r="E260" s="163">
        <v>240</v>
      </c>
      <c r="F260" s="165">
        <v>5889921</v>
      </c>
      <c r="G260" s="166">
        <v>308</v>
      </c>
      <c r="H260" s="167">
        <v>288</v>
      </c>
      <c r="I260" s="168">
        <v>5904397</v>
      </c>
      <c r="J260" s="169" t="s">
        <v>3813</v>
      </c>
      <c r="K260" s="170" t="s">
        <v>3813</v>
      </c>
      <c r="L260" s="165">
        <v>-4431713</v>
      </c>
      <c r="M260" s="166" t="s">
        <v>3813</v>
      </c>
      <c r="N260" s="167" t="s">
        <v>3813</v>
      </c>
      <c r="O260" s="168">
        <v>-4271923</v>
      </c>
      <c r="P260" s="169">
        <v>30</v>
      </c>
      <c r="Q260" s="170">
        <v>25</v>
      </c>
      <c r="R260" s="165">
        <v>18565136</v>
      </c>
      <c r="S260" s="166">
        <v>498</v>
      </c>
      <c r="T260" s="167">
        <v>475</v>
      </c>
      <c r="U260" s="168">
        <v>-11756280</v>
      </c>
      <c r="V260" s="169">
        <v>138</v>
      </c>
      <c r="W260" s="170">
        <v>138</v>
      </c>
      <c r="X260" s="165">
        <v>7275</v>
      </c>
      <c r="Y260" s="166">
        <v>120</v>
      </c>
      <c r="Z260" s="167">
        <v>103</v>
      </c>
      <c r="AA260" s="168">
        <v>360</v>
      </c>
      <c r="AB260" s="171">
        <v>321</v>
      </c>
      <c r="AC260" s="163">
        <v>0</v>
      </c>
      <c r="AD260" s="172">
        <v>100</v>
      </c>
      <c r="AE260" s="173">
        <v>0</v>
      </c>
    </row>
    <row r="261" spans="1:31" s="3" customFormat="1" ht="18.75" customHeight="1">
      <c r="A261" s="159">
        <v>259</v>
      </c>
      <c r="B261" s="160">
        <v>250</v>
      </c>
      <c r="C261" s="161" t="s">
        <v>2299</v>
      </c>
      <c r="D261" s="162" t="s">
        <v>3815</v>
      </c>
      <c r="E261" s="163">
        <v>241</v>
      </c>
      <c r="F261" s="165">
        <v>5871813</v>
      </c>
      <c r="G261" s="166">
        <v>144</v>
      </c>
      <c r="H261" s="167">
        <v>135</v>
      </c>
      <c r="I261" s="168">
        <v>8568097</v>
      </c>
      <c r="J261" s="169">
        <v>359</v>
      </c>
      <c r="K261" s="170">
        <v>340</v>
      </c>
      <c r="L261" s="165">
        <v>966074</v>
      </c>
      <c r="M261" s="166">
        <v>183</v>
      </c>
      <c r="N261" s="167">
        <v>174</v>
      </c>
      <c r="O261" s="168">
        <v>2308896</v>
      </c>
      <c r="P261" s="169">
        <v>92</v>
      </c>
      <c r="Q261" s="170">
        <v>78</v>
      </c>
      <c r="R261" s="165">
        <v>9710883</v>
      </c>
      <c r="S261" s="166">
        <v>253</v>
      </c>
      <c r="T261" s="167">
        <v>244</v>
      </c>
      <c r="U261" s="168">
        <v>139600</v>
      </c>
      <c r="V261" s="169">
        <v>145</v>
      </c>
      <c r="W261" s="170">
        <v>145</v>
      </c>
      <c r="X261" s="165">
        <v>7125</v>
      </c>
      <c r="Y261" s="166">
        <v>271</v>
      </c>
      <c r="Z261" s="167">
        <v>248</v>
      </c>
      <c r="AA261" s="168">
        <v>198</v>
      </c>
      <c r="AB261" s="171">
        <v>356</v>
      </c>
      <c r="AC261" s="163">
        <v>0</v>
      </c>
      <c r="AD261" s="172">
        <v>100</v>
      </c>
      <c r="AE261" s="173">
        <v>0</v>
      </c>
    </row>
    <row r="262" spans="1:31" s="3" customFormat="1" ht="18.75" customHeight="1">
      <c r="A262" s="142">
        <v>260</v>
      </c>
      <c r="B262" s="143">
        <v>354</v>
      </c>
      <c r="C262" s="144" t="s">
        <v>2300</v>
      </c>
      <c r="D262" s="145" t="s">
        <v>3815</v>
      </c>
      <c r="E262" s="146">
        <v>242</v>
      </c>
      <c r="F262" s="148">
        <v>5867160</v>
      </c>
      <c r="G262" s="149">
        <v>221</v>
      </c>
      <c r="H262" s="150">
        <v>207</v>
      </c>
      <c r="I262" s="151">
        <v>7211840</v>
      </c>
      <c r="J262" s="152">
        <v>165</v>
      </c>
      <c r="K262" s="153">
        <v>150</v>
      </c>
      <c r="L262" s="148">
        <v>2344833</v>
      </c>
      <c r="M262" s="149">
        <v>102</v>
      </c>
      <c r="N262" s="150">
        <v>97</v>
      </c>
      <c r="O262" s="151">
        <v>3412746</v>
      </c>
      <c r="P262" s="152">
        <v>140</v>
      </c>
      <c r="Q262" s="153">
        <v>125</v>
      </c>
      <c r="R262" s="148">
        <v>7943158</v>
      </c>
      <c r="S262" s="149">
        <v>275</v>
      </c>
      <c r="T262" s="150">
        <v>266</v>
      </c>
      <c r="U262" s="151">
        <v>112584</v>
      </c>
      <c r="V262" s="152">
        <v>69</v>
      </c>
      <c r="W262" s="153">
        <v>69</v>
      </c>
      <c r="X262" s="148">
        <v>11397</v>
      </c>
      <c r="Y262" s="149">
        <v>23</v>
      </c>
      <c r="Z262" s="150">
        <v>17</v>
      </c>
      <c r="AA262" s="151">
        <v>710</v>
      </c>
      <c r="AB262" s="156">
        <v>321</v>
      </c>
      <c r="AC262" s="146">
        <v>0</v>
      </c>
      <c r="AD262" s="157">
        <v>100</v>
      </c>
      <c r="AE262" s="158">
        <v>0</v>
      </c>
    </row>
    <row r="263" spans="1:31" s="3" customFormat="1" ht="18.75" customHeight="1">
      <c r="A263" s="174">
        <v>261</v>
      </c>
      <c r="B263" s="175" t="s">
        <v>3813</v>
      </c>
      <c r="C263" s="176" t="s">
        <v>1151</v>
      </c>
      <c r="D263" s="177" t="s">
        <v>3815</v>
      </c>
      <c r="E263" s="178">
        <v>243</v>
      </c>
      <c r="F263" s="180">
        <v>5847110</v>
      </c>
      <c r="G263" s="181">
        <v>310</v>
      </c>
      <c r="H263" s="182">
        <v>290</v>
      </c>
      <c r="I263" s="183">
        <v>5847110</v>
      </c>
      <c r="J263" s="184">
        <v>455</v>
      </c>
      <c r="K263" s="185">
        <v>436</v>
      </c>
      <c r="L263" s="180">
        <v>240461</v>
      </c>
      <c r="M263" s="181">
        <v>103</v>
      </c>
      <c r="N263" s="182">
        <v>98</v>
      </c>
      <c r="O263" s="183">
        <v>3412504</v>
      </c>
      <c r="P263" s="184">
        <v>174</v>
      </c>
      <c r="Q263" s="185">
        <v>154</v>
      </c>
      <c r="R263" s="180">
        <v>7111776</v>
      </c>
      <c r="S263" s="181">
        <v>327</v>
      </c>
      <c r="T263" s="182">
        <v>318</v>
      </c>
      <c r="U263" s="183">
        <v>62773</v>
      </c>
      <c r="V263" s="184" t="s">
        <v>3813</v>
      </c>
      <c r="W263" s="185" t="s">
        <v>3813</v>
      </c>
      <c r="X263" s="191" t="s">
        <v>3813</v>
      </c>
      <c r="Y263" s="181">
        <v>460</v>
      </c>
      <c r="Z263" s="182">
        <v>435</v>
      </c>
      <c r="AA263" s="183">
        <v>73</v>
      </c>
      <c r="AB263" s="186">
        <v>383</v>
      </c>
      <c r="AC263" s="178">
        <v>0</v>
      </c>
      <c r="AD263" s="187">
        <v>100</v>
      </c>
      <c r="AE263" s="188">
        <v>0</v>
      </c>
    </row>
    <row r="264" spans="1:31" s="3" customFormat="1" ht="18.75" customHeight="1">
      <c r="A264" s="159">
        <v>262</v>
      </c>
      <c r="B264" s="160">
        <v>151</v>
      </c>
      <c r="C264" s="161" t="s">
        <v>1152</v>
      </c>
      <c r="D264" s="162" t="s">
        <v>3815</v>
      </c>
      <c r="E264" s="163">
        <v>244</v>
      </c>
      <c r="F264" s="165">
        <v>5842525</v>
      </c>
      <c r="G264" s="166">
        <v>311</v>
      </c>
      <c r="H264" s="167">
        <v>291</v>
      </c>
      <c r="I264" s="168">
        <v>5842525</v>
      </c>
      <c r="J264" s="169">
        <v>236</v>
      </c>
      <c r="K264" s="170">
        <v>219</v>
      </c>
      <c r="L264" s="165">
        <v>1701111</v>
      </c>
      <c r="M264" s="166">
        <v>204</v>
      </c>
      <c r="N264" s="167">
        <v>194</v>
      </c>
      <c r="O264" s="168">
        <v>2084821</v>
      </c>
      <c r="P264" s="169">
        <v>77</v>
      </c>
      <c r="Q264" s="170">
        <v>65</v>
      </c>
      <c r="R264" s="165">
        <v>10728101</v>
      </c>
      <c r="S264" s="166">
        <v>303</v>
      </c>
      <c r="T264" s="167">
        <v>294</v>
      </c>
      <c r="U264" s="168">
        <v>85593</v>
      </c>
      <c r="V264" s="169">
        <v>89</v>
      </c>
      <c r="W264" s="170">
        <v>89</v>
      </c>
      <c r="X264" s="165">
        <v>10233</v>
      </c>
      <c r="Y264" s="166">
        <v>64</v>
      </c>
      <c r="Z264" s="167">
        <v>54</v>
      </c>
      <c r="AA264" s="168">
        <v>465</v>
      </c>
      <c r="AB264" s="171">
        <v>321</v>
      </c>
      <c r="AC264" s="163">
        <v>0</v>
      </c>
      <c r="AD264" s="172">
        <v>100</v>
      </c>
      <c r="AE264" s="173">
        <v>0</v>
      </c>
    </row>
    <row r="265" spans="1:31" s="3" customFormat="1" ht="18.75" customHeight="1">
      <c r="A265" s="29">
        <v>263</v>
      </c>
      <c r="B265" s="30">
        <v>265</v>
      </c>
      <c r="C265" s="31" t="s">
        <v>1153</v>
      </c>
      <c r="D265" s="32" t="s">
        <v>3814</v>
      </c>
      <c r="E265" s="42">
        <v>19</v>
      </c>
      <c r="F265" s="35">
        <v>5831368</v>
      </c>
      <c r="G265" s="36">
        <v>314</v>
      </c>
      <c r="H265" s="37">
        <v>21</v>
      </c>
      <c r="I265" s="38">
        <v>5831368</v>
      </c>
      <c r="J265" s="39">
        <v>33</v>
      </c>
      <c r="K265" s="40">
        <v>5</v>
      </c>
      <c r="L265" s="35">
        <v>4499079</v>
      </c>
      <c r="M265" s="36">
        <v>330</v>
      </c>
      <c r="N265" s="37">
        <v>16</v>
      </c>
      <c r="O265" s="38">
        <v>1181379</v>
      </c>
      <c r="P265" s="39">
        <v>76</v>
      </c>
      <c r="Q265" s="40">
        <v>12</v>
      </c>
      <c r="R265" s="35">
        <v>10787527</v>
      </c>
      <c r="S265" s="36">
        <v>101</v>
      </c>
      <c r="T265" s="37">
        <v>6</v>
      </c>
      <c r="U265" s="38">
        <v>580742</v>
      </c>
      <c r="V265" s="39" t="s">
        <v>3813</v>
      </c>
      <c r="W265" s="40" t="s">
        <v>3813</v>
      </c>
      <c r="X265" s="41" t="s">
        <v>3813</v>
      </c>
      <c r="Y265" s="36">
        <v>92</v>
      </c>
      <c r="Z265" s="37">
        <v>17</v>
      </c>
      <c r="AA265" s="38">
        <v>415</v>
      </c>
      <c r="AB265" s="94">
        <v>352</v>
      </c>
      <c r="AC265" s="42">
        <v>99</v>
      </c>
      <c r="AD265" s="34">
        <v>1</v>
      </c>
      <c r="AE265" s="43">
        <v>0</v>
      </c>
    </row>
    <row r="266" spans="1:31" s="3" customFormat="1" ht="18.75" customHeight="1">
      <c r="A266" s="159">
        <v>264</v>
      </c>
      <c r="B266" s="160" t="s">
        <v>3813</v>
      </c>
      <c r="C266" s="161" t="s">
        <v>1154</v>
      </c>
      <c r="D266" s="162" t="s">
        <v>3815</v>
      </c>
      <c r="E266" s="163">
        <v>245</v>
      </c>
      <c r="F266" s="165">
        <v>5831058</v>
      </c>
      <c r="G266" s="166">
        <v>161</v>
      </c>
      <c r="H266" s="167">
        <v>151</v>
      </c>
      <c r="I266" s="168">
        <v>8359021</v>
      </c>
      <c r="J266" s="169">
        <v>98</v>
      </c>
      <c r="K266" s="170">
        <v>85</v>
      </c>
      <c r="L266" s="189" t="s">
        <v>3813</v>
      </c>
      <c r="M266" s="166">
        <v>272</v>
      </c>
      <c r="N266" s="167">
        <v>257</v>
      </c>
      <c r="O266" s="196" t="s">
        <v>3813</v>
      </c>
      <c r="P266" s="169">
        <v>297</v>
      </c>
      <c r="Q266" s="170">
        <v>275</v>
      </c>
      <c r="R266" s="189" t="s">
        <v>3813</v>
      </c>
      <c r="S266" s="166">
        <v>258</v>
      </c>
      <c r="T266" s="167">
        <v>249</v>
      </c>
      <c r="U266" s="196" t="s">
        <v>3813</v>
      </c>
      <c r="V266" s="169">
        <v>288</v>
      </c>
      <c r="W266" s="170">
        <v>286</v>
      </c>
      <c r="X266" s="189" t="s">
        <v>3813</v>
      </c>
      <c r="Y266" s="166">
        <v>81</v>
      </c>
      <c r="Z266" s="167">
        <v>68</v>
      </c>
      <c r="AA266" s="196" t="s">
        <v>3813</v>
      </c>
      <c r="AB266" s="171">
        <v>383</v>
      </c>
      <c r="AC266" s="163">
        <v>0</v>
      </c>
      <c r="AD266" s="172">
        <v>100</v>
      </c>
      <c r="AE266" s="173">
        <v>0</v>
      </c>
    </row>
    <row r="267" spans="1:31" s="3" customFormat="1" ht="18.75" customHeight="1">
      <c r="A267" s="142">
        <v>265</v>
      </c>
      <c r="B267" s="143" t="s">
        <v>3813</v>
      </c>
      <c r="C267" s="144" t="s">
        <v>1155</v>
      </c>
      <c r="D267" s="145" t="s">
        <v>3815</v>
      </c>
      <c r="E267" s="146">
        <v>246</v>
      </c>
      <c r="F267" s="148">
        <v>5823076</v>
      </c>
      <c r="G267" s="149">
        <v>265</v>
      </c>
      <c r="H267" s="150">
        <v>247</v>
      </c>
      <c r="I267" s="151">
        <v>6656960</v>
      </c>
      <c r="J267" s="152">
        <v>117</v>
      </c>
      <c r="K267" s="153">
        <v>104</v>
      </c>
      <c r="L267" s="148">
        <v>2727294</v>
      </c>
      <c r="M267" s="149">
        <v>196</v>
      </c>
      <c r="N267" s="150">
        <v>186</v>
      </c>
      <c r="O267" s="151">
        <v>2152298</v>
      </c>
      <c r="P267" s="152">
        <v>193</v>
      </c>
      <c r="Q267" s="153">
        <v>173</v>
      </c>
      <c r="R267" s="148">
        <v>6498278</v>
      </c>
      <c r="S267" s="149">
        <v>41</v>
      </c>
      <c r="T267" s="150">
        <v>38</v>
      </c>
      <c r="U267" s="151">
        <v>1226854</v>
      </c>
      <c r="V267" s="152">
        <v>321</v>
      </c>
      <c r="W267" s="153">
        <v>319</v>
      </c>
      <c r="X267" s="148">
        <v>862</v>
      </c>
      <c r="Y267" s="149">
        <v>438</v>
      </c>
      <c r="Z267" s="150">
        <v>413</v>
      </c>
      <c r="AA267" s="151">
        <v>93</v>
      </c>
      <c r="AB267" s="156">
        <v>354</v>
      </c>
      <c r="AC267" s="146">
        <v>0</v>
      </c>
      <c r="AD267" s="157">
        <v>100</v>
      </c>
      <c r="AE267" s="158">
        <v>0</v>
      </c>
    </row>
    <row r="268" spans="1:31" s="3" customFormat="1" ht="18.75" customHeight="1">
      <c r="A268" s="174">
        <v>266</v>
      </c>
      <c r="B268" s="175">
        <v>277</v>
      </c>
      <c r="C268" s="176" t="s">
        <v>1156</v>
      </c>
      <c r="D268" s="177" t="s">
        <v>3815</v>
      </c>
      <c r="E268" s="198">
        <v>247</v>
      </c>
      <c r="F268" s="180">
        <v>5810274</v>
      </c>
      <c r="G268" s="181">
        <v>318</v>
      </c>
      <c r="H268" s="182">
        <v>297</v>
      </c>
      <c r="I268" s="183">
        <v>5810274</v>
      </c>
      <c r="J268" s="184">
        <v>153</v>
      </c>
      <c r="K268" s="185">
        <v>138</v>
      </c>
      <c r="L268" s="180">
        <v>2439184</v>
      </c>
      <c r="M268" s="181">
        <v>65</v>
      </c>
      <c r="N268" s="182">
        <v>60</v>
      </c>
      <c r="O268" s="183">
        <v>4392299</v>
      </c>
      <c r="P268" s="184">
        <v>255</v>
      </c>
      <c r="Q268" s="185">
        <v>235</v>
      </c>
      <c r="R268" s="180">
        <v>5407124</v>
      </c>
      <c r="S268" s="181">
        <v>20</v>
      </c>
      <c r="T268" s="182">
        <v>20</v>
      </c>
      <c r="U268" s="183">
        <v>2155846</v>
      </c>
      <c r="V268" s="184">
        <v>73</v>
      </c>
      <c r="W268" s="185">
        <v>73</v>
      </c>
      <c r="X268" s="180">
        <v>11204</v>
      </c>
      <c r="Y268" s="181">
        <v>413</v>
      </c>
      <c r="Z268" s="182">
        <v>388</v>
      </c>
      <c r="AA268" s="183">
        <v>110</v>
      </c>
      <c r="AB268" s="186">
        <v>384</v>
      </c>
      <c r="AC268" s="178">
        <v>0</v>
      </c>
      <c r="AD268" s="187">
        <v>100</v>
      </c>
      <c r="AE268" s="188">
        <v>0</v>
      </c>
    </row>
    <row r="269" spans="1:31" s="3" customFormat="1" ht="18.75" customHeight="1">
      <c r="A269" s="159">
        <v>267</v>
      </c>
      <c r="B269" s="160" t="s">
        <v>3813</v>
      </c>
      <c r="C269" s="195" t="s">
        <v>3813</v>
      </c>
      <c r="D269" s="162" t="s">
        <v>3815</v>
      </c>
      <c r="E269" s="163">
        <v>248</v>
      </c>
      <c r="F269" s="189" t="s">
        <v>3813</v>
      </c>
      <c r="G269" s="166">
        <v>225</v>
      </c>
      <c r="H269" s="167">
        <v>211</v>
      </c>
      <c r="I269" s="196" t="s">
        <v>3813</v>
      </c>
      <c r="J269" s="169">
        <v>375</v>
      </c>
      <c r="K269" s="170">
        <v>356</v>
      </c>
      <c r="L269" s="189" t="s">
        <v>3813</v>
      </c>
      <c r="M269" s="166">
        <v>146</v>
      </c>
      <c r="N269" s="167">
        <v>138</v>
      </c>
      <c r="O269" s="196" t="s">
        <v>3813</v>
      </c>
      <c r="P269" s="169">
        <v>228</v>
      </c>
      <c r="Q269" s="170">
        <v>208</v>
      </c>
      <c r="R269" s="189" t="s">
        <v>3813</v>
      </c>
      <c r="S269" s="166">
        <v>301</v>
      </c>
      <c r="T269" s="167">
        <v>292</v>
      </c>
      <c r="U269" s="196" t="s">
        <v>3813</v>
      </c>
      <c r="V269" s="169" t="s">
        <v>3813</v>
      </c>
      <c r="W269" s="170" t="s">
        <v>3813</v>
      </c>
      <c r="X269" s="189" t="s">
        <v>3813</v>
      </c>
      <c r="Y269" s="166">
        <v>244</v>
      </c>
      <c r="Z269" s="167">
        <v>221</v>
      </c>
      <c r="AA269" s="196" t="s">
        <v>3813</v>
      </c>
      <c r="AB269" s="171">
        <v>362</v>
      </c>
      <c r="AC269" s="163">
        <v>0</v>
      </c>
      <c r="AD269" s="172">
        <v>100</v>
      </c>
      <c r="AE269" s="173">
        <v>0</v>
      </c>
    </row>
    <row r="270" spans="1:31" s="3" customFormat="1" ht="18.75" customHeight="1">
      <c r="A270" s="159">
        <v>268</v>
      </c>
      <c r="B270" s="160">
        <v>274</v>
      </c>
      <c r="C270" s="161" t="s">
        <v>2475</v>
      </c>
      <c r="D270" s="162" t="s">
        <v>3815</v>
      </c>
      <c r="E270" s="163">
        <v>249</v>
      </c>
      <c r="F270" s="165">
        <v>5773559</v>
      </c>
      <c r="G270" s="166">
        <v>197</v>
      </c>
      <c r="H270" s="167">
        <v>186</v>
      </c>
      <c r="I270" s="168">
        <v>7519084</v>
      </c>
      <c r="J270" s="169">
        <v>115</v>
      </c>
      <c r="K270" s="170">
        <v>102</v>
      </c>
      <c r="L270" s="165">
        <v>2737366</v>
      </c>
      <c r="M270" s="166">
        <v>307</v>
      </c>
      <c r="N270" s="167">
        <v>292</v>
      </c>
      <c r="O270" s="168">
        <v>1327115</v>
      </c>
      <c r="P270" s="169">
        <v>199</v>
      </c>
      <c r="Q270" s="170">
        <v>179</v>
      </c>
      <c r="R270" s="165">
        <v>6307606</v>
      </c>
      <c r="S270" s="166">
        <v>418</v>
      </c>
      <c r="T270" s="167">
        <v>406</v>
      </c>
      <c r="U270" s="196" t="s">
        <v>3813</v>
      </c>
      <c r="V270" s="169">
        <v>318</v>
      </c>
      <c r="W270" s="170">
        <v>316</v>
      </c>
      <c r="X270" s="165">
        <v>935</v>
      </c>
      <c r="Y270" s="166">
        <v>264</v>
      </c>
      <c r="Z270" s="167">
        <v>241</v>
      </c>
      <c r="AA270" s="168">
        <v>202</v>
      </c>
      <c r="AB270" s="171">
        <v>341</v>
      </c>
      <c r="AC270" s="163">
        <v>0</v>
      </c>
      <c r="AD270" s="172">
        <v>5</v>
      </c>
      <c r="AE270" s="173">
        <v>95</v>
      </c>
    </row>
    <row r="271" spans="1:31" s="3" customFormat="1" ht="18.75" customHeight="1">
      <c r="A271" s="159">
        <v>269</v>
      </c>
      <c r="B271" s="160">
        <v>321</v>
      </c>
      <c r="C271" s="161" t="s">
        <v>2476</v>
      </c>
      <c r="D271" s="162" t="s">
        <v>3815</v>
      </c>
      <c r="E271" s="193">
        <v>250</v>
      </c>
      <c r="F271" s="165">
        <v>5768959</v>
      </c>
      <c r="G271" s="166">
        <v>214</v>
      </c>
      <c r="H271" s="167">
        <v>200</v>
      </c>
      <c r="I271" s="168">
        <v>7308016</v>
      </c>
      <c r="J271" s="169">
        <v>63</v>
      </c>
      <c r="K271" s="170">
        <v>54</v>
      </c>
      <c r="L271" s="165">
        <v>3527277</v>
      </c>
      <c r="M271" s="166">
        <v>320</v>
      </c>
      <c r="N271" s="167">
        <v>305</v>
      </c>
      <c r="O271" s="168">
        <v>1272775</v>
      </c>
      <c r="P271" s="169">
        <v>258</v>
      </c>
      <c r="Q271" s="170">
        <v>237</v>
      </c>
      <c r="R271" s="165">
        <v>5323013</v>
      </c>
      <c r="S271" s="166">
        <v>354</v>
      </c>
      <c r="T271" s="167">
        <v>344</v>
      </c>
      <c r="U271" s="168">
        <v>36449</v>
      </c>
      <c r="V271" s="169">
        <v>188</v>
      </c>
      <c r="W271" s="170">
        <v>188</v>
      </c>
      <c r="X271" s="165">
        <v>5079</v>
      </c>
      <c r="Y271" s="166">
        <v>188</v>
      </c>
      <c r="Z271" s="167">
        <v>168</v>
      </c>
      <c r="AA271" s="168">
        <v>269</v>
      </c>
      <c r="AB271" s="171">
        <v>369</v>
      </c>
      <c r="AC271" s="163">
        <v>0</v>
      </c>
      <c r="AD271" s="172">
        <v>100</v>
      </c>
      <c r="AE271" s="173">
        <v>0</v>
      </c>
    </row>
    <row r="272" spans="1:31" s="3" customFormat="1" ht="18.75" customHeight="1">
      <c r="A272" s="142">
        <v>270</v>
      </c>
      <c r="B272" s="143">
        <v>298</v>
      </c>
      <c r="C272" s="144" t="s">
        <v>2477</v>
      </c>
      <c r="D272" s="145" t="s">
        <v>3815</v>
      </c>
      <c r="E272" s="146">
        <v>251</v>
      </c>
      <c r="F272" s="148">
        <v>5754188</v>
      </c>
      <c r="G272" s="149">
        <v>325</v>
      </c>
      <c r="H272" s="150">
        <v>304</v>
      </c>
      <c r="I272" s="151">
        <v>5754188</v>
      </c>
      <c r="J272" s="152">
        <v>120</v>
      </c>
      <c r="K272" s="153">
        <v>107</v>
      </c>
      <c r="L272" s="148">
        <v>2710906</v>
      </c>
      <c r="M272" s="149">
        <v>149</v>
      </c>
      <c r="N272" s="150">
        <v>141</v>
      </c>
      <c r="O272" s="151">
        <v>2666068</v>
      </c>
      <c r="P272" s="152">
        <v>331</v>
      </c>
      <c r="Q272" s="153">
        <v>308</v>
      </c>
      <c r="R272" s="148">
        <v>4156457</v>
      </c>
      <c r="S272" s="149">
        <v>29</v>
      </c>
      <c r="T272" s="150">
        <v>27</v>
      </c>
      <c r="U272" s="151">
        <v>1661882</v>
      </c>
      <c r="V272" s="152" t="s">
        <v>3813</v>
      </c>
      <c r="W272" s="153" t="s">
        <v>3813</v>
      </c>
      <c r="X272" s="154" t="s">
        <v>3813</v>
      </c>
      <c r="Y272" s="149">
        <v>229</v>
      </c>
      <c r="Z272" s="150">
        <v>206</v>
      </c>
      <c r="AA272" s="151">
        <v>232</v>
      </c>
      <c r="AB272" s="156">
        <v>321</v>
      </c>
      <c r="AC272" s="146">
        <v>0</v>
      </c>
      <c r="AD272" s="157">
        <v>100</v>
      </c>
      <c r="AE272" s="158">
        <v>0</v>
      </c>
    </row>
    <row r="273" spans="1:31" s="3" customFormat="1" ht="18.75" customHeight="1">
      <c r="A273" s="15">
        <v>271</v>
      </c>
      <c r="B273" s="16">
        <v>309</v>
      </c>
      <c r="C273" s="17" t="s">
        <v>2478</v>
      </c>
      <c r="D273" s="18" t="s">
        <v>551</v>
      </c>
      <c r="E273" s="19">
        <v>252</v>
      </c>
      <c r="F273" s="21">
        <v>5753854</v>
      </c>
      <c r="G273" s="22">
        <v>324</v>
      </c>
      <c r="H273" s="23">
        <v>303</v>
      </c>
      <c r="I273" s="24">
        <v>5760365</v>
      </c>
      <c r="J273" s="25">
        <v>452</v>
      </c>
      <c r="K273" s="26">
        <v>433</v>
      </c>
      <c r="L273" s="21">
        <v>261563</v>
      </c>
      <c r="M273" s="22">
        <v>456</v>
      </c>
      <c r="N273" s="23">
        <v>435</v>
      </c>
      <c r="O273" s="24">
        <v>290802</v>
      </c>
      <c r="P273" s="25">
        <v>498</v>
      </c>
      <c r="Q273" s="26">
        <v>473</v>
      </c>
      <c r="R273" s="21">
        <v>859341</v>
      </c>
      <c r="S273" s="22">
        <v>388</v>
      </c>
      <c r="T273" s="23">
        <v>378</v>
      </c>
      <c r="U273" s="24">
        <v>3076</v>
      </c>
      <c r="V273" s="25" t="s">
        <v>3813</v>
      </c>
      <c r="W273" s="26" t="s">
        <v>3813</v>
      </c>
      <c r="X273" s="61" t="s">
        <v>3813</v>
      </c>
      <c r="Y273" s="22">
        <v>492</v>
      </c>
      <c r="Z273" s="23">
        <v>467</v>
      </c>
      <c r="AA273" s="24">
        <v>39</v>
      </c>
      <c r="AB273" s="93">
        <v>311</v>
      </c>
      <c r="AC273" s="19">
        <v>0</v>
      </c>
      <c r="AD273" s="27">
        <v>100</v>
      </c>
      <c r="AE273" s="28">
        <v>0</v>
      </c>
    </row>
    <row r="274" spans="1:31" s="3" customFormat="1" ht="18.75" customHeight="1">
      <c r="A274" s="159">
        <v>272</v>
      </c>
      <c r="B274" s="160">
        <v>212</v>
      </c>
      <c r="C274" s="161" t="s">
        <v>2479</v>
      </c>
      <c r="D274" s="162" t="s">
        <v>3815</v>
      </c>
      <c r="E274" s="163">
        <v>253</v>
      </c>
      <c r="F274" s="165">
        <v>5736960</v>
      </c>
      <c r="G274" s="166">
        <v>319</v>
      </c>
      <c r="H274" s="167">
        <v>298</v>
      </c>
      <c r="I274" s="168">
        <v>5796130</v>
      </c>
      <c r="J274" s="169">
        <v>182</v>
      </c>
      <c r="K274" s="170">
        <v>167</v>
      </c>
      <c r="L274" s="165">
        <v>2139660</v>
      </c>
      <c r="M274" s="166">
        <v>424</v>
      </c>
      <c r="N274" s="167">
        <v>405</v>
      </c>
      <c r="O274" s="168">
        <v>470136</v>
      </c>
      <c r="P274" s="169">
        <v>423</v>
      </c>
      <c r="Q274" s="170">
        <v>399</v>
      </c>
      <c r="R274" s="165">
        <v>2520772</v>
      </c>
      <c r="S274" s="166">
        <v>406</v>
      </c>
      <c r="T274" s="167">
        <v>396</v>
      </c>
      <c r="U274" s="168">
        <v>-197341</v>
      </c>
      <c r="V274" s="169">
        <v>193</v>
      </c>
      <c r="W274" s="170">
        <v>193</v>
      </c>
      <c r="X274" s="165">
        <v>4766</v>
      </c>
      <c r="Y274" s="166">
        <v>214</v>
      </c>
      <c r="Z274" s="167">
        <v>191</v>
      </c>
      <c r="AA274" s="168">
        <v>244</v>
      </c>
      <c r="AB274" s="171">
        <v>372</v>
      </c>
      <c r="AC274" s="163">
        <v>0</v>
      </c>
      <c r="AD274" s="172">
        <v>100</v>
      </c>
      <c r="AE274" s="173">
        <v>0</v>
      </c>
    </row>
    <row r="275" spans="1:31" s="3" customFormat="1" ht="18.75" customHeight="1">
      <c r="A275" s="29">
        <v>273</v>
      </c>
      <c r="B275" s="30">
        <v>226</v>
      </c>
      <c r="C275" s="31" t="s">
        <v>2480</v>
      </c>
      <c r="D275" s="32" t="s">
        <v>3814</v>
      </c>
      <c r="E275" s="42">
        <v>20</v>
      </c>
      <c r="F275" s="35">
        <v>5708996</v>
      </c>
      <c r="G275" s="36">
        <v>298</v>
      </c>
      <c r="H275" s="37">
        <v>20</v>
      </c>
      <c r="I275" s="38">
        <v>6094846</v>
      </c>
      <c r="J275" s="39">
        <v>309</v>
      </c>
      <c r="K275" s="40">
        <v>19</v>
      </c>
      <c r="L275" s="35">
        <v>1251174</v>
      </c>
      <c r="M275" s="36">
        <v>249</v>
      </c>
      <c r="N275" s="37">
        <v>12</v>
      </c>
      <c r="O275" s="38">
        <v>1700245</v>
      </c>
      <c r="P275" s="39">
        <v>108</v>
      </c>
      <c r="Q275" s="40">
        <v>15</v>
      </c>
      <c r="R275" s="35">
        <v>9091385</v>
      </c>
      <c r="S275" s="36">
        <v>450</v>
      </c>
      <c r="T275" s="37">
        <v>17</v>
      </c>
      <c r="U275" s="38">
        <v>-785153</v>
      </c>
      <c r="V275" s="39" t="s">
        <v>3813</v>
      </c>
      <c r="W275" s="40" t="s">
        <v>3813</v>
      </c>
      <c r="X275" s="41" t="s">
        <v>3813</v>
      </c>
      <c r="Y275" s="36">
        <v>193</v>
      </c>
      <c r="Z275" s="37">
        <v>21</v>
      </c>
      <c r="AA275" s="38">
        <v>262</v>
      </c>
      <c r="AB275" s="94">
        <v>351</v>
      </c>
      <c r="AC275" s="42">
        <v>100</v>
      </c>
      <c r="AD275" s="34">
        <v>0</v>
      </c>
      <c r="AE275" s="43">
        <v>0</v>
      </c>
    </row>
    <row r="276" spans="1:31" s="3" customFormat="1" ht="18.75" customHeight="1">
      <c r="A276" s="29">
        <v>274</v>
      </c>
      <c r="B276" s="30">
        <v>376</v>
      </c>
      <c r="C276" s="31" t="s">
        <v>2481</v>
      </c>
      <c r="D276" s="32" t="s">
        <v>2748</v>
      </c>
      <c r="E276" s="42">
        <v>254</v>
      </c>
      <c r="F276" s="35">
        <v>5700862</v>
      </c>
      <c r="G276" s="36">
        <v>329</v>
      </c>
      <c r="H276" s="37">
        <v>308</v>
      </c>
      <c r="I276" s="38">
        <v>5707827</v>
      </c>
      <c r="J276" s="39">
        <v>181</v>
      </c>
      <c r="K276" s="40">
        <v>166</v>
      </c>
      <c r="L276" s="35">
        <v>2141793</v>
      </c>
      <c r="M276" s="36">
        <v>278</v>
      </c>
      <c r="N276" s="37">
        <v>263</v>
      </c>
      <c r="O276" s="38">
        <v>1521969</v>
      </c>
      <c r="P276" s="39">
        <v>360</v>
      </c>
      <c r="Q276" s="40">
        <v>336</v>
      </c>
      <c r="R276" s="35">
        <v>3719859</v>
      </c>
      <c r="S276" s="36">
        <v>88</v>
      </c>
      <c r="T276" s="37">
        <v>84</v>
      </c>
      <c r="U276" s="38">
        <v>662218</v>
      </c>
      <c r="V276" s="39" t="s">
        <v>3813</v>
      </c>
      <c r="W276" s="40" t="s">
        <v>3813</v>
      </c>
      <c r="X276" s="41" t="s">
        <v>3813</v>
      </c>
      <c r="Y276" s="36">
        <v>397</v>
      </c>
      <c r="Z276" s="37">
        <v>372</v>
      </c>
      <c r="AA276" s="38">
        <v>120</v>
      </c>
      <c r="AB276" s="94">
        <v>311</v>
      </c>
      <c r="AC276" s="42">
        <v>0</v>
      </c>
      <c r="AD276" s="34">
        <v>51</v>
      </c>
      <c r="AE276" s="43">
        <v>49</v>
      </c>
    </row>
    <row r="277" spans="1:31" s="3" customFormat="1" ht="18.75" customHeight="1">
      <c r="A277" s="142">
        <v>275</v>
      </c>
      <c r="B277" s="143">
        <v>296</v>
      </c>
      <c r="C277" s="144" t="s">
        <v>2482</v>
      </c>
      <c r="D277" s="145" t="s">
        <v>3815</v>
      </c>
      <c r="E277" s="146">
        <v>255</v>
      </c>
      <c r="F277" s="148">
        <v>5699232</v>
      </c>
      <c r="G277" s="149">
        <v>316</v>
      </c>
      <c r="H277" s="150">
        <v>295</v>
      </c>
      <c r="I277" s="151">
        <v>5820691</v>
      </c>
      <c r="J277" s="152">
        <v>199</v>
      </c>
      <c r="K277" s="153">
        <v>184</v>
      </c>
      <c r="L277" s="148">
        <v>1939696</v>
      </c>
      <c r="M277" s="149">
        <v>265</v>
      </c>
      <c r="N277" s="150">
        <v>251</v>
      </c>
      <c r="O277" s="151">
        <v>1586876</v>
      </c>
      <c r="P277" s="152">
        <v>254</v>
      </c>
      <c r="Q277" s="153">
        <v>234</v>
      </c>
      <c r="R277" s="148">
        <v>5421755</v>
      </c>
      <c r="S277" s="149">
        <v>440</v>
      </c>
      <c r="T277" s="150">
        <v>426</v>
      </c>
      <c r="U277" s="151">
        <v>-671915</v>
      </c>
      <c r="V277" s="152">
        <v>338</v>
      </c>
      <c r="W277" s="153">
        <v>336</v>
      </c>
      <c r="X277" s="148">
        <v>576</v>
      </c>
      <c r="Y277" s="149">
        <v>124</v>
      </c>
      <c r="Z277" s="150">
        <v>105</v>
      </c>
      <c r="AA277" s="151">
        <v>350</v>
      </c>
      <c r="AB277" s="156">
        <v>382</v>
      </c>
      <c r="AC277" s="146">
        <v>0</v>
      </c>
      <c r="AD277" s="157">
        <v>80</v>
      </c>
      <c r="AE277" s="158">
        <v>20</v>
      </c>
    </row>
    <row r="278" spans="1:31" s="3" customFormat="1" ht="18.75" customHeight="1">
      <c r="A278" s="15">
        <v>276</v>
      </c>
      <c r="B278" s="16">
        <v>415</v>
      </c>
      <c r="C278" s="17" t="s">
        <v>2483</v>
      </c>
      <c r="D278" s="18" t="s">
        <v>98</v>
      </c>
      <c r="E278" s="19">
        <v>256</v>
      </c>
      <c r="F278" s="21">
        <v>5691942</v>
      </c>
      <c r="G278" s="22">
        <v>309</v>
      </c>
      <c r="H278" s="23">
        <v>289</v>
      </c>
      <c r="I278" s="24">
        <v>5889260</v>
      </c>
      <c r="J278" s="25">
        <v>411</v>
      </c>
      <c r="K278" s="26">
        <v>392</v>
      </c>
      <c r="L278" s="21">
        <v>618842</v>
      </c>
      <c r="M278" s="22">
        <v>283</v>
      </c>
      <c r="N278" s="23">
        <v>268</v>
      </c>
      <c r="O278" s="24">
        <v>1498574</v>
      </c>
      <c r="P278" s="25">
        <v>306</v>
      </c>
      <c r="Q278" s="26">
        <v>284</v>
      </c>
      <c r="R278" s="21">
        <v>4490916</v>
      </c>
      <c r="S278" s="22">
        <v>290</v>
      </c>
      <c r="T278" s="23">
        <v>281</v>
      </c>
      <c r="U278" s="24">
        <v>101286</v>
      </c>
      <c r="V278" s="25">
        <v>348</v>
      </c>
      <c r="W278" s="26">
        <v>346</v>
      </c>
      <c r="X278" s="21">
        <v>427</v>
      </c>
      <c r="Y278" s="22">
        <v>318</v>
      </c>
      <c r="Z278" s="23">
        <v>294</v>
      </c>
      <c r="AA278" s="24">
        <v>165</v>
      </c>
      <c r="AB278" s="93">
        <v>356</v>
      </c>
      <c r="AC278" s="19">
        <v>0</v>
      </c>
      <c r="AD278" s="27">
        <v>100</v>
      </c>
      <c r="AE278" s="28">
        <v>0</v>
      </c>
    </row>
    <row r="279" spans="1:31" s="3" customFormat="1" ht="18.75" customHeight="1">
      <c r="A279" s="29">
        <v>277</v>
      </c>
      <c r="B279" s="30" t="s">
        <v>3813</v>
      </c>
      <c r="C279" s="31" t="s">
        <v>1753</v>
      </c>
      <c r="D279" s="32" t="s">
        <v>3812</v>
      </c>
      <c r="E279" s="42">
        <v>257</v>
      </c>
      <c r="F279" s="35">
        <v>5676519</v>
      </c>
      <c r="G279" s="36">
        <v>277</v>
      </c>
      <c r="H279" s="37">
        <v>259</v>
      </c>
      <c r="I279" s="38">
        <v>6430430</v>
      </c>
      <c r="J279" s="39">
        <v>325</v>
      </c>
      <c r="K279" s="40">
        <v>306</v>
      </c>
      <c r="L279" s="35">
        <v>1165916</v>
      </c>
      <c r="M279" s="36">
        <v>231</v>
      </c>
      <c r="N279" s="37">
        <v>220</v>
      </c>
      <c r="O279" s="38">
        <v>1853703</v>
      </c>
      <c r="P279" s="39">
        <v>217</v>
      </c>
      <c r="Q279" s="40">
        <v>197</v>
      </c>
      <c r="R279" s="35">
        <v>5989387</v>
      </c>
      <c r="S279" s="36">
        <v>247</v>
      </c>
      <c r="T279" s="37">
        <v>238</v>
      </c>
      <c r="U279" s="38">
        <v>145981</v>
      </c>
      <c r="V279" s="39">
        <v>80</v>
      </c>
      <c r="W279" s="40">
        <v>80</v>
      </c>
      <c r="X279" s="35">
        <v>10890</v>
      </c>
      <c r="Y279" s="36">
        <v>184</v>
      </c>
      <c r="Z279" s="37">
        <v>164</v>
      </c>
      <c r="AA279" s="38">
        <v>271</v>
      </c>
      <c r="AB279" s="94">
        <v>383</v>
      </c>
      <c r="AC279" s="42">
        <v>0</v>
      </c>
      <c r="AD279" s="34">
        <v>100</v>
      </c>
      <c r="AE279" s="43">
        <v>0</v>
      </c>
    </row>
    <row r="280" spans="1:31" s="3" customFormat="1" ht="18.75" customHeight="1">
      <c r="A280" s="159">
        <v>278</v>
      </c>
      <c r="B280" s="160">
        <v>245</v>
      </c>
      <c r="C280" s="161" t="s">
        <v>2484</v>
      </c>
      <c r="D280" s="162" t="s">
        <v>3815</v>
      </c>
      <c r="E280" s="163">
        <v>258</v>
      </c>
      <c r="F280" s="165">
        <v>5673669</v>
      </c>
      <c r="G280" s="166">
        <v>322</v>
      </c>
      <c r="H280" s="167">
        <v>301</v>
      </c>
      <c r="I280" s="168">
        <v>5765388</v>
      </c>
      <c r="J280" s="169">
        <v>139</v>
      </c>
      <c r="K280" s="170">
        <v>125</v>
      </c>
      <c r="L280" s="165">
        <v>2546085</v>
      </c>
      <c r="M280" s="166">
        <v>426</v>
      </c>
      <c r="N280" s="167">
        <v>407</v>
      </c>
      <c r="O280" s="168">
        <v>461035</v>
      </c>
      <c r="P280" s="169">
        <v>207</v>
      </c>
      <c r="Q280" s="170">
        <v>187</v>
      </c>
      <c r="R280" s="165">
        <v>6191011</v>
      </c>
      <c r="S280" s="166">
        <v>326</v>
      </c>
      <c r="T280" s="167">
        <v>317</v>
      </c>
      <c r="U280" s="168">
        <v>62884</v>
      </c>
      <c r="V280" s="169">
        <v>144</v>
      </c>
      <c r="W280" s="170">
        <v>144</v>
      </c>
      <c r="X280" s="165">
        <v>7133</v>
      </c>
      <c r="Y280" s="166">
        <v>192</v>
      </c>
      <c r="Z280" s="167">
        <v>172</v>
      </c>
      <c r="AA280" s="168">
        <v>262</v>
      </c>
      <c r="AB280" s="171">
        <v>311</v>
      </c>
      <c r="AC280" s="163">
        <v>0</v>
      </c>
      <c r="AD280" s="172">
        <v>100</v>
      </c>
      <c r="AE280" s="173">
        <v>0</v>
      </c>
    </row>
    <row r="281" spans="1:31" s="3" customFormat="1" ht="18.75" customHeight="1">
      <c r="A281" s="29">
        <v>279</v>
      </c>
      <c r="B281" s="30" t="s">
        <v>3813</v>
      </c>
      <c r="C281" s="31" t="s">
        <v>2485</v>
      </c>
      <c r="D281" s="32" t="s">
        <v>3812</v>
      </c>
      <c r="E281" s="42">
        <v>259</v>
      </c>
      <c r="F281" s="35">
        <v>5662274</v>
      </c>
      <c r="G281" s="36">
        <v>196</v>
      </c>
      <c r="H281" s="37">
        <v>185</v>
      </c>
      <c r="I281" s="38">
        <v>7598125</v>
      </c>
      <c r="J281" s="39">
        <v>208</v>
      </c>
      <c r="K281" s="40">
        <v>193</v>
      </c>
      <c r="L281" s="35">
        <v>1906905</v>
      </c>
      <c r="M281" s="36">
        <v>250</v>
      </c>
      <c r="N281" s="37">
        <v>238</v>
      </c>
      <c r="O281" s="38">
        <v>1690864</v>
      </c>
      <c r="P281" s="39">
        <v>379</v>
      </c>
      <c r="Q281" s="40">
        <v>355</v>
      </c>
      <c r="R281" s="35">
        <v>3465416</v>
      </c>
      <c r="S281" s="36">
        <v>66</v>
      </c>
      <c r="T281" s="37">
        <v>63</v>
      </c>
      <c r="U281" s="38">
        <v>936020</v>
      </c>
      <c r="V281" s="39" t="s">
        <v>3813</v>
      </c>
      <c r="W281" s="40" t="s">
        <v>3813</v>
      </c>
      <c r="X281" s="41" t="s">
        <v>3813</v>
      </c>
      <c r="Y281" s="36">
        <v>398</v>
      </c>
      <c r="Z281" s="37">
        <v>373</v>
      </c>
      <c r="AA281" s="38">
        <v>120</v>
      </c>
      <c r="AB281" s="94">
        <v>369</v>
      </c>
      <c r="AC281" s="42">
        <v>0</v>
      </c>
      <c r="AD281" s="34">
        <v>100</v>
      </c>
      <c r="AE281" s="43">
        <v>0</v>
      </c>
    </row>
    <row r="282" spans="1:31" s="3" customFormat="1" ht="18.75" customHeight="1">
      <c r="A282" s="142">
        <v>280</v>
      </c>
      <c r="B282" s="143" t="s">
        <v>3813</v>
      </c>
      <c r="C282" s="144" t="s">
        <v>2486</v>
      </c>
      <c r="D282" s="145" t="s">
        <v>3815</v>
      </c>
      <c r="E282" s="146">
        <v>260</v>
      </c>
      <c r="F282" s="148">
        <v>5624501</v>
      </c>
      <c r="G282" s="149">
        <v>330</v>
      </c>
      <c r="H282" s="150">
        <v>309</v>
      </c>
      <c r="I282" s="151">
        <v>5693726</v>
      </c>
      <c r="J282" s="152">
        <v>310</v>
      </c>
      <c r="K282" s="153">
        <v>291</v>
      </c>
      <c r="L282" s="148">
        <v>1240406</v>
      </c>
      <c r="M282" s="149">
        <v>423</v>
      </c>
      <c r="N282" s="150">
        <v>404</v>
      </c>
      <c r="O282" s="151">
        <v>493682</v>
      </c>
      <c r="P282" s="152">
        <v>397</v>
      </c>
      <c r="Q282" s="153">
        <v>373</v>
      </c>
      <c r="R282" s="148">
        <v>3023293</v>
      </c>
      <c r="S282" s="149">
        <v>201</v>
      </c>
      <c r="T282" s="150">
        <v>192</v>
      </c>
      <c r="U282" s="151">
        <v>219388</v>
      </c>
      <c r="V282" s="152">
        <v>300</v>
      </c>
      <c r="W282" s="153">
        <v>298</v>
      </c>
      <c r="X282" s="148">
        <v>1327</v>
      </c>
      <c r="Y282" s="149">
        <v>137</v>
      </c>
      <c r="Z282" s="150">
        <v>118</v>
      </c>
      <c r="AA282" s="151">
        <v>332</v>
      </c>
      <c r="AB282" s="156">
        <v>322</v>
      </c>
      <c r="AC282" s="146">
        <v>0</v>
      </c>
      <c r="AD282" s="157">
        <v>100</v>
      </c>
      <c r="AE282" s="158">
        <v>0</v>
      </c>
    </row>
    <row r="283" spans="1:31" s="3" customFormat="1" ht="18.75" customHeight="1">
      <c r="A283" s="15">
        <v>281</v>
      </c>
      <c r="B283" s="16" t="s">
        <v>3813</v>
      </c>
      <c r="C283" s="17" t="s">
        <v>2487</v>
      </c>
      <c r="D283" s="18" t="s">
        <v>3812</v>
      </c>
      <c r="E283" s="19">
        <v>261</v>
      </c>
      <c r="F283" s="21">
        <v>5621395</v>
      </c>
      <c r="G283" s="22">
        <v>312</v>
      </c>
      <c r="H283" s="23">
        <v>292</v>
      </c>
      <c r="I283" s="24">
        <v>5836153</v>
      </c>
      <c r="J283" s="25">
        <v>376</v>
      </c>
      <c r="K283" s="26">
        <v>357</v>
      </c>
      <c r="L283" s="21">
        <v>897697</v>
      </c>
      <c r="M283" s="22">
        <v>395</v>
      </c>
      <c r="N283" s="23">
        <v>377</v>
      </c>
      <c r="O283" s="24">
        <v>657806</v>
      </c>
      <c r="P283" s="25">
        <v>476</v>
      </c>
      <c r="Q283" s="26">
        <v>451</v>
      </c>
      <c r="R283" s="21">
        <v>1738270</v>
      </c>
      <c r="S283" s="22">
        <v>110</v>
      </c>
      <c r="T283" s="23">
        <v>104</v>
      </c>
      <c r="U283" s="24">
        <v>527883</v>
      </c>
      <c r="V283" s="25">
        <v>336</v>
      </c>
      <c r="W283" s="26">
        <v>334</v>
      </c>
      <c r="X283" s="21">
        <v>613</v>
      </c>
      <c r="Y283" s="22">
        <v>485</v>
      </c>
      <c r="Z283" s="23">
        <v>460</v>
      </c>
      <c r="AA283" s="24">
        <v>41</v>
      </c>
      <c r="AB283" s="93">
        <v>352</v>
      </c>
      <c r="AC283" s="19">
        <v>0</v>
      </c>
      <c r="AD283" s="27">
        <v>100</v>
      </c>
      <c r="AE283" s="28">
        <v>0</v>
      </c>
    </row>
    <row r="284" spans="1:31" s="3" customFormat="1" ht="18.75" customHeight="1">
      <c r="A284" s="29">
        <v>282</v>
      </c>
      <c r="B284" s="30">
        <v>438</v>
      </c>
      <c r="C284" s="31" t="s">
        <v>2488</v>
      </c>
      <c r="D284" s="32" t="s">
        <v>3376</v>
      </c>
      <c r="E284" s="33">
        <v>262</v>
      </c>
      <c r="F284" s="35">
        <v>5614908</v>
      </c>
      <c r="G284" s="36">
        <v>320</v>
      </c>
      <c r="H284" s="37">
        <v>299</v>
      </c>
      <c r="I284" s="38">
        <v>5773012</v>
      </c>
      <c r="J284" s="39">
        <v>458</v>
      </c>
      <c r="K284" s="40">
        <v>439</v>
      </c>
      <c r="L284" s="35">
        <v>186627</v>
      </c>
      <c r="M284" s="36">
        <v>394</v>
      </c>
      <c r="N284" s="37">
        <v>376</v>
      </c>
      <c r="O284" s="38">
        <v>674597</v>
      </c>
      <c r="P284" s="39">
        <v>438</v>
      </c>
      <c r="Q284" s="40">
        <v>414</v>
      </c>
      <c r="R284" s="35">
        <v>2199989</v>
      </c>
      <c r="S284" s="36">
        <v>337</v>
      </c>
      <c r="T284" s="37">
        <v>328</v>
      </c>
      <c r="U284" s="38">
        <v>53322</v>
      </c>
      <c r="V284" s="39">
        <v>374</v>
      </c>
      <c r="W284" s="40">
        <v>371</v>
      </c>
      <c r="X284" s="35">
        <v>147</v>
      </c>
      <c r="Y284" s="36">
        <v>462</v>
      </c>
      <c r="Z284" s="37">
        <v>437</v>
      </c>
      <c r="AA284" s="38">
        <v>69</v>
      </c>
      <c r="AB284" s="94">
        <v>312</v>
      </c>
      <c r="AC284" s="42">
        <v>0</v>
      </c>
      <c r="AD284" s="34">
        <v>100</v>
      </c>
      <c r="AE284" s="43">
        <v>0</v>
      </c>
    </row>
    <row r="285" spans="1:31" s="3" customFormat="1" ht="18.75" customHeight="1">
      <c r="A285" s="159">
        <v>283</v>
      </c>
      <c r="B285" s="160">
        <v>337</v>
      </c>
      <c r="C285" s="161" t="s">
        <v>2489</v>
      </c>
      <c r="D285" s="162" t="s">
        <v>3815</v>
      </c>
      <c r="E285" s="163">
        <v>263</v>
      </c>
      <c r="F285" s="165">
        <v>5606400</v>
      </c>
      <c r="G285" s="166">
        <v>315</v>
      </c>
      <c r="H285" s="167">
        <v>294</v>
      </c>
      <c r="I285" s="168">
        <v>5822552</v>
      </c>
      <c r="J285" s="169">
        <v>220</v>
      </c>
      <c r="K285" s="170">
        <v>205</v>
      </c>
      <c r="L285" s="165">
        <v>1817124</v>
      </c>
      <c r="M285" s="166">
        <v>389</v>
      </c>
      <c r="N285" s="167">
        <v>371</v>
      </c>
      <c r="O285" s="168">
        <v>703005</v>
      </c>
      <c r="P285" s="169">
        <v>368</v>
      </c>
      <c r="Q285" s="170">
        <v>344</v>
      </c>
      <c r="R285" s="165">
        <v>3610700</v>
      </c>
      <c r="S285" s="166">
        <v>344</v>
      </c>
      <c r="T285" s="167">
        <v>335</v>
      </c>
      <c r="U285" s="168">
        <v>45724</v>
      </c>
      <c r="V285" s="169">
        <v>339</v>
      </c>
      <c r="W285" s="170">
        <v>337</v>
      </c>
      <c r="X285" s="165">
        <v>555</v>
      </c>
      <c r="Y285" s="166">
        <v>341</v>
      </c>
      <c r="Z285" s="167">
        <v>316</v>
      </c>
      <c r="AA285" s="168">
        <v>150</v>
      </c>
      <c r="AB285" s="171">
        <v>311</v>
      </c>
      <c r="AC285" s="163">
        <v>0</v>
      </c>
      <c r="AD285" s="172">
        <v>100</v>
      </c>
      <c r="AE285" s="173">
        <v>0</v>
      </c>
    </row>
    <row r="286" spans="1:31" s="3" customFormat="1" ht="18.75" customHeight="1">
      <c r="A286" s="159">
        <v>284</v>
      </c>
      <c r="B286" s="160">
        <v>156</v>
      </c>
      <c r="C286" s="161" t="s">
        <v>2490</v>
      </c>
      <c r="D286" s="162" t="s">
        <v>3815</v>
      </c>
      <c r="E286" s="163">
        <v>264</v>
      </c>
      <c r="F286" s="165">
        <v>5591975</v>
      </c>
      <c r="G286" s="166">
        <v>145</v>
      </c>
      <c r="H286" s="167">
        <v>136</v>
      </c>
      <c r="I286" s="168">
        <v>8555117</v>
      </c>
      <c r="J286" s="169">
        <v>322</v>
      </c>
      <c r="K286" s="170">
        <v>303</v>
      </c>
      <c r="L286" s="165">
        <v>1182803</v>
      </c>
      <c r="M286" s="166">
        <v>267</v>
      </c>
      <c r="N286" s="167">
        <v>252</v>
      </c>
      <c r="O286" s="168">
        <v>1580532</v>
      </c>
      <c r="P286" s="169">
        <v>134</v>
      </c>
      <c r="Q286" s="170">
        <v>119</v>
      </c>
      <c r="R286" s="165">
        <v>8109800</v>
      </c>
      <c r="S286" s="166">
        <v>401</v>
      </c>
      <c r="T286" s="167">
        <v>391</v>
      </c>
      <c r="U286" s="168">
        <v>-128728</v>
      </c>
      <c r="V286" s="169">
        <v>134</v>
      </c>
      <c r="W286" s="170">
        <v>134</v>
      </c>
      <c r="X286" s="165">
        <v>7650</v>
      </c>
      <c r="Y286" s="166">
        <v>49</v>
      </c>
      <c r="Z286" s="167">
        <v>40</v>
      </c>
      <c r="AA286" s="168">
        <v>540</v>
      </c>
      <c r="AB286" s="171">
        <v>383</v>
      </c>
      <c r="AC286" s="163">
        <v>0</v>
      </c>
      <c r="AD286" s="172">
        <v>100</v>
      </c>
      <c r="AE286" s="173">
        <v>0</v>
      </c>
    </row>
    <row r="287" spans="1:31" s="3" customFormat="1" ht="18.75" customHeight="1">
      <c r="A287" s="45">
        <v>285</v>
      </c>
      <c r="B287" s="46">
        <v>393</v>
      </c>
      <c r="C287" s="47" t="s">
        <v>2491</v>
      </c>
      <c r="D287" s="48" t="s">
        <v>2748</v>
      </c>
      <c r="E287" s="49">
        <v>265</v>
      </c>
      <c r="F287" s="51">
        <v>5588320</v>
      </c>
      <c r="G287" s="52">
        <v>317</v>
      </c>
      <c r="H287" s="53">
        <v>296</v>
      </c>
      <c r="I287" s="54">
        <v>5814054</v>
      </c>
      <c r="J287" s="55">
        <v>305</v>
      </c>
      <c r="K287" s="56">
        <v>287</v>
      </c>
      <c r="L287" s="51">
        <v>1257340</v>
      </c>
      <c r="M287" s="52">
        <v>371</v>
      </c>
      <c r="N287" s="53">
        <v>354</v>
      </c>
      <c r="O287" s="54">
        <v>810209</v>
      </c>
      <c r="P287" s="55">
        <v>406</v>
      </c>
      <c r="Q287" s="56">
        <v>382</v>
      </c>
      <c r="R287" s="51">
        <v>2922555</v>
      </c>
      <c r="S287" s="52">
        <v>116</v>
      </c>
      <c r="T287" s="53">
        <v>110</v>
      </c>
      <c r="U287" s="54">
        <v>473285</v>
      </c>
      <c r="V287" s="55">
        <v>322</v>
      </c>
      <c r="W287" s="56">
        <v>320</v>
      </c>
      <c r="X287" s="51">
        <v>833</v>
      </c>
      <c r="Y287" s="52">
        <v>463</v>
      </c>
      <c r="Z287" s="53">
        <v>438</v>
      </c>
      <c r="AA287" s="54">
        <v>68</v>
      </c>
      <c r="AB287" s="95">
        <v>352</v>
      </c>
      <c r="AC287" s="49">
        <v>0</v>
      </c>
      <c r="AD287" s="57">
        <v>46</v>
      </c>
      <c r="AE287" s="58">
        <v>54</v>
      </c>
    </row>
    <row r="288" spans="1:31" s="3" customFormat="1" ht="18.75" customHeight="1">
      <c r="A288" s="15">
        <v>286</v>
      </c>
      <c r="B288" s="16">
        <v>51</v>
      </c>
      <c r="C288" s="17" t="s">
        <v>2492</v>
      </c>
      <c r="D288" s="18" t="s">
        <v>3814</v>
      </c>
      <c r="E288" s="19">
        <v>21</v>
      </c>
      <c r="F288" s="21">
        <v>5575291</v>
      </c>
      <c r="G288" s="22">
        <v>336</v>
      </c>
      <c r="H288" s="23">
        <v>22</v>
      </c>
      <c r="I288" s="24">
        <v>5585872</v>
      </c>
      <c r="J288" s="25">
        <v>18</v>
      </c>
      <c r="K288" s="26">
        <v>3</v>
      </c>
      <c r="L288" s="21">
        <v>2464290</v>
      </c>
      <c r="M288" s="22">
        <v>4</v>
      </c>
      <c r="N288" s="23">
        <v>1</v>
      </c>
      <c r="O288" s="24">
        <v>21888218</v>
      </c>
      <c r="P288" s="25">
        <v>15</v>
      </c>
      <c r="Q288" s="26">
        <v>2</v>
      </c>
      <c r="R288" s="21">
        <v>24881404</v>
      </c>
      <c r="S288" s="22">
        <v>494</v>
      </c>
      <c r="T288" s="23">
        <v>22</v>
      </c>
      <c r="U288" s="24">
        <v>-8567408</v>
      </c>
      <c r="V288" s="25">
        <v>362</v>
      </c>
      <c r="W288" s="26">
        <v>3</v>
      </c>
      <c r="X288" s="21">
        <v>309</v>
      </c>
      <c r="Y288" s="22">
        <v>6</v>
      </c>
      <c r="Z288" s="23">
        <v>3</v>
      </c>
      <c r="AA288" s="24">
        <v>1668</v>
      </c>
      <c r="AB288" s="93">
        <v>382</v>
      </c>
      <c r="AC288" s="19">
        <v>100</v>
      </c>
      <c r="AD288" s="27">
        <v>0</v>
      </c>
      <c r="AE288" s="28">
        <v>0</v>
      </c>
    </row>
    <row r="289" spans="1:31" s="3" customFormat="1" ht="18.75" customHeight="1">
      <c r="A289" s="29">
        <v>287</v>
      </c>
      <c r="B289" s="30">
        <v>377</v>
      </c>
      <c r="C289" s="31" t="s">
        <v>2493</v>
      </c>
      <c r="D289" s="32" t="s">
        <v>3374</v>
      </c>
      <c r="E289" s="42">
        <v>266</v>
      </c>
      <c r="F289" s="35">
        <v>5572498</v>
      </c>
      <c r="G289" s="36">
        <v>328</v>
      </c>
      <c r="H289" s="37">
        <v>307</v>
      </c>
      <c r="I289" s="38">
        <v>5732321</v>
      </c>
      <c r="J289" s="39">
        <v>387</v>
      </c>
      <c r="K289" s="40">
        <v>368</v>
      </c>
      <c r="L289" s="35">
        <v>844433</v>
      </c>
      <c r="M289" s="36">
        <v>323</v>
      </c>
      <c r="N289" s="37">
        <v>308</v>
      </c>
      <c r="O289" s="38">
        <v>1249430</v>
      </c>
      <c r="P289" s="39">
        <v>443</v>
      </c>
      <c r="Q289" s="40">
        <v>419</v>
      </c>
      <c r="R289" s="35">
        <v>2145237</v>
      </c>
      <c r="S289" s="36">
        <v>131</v>
      </c>
      <c r="T289" s="37">
        <v>125</v>
      </c>
      <c r="U289" s="38">
        <v>419868</v>
      </c>
      <c r="V289" s="39">
        <v>409</v>
      </c>
      <c r="W289" s="40">
        <v>405</v>
      </c>
      <c r="X289" s="35">
        <v>2</v>
      </c>
      <c r="Y289" s="36">
        <v>415</v>
      </c>
      <c r="Z289" s="37">
        <v>390</v>
      </c>
      <c r="AA289" s="38">
        <v>110</v>
      </c>
      <c r="AB289" s="94">
        <v>311</v>
      </c>
      <c r="AC289" s="42">
        <v>0</v>
      </c>
      <c r="AD289" s="34">
        <v>100</v>
      </c>
      <c r="AE289" s="43">
        <v>0</v>
      </c>
    </row>
    <row r="290" spans="1:31" s="3" customFormat="1" ht="18.75" customHeight="1">
      <c r="A290" s="159">
        <v>288</v>
      </c>
      <c r="B290" s="160">
        <v>106</v>
      </c>
      <c r="C290" s="161" t="s">
        <v>2494</v>
      </c>
      <c r="D290" s="162" t="s">
        <v>3815</v>
      </c>
      <c r="E290" s="163">
        <v>267</v>
      </c>
      <c r="F290" s="165">
        <v>5553186</v>
      </c>
      <c r="G290" s="166">
        <v>26</v>
      </c>
      <c r="H290" s="167">
        <v>25</v>
      </c>
      <c r="I290" s="168">
        <v>11956007</v>
      </c>
      <c r="J290" s="169" t="s">
        <v>3813</v>
      </c>
      <c r="K290" s="170" t="s">
        <v>3813</v>
      </c>
      <c r="L290" s="165">
        <v>1690843</v>
      </c>
      <c r="M290" s="166">
        <v>16</v>
      </c>
      <c r="N290" s="167">
        <v>13</v>
      </c>
      <c r="O290" s="168">
        <v>11114537</v>
      </c>
      <c r="P290" s="169">
        <v>8</v>
      </c>
      <c r="Q290" s="170">
        <v>8</v>
      </c>
      <c r="R290" s="165">
        <v>30766683</v>
      </c>
      <c r="S290" s="166">
        <v>80</v>
      </c>
      <c r="T290" s="167">
        <v>77</v>
      </c>
      <c r="U290" s="168">
        <v>729745</v>
      </c>
      <c r="V290" s="169">
        <v>38</v>
      </c>
      <c r="W290" s="170">
        <v>38</v>
      </c>
      <c r="X290" s="165">
        <v>13732</v>
      </c>
      <c r="Y290" s="166">
        <v>479</v>
      </c>
      <c r="Z290" s="167">
        <v>454</v>
      </c>
      <c r="AA290" s="168">
        <v>46</v>
      </c>
      <c r="AB290" s="171">
        <v>381</v>
      </c>
      <c r="AC290" s="163">
        <v>0</v>
      </c>
      <c r="AD290" s="172">
        <v>100</v>
      </c>
      <c r="AE290" s="173">
        <v>0</v>
      </c>
    </row>
    <row r="291" spans="1:31" s="3" customFormat="1" ht="18.75" customHeight="1">
      <c r="A291" s="159">
        <v>289</v>
      </c>
      <c r="B291" s="160">
        <v>269</v>
      </c>
      <c r="C291" s="161" t="s">
        <v>2495</v>
      </c>
      <c r="D291" s="162" t="s">
        <v>3815</v>
      </c>
      <c r="E291" s="163">
        <v>268</v>
      </c>
      <c r="F291" s="165">
        <v>5550352</v>
      </c>
      <c r="G291" s="166">
        <v>340</v>
      </c>
      <c r="H291" s="167">
        <v>318</v>
      </c>
      <c r="I291" s="168">
        <v>5555089</v>
      </c>
      <c r="J291" s="169" t="s">
        <v>3813</v>
      </c>
      <c r="K291" s="170" t="s">
        <v>3813</v>
      </c>
      <c r="L291" s="165">
        <v>2665382</v>
      </c>
      <c r="M291" s="166">
        <v>11</v>
      </c>
      <c r="N291" s="167">
        <v>8</v>
      </c>
      <c r="O291" s="168">
        <v>12958990</v>
      </c>
      <c r="P291" s="169">
        <v>6</v>
      </c>
      <c r="Q291" s="170">
        <v>6</v>
      </c>
      <c r="R291" s="165">
        <v>32529611</v>
      </c>
      <c r="S291" s="166">
        <v>1</v>
      </c>
      <c r="T291" s="167">
        <v>1</v>
      </c>
      <c r="U291" s="168">
        <v>6576255</v>
      </c>
      <c r="V291" s="169">
        <v>281</v>
      </c>
      <c r="W291" s="170">
        <v>279</v>
      </c>
      <c r="X291" s="165">
        <v>1692</v>
      </c>
      <c r="Y291" s="166">
        <v>234</v>
      </c>
      <c r="Z291" s="167">
        <v>211</v>
      </c>
      <c r="AA291" s="168">
        <v>227</v>
      </c>
      <c r="AB291" s="171">
        <v>321</v>
      </c>
      <c r="AC291" s="163">
        <v>0</v>
      </c>
      <c r="AD291" s="172">
        <v>100</v>
      </c>
      <c r="AE291" s="173">
        <v>0</v>
      </c>
    </row>
    <row r="292" spans="1:31" s="3" customFormat="1" ht="18.75" customHeight="1">
      <c r="A292" s="142">
        <v>290</v>
      </c>
      <c r="B292" s="143">
        <v>400</v>
      </c>
      <c r="C292" s="144" t="s">
        <v>3113</v>
      </c>
      <c r="D292" s="145" t="s">
        <v>3815</v>
      </c>
      <c r="E292" s="146">
        <v>269</v>
      </c>
      <c r="F292" s="148">
        <v>5535263</v>
      </c>
      <c r="G292" s="149">
        <v>339</v>
      </c>
      <c r="H292" s="150">
        <v>317</v>
      </c>
      <c r="I292" s="151">
        <v>5560332</v>
      </c>
      <c r="J292" s="152">
        <v>284</v>
      </c>
      <c r="K292" s="153">
        <v>266</v>
      </c>
      <c r="L292" s="148">
        <v>1378456</v>
      </c>
      <c r="M292" s="149">
        <v>332</v>
      </c>
      <c r="N292" s="150">
        <v>316</v>
      </c>
      <c r="O292" s="151">
        <v>1168591</v>
      </c>
      <c r="P292" s="152">
        <v>411</v>
      </c>
      <c r="Q292" s="153">
        <v>387</v>
      </c>
      <c r="R292" s="148">
        <v>2845653</v>
      </c>
      <c r="S292" s="149">
        <v>118</v>
      </c>
      <c r="T292" s="150">
        <v>112</v>
      </c>
      <c r="U292" s="151">
        <v>468789</v>
      </c>
      <c r="V292" s="152">
        <v>180</v>
      </c>
      <c r="W292" s="153">
        <v>180</v>
      </c>
      <c r="X292" s="148">
        <v>5439</v>
      </c>
      <c r="Y292" s="149">
        <v>338</v>
      </c>
      <c r="Z292" s="150">
        <v>314</v>
      </c>
      <c r="AA292" s="151">
        <v>153</v>
      </c>
      <c r="AB292" s="156">
        <v>372</v>
      </c>
      <c r="AC292" s="146">
        <v>0</v>
      </c>
      <c r="AD292" s="157">
        <v>100</v>
      </c>
      <c r="AE292" s="158">
        <v>0</v>
      </c>
    </row>
    <row r="293" spans="1:31" s="3" customFormat="1" ht="18.75" customHeight="1">
      <c r="A293" s="174">
        <v>291</v>
      </c>
      <c r="B293" s="175">
        <v>362</v>
      </c>
      <c r="C293" s="176" t="s">
        <v>2496</v>
      </c>
      <c r="D293" s="177" t="s">
        <v>3815</v>
      </c>
      <c r="E293" s="178">
        <v>270</v>
      </c>
      <c r="F293" s="180">
        <v>5525332</v>
      </c>
      <c r="G293" s="181">
        <v>341</v>
      </c>
      <c r="H293" s="182">
        <v>319</v>
      </c>
      <c r="I293" s="183">
        <v>5525332</v>
      </c>
      <c r="J293" s="184">
        <v>133</v>
      </c>
      <c r="K293" s="185">
        <v>119</v>
      </c>
      <c r="L293" s="180">
        <v>2573233</v>
      </c>
      <c r="M293" s="181">
        <v>391</v>
      </c>
      <c r="N293" s="182">
        <v>373</v>
      </c>
      <c r="O293" s="183">
        <v>693869</v>
      </c>
      <c r="P293" s="184">
        <v>390</v>
      </c>
      <c r="Q293" s="185">
        <v>366</v>
      </c>
      <c r="R293" s="180">
        <v>3199323</v>
      </c>
      <c r="S293" s="181">
        <v>410</v>
      </c>
      <c r="T293" s="182">
        <v>399</v>
      </c>
      <c r="U293" s="183">
        <v>-248929</v>
      </c>
      <c r="V293" s="184" t="s">
        <v>3813</v>
      </c>
      <c r="W293" s="185" t="s">
        <v>3813</v>
      </c>
      <c r="X293" s="191" t="s">
        <v>3813</v>
      </c>
      <c r="Y293" s="181">
        <v>237</v>
      </c>
      <c r="Z293" s="182">
        <v>214</v>
      </c>
      <c r="AA293" s="183">
        <v>223</v>
      </c>
      <c r="AB293" s="186">
        <v>352</v>
      </c>
      <c r="AC293" s="178">
        <v>0</v>
      </c>
      <c r="AD293" s="187">
        <v>98.95</v>
      </c>
      <c r="AE293" s="188">
        <v>1.05</v>
      </c>
    </row>
    <row r="294" spans="1:31" s="3" customFormat="1" ht="18.75" customHeight="1">
      <c r="A294" s="159">
        <v>292</v>
      </c>
      <c r="B294" s="160">
        <v>499</v>
      </c>
      <c r="C294" s="161" t="s">
        <v>1838</v>
      </c>
      <c r="D294" s="162" t="s">
        <v>3815</v>
      </c>
      <c r="E294" s="163">
        <v>271</v>
      </c>
      <c r="F294" s="165">
        <v>5516530</v>
      </c>
      <c r="G294" s="166">
        <v>334</v>
      </c>
      <c r="H294" s="167">
        <v>313</v>
      </c>
      <c r="I294" s="168">
        <v>5614359</v>
      </c>
      <c r="J294" s="169">
        <v>462</v>
      </c>
      <c r="K294" s="170">
        <v>443</v>
      </c>
      <c r="L294" s="165">
        <v>137229</v>
      </c>
      <c r="M294" s="166">
        <v>409</v>
      </c>
      <c r="N294" s="167">
        <v>391</v>
      </c>
      <c r="O294" s="168">
        <v>574839</v>
      </c>
      <c r="P294" s="169">
        <v>341</v>
      </c>
      <c r="Q294" s="170">
        <v>318</v>
      </c>
      <c r="R294" s="165">
        <v>4014492</v>
      </c>
      <c r="S294" s="166">
        <v>286</v>
      </c>
      <c r="T294" s="167">
        <v>277</v>
      </c>
      <c r="U294" s="168">
        <v>103553</v>
      </c>
      <c r="V294" s="169">
        <v>50</v>
      </c>
      <c r="W294" s="170">
        <v>50</v>
      </c>
      <c r="X294" s="165">
        <v>12600</v>
      </c>
      <c r="Y294" s="166">
        <v>361</v>
      </c>
      <c r="Z294" s="167">
        <v>336</v>
      </c>
      <c r="AA294" s="168">
        <v>137</v>
      </c>
      <c r="AB294" s="171">
        <v>322</v>
      </c>
      <c r="AC294" s="163">
        <v>0</v>
      </c>
      <c r="AD294" s="172">
        <v>100</v>
      </c>
      <c r="AE294" s="173">
        <v>0</v>
      </c>
    </row>
    <row r="295" spans="1:31" s="3" customFormat="1" ht="18.75" customHeight="1">
      <c r="A295" s="159">
        <v>293</v>
      </c>
      <c r="B295" s="160">
        <v>255</v>
      </c>
      <c r="C295" s="161" t="s">
        <v>1839</v>
      </c>
      <c r="D295" s="162" t="s">
        <v>3815</v>
      </c>
      <c r="E295" s="163">
        <v>272</v>
      </c>
      <c r="F295" s="165">
        <v>5490191</v>
      </c>
      <c r="G295" s="166">
        <v>304</v>
      </c>
      <c r="H295" s="167">
        <v>284</v>
      </c>
      <c r="I295" s="168">
        <v>6025984</v>
      </c>
      <c r="J295" s="169">
        <v>465</v>
      </c>
      <c r="K295" s="170">
        <v>446</v>
      </c>
      <c r="L295" s="165">
        <v>92452</v>
      </c>
      <c r="M295" s="166">
        <v>334</v>
      </c>
      <c r="N295" s="167">
        <v>318</v>
      </c>
      <c r="O295" s="168">
        <v>1158190</v>
      </c>
      <c r="P295" s="169">
        <v>166</v>
      </c>
      <c r="Q295" s="170">
        <v>146</v>
      </c>
      <c r="R295" s="165">
        <v>7288010</v>
      </c>
      <c r="S295" s="166">
        <v>170</v>
      </c>
      <c r="T295" s="167">
        <v>161</v>
      </c>
      <c r="U295" s="168">
        <v>300764</v>
      </c>
      <c r="V295" s="169" t="s">
        <v>3813</v>
      </c>
      <c r="W295" s="170" t="s">
        <v>3813</v>
      </c>
      <c r="X295" s="189" t="s">
        <v>3813</v>
      </c>
      <c r="Y295" s="166">
        <v>411</v>
      </c>
      <c r="Z295" s="167">
        <v>386</v>
      </c>
      <c r="AA295" s="168">
        <v>110</v>
      </c>
      <c r="AB295" s="171">
        <v>385</v>
      </c>
      <c r="AC295" s="163">
        <v>0</v>
      </c>
      <c r="AD295" s="172">
        <v>100</v>
      </c>
      <c r="AE295" s="173">
        <v>0</v>
      </c>
    </row>
    <row r="296" spans="1:31" s="3" customFormat="1" ht="18.75" customHeight="1">
      <c r="A296" s="159">
        <v>294</v>
      </c>
      <c r="B296" s="160">
        <v>290</v>
      </c>
      <c r="C296" s="161" t="s">
        <v>1840</v>
      </c>
      <c r="D296" s="162" t="s">
        <v>3815</v>
      </c>
      <c r="E296" s="163">
        <v>273</v>
      </c>
      <c r="F296" s="165">
        <v>5448414</v>
      </c>
      <c r="G296" s="166">
        <v>335</v>
      </c>
      <c r="H296" s="167">
        <v>314</v>
      </c>
      <c r="I296" s="168">
        <v>5592562</v>
      </c>
      <c r="J296" s="169">
        <v>1</v>
      </c>
      <c r="K296" s="170">
        <v>1</v>
      </c>
      <c r="L296" s="165">
        <v>-210262</v>
      </c>
      <c r="M296" s="166">
        <v>418</v>
      </c>
      <c r="N296" s="167">
        <v>399</v>
      </c>
      <c r="O296" s="168">
        <v>539512</v>
      </c>
      <c r="P296" s="169">
        <v>10</v>
      </c>
      <c r="Q296" s="170">
        <v>10</v>
      </c>
      <c r="R296" s="165">
        <v>29790170</v>
      </c>
      <c r="S296" s="166">
        <v>446</v>
      </c>
      <c r="T296" s="167">
        <v>431</v>
      </c>
      <c r="U296" s="168">
        <v>-721548</v>
      </c>
      <c r="V296" s="169">
        <v>225</v>
      </c>
      <c r="W296" s="170">
        <v>225</v>
      </c>
      <c r="X296" s="165">
        <v>3371</v>
      </c>
      <c r="Y296" s="166">
        <v>447</v>
      </c>
      <c r="Z296" s="167">
        <v>422</v>
      </c>
      <c r="AA296" s="168">
        <v>83</v>
      </c>
      <c r="AB296" s="171">
        <v>352</v>
      </c>
      <c r="AC296" s="163">
        <v>0</v>
      </c>
      <c r="AD296" s="172">
        <v>100</v>
      </c>
      <c r="AE296" s="173">
        <v>0</v>
      </c>
    </row>
    <row r="297" spans="1:31" s="3" customFormat="1" ht="18.75" customHeight="1">
      <c r="A297" s="142">
        <v>295</v>
      </c>
      <c r="B297" s="143">
        <v>374</v>
      </c>
      <c r="C297" s="144" t="s">
        <v>1841</v>
      </c>
      <c r="D297" s="145" t="s">
        <v>3815</v>
      </c>
      <c r="E297" s="146">
        <v>274</v>
      </c>
      <c r="F297" s="148">
        <v>5426890</v>
      </c>
      <c r="G297" s="149">
        <v>23</v>
      </c>
      <c r="H297" s="150">
        <v>22</v>
      </c>
      <c r="I297" s="151">
        <v>12081681</v>
      </c>
      <c r="J297" s="152">
        <v>64</v>
      </c>
      <c r="K297" s="153">
        <v>55</v>
      </c>
      <c r="L297" s="148">
        <v>3509003</v>
      </c>
      <c r="M297" s="149">
        <v>166</v>
      </c>
      <c r="N297" s="150">
        <v>157</v>
      </c>
      <c r="O297" s="151">
        <v>2432986</v>
      </c>
      <c r="P297" s="152">
        <v>103</v>
      </c>
      <c r="Q297" s="153">
        <v>89</v>
      </c>
      <c r="R297" s="148">
        <v>9384225</v>
      </c>
      <c r="S297" s="149">
        <v>263</v>
      </c>
      <c r="T297" s="150">
        <v>254</v>
      </c>
      <c r="U297" s="151">
        <v>123111</v>
      </c>
      <c r="V297" s="152">
        <v>399</v>
      </c>
      <c r="W297" s="153">
        <v>395</v>
      </c>
      <c r="X297" s="148">
        <v>31</v>
      </c>
      <c r="Y297" s="149">
        <v>194</v>
      </c>
      <c r="Z297" s="150">
        <v>173</v>
      </c>
      <c r="AA297" s="151">
        <v>260</v>
      </c>
      <c r="AB297" s="156">
        <v>352</v>
      </c>
      <c r="AC297" s="146">
        <v>0</v>
      </c>
      <c r="AD297" s="157">
        <v>100</v>
      </c>
      <c r="AE297" s="158">
        <v>0</v>
      </c>
    </row>
    <row r="298" spans="1:31" s="3" customFormat="1" ht="18.75" customHeight="1">
      <c r="A298" s="174">
        <v>296</v>
      </c>
      <c r="B298" s="175" t="s">
        <v>3813</v>
      </c>
      <c r="C298" s="176" t="s">
        <v>1842</v>
      </c>
      <c r="D298" s="177" t="s">
        <v>3815</v>
      </c>
      <c r="E298" s="178">
        <v>275</v>
      </c>
      <c r="F298" s="180">
        <v>5413600</v>
      </c>
      <c r="G298" s="181">
        <v>323</v>
      </c>
      <c r="H298" s="182">
        <v>302</v>
      </c>
      <c r="I298" s="183">
        <v>5763620</v>
      </c>
      <c r="J298" s="184">
        <v>394</v>
      </c>
      <c r="K298" s="185">
        <v>375</v>
      </c>
      <c r="L298" s="180">
        <v>752593</v>
      </c>
      <c r="M298" s="181">
        <v>404</v>
      </c>
      <c r="N298" s="182">
        <v>386</v>
      </c>
      <c r="O298" s="183">
        <v>599991</v>
      </c>
      <c r="P298" s="184">
        <v>432</v>
      </c>
      <c r="Q298" s="185">
        <v>408</v>
      </c>
      <c r="R298" s="180">
        <v>2350431</v>
      </c>
      <c r="S298" s="181">
        <v>305</v>
      </c>
      <c r="T298" s="182">
        <v>296</v>
      </c>
      <c r="U298" s="183">
        <v>81601</v>
      </c>
      <c r="V298" s="184">
        <v>60</v>
      </c>
      <c r="W298" s="185">
        <v>60</v>
      </c>
      <c r="X298" s="180">
        <v>11812</v>
      </c>
      <c r="Y298" s="181">
        <v>149</v>
      </c>
      <c r="Z298" s="182">
        <v>130</v>
      </c>
      <c r="AA298" s="183">
        <v>313</v>
      </c>
      <c r="AB298" s="186">
        <v>322</v>
      </c>
      <c r="AC298" s="178">
        <v>0</v>
      </c>
      <c r="AD298" s="187">
        <v>100</v>
      </c>
      <c r="AE298" s="188">
        <v>0</v>
      </c>
    </row>
    <row r="299" spans="1:31" s="3" customFormat="1" ht="18.75" customHeight="1">
      <c r="A299" s="159">
        <v>297</v>
      </c>
      <c r="B299" s="160" t="s">
        <v>3813</v>
      </c>
      <c r="C299" s="161" t="s">
        <v>1843</v>
      </c>
      <c r="D299" s="162" t="s">
        <v>3815</v>
      </c>
      <c r="E299" s="163">
        <v>276</v>
      </c>
      <c r="F299" s="165">
        <v>5395125</v>
      </c>
      <c r="G299" s="166">
        <v>84</v>
      </c>
      <c r="H299" s="167">
        <v>78</v>
      </c>
      <c r="I299" s="168">
        <v>9554400</v>
      </c>
      <c r="J299" s="169">
        <v>223</v>
      </c>
      <c r="K299" s="170">
        <v>208</v>
      </c>
      <c r="L299" s="165">
        <v>1805691</v>
      </c>
      <c r="M299" s="166">
        <v>206</v>
      </c>
      <c r="N299" s="167">
        <v>196</v>
      </c>
      <c r="O299" s="168">
        <v>2066232</v>
      </c>
      <c r="P299" s="169">
        <v>226</v>
      </c>
      <c r="Q299" s="170">
        <v>206</v>
      </c>
      <c r="R299" s="165">
        <v>5860681</v>
      </c>
      <c r="S299" s="166">
        <v>103</v>
      </c>
      <c r="T299" s="167">
        <v>97</v>
      </c>
      <c r="U299" s="168">
        <v>577689</v>
      </c>
      <c r="V299" s="169">
        <v>114</v>
      </c>
      <c r="W299" s="170">
        <v>114</v>
      </c>
      <c r="X299" s="165">
        <v>8750</v>
      </c>
      <c r="Y299" s="166">
        <v>204</v>
      </c>
      <c r="Z299" s="167">
        <v>182</v>
      </c>
      <c r="AA299" s="168">
        <v>252</v>
      </c>
      <c r="AB299" s="171">
        <v>321</v>
      </c>
      <c r="AC299" s="163">
        <v>0</v>
      </c>
      <c r="AD299" s="172">
        <v>100</v>
      </c>
      <c r="AE299" s="173">
        <v>0</v>
      </c>
    </row>
    <row r="300" spans="1:31" s="3" customFormat="1" ht="18.75" customHeight="1">
      <c r="A300" s="159">
        <v>298</v>
      </c>
      <c r="B300" s="160" t="s">
        <v>3813</v>
      </c>
      <c r="C300" s="161" t="s">
        <v>1844</v>
      </c>
      <c r="D300" s="162" t="s">
        <v>3815</v>
      </c>
      <c r="E300" s="163">
        <v>277</v>
      </c>
      <c r="F300" s="165">
        <v>5392925</v>
      </c>
      <c r="G300" s="166">
        <v>200</v>
      </c>
      <c r="H300" s="167">
        <v>188</v>
      </c>
      <c r="I300" s="168">
        <v>7477611</v>
      </c>
      <c r="J300" s="169">
        <v>138</v>
      </c>
      <c r="K300" s="170">
        <v>124</v>
      </c>
      <c r="L300" s="165">
        <v>2547758</v>
      </c>
      <c r="M300" s="166">
        <v>309</v>
      </c>
      <c r="N300" s="167">
        <v>294</v>
      </c>
      <c r="O300" s="168">
        <v>1320942</v>
      </c>
      <c r="P300" s="169">
        <v>367</v>
      </c>
      <c r="Q300" s="170">
        <v>343</v>
      </c>
      <c r="R300" s="165">
        <v>3616480</v>
      </c>
      <c r="S300" s="166">
        <v>209</v>
      </c>
      <c r="T300" s="167">
        <v>200</v>
      </c>
      <c r="U300" s="168">
        <v>201423</v>
      </c>
      <c r="V300" s="169">
        <v>68</v>
      </c>
      <c r="W300" s="170">
        <v>68</v>
      </c>
      <c r="X300" s="165">
        <v>11441</v>
      </c>
      <c r="Y300" s="166">
        <v>224</v>
      </c>
      <c r="Z300" s="167">
        <v>201</v>
      </c>
      <c r="AA300" s="168">
        <v>239</v>
      </c>
      <c r="AB300" s="171">
        <v>384</v>
      </c>
      <c r="AC300" s="163">
        <v>0</v>
      </c>
      <c r="AD300" s="172">
        <v>100</v>
      </c>
      <c r="AE300" s="173">
        <v>0</v>
      </c>
    </row>
    <row r="301" spans="1:31" s="3" customFormat="1" ht="18.75" customHeight="1">
      <c r="A301" s="159">
        <v>299</v>
      </c>
      <c r="B301" s="160">
        <v>390</v>
      </c>
      <c r="C301" s="161" t="s">
        <v>817</v>
      </c>
      <c r="D301" s="162" t="s">
        <v>3815</v>
      </c>
      <c r="E301" s="193">
        <v>278</v>
      </c>
      <c r="F301" s="165">
        <v>5377624</v>
      </c>
      <c r="G301" s="166">
        <v>351</v>
      </c>
      <c r="H301" s="167">
        <v>329</v>
      </c>
      <c r="I301" s="168">
        <v>5377624</v>
      </c>
      <c r="J301" s="169">
        <v>418</v>
      </c>
      <c r="K301" s="170">
        <v>399</v>
      </c>
      <c r="L301" s="165">
        <v>572422</v>
      </c>
      <c r="M301" s="166">
        <v>416</v>
      </c>
      <c r="N301" s="167">
        <v>398</v>
      </c>
      <c r="O301" s="168">
        <v>543570</v>
      </c>
      <c r="P301" s="169">
        <v>448</v>
      </c>
      <c r="Q301" s="170">
        <v>424</v>
      </c>
      <c r="R301" s="165">
        <v>2114748</v>
      </c>
      <c r="S301" s="166">
        <v>257</v>
      </c>
      <c r="T301" s="167">
        <v>248</v>
      </c>
      <c r="U301" s="168">
        <v>131682</v>
      </c>
      <c r="V301" s="169">
        <v>52</v>
      </c>
      <c r="W301" s="170">
        <v>52</v>
      </c>
      <c r="X301" s="165">
        <v>12398</v>
      </c>
      <c r="Y301" s="166">
        <v>212</v>
      </c>
      <c r="Z301" s="167">
        <v>189</v>
      </c>
      <c r="AA301" s="168">
        <v>250</v>
      </c>
      <c r="AB301" s="171">
        <v>322</v>
      </c>
      <c r="AC301" s="163">
        <v>0</v>
      </c>
      <c r="AD301" s="172">
        <v>100</v>
      </c>
      <c r="AE301" s="173">
        <v>0</v>
      </c>
    </row>
    <row r="302" spans="1:31" s="3" customFormat="1" ht="18.75" customHeight="1">
      <c r="A302" s="142">
        <v>300</v>
      </c>
      <c r="B302" s="143">
        <v>247</v>
      </c>
      <c r="C302" s="144" t="s">
        <v>818</v>
      </c>
      <c r="D302" s="145" t="s">
        <v>3815</v>
      </c>
      <c r="E302" s="146">
        <v>279</v>
      </c>
      <c r="F302" s="148">
        <v>5375844</v>
      </c>
      <c r="G302" s="149">
        <v>301</v>
      </c>
      <c r="H302" s="150">
        <v>281</v>
      </c>
      <c r="I302" s="151">
        <v>6064124</v>
      </c>
      <c r="J302" s="152">
        <v>184</v>
      </c>
      <c r="K302" s="153">
        <v>169</v>
      </c>
      <c r="L302" s="148">
        <v>2103213</v>
      </c>
      <c r="M302" s="149">
        <v>129</v>
      </c>
      <c r="N302" s="150">
        <v>122</v>
      </c>
      <c r="O302" s="151">
        <v>3040230</v>
      </c>
      <c r="P302" s="152">
        <v>157</v>
      </c>
      <c r="Q302" s="153">
        <v>139</v>
      </c>
      <c r="R302" s="148">
        <v>7656300</v>
      </c>
      <c r="S302" s="149">
        <v>244</v>
      </c>
      <c r="T302" s="150">
        <v>235</v>
      </c>
      <c r="U302" s="151">
        <v>151135</v>
      </c>
      <c r="V302" s="152">
        <v>303</v>
      </c>
      <c r="W302" s="153">
        <v>301</v>
      </c>
      <c r="X302" s="148">
        <v>1244</v>
      </c>
      <c r="Y302" s="149">
        <v>139</v>
      </c>
      <c r="Z302" s="150">
        <v>120</v>
      </c>
      <c r="AA302" s="151">
        <v>330</v>
      </c>
      <c r="AB302" s="156">
        <v>321</v>
      </c>
      <c r="AC302" s="146">
        <v>0</v>
      </c>
      <c r="AD302" s="157">
        <v>100</v>
      </c>
      <c r="AE302" s="158">
        <v>0</v>
      </c>
    </row>
    <row r="303" spans="1:31" s="3" customFormat="1" ht="18.75" customHeight="1">
      <c r="A303" s="15">
        <v>301</v>
      </c>
      <c r="B303" s="16" t="s">
        <v>3813</v>
      </c>
      <c r="C303" s="17" t="s">
        <v>819</v>
      </c>
      <c r="D303" s="18" t="s">
        <v>2748</v>
      </c>
      <c r="E303" s="19">
        <v>280</v>
      </c>
      <c r="F303" s="21">
        <v>5338510</v>
      </c>
      <c r="G303" s="22">
        <v>348</v>
      </c>
      <c r="H303" s="23">
        <v>326</v>
      </c>
      <c r="I303" s="24">
        <v>5424325</v>
      </c>
      <c r="J303" s="25">
        <v>311</v>
      </c>
      <c r="K303" s="26">
        <v>292</v>
      </c>
      <c r="L303" s="21">
        <v>1238997</v>
      </c>
      <c r="M303" s="22">
        <v>199</v>
      </c>
      <c r="N303" s="23">
        <v>189</v>
      </c>
      <c r="O303" s="24">
        <v>2133324</v>
      </c>
      <c r="P303" s="25">
        <v>78</v>
      </c>
      <c r="Q303" s="26">
        <v>66</v>
      </c>
      <c r="R303" s="21">
        <v>10626415</v>
      </c>
      <c r="S303" s="22">
        <v>163</v>
      </c>
      <c r="T303" s="23">
        <v>154</v>
      </c>
      <c r="U303" s="24">
        <v>310838</v>
      </c>
      <c r="V303" s="25">
        <v>98</v>
      </c>
      <c r="W303" s="26">
        <v>98</v>
      </c>
      <c r="X303" s="21">
        <v>9797</v>
      </c>
      <c r="Y303" s="22">
        <v>290</v>
      </c>
      <c r="Z303" s="23">
        <v>267</v>
      </c>
      <c r="AA303" s="24">
        <v>188</v>
      </c>
      <c r="AB303" s="93">
        <v>311</v>
      </c>
      <c r="AC303" s="19">
        <v>0</v>
      </c>
      <c r="AD303" s="27">
        <v>100</v>
      </c>
      <c r="AE303" s="28">
        <v>0</v>
      </c>
    </row>
    <row r="304" spans="1:31" s="3" customFormat="1" ht="18.75" customHeight="1">
      <c r="A304" s="29">
        <v>302</v>
      </c>
      <c r="B304" s="30">
        <v>334</v>
      </c>
      <c r="C304" s="31" t="s">
        <v>820</v>
      </c>
      <c r="D304" s="32" t="s">
        <v>3368</v>
      </c>
      <c r="E304" s="42">
        <v>281</v>
      </c>
      <c r="F304" s="35">
        <v>5320319</v>
      </c>
      <c r="G304" s="36">
        <v>356</v>
      </c>
      <c r="H304" s="37">
        <v>334</v>
      </c>
      <c r="I304" s="38">
        <v>5320319</v>
      </c>
      <c r="J304" s="39">
        <v>330</v>
      </c>
      <c r="K304" s="40">
        <v>311</v>
      </c>
      <c r="L304" s="35">
        <v>1151906</v>
      </c>
      <c r="M304" s="36">
        <v>420</v>
      </c>
      <c r="N304" s="37">
        <v>401</v>
      </c>
      <c r="O304" s="38">
        <v>522616</v>
      </c>
      <c r="P304" s="39">
        <v>320</v>
      </c>
      <c r="Q304" s="40">
        <v>297</v>
      </c>
      <c r="R304" s="35">
        <v>4282754</v>
      </c>
      <c r="S304" s="36">
        <v>417</v>
      </c>
      <c r="T304" s="37">
        <v>405</v>
      </c>
      <c r="U304" s="38">
        <v>-287247</v>
      </c>
      <c r="V304" s="39">
        <v>71</v>
      </c>
      <c r="W304" s="40">
        <v>71</v>
      </c>
      <c r="X304" s="35">
        <v>11363</v>
      </c>
      <c r="Y304" s="36">
        <v>77</v>
      </c>
      <c r="Z304" s="37">
        <v>64</v>
      </c>
      <c r="AA304" s="38">
        <v>444</v>
      </c>
      <c r="AB304" s="94">
        <v>321</v>
      </c>
      <c r="AC304" s="42">
        <v>0</v>
      </c>
      <c r="AD304" s="34">
        <v>100</v>
      </c>
      <c r="AE304" s="43">
        <v>0</v>
      </c>
    </row>
    <row r="305" spans="1:31" s="3" customFormat="1" ht="18.75" customHeight="1">
      <c r="A305" s="159">
        <v>303</v>
      </c>
      <c r="B305" s="195">
        <v>359</v>
      </c>
      <c r="C305" s="161" t="s">
        <v>821</v>
      </c>
      <c r="D305" s="162" t="s">
        <v>3815</v>
      </c>
      <c r="E305" s="163">
        <v>282</v>
      </c>
      <c r="F305" s="165">
        <v>5314978</v>
      </c>
      <c r="G305" s="166">
        <v>357</v>
      </c>
      <c r="H305" s="167">
        <v>335</v>
      </c>
      <c r="I305" s="168">
        <v>5314978</v>
      </c>
      <c r="J305" s="169">
        <v>399</v>
      </c>
      <c r="K305" s="170">
        <v>380</v>
      </c>
      <c r="L305" s="165">
        <v>709475</v>
      </c>
      <c r="M305" s="166">
        <v>326</v>
      </c>
      <c r="N305" s="167">
        <v>311</v>
      </c>
      <c r="O305" s="168">
        <v>1232313</v>
      </c>
      <c r="P305" s="169">
        <v>485</v>
      </c>
      <c r="Q305" s="170">
        <v>460</v>
      </c>
      <c r="R305" s="165">
        <v>1519550</v>
      </c>
      <c r="S305" s="166">
        <v>182</v>
      </c>
      <c r="T305" s="167">
        <v>173</v>
      </c>
      <c r="U305" s="168">
        <v>260248</v>
      </c>
      <c r="V305" s="169" t="s">
        <v>3813</v>
      </c>
      <c r="W305" s="170" t="s">
        <v>3813</v>
      </c>
      <c r="X305" s="189" t="s">
        <v>3813</v>
      </c>
      <c r="Y305" s="166">
        <v>450</v>
      </c>
      <c r="Z305" s="167">
        <v>425</v>
      </c>
      <c r="AA305" s="168">
        <v>80</v>
      </c>
      <c r="AB305" s="171">
        <v>341</v>
      </c>
      <c r="AC305" s="163">
        <v>0</v>
      </c>
      <c r="AD305" s="172">
        <v>100</v>
      </c>
      <c r="AE305" s="173">
        <v>0</v>
      </c>
    </row>
    <row r="306" spans="1:31" s="3" customFormat="1" ht="18.75" customHeight="1">
      <c r="A306" s="159">
        <v>304</v>
      </c>
      <c r="B306" s="160">
        <v>384</v>
      </c>
      <c r="C306" s="161" t="s">
        <v>2607</v>
      </c>
      <c r="D306" s="162" t="s">
        <v>3814</v>
      </c>
      <c r="E306" s="163">
        <v>22</v>
      </c>
      <c r="F306" s="165">
        <v>5300763</v>
      </c>
      <c r="G306" s="166">
        <v>360</v>
      </c>
      <c r="H306" s="167">
        <v>23</v>
      </c>
      <c r="I306" s="168">
        <v>5300763</v>
      </c>
      <c r="J306" s="169">
        <v>95</v>
      </c>
      <c r="K306" s="170">
        <v>13</v>
      </c>
      <c r="L306" s="165">
        <v>2950015</v>
      </c>
      <c r="M306" s="166">
        <v>109</v>
      </c>
      <c r="N306" s="167">
        <v>6</v>
      </c>
      <c r="O306" s="168">
        <v>3330728</v>
      </c>
      <c r="P306" s="169">
        <v>319</v>
      </c>
      <c r="Q306" s="170">
        <v>23</v>
      </c>
      <c r="R306" s="165">
        <v>4300556</v>
      </c>
      <c r="S306" s="166">
        <v>24</v>
      </c>
      <c r="T306" s="167">
        <v>1</v>
      </c>
      <c r="U306" s="168">
        <v>1807136</v>
      </c>
      <c r="V306" s="169" t="s">
        <v>3813</v>
      </c>
      <c r="W306" s="170" t="s">
        <v>3813</v>
      </c>
      <c r="X306" s="189" t="s">
        <v>3813</v>
      </c>
      <c r="Y306" s="166">
        <v>316</v>
      </c>
      <c r="Z306" s="167">
        <v>24</v>
      </c>
      <c r="AA306" s="168">
        <v>167</v>
      </c>
      <c r="AB306" s="171">
        <v>342</v>
      </c>
      <c r="AC306" s="163">
        <v>100</v>
      </c>
      <c r="AD306" s="172">
        <v>0</v>
      </c>
      <c r="AE306" s="173">
        <v>0</v>
      </c>
    </row>
    <row r="307" spans="1:31" s="3" customFormat="1" ht="18.75" customHeight="1">
      <c r="A307" s="142">
        <v>305</v>
      </c>
      <c r="B307" s="143">
        <v>40</v>
      </c>
      <c r="C307" s="144" t="s">
        <v>2608</v>
      </c>
      <c r="D307" s="145" t="s">
        <v>3815</v>
      </c>
      <c r="E307" s="197">
        <v>283</v>
      </c>
      <c r="F307" s="148">
        <v>5294342</v>
      </c>
      <c r="G307" s="149">
        <v>156</v>
      </c>
      <c r="H307" s="150">
        <v>146</v>
      </c>
      <c r="I307" s="151">
        <v>8433198</v>
      </c>
      <c r="J307" s="152" t="s">
        <v>3813</v>
      </c>
      <c r="K307" s="153" t="s">
        <v>3813</v>
      </c>
      <c r="L307" s="148">
        <v>1512309</v>
      </c>
      <c r="M307" s="149">
        <v>228</v>
      </c>
      <c r="N307" s="150">
        <v>218</v>
      </c>
      <c r="O307" s="151">
        <v>1874856</v>
      </c>
      <c r="P307" s="152">
        <v>237</v>
      </c>
      <c r="Q307" s="153">
        <v>217</v>
      </c>
      <c r="R307" s="148">
        <v>5783765</v>
      </c>
      <c r="S307" s="149">
        <v>140</v>
      </c>
      <c r="T307" s="150">
        <v>133</v>
      </c>
      <c r="U307" s="151">
        <v>367880</v>
      </c>
      <c r="V307" s="152">
        <v>103</v>
      </c>
      <c r="W307" s="153">
        <v>103</v>
      </c>
      <c r="X307" s="148">
        <v>9303</v>
      </c>
      <c r="Y307" s="149">
        <v>344</v>
      </c>
      <c r="Z307" s="150">
        <v>319</v>
      </c>
      <c r="AA307" s="151">
        <v>150</v>
      </c>
      <c r="AB307" s="156">
        <v>390</v>
      </c>
      <c r="AC307" s="146">
        <v>0</v>
      </c>
      <c r="AD307" s="157">
        <v>100</v>
      </c>
      <c r="AE307" s="158">
        <v>0</v>
      </c>
    </row>
    <row r="308" spans="1:31" s="3" customFormat="1" ht="18.75" customHeight="1">
      <c r="A308" s="174">
        <v>306</v>
      </c>
      <c r="B308" s="175">
        <v>268</v>
      </c>
      <c r="C308" s="176" t="s">
        <v>2609</v>
      </c>
      <c r="D308" s="177" t="s">
        <v>3815</v>
      </c>
      <c r="E308" s="178">
        <v>284</v>
      </c>
      <c r="F308" s="180">
        <v>5257558</v>
      </c>
      <c r="G308" s="181">
        <v>347</v>
      </c>
      <c r="H308" s="182">
        <v>325</v>
      </c>
      <c r="I308" s="183">
        <v>5454008</v>
      </c>
      <c r="J308" s="184">
        <v>231</v>
      </c>
      <c r="K308" s="185">
        <v>215</v>
      </c>
      <c r="L308" s="180">
        <v>1748548</v>
      </c>
      <c r="M308" s="181">
        <v>215</v>
      </c>
      <c r="N308" s="182">
        <v>205</v>
      </c>
      <c r="O308" s="183">
        <v>2013305</v>
      </c>
      <c r="P308" s="184">
        <v>425</v>
      </c>
      <c r="Q308" s="185">
        <v>401</v>
      </c>
      <c r="R308" s="180">
        <v>2513314</v>
      </c>
      <c r="S308" s="181">
        <v>113</v>
      </c>
      <c r="T308" s="182">
        <v>107</v>
      </c>
      <c r="U308" s="183">
        <v>501550</v>
      </c>
      <c r="V308" s="184">
        <v>379</v>
      </c>
      <c r="W308" s="185">
        <v>376</v>
      </c>
      <c r="X308" s="180">
        <v>114</v>
      </c>
      <c r="Y308" s="181">
        <v>393</v>
      </c>
      <c r="Z308" s="182">
        <v>368</v>
      </c>
      <c r="AA308" s="183">
        <v>121</v>
      </c>
      <c r="AB308" s="186">
        <v>356</v>
      </c>
      <c r="AC308" s="178">
        <v>0</v>
      </c>
      <c r="AD308" s="187">
        <v>100</v>
      </c>
      <c r="AE308" s="188">
        <v>0</v>
      </c>
    </row>
    <row r="309" spans="1:31" s="3" customFormat="1" ht="18.75" customHeight="1">
      <c r="A309" s="29">
        <v>307</v>
      </c>
      <c r="B309" s="30">
        <v>301</v>
      </c>
      <c r="C309" s="31" t="s">
        <v>2610</v>
      </c>
      <c r="D309" s="32" t="s">
        <v>2748</v>
      </c>
      <c r="E309" s="42">
        <v>285</v>
      </c>
      <c r="F309" s="35">
        <v>5256321</v>
      </c>
      <c r="G309" s="36">
        <v>332</v>
      </c>
      <c r="H309" s="37">
        <v>311</v>
      </c>
      <c r="I309" s="38">
        <v>5682551</v>
      </c>
      <c r="J309" s="39">
        <v>142</v>
      </c>
      <c r="K309" s="40">
        <v>128</v>
      </c>
      <c r="L309" s="35">
        <v>2504544</v>
      </c>
      <c r="M309" s="36">
        <v>160</v>
      </c>
      <c r="N309" s="37">
        <v>151</v>
      </c>
      <c r="O309" s="38">
        <v>2491705</v>
      </c>
      <c r="P309" s="39">
        <v>278</v>
      </c>
      <c r="Q309" s="40">
        <v>257</v>
      </c>
      <c r="R309" s="35">
        <v>4855006</v>
      </c>
      <c r="S309" s="36">
        <v>75</v>
      </c>
      <c r="T309" s="37">
        <v>72</v>
      </c>
      <c r="U309" s="38">
        <v>817678</v>
      </c>
      <c r="V309" s="39">
        <v>100</v>
      </c>
      <c r="W309" s="40">
        <v>100</v>
      </c>
      <c r="X309" s="35">
        <v>9680</v>
      </c>
      <c r="Y309" s="36">
        <v>163</v>
      </c>
      <c r="Z309" s="37">
        <v>143</v>
      </c>
      <c r="AA309" s="38">
        <v>300</v>
      </c>
      <c r="AB309" s="94">
        <v>382</v>
      </c>
      <c r="AC309" s="42">
        <v>0</v>
      </c>
      <c r="AD309" s="34">
        <v>22</v>
      </c>
      <c r="AE309" s="43">
        <v>78</v>
      </c>
    </row>
    <row r="310" spans="1:31" s="3" customFormat="1" ht="18.75" customHeight="1">
      <c r="A310" s="29">
        <v>308</v>
      </c>
      <c r="B310" s="30">
        <v>191</v>
      </c>
      <c r="C310" s="31" t="s">
        <v>2611</v>
      </c>
      <c r="D310" s="32" t="s">
        <v>2748</v>
      </c>
      <c r="E310" s="42">
        <v>286</v>
      </c>
      <c r="F310" s="35">
        <v>5239119</v>
      </c>
      <c r="G310" s="36">
        <v>367</v>
      </c>
      <c r="H310" s="37">
        <v>344</v>
      </c>
      <c r="I310" s="38">
        <v>5239119</v>
      </c>
      <c r="J310" s="39">
        <v>141</v>
      </c>
      <c r="K310" s="40">
        <v>127</v>
      </c>
      <c r="L310" s="35">
        <v>2522688</v>
      </c>
      <c r="M310" s="36">
        <v>276</v>
      </c>
      <c r="N310" s="37">
        <v>261</v>
      </c>
      <c r="O310" s="38">
        <v>1540523</v>
      </c>
      <c r="P310" s="39">
        <v>300</v>
      </c>
      <c r="Q310" s="40">
        <v>278</v>
      </c>
      <c r="R310" s="35">
        <v>4525967</v>
      </c>
      <c r="S310" s="36">
        <v>404</v>
      </c>
      <c r="T310" s="37">
        <v>394</v>
      </c>
      <c r="U310" s="38">
        <v>-192927</v>
      </c>
      <c r="V310" s="39">
        <v>268</v>
      </c>
      <c r="W310" s="40">
        <v>267</v>
      </c>
      <c r="X310" s="35">
        <v>1903</v>
      </c>
      <c r="Y310" s="36">
        <v>26</v>
      </c>
      <c r="Z310" s="37">
        <v>20</v>
      </c>
      <c r="AA310" s="38">
        <v>691</v>
      </c>
      <c r="AB310" s="94">
        <v>321</v>
      </c>
      <c r="AC310" s="42">
        <v>0</v>
      </c>
      <c r="AD310" s="34">
        <v>100</v>
      </c>
      <c r="AE310" s="43">
        <v>0</v>
      </c>
    </row>
    <row r="311" spans="1:31" s="3" customFormat="1" ht="18.75" customHeight="1">
      <c r="A311" s="159">
        <v>309</v>
      </c>
      <c r="B311" s="160">
        <v>408</v>
      </c>
      <c r="C311" s="161" t="s">
        <v>2612</v>
      </c>
      <c r="D311" s="162" t="s">
        <v>3815</v>
      </c>
      <c r="E311" s="163">
        <v>287</v>
      </c>
      <c r="F311" s="165">
        <v>5225387</v>
      </c>
      <c r="G311" s="166">
        <v>353</v>
      </c>
      <c r="H311" s="167">
        <v>331</v>
      </c>
      <c r="I311" s="168">
        <v>5356763</v>
      </c>
      <c r="J311" s="169">
        <v>218</v>
      </c>
      <c r="K311" s="170">
        <v>203</v>
      </c>
      <c r="L311" s="165">
        <v>1838820</v>
      </c>
      <c r="M311" s="166">
        <v>312</v>
      </c>
      <c r="N311" s="167">
        <v>297</v>
      </c>
      <c r="O311" s="168">
        <v>1301515</v>
      </c>
      <c r="P311" s="169">
        <v>343</v>
      </c>
      <c r="Q311" s="170">
        <v>320</v>
      </c>
      <c r="R311" s="165">
        <v>4009433</v>
      </c>
      <c r="S311" s="166">
        <v>155</v>
      </c>
      <c r="T311" s="167">
        <v>147</v>
      </c>
      <c r="U311" s="168">
        <v>323222</v>
      </c>
      <c r="V311" s="169">
        <v>59</v>
      </c>
      <c r="W311" s="170">
        <v>59</v>
      </c>
      <c r="X311" s="165">
        <v>11992</v>
      </c>
      <c r="Y311" s="166">
        <v>160</v>
      </c>
      <c r="Z311" s="167">
        <v>140</v>
      </c>
      <c r="AA311" s="168">
        <v>300</v>
      </c>
      <c r="AB311" s="171">
        <v>321</v>
      </c>
      <c r="AC311" s="163">
        <v>0</v>
      </c>
      <c r="AD311" s="172">
        <v>100</v>
      </c>
      <c r="AE311" s="173">
        <v>0</v>
      </c>
    </row>
    <row r="312" spans="1:31" s="3" customFormat="1" ht="18.75" customHeight="1">
      <c r="A312" s="45">
        <v>310</v>
      </c>
      <c r="B312" s="46">
        <v>266</v>
      </c>
      <c r="C312" s="47" t="s">
        <v>2613</v>
      </c>
      <c r="D312" s="48" t="s">
        <v>3373</v>
      </c>
      <c r="E312" s="49">
        <v>288</v>
      </c>
      <c r="F312" s="51">
        <v>5222151</v>
      </c>
      <c r="G312" s="52">
        <v>307</v>
      </c>
      <c r="H312" s="53">
        <v>287</v>
      </c>
      <c r="I312" s="54">
        <v>5968997</v>
      </c>
      <c r="J312" s="55">
        <v>463</v>
      </c>
      <c r="K312" s="56">
        <v>444</v>
      </c>
      <c r="L312" s="51">
        <v>129940</v>
      </c>
      <c r="M312" s="52">
        <v>48</v>
      </c>
      <c r="N312" s="53">
        <v>44</v>
      </c>
      <c r="O312" s="54">
        <v>5514813</v>
      </c>
      <c r="P312" s="55">
        <v>36</v>
      </c>
      <c r="Q312" s="56">
        <v>29</v>
      </c>
      <c r="R312" s="51">
        <v>14900186</v>
      </c>
      <c r="S312" s="52">
        <v>297</v>
      </c>
      <c r="T312" s="53">
        <v>288</v>
      </c>
      <c r="U312" s="54">
        <v>90766</v>
      </c>
      <c r="V312" s="55">
        <v>203</v>
      </c>
      <c r="W312" s="56">
        <v>203</v>
      </c>
      <c r="X312" s="51">
        <v>4386</v>
      </c>
      <c r="Y312" s="52">
        <v>220</v>
      </c>
      <c r="Z312" s="53">
        <v>197</v>
      </c>
      <c r="AA312" s="54">
        <v>240</v>
      </c>
      <c r="AB312" s="95">
        <v>321</v>
      </c>
      <c r="AC312" s="49">
        <v>0</v>
      </c>
      <c r="AD312" s="57">
        <v>100</v>
      </c>
      <c r="AE312" s="58">
        <v>0</v>
      </c>
    </row>
    <row r="313" spans="1:31" s="3" customFormat="1" ht="18.75" customHeight="1">
      <c r="A313" s="174">
        <v>311</v>
      </c>
      <c r="B313" s="175" t="s">
        <v>3813</v>
      </c>
      <c r="C313" s="176" t="s">
        <v>2614</v>
      </c>
      <c r="D313" s="177" t="s">
        <v>3815</v>
      </c>
      <c r="E313" s="178">
        <v>289</v>
      </c>
      <c r="F313" s="180">
        <v>5203753</v>
      </c>
      <c r="G313" s="181">
        <v>260</v>
      </c>
      <c r="H313" s="182">
        <v>242</v>
      </c>
      <c r="I313" s="183">
        <v>6737430</v>
      </c>
      <c r="J313" s="184">
        <v>200</v>
      </c>
      <c r="K313" s="185">
        <v>185</v>
      </c>
      <c r="L313" s="180">
        <v>1934719</v>
      </c>
      <c r="M313" s="181">
        <v>75</v>
      </c>
      <c r="N313" s="182">
        <v>70</v>
      </c>
      <c r="O313" s="183">
        <v>4015897</v>
      </c>
      <c r="P313" s="184">
        <v>263</v>
      </c>
      <c r="Q313" s="185">
        <v>242</v>
      </c>
      <c r="R313" s="180">
        <v>5222396</v>
      </c>
      <c r="S313" s="181">
        <v>53</v>
      </c>
      <c r="T313" s="182">
        <v>50</v>
      </c>
      <c r="U313" s="183">
        <v>1044556</v>
      </c>
      <c r="V313" s="184">
        <v>383</v>
      </c>
      <c r="W313" s="185">
        <v>380</v>
      </c>
      <c r="X313" s="180">
        <v>102</v>
      </c>
      <c r="Y313" s="181">
        <v>335</v>
      </c>
      <c r="Z313" s="182">
        <v>311</v>
      </c>
      <c r="AA313" s="183">
        <v>154</v>
      </c>
      <c r="AB313" s="186">
        <v>352</v>
      </c>
      <c r="AC313" s="178">
        <v>0</v>
      </c>
      <c r="AD313" s="187">
        <v>50</v>
      </c>
      <c r="AE313" s="188">
        <v>50</v>
      </c>
    </row>
    <row r="314" spans="1:31" s="3" customFormat="1" ht="18.75" customHeight="1">
      <c r="A314" s="159">
        <v>312</v>
      </c>
      <c r="B314" s="160">
        <v>128</v>
      </c>
      <c r="C314" s="161" t="s">
        <v>2615</v>
      </c>
      <c r="D314" s="162" t="s">
        <v>3815</v>
      </c>
      <c r="E314" s="163">
        <v>290</v>
      </c>
      <c r="F314" s="165">
        <v>5200565</v>
      </c>
      <c r="G314" s="166">
        <v>215</v>
      </c>
      <c r="H314" s="167">
        <v>201</v>
      </c>
      <c r="I314" s="168">
        <v>7293844</v>
      </c>
      <c r="J314" s="169">
        <v>212</v>
      </c>
      <c r="K314" s="170">
        <v>197</v>
      </c>
      <c r="L314" s="165">
        <v>1890999</v>
      </c>
      <c r="M314" s="166">
        <v>172</v>
      </c>
      <c r="N314" s="167">
        <v>163</v>
      </c>
      <c r="O314" s="168">
        <v>2378288</v>
      </c>
      <c r="P314" s="169">
        <v>225</v>
      </c>
      <c r="Q314" s="170">
        <v>205</v>
      </c>
      <c r="R314" s="165">
        <v>5868467</v>
      </c>
      <c r="S314" s="166">
        <v>217</v>
      </c>
      <c r="T314" s="167">
        <v>208</v>
      </c>
      <c r="U314" s="168">
        <v>174355</v>
      </c>
      <c r="V314" s="169">
        <v>146</v>
      </c>
      <c r="W314" s="170">
        <v>146</v>
      </c>
      <c r="X314" s="165">
        <v>7053</v>
      </c>
      <c r="Y314" s="166">
        <v>108</v>
      </c>
      <c r="Z314" s="167">
        <v>91</v>
      </c>
      <c r="AA314" s="168">
        <v>388</v>
      </c>
      <c r="AB314" s="171">
        <v>322</v>
      </c>
      <c r="AC314" s="163">
        <v>0</v>
      </c>
      <c r="AD314" s="172">
        <v>100</v>
      </c>
      <c r="AE314" s="173">
        <v>0</v>
      </c>
    </row>
    <row r="315" spans="1:31" s="3" customFormat="1" ht="18.75" customHeight="1">
      <c r="A315" s="29">
        <v>313</v>
      </c>
      <c r="B315" s="30">
        <v>353</v>
      </c>
      <c r="C315" s="31" t="s">
        <v>2616</v>
      </c>
      <c r="D315" s="32" t="s">
        <v>2392</v>
      </c>
      <c r="E315" s="42">
        <v>291</v>
      </c>
      <c r="F315" s="35">
        <v>5185516</v>
      </c>
      <c r="G315" s="36">
        <v>352</v>
      </c>
      <c r="H315" s="37">
        <v>330</v>
      </c>
      <c r="I315" s="38">
        <v>5370362</v>
      </c>
      <c r="J315" s="39">
        <v>370</v>
      </c>
      <c r="K315" s="40">
        <v>351</v>
      </c>
      <c r="L315" s="35">
        <v>942772</v>
      </c>
      <c r="M315" s="36">
        <v>297</v>
      </c>
      <c r="N315" s="37">
        <v>282</v>
      </c>
      <c r="O315" s="38">
        <v>1431664</v>
      </c>
      <c r="P315" s="39">
        <v>466</v>
      </c>
      <c r="Q315" s="40">
        <v>441</v>
      </c>
      <c r="R315" s="35">
        <v>1912623</v>
      </c>
      <c r="S315" s="36">
        <v>106</v>
      </c>
      <c r="T315" s="37">
        <v>100</v>
      </c>
      <c r="U315" s="38">
        <v>562098</v>
      </c>
      <c r="V315" s="39">
        <v>360</v>
      </c>
      <c r="W315" s="40">
        <v>358</v>
      </c>
      <c r="X315" s="35">
        <v>337</v>
      </c>
      <c r="Y315" s="36">
        <v>190</v>
      </c>
      <c r="Z315" s="37">
        <v>170</v>
      </c>
      <c r="AA315" s="38">
        <v>265</v>
      </c>
      <c r="AB315" s="94">
        <v>311</v>
      </c>
      <c r="AC315" s="42">
        <v>0</v>
      </c>
      <c r="AD315" s="34">
        <v>100</v>
      </c>
      <c r="AE315" s="43">
        <v>0</v>
      </c>
    </row>
    <row r="316" spans="1:31" s="3" customFormat="1" ht="18.75" customHeight="1">
      <c r="A316" s="29">
        <v>314</v>
      </c>
      <c r="B316" s="30">
        <v>93</v>
      </c>
      <c r="C316" s="31" t="s">
        <v>1885</v>
      </c>
      <c r="D316" s="32" t="s">
        <v>3812</v>
      </c>
      <c r="E316" s="42">
        <v>292</v>
      </c>
      <c r="F316" s="35">
        <v>5182374</v>
      </c>
      <c r="G316" s="36">
        <v>359</v>
      </c>
      <c r="H316" s="37">
        <v>337</v>
      </c>
      <c r="I316" s="38">
        <v>5310523</v>
      </c>
      <c r="J316" s="39">
        <v>50</v>
      </c>
      <c r="K316" s="40">
        <v>43</v>
      </c>
      <c r="L316" s="35">
        <v>3797279</v>
      </c>
      <c r="M316" s="36">
        <v>132</v>
      </c>
      <c r="N316" s="37">
        <v>125</v>
      </c>
      <c r="O316" s="38">
        <v>2917746</v>
      </c>
      <c r="P316" s="39">
        <v>305</v>
      </c>
      <c r="Q316" s="40">
        <v>283</v>
      </c>
      <c r="R316" s="35">
        <v>4501493</v>
      </c>
      <c r="S316" s="36">
        <v>61</v>
      </c>
      <c r="T316" s="37">
        <v>58</v>
      </c>
      <c r="U316" s="38">
        <v>971493</v>
      </c>
      <c r="V316" s="39">
        <v>229</v>
      </c>
      <c r="W316" s="40">
        <v>229</v>
      </c>
      <c r="X316" s="35">
        <v>3147</v>
      </c>
      <c r="Y316" s="36">
        <v>173</v>
      </c>
      <c r="Z316" s="37">
        <v>153</v>
      </c>
      <c r="AA316" s="38">
        <v>282</v>
      </c>
      <c r="AB316" s="94">
        <v>384</v>
      </c>
      <c r="AC316" s="42">
        <v>0</v>
      </c>
      <c r="AD316" s="34">
        <v>100</v>
      </c>
      <c r="AE316" s="43">
        <v>0</v>
      </c>
    </row>
    <row r="317" spans="1:31" s="3" customFormat="1" ht="18.75" customHeight="1">
      <c r="A317" s="142">
        <v>315</v>
      </c>
      <c r="B317" s="143">
        <v>391</v>
      </c>
      <c r="C317" s="144" t="s">
        <v>1886</v>
      </c>
      <c r="D317" s="145" t="s">
        <v>3815</v>
      </c>
      <c r="E317" s="146">
        <v>293</v>
      </c>
      <c r="F317" s="148">
        <v>5177411</v>
      </c>
      <c r="G317" s="149">
        <v>370</v>
      </c>
      <c r="H317" s="150">
        <v>347</v>
      </c>
      <c r="I317" s="151">
        <v>5177411</v>
      </c>
      <c r="J317" s="152">
        <v>408</v>
      </c>
      <c r="K317" s="153">
        <v>389</v>
      </c>
      <c r="L317" s="148">
        <v>645685</v>
      </c>
      <c r="M317" s="149">
        <v>447</v>
      </c>
      <c r="N317" s="150">
        <v>427</v>
      </c>
      <c r="O317" s="151">
        <v>333266</v>
      </c>
      <c r="P317" s="152">
        <v>497</v>
      </c>
      <c r="Q317" s="153">
        <v>472</v>
      </c>
      <c r="R317" s="148">
        <v>939997</v>
      </c>
      <c r="S317" s="149">
        <v>150</v>
      </c>
      <c r="T317" s="150">
        <v>143</v>
      </c>
      <c r="U317" s="151">
        <v>334582</v>
      </c>
      <c r="V317" s="152">
        <v>58</v>
      </c>
      <c r="W317" s="153">
        <v>58</v>
      </c>
      <c r="X317" s="148">
        <v>12000</v>
      </c>
      <c r="Y317" s="149">
        <v>334</v>
      </c>
      <c r="Z317" s="150">
        <v>310</v>
      </c>
      <c r="AA317" s="151">
        <v>155</v>
      </c>
      <c r="AB317" s="156">
        <v>322</v>
      </c>
      <c r="AC317" s="146">
        <v>0</v>
      </c>
      <c r="AD317" s="157">
        <v>100</v>
      </c>
      <c r="AE317" s="158">
        <v>0</v>
      </c>
    </row>
    <row r="318" spans="1:31" s="3" customFormat="1" ht="18.75" customHeight="1">
      <c r="A318" s="174">
        <v>316</v>
      </c>
      <c r="B318" s="175">
        <v>445</v>
      </c>
      <c r="C318" s="176" t="s">
        <v>1887</v>
      </c>
      <c r="D318" s="177" t="s">
        <v>3815</v>
      </c>
      <c r="E318" s="178">
        <v>294</v>
      </c>
      <c r="F318" s="180">
        <v>5176824</v>
      </c>
      <c r="G318" s="181">
        <v>355</v>
      </c>
      <c r="H318" s="182">
        <v>333</v>
      </c>
      <c r="I318" s="183">
        <v>5332635</v>
      </c>
      <c r="J318" s="184">
        <v>415</v>
      </c>
      <c r="K318" s="185">
        <v>396</v>
      </c>
      <c r="L318" s="180">
        <v>600946</v>
      </c>
      <c r="M318" s="181">
        <v>475</v>
      </c>
      <c r="N318" s="182">
        <v>454</v>
      </c>
      <c r="O318" s="183">
        <v>81416</v>
      </c>
      <c r="P318" s="184">
        <v>446</v>
      </c>
      <c r="Q318" s="185">
        <v>422</v>
      </c>
      <c r="R318" s="180">
        <v>2137779</v>
      </c>
      <c r="S318" s="181">
        <v>369</v>
      </c>
      <c r="T318" s="182">
        <v>359</v>
      </c>
      <c r="U318" s="183">
        <v>22379</v>
      </c>
      <c r="V318" s="184">
        <v>90</v>
      </c>
      <c r="W318" s="185">
        <v>90</v>
      </c>
      <c r="X318" s="180">
        <v>10228</v>
      </c>
      <c r="Y318" s="181">
        <v>277</v>
      </c>
      <c r="Z318" s="182">
        <v>254</v>
      </c>
      <c r="AA318" s="183">
        <v>195</v>
      </c>
      <c r="AB318" s="186">
        <v>322</v>
      </c>
      <c r="AC318" s="178">
        <v>0</v>
      </c>
      <c r="AD318" s="187">
        <v>100</v>
      </c>
      <c r="AE318" s="188">
        <v>0</v>
      </c>
    </row>
    <row r="319" spans="1:31" s="3" customFormat="1" ht="18.75" customHeight="1">
      <c r="A319" s="159">
        <v>317</v>
      </c>
      <c r="B319" s="160">
        <v>364</v>
      </c>
      <c r="C319" s="161" t="s">
        <v>1888</v>
      </c>
      <c r="D319" s="162" t="s">
        <v>3815</v>
      </c>
      <c r="E319" s="163">
        <v>295</v>
      </c>
      <c r="F319" s="165">
        <v>5168375</v>
      </c>
      <c r="G319" s="166">
        <v>372</v>
      </c>
      <c r="H319" s="167">
        <v>349</v>
      </c>
      <c r="I319" s="168">
        <v>5168375</v>
      </c>
      <c r="J319" s="169">
        <v>197</v>
      </c>
      <c r="K319" s="170">
        <v>182</v>
      </c>
      <c r="L319" s="165">
        <v>1961438</v>
      </c>
      <c r="M319" s="166">
        <v>408</v>
      </c>
      <c r="N319" s="167">
        <v>390</v>
      </c>
      <c r="O319" s="168">
        <v>577900</v>
      </c>
      <c r="P319" s="169">
        <v>267</v>
      </c>
      <c r="Q319" s="170">
        <v>246</v>
      </c>
      <c r="R319" s="165">
        <v>5037315</v>
      </c>
      <c r="S319" s="166">
        <v>431</v>
      </c>
      <c r="T319" s="167">
        <v>418</v>
      </c>
      <c r="U319" s="168">
        <v>-539453</v>
      </c>
      <c r="V319" s="169">
        <v>329</v>
      </c>
      <c r="W319" s="170">
        <v>327</v>
      </c>
      <c r="X319" s="165">
        <v>642</v>
      </c>
      <c r="Y319" s="166">
        <v>478</v>
      </c>
      <c r="Z319" s="167">
        <v>453</v>
      </c>
      <c r="AA319" s="168">
        <v>48</v>
      </c>
      <c r="AB319" s="171">
        <v>352</v>
      </c>
      <c r="AC319" s="163">
        <v>0</v>
      </c>
      <c r="AD319" s="172">
        <v>100</v>
      </c>
      <c r="AE319" s="173">
        <v>0</v>
      </c>
    </row>
    <row r="320" spans="1:31" s="3" customFormat="1" ht="18.75" customHeight="1">
      <c r="A320" s="29">
        <v>318</v>
      </c>
      <c r="B320" s="30" t="s">
        <v>3813</v>
      </c>
      <c r="C320" s="31" t="s">
        <v>1889</v>
      </c>
      <c r="D320" s="32" t="s">
        <v>3373</v>
      </c>
      <c r="E320" s="42">
        <v>296</v>
      </c>
      <c r="F320" s="35">
        <v>5164806</v>
      </c>
      <c r="G320" s="36">
        <v>243</v>
      </c>
      <c r="H320" s="37">
        <v>228</v>
      </c>
      <c r="I320" s="38">
        <v>6902841</v>
      </c>
      <c r="J320" s="39">
        <v>454</v>
      </c>
      <c r="K320" s="40">
        <v>435</v>
      </c>
      <c r="L320" s="35">
        <v>257635</v>
      </c>
      <c r="M320" s="36" t="s">
        <v>3813</v>
      </c>
      <c r="N320" s="37" t="s">
        <v>3813</v>
      </c>
      <c r="O320" s="38">
        <v>-341900</v>
      </c>
      <c r="P320" s="39">
        <v>308</v>
      </c>
      <c r="Q320" s="40">
        <v>286</v>
      </c>
      <c r="R320" s="35">
        <v>4470741</v>
      </c>
      <c r="S320" s="36">
        <v>473</v>
      </c>
      <c r="T320" s="37">
        <v>454</v>
      </c>
      <c r="U320" s="38">
        <v>-1672574</v>
      </c>
      <c r="V320" s="39">
        <v>273</v>
      </c>
      <c r="W320" s="40">
        <v>271</v>
      </c>
      <c r="X320" s="35">
        <v>1833</v>
      </c>
      <c r="Y320" s="36">
        <v>109</v>
      </c>
      <c r="Z320" s="37">
        <v>92</v>
      </c>
      <c r="AA320" s="38">
        <v>388</v>
      </c>
      <c r="AB320" s="94">
        <v>321</v>
      </c>
      <c r="AC320" s="42">
        <v>0</v>
      </c>
      <c r="AD320" s="34">
        <v>100</v>
      </c>
      <c r="AE320" s="43">
        <v>0</v>
      </c>
    </row>
    <row r="321" spans="1:31" s="3" customFormat="1" ht="18.75" customHeight="1">
      <c r="A321" s="159">
        <v>319</v>
      </c>
      <c r="B321" s="160">
        <v>326</v>
      </c>
      <c r="C321" s="161" t="s">
        <v>1890</v>
      </c>
      <c r="D321" s="162" t="s">
        <v>3815</v>
      </c>
      <c r="E321" s="163">
        <v>297</v>
      </c>
      <c r="F321" s="165">
        <v>5161640</v>
      </c>
      <c r="G321" s="166">
        <v>374</v>
      </c>
      <c r="H321" s="167">
        <v>351</v>
      </c>
      <c r="I321" s="168">
        <v>5161640</v>
      </c>
      <c r="J321" s="169" t="s">
        <v>3813</v>
      </c>
      <c r="K321" s="170" t="s">
        <v>3813</v>
      </c>
      <c r="L321" s="165">
        <v>-652964</v>
      </c>
      <c r="M321" s="166">
        <v>118</v>
      </c>
      <c r="N321" s="167">
        <v>111</v>
      </c>
      <c r="O321" s="168">
        <v>3139149</v>
      </c>
      <c r="P321" s="169">
        <v>41</v>
      </c>
      <c r="Q321" s="170">
        <v>33</v>
      </c>
      <c r="R321" s="165">
        <v>14309530</v>
      </c>
      <c r="S321" s="166">
        <v>486</v>
      </c>
      <c r="T321" s="167">
        <v>465</v>
      </c>
      <c r="U321" s="168">
        <v>-2964883</v>
      </c>
      <c r="V321" s="169">
        <v>207</v>
      </c>
      <c r="W321" s="170">
        <v>207</v>
      </c>
      <c r="X321" s="165">
        <v>4231</v>
      </c>
      <c r="Y321" s="166">
        <v>119</v>
      </c>
      <c r="Z321" s="167">
        <v>102</v>
      </c>
      <c r="AA321" s="168">
        <v>361</v>
      </c>
      <c r="AB321" s="171">
        <v>371</v>
      </c>
      <c r="AC321" s="163">
        <v>0</v>
      </c>
      <c r="AD321" s="172">
        <v>100</v>
      </c>
      <c r="AE321" s="173">
        <v>0</v>
      </c>
    </row>
    <row r="322" spans="1:31" s="3" customFormat="1" ht="18.75" customHeight="1">
      <c r="A322" s="45">
        <v>320</v>
      </c>
      <c r="B322" s="46" t="s">
        <v>3813</v>
      </c>
      <c r="C322" s="47" t="s">
        <v>1891</v>
      </c>
      <c r="D322" s="48" t="s">
        <v>2746</v>
      </c>
      <c r="E322" s="49">
        <v>298</v>
      </c>
      <c r="F322" s="51">
        <v>5155402</v>
      </c>
      <c r="G322" s="52">
        <v>363</v>
      </c>
      <c r="H322" s="53">
        <v>340</v>
      </c>
      <c r="I322" s="54">
        <v>5262018</v>
      </c>
      <c r="J322" s="55">
        <v>299</v>
      </c>
      <c r="K322" s="56">
        <v>281</v>
      </c>
      <c r="L322" s="51">
        <v>1296850</v>
      </c>
      <c r="M322" s="52">
        <v>437</v>
      </c>
      <c r="N322" s="53">
        <v>417</v>
      </c>
      <c r="O322" s="54">
        <v>405414</v>
      </c>
      <c r="P322" s="55">
        <v>385</v>
      </c>
      <c r="Q322" s="56">
        <v>361</v>
      </c>
      <c r="R322" s="51">
        <v>3363528</v>
      </c>
      <c r="S322" s="52">
        <v>399</v>
      </c>
      <c r="T322" s="53">
        <v>389</v>
      </c>
      <c r="U322" s="54">
        <v>-107588</v>
      </c>
      <c r="V322" s="55">
        <v>284</v>
      </c>
      <c r="W322" s="56">
        <v>282</v>
      </c>
      <c r="X322" s="51">
        <v>1621</v>
      </c>
      <c r="Y322" s="52">
        <v>401</v>
      </c>
      <c r="Z322" s="53">
        <v>376</v>
      </c>
      <c r="AA322" s="54">
        <v>118</v>
      </c>
      <c r="AB322" s="95">
        <v>311</v>
      </c>
      <c r="AC322" s="49">
        <v>0</v>
      </c>
      <c r="AD322" s="57">
        <v>100</v>
      </c>
      <c r="AE322" s="58">
        <v>0</v>
      </c>
    </row>
    <row r="323" spans="1:31" s="3" customFormat="1" ht="18.75" customHeight="1">
      <c r="A323" s="174">
        <v>321</v>
      </c>
      <c r="B323" s="175">
        <v>333</v>
      </c>
      <c r="C323" s="176" t="s">
        <v>1892</v>
      </c>
      <c r="D323" s="177" t="s">
        <v>3815</v>
      </c>
      <c r="E323" s="178">
        <v>299</v>
      </c>
      <c r="F323" s="180">
        <v>5125791</v>
      </c>
      <c r="G323" s="181">
        <v>185</v>
      </c>
      <c r="H323" s="182">
        <v>174</v>
      </c>
      <c r="I323" s="183">
        <v>7881523</v>
      </c>
      <c r="J323" s="184">
        <v>410</v>
      </c>
      <c r="K323" s="185">
        <v>391</v>
      </c>
      <c r="L323" s="180">
        <v>629652</v>
      </c>
      <c r="M323" s="181">
        <v>471</v>
      </c>
      <c r="N323" s="182">
        <v>450</v>
      </c>
      <c r="O323" s="183">
        <v>163057</v>
      </c>
      <c r="P323" s="184">
        <v>496</v>
      </c>
      <c r="Q323" s="185">
        <v>471</v>
      </c>
      <c r="R323" s="180">
        <v>1003732</v>
      </c>
      <c r="S323" s="181">
        <v>216</v>
      </c>
      <c r="T323" s="182">
        <v>207</v>
      </c>
      <c r="U323" s="183">
        <v>175033</v>
      </c>
      <c r="V323" s="184">
        <v>8</v>
      </c>
      <c r="W323" s="185">
        <v>8</v>
      </c>
      <c r="X323" s="180">
        <v>20322</v>
      </c>
      <c r="Y323" s="181">
        <v>354</v>
      </c>
      <c r="Z323" s="182">
        <v>329</v>
      </c>
      <c r="AA323" s="183">
        <v>144</v>
      </c>
      <c r="AB323" s="186">
        <v>322</v>
      </c>
      <c r="AC323" s="178">
        <v>0</v>
      </c>
      <c r="AD323" s="187">
        <v>100</v>
      </c>
      <c r="AE323" s="188">
        <v>0</v>
      </c>
    </row>
    <row r="324" spans="1:31" s="3" customFormat="1" ht="18.75" customHeight="1">
      <c r="A324" s="159">
        <v>322</v>
      </c>
      <c r="B324" s="160">
        <v>190</v>
      </c>
      <c r="C324" s="161" t="s">
        <v>1893</v>
      </c>
      <c r="D324" s="162" t="s">
        <v>3815</v>
      </c>
      <c r="E324" s="163">
        <v>300</v>
      </c>
      <c r="F324" s="165">
        <v>5121568</v>
      </c>
      <c r="G324" s="166">
        <v>377</v>
      </c>
      <c r="H324" s="167">
        <v>354</v>
      </c>
      <c r="I324" s="168">
        <v>5126470</v>
      </c>
      <c r="J324" s="169">
        <v>296</v>
      </c>
      <c r="K324" s="170">
        <v>278</v>
      </c>
      <c r="L324" s="165">
        <v>1308159</v>
      </c>
      <c r="M324" s="166">
        <v>339</v>
      </c>
      <c r="N324" s="167">
        <v>323</v>
      </c>
      <c r="O324" s="168">
        <v>1118924</v>
      </c>
      <c r="P324" s="169">
        <v>483</v>
      </c>
      <c r="Q324" s="170">
        <v>458</v>
      </c>
      <c r="R324" s="165">
        <v>1564652</v>
      </c>
      <c r="S324" s="166">
        <v>191</v>
      </c>
      <c r="T324" s="167">
        <v>182</v>
      </c>
      <c r="U324" s="168">
        <v>233496</v>
      </c>
      <c r="V324" s="169" t="s">
        <v>3813</v>
      </c>
      <c r="W324" s="170" t="s">
        <v>3813</v>
      </c>
      <c r="X324" s="189" t="s">
        <v>3813</v>
      </c>
      <c r="Y324" s="166">
        <v>412</v>
      </c>
      <c r="Z324" s="167">
        <v>387</v>
      </c>
      <c r="AA324" s="168">
        <v>110</v>
      </c>
      <c r="AB324" s="171">
        <v>369</v>
      </c>
      <c r="AC324" s="163">
        <v>0</v>
      </c>
      <c r="AD324" s="172">
        <v>50</v>
      </c>
      <c r="AE324" s="173">
        <v>50</v>
      </c>
    </row>
    <row r="325" spans="1:31" s="3" customFormat="1" ht="18.75" customHeight="1">
      <c r="A325" s="159">
        <v>323</v>
      </c>
      <c r="B325" s="160">
        <v>332</v>
      </c>
      <c r="C325" s="161" t="s">
        <v>1894</v>
      </c>
      <c r="D325" s="162" t="s">
        <v>3815</v>
      </c>
      <c r="E325" s="163">
        <v>301</v>
      </c>
      <c r="F325" s="165">
        <v>5108824</v>
      </c>
      <c r="G325" s="166">
        <v>379</v>
      </c>
      <c r="H325" s="167">
        <v>356</v>
      </c>
      <c r="I325" s="168">
        <v>5115064</v>
      </c>
      <c r="J325" s="169">
        <v>29</v>
      </c>
      <c r="K325" s="170">
        <v>25</v>
      </c>
      <c r="L325" s="165">
        <v>2086917</v>
      </c>
      <c r="M325" s="166">
        <v>52</v>
      </c>
      <c r="N325" s="167">
        <v>48</v>
      </c>
      <c r="O325" s="168">
        <v>5181857</v>
      </c>
      <c r="P325" s="169">
        <v>65</v>
      </c>
      <c r="Q325" s="170">
        <v>55</v>
      </c>
      <c r="R325" s="165">
        <v>11573939</v>
      </c>
      <c r="S325" s="166">
        <v>356</v>
      </c>
      <c r="T325" s="167">
        <v>346</v>
      </c>
      <c r="U325" s="168">
        <v>36118</v>
      </c>
      <c r="V325" s="169">
        <v>164</v>
      </c>
      <c r="W325" s="170">
        <v>164</v>
      </c>
      <c r="X325" s="165">
        <v>6024</v>
      </c>
      <c r="Y325" s="166">
        <v>84</v>
      </c>
      <c r="Z325" s="167">
        <v>70</v>
      </c>
      <c r="AA325" s="168">
        <v>432</v>
      </c>
      <c r="AB325" s="171">
        <v>321</v>
      </c>
      <c r="AC325" s="163">
        <v>0</v>
      </c>
      <c r="AD325" s="172">
        <v>100</v>
      </c>
      <c r="AE325" s="173">
        <v>0</v>
      </c>
    </row>
    <row r="326" spans="1:31" s="3" customFormat="1" ht="18.75" customHeight="1">
      <c r="A326" s="159">
        <v>324</v>
      </c>
      <c r="B326" s="160">
        <v>303</v>
      </c>
      <c r="C326" s="161" t="s">
        <v>1895</v>
      </c>
      <c r="D326" s="162" t="s">
        <v>3814</v>
      </c>
      <c r="E326" s="163">
        <v>23</v>
      </c>
      <c r="F326" s="165">
        <v>5104444</v>
      </c>
      <c r="G326" s="166">
        <v>51</v>
      </c>
      <c r="H326" s="167">
        <v>4</v>
      </c>
      <c r="I326" s="168">
        <v>10380681</v>
      </c>
      <c r="J326" s="169" t="s">
        <v>3813</v>
      </c>
      <c r="K326" s="170" t="s">
        <v>3813</v>
      </c>
      <c r="L326" s="165">
        <v>3909517</v>
      </c>
      <c r="M326" s="166">
        <v>113</v>
      </c>
      <c r="N326" s="167">
        <v>7</v>
      </c>
      <c r="O326" s="168">
        <v>3261449</v>
      </c>
      <c r="P326" s="169">
        <v>153</v>
      </c>
      <c r="Q326" s="170">
        <v>17</v>
      </c>
      <c r="R326" s="165">
        <v>7717781</v>
      </c>
      <c r="S326" s="166">
        <v>352</v>
      </c>
      <c r="T326" s="167">
        <v>10</v>
      </c>
      <c r="U326" s="168">
        <v>40638</v>
      </c>
      <c r="V326" s="169">
        <v>397</v>
      </c>
      <c r="W326" s="170">
        <v>4</v>
      </c>
      <c r="X326" s="165">
        <v>38</v>
      </c>
      <c r="Y326" s="166">
        <v>122</v>
      </c>
      <c r="Z326" s="167">
        <v>19</v>
      </c>
      <c r="AA326" s="168">
        <v>353</v>
      </c>
      <c r="AB326" s="171">
        <v>369</v>
      </c>
      <c r="AC326" s="163">
        <v>100</v>
      </c>
      <c r="AD326" s="172">
        <v>0</v>
      </c>
      <c r="AE326" s="173">
        <v>0</v>
      </c>
    </row>
    <row r="327" spans="1:31" s="3" customFormat="1" ht="18.75" customHeight="1">
      <c r="A327" s="142">
        <v>325</v>
      </c>
      <c r="B327" s="143">
        <v>215</v>
      </c>
      <c r="C327" s="144" t="s">
        <v>1896</v>
      </c>
      <c r="D327" s="145" t="s">
        <v>3815</v>
      </c>
      <c r="E327" s="146">
        <v>302</v>
      </c>
      <c r="F327" s="148">
        <v>5103892</v>
      </c>
      <c r="G327" s="149">
        <v>378</v>
      </c>
      <c r="H327" s="150">
        <v>355</v>
      </c>
      <c r="I327" s="151">
        <v>5124998</v>
      </c>
      <c r="J327" s="152">
        <v>317</v>
      </c>
      <c r="K327" s="153">
        <v>298</v>
      </c>
      <c r="L327" s="148">
        <v>1198070</v>
      </c>
      <c r="M327" s="149">
        <v>325</v>
      </c>
      <c r="N327" s="150">
        <v>310</v>
      </c>
      <c r="O327" s="151">
        <v>1236184</v>
      </c>
      <c r="P327" s="152">
        <v>309</v>
      </c>
      <c r="Q327" s="153">
        <v>287</v>
      </c>
      <c r="R327" s="148">
        <v>4454969</v>
      </c>
      <c r="S327" s="149">
        <v>409</v>
      </c>
      <c r="T327" s="150">
        <v>398</v>
      </c>
      <c r="U327" s="151">
        <v>-237766</v>
      </c>
      <c r="V327" s="152">
        <v>201</v>
      </c>
      <c r="W327" s="153">
        <v>201</v>
      </c>
      <c r="X327" s="148">
        <v>4453</v>
      </c>
      <c r="Y327" s="149">
        <v>111</v>
      </c>
      <c r="Z327" s="150">
        <v>94</v>
      </c>
      <c r="AA327" s="151">
        <v>383</v>
      </c>
      <c r="AB327" s="156">
        <v>381</v>
      </c>
      <c r="AC327" s="146">
        <v>0</v>
      </c>
      <c r="AD327" s="157">
        <v>100</v>
      </c>
      <c r="AE327" s="158">
        <v>0</v>
      </c>
    </row>
    <row r="328" spans="1:31" s="3" customFormat="1" ht="18.75" customHeight="1">
      <c r="A328" s="174">
        <v>326</v>
      </c>
      <c r="B328" s="175" t="s">
        <v>3813</v>
      </c>
      <c r="C328" s="176" t="s">
        <v>1897</v>
      </c>
      <c r="D328" s="177" t="s">
        <v>3815</v>
      </c>
      <c r="E328" s="178">
        <v>303</v>
      </c>
      <c r="F328" s="180">
        <v>5093240</v>
      </c>
      <c r="G328" s="181">
        <v>376</v>
      </c>
      <c r="H328" s="182">
        <v>353</v>
      </c>
      <c r="I328" s="183">
        <v>5138376</v>
      </c>
      <c r="J328" s="184">
        <v>77</v>
      </c>
      <c r="K328" s="185">
        <v>66</v>
      </c>
      <c r="L328" s="180">
        <v>3269819</v>
      </c>
      <c r="M328" s="181">
        <v>175</v>
      </c>
      <c r="N328" s="182">
        <v>166</v>
      </c>
      <c r="O328" s="183">
        <v>2363255</v>
      </c>
      <c r="P328" s="184">
        <v>391</v>
      </c>
      <c r="Q328" s="185">
        <v>367</v>
      </c>
      <c r="R328" s="180">
        <v>3175708</v>
      </c>
      <c r="S328" s="181">
        <v>14</v>
      </c>
      <c r="T328" s="182">
        <v>14</v>
      </c>
      <c r="U328" s="183">
        <v>2504739</v>
      </c>
      <c r="V328" s="184">
        <v>393</v>
      </c>
      <c r="W328" s="185">
        <v>390</v>
      </c>
      <c r="X328" s="180">
        <v>47</v>
      </c>
      <c r="Y328" s="181">
        <v>427</v>
      </c>
      <c r="Z328" s="182">
        <v>402</v>
      </c>
      <c r="AA328" s="183">
        <v>100</v>
      </c>
      <c r="AB328" s="186">
        <v>352</v>
      </c>
      <c r="AC328" s="178">
        <v>0</v>
      </c>
      <c r="AD328" s="187">
        <v>100</v>
      </c>
      <c r="AE328" s="188">
        <v>0</v>
      </c>
    </row>
    <row r="329" spans="1:31" s="3" customFormat="1" ht="18.75" customHeight="1">
      <c r="A329" s="159">
        <v>327</v>
      </c>
      <c r="B329" s="160">
        <v>402</v>
      </c>
      <c r="C329" s="161" t="s">
        <v>1898</v>
      </c>
      <c r="D329" s="162" t="s">
        <v>3815</v>
      </c>
      <c r="E329" s="163">
        <v>304</v>
      </c>
      <c r="F329" s="165">
        <v>5089605</v>
      </c>
      <c r="G329" s="166">
        <v>380</v>
      </c>
      <c r="H329" s="167">
        <v>357</v>
      </c>
      <c r="I329" s="168">
        <v>5089605</v>
      </c>
      <c r="J329" s="169">
        <v>301</v>
      </c>
      <c r="K329" s="170">
        <v>283</v>
      </c>
      <c r="L329" s="165">
        <v>1284131</v>
      </c>
      <c r="M329" s="166">
        <v>364</v>
      </c>
      <c r="N329" s="167">
        <v>347</v>
      </c>
      <c r="O329" s="168">
        <v>875215</v>
      </c>
      <c r="P329" s="169">
        <v>384</v>
      </c>
      <c r="Q329" s="170">
        <v>360</v>
      </c>
      <c r="R329" s="165">
        <v>3363946</v>
      </c>
      <c r="S329" s="166">
        <v>120</v>
      </c>
      <c r="T329" s="167">
        <v>114</v>
      </c>
      <c r="U329" s="168">
        <v>465341</v>
      </c>
      <c r="V329" s="169" t="s">
        <v>3813</v>
      </c>
      <c r="W329" s="170" t="s">
        <v>3813</v>
      </c>
      <c r="X329" s="189" t="s">
        <v>3813</v>
      </c>
      <c r="Y329" s="166">
        <v>394</v>
      </c>
      <c r="Z329" s="167">
        <v>369</v>
      </c>
      <c r="AA329" s="168">
        <v>121</v>
      </c>
      <c r="AB329" s="171">
        <v>321</v>
      </c>
      <c r="AC329" s="163">
        <v>0</v>
      </c>
      <c r="AD329" s="172">
        <v>100</v>
      </c>
      <c r="AE329" s="173">
        <v>0</v>
      </c>
    </row>
    <row r="330" spans="1:31" s="3" customFormat="1" ht="18.75" customHeight="1">
      <c r="A330" s="159">
        <v>328</v>
      </c>
      <c r="B330" s="160">
        <v>389</v>
      </c>
      <c r="C330" s="161" t="s">
        <v>1899</v>
      </c>
      <c r="D330" s="162" t="s">
        <v>3815</v>
      </c>
      <c r="E330" s="163">
        <v>305</v>
      </c>
      <c r="F330" s="165">
        <v>5078487</v>
      </c>
      <c r="G330" s="166">
        <v>210</v>
      </c>
      <c r="H330" s="167">
        <v>197</v>
      </c>
      <c r="I330" s="168">
        <v>7391415</v>
      </c>
      <c r="J330" s="169">
        <v>347</v>
      </c>
      <c r="K330" s="170">
        <v>328</v>
      </c>
      <c r="L330" s="165">
        <v>1057609</v>
      </c>
      <c r="M330" s="166">
        <v>241</v>
      </c>
      <c r="N330" s="167">
        <v>230</v>
      </c>
      <c r="O330" s="168">
        <v>1776507</v>
      </c>
      <c r="P330" s="169">
        <v>349</v>
      </c>
      <c r="Q330" s="170">
        <v>326</v>
      </c>
      <c r="R330" s="165">
        <v>3903625</v>
      </c>
      <c r="S330" s="166">
        <v>393</v>
      </c>
      <c r="T330" s="167">
        <v>383</v>
      </c>
      <c r="U330" s="168">
        <v>-52350</v>
      </c>
      <c r="V330" s="169">
        <v>247</v>
      </c>
      <c r="W330" s="170">
        <v>247</v>
      </c>
      <c r="X330" s="165">
        <v>2531</v>
      </c>
      <c r="Y330" s="166">
        <v>457</v>
      </c>
      <c r="Z330" s="167">
        <v>432</v>
      </c>
      <c r="AA330" s="168">
        <v>75</v>
      </c>
      <c r="AB330" s="171">
        <v>369</v>
      </c>
      <c r="AC330" s="163">
        <v>0</v>
      </c>
      <c r="AD330" s="172">
        <v>100</v>
      </c>
      <c r="AE330" s="173">
        <v>0</v>
      </c>
    </row>
    <row r="331" spans="1:31" s="3" customFormat="1" ht="18.75" customHeight="1">
      <c r="A331" s="29">
        <v>329</v>
      </c>
      <c r="B331" s="30" t="s">
        <v>3813</v>
      </c>
      <c r="C331" s="31" t="s">
        <v>1900</v>
      </c>
      <c r="D331" s="32" t="s">
        <v>2779</v>
      </c>
      <c r="E331" s="42">
        <v>306</v>
      </c>
      <c r="F331" s="35">
        <v>5076897</v>
      </c>
      <c r="G331" s="36">
        <v>383</v>
      </c>
      <c r="H331" s="37">
        <v>360</v>
      </c>
      <c r="I331" s="38">
        <v>5076897</v>
      </c>
      <c r="J331" s="39">
        <v>44</v>
      </c>
      <c r="K331" s="40">
        <v>37</v>
      </c>
      <c r="L331" s="35">
        <v>3925021</v>
      </c>
      <c r="M331" s="36" t="s">
        <v>3813</v>
      </c>
      <c r="N331" s="37" t="s">
        <v>3813</v>
      </c>
      <c r="O331" s="38">
        <v>-2774190</v>
      </c>
      <c r="P331" s="39">
        <v>362</v>
      </c>
      <c r="Q331" s="40">
        <v>338</v>
      </c>
      <c r="R331" s="35">
        <v>3644281</v>
      </c>
      <c r="S331" s="36">
        <v>479</v>
      </c>
      <c r="T331" s="37">
        <v>460</v>
      </c>
      <c r="U331" s="38">
        <v>-2549943</v>
      </c>
      <c r="V331" s="39" t="s">
        <v>3813</v>
      </c>
      <c r="W331" s="40" t="s">
        <v>3813</v>
      </c>
      <c r="X331" s="41" t="s">
        <v>3813</v>
      </c>
      <c r="Y331" s="36">
        <v>5</v>
      </c>
      <c r="Z331" s="37">
        <v>3</v>
      </c>
      <c r="AA331" s="38">
        <v>1803</v>
      </c>
      <c r="AB331" s="94">
        <v>210</v>
      </c>
      <c r="AC331" s="42">
        <v>0</v>
      </c>
      <c r="AD331" s="34">
        <v>100</v>
      </c>
      <c r="AE331" s="43">
        <v>0</v>
      </c>
    </row>
    <row r="332" spans="1:31" s="3" customFormat="1" ht="18.75" customHeight="1">
      <c r="A332" s="142">
        <v>330</v>
      </c>
      <c r="B332" s="143">
        <v>317</v>
      </c>
      <c r="C332" s="144" t="s">
        <v>1901</v>
      </c>
      <c r="D332" s="145" t="s">
        <v>3815</v>
      </c>
      <c r="E332" s="197">
        <v>307</v>
      </c>
      <c r="F332" s="148">
        <v>5050351</v>
      </c>
      <c r="G332" s="149">
        <v>381</v>
      </c>
      <c r="H332" s="150">
        <v>358</v>
      </c>
      <c r="I332" s="151">
        <v>5087214</v>
      </c>
      <c r="J332" s="152">
        <v>315</v>
      </c>
      <c r="K332" s="153">
        <v>296</v>
      </c>
      <c r="L332" s="148">
        <v>1203807</v>
      </c>
      <c r="M332" s="149">
        <v>200</v>
      </c>
      <c r="N332" s="150">
        <v>190</v>
      </c>
      <c r="O332" s="151">
        <v>2117786</v>
      </c>
      <c r="P332" s="152">
        <v>378</v>
      </c>
      <c r="Q332" s="153">
        <v>354</v>
      </c>
      <c r="R332" s="148">
        <v>3473472</v>
      </c>
      <c r="S332" s="149">
        <v>281</v>
      </c>
      <c r="T332" s="150">
        <v>272</v>
      </c>
      <c r="U332" s="151">
        <v>108906</v>
      </c>
      <c r="V332" s="152">
        <v>320</v>
      </c>
      <c r="W332" s="153">
        <v>318</v>
      </c>
      <c r="X332" s="148">
        <v>868</v>
      </c>
      <c r="Y332" s="149">
        <v>310</v>
      </c>
      <c r="Z332" s="150">
        <v>287</v>
      </c>
      <c r="AA332" s="151">
        <v>170</v>
      </c>
      <c r="AB332" s="156">
        <v>323</v>
      </c>
      <c r="AC332" s="146">
        <v>0</v>
      </c>
      <c r="AD332" s="157">
        <v>100</v>
      </c>
      <c r="AE332" s="158">
        <v>0</v>
      </c>
    </row>
    <row r="333" spans="1:31" s="3" customFormat="1" ht="18.75" customHeight="1">
      <c r="A333" s="15">
        <v>331</v>
      </c>
      <c r="B333" s="16">
        <v>444</v>
      </c>
      <c r="C333" s="17" t="s">
        <v>1902</v>
      </c>
      <c r="D333" s="18" t="s">
        <v>3369</v>
      </c>
      <c r="E333" s="19">
        <v>308</v>
      </c>
      <c r="F333" s="21">
        <v>5041419</v>
      </c>
      <c r="G333" s="22">
        <v>326</v>
      </c>
      <c r="H333" s="23">
        <v>305</v>
      </c>
      <c r="I333" s="24">
        <v>5740890</v>
      </c>
      <c r="J333" s="25">
        <v>143</v>
      </c>
      <c r="K333" s="26">
        <v>129</v>
      </c>
      <c r="L333" s="21">
        <v>2504220</v>
      </c>
      <c r="M333" s="22">
        <v>150</v>
      </c>
      <c r="N333" s="23">
        <v>142</v>
      </c>
      <c r="O333" s="24">
        <v>2629300</v>
      </c>
      <c r="P333" s="25">
        <v>231</v>
      </c>
      <c r="Q333" s="26">
        <v>211</v>
      </c>
      <c r="R333" s="21">
        <v>5832670</v>
      </c>
      <c r="S333" s="22">
        <v>143</v>
      </c>
      <c r="T333" s="23">
        <v>136</v>
      </c>
      <c r="U333" s="24">
        <v>356010</v>
      </c>
      <c r="V333" s="25">
        <v>168</v>
      </c>
      <c r="W333" s="26">
        <v>168</v>
      </c>
      <c r="X333" s="21">
        <v>5922</v>
      </c>
      <c r="Y333" s="22">
        <v>206</v>
      </c>
      <c r="Z333" s="23">
        <v>183</v>
      </c>
      <c r="AA333" s="24">
        <v>250</v>
      </c>
      <c r="AB333" s="93">
        <v>321</v>
      </c>
      <c r="AC333" s="19">
        <v>0</v>
      </c>
      <c r="AD333" s="27">
        <v>100</v>
      </c>
      <c r="AE333" s="28">
        <v>0</v>
      </c>
    </row>
    <row r="334" spans="1:31" s="3" customFormat="1" ht="18.75" customHeight="1">
      <c r="A334" s="159">
        <v>332</v>
      </c>
      <c r="B334" s="160">
        <v>280</v>
      </c>
      <c r="C334" s="161" t="s">
        <v>1903</v>
      </c>
      <c r="D334" s="162" t="s">
        <v>3815</v>
      </c>
      <c r="E334" s="163">
        <v>309</v>
      </c>
      <c r="F334" s="165">
        <v>5039096</v>
      </c>
      <c r="G334" s="166">
        <v>305</v>
      </c>
      <c r="H334" s="167">
        <v>285</v>
      </c>
      <c r="I334" s="168">
        <v>5976656</v>
      </c>
      <c r="J334" s="169">
        <v>54</v>
      </c>
      <c r="K334" s="170">
        <v>46</v>
      </c>
      <c r="L334" s="165">
        <v>3692542</v>
      </c>
      <c r="M334" s="166">
        <v>138</v>
      </c>
      <c r="N334" s="167">
        <v>130</v>
      </c>
      <c r="O334" s="168">
        <v>2815167</v>
      </c>
      <c r="P334" s="169">
        <v>62</v>
      </c>
      <c r="Q334" s="170">
        <v>52</v>
      </c>
      <c r="R334" s="165">
        <v>11962499</v>
      </c>
      <c r="S334" s="166">
        <v>461</v>
      </c>
      <c r="T334" s="167">
        <v>444</v>
      </c>
      <c r="U334" s="168">
        <v>-998311</v>
      </c>
      <c r="V334" s="169">
        <v>196</v>
      </c>
      <c r="W334" s="170">
        <v>196</v>
      </c>
      <c r="X334" s="165">
        <v>4627</v>
      </c>
      <c r="Y334" s="166">
        <v>51</v>
      </c>
      <c r="Z334" s="167">
        <v>42</v>
      </c>
      <c r="AA334" s="168">
        <v>516</v>
      </c>
      <c r="AB334" s="171">
        <v>321</v>
      </c>
      <c r="AC334" s="163">
        <v>0</v>
      </c>
      <c r="AD334" s="172">
        <v>100</v>
      </c>
      <c r="AE334" s="173">
        <v>0</v>
      </c>
    </row>
    <row r="335" spans="1:31" s="3" customFormat="1" ht="18.75" customHeight="1">
      <c r="A335" s="29">
        <v>333</v>
      </c>
      <c r="B335" s="30" t="s">
        <v>3813</v>
      </c>
      <c r="C335" s="31" t="s">
        <v>2989</v>
      </c>
      <c r="D335" s="32" t="s">
        <v>3369</v>
      </c>
      <c r="E335" s="42">
        <v>310</v>
      </c>
      <c r="F335" s="35">
        <v>5036574</v>
      </c>
      <c r="G335" s="36">
        <v>321</v>
      </c>
      <c r="H335" s="37">
        <v>300</v>
      </c>
      <c r="I335" s="38">
        <v>5772730</v>
      </c>
      <c r="J335" s="39">
        <v>80</v>
      </c>
      <c r="K335" s="40">
        <v>69</v>
      </c>
      <c r="L335" s="35">
        <v>3202460</v>
      </c>
      <c r="M335" s="36">
        <v>152</v>
      </c>
      <c r="N335" s="37">
        <v>143</v>
      </c>
      <c r="O335" s="38">
        <v>2605250</v>
      </c>
      <c r="P335" s="39">
        <v>234</v>
      </c>
      <c r="Q335" s="40">
        <v>214</v>
      </c>
      <c r="R335" s="35">
        <v>5801556</v>
      </c>
      <c r="S335" s="36">
        <v>79</v>
      </c>
      <c r="T335" s="37">
        <v>76</v>
      </c>
      <c r="U335" s="38">
        <v>736338</v>
      </c>
      <c r="V335" s="39">
        <v>113</v>
      </c>
      <c r="W335" s="40">
        <v>113</v>
      </c>
      <c r="X335" s="35">
        <v>8782</v>
      </c>
      <c r="Y335" s="36">
        <v>215</v>
      </c>
      <c r="Z335" s="37">
        <v>192</v>
      </c>
      <c r="AA335" s="38">
        <v>244</v>
      </c>
      <c r="AB335" s="94">
        <v>382</v>
      </c>
      <c r="AC335" s="42">
        <v>0</v>
      </c>
      <c r="AD335" s="34">
        <v>100</v>
      </c>
      <c r="AE335" s="43">
        <v>0</v>
      </c>
    </row>
    <row r="336" spans="1:31" s="3" customFormat="1" ht="18.75" customHeight="1">
      <c r="A336" s="159">
        <v>334</v>
      </c>
      <c r="B336" s="160">
        <v>493</v>
      </c>
      <c r="C336" s="161" t="s">
        <v>3119</v>
      </c>
      <c r="D336" s="162" t="s">
        <v>3815</v>
      </c>
      <c r="E336" s="163">
        <v>311</v>
      </c>
      <c r="F336" s="165">
        <v>4998256</v>
      </c>
      <c r="G336" s="166">
        <v>389</v>
      </c>
      <c r="H336" s="167">
        <v>366</v>
      </c>
      <c r="I336" s="168">
        <v>4998256</v>
      </c>
      <c r="J336" s="169">
        <v>420</v>
      </c>
      <c r="K336" s="170">
        <v>401</v>
      </c>
      <c r="L336" s="165">
        <v>543703</v>
      </c>
      <c r="M336" s="166">
        <v>362</v>
      </c>
      <c r="N336" s="167">
        <v>345</v>
      </c>
      <c r="O336" s="168">
        <v>892182</v>
      </c>
      <c r="P336" s="169">
        <v>482</v>
      </c>
      <c r="Q336" s="170">
        <v>457</v>
      </c>
      <c r="R336" s="165">
        <v>1566734</v>
      </c>
      <c r="S336" s="166">
        <v>215</v>
      </c>
      <c r="T336" s="167">
        <v>206</v>
      </c>
      <c r="U336" s="168">
        <v>180193</v>
      </c>
      <c r="V336" s="169">
        <v>72</v>
      </c>
      <c r="W336" s="170">
        <v>72</v>
      </c>
      <c r="X336" s="165">
        <v>11357</v>
      </c>
      <c r="Y336" s="166">
        <v>159</v>
      </c>
      <c r="Z336" s="167">
        <v>139</v>
      </c>
      <c r="AA336" s="168">
        <v>300</v>
      </c>
      <c r="AB336" s="171">
        <v>321</v>
      </c>
      <c r="AC336" s="163">
        <v>0</v>
      </c>
      <c r="AD336" s="172">
        <v>100</v>
      </c>
      <c r="AE336" s="173">
        <v>0</v>
      </c>
    </row>
    <row r="337" spans="1:31" s="3" customFormat="1" ht="18.75" customHeight="1">
      <c r="A337" s="142">
        <v>335</v>
      </c>
      <c r="B337" s="143">
        <v>345</v>
      </c>
      <c r="C337" s="144" t="s">
        <v>1904</v>
      </c>
      <c r="D337" s="145" t="s">
        <v>3815</v>
      </c>
      <c r="E337" s="146">
        <v>312</v>
      </c>
      <c r="F337" s="148">
        <v>4989414</v>
      </c>
      <c r="G337" s="149">
        <v>234</v>
      </c>
      <c r="H337" s="150">
        <v>219</v>
      </c>
      <c r="I337" s="151">
        <v>6996839</v>
      </c>
      <c r="J337" s="152">
        <v>125</v>
      </c>
      <c r="K337" s="153">
        <v>112</v>
      </c>
      <c r="L337" s="148">
        <v>2640195</v>
      </c>
      <c r="M337" s="149" t="s">
        <v>3813</v>
      </c>
      <c r="N337" s="150" t="s">
        <v>3813</v>
      </c>
      <c r="O337" s="151">
        <v>-375437</v>
      </c>
      <c r="P337" s="152">
        <v>137</v>
      </c>
      <c r="Q337" s="153">
        <v>122</v>
      </c>
      <c r="R337" s="148">
        <v>8009510</v>
      </c>
      <c r="S337" s="149">
        <v>476</v>
      </c>
      <c r="T337" s="150">
        <v>457</v>
      </c>
      <c r="U337" s="151">
        <v>-2094278</v>
      </c>
      <c r="V337" s="152">
        <v>333</v>
      </c>
      <c r="W337" s="153">
        <v>331</v>
      </c>
      <c r="X337" s="148">
        <v>621</v>
      </c>
      <c r="Y337" s="149">
        <v>406</v>
      </c>
      <c r="Z337" s="150">
        <v>381</v>
      </c>
      <c r="AA337" s="151">
        <v>113</v>
      </c>
      <c r="AB337" s="156">
        <v>321</v>
      </c>
      <c r="AC337" s="146">
        <v>0</v>
      </c>
      <c r="AD337" s="157">
        <v>100</v>
      </c>
      <c r="AE337" s="158">
        <v>0</v>
      </c>
    </row>
    <row r="338" spans="1:31" s="3" customFormat="1" ht="18.75" customHeight="1">
      <c r="A338" s="15">
        <v>336</v>
      </c>
      <c r="B338" s="16">
        <v>315</v>
      </c>
      <c r="C338" s="17" t="s">
        <v>1905</v>
      </c>
      <c r="D338" s="18" t="s">
        <v>3369</v>
      </c>
      <c r="E338" s="19">
        <v>313</v>
      </c>
      <c r="F338" s="21">
        <v>4980801</v>
      </c>
      <c r="G338" s="22">
        <v>365</v>
      </c>
      <c r="H338" s="23">
        <v>342</v>
      </c>
      <c r="I338" s="24">
        <v>5248466</v>
      </c>
      <c r="J338" s="25">
        <v>354</v>
      </c>
      <c r="K338" s="26">
        <v>335</v>
      </c>
      <c r="L338" s="21">
        <v>1015805</v>
      </c>
      <c r="M338" s="22">
        <v>261</v>
      </c>
      <c r="N338" s="23">
        <v>248</v>
      </c>
      <c r="O338" s="24">
        <v>1622863</v>
      </c>
      <c r="P338" s="25">
        <v>339</v>
      </c>
      <c r="Q338" s="26">
        <v>316</v>
      </c>
      <c r="R338" s="21">
        <v>4039146</v>
      </c>
      <c r="S338" s="22">
        <v>285</v>
      </c>
      <c r="T338" s="23">
        <v>276</v>
      </c>
      <c r="U338" s="24">
        <v>103763</v>
      </c>
      <c r="V338" s="25">
        <v>291</v>
      </c>
      <c r="W338" s="26">
        <v>289</v>
      </c>
      <c r="X338" s="21">
        <v>1517</v>
      </c>
      <c r="Y338" s="22">
        <v>287</v>
      </c>
      <c r="Z338" s="23">
        <v>264</v>
      </c>
      <c r="AA338" s="24">
        <v>189</v>
      </c>
      <c r="AB338" s="93">
        <v>332</v>
      </c>
      <c r="AC338" s="19">
        <v>0</v>
      </c>
      <c r="AD338" s="27">
        <v>100</v>
      </c>
      <c r="AE338" s="28">
        <v>0</v>
      </c>
    </row>
    <row r="339" spans="1:31" s="3" customFormat="1" ht="18.75" customHeight="1">
      <c r="A339" s="159">
        <v>337</v>
      </c>
      <c r="B339" s="160" t="s">
        <v>3813</v>
      </c>
      <c r="C339" s="161" t="s">
        <v>1906</v>
      </c>
      <c r="D339" s="162" t="s">
        <v>3815</v>
      </c>
      <c r="E339" s="163">
        <v>314</v>
      </c>
      <c r="F339" s="165">
        <v>4978618</v>
      </c>
      <c r="G339" s="166">
        <v>387</v>
      </c>
      <c r="H339" s="167">
        <v>364</v>
      </c>
      <c r="I339" s="168">
        <v>5011124</v>
      </c>
      <c r="J339" s="169">
        <v>421</v>
      </c>
      <c r="K339" s="170">
        <v>402</v>
      </c>
      <c r="L339" s="165">
        <v>539480</v>
      </c>
      <c r="M339" s="166">
        <v>473</v>
      </c>
      <c r="N339" s="167">
        <v>452</v>
      </c>
      <c r="O339" s="168">
        <v>131036</v>
      </c>
      <c r="P339" s="169">
        <v>401</v>
      </c>
      <c r="Q339" s="170">
        <v>377</v>
      </c>
      <c r="R339" s="165">
        <v>2948960</v>
      </c>
      <c r="S339" s="166">
        <v>387</v>
      </c>
      <c r="T339" s="167">
        <v>377</v>
      </c>
      <c r="U339" s="168">
        <v>4522</v>
      </c>
      <c r="V339" s="169">
        <v>97</v>
      </c>
      <c r="W339" s="170">
        <v>97</v>
      </c>
      <c r="X339" s="165">
        <v>9811</v>
      </c>
      <c r="Y339" s="166">
        <v>476</v>
      </c>
      <c r="Z339" s="167">
        <v>451</v>
      </c>
      <c r="AA339" s="168">
        <v>50</v>
      </c>
      <c r="AB339" s="171">
        <v>311</v>
      </c>
      <c r="AC339" s="163">
        <v>0</v>
      </c>
      <c r="AD339" s="172">
        <v>0</v>
      </c>
      <c r="AE339" s="173">
        <v>100</v>
      </c>
    </row>
    <row r="340" spans="1:31" s="3" customFormat="1" ht="18.75" customHeight="1">
      <c r="A340" s="29">
        <v>338</v>
      </c>
      <c r="B340" s="30">
        <v>468</v>
      </c>
      <c r="C340" s="31" t="s">
        <v>3923</v>
      </c>
      <c r="D340" s="32" t="s">
        <v>2992</v>
      </c>
      <c r="E340" s="42">
        <v>315</v>
      </c>
      <c r="F340" s="35">
        <v>4971961</v>
      </c>
      <c r="G340" s="36">
        <v>392</v>
      </c>
      <c r="H340" s="37">
        <v>369</v>
      </c>
      <c r="I340" s="38">
        <v>4971961</v>
      </c>
      <c r="J340" s="39">
        <v>239</v>
      </c>
      <c r="K340" s="40">
        <v>222</v>
      </c>
      <c r="L340" s="35">
        <v>1682397</v>
      </c>
      <c r="M340" s="36">
        <v>286</v>
      </c>
      <c r="N340" s="37">
        <v>271</v>
      </c>
      <c r="O340" s="38">
        <v>1475391</v>
      </c>
      <c r="P340" s="39">
        <v>389</v>
      </c>
      <c r="Q340" s="40">
        <v>365</v>
      </c>
      <c r="R340" s="35">
        <v>3238556</v>
      </c>
      <c r="S340" s="36">
        <v>237</v>
      </c>
      <c r="T340" s="37">
        <v>228</v>
      </c>
      <c r="U340" s="38">
        <v>156117</v>
      </c>
      <c r="V340" s="39">
        <v>149</v>
      </c>
      <c r="W340" s="40">
        <v>149</v>
      </c>
      <c r="X340" s="35">
        <v>6799</v>
      </c>
      <c r="Y340" s="36">
        <v>276</v>
      </c>
      <c r="Z340" s="37">
        <v>253</v>
      </c>
      <c r="AA340" s="38">
        <v>195</v>
      </c>
      <c r="AB340" s="94">
        <v>210</v>
      </c>
      <c r="AC340" s="42">
        <v>0</v>
      </c>
      <c r="AD340" s="34">
        <v>100</v>
      </c>
      <c r="AE340" s="43">
        <v>0</v>
      </c>
    </row>
    <row r="341" spans="1:31" s="3" customFormat="1" ht="18.75" customHeight="1">
      <c r="A341" s="29">
        <v>339</v>
      </c>
      <c r="B341" s="30">
        <v>369</v>
      </c>
      <c r="C341" s="31" t="s">
        <v>3924</v>
      </c>
      <c r="D341" s="32" t="s">
        <v>3373</v>
      </c>
      <c r="E341" s="42">
        <v>316</v>
      </c>
      <c r="F341" s="35">
        <v>4962172</v>
      </c>
      <c r="G341" s="36">
        <v>394</v>
      </c>
      <c r="H341" s="37">
        <v>371</v>
      </c>
      <c r="I341" s="38">
        <v>4962172</v>
      </c>
      <c r="J341" s="39">
        <v>92</v>
      </c>
      <c r="K341" s="40">
        <v>80</v>
      </c>
      <c r="L341" s="35">
        <v>2976039</v>
      </c>
      <c r="M341" s="36">
        <v>74</v>
      </c>
      <c r="N341" s="37">
        <v>69</v>
      </c>
      <c r="O341" s="38">
        <v>4017730</v>
      </c>
      <c r="P341" s="39">
        <v>230</v>
      </c>
      <c r="Q341" s="40">
        <v>210</v>
      </c>
      <c r="R341" s="35">
        <v>5839261</v>
      </c>
      <c r="S341" s="36">
        <v>212</v>
      </c>
      <c r="T341" s="37">
        <v>203</v>
      </c>
      <c r="U341" s="38">
        <v>188453</v>
      </c>
      <c r="V341" s="39">
        <v>115</v>
      </c>
      <c r="W341" s="40">
        <v>115</v>
      </c>
      <c r="X341" s="35">
        <v>8556</v>
      </c>
      <c r="Y341" s="36">
        <v>35</v>
      </c>
      <c r="Z341" s="37">
        <v>26</v>
      </c>
      <c r="AA341" s="38">
        <v>623</v>
      </c>
      <c r="AB341" s="94">
        <v>321</v>
      </c>
      <c r="AC341" s="42">
        <v>0</v>
      </c>
      <c r="AD341" s="34">
        <v>100</v>
      </c>
      <c r="AE341" s="43">
        <v>0</v>
      </c>
    </row>
    <row r="342" spans="1:31" s="3" customFormat="1" ht="18.75" customHeight="1">
      <c r="A342" s="142">
        <v>340</v>
      </c>
      <c r="B342" s="194">
        <v>346</v>
      </c>
      <c r="C342" s="144" t="s">
        <v>3925</v>
      </c>
      <c r="D342" s="145" t="s">
        <v>3815</v>
      </c>
      <c r="E342" s="146">
        <v>317</v>
      </c>
      <c r="F342" s="148">
        <v>4941546</v>
      </c>
      <c r="G342" s="149">
        <v>395</v>
      </c>
      <c r="H342" s="150">
        <v>372</v>
      </c>
      <c r="I342" s="151">
        <v>4941546</v>
      </c>
      <c r="J342" s="152">
        <v>261</v>
      </c>
      <c r="K342" s="153">
        <v>243</v>
      </c>
      <c r="L342" s="148">
        <v>1526387</v>
      </c>
      <c r="M342" s="149">
        <v>348</v>
      </c>
      <c r="N342" s="150">
        <v>332</v>
      </c>
      <c r="O342" s="151">
        <v>992798</v>
      </c>
      <c r="P342" s="152">
        <v>417</v>
      </c>
      <c r="Q342" s="153">
        <v>393</v>
      </c>
      <c r="R342" s="148">
        <v>2718575</v>
      </c>
      <c r="S342" s="149">
        <v>105</v>
      </c>
      <c r="T342" s="150">
        <v>99</v>
      </c>
      <c r="U342" s="151">
        <v>576518</v>
      </c>
      <c r="V342" s="152">
        <v>372</v>
      </c>
      <c r="W342" s="153">
        <v>369</v>
      </c>
      <c r="X342" s="148">
        <v>158</v>
      </c>
      <c r="Y342" s="149">
        <v>404</v>
      </c>
      <c r="Z342" s="150">
        <v>379</v>
      </c>
      <c r="AA342" s="151">
        <v>115</v>
      </c>
      <c r="AB342" s="156">
        <v>352</v>
      </c>
      <c r="AC342" s="146">
        <v>0</v>
      </c>
      <c r="AD342" s="157">
        <v>100</v>
      </c>
      <c r="AE342" s="158">
        <v>0</v>
      </c>
    </row>
    <row r="343" spans="1:31" s="3" customFormat="1" ht="18.75" customHeight="1">
      <c r="A343" s="174">
        <v>341</v>
      </c>
      <c r="B343" s="175" t="s">
        <v>3813</v>
      </c>
      <c r="C343" s="176" t="s">
        <v>3926</v>
      </c>
      <c r="D343" s="177" t="s">
        <v>3815</v>
      </c>
      <c r="E343" s="178">
        <v>318</v>
      </c>
      <c r="F343" s="180">
        <v>4935727</v>
      </c>
      <c r="G343" s="181">
        <v>386</v>
      </c>
      <c r="H343" s="182">
        <v>363</v>
      </c>
      <c r="I343" s="183">
        <v>5036987</v>
      </c>
      <c r="J343" s="184">
        <v>424</v>
      </c>
      <c r="K343" s="185">
        <v>405</v>
      </c>
      <c r="L343" s="180">
        <v>508946</v>
      </c>
      <c r="M343" s="181">
        <v>464</v>
      </c>
      <c r="N343" s="182">
        <v>443</v>
      </c>
      <c r="O343" s="183">
        <v>225756</v>
      </c>
      <c r="P343" s="184">
        <v>490</v>
      </c>
      <c r="Q343" s="185">
        <v>465</v>
      </c>
      <c r="R343" s="180">
        <v>1238046</v>
      </c>
      <c r="S343" s="181">
        <v>267</v>
      </c>
      <c r="T343" s="182">
        <v>258</v>
      </c>
      <c r="U343" s="183">
        <v>121442</v>
      </c>
      <c r="V343" s="184">
        <v>257</v>
      </c>
      <c r="W343" s="185">
        <v>256</v>
      </c>
      <c r="X343" s="180">
        <v>2177</v>
      </c>
      <c r="Y343" s="181">
        <v>392</v>
      </c>
      <c r="Z343" s="182">
        <v>367</v>
      </c>
      <c r="AA343" s="183">
        <v>122</v>
      </c>
      <c r="AB343" s="186">
        <v>321</v>
      </c>
      <c r="AC343" s="178">
        <v>0</v>
      </c>
      <c r="AD343" s="187">
        <v>100</v>
      </c>
      <c r="AE343" s="188">
        <v>0</v>
      </c>
    </row>
    <row r="344" spans="1:31" s="3" customFormat="1" ht="18.75" customHeight="1">
      <c r="A344" s="159">
        <v>342</v>
      </c>
      <c r="B344" s="160">
        <v>409</v>
      </c>
      <c r="C344" s="161" t="s">
        <v>3927</v>
      </c>
      <c r="D344" s="162" t="s">
        <v>3815</v>
      </c>
      <c r="E344" s="163">
        <v>319</v>
      </c>
      <c r="F344" s="165">
        <v>4921301</v>
      </c>
      <c r="G344" s="166">
        <v>331</v>
      </c>
      <c r="H344" s="167">
        <v>310</v>
      </c>
      <c r="I344" s="168">
        <v>5688508</v>
      </c>
      <c r="J344" s="169">
        <v>144</v>
      </c>
      <c r="K344" s="170">
        <v>130</v>
      </c>
      <c r="L344" s="165">
        <v>2502561</v>
      </c>
      <c r="M344" s="166">
        <v>61</v>
      </c>
      <c r="N344" s="167">
        <v>57</v>
      </c>
      <c r="O344" s="168">
        <v>4625622</v>
      </c>
      <c r="P344" s="169">
        <v>201</v>
      </c>
      <c r="Q344" s="170">
        <v>181</v>
      </c>
      <c r="R344" s="165">
        <v>6291678</v>
      </c>
      <c r="S344" s="166">
        <v>76</v>
      </c>
      <c r="T344" s="167">
        <v>73</v>
      </c>
      <c r="U344" s="168">
        <v>814632</v>
      </c>
      <c r="V344" s="169">
        <v>341</v>
      </c>
      <c r="W344" s="170">
        <v>339</v>
      </c>
      <c r="X344" s="165">
        <v>522</v>
      </c>
      <c r="Y344" s="166">
        <v>174</v>
      </c>
      <c r="Z344" s="167">
        <v>154</v>
      </c>
      <c r="AA344" s="168">
        <v>282</v>
      </c>
      <c r="AB344" s="171">
        <v>321</v>
      </c>
      <c r="AC344" s="163">
        <v>0</v>
      </c>
      <c r="AD344" s="172">
        <v>100</v>
      </c>
      <c r="AE344" s="173">
        <v>0</v>
      </c>
    </row>
    <row r="345" spans="1:31" s="3" customFormat="1" ht="18.75" customHeight="1">
      <c r="A345" s="159">
        <v>343</v>
      </c>
      <c r="B345" s="160">
        <v>168</v>
      </c>
      <c r="C345" s="161" t="s">
        <v>3928</v>
      </c>
      <c r="D345" s="162" t="s">
        <v>3815</v>
      </c>
      <c r="E345" s="163">
        <v>320</v>
      </c>
      <c r="F345" s="165">
        <v>4906616</v>
      </c>
      <c r="G345" s="166">
        <v>375</v>
      </c>
      <c r="H345" s="167">
        <v>352</v>
      </c>
      <c r="I345" s="168">
        <v>5140715</v>
      </c>
      <c r="J345" s="169">
        <v>273</v>
      </c>
      <c r="K345" s="170">
        <v>255</v>
      </c>
      <c r="L345" s="165">
        <v>1439344</v>
      </c>
      <c r="M345" s="166">
        <v>195</v>
      </c>
      <c r="N345" s="167">
        <v>185</v>
      </c>
      <c r="O345" s="168">
        <v>2159238</v>
      </c>
      <c r="P345" s="169">
        <v>204</v>
      </c>
      <c r="Q345" s="170">
        <v>184</v>
      </c>
      <c r="R345" s="165">
        <v>6237280</v>
      </c>
      <c r="S345" s="166">
        <v>171</v>
      </c>
      <c r="T345" s="167">
        <v>162</v>
      </c>
      <c r="U345" s="168">
        <v>295873</v>
      </c>
      <c r="V345" s="169">
        <v>275</v>
      </c>
      <c r="W345" s="170">
        <v>273</v>
      </c>
      <c r="X345" s="165">
        <v>1800</v>
      </c>
      <c r="Y345" s="166">
        <v>380</v>
      </c>
      <c r="Z345" s="167">
        <v>355</v>
      </c>
      <c r="AA345" s="168">
        <v>130</v>
      </c>
      <c r="AB345" s="171">
        <v>210</v>
      </c>
      <c r="AC345" s="163">
        <v>0</v>
      </c>
      <c r="AD345" s="172">
        <v>100</v>
      </c>
      <c r="AE345" s="173">
        <v>0</v>
      </c>
    </row>
    <row r="346" spans="1:31" s="3" customFormat="1" ht="18.75" customHeight="1">
      <c r="A346" s="29">
        <v>344</v>
      </c>
      <c r="B346" s="30" t="s">
        <v>3813</v>
      </c>
      <c r="C346" s="31" t="s">
        <v>3929</v>
      </c>
      <c r="D346" s="32" t="s">
        <v>3816</v>
      </c>
      <c r="E346" s="42">
        <v>321</v>
      </c>
      <c r="F346" s="35">
        <v>4900648</v>
      </c>
      <c r="G346" s="36">
        <v>388</v>
      </c>
      <c r="H346" s="37">
        <v>365</v>
      </c>
      <c r="I346" s="38">
        <v>4999826</v>
      </c>
      <c r="J346" s="39">
        <v>149</v>
      </c>
      <c r="K346" s="40">
        <v>134</v>
      </c>
      <c r="L346" s="35">
        <v>2466895</v>
      </c>
      <c r="M346" s="36">
        <v>207</v>
      </c>
      <c r="N346" s="37">
        <v>197</v>
      </c>
      <c r="O346" s="38">
        <v>2062736</v>
      </c>
      <c r="P346" s="39">
        <v>3</v>
      </c>
      <c r="Q346" s="40">
        <v>3</v>
      </c>
      <c r="R346" s="35">
        <v>41700537</v>
      </c>
      <c r="S346" s="36">
        <v>92</v>
      </c>
      <c r="T346" s="37">
        <v>88</v>
      </c>
      <c r="U346" s="38">
        <v>640349</v>
      </c>
      <c r="V346" s="39">
        <v>384</v>
      </c>
      <c r="W346" s="40">
        <v>381</v>
      </c>
      <c r="X346" s="35">
        <v>97</v>
      </c>
      <c r="Y346" s="36">
        <v>39</v>
      </c>
      <c r="Z346" s="37">
        <v>30</v>
      </c>
      <c r="AA346" s="38">
        <v>584</v>
      </c>
      <c r="AB346" s="94">
        <v>383</v>
      </c>
      <c r="AC346" s="42">
        <v>0</v>
      </c>
      <c r="AD346" s="34">
        <v>100</v>
      </c>
      <c r="AE346" s="43">
        <v>0</v>
      </c>
    </row>
    <row r="347" spans="1:31" s="3" customFormat="1" ht="18.75" customHeight="1">
      <c r="A347" s="142">
        <v>345</v>
      </c>
      <c r="B347" s="143" t="s">
        <v>3813</v>
      </c>
      <c r="C347" s="144" t="s">
        <v>3930</v>
      </c>
      <c r="D347" s="145" t="s">
        <v>3815</v>
      </c>
      <c r="E347" s="146">
        <v>322</v>
      </c>
      <c r="F347" s="148">
        <v>4895924</v>
      </c>
      <c r="G347" s="149">
        <v>369</v>
      </c>
      <c r="H347" s="150">
        <v>346</v>
      </c>
      <c r="I347" s="151">
        <v>5188275</v>
      </c>
      <c r="J347" s="152">
        <v>436</v>
      </c>
      <c r="K347" s="153">
        <v>417</v>
      </c>
      <c r="L347" s="148">
        <v>400525</v>
      </c>
      <c r="M347" s="149">
        <v>453</v>
      </c>
      <c r="N347" s="150">
        <v>432</v>
      </c>
      <c r="O347" s="151">
        <v>296880</v>
      </c>
      <c r="P347" s="152">
        <v>365</v>
      </c>
      <c r="Q347" s="153">
        <v>341</v>
      </c>
      <c r="R347" s="148">
        <v>3622936</v>
      </c>
      <c r="S347" s="149">
        <v>403</v>
      </c>
      <c r="T347" s="150">
        <v>393</v>
      </c>
      <c r="U347" s="151">
        <v>-180065</v>
      </c>
      <c r="V347" s="152">
        <v>326</v>
      </c>
      <c r="W347" s="153">
        <v>324</v>
      </c>
      <c r="X347" s="148">
        <v>793</v>
      </c>
      <c r="Y347" s="149">
        <v>241</v>
      </c>
      <c r="Z347" s="150">
        <v>218</v>
      </c>
      <c r="AA347" s="151">
        <v>220</v>
      </c>
      <c r="AB347" s="156">
        <v>322</v>
      </c>
      <c r="AC347" s="146">
        <v>0</v>
      </c>
      <c r="AD347" s="157">
        <v>100</v>
      </c>
      <c r="AE347" s="158">
        <v>0</v>
      </c>
    </row>
    <row r="348" spans="1:31" s="3" customFormat="1" ht="18.75" customHeight="1">
      <c r="A348" s="174">
        <v>346</v>
      </c>
      <c r="B348" s="175" t="s">
        <v>3813</v>
      </c>
      <c r="C348" s="176" t="s">
        <v>3931</v>
      </c>
      <c r="D348" s="177" t="s">
        <v>3815</v>
      </c>
      <c r="E348" s="178">
        <v>323</v>
      </c>
      <c r="F348" s="180">
        <v>4872818</v>
      </c>
      <c r="G348" s="181">
        <v>354</v>
      </c>
      <c r="H348" s="182">
        <v>332</v>
      </c>
      <c r="I348" s="183">
        <v>5339252</v>
      </c>
      <c r="J348" s="184">
        <v>222</v>
      </c>
      <c r="K348" s="185">
        <v>207</v>
      </c>
      <c r="L348" s="180">
        <v>1808019</v>
      </c>
      <c r="M348" s="181">
        <v>331</v>
      </c>
      <c r="N348" s="182">
        <v>315</v>
      </c>
      <c r="O348" s="183">
        <v>1169379</v>
      </c>
      <c r="P348" s="184">
        <v>68</v>
      </c>
      <c r="Q348" s="185">
        <v>58</v>
      </c>
      <c r="R348" s="180">
        <v>11404692</v>
      </c>
      <c r="S348" s="181">
        <v>487</v>
      </c>
      <c r="T348" s="182">
        <v>466</v>
      </c>
      <c r="U348" s="183">
        <v>-3356232</v>
      </c>
      <c r="V348" s="184">
        <v>254</v>
      </c>
      <c r="W348" s="185">
        <v>253</v>
      </c>
      <c r="X348" s="180">
        <v>2346</v>
      </c>
      <c r="Y348" s="181">
        <v>440</v>
      </c>
      <c r="Z348" s="182">
        <v>415</v>
      </c>
      <c r="AA348" s="183">
        <v>90</v>
      </c>
      <c r="AB348" s="186">
        <v>381</v>
      </c>
      <c r="AC348" s="178">
        <v>0</v>
      </c>
      <c r="AD348" s="187">
        <v>100</v>
      </c>
      <c r="AE348" s="188">
        <v>0</v>
      </c>
    </row>
    <row r="349" spans="1:31" s="3" customFormat="1" ht="18.75" customHeight="1">
      <c r="A349" s="29">
        <v>347</v>
      </c>
      <c r="B349" s="30">
        <v>451</v>
      </c>
      <c r="C349" s="31" t="s">
        <v>3932</v>
      </c>
      <c r="D349" s="32" t="s">
        <v>3373</v>
      </c>
      <c r="E349" s="42">
        <v>324</v>
      </c>
      <c r="F349" s="35">
        <v>4872513</v>
      </c>
      <c r="G349" s="36">
        <v>295</v>
      </c>
      <c r="H349" s="37">
        <v>276</v>
      </c>
      <c r="I349" s="38">
        <v>6131055</v>
      </c>
      <c r="J349" s="39">
        <v>323</v>
      </c>
      <c r="K349" s="40">
        <v>304</v>
      </c>
      <c r="L349" s="35">
        <v>1182110</v>
      </c>
      <c r="M349" s="36">
        <v>221</v>
      </c>
      <c r="N349" s="37">
        <v>211</v>
      </c>
      <c r="O349" s="38">
        <v>1964429</v>
      </c>
      <c r="P349" s="39">
        <v>209</v>
      </c>
      <c r="Q349" s="40">
        <v>189</v>
      </c>
      <c r="R349" s="35">
        <v>6158526</v>
      </c>
      <c r="S349" s="36">
        <v>264</v>
      </c>
      <c r="T349" s="37">
        <v>255</v>
      </c>
      <c r="U349" s="38">
        <v>121961</v>
      </c>
      <c r="V349" s="39">
        <v>62</v>
      </c>
      <c r="W349" s="40">
        <v>62</v>
      </c>
      <c r="X349" s="35">
        <v>11738</v>
      </c>
      <c r="Y349" s="36">
        <v>286</v>
      </c>
      <c r="Z349" s="37">
        <v>263</v>
      </c>
      <c r="AA349" s="38">
        <v>191</v>
      </c>
      <c r="AB349" s="94">
        <v>321</v>
      </c>
      <c r="AC349" s="42">
        <v>0</v>
      </c>
      <c r="AD349" s="34">
        <v>100</v>
      </c>
      <c r="AE349" s="43">
        <v>0</v>
      </c>
    </row>
    <row r="350" spans="1:31" s="3" customFormat="1" ht="18.75" customHeight="1">
      <c r="A350" s="29">
        <v>348</v>
      </c>
      <c r="B350" s="30">
        <v>422</v>
      </c>
      <c r="C350" s="31" t="s">
        <v>3933</v>
      </c>
      <c r="D350" s="32" t="s">
        <v>1738</v>
      </c>
      <c r="E350" s="33">
        <v>325</v>
      </c>
      <c r="F350" s="35">
        <v>4861186</v>
      </c>
      <c r="G350" s="36">
        <v>399</v>
      </c>
      <c r="H350" s="37">
        <v>376</v>
      </c>
      <c r="I350" s="38">
        <v>4924580</v>
      </c>
      <c r="J350" s="39">
        <v>446</v>
      </c>
      <c r="K350" s="40">
        <v>427</v>
      </c>
      <c r="L350" s="35">
        <v>305241</v>
      </c>
      <c r="M350" s="36">
        <v>472</v>
      </c>
      <c r="N350" s="37">
        <v>451</v>
      </c>
      <c r="O350" s="38">
        <v>143700</v>
      </c>
      <c r="P350" s="39">
        <v>500</v>
      </c>
      <c r="Q350" s="40">
        <v>475</v>
      </c>
      <c r="R350" s="35">
        <v>667067</v>
      </c>
      <c r="S350" s="36">
        <v>383</v>
      </c>
      <c r="T350" s="37">
        <v>373</v>
      </c>
      <c r="U350" s="38">
        <v>7230</v>
      </c>
      <c r="V350" s="39">
        <v>256</v>
      </c>
      <c r="W350" s="40">
        <v>255</v>
      </c>
      <c r="X350" s="35">
        <v>2320</v>
      </c>
      <c r="Y350" s="36">
        <v>461</v>
      </c>
      <c r="Z350" s="37">
        <v>436</v>
      </c>
      <c r="AA350" s="38">
        <v>72</v>
      </c>
      <c r="AB350" s="94">
        <v>312</v>
      </c>
      <c r="AC350" s="42">
        <v>0</v>
      </c>
      <c r="AD350" s="34">
        <v>100</v>
      </c>
      <c r="AE350" s="43">
        <v>0</v>
      </c>
    </row>
    <row r="351" spans="1:31" s="3" customFormat="1" ht="18.75" customHeight="1">
      <c r="A351" s="29">
        <v>349</v>
      </c>
      <c r="B351" s="64" t="s">
        <v>3813</v>
      </c>
      <c r="C351" s="31" t="s">
        <v>2993</v>
      </c>
      <c r="D351" s="32" t="s">
        <v>1750</v>
      </c>
      <c r="E351" s="42">
        <v>326</v>
      </c>
      <c r="F351" s="35">
        <v>4847410</v>
      </c>
      <c r="G351" s="36">
        <v>403</v>
      </c>
      <c r="H351" s="37">
        <v>380</v>
      </c>
      <c r="I351" s="38">
        <v>4847410</v>
      </c>
      <c r="J351" s="39">
        <v>277</v>
      </c>
      <c r="K351" s="40">
        <v>259</v>
      </c>
      <c r="L351" s="35">
        <v>1417932</v>
      </c>
      <c r="M351" s="36">
        <v>219</v>
      </c>
      <c r="N351" s="37">
        <v>209</v>
      </c>
      <c r="O351" s="38">
        <v>1994559</v>
      </c>
      <c r="P351" s="39">
        <v>415</v>
      </c>
      <c r="Q351" s="40">
        <v>391</v>
      </c>
      <c r="R351" s="35">
        <v>2752330</v>
      </c>
      <c r="S351" s="36">
        <v>121</v>
      </c>
      <c r="T351" s="37">
        <v>115</v>
      </c>
      <c r="U351" s="38">
        <v>463887</v>
      </c>
      <c r="V351" s="39">
        <v>263</v>
      </c>
      <c r="W351" s="40">
        <v>262</v>
      </c>
      <c r="X351" s="35">
        <v>1996</v>
      </c>
      <c r="Y351" s="36">
        <v>131</v>
      </c>
      <c r="Z351" s="37">
        <v>112</v>
      </c>
      <c r="AA351" s="38">
        <v>348</v>
      </c>
      <c r="AB351" s="94">
        <v>382</v>
      </c>
      <c r="AC351" s="42">
        <v>0</v>
      </c>
      <c r="AD351" s="34">
        <v>100</v>
      </c>
      <c r="AE351" s="43">
        <v>0</v>
      </c>
    </row>
    <row r="352" spans="1:31" s="3" customFormat="1" ht="18.75" customHeight="1">
      <c r="A352" s="142">
        <v>350</v>
      </c>
      <c r="B352" s="143">
        <v>498</v>
      </c>
      <c r="C352" s="144" t="s">
        <v>1059</v>
      </c>
      <c r="D352" s="145" t="s">
        <v>3815</v>
      </c>
      <c r="E352" s="146">
        <v>327</v>
      </c>
      <c r="F352" s="148">
        <v>4819285</v>
      </c>
      <c r="G352" s="149">
        <v>362</v>
      </c>
      <c r="H352" s="150">
        <v>339</v>
      </c>
      <c r="I352" s="151">
        <v>5284472</v>
      </c>
      <c r="J352" s="152">
        <v>378</v>
      </c>
      <c r="K352" s="153">
        <v>359</v>
      </c>
      <c r="L352" s="148">
        <v>890999</v>
      </c>
      <c r="M352" s="149">
        <v>337</v>
      </c>
      <c r="N352" s="150">
        <v>321</v>
      </c>
      <c r="O352" s="151">
        <v>1131932</v>
      </c>
      <c r="P352" s="152">
        <v>301</v>
      </c>
      <c r="Q352" s="153">
        <v>279</v>
      </c>
      <c r="R352" s="148">
        <v>4510207</v>
      </c>
      <c r="S352" s="149">
        <v>313</v>
      </c>
      <c r="T352" s="150">
        <v>304</v>
      </c>
      <c r="U352" s="151">
        <v>75416</v>
      </c>
      <c r="V352" s="152">
        <v>289</v>
      </c>
      <c r="W352" s="153">
        <v>287</v>
      </c>
      <c r="X352" s="148">
        <v>1549</v>
      </c>
      <c r="Y352" s="149">
        <v>357</v>
      </c>
      <c r="Z352" s="150">
        <v>332</v>
      </c>
      <c r="AA352" s="151">
        <v>140</v>
      </c>
      <c r="AB352" s="156">
        <v>371</v>
      </c>
      <c r="AC352" s="146">
        <v>0</v>
      </c>
      <c r="AD352" s="157">
        <v>100</v>
      </c>
      <c r="AE352" s="158">
        <v>0</v>
      </c>
    </row>
    <row r="353" spans="1:31" s="3" customFormat="1" ht="18.75" customHeight="1">
      <c r="A353" s="174">
        <v>351</v>
      </c>
      <c r="B353" s="175">
        <v>270</v>
      </c>
      <c r="C353" s="176" t="s">
        <v>3934</v>
      </c>
      <c r="D353" s="177" t="s">
        <v>3815</v>
      </c>
      <c r="E353" s="178">
        <v>328</v>
      </c>
      <c r="F353" s="180">
        <v>4797865</v>
      </c>
      <c r="G353" s="181">
        <v>397</v>
      </c>
      <c r="H353" s="182">
        <v>374</v>
      </c>
      <c r="I353" s="183">
        <v>4930208</v>
      </c>
      <c r="J353" s="184">
        <v>389</v>
      </c>
      <c r="K353" s="185">
        <v>370</v>
      </c>
      <c r="L353" s="180">
        <v>790588</v>
      </c>
      <c r="M353" s="181">
        <v>351</v>
      </c>
      <c r="N353" s="182">
        <v>335</v>
      </c>
      <c r="O353" s="183">
        <v>958309</v>
      </c>
      <c r="P353" s="184">
        <v>388</v>
      </c>
      <c r="Q353" s="185">
        <v>364</v>
      </c>
      <c r="R353" s="180">
        <v>3244162</v>
      </c>
      <c r="S353" s="181">
        <v>168</v>
      </c>
      <c r="T353" s="182">
        <v>159</v>
      </c>
      <c r="U353" s="183">
        <v>307550</v>
      </c>
      <c r="V353" s="184">
        <v>126</v>
      </c>
      <c r="W353" s="185">
        <v>126</v>
      </c>
      <c r="X353" s="180">
        <v>7968</v>
      </c>
      <c r="Y353" s="181">
        <v>156</v>
      </c>
      <c r="Z353" s="182">
        <v>136</v>
      </c>
      <c r="AA353" s="183">
        <v>306</v>
      </c>
      <c r="AB353" s="186">
        <v>323</v>
      </c>
      <c r="AC353" s="178">
        <v>0</v>
      </c>
      <c r="AD353" s="187">
        <v>100</v>
      </c>
      <c r="AE353" s="188">
        <v>0</v>
      </c>
    </row>
    <row r="354" spans="1:31" s="3" customFormat="1" ht="18.75" customHeight="1">
      <c r="A354" s="29">
        <v>352</v>
      </c>
      <c r="B354" s="30">
        <v>305</v>
      </c>
      <c r="C354" s="31" t="s">
        <v>3935</v>
      </c>
      <c r="D354" s="32" t="s">
        <v>3812</v>
      </c>
      <c r="E354" s="42">
        <v>329</v>
      </c>
      <c r="F354" s="35">
        <v>4792073</v>
      </c>
      <c r="G354" s="36">
        <v>407</v>
      </c>
      <c r="H354" s="37">
        <v>383</v>
      </c>
      <c r="I354" s="38">
        <v>4792073</v>
      </c>
      <c r="J354" s="39">
        <v>413</v>
      </c>
      <c r="K354" s="40">
        <v>394</v>
      </c>
      <c r="L354" s="35">
        <v>613298</v>
      </c>
      <c r="M354" s="36">
        <v>101</v>
      </c>
      <c r="N354" s="37">
        <v>96</v>
      </c>
      <c r="O354" s="38">
        <v>3437741</v>
      </c>
      <c r="P354" s="39">
        <v>162</v>
      </c>
      <c r="Q354" s="40">
        <v>142</v>
      </c>
      <c r="R354" s="35">
        <v>7376399</v>
      </c>
      <c r="S354" s="36">
        <v>400</v>
      </c>
      <c r="T354" s="37">
        <v>390</v>
      </c>
      <c r="U354" s="38">
        <v>-125531</v>
      </c>
      <c r="V354" s="39">
        <v>410</v>
      </c>
      <c r="W354" s="40">
        <v>406</v>
      </c>
      <c r="X354" s="35">
        <v>2</v>
      </c>
      <c r="Y354" s="36">
        <v>383</v>
      </c>
      <c r="Z354" s="37">
        <v>358</v>
      </c>
      <c r="AA354" s="38">
        <v>125</v>
      </c>
      <c r="AB354" s="94">
        <v>381</v>
      </c>
      <c r="AC354" s="42">
        <v>0</v>
      </c>
      <c r="AD354" s="34">
        <v>100</v>
      </c>
      <c r="AE354" s="43">
        <v>0</v>
      </c>
    </row>
    <row r="355" spans="1:31" s="3" customFormat="1" ht="18.75" customHeight="1">
      <c r="A355" s="29">
        <v>353</v>
      </c>
      <c r="B355" s="64">
        <v>355</v>
      </c>
      <c r="C355" s="31" t="s">
        <v>3936</v>
      </c>
      <c r="D355" s="32" t="s">
        <v>3814</v>
      </c>
      <c r="E355" s="42">
        <v>24</v>
      </c>
      <c r="F355" s="35">
        <v>4779827</v>
      </c>
      <c r="G355" s="36">
        <v>404</v>
      </c>
      <c r="H355" s="37">
        <v>24</v>
      </c>
      <c r="I355" s="38">
        <v>4815995</v>
      </c>
      <c r="J355" s="39">
        <v>76</v>
      </c>
      <c r="K355" s="40">
        <v>11</v>
      </c>
      <c r="L355" s="35">
        <v>3277861</v>
      </c>
      <c r="M355" s="36">
        <v>417</v>
      </c>
      <c r="N355" s="37">
        <v>19</v>
      </c>
      <c r="O355" s="38">
        <v>543022</v>
      </c>
      <c r="P355" s="39">
        <v>256</v>
      </c>
      <c r="Q355" s="40">
        <v>21</v>
      </c>
      <c r="R355" s="35">
        <v>5357962</v>
      </c>
      <c r="S355" s="36">
        <v>411</v>
      </c>
      <c r="T355" s="37">
        <v>12</v>
      </c>
      <c r="U355" s="38">
        <v>-257454</v>
      </c>
      <c r="V355" s="39" t="s">
        <v>3813</v>
      </c>
      <c r="W355" s="40" t="s">
        <v>3813</v>
      </c>
      <c r="X355" s="41" t="s">
        <v>3813</v>
      </c>
      <c r="Y355" s="36">
        <v>87</v>
      </c>
      <c r="Z355" s="37">
        <v>16</v>
      </c>
      <c r="AA355" s="38">
        <v>428</v>
      </c>
      <c r="AB355" s="94">
        <v>381</v>
      </c>
      <c r="AC355" s="42">
        <v>100</v>
      </c>
      <c r="AD355" s="34">
        <v>0</v>
      </c>
      <c r="AE355" s="43">
        <v>0</v>
      </c>
    </row>
    <row r="356" spans="1:31" s="3" customFormat="1" ht="18.75" customHeight="1">
      <c r="A356" s="159">
        <v>354</v>
      </c>
      <c r="B356" s="160">
        <v>249</v>
      </c>
      <c r="C356" s="161" t="s">
        <v>3937</v>
      </c>
      <c r="D356" s="162" t="s">
        <v>3815</v>
      </c>
      <c r="E356" s="163">
        <v>330</v>
      </c>
      <c r="F356" s="165">
        <v>4779021</v>
      </c>
      <c r="G356" s="166">
        <v>364</v>
      </c>
      <c r="H356" s="167">
        <v>341</v>
      </c>
      <c r="I356" s="168">
        <v>5249069</v>
      </c>
      <c r="J356" s="169" t="s">
        <v>3813</v>
      </c>
      <c r="K356" s="170" t="s">
        <v>3813</v>
      </c>
      <c r="L356" s="165">
        <v>1027057</v>
      </c>
      <c r="M356" s="166">
        <v>401</v>
      </c>
      <c r="N356" s="167">
        <v>383</v>
      </c>
      <c r="O356" s="168">
        <v>620261</v>
      </c>
      <c r="P356" s="169">
        <v>113</v>
      </c>
      <c r="Q356" s="170">
        <v>98</v>
      </c>
      <c r="R356" s="165">
        <v>8949158</v>
      </c>
      <c r="S356" s="166">
        <v>236</v>
      </c>
      <c r="T356" s="167">
        <v>227</v>
      </c>
      <c r="U356" s="168">
        <v>156633</v>
      </c>
      <c r="V356" s="169">
        <v>56</v>
      </c>
      <c r="W356" s="170">
        <v>56</v>
      </c>
      <c r="X356" s="165">
        <v>12055</v>
      </c>
      <c r="Y356" s="166">
        <v>259</v>
      </c>
      <c r="Z356" s="167">
        <v>236</v>
      </c>
      <c r="AA356" s="168">
        <v>207</v>
      </c>
      <c r="AB356" s="171">
        <v>322</v>
      </c>
      <c r="AC356" s="163">
        <v>0</v>
      </c>
      <c r="AD356" s="172">
        <v>100</v>
      </c>
      <c r="AE356" s="173">
        <v>0</v>
      </c>
    </row>
    <row r="357" spans="1:31" s="3" customFormat="1" ht="18.75" customHeight="1">
      <c r="A357" s="45">
        <v>355</v>
      </c>
      <c r="B357" s="46">
        <v>399</v>
      </c>
      <c r="C357" s="47" t="s">
        <v>3938</v>
      </c>
      <c r="D357" s="48" t="s">
        <v>2748</v>
      </c>
      <c r="E357" s="49">
        <v>331</v>
      </c>
      <c r="F357" s="51">
        <v>4771617</v>
      </c>
      <c r="G357" s="52">
        <v>384</v>
      </c>
      <c r="H357" s="53">
        <v>361</v>
      </c>
      <c r="I357" s="54">
        <v>5043799</v>
      </c>
      <c r="J357" s="55">
        <v>419</v>
      </c>
      <c r="K357" s="56">
        <v>400</v>
      </c>
      <c r="L357" s="51">
        <v>566306</v>
      </c>
      <c r="M357" s="52">
        <v>433</v>
      </c>
      <c r="N357" s="53">
        <v>413</v>
      </c>
      <c r="O357" s="54">
        <v>426065</v>
      </c>
      <c r="P357" s="55">
        <v>419</v>
      </c>
      <c r="Q357" s="56">
        <v>395</v>
      </c>
      <c r="R357" s="51">
        <v>2653014</v>
      </c>
      <c r="S357" s="52">
        <v>316</v>
      </c>
      <c r="T357" s="53">
        <v>307</v>
      </c>
      <c r="U357" s="54">
        <v>71695</v>
      </c>
      <c r="V357" s="55">
        <v>77</v>
      </c>
      <c r="W357" s="56">
        <v>77</v>
      </c>
      <c r="X357" s="51">
        <v>11104</v>
      </c>
      <c r="Y357" s="52">
        <v>379</v>
      </c>
      <c r="Z357" s="53">
        <v>354</v>
      </c>
      <c r="AA357" s="54">
        <v>130</v>
      </c>
      <c r="AB357" s="95">
        <v>322</v>
      </c>
      <c r="AC357" s="49">
        <v>0</v>
      </c>
      <c r="AD357" s="57">
        <v>100</v>
      </c>
      <c r="AE357" s="58">
        <v>0</v>
      </c>
    </row>
    <row r="358" spans="1:31" s="3" customFormat="1" ht="18.75" customHeight="1">
      <c r="A358" s="174">
        <v>356</v>
      </c>
      <c r="B358" s="175">
        <v>348</v>
      </c>
      <c r="C358" s="176" t="s">
        <v>3939</v>
      </c>
      <c r="D358" s="177" t="s">
        <v>3815</v>
      </c>
      <c r="E358" s="178">
        <v>332</v>
      </c>
      <c r="F358" s="180">
        <v>4767814</v>
      </c>
      <c r="G358" s="181">
        <v>385</v>
      </c>
      <c r="H358" s="182">
        <v>362</v>
      </c>
      <c r="I358" s="183">
        <v>5040386</v>
      </c>
      <c r="J358" s="184">
        <v>402</v>
      </c>
      <c r="K358" s="185">
        <v>383</v>
      </c>
      <c r="L358" s="180">
        <v>690223</v>
      </c>
      <c r="M358" s="181">
        <v>369</v>
      </c>
      <c r="N358" s="182">
        <v>352</v>
      </c>
      <c r="O358" s="183">
        <v>818041</v>
      </c>
      <c r="P358" s="184">
        <v>380</v>
      </c>
      <c r="Q358" s="185">
        <v>356</v>
      </c>
      <c r="R358" s="180">
        <v>3452864</v>
      </c>
      <c r="S358" s="181">
        <v>345</v>
      </c>
      <c r="T358" s="182">
        <v>336</v>
      </c>
      <c r="U358" s="183">
        <v>44766</v>
      </c>
      <c r="V358" s="184">
        <v>74</v>
      </c>
      <c r="W358" s="185">
        <v>74</v>
      </c>
      <c r="X358" s="180">
        <v>11164</v>
      </c>
      <c r="Y358" s="181">
        <v>143</v>
      </c>
      <c r="Z358" s="182">
        <v>124</v>
      </c>
      <c r="AA358" s="183">
        <v>323</v>
      </c>
      <c r="AB358" s="186">
        <v>322</v>
      </c>
      <c r="AC358" s="178">
        <v>0</v>
      </c>
      <c r="AD358" s="187">
        <v>60</v>
      </c>
      <c r="AE358" s="188">
        <v>40</v>
      </c>
    </row>
    <row r="359" spans="1:31" s="3" customFormat="1" ht="18.75" customHeight="1">
      <c r="A359" s="159">
        <v>357</v>
      </c>
      <c r="B359" s="160" t="s">
        <v>3813</v>
      </c>
      <c r="C359" s="161" t="s">
        <v>3940</v>
      </c>
      <c r="D359" s="162" t="s">
        <v>3815</v>
      </c>
      <c r="E359" s="163">
        <v>333</v>
      </c>
      <c r="F359" s="165">
        <v>4763704</v>
      </c>
      <c r="G359" s="166">
        <v>409</v>
      </c>
      <c r="H359" s="167">
        <v>385</v>
      </c>
      <c r="I359" s="168">
        <v>4763704</v>
      </c>
      <c r="J359" s="169">
        <v>206</v>
      </c>
      <c r="K359" s="170">
        <v>191</v>
      </c>
      <c r="L359" s="165">
        <v>1909565</v>
      </c>
      <c r="M359" s="166">
        <v>163</v>
      </c>
      <c r="N359" s="167">
        <v>154</v>
      </c>
      <c r="O359" s="168">
        <v>2469403</v>
      </c>
      <c r="P359" s="169">
        <v>285</v>
      </c>
      <c r="Q359" s="170">
        <v>264</v>
      </c>
      <c r="R359" s="165">
        <v>4766834</v>
      </c>
      <c r="S359" s="166">
        <v>428</v>
      </c>
      <c r="T359" s="167">
        <v>415</v>
      </c>
      <c r="U359" s="168">
        <v>-451537</v>
      </c>
      <c r="V359" s="169">
        <v>214</v>
      </c>
      <c r="W359" s="170">
        <v>214</v>
      </c>
      <c r="X359" s="165">
        <v>3967</v>
      </c>
      <c r="Y359" s="166">
        <v>232</v>
      </c>
      <c r="Z359" s="167">
        <v>209</v>
      </c>
      <c r="AA359" s="168">
        <v>230</v>
      </c>
      <c r="AB359" s="171">
        <v>384</v>
      </c>
      <c r="AC359" s="163">
        <v>0</v>
      </c>
      <c r="AD359" s="172">
        <v>80</v>
      </c>
      <c r="AE359" s="173">
        <v>20</v>
      </c>
    </row>
    <row r="360" spans="1:31" s="3" customFormat="1" ht="18.75" customHeight="1">
      <c r="A360" s="159">
        <v>358</v>
      </c>
      <c r="B360" s="160" t="s">
        <v>3813</v>
      </c>
      <c r="C360" s="161" t="s">
        <v>3941</v>
      </c>
      <c r="D360" s="162" t="s">
        <v>3815</v>
      </c>
      <c r="E360" s="163">
        <v>334</v>
      </c>
      <c r="F360" s="165">
        <v>4761009</v>
      </c>
      <c r="G360" s="166">
        <v>342</v>
      </c>
      <c r="H360" s="167">
        <v>320</v>
      </c>
      <c r="I360" s="168">
        <v>5517961</v>
      </c>
      <c r="J360" s="169" t="s">
        <v>3813</v>
      </c>
      <c r="K360" s="170" t="s">
        <v>3813</v>
      </c>
      <c r="L360" s="165">
        <v>-496782</v>
      </c>
      <c r="M360" s="166" t="s">
        <v>3813</v>
      </c>
      <c r="N360" s="167" t="s">
        <v>3813</v>
      </c>
      <c r="O360" s="168">
        <v>-1178142</v>
      </c>
      <c r="P360" s="169">
        <v>352</v>
      </c>
      <c r="Q360" s="170">
        <v>329</v>
      </c>
      <c r="R360" s="165">
        <v>3859049</v>
      </c>
      <c r="S360" s="166">
        <v>475</v>
      </c>
      <c r="T360" s="167">
        <v>456</v>
      </c>
      <c r="U360" s="168">
        <v>-2041086</v>
      </c>
      <c r="V360" s="169">
        <v>210</v>
      </c>
      <c r="W360" s="170">
        <v>210</v>
      </c>
      <c r="X360" s="165">
        <v>4041</v>
      </c>
      <c r="Y360" s="166">
        <v>331</v>
      </c>
      <c r="Z360" s="167">
        <v>307</v>
      </c>
      <c r="AA360" s="168">
        <v>158</v>
      </c>
      <c r="AB360" s="171">
        <v>342</v>
      </c>
      <c r="AC360" s="163">
        <v>0</v>
      </c>
      <c r="AD360" s="172">
        <v>100</v>
      </c>
      <c r="AE360" s="173">
        <v>0</v>
      </c>
    </row>
    <row r="361" spans="1:31" s="3" customFormat="1" ht="18.75" customHeight="1">
      <c r="A361" s="29">
        <v>359</v>
      </c>
      <c r="B361" s="30" t="s">
        <v>3813</v>
      </c>
      <c r="C361" s="31" t="s">
        <v>3942</v>
      </c>
      <c r="D361" s="32" t="s">
        <v>1736</v>
      </c>
      <c r="E361" s="42">
        <v>335</v>
      </c>
      <c r="F361" s="35">
        <v>4739337</v>
      </c>
      <c r="G361" s="36">
        <v>406</v>
      </c>
      <c r="H361" s="37">
        <v>382</v>
      </c>
      <c r="I361" s="38">
        <v>4798753</v>
      </c>
      <c r="J361" s="39">
        <v>207</v>
      </c>
      <c r="K361" s="40">
        <v>192</v>
      </c>
      <c r="L361" s="35">
        <v>1907112</v>
      </c>
      <c r="M361" s="36">
        <v>319</v>
      </c>
      <c r="N361" s="37">
        <v>304</v>
      </c>
      <c r="O361" s="38">
        <v>1273838</v>
      </c>
      <c r="P361" s="39">
        <v>279</v>
      </c>
      <c r="Q361" s="40">
        <v>258</v>
      </c>
      <c r="R361" s="35">
        <v>4835062</v>
      </c>
      <c r="S361" s="36">
        <v>270</v>
      </c>
      <c r="T361" s="37">
        <v>261</v>
      </c>
      <c r="U361" s="38">
        <v>116391</v>
      </c>
      <c r="V361" s="39">
        <v>382</v>
      </c>
      <c r="W361" s="40">
        <v>379</v>
      </c>
      <c r="X361" s="35">
        <v>102</v>
      </c>
      <c r="Y361" s="36">
        <v>91</v>
      </c>
      <c r="Z361" s="37">
        <v>75</v>
      </c>
      <c r="AA361" s="38">
        <v>424</v>
      </c>
      <c r="AB361" s="94">
        <v>321</v>
      </c>
      <c r="AC361" s="42">
        <v>0</v>
      </c>
      <c r="AD361" s="34">
        <v>100</v>
      </c>
      <c r="AE361" s="43">
        <v>0</v>
      </c>
    </row>
    <row r="362" spans="1:31" s="3" customFormat="1" ht="18.75" customHeight="1">
      <c r="A362" s="45">
        <v>360</v>
      </c>
      <c r="B362" s="46" t="s">
        <v>3813</v>
      </c>
      <c r="C362" s="47" t="s">
        <v>314</v>
      </c>
      <c r="D362" s="48" t="s">
        <v>3069</v>
      </c>
      <c r="E362" s="49">
        <v>336</v>
      </c>
      <c r="F362" s="51">
        <v>4722397</v>
      </c>
      <c r="G362" s="52">
        <v>29</v>
      </c>
      <c r="H362" s="53">
        <v>28</v>
      </c>
      <c r="I362" s="54">
        <v>11527681</v>
      </c>
      <c r="J362" s="55">
        <v>435</v>
      </c>
      <c r="K362" s="56">
        <v>416</v>
      </c>
      <c r="L362" s="51">
        <v>405937</v>
      </c>
      <c r="M362" s="52">
        <v>344</v>
      </c>
      <c r="N362" s="53">
        <v>328</v>
      </c>
      <c r="O362" s="54">
        <v>1015128</v>
      </c>
      <c r="P362" s="55">
        <v>491</v>
      </c>
      <c r="Q362" s="56">
        <v>466</v>
      </c>
      <c r="R362" s="51">
        <v>1209841</v>
      </c>
      <c r="S362" s="52">
        <v>193</v>
      </c>
      <c r="T362" s="53">
        <v>184</v>
      </c>
      <c r="U362" s="54">
        <v>232204</v>
      </c>
      <c r="V362" s="55" t="s">
        <v>3813</v>
      </c>
      <c r="W362" s="56" t="s">
        <v>3813</v>
      </c>
      <c r="X362" s="62" t="s">
        <v>3813</v>
      </c>
      <c r="Y362" s="52">
        <v>454</v>
      </c>
      <c r="Z362" s="53">
        <v>429</v>
      </c>
      <c r="AA362" s="54">
        <v>80</v>
      </c>
      <c r="AB362" s="95">
        <v>371</v>
      </c>
      <c r="AC362" s="49">
        <v>0</v>
      </c>
      <c r="AD362" s="57">
        <v>100</v>
      </c>
      <c r="AE362" s="58">
        <v>0</v>
      </c>
    </row>
    <row r="363" spans="1:31" s="3" customFormat="1" ht="18.75" customHeight="1">
      <c r="A363" s="174">
        <v>361</v>
      </c>
      <c r="B363" s="175">
        <v>419</v>
      </c>
      <c r="C363" s="176" t="s">
        <v>3943</v>
      </c>
      <c r="D363" s="177" t="s">
        <v>3815</v>
      </c>
      <c r="E363" s="178">
        <v>337</v>
      </c>
      <c r="F363" s="180">
        <v>4712069</v>
      </c>
      <c r="G363" s="181">
        <v>411</v>
      </c>
      <c r="H363" s="182">
        <v>387</v>
      </c>
      <c r="I363" s="183">
        <v>4756594</v>
      </c>
      <c r="J363" s="184">
        <v>286</v>
      </c>
      <c r="K363" s="185">
        <v>268</v>
      </c>
      <c r="L363" s="180">
        <v>1377271</v>
      </c>
      <c r="M363" s="181">
        <v>303</v>
      </c>
      <c r="N363" s="182">
        <v>288</v>
      </c>
      <c r="O363" s="183">
        <v>1368535</v>
      </c>
      <c r="P363" s="184">
        <v>340</v>
      </c>
      <c r="Q363" s="185">
        <v>317</v>
      </c>
      <c r="R363" s="180">
        <v>4026269</v>
      </c>
      <c r="S363" s="181">
        <v>119</v>
      </c>
      <c r="T363" s="182">
        <v>113</v>
      </c>
      <c r="U363" s="183">
        <v>467847</v>
      </c>
      <c r="V363" s="184">
        <v>331</v>
      </c>
      <c r="W363" s="185">
        <v>329</v>
      </c>
      <c r="X363" s="180">
        <v>633</v>
      </c>
      <c r="Y363" s="181">
        <v>321</v>
      </c>
      <c r="Z363" s="182">
        <v>297</v>
      </c>
      <c r="AA363" s="183">
        <v>163</v>
      </c>
      <c r="AB363" s="186">
        <v>311</v>
      </c>
      <c r="AC363" s="178">
        <v>0</v>
      </c>
      <c r="AD363" s="187">
        <v>100</v>
      </c>
      <c r="AE363" s="188">
        <v>0</v>
      </c>
    </row>
    <row r="364" spans="1:31" s="3" customFormat="1" ht="18.75" customHeight="1">
      <c r="A364" s="159">
        <v>362</v>
      </c>
      <c r="B364" s="160">
        <v>263</v>
      </c>
      <c r="C364" s="161" t="s">
        <v>3944</v>
      </c>
      <c r="D364" s="162" t="s">
        <v>3815</v>
      </c>
      <c r="E364" s="163">
        <v>338</v>
      </c>
      <c r="F364" s="165">
        <v>4703301</v>
      </c>
      <c r="G364" s="166">
        <v>366</v>
      </c>
      <c r="H364" s="167">
        <v>343</v>
      </c>
      <c r="I364" s="168">
        <v>5240291</v>
      </c>
      <c r="J364" s="169">
        <v>256</v>
      </c>
      <c r="K364" s="170">
        <v>238</v>
      </c>
      <c r="L364" s="165">
        <v>1567178</v>
      </c>
      <c r="M364" s="166">
        <v>139</v>
      </c>
      <c r="N364" s="167">
        <v>131</v>
      </c>
      <c r="O364" s="168">
        <v>2807186</v>
      </c>
      <c r="P364" s="169">
        <v>363</v>
      </c>
      <c r="Q364" s="170">
        <v>339</v>
      </c>
      <c r="R364" s="165">
        <v>3643345</v>
      </c>
      <c r="S364" s="166">
        <v>133</v>
      </c>
      <c r="T364" s="167">
        <v>127</v>
      </c>
      <c r="U364" s="168">
        <v>413990</v>
      </c>
      <c r="V364" s="169">
        <v>232</v>
      </c>
      <c r="W364" s="170">
        <v>232</v>
      </c>
      <c r="X364" s="165">
        <v>3100</v>
      </c>
      <c r="Y364" s="166">
        <v>161</v>
      </c>
      <c r="Z364" s="167">
        <v>141</v>
      </c>
      <c r="AA364" s="168">
        <v>300</v>
      </c>
      <c r="AB364" s="171">
        <v>311</v>
      </c>
      <c r="AC364" s="163">
        <v>0</v>
      </c>
      <c r="AD364" s="172">
        <v>100</v>
      </c>
      <c r="AE364" s="173">
        <v>0</v>
      </c>
    </row>
    <row r="365" spans="1:31" s="3" customFormat="1" ht="18.75" customHeight="1">
      <c r="A365" s="159">
        <v>363</v>
      </c>
      <c r="B365" s="160">
        <v>340</v>
      </c>
      <c r="C365" s="161" t="s">
        <v>3945</v>
      </c>
      <c r="D365" s="162" t="s">
        <v>3815</v>
      </c>
      <c r="E365" s="163">
        <v>339</v>
      </c>
      <c r="F365" s="165">
        <v>4694382</v>
      </c>
      <c r="G365" s="166">
        <v>413</v>
      </c>
      <c r="H365" s="167">
        <v>389</v>
      </c>
      <c r="I365" s="168">
        <v>4735271</v>
      </c>
      <c r="J365" s="169">
        <v>393</v>
      </c>
      <c r="K365" s="170">
        <v>374</v>
      </c>
      <c r="L365" s="165">
        <v>759591</v>
      </c>
      <c r="M365" s="166">
        <v>445</v>
      </c>
      <c r="N365" s="167">
        <v>425</v>
      </c>
      <c r="O365" s="168">
        <v>338943</v>
      </c>
      <c r="P365" s="169">
        <v>468</v>
      </c>
      <c r="Q365" s="170">
        <v>443</v>
      </c>
      <c r="R365" s="165">
        <v>1863286</v>
      </c>
      <c r="S365" s="166">
        <v>202</v>
      </c>
      <c r="T365" s="167">
        <v>193</v>
      </c>
      <c r="U365" s="168">
        <v>219233</v>
      </c>
      <c r="V365" s="169">
        <v>85</v>
      </c>
      <c r="W365" s="170">
        <v>85</v>
      </c>
      <c r="X365" s="165">
        <v>10285</v>
      </c>
      <c r="Y365" s="166">
        <v>230</v>
      </c>
      <c r="Z365" s="167">
        <v>207</v>
      </c>
      <c r="AA365" s="168">
        <v>231</v>
      </c>
      <c r="AB365" s="171">
        <v>322</v>
      </c>
      <c r="AC365" s="163">
        <v>0</v>
      </c>
      <c r="AD365" s="172">
        <v>100</v>
      </c>
      <c r="AE365" s="173">
        <v>0</v>
      </c>
    </row>
    <row r="366" spans="1:31" s="3" customFormat="1" ht="18.75" customHeight="1">
      <c r="A366" s="159">
        <v>364</v>
      </c>
      <c r="B366" s="160">
        <v>351</v>
      </c>
      <c r="C366" s="161" t="s">
        <v>3946</v>
      </c>
      <c r="D366" s="162" t="s">
        <v>3815</v>
      </c>
      <c r="E366" s="163">
        <v>340</v>
      </c>
      <c r="F366" s="165">
        <v>4690613</v>
      </c>
      <c r="G366" s="166">
        <v>402</v>
      </c>
      <c r="H366" s="167">
        <v>379</v>
      </c>
      <c r="I366" s="168">
        <v>4850440</v>
      </c>
      <c r="J366" s="169">
        <v>111</v>
      </c>
      <c r="K366" s="170">
        <v>98</v>
      </c>
      <c r="L366" s="165">
        <v>2759996</v>
      </c>
      <c r="M366" s="166">
        <v>131</v>
      </c>
      <c r="N366" s="167">
        <v>124</v>
      </c>
      <c r="O366" s="168">
        <v>2919308</v>
      </c>
      <c r="P366" s="169">
        <v>287</v>
      </c>
      <c r="Q366" s="170">
        <v>266</v>
      </c>
      <c r="R366" s="165">
        <v>4731765</v>
      </c>
      <c r="S366" s="166">
        <v>194</v>
      </c>
      <c r="T366" s="167">
        <v>185</v>
      </c>
      <c r="U366" s="168">
        <v>229234</v>
      </c>
      <c r="V366" s="169" t="s">
        <v>3813</v>
      </c>
      <c r="W366" s="170" t="s">
        <v>3813</v>
      </c>
      <c r="X366" s="189" t="s">
        <v>3813</v>
      </c>
      <c r="Y366" s="166">
        <v>155</v>
      </c>
      <c r="Z366" s="167">
        <v>135</v>
      </c>
      <c r="AA366" s="168">
        <v>308</v>
      </c>
      <c r="AB366" s="171">
        <v>321</v>
      </c>
      <c r="AC366" s="163">
        <v>0</v>
      </c>
      <c r="AD366" s="172">
        <v>100</v>
      </c>
      <c r="AE366" s="173">
        <v>0</v>
      </c>
    </row>
    <row r="367" spans="1:31" s="3" customFormat="1" ht="18.75" customHeight="1">
      <c r="A367" s="142">
        <v>365</v>
      </c>
      <c r="B367" s="143" t="s">
        <v>3813</v>
      </c>
      <c r="C367" s="144" t="s">
        <v>3947</v>
      </c>
      <c r="D367" s="145" t="s">
        <v>3815</v>
      </c>
      <c r="E367" s="146">
        <v>341</v>
      </c>
      <c r="F367" s="148">
        <v>4687472</v>
      </c>
      <c r="G367" s="149">
        <v>400</v>
      </c>
      <c r="H367" s="150">
        <v>377</v>
      </c>
      <c r="I367" s="151">
        <v>4917048</v>
      </c>
      <c r="J367" s="152">
        <v>361</v>
      </c>
      <c r="K367" s="153">
        <v>342</v>
      </c>
      <c r="L367" s="148">
        <v>965688</v>
      </c>
      <c r="M367" s="149">
        <v>425</v>
      </c>
      <c r="N367" s="150">
        <v>406</v>
      </c>
      <c r="O367" s="151">
        <v>463180</v>
      </c>
      <c r="P367" s="152">
        <v>330</v>
      </c>
      <c r="Q367" s="153">
        <v>307</v>
      </c>
      <c r="R367" s="148">
        <v>4179392</v>
      </c>
      <c r="S367" s="149">
        <v>379</v>
      </c>
      <c r="T367" s="150">
        <v>369</v>
      </c>
      <c r="U367" s="151">
        <v>12265</v>
      </c>
      <c r="V367" s="152">
        <v>294</v>
      </c>
      <c r="W367" s="153">
        <v>292</v>
      </c>
      <c r="X367" s="148">
        <v>1493</v>
      </c>
      <c r="Y367" s="149">
        <v>425</v>
      </c>
      <c r="Z367" s="150">
        <v>400</v>
      </c>
      <c r="AA367" s="151">
        <v>100</v>
      </c>
      <c r="AB367" s="156">
        <v>369</v>
      </c>
      <c r="AC367" s="146">
        <v>0</v>
      </c>
      <c r="AD367" s="157">
        <v>100</v>
      </c>
      <c r="AE367" s="158">
        <v>0</v>
      </c>
    </row>
    <row r="368" spans="1:31" s="3" customFormat="1" ht="18.75" customHeight="1">
      <c r="A368" s="174">
        <v>366</v>
      </c>
      <c r="B368" s="175">
        <v>434</v>
      </c>
      <c r="C368" s="176" t="s">
        <v>3948</v>
      </c>
      <c r="D368" s="177" t="s">
        <v>3815</v>
      </c>
      <c r="E368" s="178">
        <v>342</v>
      </c>
      <c r="F368" s="180">
        <v>4671519</v>
      </c>
      <c r="G368" s="181">
        <v>408</v>
      </c>
      <c r="H368" s="182">
        <v>384</v>
      </c>
      <c r="I368" s="183">
        <v>4787828</v>
      </c>
      <c r="J368" s="184">
        <v>352</v>
      </c>
      <c r="K368" s="185">
        <v>333</v>
      </c>
      <c r="L368" s="180">
        <v>1025036</v>
      </c>
      <c r="M368" s="181">
        <v>379</v>
      </c>
      <c r="N368" s="182">
        <v>362</v>
      </c>
      <c r="O368" s="183">
        <v>759199</v>
      </c>
      <c r="P368" s="184">
        <v>433</v>
      </c>
      <c r="Q368" s="185">
        <v>409</v>
      </c>
      <c r="R368" s="180">
        <v>2332432</v>
      </c>
      <c r="S368" s="181">
        <v>231</v>
      </c>
      <c r="T368" s="182">
        <v>222</v>
      </c>
      <c r="U368" s="183">
        <v>162987</v>
      </c>
      <c r="V368" s="184">
        <v>95</v>
      </c>
      <c r="W368" s="185">
        <v>95</v>
      </c>
      <c r="X368" s="180">
        <v>9948</v>
      </c>
      <c r="Y368" s="181">
        <v>208</v>
      </c>
      <c r="Z368" s="182">
        <v>185</v>
      </c>
      <c r="AA368" s="183">
        <v>250</v>
      </c>
      <c r="AB368" s="186">
        <v>322</v>
      </c>
      <c r="AC368" s="178">
        <v>0</v>
      </c>
      <c r="AD368" s="187">
        <v>100</v>
      </c>
      <c r="AE368" s="188">
        <v>0</v>
      </c>
    </row>
    <row r="369" spans="1:31" s="3" customFormat="1" ht="18.75" customHeight="1">
      <c r="A369" s="159">
        <v>367</v>
      </c>
      <c r="B369" s="160">
        <v>308</v>
      </c>
      <c r="C369" s="161" t="s">
        <v>3949</v>
      </c>
      <c r="D369" s="162" t="s">
        <v>3815</v>
      </c>
      <c r="E369" s="163">
        <v>343</v>
      </c>
      <c r="F369" s="165">
        <v>4668839</v>
      </c>
      <c r="G369" s="166">
        <v>218</v>
      </c>
      <c r="H369" s="167">
        <v>204</v>
      </c>
      <c r="I369" s="168">
        <v>7248411</v>
      </c>
      <c r="J369" s="169">
        <v>102</v>
      </c>
      <c r="K369" s="170">
        <v>89</v>
      </c>
      <c r="L369" s="165">
        <v>2874305</v>
      </c>
      <c r="M369" s="166">
        <v>304</v>
      </c>
      <c r="N369" s="167">
        <v>289</v>
      </c>
      <c r="O369" s="168">
        <v>1362380</v>
      </c>
      <c r="P369" s="169">
        <v>387</v>
      </c>
      <c r="Q369" s="170">
        <v>363</v>
      </c>
      <c r="R369" s="165">
        <v>3256985</v>
      </c>
      <c r="S369" s="166">
        <v>50</v>
      </c>
      <c r="T369" s="167">
        <v>47</v>
      </c>
      <c r="U369" s="168">
        <v>1088145</v>
      </c>
      <c r="V369" s="169">
        <v>307</v>
      </c>
      <c r="W369" s="170">
        <v>305</v>
      </c>
      <c r="X369" s="165">
        <v>1196</v>
      </c>
      <c r="Y369" s="166">
        <v>422</v>
      </c>
      <c r="Z369" s="167">
        <v>397</v>
      </c>
      <c r="AA369" s="168">
        <v>105</v>
      </c>
      <c r="AB369" s="171">
        <v>351</v>
      </c>
      <c r="AC369" s="163">
        <v>0</v>
      </c>
      <c r="AD369" s="172">
        <v>49</v>
      </c>
      <c r="AE369" s="173">
        <v>51</v>
      </c>
    </row>
    <row r="370" spans="1:31" s="3" customFormat="1" ht="18.75" customHeight="1">
      <c r="A370" s="29">
        <v>368</v>
      </c>
      <c r="B370" s="64">
        <v>481</v>
      </c>
      <c r="C370" s="31" t="s">
        <v>3950</v>
      </c>
      <c r="D370" s="32" t="s">
        <v>3369</v>
      </c>
      <c r="E370" s="42">
        <v>344</v>
      </c>
      <c r="F370" s="35">
        <v>4663872</v>
      </c>
      <c r="G370" s="36">
        <v>398</v>
      </c>
      <c r="H370" s="37">
        <v>375</v>
      </c>
      <c r="I370" s="38">
        <v>4925498</v>
      </c>
      <c r="J370" s="39">
        <v>190</v>
      </c>
      <c r="K370" s="40">
        <v>175</v>
      </c>
      <c r="L370" s="35">
        <v>2037967</v>
      </c>
      <c r="M370" s="36">
        <v>134</v>
      </c>
      <c r="N370" s="37">
        <v>127</v>
      </c>
      <c r="O370" s="38">
        <v>2885906</v>
      </c>
      <c r="P370" s="39">
        <v>274</v>
      </c>
      <c r="Q370" s="40">
        <v>253</v>
      </c>
      <c r="R370" s="35">
        <v>4926488</v>
      </c>
      <c r="S370" s="36">
        <v>242</v>
      </c>
      <c r="T370" s="37">
        <v>233</v>
      </c>
      <c r="U370" s="38">
        <v>151918</v>
      </c>
      <c r="V370" s="39">
        <v>246</v>
      </c>
      <c r="W370" s="40">
        <v>246</v>
      </c>
      <c r="X370" s="35">
        <v>2550</v>
      </c>
      <c r="Y370" s="36">
        <v>326</v>
      </c>
      <c r="Z370" s="37">
        <v>302</v>
      </c>
      <c r="AA370" s="38">
        <v>160</v>
      </c>
      <c r="AB370" s="94">
        <v>381</v>
      </c>
      <c r="AC370" s="42">
        <v>0</v>
      </c>
      <c r="AD370" s="34">
        <v>100</v>
      </c>
      <c r="AE370" s="43">
        <v>0</v>
      </c>
    </row>
    <row r="371" spans="1:31" s="3" customFormat="1" ht="18.75" customHeight="1">
      <c r="A371" s="159">
        <v>369</v>
      </c>
      <c r="B371" s="195">
        <v>475</v>
      </c>
      <c r="C371" s="161" t="s">
        <v>3951</v>
      </c>
      <c r="D371" s="162" t="s">
        <v>3815</v>
      </c>
      <c r="E371" s="163">
        <v>345</v>
      </c>
      <c r="F371" s="165">
        <v>4660485</v>
      </c>
      <c r="G371" s="166">
        <v>418</v>
      </c>
      <c r="H371" s="167">
        <v>394</v>
      </c>
      <c r="I371" s="168">
        <v>4717371</v>
      </c>
      <c r="J371" s="169">
        <v>306</v>
      </c>
      <c r="K371" s="170">
        <v>288</v>
      </c>
      <c r="L371" s="165">
        <v>1256166</v>
      </c>
      <c r="M371" s="166">
        <v>431</v>
      </c>
      <c r="N371" s="167">
        <v>411</v>
      </c>
      <c r="O371" s="168">
        <v>432600</v>
      </c>
      <c r="P371" s="169">
        <v>452</v>
      </c>
      <c r="Q371" s="170">
        <v>428</v>
      </c>
      <c r="R371" s="165">
        <v>2080437</v>
      </c>
      <c r="S371" s="166">
        <v>274</v>
      </c>
      <c r="T371" s="167">
        <v>265</v>
      </c>
      <c r="U371" s="168">
        <v>113430</v>
      </c>
      <c r="V371" s="169">
        <v>183</v>
      </c>
      <c r="W371" s="170">
        <v>183</v>
      </c>
      <c r="X371" s="165">
        <v>5260</v>
      </c>
      <c r="Y371" s="166">
        <v>432</v>
      </c>
      <c r="Z371" s="167">
        <v>407</v>
      </c>
      <c r="AA371" s="168">
        <v>98</v>
      </c>
      <c r="AB371" s="171">
        <v>311</v>
      </c>
      <c r="AC371" s="163">
        <v>0</v>
      </c>
      <c r="AD371" s="172">
        <v>100</v>
      </c>
      <c r="AE371" s="173">
        <v>0</v>
      </c>
    </row>
    <row r="372" spans="1:31" s="3" customFormat="1" ht="18.75" customHeight="1">
      <c r="A372" s="142">
        <v>370</v>
      </c>
      <c r="B372" s="143">
        <v>55</v>
      </c>
      <c r="C372" s="144" t="s">
        <v>3952</v>
      </c>
      <c r="D372" s="145" t="s">
        <v>3815</v>
      </c>
      <c r="E372" s="146">
        <v>346</v>
      </c>
      <c r="F372" s="148">
        <v>4657982</v>
      </c>
      <c r="G372" s="149">
        <v>393</v>
      </c>
      <c r="H372" s="150">
        <v>370</v>
      </c>
      <c r="I372" s="151">
        <v>4969955</v>
      </c>
      <c r="J372" s="152">
        <v>386</v>
      </c>
      <c r="K372" s="153">
        <v>367</v>
      </c>
      <c r="L372" s="148">
        <v>848888</v>
      </c>
      <c r="M372" s="149">
        <v>159</v>
      </c>
      <c r="N372" s="150">
        <v>150</v>
      </c>
      <c r="O372" s="155" t="s">
        <v>3813</v>
      </c>
      <c r="P372" s="152">
        <v>386</v>
      </c>
      <c r="Q372" s="153">
        <v>362</v>
      </c>
      <c r="R372" s="148">
        <v>3300651</v>
      </c>
      <c r="S372" s="149">
        <v>445</v>
      </c>
      <c r="T372" s="150">
        <v>430</v>
      </c>
      <c r="U372" s="155" t="s">
        <v>3813</v>
      </c>
      <c r="V372" s="152">
        <v>332</v>
      </c>
      <c r="W372" s="153">
        <v>330</v>
      </c>
      <c r="X372" s="148">
        <v>623</v>
      </c>
      <c r="Y372" s="149">
        <v>75</v>
      </c>
      <c r="Z372" s="150">
        <v>62</v>
      </c>
      <c r="AA372" s="151">
        <v>447</v>
      </c>
      <c r="AB372" s="156">
        <v>321</v>
      </c>
      <c r="AC372" s="146">
        <v>0</v>
      </c>
      <c r="AD372" s="157">
        <v>100</v>
      </c>
      <c r="AE372" s="158">
        <v>0</v>
      </c>
    </row>
    <row r="373" spans="1:31" s="3" customFormat="1" ht="18.75" customHeight="1">
      <c r="A373" s="15">
        <v>371</v>
      </c>
      <c r="B373" s="16" t="s">
        <v>3813</v>
      </c>
      <c r="C373" s="17" t="s">
        <v>3953</v>
      </c>
      <c r="D373" s="18" t="s">
        <v>3368</v>
      </c>
      <c r="E373" s="19">
        <v>347</v>
      </c>
      <c r="F373" s="21">
        <v>4644979</v>
      </c>
      <c r="G373" s="22">
        <v>396</v>
      </c>
      <c r="H373" s="23">
        <v>373</v>
      </c>
      <c r="I373" s="24">
        <v>4935587</v>
      </c>
      <c r="J373" s="25">
        <v>94</v>
      </c>
      <c r="K373" s="26">
        <v>82</v>
      </c>
      <c r="L373" s="21">
        <v>2958905</v>
      </c>
      <c r="M373" s="22">
        <v>264</v>
      </c>
      <c r="N373" s="23">
        <v>250</v>
      </c>
      <c r="O373" s="24">
        <v>1601354</v>
      </c>
      <c r="P373" s="25">
        <v>260</v>
      </c>
      <c r="Q373" s="26">
        <v>239</v>
      </c>
      <c r="R373" s="21">
        <v>5259639</v>
      </c>
      <c r="S373" s="22">
        <v>318</v>
      </c>
      <c r="T373" s="23">
        <v>309</v>
      </c>
      <c r="U373" s="24">
        <v>69747</v>
      </c>
      <c r="V373" s="25">
        <v>162</v>
      </c>
      <c r="W373" s="26">
        <v>162</v>
      </c>
      <c r="X373" s="21">
        <v>6067</v>
      </c>
      <c r="Y373" s="22">
        <v>100</v>
      </c>
      <c r="Z373" s="23">
        <v>83</v>
      </c>
      <c r="AA373" s="24">
        <v>401</v>
      </c>
      <c r="AB373" s="93">
        <v>321</v>
      </c>
      <c r="AC373" s="19">
        <v>0</v>
      </c>
      <c r="AD373" s="27">
        <v>100</v>
      </c>
      <c r="AE373" s="28">
        <v>0</v>
      </c>
    </row>
    <row r="374" spans="1:31" s="3" customFormat="1" ht="18.75" customHeight="1">
      <c r="A374" s="29">
        <v>372</v>
      </c>
      <c r="B374" s="30">
        <v>378</v>
      </c>
      <c r="C374" s="31" t="s">
        <v>3954</v>
      </c>
      <c r="D374" s="32" t="s">
        <v>2748</v>
      </c>
      <c r="E374" s="42">
        <v>348</v>
      </c>
      <c r="F374" s="35">
        <v>4634787</v>
      </c>
      <c r="G374" s="36">
        <v>419</v>
      </c>
      <c r="H374" s="37">
        <v>395</v>
      </c>
      <c r="I374" s="38">
        <v>4705906</v>
      </c>
      <c r="J374" s="39">
        <v>431</v>
      </c>
      <c r="K374" s="40">
        <v>412</v>
      </c>
      <c r="L374" s="35">
        <v>429613</v>
      </c>
      <c r="M374" s="36">
        <v>435</v>
      </c>
      <c r="N374" s="37">
        <v>415</v>
      </c>
      <c r="O374" s="38">
        <v>414729</v>
      </c>
      <c r="P374" s="39">
        <v>453</v>
      </c>
      <c r="Q374" s="40">
        <v>429</v>
      </c>
      <c r="R374" s="35">
        <v>2045884</v>
      </c>
      <c r="S374" s="36">
        <v>377</v>
      </c>
      <c r="T374" s="37">
        <v>367</v>
      </c>
      <c r="U374" s="38">
        <v>13260</v>
      </c>
      <c r="V374" s="39">
        <v>370</v>
      </c>
      <c r="W374" s="40">
        <v>367</v>
      </c>
      <c r="X374" s="35">
        <v>162</v>
      </c>
      <c r="Y374" s="36">
        <v>495</v>
      </c>
      <c r="Z374" s="37">
        <v>470</v>
      </c>
      <c r="AA374" s="38">
        <v>30</v>
      </c>
      <c r="AB374" s="94">
        <v>311</v>
      </c>
      <c r="AC374" s="42">
        <v>0</v>
      </c>
      <c r="AD374" s="34">
        <v>100</v>
      </c>
      <c r="AE374" s="43">
        <v>0</v>
      </c>
    </row>
    <row r="375" spans="1:31" s="3" customFormat="1" ht="18.75" customHeight="1">
      <c r="A375" s="159">
        <v>373</v>
      </c>
      <c r="B375" s="160">
        <v>237</v>
      </c>
      <c r="C375" s="161" t="s">
        <v>3955</v>
      </c>
      <c r="D375" s="162" t="s">
        <v>3815</v>
      </c>
      <c r="E375" s="163">
        <v>349</v>
      </c>
      <c r="F375" s="165">
        <v>4631137</v>
      </c>
      <c r="G375" s="166">
        <v>421</v>
      </c>
      <c r="H375" s="167">
        <v>397</v>
      </c>
      <c r="I375" s="168">
        <v>4631137</v>
      </c>
      <c r="J375" s="169">
        <v>422</v>
      </c>
      <c r="K375" s="170">
        <v>403</v>
      </c>
      <c r="L375" s="165">
        <v>535874</v>
      </c>
      <c r="M375" s="166">
        <v>327</v>
      </c>
      <c r="N375" s="167">
        <v>312</v>
      </c>
      <c r="O375" s="168">
        <v>1209116</v>
      </c>
      <c r="P375" s="169">
        <v>183</v>
      </c>
      <c r="Q375" s="170">
        <v>163</v>
      </c>
      <c r="R375" s="165">
        <v>6782245</v>
      </c>
      <c r="S375" s="166">
        <v>457</v>
      </c>
      <c r="T375" s="167">
        <v>440</v>
      </c>
      <c r="U375" s="196" t="s">
        <v>3813</v>
      </c>
      <c r="V375" s="169">
        <v>305</v>
      </c>
      <c r="W375" s="170">
        <v>303</v>
      </c>
      <c r="X375" s="165">
        <v>1217</v>
      </c>
      <c r="Y375" s="166">
        <v>246</v>
      </c>
      <c r="Z375" s="167">
        <v>223</v>
      </c>
      <c r="AA375" s="168">
        <v>215</v>
      </c>
      <c r="AB375" s="171">
        <v>384</v>
      </c>
      <c r="AC375" s="163">
        <v>0</v>
      </c>
      <c r="AD375" s="172">
        <v>100</v>
      </c>
      <c r="AE375" s="173">
        <v>0</v>
      </c>
    </row>
    <row r="376" spans="1:31" s="3" customFormat="1" ht="18.75" customHeight="1">
      <c r="A376" s="29">
        <v>374</v>
      </c>
      <c r="B376" s="30" t="s">
        <v>3813</v>
      </c>
      <c r="C376" s="31" t="s">
        <v>3956</v>
      </c>
      <c r="D376" s="32" t="s">
        <v>3816</v>
      </c>
      <c r="E376" s="42">
        <v>350</v>
      </c>
      <c r="F376" s="35">
        <v>4611080</v>
      </c>
      <c r="G376" s="36">
        <v>343</v>
      </c>
      <c r="H376" s="37">
        <v>321</v>
      </c>
      <c r="I376" s="38">
        <v>5506524</v>
      </c>
      <c r="J376" s="39">
        <v>118</v>
      </c>
      <c r="K376" s="40">
        <v>105</v>
      </c>
      <c r="L376" s="35">
        <v>2721112</v>
      </c>
      <c r="M376" s="36">
        <v>208</v>
      </c>
      <c r="N376" s="37">
        <v>198</v>
      </c>
      <c r="O376" s="38">
        <v>2054543</v>
      </c>
      <c r="P376" s="39">
        <v>407</v>
      </c>
      <c r="Q376" s="40">
        <v>383</v>
      </c>
      <c r="R376" s="35">
        <v>2910124</v>
      </c>
      <c r="S376" s="36">
        <v>34</v>
      </c>
      <c r="T376" s="37">
        <v>31</v>
      </c>
      <c r="U376" s="38">
        <v>1458870</v>
      </c>
      <c r="V376" s="39" t="s">
        <v>3813</v>
      </c>
      <c r="W376" s="40" t="s">
        <v>3813</v>
      </c>
      <c r="X376" s="41" t="s">
        <v>3813</v>
      </c>
      <c r="Y376" s="36">
        <v>377</v>
      </c>
      <c r="Z376" s="37">
        <v>352</v>
      </c>
      <c r="AA376" s="38">
        <v>130</v>
      </c>
      <c r="AB376" s="94">
        <v>381</v>
      </c>
      <c r="AC376" s="42">
        <v>33.5</v>
      </c>
      <c r="AD376" s="34">
        <v>41.5</v>
      </c>
      <c r="AE376" s="43">
        <v>25</v>
      </c>
    </row>
    <row r="377" spans="1:31" s="3" customFormat="1" ht="18.75" customHeight="1">
      <c r="A377" s="68">
        <v>375</v>
      </c>
      <c r="B377" s="69">
        <v>242</v>
      </c>
      <c r="C377" s="70" t="s">
        <v>3957</v>
      </c>
      <c r="D377" s="71" t="s">
        <v>1750</v>
      </c>
      <c r="E377" s="72">
        <v>351</v>
      </c>
      <c r="F377" s="74">
        <v>4608701</v>
      </c>
      <c r="G377" s="75">
        <v>424</v>
      </c>
      <c r="H377" s="76">
        <v>400</v>
      </c>
      <c r="I377" s="77">
        <v>4608701</v>
      </c>
      <c r="J377" s="78">
        <v>293</v>
      </c>
      <c r="K377" s="79">
        <v>275</v>
      </c>
      <c r="L377" s="74">
        <v>1326231</v>
      </c>
      <c r="M377" s="75">
        <v>282</v>
      </c>
      <c r="N377" s="76">
        <v>267</v>
      </c>
      <c r="O377" s="77">
        <v>1502401</v>
      </c>
      <c r="P377" s="78">
        <v>373</v>
      </c>
      <c r="Q377" s="79">
        <v>349</v>
      </c>
      <c r="R377" s="74">
        <v>3551742</v>
      </c>
      <c r="S377" s="75">
        <v>390</v>
      </c>
      <c r="T377" s="76">
        <v>380</v>
      </c>
      <c r="U377" s="77">
        <v>-15774</v>
      </c>
      <c r="V377" s="78">
        <v>182</v>
      </c>
      <c r="W377" s="79">
        <v>182</v>
      </c>
      <c r="X377" s="74">
        <v>5326</v>
      </c>
      <c r="Y377" s="75">
        <v>198</v>
      </c>
      <c r="Z377" s="76">
        <v>177</v>
      </c>
      <c r="AA377" s="77">
        <v>260</v>
      </c>
      <c r="AB377" s="96">
        <v>384</v>
      </c>
      <c r="AC377" s="72">
        <v>0</v>
      </c>
      <c r="AD377" s="80">
        <v>100</v>
      </c>
      <c r="AE377" s="81">
        <v>0</v>
      </c>
    </row>
    <row r="378" spans="1:31" s="3" customFormat="1" ht="18.75" customHeight="1">
      <c r="A378" s="174">
        <v>376</v>
      </c>
      <c r="B378" s="175" t="s">
        <v>3813</v>
      </c>
      <c r="C378" s="176" t="s">
        <v>3958</v>
      </c>
      <c r="D378" s="177" t="s">
        <v>3815</v>
      </c>
      <c r="E378" s="178">
        <v>352</v>
      </c>
      <c r="F378" s="180">
        <v>4608392</v>
      </c>
      <c r="G378" s="181">
        <v>256</v>
      </c>
      <c r="H378" s="182">
        <v>239</v>
      </c>
      <c r="I378" s="183">
        <v>6781839</v>
      </c>
      <c r="J378" s="184">
        <v>396</v>
      </c>
      <c r="K378" s="185">
        <v>377</v>
      </c>
      <c r="L378" s="180">
        <v>731445</v>
      </c>
      <c r="M378" s="181">
        <v>434</v>
      </c>
      <c r="N378" s="182">
        <v>414</v>
      </c>
      <c r="O378" s="183">
        <v>424540</v>
      </c>
      <c r="P378" s="184">
        <v>381</v>
      </c>
      <c r="Q378" s="185">
        <v>357</v>
      </c>
      <c r="R378" s="180">
        <v>3433192</v>
      </c>
      <c r="S378" s="181">
        <v>385</v>
      </c>
      <c r="T378" s="182">
        <v>375</v>
      </c>
      <c r="U378" s="183">
        <v>6074</v>
      </c>
      <c r="V378" s="184">
        <v>161</v>
      </c>
      <c r="W378" s="185">
        <v>161</v>
      </c>
      <c r="X378" s="180">
        <v>6187</v>
      </c>
      <c r="Y378" s="181">
        <v>267</v>
      </c>
      <c r="Z378" s="182">
        <v>244</v>
      </c>
      <c r="AA378" s="183">
        <v>200</v>
      </c>
      <c r="AB378" s="186">
        <v>362</v>
      </c>
      <c r="AC378" s="178">
        <v>0</v>
      </c>
      <c r="AD378" s="187">
        <v>100</v>
      </c>
      <c r="AE378" s="188">
        <v>0</v>
      </c>
    </row>
    <row r="379" spans="1:31" s="3" customFormat="1" ht="18.75" customHeight="1">
      <c r="A379" s="29">
        <v>377</v>
      </c>
      <c r="B379" s="30">
        <v>260</v>
      </c>
      <c r="C379" s="31" t="s">
        <v>3959</v>
      </c>
      <c r="D379" s="32" t="s">
        <v>1756</v>
      </c>
      <c r="E379" s="33">
        <v>353</v>
      </c>
      <c r="F379" s="35">
        <v>4605409</v>
      </c>
      <c r="G379" s="36">
        <v>425</v>
      </c>
      <c r="H379" s="37">
        <v>401</v>
      </c>
      <c r="I379" s="38">
        <v>4605409</v>
      </c>
      <c r="J379" s="39">
        <v>265</v>
      </c>
      <c r="K379" s="40">
        <v>247</v>
      </c>
      <c r="L379" s="35">
        <v>1496616</v>
      </c>
      <c r="M379" s="36">
        <v>37</v>
      </c>
      <c r="N379" s="37">
        <v>33</v>
      </c>
      <c r="O379" s="38">
        <v>6392813</v>
      </c>
      <c r="P379" s="39">
        <v>122</v>
      </c>
      <c r="Q379" s="40">
        <v>107</v>
      </c>
      <c r="R379" s="35">
        <v>8562590</v>
      </c>
      <c r="S379" s="36">
        <v>108</v>
      </c>
      <c r="T379" s="37">
        <v>102</v>
      </c>
      <c r="U379" s="38">
        <v>546003</v>
      </c>
      <c r="V379" s="39">
        <v>200</v>
      </c>
      <c r="W379" s="40">
        <v>200</v>
      </c>
      <c r="X379" s="35">
        <v>4459</v>
      </c>
      <c r="Y379" s="36">
        <v>88</v>
      </c>
      <c r="Z379" s="37">
        <v>72</v>
      </c>
      <c r="AA379" s="38">
        <v>426</v>
      </c>
      <c r="AB379" s="94">
        <v>321</v>
      </c>
      <c r="AC379" s="42">
        <v>0</v>
      </c>
      <c r="AD379" s="34">
        <v>100</v>
      </c>
      <c r="AE379" s="43">
        <v>0</v>
      </c>
    </row>
    <row r="380" spans="1:31" s="3" customFormat="1" ht="18.75" customHeight="1">
      <c r="A380" s="159">
        <v>378</v>
      </c>
      <c r="B380" s="160" t="s">
        <v>3813</v>
      </c>
      <c r="C380" s="161" t="s">
        <v>3960</v>
      </c>
      <c r="D380" s="162" t="s">
        <v>3815</v>
      </c>
      <c r="E380" s="163">
        <v>354</v>
      </c>
      <c r="F380" s="165">
        <v>4599971</v>
      </c>
      <c r="G380" s="166">
        <v>391</v>
      </c>
      <c r="H380" s="167">
        <v>368</v>
      </c>
      <c r="I380" s="168">
        <v>4980609</v>
      </c>
      <c r="J380" s="169">
        <v>332</v>
      </c>
      <c r="K380" s="170">
        <v>313</v>
      </c>
      <c r="L380" s="165">
        <v>1139066</v>
      </c>
      <c r="M380" s="166">
        <v>290</v>
      </c>
      <c r="N380" s="167">
        <v>275</v>
      </c>
      <c r="O380" s="168">
        <v>1459958</v>
      </c>
      <c r="P380" s="169">
        <v>311</v>
      </c>
      <c r="Q380" s="170">
        <v>289</v>
      </c>
      <c r="R380" s="165">
        <v>4444226</v>
      </c>
      <c r="S380" s="166">
        <v>422</v>
      </c>
      <c r="T380" s="167">
        <v>409</v>
      </c>
      <c r="U380" s="168">
        <v>-377677</v>
      </c>
      <c r="V380" s="169">
        <v>286</v>
      </c>
      <c r="W380" s="170">
        <v>284</v>
      </c>
      <c r="X380" s="165">
        <v>1595</v>
      </c>
      <c r="Y380" s="166">
        <v>231</v>
      </c>
      <c r="Z380" s="167">
        <v>208</v>
      </c>
      <c r="AA380" s="168">
        <v>230</v>
      </c>
      <c r="AB380" s="171">
        <v>321</v>
      </c>
      <c r="AC380" s="163">
        <v>0</v>
      </c>
      <c r="AD380" s="172">
        <v>100</v>
      </c>
      <c r="AE380" s="173">
        <v>0</v>
      </c>
    </row>
    <row r="381" spans="1:31" s="3" customFormat="1" ht="18.75" customHeight="1">
      <c r="A381" s="159">
        <v>379</v>
      </c>
      <c r="B381" s="160">
        <v>239</v>
      </c>
      <c r="C381" s="161" t="s">
        <v>3961</v>
      </c>
      <c r="D381" s="162" t="s">
        <v>3815</v>
      </c>
      <c r="E381" s="163">
        <v>355</v>
      </c>
      <c r="F381" s="165">
        <v>4592206</v>
      </c>
      <c r="G381" s="166">
        <v>263</v>
      </c>
      <c r="H381" s="167">
        <v>245</v>
      </c>
      <c r="I381" s="168">
        <v>6712393</v>
      </c>
      <c r="J381" s="169">
        <v>196</v>
      </c>
      <c r="K381" s="170">
        <v>181</v>
      </c>
      <c r="L381" s="165">
        <v>1964472</v>
      </c>
      <c r="M381" s="166" t="s">
        <v>3813</v>
      </c>
      <c r="N381" s="167" t="s">
        <v>3813</v>
      </c>
      <c r="O381" s="168">
        <v>-1116770</v>
      </c>
      <c r="P381" s="169">
        <v>169</v>
      </c>
      <c r="Q381" s="170">
        <v>149</v>
      </c>
      <c r="R381" s="165">
        <v>7212912</v>
      </c>
      <c r="S381" s="166">
        <v>488</v>
      </c>
      <c r="T381" s="167">
        <v>467</v>
      </c>
      <c r="U381" s="168">
        <v>-3411235</v>
      </c>
      <c r="V381" s="169">
        <v>121</v>
      </c>
      <c r="W381" s="170">
        <v>121</v>
      </c>
      <c r="X381" s="165">
        <v>8215</v>
      </c>
      <c r="Y381" s="166">
        <v>153</v>
      </c>
      <c r="Z381" s="167">
        <v>134</v>
      </c>
      <c r="AA381" s="168">
        <v>310</v>
      </c>
      <c r="AB381" s="171">
        <v>324</v>
      </c>
      <c r="AC381" s="163">
        <v>0</v>
      </c>
      <c r="AD381" s="172">
        <v>100</v>
      </c>
      <c r="AE381" s="173">
        <v>0</v>
      </c>
    </row>
    <row r="382" spans="1:31" s="3" customFormat="1" ht="18.75" customHeight="1">
      <c r="A382" s="142">
        <v>380</v>
      </c>
      <c r="B382" s="143" t="s">
        <v>3813</v>
      </c>
      <c r="C382" s="144" t="s">
        <v>3962</v>
      </c>
      <c r="D382" s="145" t="s">
        <v>3815</v>
      </c>
      <c r="E382" s="146">
        <v>356</v>
      </c>
      <c r="F382" s="148">
        <v>4587532</v>
      </c>
      <c r="G382" s="149">
        <v>426</v>
      </c>
      <c r="H382" s="150">
        <v>402</v>
      </c>
      <c r="I382" s="151">
        <v>4598174</v>
      </c>
      <c r="J382" s="152">
        <v>346</v>
      </c>
      <c r="K382" s="153">
        <v>327</v>
      </c>
      <c r="L382" s="148">
        <v>1059733</v>
      </c>
      <c r="M382" s="149">
        <v>441</v>
      </c>
      <c r="N382" s="150">
        <v>421</v>
      </c>
      <c r="O382" s="151">
        <v>357159</v>
      </c>
      <c r="P382" s="152">
        <v>469</v>
      </c>
      <c r="Q382" s="153">
        <v>444</v>
      </c>
      <c r="R382" s="148">
        <v>1841918</v>
      </c>
      <c r="S382" s="149">
        <v>162</v>
      </c>
      <c r="T382" s="150">
        <v>153</v>
      </c>
      <c r="U382" s="151">
        <v>311617</v>
      </c>
      <c r="V382" s="152">
        <v>107</v>
      </c>
      <c r="W382" s="153">
        <v>107</v>
      </c>
      <c r="X382" s="148">
        <v>9195</v>
      </c>
      <c r="Y382" s="149">
        <v>337</v>
      </c>
      <c r="Z382" s="150">
        <v>313</v>
      </c>
      <c r="AA382" s="151">
        <v>153</v>
      </c>
      <c r="AB382" s="156">
        <v>322</v>
      </c>
      <c r="AC382" s="146">
        <v>0</v>
      </c>
      <c r="AD382" s="157">
        <v>100</v>
      </c>
      <c r="AE382" s="158">
        <v>0</v>
      </c>
    </row>
    <row r="383" spans="1:31" s="3" customFormat="1" ht="18.75" customHeight="1">
      <c r="A383" s="15">
        <v>381</v>
      </c>
      <c r="B383" s="16">
        <v>427</v>
      </c>
      <c r="C383" s="17" t="s">
        <v>3963</v>
      </c>
      <c r="D383" s="18" t="s">
        <v>2748</v>
      </c>
      <c r="E383" s="19">
        <v>357</v>
      </c>
      <c r="F383" s="21">
        <v>4581836</v>
      </c>
      <c r="G383" s="22">
        <v>414</v>
      </c>
      <c r="H383" s="23">
        <v>390</v>
      </c>
      <c r="I383" s="24">
        <v>4731926</v>
      </c>
      <c r="J383" s="25">
        <v>340</v>
      </c>
      <c r="K383" s="26">
        <v>321</v>
      </c>
      <c r="L383" s="21">
        <v>1084336</v>
      </c>
      <c r="M383" s="22">
        <v>284</v>
      </c>
      <c r="N383" s="23">
        <v>269</v>
      </c>
      <c r="O383" s="24">
        <v>1489422</v>
      </c>
      <c r="P383" s="25">
        <v>399</v>
      </c>
      <c r="Q383" s="26">
        <v>375</v>
      </c>
      <c r="R383" s="21">
        <v>3006819</v>
      </c>
      <c r="S383" s="22">
        <v>153</v>
      </c>
      <c r="T383" s="23">
        <v>145</v>
      </c>
      <c r="U383" s="24">
        <v>324989</v>
      </c>
      <c r="V383" s="25">
        <v>176</v>
      </c>
      <c r="W383" s="26">
        <v>176</v>
      </c>
      <c r="X383" s="21">
        <v>5500</v>
      </c>
      <c r="Y383" s="22">
        <v>343</v>
      </c>
      <c r="Z383" s="23">
        <v>318</v>
      </c>
      <c r="AA383" s="24">
        <v>150</v>
      </c>
      <c r="AB383" s="93">
        <v>381</v>
      </c>
      <c r="AC383" s="19">
        <v>0</v>
      </c>
      <c r="AD383" s="27">
        <v>100</v>
      </c>
      <c r="AE383" s="28">
        <v>0</v>
      </c>
    </row>
    <row r="384" spans="1:31" s="3" customFormat="1" ht="18.75" customHeight="1">
      <c r="A384" s="29">
        <v>382</v>
      </c>
      <c r="B384" s="30">
        <v>397</v>
      </c>
      <c r="C384" s="31" t="s">
        <v>3964</v>
      </c>
      <c r="D384" s="32" t="s">
        <v>2748</v>
      </c>
      <c r="E384" s="42">
        <v>358</v>
      </c>
      <c r="F384" s="35">
        <v>4579143</v>
      </c>
      <c r="G384" s="36">
        <v>429</v>
      </c>
      <c r="H384" s="37">
        <v>405</v>
      </c>
      <c r="I384" s="38">
        <v>4579143</v>
      </c>
      <c r="J384" s="39">
        <v>459</v>
      </c>
      <c r="K384" s="40">
        <v>440</v>
      </c>
      <c r="L384" s="35">
        <v>173057</v>
      </c>
      <c r="M384" s="36">
        <v>285</v>
      </c>
      <c r="N384" s="37">
        <v>270</v>
      </c>
      <c r="O384" s="38">
        <v>1486418</v>
      </c>
      <c r="P384" s="39">
        <v>292</v>
      </c>
      <c r="Q384" s="40">
        <v>271</v>
      </c>
      <c r="R384" s="35">
        <v>4684282</v>
      </c>
      <c r="S384" s="36">
        <v>460</v>
      </c>
      <c r="T384" s="37">
        <v>443</v>
      </c>
      <c r="U384" s="38">
        <v>-991227</v>
      </c>
      <c r="V384" s="39">
        <v>120</v>
      </c>
      <c r="W384" s="40">
        <v>120</v>
      </c>
      <c r="X384" s="35">
        <v>8221</v>
      </c>
      <c r="Y384" s="36">
        <v>307</v>
      </c>
      <c r="Z384" s="37">
        <v>284</v>
      </c>
      <c r="AA384" s="38">
        <v>175</v>
      </c>
      <c r="AB384" s="94">
        <v>382</v>
      </c>
      <c r="AC384" s="42">
        <v>0</v>
      </c>
      <c r="AD384" s="34">
        <v>100</v>
      </c>
      <c r="AE384" s="43">
        <v>0</v>
      </c>
    </row>
    <row r="385" spans="1:31" s="3" customFormat="1" ht="18.75" customHeight="1">
      <c r="A385" s="159">
        <v>383</v>
      </c>
      <c r="B385" s="160">
        <v>331</v>
      </c>
      <c r="C385" s="161" t="s">
        <v>3965</v>
      </c>
      <c r="D385" s="162" t="s">
        <v>3815</v>
      </c>
      <c r="E385" s="163">
        <v>359</v>
      </c>
      <c r="F385" s="165">
        <v>4566220</v>
      </c>
      <c r="G385" s="166">
        <v>405</v>
      </c>
      <c r="H385" s="167">
        <v>381</v>
      </c>
      <c r="I385" s="168">
        <v>4809008</v>
      </c>
      <c r="J385" s="169">
        <v>174</v>
      </c>
      <c r="K385" s="170">
        <v>159</v>
      </c>
      <c r="L385" s="165">
        <v>2224346</v>
      </c>
      <c r="M385" s="166">
        <v>120</v>
      </c>
      <c r="N385" s="167">
        <v>113</v>
      </c>
      <c r="O385" s="168">
        <v>3111517</v>
      </c>
      <c r="P385" s="169">
        <v>310</v>
      </c>
      <c r="Q385" s="170">
        <v>288</v>
      </c>
      <c r="R385" s="165">
        <v>4444334</v>
      </c>
      <c r="S385" s="166">
        <v>39</v>
      </c>
      <c r="T385" s="167">
        <v>36</v>
      </c>
      <c r="U385" s="168">
        <v>1346887</v>
      </c>
      <c r="V385" s="169">
        <v>158</v>
      </c>
      <c r="W385" s="170">
        <v>158</v>
      </c>
      <c r="X385" s="165">
        <v>6330</v>
      </c>
      <c r="Y385" s="166">
        <v>346</v>
      </c>
      <c r="Z385" s="167">
        <v>321</v>
      </c>
      <c r="AA385" s="168">
        <v>150</v>
      </c>
      <c r="AB385" s="171">
        <v>371</v>
      </c>
      <c r="AC385" s="163">
        <v>0</v>
      </c>
      <c r="AD385" s="172">
        <v>100</v>
      </c>
      <c r="AE385" s="173">
        <v>0</v>
      </c>
    </row>
    <row r="386" spans="1:31" s="3" customFormat="1" ht="18.75" customHeight="1">
      <c r="A386" s="159">
        <v>384</v>
      </c>
      <c r="B386" s="160">
        <v>71</v>
      </c>
      <c r="C386" s="161" t="s">
        <v>3966</v>
      </c>
      <c r="D386" s="162" t="s">
        <v>3815</v>
      </c>
      <c r="E386" s="163">
        <v>360</v>
      </c>
      <c r="F386" s="165">
        <v>4561705</v>
      </c>
      <c r="G386" s="166">
        <v>420</v>
      </c>
      <c r="H386" s="167">
        <v>396</v>
      </c>
      <c r="I386" s="168">
        <v>4694960</v>
      </c>
      <c r="J386" s="169">
        <v>166</v>
      </c>
      <c r="K386" s="170">
        <v>151</v>
      </c>
      <c r="L386" s="165">
        <v>2331958</v>
      </c>
      <c r="M386" s="166">
        <v>181</v>
      </c>
      <c r="N386" s="167">
        <v>172</v>
      </c>
      <c r="O386" s="168">
        <v>2319630</v>
      </c>
      <c r="P386" s="169">
        <v>344</v>
      </c>
      <c r="Q386" s="170">
        <v>321</v>
      </c>
      <c r="R386" s="165">
        <v>4005818</v>
      </c>
      <c r="S386" s="166">
        <v>30</v>
      </c>
      <c r="T386" s="167">
        <v>28</v>
      </c>
      <c r="U386" s="168">
        <v>1600133</v>
      </c>
      <c r="V386" s="169">
        <v>371</v>
      </c>
      <c r="W386" s="170">
        <v>368</v>
      </c>
      <c r="X386" s="165">
        <v>160</v>
      </c>
      <c r="Y386" s="166">
        <v>187</v>
      </c>
      <c r="Z386" s="167">
        <v>167</v>
      </c>
      <c r="AA386" s="168">
        <v>270</v>
      </c>
      <c r="AB386" s="171">
        <v>384</v>
      </c>
      <c r="AC386" s="163">
        <v>0</v>
      </c>
      <c r="AD386" s="172">
        <v>100</v>
      </c>
      <c r="AE386" s="173">
        <v>0</v>
      </c>
    </row>
    <row r="387" spans="1:31" s="3" customFormat="1" ht="18.75" customHeight="1">
      <c r="A387" s="142">
        <v>385</v>
      </c>
      <c r="B387" s="143">
        <v>342</v>
      </c>
      <c r="C387" s="144" t="s">
        <v>3967</v>
      </c>
      <c r="D387" s="145" t="s">
        <v>3815</v>
      </c>
      <c r="E387" s="146">
        <v>361</v>
      </c>
      <c r="F387" s="148">
        <v>4560069</v>
      </c>
      <c r="G387" s="149">
        <v>415</v>
      </c>
      <c r="H387" s="150">
        <v>391</v>
      </c>
      <c r="I387" s="151">
        <v>4729541</v>
      </c>
      <c r="J387" s="152" t="s">
        <v>3813</v>
      </c>
      <c r="K387" s="153" t="s">
        <v>3813</v>
      </c>
      <c r="L387" s="148">
        <v>142777</v>
      </c>
      <c r="M387" s="149">
        <v>184</v>
      </c>
      <c r="N387" s="150">
        <v>175</v>
      </c>
      <c r="O387" s="151">
        <v>2308727</v>
      </c>
      <c r="P387" s="152">
        <v>239</v>
      </c>
      <c r="Q387" s="153">
        <v>219</v>
      </c>
      <c r="R387" s="148">
        <v>5737535</v>
      </c>
      <c r="S387" s="149">
        <v>349</v>
      </c>
      <c r="T387" s="150">
        <v>340</v>
      </c>
      <c r="U387" s="151">
        <v>42958</v>
      </c>
      <c r="V387" s="152">
        <v>130</v>
      </c>
      <c r="W387" s="153">
        <v>130</v>
      </c>
      <c r="X387" s="148">
        <v>7801</v>
      </c>
      <c r="Y387" s="149">
        <v>493</v>
      </c>
      <c r="Z387" s="150">
        <v>468</v>
      </c>
      <c r="AA387" s="151">
        <v>36</v>
      </c>
      <c r="AB387" s="156">
        <v>322</v>
      </c>
      <c r="AC387" s="146">
        <v>0</v>
      </c>
      <c r="AD387" s="157">
        <v>100</v>
      </c>
      <c r="AE387" s="158">
        <v>0</v>
      </c>
    </row>
    <row r="388" spans="1:31" s="3" customFormat="1" ht="18.75" customHeight="1">
      <c r="A388" s="174">
        <v>386</v>
      </c>
      <c r="B388" s="175" t="s">
        <v>3813</v>
      </c>
      <c r="C388" s="176" t="s">
        <v>3968</v>
      </c>
      <c r="D388" s="177" t="s">
        <v>3815</v>
      </c>
      <c r="E388" s="178">
        <v>362</v>
      </c>
      <c r="F388" s="180">
        <v>4554653</v>
      </c>
      <c r="G388" s="181">
        <v>422</v>
      </c>
      <c r="H388" s="182">
        <v>398</v>
      </c>
      <c r="I388" s="183">
        <v>4622996</v>
      </c>
      <c r="J388" s="184">
        <v>329</v>
      </c>
      <c r="K388" s="185">
        <v>310</v>
      </c>
      <c r="L388" s="180">
        <v>1152282</v>
      </c>
      <c r="M388" s="181">
        <v>384</v>
      </c>
      <c r="N388" s="182">
        <v>367</v>
      </c>
      <c r="O388" s="183">
        <v>713626</v>
      </c>
      <c r="P388" s="184">
        <v>444</v>
      </c>
      <c r="Q388" s="185">
        <v>420</v>
      </c>
      <c r="R388" s="180">
        <v>2144329</v>
      </c>
      <c r="S388" s="181">
        <v>112</v>
      </c>
      <c r="T388" s="182">
        <v>106</v>
      </c>
      <c r="U388" s="183">
        <v>504756</v>
      </c>
      <c r="V388" s="184">
        <v>102</v>
      </c>
      <c r="W388" s="185">
        <v>102</v>
      </c>
      <c r="X388" s="180">
        <v>9353</v>
      </c>
      <c r="Y388" s="181">
        <v>236</v>
      </c>
      <c r="Z388" s="182">
        <v>213</v>
      </c>
      <c r="AA388" s="183">
        <v>223</v>
      </c>
      <c r="AB388" s="186">
        <v>321</v>
      </c>
      <c r="AC388" s="178">
        <v>0</v>
      </c>
      <c r="AD388" s="187">
        <v>100</v>
      </c>
      <c r="AE388" s="188">
        <v>0</v>
      </c>
    </row>
    <row r="389" spans="1:31" s="3" customFormat="1" ht="18.75" customHeight="1">
      <c r="A389" s="159">
        <v>387</v>
      </c>
      <c r="B389" s="160">
        <v>366</v>
      </c>
      <c r="C389" s="161" t="s">
        <v>4071</v>
      </c>
      <c r="D389" s="162" t="s">
        <v>3815</v>
      </c>
      <c r="E389" s="163">
        <v>363</v>
      </c>
      <c r="F389" s="165">
        <v>4537285</v>
      </c>
      <c r="G389" s="166">
        <v>430</v>
      </c>
      <c r="H389" s="167">
        <v>406</v>
      </c>
      <c r="I389" s="168">
        <v>4573319</v>
      </c>
      <c r="J389" s="169">
        <v>191</v>
      </c>
      <c r="K389" s="170">
        <v>176</v>
      </c>
      <c r="L389" s="165">
        <v>2020947</v>
      </c>
      <c r="M389" s="166">
        <v>147</v>
      </c>
      <c r="N389" s="167">
        <v>139</v>
      </c>
      <c r="O389" s="168">
        <v>2689703</v>
      </c>
      <c r="P389" s="169">
        <v>358</v>
      </c>
      <c r="Q389" s="170">
        <v>334</v>
      </c>
      <c r="R389" s="165">
        <v>3754168</v>
      </c>
      <c r="S389" s="166">
        <v>146</v>
      </c>
      <c r="T389" s="167">
        <v>139</v>
      </c>
      <c r="U389" s="168">
        <v>351855</v>
      </c>
      <c r="V389" s="169">
        <v>411</v>
      </c>
      <c r="W389" s="170">
        <v>407</v>
      </c>
      <c r="X389" s="165">
        <v>2</v>
      </c>
      <c r="Y389" s="166">
        <v>135</v>
      </c>
      <c r="Z389" s="167">
        <v>116</v>
      </c>
      <c r="AA389" s="168">
        <v>340</v>
      </c>
      <c r="AB389" s="171">
        <v>355</v>
      </c>
      <c r="AC389" s="163">
        <v>0</v>
      </c>
      <c r="AD389" s="172">
        <v>100</v>
      </c>
      <c r="AE389" s="173">
        <v>0</v>
      </c>
    </row>
    <row r="390" spans="1:31" s="3" customFormat="1" ht="18.75" customHeight="1">
      <c r="A390" s="159">
        <v>388</v>
      </c>
      <c r="B390" s="160">
        <v>463</v>
      </c>
      <c r="C390" s="161" t="s">
        <v>4072</v>
      </c>
      <c r="D390" s="162" t="s">
        <v>3815</v>
      </c>
      <c r="E390" s="163">
        <v>364</v>
      </c>
      <c r="F390" s="165">
        <v>4535665</v>
      </c>
      <c r="G390" s="166">
        <v>303</v>
      </c>
      <c r="H390" s="167">
        <v>283</v>
      </c>
      <c r="I390" s="168">
        <v>6029633</v>
      </c>
      <c r="J390" s="169">
        <v>438</v>
      </c>
      <c r="K390" s="170">
        <v>419</v>
      </c>
      <c r="L390" s="165">
        <v>388598</v>
      </c>
      <c r="M390" s="166">
        <v>145</v>
      </c>
      <c r="N390" s="167">
        <v>137</v>
      </c>
      <c r="O390" s="168">
        <v>2731743</v>
      </c>
      <c r="P390" s="169">
        <v>248</v>
      </c>
      <c r="Q390" s="170">
        <v>228</v>
      </c>
      <c r="R390" s="165">
        <v>5568286</v>
      </c>
      <c r="S390" s="166">
        <v>225</v>
      </c>
      <c r="T390" s="167">
        <v>216</v>
      </c>
      <c r="U390" s="168">
        <v>167882</v>
      </c>
      <c r="V390" s="169">
        <v>191</v>
      </c>
      <c r="W390" s="170">
        <v>191</v>
      </c>
      <c r="X390" s="165">
        <v>4927</v>
      </c>
      <c r="Y390" s="166">
        <v>475</v>
      </c>
      <c r="Z390" s="167">
        <v>450</v>
      </c>
      <c r="AA390" s="168">
        <v>52</v>
      </c>
      <c r="AB390" s="171">
        <v>323</v>
      </c>
      <c r="AC390" s="163">
        <v>0</v>
      </c>
      <c r="AD390" s="172">
        <v>100</v>
      </c>
      <c r="AE390" s="173">
        <v>0</v>
      </c>
    </row>
    <row r="391" spans="1:31" s="3" customFormat="1" ht="18.75" customHeight="1">
      <c r="A391" s="29">
        <v>389</v>
      </c>
      <c r="B391" s="30">
        <v>240</v>
      </c>
      <c r="C391" s="31" t="s">
        <v>4073</v>
      </c>
      <c r="D391" s="32" t="s">
        <v>2748</v>
      </c>
      <c r="E391" s="42">
        <v>365</v>
      </c>
      <c r="F391" s="35">
        <v>4534160</v>
      </c>
      <c r="G391" s="36">
        <v>417</v>
      </c>
      <c r="H391" s="37">
        <v>393</v>
      </c>
      <c r="I391" s="38">
        <v>4723354</v>
      </c>
      <c r="J391" s="39">
        <v>337</v>
      </c>
      <c r="K391" s="40">
        <v>318</v>
      </c>
      <c r="L391" s="35">
        <v>1102874</v>
      </c>
      <c r="M391" s="36">
        <v>218</v>
      </c>
      <c r="N391" s="37">
        <v>208</v>
      </c>
      <c r="O391" s="38">
        <v>1998620</v>
      </c>
      <c r="P391" s="39">
        <v>372</v>
      </c>
      <c r="Q391" s="40">
        <v>348</v>
      </c>
      <c r="R391" s="35">
        <v>3560053</v>
      </c>
      <c r="S391" s="36">
        <v>222</v>
      </c>
      <c r="T391" s="37">
        <v>213</v>
      </c>
      <c r="U391" s="38">
        <v>169989</v>
      </c>
      <c r="V391" s="39">
        <v>154</v>
      </c>
      <c r="W391" s="40">
        <v>154</v>
      </c>
      <c r="X391" s="35">
        <v>6581</v>
      </c>
      <c r="Y391" s="36">
        <v>317</v>
      </c>
      <c r="Z391" s="37">
        <v>293</v>
      </c>
      <c r="AA391" s="38">
        <v>167</v>
      </c>
      <c r="AB391" s="94">
        <v>384</v>
      </c>
      <c r="AC391" s="42">
        <v>0</v>
      </c>
      <c r="AD391" s="34">
        <v>51</v>
      </c>
      <c r="AE391" s="43">
        <v>49</v>
      </c>
    </row>
    <row r="392" spans="1:31" s="3" customFormat="1" ht="18.75" customHeight="1">
      <c r="A392" s="142">
        <v>390</v>
      </c>
      <c r="B392" s="143">
        <v>425</v>
      </c>
      <c r="C392" s="144" t="s">
        <v>4074</v>
      </c>
      <c r="D392" s="145" t="s">
        <v>3815</v>
      </c>
      <c r="E392" s="146">
        <v>366</v>
      </c>
      <c r="F392" s="148">
        <v>4514250</v>
      </c>
      <c r="G392" s="149">
        <v>152</v>
      </c>
      <c r="H392" s="150">
        <v>142</v>
      </c>
      <c r="I392" s="151">
        <v>8461021</v>
      </c>
      <c r="J392" s="152">
        <v>128</v>
      </c>
      <c r="K392" s="153">
        <v>115</v>
      </c>
      <c r="L392" s="148">
        <v>2603578</v>
      </c>
      <c r="M392" s="149">
        <v>421</v>
      </c>
      <c r="N392" s="150">
        <v>402</v>
      </c>
      <c r="O392" s="151">
        <v>501009</v>
      </c>
      <c r="P392" s="152">
        <v>205</v>
      </c>
      <c r="Q392" s="153">
        <v>185</v>
      </c>
      <c r="R392" s="148">
        <v>6209657</v>
      </c>
      <c r="S392" s="149">
        <v>364</v>
      </c>
      <c r="T392" s="150">
        <v>354</v>
      </c>
      <c r="U392" s="151">
        <v>26427</v>
      </c>
      <c r="V392" s="152">
        <v>48</v>
      </c>
      <c r="W392" s="153">
        <v>48</v>
      </c>
      <c r="X392" s="148">
        <v>12625</v>
      </c>
      <c r="Y392" s="149">
        <v>102</v>
      </c>
      <c r="Z392" s="150">
        <v>85</v>
      </c>
      <c r="AA392" s="151">
        <v>397</v>
      </c>
      <c r="AB392" s="156">
        <v>322</v>
      </c>
      <c r="AC392" s="146">
        <v>0</v>
      </c>
      <c r="AD392" s="157">
        <v>100</v>
      </c>
      <c r="AE392" s="158">
        <v>0</v>
      </c>
    </row>
    <row r="393" spans="1:31" s="3" customFormat="1" ht="18.75" customHeight="1">
      <c r="A393" s="15">
        <v>391</v>
      </c>
      <c r="B393" s="16">
        <v>469</v>
      </c>
      <c r="C393" s="17" t="s">
        <v>4075</v>
      </c>
      <c r="D393" s="18" t="s">
        <v>1737</v>
      </c>
      <c r="E393" s="60">
        <v>367</v>
      </c>
      <c r="F393" s="21">
        <v>4505722</v>
      </c>
      <c r="G393" s="22">
        <v>434</v>
      </c>
      <c r="H393" s="23">
        <v>410</v>
      </c>
      <c r="I393" s="24">
        <v>4540401</v>
      </c>
      <c r="J393" s="25">
        <v>275</v>
      </c>
      <c r="K393" s="26">
        <v>257</v>
      </c>
      <c r="L393" s="21">
        <v>1426427</v>
      </c>
      <c r="M393" s="22">
        <v>386</v>
      </c>
      <c r="N393" s="23">
        <v>368</v>
      </c>
      <c r="O393" s="24">
        <v>711057</v>
      </c>
      <c r="P393" s="25">
        <v>350</v>
      </c>
      <c r="Q393" s="26">
        <v>327</v>
      </c>
      <c r="R393" s="21">
        <v>3899691</v>
      </c>
      <c r="S393" s="22">
        <v>444</v>
      </c>
      <c r="T393" s="23">
        <v>429</v>
      </c>
      <c r="U393" s="24">
        <v>-693907</v>
      </c>
      <c r="V393" s="25">
        <v>190</v>
      </c>
      <c r="W393" s="26">
        <v>190</v>
      </c>
      <c r="X393" s="21">
        <v>4980</v>
      </c>
      <c r="Y393" s="22">
        <v>211</v>
      </c>
      <c r="Z393" s="23">
        <v>188</v>
      </c>
      <c r="AA393" s="24">
        <v>250</v>
      </c>
      <c r="AB393" s="93">
        <v>384</v>
      </c>
      <c r="AC393" s="19">
        <v>15</v>
      </c>
      <c r="AD393" s="27">
        <v>85</v>
      </c>
      <c r="AE393" s="28">
        <v>0</v>
      </c>
    </row>
    <row r="394" spans="1:31" s="3" customFormat="1" ht="18.75" customHeight="1">
      <c r="A394" s="159">
        <v>392</v>
      </c>
      <c r="B394" s="160" t="s">
        <v>3813</v>
      </c>
      <c r="C394" s="195" t="s">
        <v>3813</v>
      </c>
      <c r="D394" s="162" t="s">
        <v>3815</v>
      </c>
      <c r="E394" s="163">
        <v>368</v>
      </c>
      <c r="F394" s="189" t="s">
        <v>3813</v>
      </c>
      <c r="G394" s="166">
        <v>345</v>
      </c>
      <c r="H394" s="167">
        <v>323</v>
      </c>
      <c r="I394" s="196" t="s">
        <v>3813</v>
      </c>
      <c r="J394" s="169">
        <v>202</v>
      </c>
      <c r="K394" s="170">
        <v>187</v>
      </c>
      <c r="L394" s="189" t="s">
        <v>3813</v>
      </c>
      <c r="M394" s="166">
        <v>153</v>
      </c>
      <c r="N394" s="167">
        <v>144</v>
      </c>
      <c r="O394" s="196" t="s">
        <v>3813</v>
      </c>
      <c r="P394" s="169">
        <v>170</v>
      </c>
      <c r="Q394" s="170">
        <v>150</v>
      </c>
      <c r="R394" s="189" t="s">
        <v>3813</v>
      </c>
      <c r="S394" s="166">
        <v>464</v>
      </c>
      <c r="T394" s="167">
        <v>447</v>
      </c>
      <c r="U394" s="196" t="s">
        <v>3813</v>
      </c>
      <c r="V394" s="169">
        <v>276</v>
      </c>
      <c r="W394" s="170">
        <v>274</v>
      </c>
      <c r="X394" s="189" t="s">
        <v>3813</v>
      </c>
      <c r="Y394" s="166">
        <v>385</v>
      </c>
      <c r="Z394" s="167">
        <v>360</v>
      </c>
      <c r="AA394" s="196" t="s">
        <v>3813</v>
      </c>
      <c r="AB394" s="171">
        <v>352</v>
      </c>
      <c r="AC394" s="163">
        <v>0</v>
      </c>
      <c r="AD394" s="172">
        <v>80</v>
      </c>
      <c r="AE394" s="173">
        <v>20</v>
      </c>
    </row>
    <row r="395" spans="1:31" s="3" customFormat="1" ht="18.75" customHeight="1">
      <c r="A395" s="29">
        <v>393</v>
      </c>
      <c r="B395" s="30" t="s">
        <v>3813</v>
      </c>
      <c r="C395" s="31" t="s">
        <v>4076</v>
      </c>
      <c r="D395" s="32" t="s">
        <v>2748</v>
      </c>
      <c r="E395" s="42">
        <v>369</v>
      </c>
      <c r="F395" s="35">
        <v>4484810</v>
      </c>
      <c r="G395" s="36">
        <v>327</v>
      </c>
      <c r="H395" s="37">
        <v>306</v>
      </c>
      <c r="I395" s="38">
        <v>5739259</v>
      </c>
      <c r="J395" s="39">
        <v>437</v>
      </c>
      <c r="K395" s="40">
        <v>418</v>
      </c>
      <c r="L395" s="35">
        <v>398282</v>
      </c>
      <c r="M395" s="36">
        <v>412</v>
      </c>
      <c r="N395" s="37">
        <v>394</v>
      </c>
      <c r="O395" s="38">
        <v>562739</v>
      </c>
      <c r="P395" s="39">
        <v>369</v>
      </c>
      <c r="Q395" s="40">
        <v>345</v>
      </c>
      <c r="R395" s="35">
        <v>3586737</v>
      </c>
      <c r="S395" s="36">
        <v>324</v>
      </c>
      <c r="T395" s="37">
        <v>315</v>
      </c>
      <c r="U395" s="38">
        <v>65532</v>
      </c>
      <c r="V395" s="39">
        <v>148</v>
      </c>
      <c r="W395" s="40">
        <v>148</v>
      </c>
      <c r="X395" s="35">
        <v>6945</v>
      </c>
      <c r="Y395" s="36">
        <v>444</v>
      </c>
      <c r="Z395" s="37">
        <v>419</v>
      </c>
      <c r="AA395" s="38">
        <v>85</v>
      </c>
      <c r="AB395" s="94">
        <v>311</v>
      </c>
      <c r="AC395" s="42">
        <v>0</v>
      </c>
      <c r="AD395" s="34">
        <v>100</v>
      </c>
      <c r="AE395" s="43">
        <v>0</v>
      </c>
    </row>
    <row r="396" spans="1:31" s="3" customFormat="1" ht="18.75" customHeight="1">
      <c r="A396" s="29">
        <v>394</v>
      </c>
      <c r="B396" s="30">
        <v>394</v>
      </c>
      <c r="C396" s="31" t="s">
        <v>1060</v>
      </c>
      <c r="D396" s="32" t="s">
        <v>1751</v>
      </c>
      <c r="E396" s="33">
        <v>370</v>
      </c>
      <c r="F396" s="35">
        <v>4482538</v>
      </c>
      <c r="G396" s="36">
        <v>349</v>
      </c>
      <c r="H396" s="37">
        <v>327</v>
      </c>
      <c r="I396" s="38">
        <v>5384953</v>
      </c>
      <c r="J396" s="39">
        <v>312</v>
      </c>
      <c r="K396" s="40">
        <v>293</v>
      </c>
      <c r="L396" s="35">
        <v>1230836</v>
      </c>
      <c r="M396" s="36" t="s">
        <v>3813</v>
      </c>
      <c r="N396" s="37" t="s">
        <v>3813</v>
      </c>
      <c r="O396" s="38">
        <v>-132769</v>
      </c>
      <c r="P396" s="39">
        <v>486</v>
      </c>
      <c r="Q396" s="40">
        <v>461</v>
      </c>
      <c r="R396" s="35">
        <v>1467537</v>
      </c>
      <c r="S396" s="36">
        <v>414</v>
      </c>
      <c r="T396" s="37">
        <v>402</v>
      </c>
      <c r="U396" s="38">
        <v>-279182</v>
      </c>
      <c r="V396" s="39">
        <v>30</v>
      </c>
      <c r="W396" s="40">
        <v>30</v>
      </c>
      <c r="X396" s="35">
        <v>14894</v>
      </c>
      <c r="Y396" s="36">
        <v>441</v>
      </c>
      <c r="Z396" s="37">
        <v>416</v>
      </c>
      <c r="AA396" s="38">
        <v>89</v>
      </c>
      <c r="AB396" s="94">
        <v>312</v>
      </c>
      <c r="AC396" s="42">
        <v>0</v>
      </c>
      <c r="AD396" s="34">
        <v>100</v>
      </c>
      <c r="AE396" s="43">
        <v>0</v>
      </c>
    </row>
    <row r="397" spans="1:31" s="3" customFormat="1" ht="18.75" customHeight="1">
      <c r="A397" s="45">
        <v>395</v>
      </c>
      <c r="B397" s="46" t="s">
        <v>3813</v>
      </c>
      <c r="C397" s="47" t="s">
        <v>4077</v>
      </c>
      <c r="D397" s="48" t="s">
        <v>2748</v>
      </c>
      <c r="E397" s="49">
        <v>371</v>
      </c>
      <c r="F397" s="51">
        <v>4471078</v>
      </c>
      <c r="G397" s="52">
        <v>358</v>
      </c>
      <c r="H397" s="53">
        <v>336</v>
      </c>
      <c r="I397" s="54">
        <v>5311355</v>
      </c>
      <c r="J397" s="55">
        <v>4</v>
      </c>
      <c r="K397" s="56">
        <v>4</v>
      </c>
      <c r="L397" s="51">
        <v>582212</v>
      </c>
      <c r="M397" s="52">
        <v>372</v>
      </c>
      <c r="N397" s="53">
        <v>355</v>
      </c>
      <c r="O397" s="54">
        <v>802404</v>
      </c>
      <c r="P397" s="55">
        <v>440</v>
      </c>
      <c r="Q397" s="56">
        <v>416</v>
      </c>
      <c r="R397" s="51">
        <v>2176379</v>
      </c>
      <c r="S397" s="52">
        <v>181</v>
      </c>
      <c r="T397" s="53">
        <v>172</v>
      </c>
      <c r="U397" s="54">
        <v>261013</v>
      </c>
      <c r="V397" s="55" t="s">
        <v>3813</v>
      </c>
      <c r="W397" s="56" t="s">
        <v>3813</v>
      </c>
      <c r="X397" s="62" t="s">
        <v>3813</v>
      </c>
      <c r="Y397" s="52">
        <v>162</v>
      </c>
      <c r="Z397" s="53">
        <v>142</v>
      </c>
      <c r="AA397" s="54">
        <v>300</v>
      </c>
      <c r="AB397" s="95">
        <v>311</v>
      </c>
      <c r="AC397" s="49">
        <v>0</v>
      </c>
      <c r="AD397" s="57">
        <v>100</v>
      </c>
      <c r="AE397" s="58">
        <v>0</v>
      </c>
    </row>
    <row r="398" spans="1:31" s="3" customFormat="1" ht="18.75" customHeight="1">
      <c r="A398" s="174">
        <v>396</v>
      </c>
      <c r="B398" s="175" t="s">
        <v>3813</v>
      </c>
      <c r="C398" s="176" t="s">
        <v>4078</v>
      </c>
      <c r="D398" s="177" t="s">
        <v>3815</v>
      </c>
      <c r="E398" s="178">
        <v>372</v>
      </c>
      <c r="F398" s="180">
        <v>4454510</v>
      </c>
      <c r="G398" s="181">
        <v>441</v>
      </c>
      <c r="H398" s="182">
        <v>417</v>
      </c>
      <c r="I398" s="183">
        <v>4454510</v>
      </c>
      <c r="J398" s="184">
        <v>398</v>
      </c>
      <c r="K398" s="185">
        <v>379</v>
      </c>
      <c r="L398" s="180">
        <v>728969</v>
      </c>
      <c r="M398" s="181">
        <v>335</v>
      </c>
      <c r="N398" s="182">
        <v>319</v>
      </c>
      <c r="O398" s="183">
        <v>1144522</v>
      </c>
      <c r="P398" s="184">
        <v>294</v>
      </c>
      <c r="Q398" s="185">
        <v>273</v>
      </c>
      <c r="R398" s="180">
        <v>4648012</v>
      </c>
      <c r="S398" s="181">
        <v>147</v>
      </c>
      <c r="T398" s="182">
        <v>140</v>
      </c>
      <c r="U398" s="183">
        <v>343737</v>
      </c>
      <c r="V398" s="184">
        <v>315</v>
      </c>
      <c r="W398" s="185">
        <v>313</v>
      </c>
      <c r="X398" s="180">
        <v>1028</v>
      </c>
      <c r="Y398" s="181">
        <v>449</v>
      </c>
      <c r="Z398" s="182">
        <v>424</v>
      </c>
      <c r="AA398" s="183">
        <v>82</v>
      </c>
      <c r="AB398" s="186">
        <v>322</v>
      </c>
      <c r="AC398" s="178">
        <v>0</v>
      </c>
      <c r="AD398" s="187">
        <v>100</v>
      </c>
      <c r="AE398" s="188">
        <v>0</v>
      </c>
    </row>
    <row r="399" spans="1:31" s="3" customFormat="1" ht="18.75" customHeight="1">
      <c r="A399" s="159">
        <v>397</v>
      </c>
      <c r="B399" s="160">
        <v>356</v>
      </c>
      <c r="C399" s="161" t="s">
        <v>4079</v>
      </c>
      <c r="D399" s="162" t="s">
        <v>3815</v>
      </c>
      <c r="E399" s="163">
        <v>373</v>
      </c>
      <c r="F399" s="165">
        <v>4452202</v>
      </c>
      <c r="G399" s="166">
        <v>437</v>
      </c>
      <c r="H399" s="167">
        <v>413</v>
      </c>
      <c r="I399" s="168">
        <v>4518197</v>
      </c>
      <c r="J399" s="169">
        <v>251</v>
      </c>
      <c r="K399" s="170">
        <v>234</v>
      </c>
      <c r="L399" s="165">
        <v>1611466</v>
      </c>
      <c r="M399" s="166">
        <v>259</v>
      </c>
      <c r="N399" s="167">
        <v>246</v>
      </c>
      <c r="O399" s="168">
        <v>1659921</v>
      </c>
      <c r="P399" s="169">
        <v>410</v>
      </c>
      <c r="Q399" s="170">
        <v>386</v>
      </c>
      <c r="R399" s="165">
        <v>2845693</v>
      </c>
      <c r="S399" s="166">
        <v>360</v>
      </c>
      <c r="T399" s="167">
        <v>350</v>
      </c>
      <c r="U399" s="168">
        <v>31065</v>
      </c>
      <c r="V399" s="169" t="s">
        <v>3813</v>
      </c>
      <c r="W399" s="170" t="s">
        <v>3813</v>
      </c>
      <c r="X399" s="189" t="s">
        <v>3813</v>
      </c>
      <c r="Y399" s="166">
        <v>169</v>
      </c>
      <c r="Z399" s="167">
        <v>149</v>
      </c>
      <c r="AA399" s="168">
        <v>290</v>
      </c>
      <c r="AB399" s="171">
        <v>369</v>
      </c>
      <c r="AC399" s="163">
        <v>0</v>
      </c>
      <c r="AD399" s="172">
        <v>100</v>
      </c>
      <c r="AE399" s="173">
        <v>0</v>
      </c>
    </row>
    <row r="400" spans="1:31" s="3" customFormat="1" ht="18.75" customHeight="1">
      <c r="A400" s="29">
        <v>398</v>
      </c>
      <c r="B400" s="30">
        <v>383</v>
      </c>
      <c r="C400" s="31" t="s">
        <v>4080</v>
      </c>
      <c r="D400" s="32" t="s">
        <v>3375</v>
      </c>
      <c r="E400" s="42">
        <v>374</v>
      </c>
      <c r="F400" s="35">
        <v>4442449</v>
      </c>
      <c r="G400" s="36">
        <v>154</v>
      </c>
      <c r="H400" s="37">
        <v>144</v>
      </c>
      <c r="I400" s="38">
        <v>8439980</v>
      </c>
      <c r="J400" s="39" t="s">
        <v>3813</v>
      </c>
      <c r="K400" s="40" t="s">
        <v>3813</v>
      </c>
      <c r="L400" s="35">
        <v>-712630</v>
      </c>
      <c r="M400" s="36">
        <v>171</v>
      </c>
      <c r="N400" s="37">
        <v>162</v>
      </c>
      <c r="O400" s="38">
        <v>2397138</v>
      </c>
      <c r="P400" s="39">
        <v>335</v>
      </c>
      <c r="Q400" s="40">
        <v>312</v>
      </c>
      <c r="R400" s="35">
        <v>4088936</v>
      </c>
      <c r="S400" s="36">
        <v>392</v>
      </c>
      <c r="T400" s="37">
        <v>382</v>
      </c>
      <c r="U400" s="38">
        <v>-50869</v>
      </c>
      <c r="V400" s="39">
        <v>223</v>
      </c>
      <c r="W400" s="40">
        <v>223</v>
      </c>
      <c r="X400" s="35">
        <v>3530</v>
      </c>
      <c r="Y400" s="36">
        <v>376</v>
      </c>
      <c r="Z400" s="37">
        <v>351</v>
      </c>
      <c r="AA400" s="38">
        <v>130</v>
      </c>
      <c r="AB400" s="94">
        <v>371</v>
      </c>
      <c r="AC400" s="42">
        <v>0</v>
      </c>
      <c r="AD400" s="34">
        <v>100</v>
      </c>
      <c r="AE400" s="43">
        <v>0</v>
      </c>
    </row>
    <row r="401" spans="1:31" s="3" customFormat="1" ht="18.75" customHeight="1">
      <c r="A401" s="159">
        <v>399</v>
      </c>
      <c r="B401" s="160" t="s">
        <v>3813</v>
      </c>
      <c r="C401" s="161" t="s">
        <v>4081</v>
      </c>
      <c r="D401" s="162" t="s">
        <v>3815</v>
      </c>
      <c r="E401" s="163">
        <v>375</v>
      </c>
      <c r="F401" s="165">
        <v>4405553</v>
      </c>
      <c r="G401" s="166">
        <v>427</v>
      </c>
      <c r="H401" s="167">
        <v>403</v>
      </c>
      <c r="I401" s="168">
        <v>4593696</v>
      </c>
      <c r="J401" s="169">
        <v>466</v>
      </c>
      <c r="K401" s="170">
        <v>447</v>
      </c>
      <c r="L401" s="165">
        <v>92053</v>
      </c>
      <c r="M401" s="166">
        <v>397</v>
      </c>
      <c r="N401" s="167">
        <v>379</v>
      </c>
      <c r="O401" s="168">
        <v>650954</v>
      </c>
      <c r="P401" s="169">
        <v>445</v>
      </c>
      <c r="Q401" s="170">
        <v>421</v>
      </c>
      <c r="R401" s="165">
        <v>2141161</v>
      </c>
      <c r="S401" s="166">
        <v>358</v>
      </c>
      <c r="T401" s="167">
        <v>348</v>
      </c>
      <c r="U401" s="168">
        <v>35105</v>
      </c>
      <c r="V401" s="169">
        <v>204</v>
      </c>
      <c r="W401" s="170">
        <v>204</v>
      </c>
      <c r="X401" s="165">
        <v>4365</v>
      </c>
      <c r="Y401" s="166">
        <v>403</v>
      </c>
      <c r="Z401" s="167">
        <v>378</v>
      </c>
      <c r="AA401" s="168">
        <v>115</v>
      </c>
      <c r="AB401" s="171">
        <v>383</v>
      </c>
      <c r="AC401" s="163">
        <v>0</v>
      </c>
      <c r="AD401" s="172">
        <v>100</v>
      </c>
      <c r="AE401" s="173">
        <v>0</v>
      </c>
    </row>
    <row r="402" spans="1:31" s="3" customFormat="1" ht="18.75" customHeight="1">
      <c r="A402" s="142">
        <v>400</v>
      </c>
      <c r="B402" s="143" t="s">
        <v>3813</v>
      </c>
      <c r="C402" s="194" t="s">
        <v>3813</v>
      </c>
      <c r="D402" s="145" t="s">
        <v>3815</v>
      </c>
      <c r="E402" s="146">
        <v>376</v>
      </c>
      <c r="F402" s="154" t="s">
        <v>3813</v>
      </c>
      <c r="G402" s="149">
        <v>432</v>
      </c>
      <c r="H402" s="150">
        <v>408</v>
      </c>
      <c r="I402" s="155" t="s">
        <v>3813</v>
      </c>
      <c r="J402" s="152">
        <v>428</v>
      </c>
      <c r="K402" s="153">
        <v>409</v>
      </c>
      <c r="L402" s="154" t="s">
        <v>3813</v>
      </c>
      <c r="M402" s="149">
        <v>461</v>
      </c>
      <c r="N402" s="150">
        <v>440</v>
      </c>
      <c r="O402" s="155" t="s">
        <v>3813</v>
      </c>
      <c r="P402" s="152">
        <v>493</v>
      </c>
      <c r="Q402" s="153">
        <v>468</v>
      </c>
      <c r="R402" s="154" t="s">
        <v>3813</v>
      </c>
      <c r="S402" s="149">
        <v>246</v>
      </c>
      <c r="T402" s="150">
        <v>237</v>
      </c>
      <c r="U402" s="155" t="s">
        <v>3813</v>
      </c>
      <c r="V402" s="152">
        <v>83</v>
      </c>
      <c r="W402" s="153">
        <v>83</v>
      </c>
      <c r="X402" s="154" t="s">
        <v>3813</v>
      </c>
      <c r="Y402" s="149">
        <v>126</v>
      </c>
      <c r="Z402" s="150">
        <v>107</v>
      </c>
      <c r="AA402" s="155" t="s">
        <v>3813</v>
      </c>
      <c r="AB402" s="156">
        <v>322</v>
      </c>
      <c r="AC402" s="146">
        <v>0</v>
      </c>
      <c r="AD402" s="157">
        <v>100</v>
      </c>
      <c r="AE402" s="158">
        <v>0</v>
      </c>
    </row>
    <row r="403" spans="1:31" s="3" customFormat="1" ht="18.75" customHeight="1">
      <c r="A403" s="174">
        <v>401</v>
      </c>
      <c r="B403" s="175">
        <v>206</v>
      </c>
      <c r="C403" s="176" t="s">
        <v>4082</v>
      </c>
      <c r="D403" s="177" t="s">
        <v>3815</v>
      </c>
      <c r="E403" s="178">
        <v>377</v>
      </c>
      <c r="F403" s="180">
        <v>4401626</v>
      </c>
      <c r="G403" s="181">
        <v>148</v>
      </c>
      <c r="H403" s="182">
        <v>139</v>
      </c>
      <c r="I403" s="183">
        <v>8495331</v>
      </c>
      <c r="J403" s="184">
        <v>364</v>
      </c>
      <c r="K403" s="185">
        <v>345</v>
      </c>
      <c r="L403" s="180">
        <v>955671</v>
      </c>
      <c r="M403" s="181">
        <v>235</v>
      </c>
      <c r="N403" s="182">
        <v>224</v>
      </c>
      <c r="O403" s="183">
        <v>1801186</v>
      </c>
      <c r="P403" s="184">
        <v>136</v>
      </c>
      <c r="Q403" s="185">
        <v>121</v>
      </c>
      <c r="R403" s="180">
        <v>8083921</v>
      </c>
      <c r="S403" s="181">
        <v>331</v>
      </c>
      <c r="T403" s="182">
        <v>322</v>
      </c>
      <c r="U403" s="183">
        <v>59727</v>
      </c>
      <c r="V403" s="184">
        <v>212</v>
      </c>
      <c r="W403" s="185">
        <v>212</v>
      </c>
      <c r="X403" s="180">
        <v>4013</v>
      </c>
      <c r="Y403" s="181">
        <v>470</v>
      </c>
      <c r="Z403" s="182">
        <v>445</v>
      </c>
      <c r="AA403" s="183">
        <v>58</v>
      </c>
      <c r="AB403" s="186">
        <v>383</v>
      </c>
      <c r="AC403" s="178">
        <v>0</v>
      </c>
      <c r="AD403" s="187">
        <v>0.08</v>
      </c>
      <c r="AE403" s="188">
        <v>99.92</v>
      </c>
    </row>
    <row r="404" spans="1:31" s="3" customFormat="1" ht="18.75" customHeight="1">
      <c r="A404" s="159">
        <v>402</v>
      </c>
      <c r="B404" s="160">
        <v>328</v>
      </c>
      <c r="C404" s="161" t="s">
        <v>4083</v>
      </c>
      <c r="D404" s="162" t="s">
        <v>3815</v>
      </c>
      <c r="E404" s="163">
        <v>378</v>
      </c>
      <c r="F404" s="165">
        <v>4400368</v>
      </c>
      <c r="G404" s="166">
        <v>428</v>
      </c>
      <c r="H404" s="167">
        <v>404</v>
      </c>
      <c r="I404" s="168">
        <v>4591697</v>
      </c>
      <c r="J404" s="169">
        <v>416</v>
      </c>
      <c r="K404" s="170">
        <v>397</v>
      </c>
      <c r="L404" s="165">
        <v>586103</v>
      </c>
      <c r="M404" s="166">
        <v>479</v>
      </c>
      <c r="N404" s="167">
        <v>458</v>
      </c>
      <c r="O404" s="168">
        <v>23117</v>
      </c>
      <c r="P404" s="169">
        <v>437</v>
      </c>
      <c r="Q404" s="170">
        <v>413</v>
      </c>
      <c r="R404" s="165">
        <v>2211159</v>
      </c>
      <c r="S404" s="166">
        <v>448</v>
      </c>
      <c r="T404" s="167">
        <v>432</v>
      </c>
      <c r="U404" s="168">
        <v>-752149</v>
      </c>
      <c r="V404" s="169">
        <v>242</v>
      </c>
      <c r="W404" s="170">
        <v>242</v>
      </c>
      <c r="X404" s="165">
        <v>2700</v>
      </c>
      <c r="Y404" s="166">
        <v>424</v>
      </c>
      <c r="Z404" s="167">
        <v>399</v>
      </c>
      <c r="AA404" s="168">
        <v>103</v>
      </c>
      <c r="AB404" s="171">
        <v>383</v>
      </c>
      <c r="AC404" s="163">
        <v>0</v>
      </c>
      <c r="AD404" s="172">
        <v>100</v>
      </c>
      <c r="AE404" s="173">
        <v>0</v>
      </c>
    </row>
    <row r="405" spans="1:31" s="3" customFormat="1" ht="18.75" customHeight="1">
      <c r="A405" s="29">
        <v>403</v>
      </c>
      <c r="B405" s="30" t="s">
        <v>3813</v>
      </c>
      <c r="C405" s="31" t="s">
        <v>4084</v>
      </c>
      <c r="D405" s="32" t="s">
        <v>3814</v>
      </c>
      <c r="E405" s="42">
        <v>25</v>
      </c>
      <c r="F405" s="35">
        <v>4397279</v>
      </c>
      <c r="G405" s="36">
        <v>445</v>
      </c>
      <c r="H405" s="37">
        <v>25</v>
      </c>
      <c r="I405" s="38">
        <v>4397279</v>
      </c>
      <c r="J405" s="39">
        <v>130</v>
      </c>
      <c r="K405" s="40">
        <v>14</v>
      </c>
      <c r="L405" s="35">
        <v>2601449</v>
      </c>
      <c r="M405" s="36">
        <v>20</v>
      </c>
      <c r="N405" s="37">
        <v>4</v>
      </c>
      <c r="O405" s="38">
        <v>9703212</v>
      </c>
      <c r="P405" s="39">
        <v>56</v>
      </c>
      <c r="Q405" s="40">
        <v>10</v>
      </c>
      <c r="R405" s="35">
        <v>12394746</v>
      </c>
      <c r="S405" s="36">
        <v>469</v>
      </c>
      <c r="T405" s="37">
        <v>19</v>
      </c>
      <c r="U405" s="38">
        <v>-1319910</v>
      </c>
      <c r="V405" s="39" t="s">
        <v>3813</v>
      </c>
      <c r="W405" s="40" t="s">
        <v>3813</v>
      </c>
      <c r="X405" s="41" t="s">
        <v>3813</v>
      </c>
      <c r="Y405" s="36">
        <v>85</v>
      </c>
      <c r="Z405" s="37">
        <v>15</v>
      </c>
      <c r="AA405" s="38">
        <v>429</v>
      </c>
      <c r="AB405" s="94">
        <v>210</v>
      </c>
      <c r="AC405" s="42">
        <v>99.99</v>
      </c>
      <c r="AD405" s="34">
        <v>0.01</v>
      </c>
      <c r="AE405" s="43">
        <v>0</v>
      </c>
    </row>
    <row r="406" spans="1:31" s="3" customFormat="1" ht="18.75" customHeight="1">
      <c r="A406" s="159">
        <v>404</v>
      </c>
      <c r="B406" s="160">
        <v>285</v>
      </c>
      <c r="C406" s="161" t="s">
        <v>4085</v>
      </c>
      <c r="D406" s="162" t="s">
        <v>3815</v>
      </c>
      <c r="E406" s="163">
        <v>379</v>
      </c>
      <c r="F406" s="165">
        <v>4394660</v>
      </c>
      <c r="G406" s="166">
        <v>373</v>
      </c>
      <c r="H406" s="167">
        <v>350</v>
      </c>
      <c r="I406" s="168">
        <v>5165479</v>
      </c>
      <c r="J406" s="169">
        <v>319</v>
      </c>
      <c r="K406" s="170">
        <v>300</v>
      </c>
      <c r="L406" s="165">
        <v>1189215</v>
      </c>
      <c r="M406" s="166">
        <v>238</v>
      </c>
      <c r="N406" s="167">
        <v>227</v>
      </c>
      <c r="O406" s="168">
        <v>1783427</v>
      </c>
      <c r="P406" s="169">
        <v>244</v>
      </c>
      <c r="Q406" s="170">
        <v>224</v>
      </c>
      <c r="R406" s="165">
        <v>5656808</v>
      </c>
      <c r="S406" s="166">
        <v>126</v>
      </c>
      <c r="T406" s="167">
        <v>120</v>
      </c>
      <c r="U406" s="168">
        <v>438316</v>
      </c>
      <c r="V406" s="169">
        <v>163</v>
      </c>
      <c r="W406" s="170">
        <v>163</v>
      </c>
      <c r="X406" s="165">
        <v>6032</v>
      </c>
      <c r="Y406" s="166">
        <v>363</v>
      </c>
      <c r="Z406" s="167">
        <v>338</v>
      </c>
      <c r="AA406" s="168">
        <v>136</v>
      </c>
      <c r="AB406" s="171">
        <v>323</v>
      </c>
      <c r="AC406" s="163">
        <v>0</v>
      </c>
      <c r="AD406" s="172">
        <v>100</v>
      </c>
      <c r="AE406" s="173">
        <v>0</v>
      </c>
    </row>
    <row r="407" spans="1:31" s="3" customFormat="1" ht="18.75" customHeight="1">
      <c r="A407" s="142">
        <v>405</v>
      </c>
      <c r="B407" s="143">
        <v>365</v>
      </c>
      <c r="C407" s="144" t="s">
        <v>4086</v>
      </c>
      <c r="D407" s="145" t="s">
        <v>3815</v>
      </c>
      <c r="E407" s="146">
        <v>380</v>
      </c>
      <c r="F407" s="148">
        <v>4383491</v>
      </c>
      <c r="G407" s="149">
        <v>439</v>
      </c>
      <c r="H407" s="150">
        <v>415</v>
      </c>
      <c r="I407" s="151">
        <v>4508113</v>
      </c>
      <c r="J407" s="152">
        <v>381</v>
      </c>
      <c r="K407" s="153">
        <v>362</v>
      </c>
      <c r="L407" s="148">
        <v>869457</v>
      </c>
      <c r="M407" s="149">
        <v>366</v>
      </c>
      <c r="N407" s="150">
        <v>349</v>
      </c>
      <c r="O407" s="151">
        <v>857606</v>
      </c>
      <c r="P407" s="152">
        <v>400</v>
      </c>
      <c r="Q407" s="153">
        <v>376</v>
      </c>
      <c r="R407" s="148">
        <v>2961870</v>
      </c>
      <c r="S407" s="149">
        <v>328</v>
      </c>
      <c r="T407" s="150">
        <v>319</v>
      </c>
      <c r="U407" s="151">
        <v>62639</v>
      </c>
      <c r="V407" s="152">
        <v>314</v>
      </c>
      <c r="W407" s="153">
        <v>312</v>
      </c>
      <c r="X407" s="148">
        <v>1040</v>
      </c>
      <c r="Y407" s="149">
        <v>468</v>
      </c>
      <c r="Z407" s="150">
        <v>443</v>
      </c>
      <c r="AA407" s="151">
        <v>61</v>
      </c>
      <c r="AB407" s="156">
        <v>311</v>
      </c>
      <c r="AC407" s="146">
        <v>0</v>
      </c>
      <c r="AD407" s="157">
        <v>100</v>
      </c>
      <c r="AE407" s="158">
        <v>0</v>
      </c>
    </row>
    <row r="408" spans="1:31" s="3" customFormat="1" ht="18.75" customHeight="1">
      <c r="A408" s="174">
        <v>406</v>
      </c>
      <c r="B408" s="175">
        <v>319</v>
      </c>
      <c r="C408" s="176" t="s">
        <v>4087</v>
      </c>
      <c r="D408" s="177" t="s">
        <v>3815</v>
      </c>
      <c r="E408" s="178">
        <v>381</v>
      </c>
      <c r="F408" s="180">
        <v>4383428</v>
      </c>
      <c r="G408" s="181">
        <v>333</v>
      </c>
      <c r="H408" s="182">
        <v>312</v>
      </c>
      <c r="I408" s="183">
        <v>5629445</v>
      </c>
      <c r="J408" s="184">
        <v>343</v>
      </c>
      <c r="K408" s="185">
        <v>324</v>
      </c>
      <c r="L408" s="180">
        <v>1079841</v>
      </c>
      <c r="M408" s="181">
        <v>392</v>
      </c>
      <c r="N408" s="182">
        <v>374</v>
      </c>
      <c r="O408" s="183">
        <v>677501</v>
      </c>
      <c r="P408" s="184">
        <v>412</v>
      </c>
      <c r="Q408" s="185">
        <v>388</v>
      </c>
      <c r="R408" s="180">
        <v>2835164</v>
      </c>
      <c r="S408" s="181">
        <v>317</v>
      </c>
      <c r="T408" s="182">
        <v>308</v>
      </c>
      <c r="U408" s="183">
        <v>70666</v>
      </c>
      <c r="V408" s="184">
        <v>239</v>
      </c>
      <c r="W408" s="185">
        <v>239</v>
      </c>
      <c r="X408" s="180">
        <v>2876</v>
      </c>
      <c r="Y408" s="181">
        <v>323</v>
      </c>
      <c r="Z408" s="182">
        <v>299</v>
      </c>
      <c r="AA408" s="183">
        <v>160</v>
      </c>
      <c r="AB408" s="186">
        <v>324</v>
      </c>
      <c r="AC408" s="178">
        <v>0</v>
      </c>
      <c r="AD408" s="187">
        <v>100</v>
      </c>
      <c r="AE408" s="188">
        <v>0</v>
      </c>
    </row>
    <row r="409" spans="1:31" s="3" customFormat="1" ht="18.75" customHeight="1">
      <c r="A409" s="29">
        <v>407</v>
      </c>
      <c r="B409" s="30">
        <v>461</v>
      </c>
      <c r="C409" s="31" t="s">
        <v>4088</v>
      </c>
      <c r="D409" s="32" t="s">
        <v>3368</v>
      </c>
      <c r="E409" s="33">
        <v>382</v>
      </c>
      <c r="F409" s="35">
        <v>4375671</v>
      </c>
      <c r="G409" s="36">
        <v>108</v>
      </c>
      <c r="H409" s="37">
        <v>101</v>
      </c>
      <c r="I409" s="38">
        <v>9187596</v>
      </c>
      <c r="J409" s="39">
        <v>183</v>
      </c>
      <c r="K409" s="40">
        <v>168</v>
      </c>
      <c r="L409" s="35">
        <v>2122032</v>
      </c>
      <c r="M409" s="36">
        <v>96</v>
      </c>
      <c r="N409" s="37">
        <v>91</v>
      </c>
      <c r="O409" s="38">
        <v>3558450</v>
      </c>
      <c r="P409" s="39">
        <v>110</v>
      </c>
      <c r="Q409" s="40">
        <v>95</v>
      </c>
      <c r="R409" s="35">
        <v>9045400</v>
      </c>
      <c r="S409" s="36">
        <v>78</v>
      </c>
      <c r="T409" s="37">
        <v>75</v>
      </c>
      <c r="U409" s="38">
        <v>763258</v>
      </c>
      <c r="V409" s="39">
        <v>44</v>
      </c>
      <c r="W409" s="40">
        <v>44</v>
      </c>
      <c r="X409" s="35">
        <v>13072</v>
      </c>
      <c r="Y409" s="36">
        <v>110</v>
      </c>
      <c r="Z409" s="37">
        <v>93</v>
      </c>
      <c r="AA409" s="38">
        <v>385</v>
      </c>
      <c r="AB409" s="94">
        <v>321</v>
      </c>
      <c r="AC409" s="42">
        <v>0</v>
      </c>
      <c r="AD409" s="34">
        <v>100</v>
      </c>
      <c r="AE409" s="43">
        <v>0</v>
      </c>
    </row>
    <row r="410" spans="1:31" s="3" customFormat="1" ht="18.75" customHeight="1">
      <c r="A410" s="29">
        <v>408</v>
      </c>
      <c r="B410" s="30" t="s">
        <v>3813</v>
      </c>
      <c r="C410" s="31" t="s">
        <v>4089</v>
      </c>
      <c r="D410" s="32" t="s">
        <v>3816</v>
      </c>
      <c r="E410" s="42">
        <v>383</v>
      </c>
      <c r="F410" s="35">
        <v>4365597</v>
      </c>
      <c r="G410" s="36">
        <v>444</v>
      </c>
      <c r="H410" s="37">
        <v>420</v>
      </c>
      <c r="I410" s="38">
        <v>4397300</v>
      </c>
      <c r="J410" s="39">
        <v>69</v>
      </c>
      <c r="K410" s="40">
        <v>59</v>
      </c>
      <c r="L410" s="35">
        <v>2400112</v>
      </c>
      <c r="M410" s="36">
        <v>234</v>
      </c>
      <c r="N410" s="37">
        <v>223</v>
      </c>
      <c r="O410" s="38">
        <v>1812345</v>
      </c>
      <c r="P410" s="39">
        <v>29</v>
      </c>
      <c r="Q410" s="40">
        <v>24</v>
      </c>
      <c r="R410" s="35">
        <v>18973655</v>
      </c>
      <c r="S410" s="36">
        <v>260</v>
      </c>
      <c r="T410" s="37">
        <v>251</v>
      </c>
      <c r="U410" s="38">
        <v>128462</v>
      </c>
      <c r="V410" s="39" t="s">
        <v>3813</v>
      </c>
      <c r="W410" s="40" t="s">
        <v>3813</v>
      </c>
      <c r="X410" s="41" t="s">
        <v>3813</v>
      </c>
      <c r="Y410" s="36">
        <v>312</v>
      </c>
      <c r="Z410" s="37">
        <v>289</v>
      </c>
      <c r="AA410" s="38">
        <v>168</v>
      </c>
      <c r="AB410" s="94">
        <v>383</v>
      </c>
      <c r="AC410" s="42">
        <v>0</v>
      </c>
      <c r="AD410" s="34">
        <v>51</v>
      </c>
      <c r="AE410" s="43">
        <v>49</v>
      </c>
    </row>
    <row r="411" spans="1:31" s="3" customFormat="1" ht="18.75" customHeight="1">
      <c r="A411" s="159">
        <v>409</v>
      </c>
      <c r="B411" s="160" t="s">
        <v>3813</v>
      </c>
      <c r="C411" s="161" t="s">
        <v>4090</v>
      </c>
      <c r="D411" s="162" t="s">
        <v>3815</v>
      </c>
      <c r="E411" s="163">
        <v>384</v>
      </c>
      <c r="F411" s="165">
        <v>4350970</v>
      </c>
      <c r="G411" s="166">
        <v>447</v>
      </c>
      <c r="H411" s="167">
        <v>422</v>
      </c>
      <c r="I411" s="168">
        <v>4370279</v>
      </c>
      <c r="J411" s="169">
        <v>434</v>
      </c>
      <c r="K411" s="170">
        <v>415</v>
      </c>
      <c r="L411" s="165">
        <v>416256</v>
      </c>
      <c r="M411" s="166">
        <v>451</v>
      </c>
      <c r="N411" s="167">
        <v>430</v>
      </c>
      <c r="O411" s="168">
        <v>304969</v>
      </c>
      <c r="P411" s="169">
        <v>492</v>
      </c>
      <c r="Q411" s="170">
        <v>467</v>
      </c>
      <c r="R411" s="165">
        <v>1122075</v>
      </c>
      <c r="S411" s="166">
        <v>287</v>
      </c>
      <c r="T411" s="167">
        <v>278</v>
      </c>
      <c r="U411" s="168">
        <v>103514</v>
      </c>
      <c r="V411" s="169">
        <v>226</v>
      </c>
      <c r="W411" s="170">
        <v>226</v>
      </c>
      <c r="X411" s="165">
        <v>3369</v>
      </c>
      <c r="Y411" s="166">
        <v>391</v>
      </c>
      <c r="Z411" s="167">
        <v>366</v>
      </c>
      <c r="AA411" s="168">
        <v>123</v>
      </c>
      <c r="AB411" s="171">
        <v>383</v>
      </c>
      <c r="AC411" s="163">
        <v>0</v>
      </c>
      <c r="AD411" s="172">
        <v>100</v>
      </c>
      <c r="AE411" s="173">
        <v>0</v>
      </c>
    </row>
    <row r="412" spans="1:31" s="3" customFormat="1" ht="18.75" customHeight="1">
      <c r="A412" s="45">
        <v>410</v>
      </c>
      <c r="B412" s="46">
        <v>339</v>
      </c>
      <c r="C412" s="47" t="s">
        <v>1710</v>
      </c>
      <c r="D412" s="48" t="s">
        <v>1736</v>
      </c>
      <c r="E412" s="49">
        <v>385</v>
      </c>
      <c r="F412" s="51">
        <v>4333189</v>
      </c>
      <c r="G412" s="52">
        <v>449</v>
      </c>
      <c r="H412" s="53">
        <v>424</v>
      </c>
      <c r="I412" s="54">
        <v>4350284</v>
      </c>
      <c r="J412" s="55">
        <v>427</v>
      </c>
      <c r="K412" s="56">
        <v>408</v>
      </c>
      <c r="L412" s="51">
        <v>479181</v>
      </c>
      <c r="M412" s="52">
        <v>347</v>
      </c>
      <c r="N412" s="53">
        <v>331</v>
      </c>
      <c r="O412" s="54">
        <v>1003736</v>
      </c>
      <c r="P412" s="55">
        <v>429</v>
      </c>
      <c r="Q412" s="56">
        <v>405</v>
      </c>
      <c r="R412" s="51">
        <v>2406803</v>
      </c>
      <c r="S412" s="52">
        <v>294</v>
      </c>
      <c r="T412" s="53">
        <v>285</v>
      </c>
      <c r="U412" s="54">
        <v>95576</v>
      </c>
      <c r="V412" s="55">
        <v>155</v>
      </c>
      <c r="W412" s="56">
        <v>155</v>
      </c>
      <c r="X412" s="51">
        <v>6570</v>
      </c>
      <c r="Y412" s="52">
        <v>123</v>
      </c>
      <c r="Z412" s="53">
        <v>104</v>
      </c>
      <c r="AA412" s="54">
        <v>350</v>
      </c>
      <c r="AB412" s="95">
        <v>311</v>
      </c>
      <c r="AC412" s="49">
        <v>0</v>
      </c>
      <c r="AD412" s="57">
        <v>100</v>
      </c>
      <c r="AE412" s="58">
        <v>0</v>
      </c>
    </row>
    <row r="413" spans="1:31" s="3" customFormat="1" ht="18.75" customHeight="1">
      <c r="A413" s="15">
        <v>411</v>
      </c>
      <c r="B413" s="16" t="s">
        <v>3813</v>
      </c>
      <c r="C413" s="17" t="s">
        <v>4091</v>
      </c>
      <c r="D413" s="18" t="s">
        <v>3812</v>
      </c>
      <c r="E413" s="19">
        <v>386</v>
      </c>
      <c r="F413" s="21">
        <v>4311398</v>
      </c>
      <c r="G413" s="22">
        <v>448</v>
      </c>
      <c r="H413" s="23">
        <v>423</v>
      </c>
      <c r="I413" s="24">
        <v>4355700</v>
      </c>
      <c r="J413" s="25">
        <v>291</v>
      </c>
      <c r="K413" s="26">
        <v>273</v>
      </c>
      <c r="L413" s="21">
        <v>1339679</v>
      </c>
      <c r="M413" s="22">
        <v>306</v>
      </c>
      <c r="N413" s="23">
        <v>291</v>
      </c>
      <c r="O413" s="24">
        <v>1336151</v>
      </c>
      <c r="P413" s="25">
        <v>442</v>
      </c>
      <c r="Q413" s="26">
        <v>418</v>
      </c>
      <c r="R413" s="21">
        <v>2155231</v>
      </c>
      <c r="S413" s="22">
        <v>378</v>
      </c>
      <c r="T413" s="23">
        <v>368</v>
      </c>
      <c r="U413" s="24">
        <v>12743</v>
      </c>
      <c r="V413" s="25" t="s">
        <v>3813</v>
      </c>
      <c r="W413" s="26" t="s">
        <v>3813</v>
      </c>
      <c r="X413" s="61" t="s">
        <v>3813</v>
      </c>
      <c r="Y413" s="22">
        <v>353</v>
      </c>
      <c r="Z413" s="23">
        <v>328</v>
      </c>
      <c r="AA413" s="24">
        <v>145</v>
      </c>
      <c r="AB413" s="93">
        <v>369</v>
      </c>
      <c r="AC413" s="19">
        <v>0</v>
      </c>
      <c r="AD413" s="27">
        <v>100</v>
      </c>
      <c r="AE413" s="28">
        <v>0</v>
      </c>
    </row>
    <row r="414" spans="1:31" s="3" customFormat="1" ht="18.75" customHeight="1">
      <c r="A414" s="29">
        <v>412</v>
      </c>
      <c r="B414" s="30">
        <v>367</v>
      </c>
      <c r="C414" s="31" t="s">
        <v>4092</v>
      </c>
      <c r="D414" s="32" t="s">
        <v>2748</v>
      </c>
      <c r="E414" s="42">
        <v>387</v>
      </c>
      <c r="F414" s="35">
        <v>4302806</v>
      </c>
      <c r="G414" s="36">
        <v>410</v>
      </c>
      <c r="H414" s="37">
        <v>386</v>
      </c>
      <c r="I414" s="38">
        <v>4757486</v>
      </c>
      <c r="J414" s="39">
        <v>382</v>
      </c>
      <c r="K414" s="40">
        <v>363</v>
      </c>
      <c r="L414" s="35">
        <v>859740</v>
      </c>
      <c r="M414" s="36">
        <v>405</v>
      </c>
      <c r="N414" s="37">
        <v>387</v>
      </c>
      <c r="O414" s="38">
        <v>590017</v>
      </c>
      <c r="P414" s="39">
        <v>402</v>
      </c>
      <c r="Q414" s="40">
        <v>378</v>
      </c>
      <c r="R414" s="35">
        <v>2946971</v>
      </c>
      <c r="S414" s="36">
        <v>208</v>
      </c>
      <c r="T414" s="37">
        <v>199</v>
      </c>
      <c r="U414" s="38">
        <v>203663</v>
      </c>
      <c r="V414" s="39">
        <v>104</v>
      </c>
      <c r="W414" s="40">
        <v>104</v>
      </c>
      <c r="X414" s="35">
        <v>9257</v>
      </c>
      <c r="Y414" s="36">
        <v>359</v>
      </c>
      <c r="Z414" s="37">
        <v>334</v>
      </c>
      <c r="AA414" s="38">
        <v>138</v>
      </c>
      <c r="AB414" s="94">
        <v>322</v>
      </c>
      <c r="AC414" s="42">
        <v>0</v>
      </c>
      <c r="AD414" s="34">
        <v>100</v>
      </c>
      <c r="AE414" s="43">
        <v>0</v>
      </c>
    </row>
    <row r="415" spans="1:31" s="3" customFormat="1" ht="18.75" customHeight="1">
      <c r="A415" s="159">
        <v>413</v>
      </c>
      <c r="B415" s="160" t="s">
        <v>3813</v>
      </c>
      <c r="C415" s="161" t="s">
        <v>4093</v>
      </c>
      <c r="D415" s="162" t="s">
        <v>3815</v>
      </c>
      <c r="E415" s="163">
        <v>388</v>
      </c>
      <c r="F415" s="165">
        <v>4294327</v>
      </c>
      <c r="G415" s="166">
        <v>442</v>
      </c>
      <c r="H415" s="167">
        <v>418</v>
      </c>
      <c r="I415" s="168">
        <v>4417407</v>
      </c>
      <c r="J415" s="169">
        <v>344</v>
      </c>
      <c r="K415" s="170">
        <v>325</v>
      </c>
      <c r="L415" s="165">
        <v>1077247</v>
      </c>
      <c r="M415" s="166">
        <v>393</v>
      </c>
      <c r="N415" s="167">
        <v>375</v>
      </c>
      <c r="O415" s="168">
        <v>677186</v>
      </c>
      <c r="P415" s="169">
        <v>470</v>
      </c>
      <c r="Q415" s="170">
        <v>445</v>
      </c>
      <c r="R415" s="165">
        <v>1797969</v>
      </c>
      <c r="S415" s="166">
        <v>226</v>
      </c>
      <c r="T415" s="167">
        <v>217</v>
      </c>
      <c r="U415" s="168">
        <v>167828</v>
      </c>
      <c r="V415" s="169">
        <v>139</v>
      </c>
      <c r="W415" s="170">
        <v>139</v>
      </c>
      <c r="X415" s="165">
        <v>7252</v>
      </c>
      <c r="Y415" s="166">
        <v>260</v>
      </c>
      <c r="Z415" s="167">
        <v>237</v>
      </c>
      <c r="AA415" s="168">
        <v>205</v>
      </c>
      <c r="AB415" s="171">
        <v>322</v>
      </c>
      <c r="AC415" s="163">
        <v>0</v>
      </c>
      <c r="AD415" s="172">
        <v>100</v>
      </c>
      <c r="AE415" s="173">
        <v>0</v>
      </c>
    </row>
    <row r="416" spans="1:31" s="3" customFormat="1" ht="18.75" customHeight="1">
      <c r="A416" s="159">
        <v>414</v>
      </c>
      <c r="B416" s="160">
        <v>275</v>
      </c>
      <c r="C416" s="161" t="s">
        <v>4094</v>
      </c>
      <c r="D416" s="162" t="s">
        <v>3815</v>
      </c>
      <c r="E416" s="163">
        <v>389</v>
      </c>
      <c r="F416" s="165">
        <v>4282248</v>
      </c>
      <c r="G416" s="166">
        <v>350</v>
      </c>
      <c r="H416" s="167">
        <v>328</v>
      </c>
      <c r="I416" s="168">
        <v>5382662</v>
      </c>
      <c r="J416" s="169">
        <v>360</v>
      </c>
      <c r="K416" s="170">
        <v>341</v>
      </c>
      <c r="L416" s="165">
        <v>965746</v>
      </c>
      <c r="M416" s="166">
        <v>76</v>
      </c>
      <c r="N416" s="167">
        <v>71</v>
      </c>
      <c r="O416" s="168">
        <v>4001419</v>
      </c>
      <c r="P416" s="169">
        <v>185</v>
      </c>
      <c r="Q416" s="170">
        <v>165</v>
      </c>
      <c r="R416" s="165">
        <v>6698006</v>
      </c>
      <c r="S416" s="166">
        <v>269</v>
      </c>
      <c r="T416" s="167">
        <v>260</v>
      </c>
      <c r="U416" s="168">
        <v>117539</v>
      </c>
      <c r="V416" s="169">
        <v>249</v>
      </c>
      <c r="W416" s="170">
        <v>248</v>
      </c>
      <c r="X416" s="165">
        <v>2478</v>
      </c>
      <c r="Y416" s="166">
        <v>464</v>
      </c>
      <c r="Z416" s="167">
        <v>439</v>
      </c>
      <c r="AA416" s="168">
        <v>65</v>
      </c>
      <c r="AB416" s="171">
        <v>382</v>
      </c>
      <c r="AC416" s="163">
        <v>0</v>
      </c>
      <c r="AD416" s="172">
        <v>100</v>
      </c>
      <c r="AE416" s="173">
        <v>0</v>
      </c>
    </row>
    <row r="417" spans="1:31" s="3" customFormat="1" ht="18.75" customHeight="1">
      <c r="A417" s="142">
        <v>415</v>
      </c>
      <c r="B417" s="143">
        <v>349</v>
      </c>
      <c r="C417" s="144" t="s">
        <v>4095</v>
      </c>
      <c r="D417" s="145" t="s">
        <v>3815</v>
      </c>
      <c r="E417" s="146">
        <v>390</v>
      </c>
      <c r="F417" s="148">
        <v>4267721</v>
      </c>
      <c r="G417" s="149">
        <v>346</v>
      </c>
      <c r="H417" s="150">
        <v>324</v>
      </c>
      <c r="I417" s="151">
        <v>5476184</v>
      </c>
      <c r="J417" s="152">
        <v>363</v>
      </c>
      <c r="K417" s="153">
        <v>344</v>
      </c>
      <c r="L417" s="148">
        <v>962701</v>
      </c>
      <c r="M417" s="149">
        <v>342</v>
      </c>
      <c r="N417" s="150">
        <v>326</v>
      </c>
      <c r="O417" s="151">
        <v>1056021</v>
      </c>
      <c r="P417" s="152">
        <v>235</v>
      </c>
      <c r="Q417" s="153">
        <v>215</v>
      </c>
      <c r="R417" s="148">
        <v>5792637</v>
      </c>
      <c r="S417" s="149">
        <v>436</v>
      </c>
      <c r="T417" s="150">
        <v>422</v>
      </c>
      <c r="U417" s="151">
        <v>-581299</v>
      </c>
      <c r="V417" s="152">
        <v>359</v>
      </c>
      <c r="W417" s="153">
        <v>357</v>
      </c>
      <c r="X417" s="148">
        <v>339</v>
      </c>
      <c r="Y417" s="149">
        <v>319</v>
      </c>
      <c r="Z417" s="150">
        <v>295</v>
      </c>
      <c r="AA417" s="151">
        <v>164</v>
      </c>
      <c r="AB417" s="156">
        <v>356</v>
      </c>
      <c r="AC417" s="146">
        <v>0</v>
      </c>
      <c r="AD417" s="157">
        <v>100</v>
      </c>
      <c r="AE417" s="158">
        <v>0</v>
      </c>
    </row>
    <row r="418" spans="1:31" s="3" customFormat="1" ht="18.75" customHeight="1">
      <c r="A418" s="15">
        <v>416</v>
      </c>
      <c r="B418" s="16" t="s">
        <v>3813</v>
      </c>
      <c r="C418" s="17" t="s">
        <v>4096</v>
      </c>
      <c r="D418" s="18" t="s">
        <v>2748</v>
      </c>
      <c r="E418" s="19">
        <v>391</v>
      </c>
      <c r="F418" s="21">
        <v>4261366</v>
      </c>
      <c r="G418" s="22">
        <v>34</v>
      </c>
      <c r="H418" s="23">
        <v>33</v>
      </c>
      <c r="I418" s="24">
        <v>11344938</v>
      </c>
      <c r="J418" s="25" t="s">
        <v>3813</v>
      </c>
      <c r="K418" s="26" t="s">
        <v>3813</v>
      </c>
      <c r="L418" s="21">
        <v>1626043</v>
      </c>
      <c r="M418" s="22" t="s">
        <v>3813</v>
      </c>
      <c r="N418" s="23" t="s">
        <v>3813</v>
      </c>
      <c r="O418" s="24">
        <v>-4589425</v>
      </c>
      <c r="P418" s="25">
        <v>73</v>
      </c>
      <c r="Q418" s="26">
        <v>62</v>
      </c>
      <c r="R418" s="21">
        <v>10980604</v>
      </c>
      <c r="S418" s="22">
        <v>497</v>
      </c>
      <c r="T418" s="23">
        <v>474</v>
      </c>
      <c r="U418" s="24">
        <v>-9728625</v>
      </c>
      <c r="V418" s="25">
        <v>20</v>
      </c>
      <c r="W418" s="26">
        <v>20</v>
      </c>
      <c r="X418" s="21">
        <v>16708</v>
      </c>
      <c r="Y418" s="22">
        <v>248</v>
      </c>
      <c r="Z418" s="23">
        <v>225</v>
      </c>
      <c r="AA418" s="24">
        <v>215</v>
      </c>
      <c r="AB418" s="93">
        <v>384</v>
      </c>
      <c r="AC418" s="19">
        <v>0</v>
      </c>
      <c r="AD418" s="27">
        <v>100</v>
      </c>
      <c r="AE418" s="28">
        <v>0</v>
      </c>
    </row>
    <row r="419" spans="1:31" s="3" customFormat="1" ht="18.75" customHeight="1">
      <c r="A419" s="159">
        <v>417</v>
      </c>
      <c r="B419" s="160">
        <v>295</v>
      </c>
      <c r="C419" s="161" t="s">
        <v>4097</v>
      </c>
      <c r="D419" s="162" t="s">
        <v>3815</v>
      </c>
      <c r="E419" s="163">
        <v>392</v>
      </c>
      <c r="F419" s="165">
        <v>4241450</v>
      </c>
      <c r="G419" s="166">
        <v>436</v>
      </c>
      <c r="H419" s="167">
        <v>412</v>
      </c>
      <c r="I419" s="168">
        <v>4522444</v>
      </c>
      <c r="J419" s="169">
        <v>198</v>
      </c>
      <c r="K419" s="170">
        <v>183</v>
      </c>
      <c r="L419" s="165">
        <v>1948584</v>
      </c>
      <c r="M419" s="166">
        <v>359</v>
      </c>
      <c r="N419" s="167">
        <v>342</v>
      </c>
      <c r="O419" s="168">
        <v>930002</v>
      </c>
      <c r="P419" s="169">
        <v>455</v>
      </c>
      <c r="Q419" s="170">
        <v>431</v>
      </c>
      <c r="R419" s="165">
        <v>2029413</v>
      </c>
      <c r="S419" s="166">
        <v>173</v>
      </c>
      <c r="T419" s="167">
        <v>164</v>
      </c>
      <c r="U419" s="168">
        <v>292386</v>
      </c>
      <c r="V419" s="169">
        <v>364</v>
      </c>
      <c r="W419" s="170">
        <v>361</v>
      </c>
      <c r="X419" s="165">
        <v>286</v>
      </c>
      <c r="Y419" s="166">
        <v>251</v>
      </c>
      <c r="Z419" s="167">
        <v>228</v>
      </c>
      <c r="AA419" s="168">
        <v>213</v>
      </c>
      <c r="AB419" s="171">
        <v>369</v>
      </c>
      <c r="AC419" s="163">
        <v>0</v>
      </c>
      <c r="AD419" s="172">
        <v>100</v>
      </c>
      <c r="AE419" s="173">
        <v>0</v>
      </c>
    </row>
    <row r="420" spans="1:31" s="3" customFormat="1" ht="18.75" customHeight="1">
      <c r="A420" s="159">
        <v>418</v>
      </c>
      <c r="B420" s="160">
        <v>344</v>
      </c>
      <c r="C420" s="161" t="s">
        <v>4098</v>
      </c>
      <c r="D420" s="162" t="s">
        <v>3815</v>
      </c>
      <c r="E420" s="163">
        <v>393</v>
      </c>
      <c r="F420" s="165">
        <v>4225227</v>
      </c>
      <c r="G420" s="166">
        <v>440</v>
      </c>
      <c r="H420" s="167">
        <v>416</v>
      </c>
      <c r="I420" s="168">
        <v>4467255</v>
      </c>
      <c r="J420" s="169">
        <v>249</v>
      </c>
      <c r="K420" s="170">
        <v>232</v>
      </c>
      <c r="L420" s="165">
        <v>1627749</v>
      </c>
      <c r="M420" s="166">
        <v>224</v>
      </c>
      <c r="N420" s="167">
        <v>214</v>
      </c>
      <c r="O420" s="168">
        <v>1946349</v>
      </c>
      <c r="P420" s="169">
        <v>354</v>
      </c>
      <c r="Q420" s="170">
        <v>331</v>
      </c>
      <c r="R420" s="165">
        <v>3801928</v>
      </c>
      <c r="S420" s="166">
        <v>307</v>
      </c>
      <c r="T420" s="167">
        <v>298</v>
      </c>
      <c r="U420" s="168">
        <v>80698</v>
      </c>
      <c r="V420" s="169">
        <v>271</v>
      </c>
      <c r="W420" s="170">
        <v>270</v>
      </c>
      <c r="X420" s="165">
        <v>1862</v>
      </c>
      <c r="Y420" s="166">
        <v>400</v>
      </c>
      <c r="Z420" s="167">
        <v>375</v>
      </c>
      <c r="AA420" s="168">
        <v>119</v>
      </c>
      <c r="AB420" s="171">
        <v>383</v>
      </c>
      <c r="AC420" s="163">
        <v>0</v>
      </c>
      <c r="AD420" s="172">
        <v>100</v>
      </c>
      <c r="AE420" s="173">
        <v>0</v>
      </c>
    </row>
    <row r="421" spans="1:31" s="3" customFormat="1" ht="18.75" customHeight="1">
      <c r="A421" s="159">
        <v>419</v>
      </c>
      <c r="B421" s="160" t="s">
        <v>3813</v>
      </c>
      <c r="C421" s="161" t="s">
        <v>4099</v>
      </c>
      <c r="D421" s="162" t="s">
        <v>3815</v>
      </c>
      <c r="E421" s="163">
        <v>394</v>
      </c>
      <c r="F421" s="165">
        <v>4224210</v>
      </c>
      <c r="G421" s="166">
        <v>451</v>
      </c>
      <c r="H421" s="167">
        <v>426</v>
      </c>
      <c r="I421" s="168">
        <v>4324151</v>
      </c>
      <c r="J421" s="169">
        <v>349</v>
      </c>
      <c r="K421" s="170">
        <v>330</v>
      </c>
      <c r="L421" s="165">
        <v>1036834</v>
      </c>
      <c r="M421" s="166">
        <v>399</v>
      </c>
      <c r="N421" s="167">
        <v>381</v>
      </c>
      <c r="O421" s="168">
        <v>641952</v>
      </c>
      <c r="P421" s="169">
        <v>458</v>
      </c>
      <c r="Q421" s="170">
        <v>434</v>
      </c>
      <c r="R421" s="165">
        <v>1999063</v>
      </c>
      <c r="S421" s="166">
        <v>107</v>
      </c>
      <c r="T421" s="167">
        <v>101</v>
      </c>
      <c r="U421" s="168">
        <v>552025</v>
      </c>
      <c r="V421" s="169">
        <v>105</v>
      </c>
      <c r="W421" s="170">
        <v>105</v>
      </c>
      <c r="X421" s="165">
        <v>9231</v>
      </c>
      <c r="Y421" s="166">
        <v>408</v>
      </c>
      <c r="Z421" s="167">
        <v>383</v>
      </c>
      <c r="AA421" s="168">
        <v>111</v>
      </c>
      <c r="AB421" s="171">
        <v>385</v>
      </c>
      <c r="AC421" s="163">
        <v>0</v>
      </c>
      <c r="AD421" s="172">
        <v>100</v>
      </c>
      <c r="AE421" s="173">
        <v>0</v>
      </c>
    </row>
    <row r="422" spans="1:31" s="3" customFormat="1" ht="18.75" customHeight="1">
      <c r="A422" s="142">
        <v>420</v>
      </c>
      <c r="B422" s="143">
        <v>459</v>
      </c>
      <c r="C422" s="144" t="s">
        <v>4100</v>
      </c>
      <c r="D422" s="145" t="s">
        <v>3815</v>
      </c>
      <c r="E422" s="146">
        <v>395</v>
      </c>
      <c r="F422" s="148">
        <v>4197443</v>
      </c>
      <c r="G422" s="149">
        <v>456</v>
      </c>
      <c r="H422" s="150">
        <v>431</v>
      </c>
      <c r="I422" s="151">
        <v>4226097</v>
      </c>
      <c r="J422" s="152">
        <v>116</v>
      </c>
      <c r="K422" s="153">
        <v>103</v>
      </c>
      <c r="L422" s="148">
        <v>2729952</v>
      </c>
      <c r="M422" s="149">
        <v>240</v>
      </c>
      <c r="N422" s="150">
        <v>229</v>
      </c>
      <c r="O422" s="151">
        <v>1779233</v>
      </c>
      <c r="P422" s="152">
        <v>460</v>
      </c>
      <c r="Q422" s="153">
        <v>436</v>
      </c>
      <c r="R422" s="148">
        <v>1971509</v>
      </c>
      <c r="S422" s="149">
        <v>64</v>
      </c>
      <c r="T422" s="150">
        <v>61</v>
      </c>
      <c r="U422" s="151">
        <v>950952</v>
      </c>
      <c r="V422" s="152">
        <v>353</v>
      </c>
      <c r="W422" s="153">
        <v>351</v>
      </c>
      <c r="X422" s="148">
        <v>369</v>
      </c>
      <c r="Y422" s="149">
        <v>217</v>
      </c>
      <c r="Z422" s="150">
        <v>194</v>
      </c>
      <c r="AA422" s="151">
        <v>241</v>
      </c>
      <c r="AB422" s="156">
        <v>324</v>
      </c>
      <c r="AC422" s="146">
        <v>0</v>
      </c>
      <c r="AD422" s="157">
        <v>100</v>
      </c>
      <c r="AE422" s="158">
        <v>0</v>
      </c>
    </row>
    <row r="423" spans="1:31" s="3" customFormat="1" ht="18.75" customHeight="1">
      <c r="A423" s="174">
        <v>421</v>
      </c>
      <c r="B423" s="175" t="s">
        <v>3813</v>
      </c>
      <c r="C423" s="190" t="s">
        <v>3813</v>
      </c>
      <c r="D423" s="177" t="s">
        <v>3815</v>
      </c>
      <c r="E423" s="178">
        <v>396</v>
      </c>
      <c r="F423" s="191" t="s">
        <v>3813</v>
      </c>
      <c r="G423" s="181">
        <v>446</v>
      </c>
      <c r="H423" s="182">
        <v>421</v>
      </c>
      <c r="I423" s="192" t="s">
        <v>3813</v>
      </c>
      <c r="J423" s="184">
        <v>292</v>
      </c>
      <c r="K423" s="185">
        <v>274</v>
      </c>
      <c r="L423" s="191" t="s">
        <v>3813</v>
      </c>
      <c r="M423" s="181">
        <v>300</v>
      </c>
      <c r="N423" s="182">
        <v>285</v>
      </c>
      <c r="O423" s="192" t="s">
        <v>3813</v>
      </c>
      <c r="P423" s="184">
        <v>472</v>
      </c>
      <c r="Q423" s="185">
        <v>447</v>
      </c>
      <c r="R423" s="191" t="s">
        <v>3813</v>
      </c>
      <c r="S423" s="181">
        <v>55</v>
      </c>
      <c r="T423" s="182">
        <v>52</v>
      </c>
      <c r="U423" s="192" t="s">
        <v>3813</v>
      </c>
      <c r="V423" s="184">
        <v>355</v>
      </c>
      <c r="W423" s="185">
        <v>353</v>
      </c>
      <c r="X423" s="191" t="s">
        <v>3813</v>
      </c>
      <c r="Y423" s="181">
        <v>500</v>
      </c>
      <c r="Z423" s="182">
        <v>475</v>
      </c>
      <c r="AA423" s="192" t="s">
        <v>3813</v>
      </c>
      <c r="AB423" s="186">
        <v>381</v>
      </c>
      <c r="AC423" s="178">
        <v>0</v>
      </c>
      <c r="AD423" s="187">
        <v>70</v>
      </c>
      <c r="AE423" s="188">
        <v>30</v>
      </c>
    </row>
    <row r="424" spans="1:31" s="3" customFormat="1" ht="18.75" customHeight="1">
      <c r="A424" s="159">
        <v>422</v>
      </c>
      <c r="B424" s="160">
        <v>380</v>
      </c>
      <c r="C424" s="161" t="s">
        <v>4101</v>
      </c>
      <c r="D424" s="162" t="s">
        <v>3815</v>
      </c>
      <c r="E424" s="163">
        <v>397</v>
      </c>
      <c r="F424" s="165">
        <v>4183760</v>
      </c>
      <c r="G424" s="166">
        <v>460</v>
      </c>
      <c r="H424" s="167">
        <v>435</v>
      </c>
      <c r="I424" s="168">
        <v>4183760</v>
      </c>
      <c r="J424" s="169">
        <v>391</v>
      </c>
      <c r="K424" s="170">
        <v>372</v>
      </c>
      <c r="L424" s="165">
        <v>776782</v>
      </c>
      <c r="M424" s="166">
        <v>440</v>
      </c>
      <c r="N424" s="167">
        <v>420</v>
      </c>
      <c r="O424" s="168">
        <v>365379</v>
      </c>
      <c r="P424" s="169">
        <v>471</v>
      </c>
      <c r="Q424" s="170">
        <v>446</v>
      </c>
      <c r="R424" s="165">
        <v>1787467</v>
      </c>
      <c r="S424" s="166">
        <v>252</v>
      </c>
      <c r="T424" s="167">
        <v>243</v>
      </c>
      <c r="U424" s="168">
        <v>141624</v>
      </c>
      <c r="V424" s="169">
        <v>402</v>
      </c>
      <c r="W424" s="170">
        <v>398</v>
      </c>
      <c r="X424" s="165">
        <v>21</v>
      </c>
      <c r="Y424" s="166">
        <v>483</v>
      </c>
      <c r="Z424" s="167">
        <v>458</v>
      </c>
      <c r="AA424" s="168">
        <v>43</v>
      </c>
      <c r="AB424" s="171">
        <v>311</v>
      </c>
      <c r="AC424" s="163">
        <v>0</v>
      </c>
      <c r="AD424" s="172">
        <v>100</v>
      </c>
      <c r="AE424" s="173">
        <v>0</v>
      </c>
    </row>
    <row r="425" spans="1:31" s="3" customFormat="1" ht="18.75" customHeight="1">
      <c r="A425" s="29">
        <v>423</v>
      </c>
      <c r="B425" s="30">
        <v>413</v>
      </c>
      <c r="C425" s="31" t="s">
        <v>475</v>
      </c>
      <c r="D425" s="32" t="s">
        <v>1737</v>
      </c>
      <c r="E425" s="42">
        <v>398</v>
      </c>
      <c r="F425" s="35">
        <v>4182002</v>
      </c>
      <c r="G425" s="36">
        <v>457</v>
      </c>
      <c r="H425" s="37">
        <v>432</v>
      </c>
      <c r="I425" s="38">
        <v>4208605</v>
      </c>
      <c r="J425" s="39">
        <v>345</v>
      </c>
      <c r="K425" s="40">
        <v>326</v>
      </c>
      <c r="L425" s="35">
        <v>1073158</v>
      </c>
      <c r="M425" s="36">
        <v>383</v>
      </c>
      <c r="N425" s="37">
        <v>366</v>
      </c>
      <c r="O425" s="38">
        <v>716126</v>
      </c>
      <c r="P425" s="39">
        <v>405</v>
      </c>
      <c r="Q425" s="40">
        <v>381</v>
      </c>
      <c r="R425" s="35">
        <v>2937335</v>
      </c>
      <c r="S425" s="36">
        <v>220</v>
      </c>
      <c r="T425" s="37">
        <v>211</v>
      </c>
      <c r="U425" s="38">
        <v>172300</v>
      </c>
      <c r="V425" s="39">
        <v>116</v>
      </c>
      <c r="W425" s="40">
        <v>116</v>
      </c>
      <c r="X425" s="35">
        <v>8492</v>
      </c>
      <c r="Y425" s="36">
        <v>171</v>
      </c>
      <c r="Z425" s="37">
        <v>151</v>
      </c>
      <c r="AA425" s="38">
        <v>285</v>
      </c>
      <c r="AB425" s="94">
        <v>311</v>
      </c>
      <c r="AC425" s="42">
        <v>0</v>
      </c>
      <c r="AD425" s="34">
        <v>100</v>
      </c>
      <c r="AE425" s="43">
        <v>0</v>
      </c>
    </row>
    <row r="426" spans="1:31" s="3" customFormat="1" ht="18.75" customHeight="1">
      <c r="A426" s="159">
        <v>424</v>
      </c>
      <c r="B426" s="160" t="s">
        <v>3813</v>
      </c>
      <c r="C426" s="161" t="s">
        <v>4102</v>
      </c>
      <c r="D426" s="162" t="s">
        <v>3815</v>
      </c>
      <c r="E426" s="193">
        <v>399</v>
      </c>
      <c r="F426" s="165">
        <v>4177938</v>
      </c>
      <c r="G426" s="166">
        <v>459</v>
      </c>
      <c r="H426" s="167">
        <v>434</v>
      </c>
      <c r="I426" s="168">
        <v>4200584</v>
      </c>
      <c r="J426" s="169">
        <v>248</v>
      </c>
      <c r="K426" s="170">
        <v>231</v>
      </c>
      <c r="L426" s="165">
        <v>1638402</v>
      </c>
      <c r="M426" s="166">
        <v>268</v>
      </c>
      <c r="N426" s="167">
        <v>253</v>
      </c>
      <c r="O426" s="168">
        <v>1578571</v>
      </c>
      <c r="P426" s="169">
        <v>454</v>
      </c>
      <c r="Q426" s="170">
        <v>430</v>
      </c>
      <c r="R426" s="165">
        <v>2037672</v>
      </c>
      <c r="S426" s="166">
        <v>74</v>
      </c>
      <c r="T426" s="167">
        <v>71</v>
      </c>
      <c r="U426" s="168">
        <v>830424</v>
      </c>
      <c r="V426" s="169">
        <v>406</v>
      </c>
      <c r="W426" s="170">
        <v>402</v>
      </c>
      <c r="X426" s="165">
        <v>9</v>
      </c>
      <c r="Y426" s="166">
        <v>314</v>
      </c>
      <c r="Z426" s="167">
        <v>291</v>
      </c>
      <c r="AA426" s="168">
        <v>167</v>
      </c>
      <c r="AB426" s="171">
        <v>321</v>
      </c>
      <c r="AC426" s="163">
        <v>0</v>
      </c>
      <c r="AD426" s="172">
        <v>100</v>
      </c>
      <c r="AE426" s="173">
        <v>0</v>
      </c>
    </row>
    <row r="427" spans="1:31" s="3" customFormat="1" ht="18.75" customHeight="1">
      <c r="A427" s="142">
        <v>425</v>
      </c>
      <c r="B427" s="143">
        <v>420</v>
      </c>
      <c r="C427" s="144" t="s">
        <v>4103</v>
      </c>
      <c r="D427" s="145" t="s">
        <v>3815</v>
      </c>
      <c r="E427" s="146">
        <v>400</v>
      </c>
      <c r="F427" s="148">
        <v>4171906</v>
      </c>
      <c r="G427" s="149">
        <v>461</v>
      </c>
      <c r="H427" s="150">
        <v>436</v>
      </c>
      <c r="I427" s="151">
        <v>4171906</v>
      </c>
      <c r="J427" s="152">
        <v>230</v>
      </c>
      <c r="K427" s="153">
        <v>214</v>
      </c>
      <c r="L427" s="148">
        <v>1751744</v>
      </c>
      <c r="M427" s="149">
        <v>360</v>
      </c>
      <c r="N427" s="150">
        <v>343</v>
      </c>
      <c r="O427" s="151">
        <v>909740</v>
      </c>
      <c r="P427" s="152">
        <v>421</v>
      </c>
      <c r="Q427" s="153">
        <v>397</v>
      </c>
      <c r="R427" s="148">
        <v>2604635</v>
      </c>
      <c r="S427" s="149">
        <v>341</v>
      </c>
      <c r="T427" s="150">
        <v>332</v>
      </c>
      <c r="U427" s="151">
        <v>47065</v>
      </c>
      <c r="V427" s="152" t="s">
        <v>3813</v>
      </c>
      <c r="W427" s="153" t="s">
        <v>3813</v>
      </c>
      <c r="X427" s="154" t="s">
        <v>3813</v>
      </c>
      <c r="Y427" s="149">
        <v>127</v>
      </c>
      <c r="Z427" s="150">
        <v>108</v>
      </c>
      <c r="AA427" s="151">
        <v>350</v>
      </c>
      <c r="AB427" s="156">
        <v>210</v>
      </c>
      <c r="AC427" s="146">
        <v>0</v>
      </c>
      <c r="AD427" s="157">
        <v>100</v>
      </c>
      <c r="AE427" s="158">
        <v>0</v>
      </c>
    </row>
    <row r="428" spans="1:31" s="3" customFormat="1" ht="18.75" customHeight="1">
      <c r="A428" s="174">
        <v>426</v>
      </c>
      <c r="B428" s="175">
        <v>387</v>
      </c>
      <c r="C428" s="176" t="s">
        <v>4104</v>
      </c>
      <c r="D428" s="177" t="s">
        <v>3815</v>
      </c>
      <c r="E428" s="178">
        <v>401</v>
      </c>
      <c r="F428" s="180">
        <v>4156734</v>
      </c>
      <c r="G428" s="181">
        <v>463</v>
      </c>
      <c r="H428" s="182">
        <v>438</v>
      </c>
      <c r="I428" s="183">
        <v>4156734</v>
      </c>
      <c r="J428" s="184">
        <v>407</v>
      </c>
      <c r="K428" s="185">
        <v>388</v>
      </c>
      <c r="L428" s="180">
        <v>646139</v>
      </c>
      <c r="M428" s="181">
        <v>448</v>
      </c>
      <c r="N428" s="182">
        <v>428</v>
      </c>
      <c r="O428" s="183">
        <v>329315</v>
      </c>
      <c r="P428" s="184">
        <v>473</v>
      </c>
      <c r="Q428" s="185">
        <v>448</v>
      </c>
      <c r="R428" s="180">
        <v>1778372</v>
      </c>
      <c r="S428" s="181">
        <v>355</v>
      </c>
      <c r="T428" s="182">
        <v>345</v>
      </c>
      <c r="U428" s="183">
        <v>36173</v>
      </c>
      <c r="V428" s="184">
        <v>93</v>
      </c>
      <c r="W428" s="185">
        <v>93</v>
      </c>
      <c r="X428" s="180">
        <v>9950</v>
      </c>
      <c r="Y428" s="181">
        <v>298</v>
      </c>
      <c r="Z428" s="182">
        <v>275</v>
      </c>
      <c r="AA428" s="183">
        <v>182</v>
      </c>
      <c r="AB428" s="186">
        <v>322</v>
      </c>
      <c r="AC428" s="178">
        <v>0</v>
      </c>
      <c r="AD428" s="187">
        <v>100</v>
      </c>
      <c r="AE428" s="188">
        <v>0</v>
      </c>
    </row>
    <row r="429" spans="1:31" s="3" customFormat="1" ht="18.75" customHeight="1">
      <c r="A429" s="159">
        <v>427</v>
      </c>
      <c r="B429" s="160" t="s">
        <v>3813</v>
      </c>
      <c r="C429" s="161" t="s">
        <v>4105</v>
      </c>
      <c r="D429" s="162" t="s">
        <v>3815</v>
      </c>
      <c r="E429" s="163">
        <v>402</v>
      </c>
      <c r="F429" s="165">
        <v>4125943</v>
      </c>
      <c r="G429" s="166">
        <v>288</v>
      </c>
      <c r="H429" s="167">
        <v>270</v>
      </c>
      <c r="I429" s="168">
        <v>6273438</v>
      </c>
      <c r="J429" s="169">
        <v>342</v>
      </c>
      <c r="K429" s="170">
        <v>323</v>
      </c>
      <c r="L429" s="165">
        <v>1082961</v>
      </c>
      <c r="M429" s="166">
        <v>388</v>
      </c>
      <c r="N429" s="167">
        <v>370</v>
      </c>
      <c r="O429" s="168">
        <v>707668</v>
      </c>
      <c r="P429" s="169">
        <v>422</v>
      </c>
      <c r="Q429" s="170">
        <v>398</v>
      </c>
      <c r="R429" s="165">
        <v>2525740</v>
      </c>
      <c r="S429" s="166">
        <v>186</v>
      </c>
      <c r="T429" s="167">
        <v>177</v>
      </c>
      <c r="U429" s="168">
        <v>249318</v>
      </c>
      <c r="V429" s="169">
        <v>175</v>
      </c>
      <c r="W429" s="170">
        <v>175</v>
      </c>
      <c r="X429" s="165">
        <v>5527</v>
      </c>
      <c r="Y429" s="166">
        <v>384</v>
      </c>
      <c r="Z429" s="167">
        <v>359</v>
      </c>
      <c r="AA429" s="168">
        <v>125</v>
      </c>
      <c r="AB429" s="171">
        <v>356</v>
      </c>
      <c r="AC429" s="163">
        <v>0</v>
      </c>
      <c r="AD429" s="172">
        <v>100</v>
      </c>
      <c r="AE429" s="173">
        <v>0</v>
      </c>
    </row>
    <row r="430" spans="1:31" s="3" customFormat="1" ht="18.75" customHeight="1">
      <c r="A430" s="29">
        <v>428</v>
      </c>
      <c r="B430" s="64" t="s">
        <v>3813</v>
      </c>
      <c r="C430" s="31" t="s">
        <v>4106</v>
      </c>
      <c r="D430" s="32" t="s">
        <v>2748</v>
      </c>
      <c r="E430" s="42">
        <v>403</v>
      </c>
      <c r="F430" s="35">
        <v>4122823</v>
      </c>
      <c r="G430" s="36">
        <v>55</v>
      </c>
      <c r="H430" s="37">
        <v>50</v>
      </c>
      <c r="I430" s="38">
        <v>10193838</v>
      </c>
      <c r="J430" s="39">
        <v>289</v>
      </c>
      <c r="K430" s="40">
        <v>271</v>
      </c>
      <c r="L430" s="35">
        <v>1354015</v>
      </c>
      <c r="M430" s="36">
        <v>429</v>
      </c>
      <c r="N430" s="37">
        <v>410</v>
      </c>
      <c r="O430" s="38">
        <v>442629</v>
      </c>
      <c r="P430" s="39">
        <v>361</v>
      </c>
      <c r="Q430" s="40">
        <v>337</v>
      </c>
      <c r="R430" s="35">
        <v>3679891</v>
      </c>
      <c r="S430" s="36">
        <v>259</v>
      </c>
      <c r="T430" s="37">
        <v>250</v>
      </c>
      <c r="U430" s="38">
        <v>129920</v>
      </c>
      <c r="V430" s="39">
        <v>10</v>
      </c>
      <c r="W430" s="40">
        <v>10</v>
      </c>
      <c r="X430" s="35">
        <v>20104</v>
      </c>
      <c r="Y430" s="36">
        <v>362</v>
      </c>
      <c r="Z430" s="37">
        <v>337</v>
      </c>
      <c r="AA430" s="38">
        <v>137</v>
      </c>
      <c r="AB430" s="94">
        <v>311</v>
      </c>
      <c r="AC430" s="42">
        <v>0</v>
      </c>
      <c r="AD430" s="34">
        <v>64.55</v>
      </c>
      <c r="AE430" s="43">
        <v>35.450000000000003</v>
      </c>
    </row>
    <row r="431" spans="1:31" s="3" customFormat="1" ht="18.75" customHeight="1">
      <c r="A431" s="159">
        <v>429</v>
      </c>
      <c r="B431" s="160" t="s">
        <v>3813</v>
      </c>
      <c r="C431" s="161" t="s">
        <v>2760</v>
      </c>
      <c r="D431" s="162" t="s">
        <v>3815</v>
      </c>
      <c r="E431" s="163">
        <v>404</v>
      </c>
      <c r="F431" s="165">
        <v>4120576</v>
      </c>
      <c r="G431" s="166">
        <v>458</v>
      </c>
      <c r="H431" s="167">
        <v>433</v>
      </c>
      <c r="I431" s="168">
        <v>4207484</v>
      </c>
      <c r="J431" s="169">
        <v>358</v>
      </c>
      <c r="K431" s="170">
        <v>339</v>
      </c>
      <c r="L431" s="165">
        <v>974418</v>
      </c>
      <c r="M431" s="166">
        <v>380</v>
      </c>
      <c r="N431" s="167">
        <v>363</v>
      </c>
      <c r="O431" s="168">
        <v>758534</v>
      </c>
      <c r="P431" s="169">
        <v>463</v>
      </c>
      <c r="Q431" s="170">
        <v>438</v>
      </c>
      <c r="R431" s="165">
        <v>1941223</v>
      </c>
      <c r="S431" s="166">
        <v>255</v>
      </c>
      <c r="T431" s="167">
        <v>246</v>
      </c>
      <c r="U431" s="168">
        <v>135777</v>
      </c>
      <c r="V431" s="169">
        <v>124</v>
      </c>
      <c r="W431" s="170">
        <v>124</v>
      </c>
      <c r="X431" s="165">
        <v>8151</v>
      </c>
      <c r="Y431" s="166">
        <v>279</v>
      </c>
      <c r="Z431" s="167">
        <v>256</v>
      </c>
      <c r="AA431" s="168">
        <v>194</v>
      </c>
      <c r="AB431" s="171">
        <v>321</v>
      </c>
      <c r="AC431" s="163">
        <v>0</v>
      </c>
      <c r="AD431" s="172">
        <v>100</v>
      </c>
      <c r="AE431" s="173">
        <v>0</v>
      </c>
    </row>
    <row r="432" spans="1:31" s="3" customFormat="1" ht="18.75" customHeight="1">
      <c r="A432" s="45">
        <v>430</v>
      </c>
      <c r="B432" s="46">
        <v>458</v>
      </c>
      <c r="C432" s="47" t="s">
        <v>2987</v>
      </c>
      <c r="D432" s="48" t="s">
        <v>1734</v>
      </c>
      <c r="E432" s="65">
        <v>405</v>
      </c>
      <c r="F432" s="51">
        <v>4115241</v>
      </c>
      <c r="G432" s="52">
        <v>464</v>
      </c>
      <c r="H432" s="53">
        <v>439</v>
      </c>
      <c r="I432" s="54">
        <v>4115241</v>
      </c>
      <c r="J432" s="55">
        <v>122</v>
      </c>
      <c r="K432" s="56">
        <v>109</v>
      </c>
      <c r="L432" s="51">
        <v>2684452</v>
      </c>
      <c r="M432" s="52">
        <v>173</v>
      </c>
      <c r="N432" s="53">
        <v>164</v>
      </c>
      <c r="O432" s="54">
        <v>2377476</v>
      </c>
      <c r="P432" s="55">
        <v>264</v>
      </c>
      <c r="Q432" s="56">
        <v>243</v>
      </c>
      <c r="R432" s="51">
        <v>5218446</v>
      </c>
      <c r="S432" s="52">
        <v>44</v>
      </c>
      <c r="T432" s="53">
        <v>41</v>
      </c>
      <c r="U432" s="54">
        <v>1209335</v>
      </c>
      <c r="V432" s="55">
        <v>156</v>
      </c>
      <c r="W432" s="56">
        <v>156</v>
      </c>
      <c r="X432" s="51">
        <v>6536</v>
      </c>
      <c r="Y432" s="52">
        <v>342</v>
      </c>
      <c r="Z432" s="53">
        <v>317</v>
      </c>
      <c r="AA432" s="54">
        <v>150</v>
      </c>
      <c r="AB432" s="95">
        <v>382</v>
      </c>
      <c r="AC432" s="49">
        <v>0</v>
      </c>
      <c r="AD432" s="57">
        <v>100</v>
      </c>
      <c r="AE432" s="58">
        <v>0</v>
      </c>
    </row>
    <row r="433" spans="1:31" s="3" customFormat="1" ht="18.75" customHeight="1">
      <c r="A433" s="174">
        <v>431</v>
      </c>
      <c r="B433" s="175" t="s">
        <v>3813</v>
      </c>
      <c r="C433" s="176" t="s">
        <v>2761</v>
      </c>
      <c r="D433" s="177" t="s">
        <v>3815</v>
      </c>
      <c r="E433" s="178">
        <v>406</v>
      </c>
      <c r="F433" s="180">
        <v>4105427</v>
      </c>
      <c r="G433" s="181">
        <v>281</v>
      </c>
      <c r="H433" s="182">
        <v>263</v>
      </c>
      <c r="I433" s="183">
        <v>6365117</v>
      </c>
      <c r="J433" s="184">
        <v>441</v>
      </c>
      <c r="K433" s="185">
        <v>422</v>
      </c>
      <c r="L433" s="180">
        <v>355391</v>
      </c>
      <c r="M433" s="181">
        <v>468</v>
      </c>
      <c r="N433" s="182">
        <v>447</v>
      </c>
      <c r="O433" s="183">
        <v>179099</v>
      </c>
      <c r="P433" s="184">
        <v>484</v>
      </c>
      <c r="Q433" s="185">
        <v>459</v>
      </c>
      <c r="R433" s="180">
        <v>1531002</v>
      </c>
      <c r="S433" s="181">
        <v>330</v>
      </c>
      <c r="T433" s="182">
        <v>321</v>
      </c>
      <c r="U433" s="183">
        <v>61150</v>
      </c>
      <c r="V433" s="184">
        <v>49</v>
      </c>
      <c r="W433" s="185">
        <v>49</v>
      </c>
      <c r="X433" s="180">
        <v>12605</v>
      </c>
      <c r="Y433" s="181">
        <v>395</v>
      </c>
      <c r="Z433" s="182">
        <v>370</v>
      </c>
      <c r="AA433" s="183">
        <v>120</v>
      </c>
      <c r="AB433" s="186">
        <v>322</v>
      </c>
      <c r="AC433" s="178">
        <v>0</v>
      </c>
      <c r="AD433" s="187">
        <v>100</v>
      </c>
      <c r="AE433" s="188">
        <v>0</v>
      </c>
    </row>
    <row r="434" spans="1:31" s="3" customFormat="1" ht="18.75" customHeight="1">
      <c r="A434" s="159">
        <v>432</v>
      </c>
      <c r="B434" s="160" t="s">
        <v>3813</v>
      </c>
      <c r="C434" s="161" t="s">
        <v>2762</v>
      </c>
      <c r="D434" s="162" t="s">
        <v>3815</v>
      </c>
      <c r="E434" s="163">
        <v>407</v>
      </c>
      <c r="F434" s="165">
        <v>4095261</v>
      </c>
      <c r="G434" s="166">
        <v>455</v>
      </c>
      <c r="H434" s="167">
        <v>430</v>
      </c>
      <c r="I434" s="168">
        <v>4247962</v>
      </c>
      <c r="J434" s="169">
        <v>371</v>
      </c>
      <c r="K434" s="170">
        <v>352</v>
      </c>
      <c r="L434" s="165">
        <v>932370</v>
      </c>
      <c r="M434" s="166">
        <v>455</v>
      </c>
      <c r="N434" s="167">
        <v>434</v>
      </c>
      <c r="O434" s="168">
        <v>291111</v>
      </c>
      <c r="P434" s="169">
        <v>494</v>
      </c>
      <c r="Q434" s="170">
        <v>469</v>
      </c>
      <c r="R434" s="165">
        <v>1084079</v>
      </c>
      <c r="S434" s="166">
        <v>144</v>
      </c>
      <c r="T434" s="167">
        <v>137</v>
      </c>
      <c r="U434" s="168">
        <v>355151</v>
      </c>
      <c r="V434" s="169">
        <v>106</v>
      </c>
      <c r="W434" s="170">
        <v>106</v>
      </c>
      <c r="X434" s="165">
        <v>9196</v>
      </c>
      <c r="Y434" s="166">
        <v>295</v>
      </c>
      <c r="Z434" s="167">
        <v>272</v>
      </c>
      <c r="AA434" s="168">
        <v>184</v>
      </c>
      <c r="AB434" s="171">
        <v>321</v>
      </c>
      <c r="AC434" s="163">
        <v>0</v>
      </c>
      <c r="AD434" s="172">
        <v>100</v>
      </c>
      <c r="AE434" s="173">
        <v>0</v>
      </c>
    </row>
    <row r="435" spans="1:31" s="3" customFormat="1" ht="18.75" customHeight="1">
      <c r="A435" s="159">
        <v>433</v>
      </c>
      <c r="B435" s="160">
        <v>411</v>
      </c>
      <c r="C435" s="161" t="s">
        <v>2763</v>
      </c>
      <c r="D435" s="162" t="s">
        <v>3815</v>
      </c>
      <c r="E435" s="163">
        <v>408</v>
      </c>
      <c r="F435" s="165">
        <v>4090556</v>
      </c>
      <c r="G435" s="166">
        <v>344</v>
      </c>
      <c r="H435" s="167">
        <v>322</v>
      </c>
      <c r="I435" s="168">
        <v>5490556</v>
      </c>
      <c r="J435" s="169">
        <v>356</v>
      </c>
      <c r="K435" s="170">
        <v>337</v>
      </c>
      <c r="L435" s="165">
        <v>985336</v>
      </c>
      <c r="M435" s="166">
        <v>444</v>
      </c>
      <c r="N435" s="167">
        <v>424</v>
      </c>
      <c r="O435" s="168">
        <v>341459</v>
      </c>
      <c r="P435" s="169">
        <v>451</v>
      </c>
      <c r="Q435" s="170">
        <v>427</v>
      </c>
      <c r="R435" s="165">
        <v>2106852</v>
      </c>
      <c r="S435" s="166">
        <v>302</v>
      </c>
      <c r="T435" s="167">
        <v>293</v>
      </c>
      <c r="U435" s="168">
        <v>85651</v>
      </c>
      <c r="V435" s="169">
        <v>195</v>
      </c>
      <c r="W435" s="170">
        <v>195</v>
      </c>
      <c r="X435" s="165">
        <v>4656</v>
      </c>
      <c r="Y435" s="166">
        <v>3</v>
      </c>
      <c r="Z435" s="167">
        <v>1</v>
      </c>
      <c r="AA435" s="168">
        <v>1989</v>
      </c>
      <c r="AB435" s="171">
        <v>322</v>
      </c>
      <c r="AC435" s="163">
        <v>0</v>
      </c>
      <c r="AD435" s="172">
        <v>100</v>
      </c>
      <c r="AE435" s="173">
        <v>0</v>
      </c>
    </row>
    <row r="436" spans="1:31" s="3" customFormat="1" ht="18.75" customHeight="1">
      <c r="A436" s="29">
        <v>434</v>
      </c>
      <c r="B436" s="30">
        <v>179</v>
      </c>
      <c r="C436" s="31" t="s">
        <v>2764</v>
      </c>
      <c r="D436" s="32" t="s">
        <v>2748</v>
      </c>
      <c r="E436" s="42">
        <v>409</v>
      </c>
      <c r="F436" s="35">
        <v>4085042</v>
      </c>
      <c r="G436" s="36">
        <v>338</v>
      </c>
      <c r="H436" s="37">
        <v>316</v>
      </c>
      <c r="I436" s="38">
        <v>5570698</v>
      </c>
      <c r="J436" s="39">
        <v>406</v>
      </c>
      <c r="K436" s="40">
        <v>387</v>
      </c>
      <c r="L436" s="35">
        <v>655958</v>
      </c>
      <c r="M436" s="36">
        <v>258</v>
      </c>
      <c r="N436" s="37">
        <v>245</v>
      </c>
      <c r="O436" s="38">
        <v>1665865</v>
      </c>
      <c r="P436" s="39">
        <v>220</v>
      </c>
      <c r="Q436" s="40">
        <v>200</v>
      </c>
      <c r="R436" s="35">
        <v>5898709</v>
      </c>
      <c r="S436" s="36">
        <v>415</v>
      </c>
      <c r="T436" s="37">
        <v>403</v>
      </c>
      <c r="U436" s="38">
        <v>-282433</v>
      </c>
      <c r="V436" s="39">
        <v>109</v>
      </c>
      <c r="W436" s="40">
        <v>109</v>
      </c>
      <c r="X436" s="35">
        <v>9089</v>
      </c>
      <c r="Y436" s="36">
        <v>166</v>
      </c>
      <c r="Z436" s="37">
        <v>146</v>
      </c>
      <c r="AA436" s="38">
        <v>293</v>
      </c>
      <c r="AB436" s="94">
        <v>311</v>
      </c>
      <c r="AC436" s="42">
        <v>0</v>
      </c>
      <c r="AD436" s="34">
        <v>100</v>
      </c>
      <c r="AE436" s="43">
        <v>0</v>
      </c>
    </row>
    <row r="437" spans="1:31" s="3" customFormat="1" ht="18.75" customHeight="1">
      <c r="A437" s="142">
        <v>435</v>
      </c>
      <c r="B437" s="143" t="s">
        <v>3813</v>
      </c>
      <c r="C437" s="144" t="s">
        <v>2765</v>
      </c>
      <c r="D437" s="145" t="s">
        <v>3815</v>
      </c>
      <c r="E437" s="146">
        <v>410</v>
      </c>
      <c r="F437" s="148">
        <v>4072870</v>
      </c>
      <c r="G437" s="149">
        <v>454</v>
      </c>
      <c r="H437" s="150">
        <v>429</v>
      </c>
      <c r="I437" s="151">
        <v>4256032</v>
      </c>
      <c r="J437" s="152">
        <v>433</v>
      </c>
      <c r="K437" s="153">
        <v>414</v>
      </c>
      <c r="L437" s="148">
        <v>421778</v>
      </c>
      <c r="M437" s="149">
        <v>478</v>
      </c>
      <c r="N437" s="150">
        <v>457</v>
      </c>
      <c r="O437" s="151">
        <v>33115</v>
      </c>
      <c r="P437" s="152">
        <v>383</v>
      </c>
      <c r="Q437" s="153">
        <v>359</v>
      </c>
      <c r="R437" s="148">
        <v>3366720</v>
      </c>
      <c r="S437" s="149">
        <v>456</v>
      </c>
      <c r="T437" s="150">
        <v>439</v>
      </c>
      <c r="U437" s="151">
        <v>-923091</v>
      </c>
      <c r="V437" s="152">
        <v>366</v>
      </c>
      <c r="W437" s="153">
        <v>363</v>
      </c>
      <c r="X437" s="148">
        <v>266</v>
      </c>
      <c r="Y437" s="149">
        <v>371</v>
      </c>
      <c r="Z437" s="150">
        <v>346</v>
      </c>
      <c r="AA437" s="151">
        <v>131</v>
      </c>
      <c r="AB437" s="156">
        <v>352</v>
      </c>
      <c r="AC437" s="146">
        <v>0</v>
      </c>
      <c r="AD437" s="157">
        <v>25</v>
      </c>
      <c r="AE437" s="158">
        <v>75</v>
      </c>
    </row>
    <row r="438" spans="1:31" s="3" customFormat="1" ht="18.75" customHeight="1">
      <c r="A438" s="174">
        <v>436</v>
      </c>
      <c r="B438" s="175" t="s">
        <v>3813</v>
      </c>
      <c r="C438" s="176" t="s">
        <v>2766</v>
      </c>
      <c r="D438" s="177" t="s">
        <v>3815</v>
      </c>
      <c r="E438" s="178">
        <v>411</v>
      </c>
      <c r="F438" s="180">
        <v>4059094</v>
      </c>
      <c r="G438" s="181">
        <v>465</v>
      </c>
      <c r="H438" s="182">
        <v>440</v>
      </c>
      <c r="I438" s="183">
        <v>4100106</v>
      </c>
      <c r="J438" s="184">
        <v>412</v>
      </c>
      <c r="K438" s="185">
        <v>393</v>
      </c>
      <c r="L438" s="180">
        <v>617706</v>
      </c>
      <c r="M438" s="181">
        <v>368</v>
      </c>
      <c r="N438" s="182">
        <v>351</v>
      </c>
      <c r="O438" s="183">
        <v>818697</v>
      </c>
      <c r="P438" s="184">
        <v>456</v>
      </c>
      <c r="Q438" s="185">
        <v>432</v>
      </c>
      <c r="R438" s="180">
        <v>2027605</v>
      </c>
      <c r="S438" s="181">
        <v>251</v>
      </c>
      <c r="T438" s="182">
        <v>242</v>
      </c>
      <c r="U438" s="183">
        <v>141721</v>
      </c>
      <c r="V438" s="184" t="s">
        <v>3813</v>
      </c>
      <c r="W438" s="185" t="s">
        <v>3813</v>
      </c>
      <c r="X438" s="191" t="s">
        <v>3813</v>
      </c>
      <c r="Y438" s="181">
        <v>402</v>
      </c>
      <c r="Z438" s="182">
        <v>377</v>
      </c>
      <c r="AA438" s="183">
        <v>115</v>
      </c>
      <c r="AB438" s="186">
        <v>324</v>
      </c>
      <c r="AC438" s="178">
        <v>0</v>
      </c>
      <c r="AD438" s="187">
        <v>100</v>
      </c>
      <c r="AE438" s="188">
        <v>0</v>
      </c>
    </row>
    <row r="439" spans="1:31" s="3" customFormat="1" ht="18.75" customHeight="1">
      <c r="A439" s="159">
        <v>437</v>
      </c>
      <c r="B439" s="160" t="s">
        <v>3813</v>
      </c>
      <c r="C439" s="161" t="s">
        <v>2767</v>
      </c>
      <c r="D439" s="162" t="s">
        <v>3815</v>
      </c>
      <c r="E439" s="163">
        <v>412</v>
      </c>
      <c r="F439" s="165">
        <v>4058006</v>
      </c>
      <c r="G439" s="166">
        <v>371</v>
      </c>
      <c r="H439" s="167">
        <v>348</v>
      </c>
      <c r="I439" s="168">
        <v>5172666</v>
      </c>
      <c r="J439" s="169">
        <v>443</v>
      </c>
      <c r="K439" s="170">
        <v>424</v>
      </c>
      <c r="L439" s="165">
        <v>346114</v>
      </c>
      <c r="M439" s="166">
        <v>428</v>
      </c>
      <c r="N439" s="167">
        <v>409</v>
      </c>
      <c r="O439" s="168">
        <v>445069</v>
      </c>
      <c r="P439" s="169">
        <v>450</v>
      </c>
      <c r="Q439" s="170">
        <v>426</v>
      </c>
      <c r="R439" s="165">
        <v>2108830</v>
      </c>
      <c r="S439" s="166">
        <v>363</v>
      </c>
      <c r="T439" s="167">
        <v>353</v>
      </c>
      <c r="U439" s="168">
        <v>27550</v>
      </c>
      <c r="V439" s="169">
        <v>78</v>
      </c>
      <c r="W439" s="170">
        <v>78</v>
      </c>
      <c r="X439" s="165">
        <v>10951</v>
      </c>
      <c r="Y439" s="166">
        <v>256</v>
      </c>
      <c r="Z439" s="167">
        <v>233</v>
      </c>
      <c r="AA439" s="168">
        <v>210</v>
      </c>
      <c r="AB439" s="171">
        <v>322</v>
      </c>
      <c r="AC439" s="163">
        <v>0</v>
      </c>
      <c r="AD439" s="172">
        <v>100</v>
      </c>
      <c r="AE439" s="173">
        <v>0</v>
      </c>
    </row>
    <row r="440" spans="1:31" s="3" customFormat="1" ht="18.75" customHeight="1">
      <c r="A440" s="159">
        <v>438</v>
      </c>
      <c r="B440" s="160" t="s">
        <v>3813</v>
      </c>
      <c r="C440" s="161" t="s">
        <v>2768</v>
      </c>
      <c r="D440" s="162" t="s">
        <v>3815</v>
      </c>
      <c r="E440" s="163">
        <v>413</v>
      </c>
      <c r="F440" s="165">
        <v>4039960</v>
      </c>
      <c r="G440" s="166">
        <v>470</v>
      </c>
      <c r="H440" s="167">
        <v>445</v>
      </c>
      <c r="I440" s="168">
        <v>4058395</v>
      </c>
      <c r="J440" s="169">
        <v>272</v>
      </c>
      <c r="K440" s="170">
        <v>254</v>
      </c>
      <c r="L440" s="189" t="s">
        <v>3813</v>
      </c>
      <c r="M440" s="166">
        <v>293</v>
      </c>
      <c r="N440" s="167">
        <v>278</v>
      </c>
      <c r="O440" s="196" t="s">
        <v>3813</v>
      </c>
      <c r="P440" s="169">
        <v>427</v>
      </c>
      <c r="Q440" s="170">
        <v>403</v>
      </c>
      <c r="R440" s="189" t="s">
        <v>3813</v>
      </c>
      <c r="S440" s="166">
        <v>207</v>
      </c>
      <c r="T440" s="167">
        <v>198</v>
      </c>
      <c r="U440" s="196" t="s">
        <v>3813</v>
      </c>
      <c r="V440" s="169" t="s">
        <v>3813</v>
      </c>
      <c r="W440" s="170" t="s">
        <v>3813</v>
      </c>
      <c r="X440" s="189" t="s">
        <v>3813</v>
      </c>
      <c r="Y440" s="166">
        <v>303</v>
      </c>
      <c r="Z440" s="167">
        <v>280</v>
      </c>
      <c r="AA440" s="196" t="s">
        <v>3813</v>
      </c>
      <c r="AB440" s="171">
        <v>321</v>
      </c>
      <c r="AC440" s="163">
        <v>0</v>
      </c>
      <c r="AD440" s="172">
        <v>100</v>
      </c>
      <c r="AE440" s="173">
        <v>0</v>
      </c>
    </row>
    <row r="441" spans="1:31" s="3" customFormat="1" ht="18.75" customHeight="1">
      <c r="A441" s="29">
        <v>439</v>
      </c>
      <c r="B441" s="30" t="s">
        <v>3813</v>
      </c>
      <c r="C441" s="31" t="s">
        <v>2769</v>
      </c>
      <c r="D441" s="32" t="s">
        <v>2748</v>
      </c>
      <c r="E441" s="42">
        <v>414</v>
      </c>
      <c r="F441" s="35">
        <v>4036559</v>
      </c>
      <c r="G441" s="36">
        <v>466</v>
      </c>
      <c r="H441" s="37">
        <v>441</v>
      </c>
      <c r="I441" s="38">
        <v>4088989</v>
      </c>
      <c r="J441" s="39" t="s">
        <v>3813</v>
      </c>
      <c r="K441" s="40" t="s">
        <v>3813</v>
      </c>
      <c r="L441" s="35">
        <v>676236</v>
      </c>
      <c r="M441" s="36">
        <v>446</v>
      </c>
      <c r="N441" s="37">
        <v>426</v>
      </c>
      <c r="O441" s="38">
        <v>333350</v>
      </c>
      <c r="P441" s="39">
        <v>441</v>
      </c>
      <c r="Q441" s="40">
        <v>417</v>
      </c>
      <c r="R441" s="35">
        <v>2169810</v>
      </c>
      <c r="S441" s="36">
        <v>291</v>
      </c>
      <c r="T441" s="37">
        <v>282</v>
      </c>
      <c r="U441" s="38">
        <v>101051</v>
      </c>
      <c r="V441" s="39">
        <v>133</v>
      </c>
      <c r="W441" s="40">
        <v>133</v>
      </c>
      <c r="X441" s="35">
        <v>7654</v>
      </c>
      <c r="Y441" s="36">
        <v>437</v>
      </c>
      <c r="Z441" s="37">
        <v>412</v>
      </c>
      <c r="AA441" s="38">
        <v>95</v>
      </c>
      <c r="AB441" s="94">
        <v>311</v>
      </c>
      <c r="AC441" s="42">
        <v>0</v>
      </c>
      <c r="AD441" s="34">
        <v>80</v>
      </c>
      <c r="AE441" s="43">
        <v>20</v>
      </c>
    </row>
    <row r="442" spans="1:31" s="3" customFormat="1" ht="18.75" customHeight="1">
      <c r="A442" s="142">
        <v>440</v>
      </c>
      <c r="B442" s="143">
        <v>500</v>
      </c>
      <c r="C442" s="144" t="s">
        <v>2428</v>
      </c>
      <c r="D442" s="145" t="s">
        <v>3815</v>
      </c>
      <c r="E442" s="146">
        <v>415</v>
      </c>
      <c r="F442" s="148">
        <v>4028149</v>
      </c>
      <c r="G442" s="149">
        <v>468</v>
      </c>
      <c r="H442" s="150">
        <v>443</v>
      </c>
      <c r="I442" s="151">
        <v>4073317</v>
      </c>
      <c r="J442" s="152">
        <v>320</v>
      </c>
      <c r="K442" s="153">
        <v>301</v>
      </c>
      <c r="L442" s="148">
        <v>1187627</v>
      </c>
      <c r="M442" s="149">
        <v>390</v>
      </c>
      <c r="N442" s="150">
        <v>372</v>
      </c>
      <c r="O442" s="151">
        <v>695045</v>
      </c>
      <c r="P442" s="152">
        <v>434</v>
      </c>
      <c r="Q442" s="153">
        <v>410</v>
      </c>
      <c r="R442" s="148">
        <v>2295811</v>
      </c>
      <c r="S442" s="149">
        <v>398</v>
      </c>
      <c r="T442" s="150">
        <v>388</v>
      </c>
      <c r="U442" s="151">
        <v>-91708</v>
      </c>
      <c r="V442" s="152">
        <v>381</v>
      </c>
      <c r="W442" s="153">
        <v>378</v>
      </c>
      <c r="X442" s="148">
        <v>104</v>
      </c>
      <c r="Y442" s="149">
        <v>378</v>
      </c>
      <c r="Z442" s="150">
        <v>353</v>
      </c>
      <c r="AA442" s="151">
        <v>130</v>
      </c>
      <c r="AB442" s="156">
        <v>356</v>
      </c>
      <c r="AC442" s="146">
        <v>0</v>
      </c>
      <c r="AD442" s="157">
        <v>100</v>
      </c>
      <c r="AE442" s="158">
        <v>0</v>
      </c>
    </row>
    <row r="443" spans="1:31" s="3" customFormat="1" ht="18.75" customHeight="1">
      <c r="A443" s="15">
        <v>441</v>
      </c>
      <c r="B443" s="16" t="s">
        <v>3813</v>
      </c>
      <c r="C443" s="17" t="s">
        <v>2429</v>
      </c>
      <c r="D443" s="18" t="s">
        <v>2748</v>
      </c>
      <c r="E443" s="19">
        <v>416</v>
      </c>
      <c r="F443" s="21">
        <v>4025514</v>
      </c>
      <c r="G443" s="22">
        <v>471</v>
      </c>
      <c r="H443" s="23">
        <v>446</v>
      </c>
      <c r="I443" s="24">
        <v>4046900</v>
      </c>
      <c r="J443" s="25">
        <v>450</v>
      </c>
      <c r="K443" s="26">
        <v>431</v>
      </c>
      <c r="L443" s="21">
        <v>266062</v>
      </c>
      <c r="M443" s="22">
        <v>427</v>
      </c>
      <c r="N443" s="23">
        <v>408</v>
      </c>
      <c r="O443" s="24">
        <v>448209</v>
      </c>
      <c r="P443" s="25">
        <v>416</v>
      </c>
      <c r="Q443" s="26">
        <v>392</v>
      </c>
      <c r="R443" s="21">
        <v>2746622</v>
      </c>
      <c r="S443" s="22">
        <v>336</v>
      </c>
      <c r="T443" s="23">
        <v>327</v>
      </c>
      <c r="U443" s="24">
        <v>54134</v>
      </c>
      <c r="V443" s="25">
        <v>301</v>
      </c>
      <c r="W443" s="26">
        <v>299</v>
      </c>
      <c r="X443" s="21">
        <v>1284</v>
      </c>
      <c r="Y443" s="22">
        <v>270</v>
      </c>
      <c r="Z443" s="23">
        <v>247</v>
      </c>
      <c r="AA443" s="24">
        <v>199</v>
      </c>
      <c r="AB443" s="93">
        <v>321</v>
      </c>
      <c r="AC443" s="19">
        <v>0</v>
      </c>
      <c r="AD443" s="27">
        <v>100</v>
      </c>
      <c r="AE443" s="28">
        <v>0</v>
      </c>
    </row>
    <row r="444" spans="1:31" s="3" customFormat="1" ht="18.75" customHeight="1">
      <c r="A444" s="29">
        <v>442</v>
      </c>
      <c r="B444" s="30">
        <v>320</v>
      </c>
      <c r="C444" s="31" t="s">
        <v>2430</v>
      </c>
      <c r="D444" s="32" t="s">
        <v>1734</v>
      </c>
      <c r="E444" s="42">
        <v>417</v>
      </c>
      <c r="F444" s="35">
        <v>4017006</v>
      </c>
      <c r="G444" s="36">
        <v>433</v>
      </c>
      <c r="H444" s="37">
        <v>409</v>
      </c>
      <c r="I444" s="38">
        <v>4558798</v>
      </c>
      <c r="J444" s="39">
        <v>445</v>
      </c>
      <c r="K444" s="40">
        <v>426</v>
      </c>
      <c r="L444" s="35">
        <v>306732</v>
      </c>
      <c r="M444" s="36">
        <v>402</v>
      </c>
      <c r="N444" s="37">
        <v>384</v>
      </c>
      <c r="O444" s="38">
        <v>605743</v>
      </c>
      <c r="P444" s="39">
        <v>474</v>
      </c>
      <c r="Q444" s="40">
        <v>449</v>
      </c>
      <c r="R444" s="35">
        <v>1772508</v>
      </c>
      <c r="S444" s="36">
        <v>262</v>
      </c>
      <c r="T444" s="37">
        <v>253</v>
      </c>
      <c r="U444" s="38">
        <v>127087</v>
      </c>
      <c r="V444" s="39">
        <v>277</v>
      </c>
      <c r="W444" s="40">
        <v>275</v>
      </c>
      <c r="X444" s="35">
        <v>1790</v>
      </c>
      <c r="Y444" s="36">
        <v>489</v>
      </c>
      <c r="Z444" s="37">
        <v>464</v>
      </c>
      <c r="AA444" s="38">
        <v>40</v>
      </c>
      <c r="AB444" s="94">
        <v>311</v>
      </c>
      <c r="AC444" s="42">
        <v>0</v>
      </c>
      <c r="AD444" s="34">
        <v>100</v>
      </c>
      <c r="AE444" s="43">
        <v>0</v>
      </c>
    </row>
    <row r="445" spans="1:31" s="3" customFormat="1" ht="18.75" customHeight="1">
      <c r="A445" s="159">
        <v>443</v>
      </c>
      <c r="B445" s="160" t="s">
        <v>3813</v>
      </c>
      <c r="C445" s="161" t="s">
        <v>2431</v>
      </c>
      <c r="D445" s="162" t="s">
        <v>3815</v>
      </c>
      <c r="E445" s="163">
        <v>418</v>
      </c>
      <c r="F445" s="165">
        <v>4001980</v>
      </c>
      <c r="G445" s="166">
        <v>474</v>
      </c>
      <c r="H445" s="167">
        <v>449</v>
      </c>
      <c r="I445" s="168">
        <v>4008606</v>
      </c>
      <c r="J445" s="169" t="s">
        <v>3813</v>
      </c>
      <c r="K445" s="170" t="s">
        <v>3813</v>
      </c>
      <c r="L445" s="165">
        <v>85173</v>
      </c>
      <c r="M445" s="166">
        <v>353</v>
      </c>
      <c r="N445" s="167">
        <v>337</v>
      </c>
      <c r="O445" s="168">
        <v>936479</v>
      </c>
      <c r="P445" s="169">
        <v>347</v>
      </c>
      <c r="Q445" s="170">
        <v>324</v>
      </c>
      <c r="R445" s="165">
        <v>3946492</v>
      </c>
      <c r="S445" s="166">
        <v>368</v>
      </c>
      <c r="T445" s="167">
        <v>358</v>
      </c>
      <c r="U445" s="168">
        <v>22551</v>
      </c>
      <c r="V445" s="169">
        <v>112</v>
      </c>
      <c r="W445" s="170">
        <v>112</v>
      </c>
      <c r="X445" s="165">
        <v>8881</v>
      </c>
      <c r="Y445" s="166">
        <v>296</v>
      </c>
      <c r="Z445" s="167">
        <v>273</v>
      </c>
      <c r="AA445" s="168">
        <v>183</v>
      </c>
      <c r="AB445" s="171">
        <v>322</v>
      </c>
      <c r="AC445" s="163">
        <v>0</v>
      </c>
      <c r="AD445" s="172">
        <v>100</v>
      </c>
      <c r="AE445" s="173">
        <v>0</v>
      </c>
    </row>
    <row r="446" spans="1:31" s="3" customFormat="1" ht="18.75" customHeight="1">
      <c r="A446" s="159">
        <v>444</v>
      </c>
      <c r="B446" s="160" t="s">
        <v>3813</v>
      </c>
      <c r="C446" s="161" t="s">
        <v>2432</v>
      </c>
      <c r="D446" s="162" t="s">
        <v>3815</v>
      </c>
      <c r="E446" s="163">
        <v>419</v>
      </c>
      <c r="F446" s="165">
        <v>3999878</v>
      </c>
      <c r="G446" s="166">
        <v>401</v>
      </c>
      <c r="H446" s="167">
        <v>378</v>
      </c>
      <c r="I446" s="168">
        <v>4891864</v>
      </c>
      <c r="J446" s="169">
        <v>367</v>
      </c>
      <c r="K446" s="170">
        <v>348</v>
      </c>
      <c r="L446" s="165">
        <v>952309</v>
      </c>
      <c r="M446" s="166">
        <v>422</v>
      </c>
      <c r="N446" s="167">
        <v>403</v>
      </c>
      <c r="O446" s="168">
        <v>498860</v>
      </c>
      <c r="P446" s="169">
        <v>457</v>
      </c>
      <c r="Q446" s="170">
        <v>433</v>
      </c>
      <c r="R446" s="165">
        <v>2019408</v>
      </c>
      <c r="S446" s="166">
        <v>175</v>
      </c>
      <c r="T446" s="167">
        <v>166</v>
      </c>
      <c r="U446" s="168">
        <v>288109</v>
      </c>
      <c r="V446" s="169">
        <v>323</v>
      </c>
      <c r="W446" s="170">
        <v>321</v>
      </c>
      <c r="X446" s="165">
        <v>832</v>
      </c>
      <c r="Y446" s="166">
        <v>147</v>
      </c>
      <c r="Z446" s="167">
        <v>128</v>
      </c>
      <c r="AA446" s="168">
        <v>315</v>
      </c>
      <c r="AB446" s="171">
        <v>322</v>
      </c>
      <c r="AC446" s="163">
        <v>0</v>
      </c>
      <c r="AD446" s="172">
        <v>100</v>
      </c>
      <c r="AE446" s="173">
        <v>0</v>
      </c>
    </row>
    <row r="447" spans="1:31" s="3" customFormat="1" ht="18.75" customHeight="1">
      <c r="A447" s="142">
        <v>445</v>
      </c>
      <c r="B447" s="143" t="s">
        <v>3813</v>
      </c>
      <c r="C447" s="144" t="s">
        <v>2433</v>
      </c>
      <c r="D447" s="145" t="s">
        <v>3815</v>
      </c>
      <c r="E447" s="146">
        <v>420</v>
      </c>
      <c r="F447" s="148">
        <v>3991884</v>
      </c>
      <c r="G447" s="149">
        <v>438</v>
      </c>
      <c r="H447" s="150">
        <v>414</v>
      </c>
      <c r="I447" s="151">
        <v>4516324</v>
      </c>
      <c r="J447" s="152">
        <v>372</v>
      </c>
      <c r="K447" s="153">
        <v>353</v>
      </c>
      <c r="L447" s="148">
        <v>918913</v>
      </c>
      <c r="M447" s="149">
        <v>459</v>
      </c>
      <c r="N447" s="150">
        <v>438</v>
      </c>
      <c r="O447" s="151">
        <v>279854</v>
      </c>
      <c r="P447" s="152">
        <v>487</v>
      </c>
      <c r="Q447" s="153">
        <v>462</v>
      </c>
      <c r="R447" s="148">
        <v>1428980</v>
      </c>
      <c r="S447" s="149">
        <v>261</v>
      </c>
      <c r="T447" s="150">
        <v>252</v>
      </c>
      <c r="U447" s="151">
        <v>127203</v>
      </c>
      <c r="V447" s="152" t="s">
        <v>3813</v>
      </c>
      <c r="W447" s="153" t="s">
        <v>3813</v>
      </c>
      <c r="X447" s="154" t="s">
        <v>3813</v>
      </c>
      <c r="Y447" s="149">
        <v>263</v>
      </c>
      <c r="Z447" s="150">
        <v>240</v>
      </c>
      <c r="AA447" s="151">
        <v>203</v>
      </c>
      <c r="AB447" s="156">
        <v>322</v>
      </c>
      <c r="AC447" s="146">
        <v>0</v>
      </c>
      <c r="AD447" s="157">
        <v>100</v>
      </c>
      <c r="AE447" s="158">
        <v>0</v>
      </c>
    </row>
    <row r="448" spans="1:31" s="3" customFormat="1" ht="18.75" customHeight="1">
      <c r="A448" s="15">
        <v>446</v>
      </c>
      <c r="B448" s="16">
        <v>157</v>
      </c>
      <c r="C448" s="17" t="s">
        <v>2434</v>
      </c>
      <c r="D448" s="18" t="s">
        <v>1737</v>
      </c>
      <c r="E448" s="19">
        <v>421</v>
      </c>
      <c r="F448" s="21">
        <v>3989002</v>
      </c>
      <c r="G448" s="22">
        <v>476</v>
      </c>
      <c r="H448" s="23">
        <v>451</v>
      </c>
      <c r="I448" s="24">
        <v>3989002</v>
      </c>
      <c r="J448" s="25">
        <v>269</v>
      </c>
      <c r="K448" s="26">
        <v>251</v>
      </c>
      <c r="L448" s="21">
        <v>1446154</v>
      </c>
      <c r="M448" s="22">
        <v>192</v>
      </c>
      <c r="N448" s="23">
        <v>182</v>
      </c>
      <c r="O448" s="24">
        <v>2172096</v>
      </c>
      <c r="P448" s="25">
        <v>426</v>
      </c>
      <c r="Q448" s="26">
        <v>402</v>
      </c>
      <c r="R448" s="21">
        <v>2501395</v>
      </c>
      <c r="S448" s="22">
        <v>339</v>
      </c>
      <c r="T448" s="23">
        <v>330</v>
      </c>
      <c r="U448" s="24">
        <v>48499</v>
      </c>
      <c r="V448" s="25">
        <v>401</v>
      </c>
      <c r="W448" s="26">
        <v>397</v>
      </c>
      <c r="X448" s="21">
        <v>24</v>
      </c>
      <c r="Y448" s="22">
        <v>228</v>
      </c>
      <c r="Z448" s="23">
        <v>205</v>
      </c>
      <c r="AA448" s="24">
        <v>233</v>
      </c>
      <c r="AB448" s="93">
        <v>384</v>
      </c>
      <c r="AC448" s="19">
        <v>0</v>
      </c>
      <c r="AD448" s="27">
        <v>100</v>
      </c>
      <c r="AE448" s="28">
        <v>0</v>
      </c>
    </row>
    <row r="449" spans="1:31" s="3" customFormat="1" ht="18.75" customHeight="1">
      <c r="A449" s="159">
        <v>447</v>
      </c>
      <c r="B449" s="160">
        <v>436</v>
      </c>
      <c r="C449" s="161" t="s">
        <v>2435</v>
      </c>
      <c r="D449" s="162" t="s">
        <v>3815</v>
      </c>
      <c r="E449" s="163">
        <v>422</v>
      </c>
      <c r="F449" s="165">
        <v>3985581</v>
      </c>
      <c r="G449" s="166">
        <v>435</v>
      </c>
      <c r="H449" s="167">
        <v>411</v>
      </c>
      <c r="I449" s="168">
        <v>4536650</v>
      </c>
      <c r="J449" s="169">
        <v>247</v>
      </c>
      <c r="K449" s="170">
        <v>230</v>
      </c>
      <c r="L449" s="165">
        <v>1640021</v>
      </c>
      <c r="M449" s="166">
        <v>217</v>
      </c>
      <c r="N449" s="167">
        <v>207</v>
      </c>
      <c r="O449" s="168">
        <v>2001416</v>
      </c>
      <c r="P449" s="169">
        <v>338</v>
      </c>
      <c r="Q449" s="170">
        <v>315</v>
      </c>
      <c r="R449" s="165">
        <v>4064367</v>
      </c>
      <c r="S449" s="166">
        <v>127</v>
      </c>
      <c r="T449" s="167">
        <v>121</v>
      </c>
      <c r="U449" s="168">
        <v>433124</v>
      </c>
      <c r="V449" s="169">
        <v>279</v>
      </c>
      <c r="W449" s="170">
        <v>277</v>
      </c>
      <c r="X449" s="165">
        <v>1718</v>
      </c>
      <c r="Y449" s="166">
        <v>448</v>
      </c>
      <c r="Z449" s="167">
        <v>423</v>
      </c>
      <c r="AA449" s="168">
        <v>82</v>
      </c>
      <c r="AB449" s="171">
        <v>352</v>
      </c>
      <c r="AC449" s="163">
        <v>0</v>
      </c>
      <c r="AD449" s="172">
        <v>49</v>
      </c>
      <c r="AE449" s="173">
        <v>51</v>
      </c>
    </row>
    <row r="450" spans="1:31" s="3" customFormat="1" ht="18.75" customHeight="1">
      <c r="A450" s="159">
        <v>448</v>
      </c>
      <c r="B450" s="160">
        <v>428</v>
      </c>
      <c r="C450" s="161" t="s">
        <v>2436</v>
      </c>
      <c r="D450" s="162" t="s">
        <v>3815</v>
      </c>
      <c r="E450" s="163">
        <v>423</v>
      </c>
      <c r="F450" s="165">
        <v>3983658</v>
      </c>
      <c r="G450" s="166">
        <v>477</v>
      </c>
      <c r="H450" s="167">
        <v>452</v>
      </c>
      <c r="I450" s="168">
        <v>3983846</v>
      </c>
      <c r="J450" s="169">
        <v>351</v>
      </c>
      <c r="K450" s="170">
        <v>332</v>
      </c>
      <c r="L450" s="165">
        <v>1030923</v>
      </c>
      <c r="M450" s="166">
        <v>419</v>
      </c>
      <c r="N450" s="167">
        <v>400</v>
      </c>
      <c r="O450" s="168">
        <v>530403</v>
      </c>
      <c r="P450" s="169">
        <v>299</v>
      </c>
      <c r="Q450" s="170">
        <v>277</v>
      </c>
      <c r="R450" s="165">
        <v>4537583</v>
      </c>
      <c r="S450" s="166">
        <v>334</v>
      </c>
      <c r="T450" s="167">
        <v>325</v>
      </c>
      <c r="U450" s="168">
        <v>56985</v>
      </c>
      <c r="V450" s="169">
        <v>259</v>
      </c>
      <c r="W450" s="170">
        <v>258</v>
      </c>
      <c r="X450" s="165">
        <v>2146</v>
      </c>
      <c r="Y450" s="166">
        <v>285</v>
      </c>
      <c r="Z450" s="167">
        <v>262</v>
      </c>
      <c r="AA450" s="168">
        <v>191</v>
      </c>
      <c r="AB450" s="171">
        <v>311</v>
      </c>
      <c r="AC450" s="163">
        <v>0</v>
      </c>
      <c r="AD450" s="172">
        <v>100</v>
      </c>
      <c r="AE450" s="173">
        <v>0</v>
      </c>
    </row>
    <row r="451" spans="1:31" s="3" customFormat="1" ht="18.75" customHeight="1">
      <c r="A451" s="159">
        <v>449</v>
      </c>
      <c r="B451" s="160">
        <v>490</v>
      </c>
      <c r="C451" s="161" t="s">
        <v>2437</v>
      </c>
      <c r="D451" s="162" t="s">
        <v>3815</v>
      </c>
      <c r="E451" s="163">
        <v>424</v>
      </c>
      <c r="F451" s="165">
        <v>3983116</v>
      </c>
      <c r="G451" s="166">
        <v>475</v>
      </c>
      <c r="H451" s="167">
        <v>450</v>
      </c>
      <c r="I451" s="168">
        <v>3992298</v>
      </c>
      <c r="J451" s="169">
        <v>333</v>
      </c>
      <c r="K451" s="170">
        <v>314</v>
      </c>
      <c r="L451" s="165">
        <v>1131092</v>
      </c>
      <c r="M451" s="166">
        <v>302</v>
      </c>
      <c r="N451" s="167">
        <v>287</v>
      </c>
      <c r="O451" s="168">
        <v>1369253</v>
      </c>
      <c r="P451" s="169">
        <v>439</v>
      </c>
      <c r="Q451" s="170">
        <v>415</v>
      </c>
      <c r="R451" s="165">
        <v>2191853</v>
      </c>
      <c r="S451" s="166">
        <v>177</v>
      </c>
      <c r="T451" s="167">
        <v>168</v>
      </c>
      <c r="U451" s="168">
        <v>277924</v>
      </c>
      <c r="V451" s="169" t="s">
        <v>3813</v>
      </c>
      <c r="W451" s="170" t="s">
        <v>3813</v>
      </c>
      <c r="X451" s="189" t="s">
        <v>3813</v>
      </c>
      <c r="Y451" s="166">
        <v>366</v>
      </c>
      <c r="Z451" s="167">
        <v>341</v>
      </c>
      <c r="AA451" s="168">
        <v>135</v>
      </c>
      <c r="AB451" s="171">
        <v>311</v>
      </c>
      <c r="AC451" s="163">
        <v>0</v>
      </c>
      <c r="AD451" s="172">
        <v>100</v>
      </c>
      <c r="AE451" s="173">
        <v>0</v>
      </c>
    </row>
    <row r="452" spans="1:31" s="3" customFormat="1" ht="18.75" customHeight="1">
      <c r="A452" s="142">
        <v>450</v>
      </c>
      <c r="B452" s="143">
        <v>477</v>
      </c>
      <c r="C452" s="144" t="s">
        <v>2438</v>
      </c>
      <c r="D452" s="145" t="s">
        <v>3815</v>
      </c>
      <c r="E452" s="146">
        <v>425</v>
      </c>
      <c r="F452" s="148">
        <v>3975011</v>
      </c>
      <c r="G452" s="149">
        <v>416</v>
      </c>
      <c r="H452" s="150">
        <v>392</v>
      </c>
      <c r="I452" s="151">
        <v>4726683</v>
      </c>
      <c r="J452" s="152">
        <v>377</v>
      </c>
      <c r="K452" s="153">
        <v>358</v>
      </c>
      <c r="L452" s="148">
        <v>895780</v>
      </c>
      <c r="M452" s="149">
        <v>375</v>
      </c>
      <c r="N452" s="150">
        <v>358</v>
      </c>
      <c r="O452" s="151">
        <v>790357</v>
      </c>
      <c r="P452" s="152">
        <v>477</v>
      </c>
      <c r="Q452" s="153">
        <v>452</v>
      </c>
      <c r="R452" s="148">
        <v>1729516</v>
      </c>
      <c r="S452" s="149">
        <v>196</v>
      </c>
      <c r="T452" s="150">
        <v>187</v>
      </c>
      <c r="U452" s="151">
        <v>226586</v>
      </c>
      <c r="V452" s="152">
        <v>389</v>
      </c>
      <c r="W452" s="153">
        <v>386</v>
      </c>
      <c r="X452" s="148">
        <v>74</v>
      </c>
      <c r="Y452" s="149">
        <v>382</v>
      </c>
      <c r="Z452" s="150">
        <v>357</v>
      </c>
      <c r="AA452" s="151">
        <v>126</v>
      </c>
      <c r="AB452" s="156">
        <v>356</v>
      </c>
      <c r="AC452" s="146">
        <v>0</v>
      </c>
      <c r="AD452" s="157">
        <v>100</v>
      </c>
      <c r="AE452" s="158">
        <v>0</v>
      </c>
    </row>
    <row r="453" spans="1:31" s="3" customFormat="1" ht="18.75" customHeight="1">
      <c r="A453" s="174">
        <v>451</v>
      </c>
      <c r="B453" s="175">
        <v>203</v>
      </c>
      <c r="C453" s="176" t="s">
        <v>2439</v>
      </c>
      <c r="D453" s="177" t="s">
        <v>3815</v>
      </c>
      <c r="E453" s="178">
        <v>426</v>
      </c>
      <c r="F453" s="180">
        <v>3974864</v>
      </c>
      <c r="G453" s="181">
        <v>390</v>
      </c>
      <c r="H453" s="182">
        <v>367</v>
      </c>
      <c r="I453" s="183">
        <v>4991216</v>
      </c>
      <c r="J453" s="184">
        <v>390</v>
      </c>
      <c r="K453" s="185">
        <v>371</v>
      </c>
      <c r="L453" s="180">
        <v>787040</v>
      </c>
      <c r="M453" s="181">
        <v>476</v>
      </c>
      <c r="N453" s="182">
        <v>455</v>
      </c>
      <c r="O453" s="183">
        <v>80968</v>
      </c>
      <c r="P453" s="184">
        <v>489</v>
      </c>
      <c r="Q453" s="185">
        <v>464</v>
      </c>
      <c r="R453" s="180">
        <v>1246936</v>
      </c>
      <c r="S453" s="181">
        <v>308</v>
      </c>
      <c r="T453" s="182">
        <v>299</v>
      </c>
      <c r="U453" s="183">
        <v>77587</v>
      </c>
      <c r="V453" s="184">
        <v>51</v>
      </c>
      <c r="W453" s="185">
        <v>51</v>
      </c>
      <c r="X453" s="180">
        <v>12489</v>
      </c>
      <c r="Y453" s="181">
        <v>322</v>
      </c>
      <c r="Z453" s="182">
        <v>298</v>
      </c>
      <c r="AA453" s="183">
        <v>162</v>
      </c>
      <c r="AB453" s="186">
        <v>321</v>
      </c>
      <c r="AC453" s="178">
        <v>0</v>
      </c>
      <c r="AD453" s="187">
        <v>100</v>
      </c>
      <c r="AE453" s="188">
        <v>0</v>
      </c>
    </row>
    <row r="454" spans="1:31" s="3" customFormat="1" ht="18.75" customHeight="1">
      <c r="A454" s="159">
        <v>452</v>
      </c>
      <c r="B454" s="160" t="s">
        <v>3813</v>
      </c>
      <c r="C454" s="195" t="s">
        <v>3813</v>
      </c>
      <c r="D454" s="162" t="s">
        <v>3815</v>
      </c>
      <c r="E454" s="163">
        <v>427</v>
      </c>
      <c r="F454" s="189" t="s">
        <v>3813</v>
      </c>
      <c r="G454" s="166">
        <v>478</v>
      </c>
      <c r="H454" s="167">
        <v>453</v>
      </c>
      <c r="I454" s="196" t="s">
        <v>3813</v>
      </c>
      <c r="J454" s="169">
        <v>384</v>
      </c>
      <c r="K454" s="170">
        <v>365</v>
      </c>
      <c r="L454" s="189" t="s">
        <v>3813</v>
      </c>
      <c r="M454" s="166">
        <v>343</v>
      </c>
      <c r="N454" s="167">
        <v>327</v>
      </c>
      <c r="O454" s="196" t="s">
        <v>3813</v>
      </c>
      <c r="P454" s="169">
        <v>459</v>
      </c>
      <c r="Q454" s="170">
        <v>435</v>
      </c>
      <c r="R454" s="189" t="s">
        <v>3813</v>
      </c>
      <c r="S454" s="166">
        <v>238</v>
      </c>
      <c r="T454" s="167">
        <v>229</v>
      </c>
      <c r="U454" s="196" t="s">
        <v>3813</v>
      </c>
      <c r="V454" s="169">
        <v>376</v>
      </c>
      <c r="W454" s="170">
        <v>373</v>
      </c>
      <c r="X454" s="189" t="s">
        <v>3813</v>
      </c>
      <c r="Y454" s="166">
        <v>283</v>
      </c>
      <c r="Z454" s="167">
        <v>260</v>
      </c>
      <c r="AA454" s="196" t="s">
        <v>3813</v>
      </c>
      <c r="AB454" s="171">
        <v>341</v>
      </c>
      <c r="AC454" s="163">
        <v>0</v>
      </c>
      <c r="AD454" s="172">
        <v>100</v>
      </c>
      <c r="AE454" s="173">
        <v>0</v>
      </c>
    </row>
    <row r="455" spans="1:31" s="3" customFormat="1" ht="18.75" customHeight="1">
      <c r="A455" s="29">
        <v>453</v>
      </c>
      <c r="B455" s="30">
        <v>130</v>
      </c>
      <c r="C455" s="31" t="s">
        <v>2440</v>
      </c>
      <c r="D455" s="32" t="s">
        <v>3369</v>
      </c>
      <c r="E455" s="42">
        <v>428</v>
      </c>
      <c r="F455" s="35">
        <v>3966008</v>
      </c>
      <c r="G455" s="36">
        <v>17</v>
      </c>
      <c r="H455" s="37">
        <v>16</v>
      </c>
      <c r="I455" s="38">
        <v>13561602</v>
      </c>
      <c r="J455" s="39">
        <v>16</v>
      </c>
      <c r="K455" s="40">
        <v>14</v>
      </c>
      <c r="L455" s="35">
        <v>5647234</v>
      </c>
      <c r="M455" s="36">
        <v>31</v>
      </c>
      <c r="N455" s="37">
        <v>27</v>
      </c>
      <c r="O455" s="38">
        <v>6811974</v>
      </c>
      <c r="P455" s="39">
        <v>60</v>
      </c>
      <c r="Q455" s="40">
        <v>50</v>
      </c>
      <c r="R455" s="35">
        <v>12061552</v>
      </c>
      <c r="S455" s="36">
        <v>6</v>
      </c>
      <c r="T455" s="37">
        <v>6</v>
      </c>
      <c r="U455" s="38">
        <v>4305252</v>
      </c>
      <c r="V455" s="39" t="s">
        <v>3813</v>
      </c>
      <c r="W455" s="40" t="s">
        <v>3813</v>
      </c>
      <c r="X455" s="41" t="s">
        <v>3813</v>
      </c>
      <c r="Y455" s="36">
        <v>30</v>
      </c>
      <c r="Z455" s="37">
        <v>23</v>
      </c>
      <c r="AA455" s="38">
        <v>650</v>
      </c>
      <c r="AB455" s="94">
        <v>369</v>
      </c>
      <c r="AC455" s="42">
        <v>0</v>
      </c>
      <c r="AD455" s="34">
        <v>100</v>
      </c>
      <c r="AE455" s="43">
        <v>0</v>
      </c>
    </row>
    <row r="456" spans="1:31" s="3" customFormat="1" ht="18.75" customHeight="1">
      <c r="A456" s="29">
        <v>454</v>
      </c>
      <c r="B456" s="30" t="s">
        <v>3813</v>
      </c>
      <c r="C456" s="31" t="s">
        <v>2441</v>
      </c>
      <c r="D456" s="32" t="s">
        <v>2748</v>
      </c>
      <c r="E456" s="42">
        <v>429</v>
      </c>
      <c r="F456" s="35">
        <v>3961511</v>
      </c>
      <c r="G456" s="36">
        <v>467</v>
      </c>
      <c r="H456" s="37">
        <v>442</v>
      </c>
      <c r="I456" s="38">
        <v>4087749</v>
      </c>
      <c r="J456" s="39">
        <v>426</v>
      </c>
      <c r="K456" s="40">
        <v>407</v>
      </c>
      <c r="L456" s="35">
        <v>479415</v>
      </c>
      <c r="M456" s="36">
        <v>438</v>
      </c>
      <c r="N456" s="37">
        <v>418</v>
      </c>
      <c r="O456" s="38">
        <v>395102</v>
      </c>
      <c r="P456" s="39">
        <v>499</v>
      </c>
      <c r="Q456" s="40">
        <v>474</v>
      </c>
      <c r="R456" s="35">
        <v>846899</v>
      </c>
      <c r="S456" s="36">
        <v>230</v>
      </c>
      <c r="T456" s="37">
        <v>221</v>
      </c>
      <c r="U456" s="38">
        <v>163116</v>
      </c>
      <c r="V456" s="39">
        <v>216</v>
      </c>
      <c r="W456" s="40">
        <v>216</v>
      </c>
      <c r="X456" s="35">
        <v>3921</v>
      </c>
      <c r="Y456" s="36">
        <v>491</v>
      </c>
      <c r="Z456" s="37">
        <v>466</v>
      </c>
      <c r="AA456" s="38">
        <v>40</v>
      </c>
      <c r="AB456" s="94">
        <v>311</v>
      </c>
      <c r="AC456" s="42">
        <v>0</v>
      </c>
      <c r="AD456" s="34">
        <v>100</v>
      </c>
      <c r="AE456" s="43">
        <v>0</v>
      </c>
    </row>
    <row r="457" spans="1:31" s="3" customFormat="1" ht="18.75" customHeight="1">
      <c r="A457" s="142">
        <v>455</v>
      </c>
      <c r="B457" s="143">
        <v>439</v>
      </c>
      <c r="C457" s="144" t="s">
        <v>2442</v>
      </c>
      <c r="D457" s="145" t="s">
        <v>3815</v>
      </c>
      <c r="E457" s="197">
        <v>430</v>
      </c>
      <c r="F457" s="148">
        <v>3953801</v>
      </c>
      <c r="G457" s="149">
        <v>431</v>
      </c>
      <c r="H457" s="150">
        <v>407</v>
      </c>
      <c r="I457" s="151">
        <v>4570770</v>
      </c>
      <c r="J457" s="152">
        <v>460</v>
      </c>
      <c r="K457" s="153">
        <v>441</v>
      </c>
      <c r="L457" s="148">
        <v>151569</v>
      </c>
      <c r="M457" s="149">
        <v>229</v>
      </c>
      <c r="N457" s="150">
        <v>219</v>
      </c>
      <c r="O457" s="151">
        <v>1857355</v>
      </c>
      <c r="P457" s="152">
        <v>262</v>
      </c>
      <c r="Q457" s="153">
        <v>241</v>
      </c>
      <c r="R457" s="148">
        <v>5222437</v>
      </c>
      <c r="S457" s="149">
        <v>361</v>
      </c>
      <c r="T457" s="150">
        <v>351</v>
      </c>
      <c r="U457" s="151">
        <v>29973</v>
      </c>
      <c r="V457" s="152" t="s">
        <v>3813</v>
      </c>
      <c r="W457" s="153" t="s">
        <v>3813</v>
      </c>
      <c r="X457" s="154" t="s">
        <v>3813</v>
      </c>
      <c r="Y457" s="149">
        <v>471</v>
      </c>
      <c r="Z457" s="150">
        <v>446</v>
      </c>
      <c r="AA457" s="151">
        <v>55</v>
      </c>
      <c r="AB457" s="156">
        <v>352</v>
      </c>
      <c r="AC457" s="146">
        <v>0</v>
      </c>
      <c r="AD457" s="157">
        <v>100</v>
      </c>
      <c r="AE457" s="158">
        <v>0</v>
      </c>
    </row>
    <row r="458" spans="1:31" s="3" customFormat="1" ht="18.75" customHeight="1">
      <c r="A458" s="15">
        <v>456</v>
      </c>
      <c r="B458" s="16" t="s">
        <v>3813</v>
      </c>
      <c r="C458" s="17" t="s">
        <v>2443</v>
      </c>
      <c r="D458" s="18" t="s">
        <v>3816</v>
      </c>
      <c r="E458" s="19">
        <v>431</v>
      </c>
      <c r="F458" s="21">
        <v>3950655</v>
      </c>
      <c r="G458" s="22">
        <v>3</v>
      </c>
      <c r="H458" s="23">
        <v>2</v>
      </c>
      <c r="I458" s="24">
        <v>32800711</v>
      </c>
      <c r="J458" s="25">
        <v>355</v>
      </c>
      <c r="K458" s="26">
        <v>336</v>
      </c>
      <c r="L458" s="21">
        <v>1009346</v>
      </c>
      <c r="M458" s="22">
        <v>6</v>
      </c>
      <c r="N458" s="23">
        <v>4</v>
      </c>
      <c r="O458" s="24">
        <v>20121552</v>
      </c>
      <c r="P458" s="25">
        <v>4</v>
      </c>
      <c r="Q458" s="26">
        <v>4</v>
      </c>
      <c r="R458" s="21">
        <v>36485242</v>
      </c>
      <c r="S458" s="22">
        <v>434</v>
      </c>
      <c r="T458" s="23">
        <v>420</v>
      </c>
      <c r="U458" s="24">
        <v>-565560</v>
      </c>
      <c r="V458" s="25">
        <v>217</v>
      </c>
      <c r="W458" s="26">
        <v>217</v>
      </c>
      <c r="X458" s="21">
        <v>3778</v>
      </c>
      <c r="Y458" s="22">
        <v>36</v>
      </c>
      <c r="Z458" s="23">
        <v>27</v>
      </c>
      <c r="AA458" s="24">
        <v>601</v>
      </c>
      <c r="AB458" s="93">
        <v>341</v>
      </c>
      <c r="AC458" s="19">
        <v>0</v>
      </c>
      <c r="AD458" s="27">
        <v>100</v>
      </c>
      <c r="AE458" s="28">
        <v>0</v>
      </c>
    </row>
    <row r="459" spans="1:31" s="3" customFormat="1" ht="18.75" customHeight="1">
      <c r="A459" s="159">
        <v>457</v>
      </c>
      <c r="B459" s="160">
        <v>414</v>
      </c>
      <c r="C459" s="161" t="s">
        <v>2444</v>
      </c>
      <c r="D459" s="162" t="s">
        <v>3815</v>
      </c>
      <c r="E459" s="163">
        <v>432</v>
      </c>
      <c r="F459" s="165">
        <v>3946977</v>
      </c>
      <c r="G459" s="166">
        <v>473</v>
      </c>
      <c r="H459" s="167">
        <v>448</v>
      </c>
      <c r="I459" s="168">
        <v>4015944</v>
      </c>
      <c r="J459" s="169">
        <v>259</v>
      </c>
      <c r="K459" s="170">
        <v>241</v>
      </c>
      <c r="L459" s="165">
        <v>1539862</v>
      </c>
      <c r="M459" s="166">
        <v>398</v>
      </c>
      <c r="N459" s="167">
        <v>380</v>
      </c>
      <c r="O459" s="168">
        <v>648728</v>
      </c>
      <c r="P459" s="169">
        <v>382</v>
      </c>
      <c r="Q459" s="170">
        <v>358</v>
      </c>
      <c r="R459" s="165">
        <v>3431949</v>
      </c>
      <c r="S459" s="166">
        <v>374</v>
      </c>
      <c r="T459" s="167">
        <v>364</v>
      </c>
      <c r="U459" s="168">
        <v>16006</v>
      </c>
      <c r="V459" s="169">
        <v>117</v>
      </c>
      <c r="W459" s="170">
        <v>117</v>
      </c>
      <c r="X459" s="165">
        <v>8395</v>
      </c>
      <c r="Y459" s="166">
        <v>180</v>
      </c>
      <c r="Z459" s="167">
        <v>160</v>
      </c>
      <c r="AA459" s="168">
        <v>273</v>
      </c>
      <c r="AB459" s="171">
        <v>322</v>
      </c>
      <c r="AC459" s="163">
        <v>0</v>
      </c>
      <c r="AD459" s="172">
        <v>100</v>
      </c>
      <c r="AE459" s="173">
        <v>0</v>
      </c>
    </row>
    <row r="460" spans="1:31" s="3" customFormat="1" ht="18.75" customHeight="1">
      <c r="A460" s="29">
        <v>458</v>
      </c>
      <c r="B460" s="30" t="s">
        <v>3813</v>
      </c>
      <c r="C460" s="31" t="s">
        <v>3724</v>
      </c>
      <c r="D460" s="32" t="s">
        <v>2748</v>
      </c>
      <c r="E460" s="42">
        <v>433</v>
      </c>
      <c r="F460" s="35">
        <v>3924267</v>
      </c>
      <c r="G460" s="36">
        <v>480</v>
      </c>
      <c r="H460" s="37">
        <v>455</v>
      </c>
      <c r="I460" s="38">
        <v>3924267</v>
      </c>
      <c r="J460" s="39">
        <v>457</v>
      </c>
      <c r="K460" s="40">
        <v>438</v>
      </c>
      <c r="L460" s="35">
        <v>197679</v>
      </c>
      <c r="M460" s="36">
        <v>378</v>
      </c>
      <c r="N460" s="37">
        <v>361</v>
      </c>
      <c r="O460" s="38">
        <v>759907</v>
      </c>
      <c r="P460" s="39">
        <v>495</v>
      </c>
      <c r="Q460" s="40">
        <v>470</v>
      </c>
      <c r="R460" s="35">
        <v>1021943</v>
      </c>
      <c r="S460" s="36">
        <v>233</v>
      </c>
      <c r="T460" s="37">
        <v>224</v>
      </c>
      <c r="U460" s="38">
        <v>161311</v>
      </c>
      <c r="V460" s="39" t="s">
        <v>3813</v>
      </c>
      <c r="W460" s="40" t="s">
        <v>3813</v>
      </c>
      <c r="X460" s="41" t="s">
        <v>3813</v>
      </c>
      <c r="Y460" s="36">
        <v>497</v>
      </c>
      <c r="Z460" s="37">
        <v>472</v>
      </c>
      <c r="AA460" s="38">
        <v>27</v>
      </c>
      <c r="AB460" s="94">
        <v>311</v>
      </c>
      <c r="AC460" s="42">
        <v>0</v>
      </c>
      <c r="AD460" s="34">
        <v>100</v>
      </c>
      <c r="AE460" s="43">
        <v>0</v>
      </c>
    </row>
    <row r="461" spans="1:31" s="3" customFormat="1" ht="18.75" customHeight="1">
      <c r="A461" s="29">
        <v>459</v>
      </c>
      <c r="B461" s="30" t="s">
        <v>3813</v>
      </c>
      <c r="C461" s="31" t="s">
        <v>3725</v>
      </c>
      <c r="D461" s="32" t="s">
        <v>3376</v>
      </c>
      <c r="E461" s="42">
        <v>434</v>
      </c>
      <c r="F461" s="35">
        <v>3875950</v>
      </c>
      <c r="G461" s="36">
        <v>1</v>
      </c>
      <c r="H461" s="37">
        <v>1</v>
      </c>
      <c r="I461" s="38">
        <v>155356183</v>
      </c>
      <c r="J461" s="39" t="s">
        <v>3813</v>
      </c>
      <c r="K461" s="40" t="s">
        <v>3813</v>
      </c>
      <c r="L461" s="35">
        <v>-1532327</v>
      </c>
      <c r="M461" s="36">
        <v>2</v>
      </c>
      <c r="N461" s="37">
        <v>2</v>
      </c>
      <c r="O461" s="38">
        <v>41767687</v>
      </c>
      <c r="P461" s="39">
        <v>1</v>
      </c>
      <c r="Q461" s="40">
        <v>1</v>
      </c>
      <c r="R461" s="35">
        <v>178527373</v>
      </c>
      <c r="S461" s="36">
        <v>2</v>
      </c>
      <c r="T461" s="37">
        <v>2</v>
      </c>
      <c r="U461" s="38">
        <v>5372915</v>
      </c>
      <c r="V461" s="39">
        <v>1</v>
      </c>
      <c r="W461" s="40">
        <v>1</v>
      </c>
      <c r="X461" s="35">
        <v>324303</v>
      </c>
      <c r="Y461" s="36">
        <v>333</v>
      </c>
      <c r="Z461" s="37">
        <v>309</v>
      </c>
      <c r="AA461" s="38">
        <v>155</v>
      </c>
      <c r="AB461" s="94">
        <v>384</v>
      </c>
      <c r="AC461" s="42">
        <v>0</v>
      </c>
      <c r="AD461" s="34">
        <v>100</v>
      </c>
      <c r="AE461" s="43">
        <v>0</v>
      </c>
    </row>
    <row r="462" spans="1:31" s="3" customFormat="1" ht="18.75" customHeight="1">
      <c r="A462" s="142">
        <v>460</v>
      </c>
      <c r="B462" s="143" t="s">
        <v>3813</v>
      </c>
      <c r="C462" s="144" t="s">
        <v>3726</v>
      </c>
      <c r="D462" s="145" t="s">
        <v>3815</v>
      </c>
      <c r="E462" s="146">
        <v>435</v>
      </c>
      <c r="F462" s="148">
        <v>3875129</v>
      </c>
      <c r="G462" s="149">
        <v>443</v>
      </c>
      <c r="H462" s="150">
        <v>419</v>
      </c>
      <c r="I462" s="151">
        <v>4416629</v>
      </c>
      <c r="J462" s="152" t="s">
        <v>3813</v>
      </c>
      <c r="K462" s="153" t="s">
        <v>3813</v>
      </c>
      <c r="L462" s="148">
        <v>462941</v>
      </c>
      <c r="M462" s="149">
        <v>460</v>
      </c>
      <c r="N462" s="150">
        <v>439</v>
      </c>
      <c r="O462" s="151">
        <v>278566</v>
      </c>
      <c r="P462" s="152">
        <v>357</v>
      </c>
      <c r="Q462" s="153">
        <v>333</v>
      </c>
      <c r="R462" s="148">
        <v>3755361</v>
      </c>
      <c r="S462" s="149">
        <v>362</v>
      </c>
      <c r="T462" s="150">
        <v>352</v>
      </c>
      <c r="U462" s="151">
        <v>29436</v>
      </c>
      <c r="V462" s="152">
        <v>88</v>
      </c>
      <c r="W462" s="153">
        <v>88</v>
      </c>
      <c r="X462" s="148">
        <v>10265</v>
      </c>
      <c r="Y462" s="149">
        <v>313</v>
      </c>
      <c r="Z462" s="150">
        <v>290</v>
      </c>
      <c r="AA462" s="151">
        <v>167</v>
      </c>
      <c r="AB462" s="156">
        <v>311</v>
      </c>
      <c r="AC462" s="146">
        <v>0</v>
      </c>
      <c r="AD462" s="157">
        <v>33.33</v>
      </c>
      <c r="AE462" s="158">
        <v>66.67</v>
      </c>
    </row>
    <row r="463" spans="1:31" s="3" customFormat="1" ht="18.75" customHeight="1">
      <c r="A463" s="174">
        <v>461</v>
      </c>
      <c r="B463" s="175">
        <v>293</v>
      </c>
      <c r="C463" s="176" t="s">
        <v>3727</v>
      </c>
      <c r="D463" s="177" t="s">
        <v>3815</v>
      </c>
      <c r="E463" s="178">
        <v>436</v>
      </c>
      <c r="F463" s="180">
        <v>3870426</v>
      </c>
      <c r="G463" s="181">
        <v>472</v>
      </c>
      <c r="H463" s="182">
        <v>447</v>
      </c>
      <c r="I463" s="183">
        <v>4031636</v>
      </c>
      <c r="J463" s="184">
        <v>442</v>
      </c>
      <c r="K463" s="185">
        <v>423</v>
      </c>
      <c r="L463" s="180">
        <v>346739</v>
      </c>
      <c r="M463" s="181">
        <v>341</v>
      </c>
      <c r="N463" s="182">
        <v>325</v>
      </c>
      <c r="O463" s="183">
        <v>1065643</v>
      </c>
      <c r="P463" s="184">
        <v>345</v>
      </c>
      <c r="Q463" s="185">
        <v>322</v>
      </c>
      <c r="R463" s="180">
        <v>3973530</v>
      </c>
      <c r="S463" s="181">
        <v>477</v>
      </c>
      <c r="T463" s="182">
        <v>458</v>
      </c>
      <c r="U463" s="183">
        <v>-2269787</v>
      </c>
      <c r="V463" s="184">
        <v>253</v>
      </c>
      <c r="W463" s="185">
        <v>252</v>
      </c>
      <c r="X463" s="180">
        <v>2352</v>
      </c>
      <c r="Y463" s="181">
        <v>104</v>
      </c>
      <c r="Z463" s="182">
        <v>87</v>
      </c>
      <c r="AA463" s="183">
        <v>395</v>
      </c>
      <c r="AB463" s="186">
        <v>311</v>
      </c>
      <c r="AC463" s="178">
        <v>0</v>
      </c>
      <c r="AD463" s="187">
        <v>100</v>
      </c>
      <c r="AE463" s="188">
        <v>0</v>
      </c>
    </row>
    <row r="464" spans="1:31" s="3" customFormat="1" ht="18.75" customHeight="1">
      <c r="A464" s="159">
        <v>462</v>
      </c>
      <c r="B464" s="160">
        <v>396</v>
      </c>
      <c r="C464" s="161" t="s">
        <v>3728</v>
      </c>
      <c r="D464" s="162" t="s">
        <v>3815</v>
      </c>
      <c r="E464" s="163">
        <v>437</v>
      </c>
      <c r="F464" s="165">
        <v>3865139</v>
      </c>
      <c r="G464" s="166">
        <v>423</v>
      </c>
      <c r="H464" s="167">
        <v>399</v>
      </c>
      <c r="I464" s="168">
        <v>4618123</v>
      </c>
      <c r="J464" s="169">
        <v>91</v>
      </c>
      <c r="K464" s="170">
        <v>79</v>
      </c>
      <c r="L464" s="165">
        <v>2994538</v>
      </c>
      <c r="M464" s="166">
        <v>400</v>
      </c>
      <c r="N464" s="167">
        <v>382</v>
      </c>
      <c r="O464" s="168">
        <v>638707</v>
      </c>
      <c r="P464" s="169">
        <v>195</v>
      </c>
      <c r="Q464" s="170">
        <v>175</v>
      </c>
      <c r="R464" s="165">
        <v>6428393</v>
      </c>
      <c r="S464" s="166">
        <v>373</v>
      </c>
      <c r="T464" s="167">
        <v>363</v>
      </c>
      <c r="U464" s="168">
        <v>17409</v>
      </c>
      <c r="V464" s="169">
        <v>298</v>
      </c>
      <c r="W464" s="170">
        <v>296</v>
      </c>
      <c r="X464" s="165">
        <v>1372</v>
      </c>
      <c r="Y464" s="166">
        <v>50</v>
      </c>
      <c r="Z464" s="167">
        <v>41</v>
      </c>
      <c r="AA464" s="168">
        <v>519</v>
      </c>
      <c r="AB464" s="171">
        <v>381</v>
      </c>
      <c r="AC464" s="163">
        <v>0</v>
      </c>
      <c r="AD464" s="172">
        <v>100</v>
      </c>
      <c r="AE464" s="173">
        <v>0</v>
      </c>
    </row>
    <row r="465" spans="1:31" s="3" customFormat="1" ht="18.75" customHeight="1">
      <c r="A465" s="29">
        <v>463</v>
      </c>
      <c r="B465" s="30">
        <v>464</v>
      </c>
      <c r="C465" s="31" t="s">
        <v>3729</v>
      </c>
      <c r="D465" s="32" t="s">
        <v>3368</v>
      </c>
      <c r="E465" s="42">
        <v>438</v>
      </c>
      <c r="F465" s="35">
        <v>3853051</v>
      </c>
      <c r="G465" s="36">
        <v>453</v>
      </c>
      <c r="H465" s="37">
        <v>428</v>
      </c>
      <c r="I465" s="38">
        <v>4281021</v>
      </c>
      <c r="J465" s="39">
        <v>186</v>
      </c>
      <c r="K465" s="40">
        <v>171</v>
      </c>
      <c r="L465" s="35">
        <v>2102283</v>
      </c>
      <c r="M465" s="36">
        <v>223</v>
      </c>
      <c r="N465" s="37">
        <v>213</v>
      </c>
      <c r="O465" s="38">
        <v>1948689</v>
      </c>
      <c r="P465" s="39">
        <v>66</v>
      </c>
      <c r="Q465" s="40">
        <v>56</v>
      </c>
      <c r="R465" s="35">
        <v>11554395</v>
      </c>
      <c r="S465" s="36">
        <v>129</v>
      </c>
      <c r="T465" s="37">
        <v>123</v>
      </c>
      <c r="U465" s="38">
        <v>427969</v>
      </c>
      <c r="V465" s="39">
        <v>131</v>
      </c>
      <c r="W465" s="40">
        <v>131</v>
      </c>
      <c r="X465" s="35">
        <v>7698</v>
      </c>
      <c r="Y465" s="36">
        <v>80</v>
      </c>
      <c r="Z465" s="37">
        <v>67</v>
      </c>
      <c r="AA465" s="38">
        <v>439</v>
      </c>
      <c r="AB465" s="94">
        <v>322</v>
      </c>
      <c r="AC465" s="42">
        <v>0</v>
      </c>
      <c r="AD465" s="34">
        <v>100</v>
      </c>
      <c r="AE465" s="43">
        <v>0</v>
      </c>
    </row>
    <row r="466" spans="1:31" s="3" customFormat="1" ht="18.75" customHeight="1">
      <c r="A466" s="159">
        <v>464</v>
      </c>
      <c r="B466" s="160">
        <v>456</v>
      </c>
      <c r="C466" s="161" t="s">
        <v>3730</v>
      </c>
      <c r="D466" s="162" t="s">
        <v>3815</v>
      </c>
      <c r="E466" s="163">
        <v>439</v>
      </c>
      <c r="F466" s="165">
        <v>3847763</v>
      </c>
      <c r="G466" s="166">
        <v>450</v>
      </c>
      <c r="H466" s="167">
        <v>425</v>
      </c>
      <c r="I466" s="168">
        <v>4335902</v>
      </c>
      <c r="J466" s="169">
        <v>348</v>
      </c>
      <c r="K466" s="170">
        <v>329</v>
      </c>
      <c r="L466" s="165">
        <v>1048758</v>
      </c>
      <c r="M466" s="166">
        <v>350</v>
      </c>
      <c r="N466" s="167">
        <v>334</v>
      </c>
      <c r="O466" s="168">
        <v>960054</v>
      </c>
      <c r="P466" s="169">
        <v>488</v>
      </c>
      <c r="Q466" s="170">
        <v>463</v>
      </c>
      <c r="R466" s="165">
        <v>1255548</v>
      </c>
      <c r="S466" s="166">
        <v>154</v>
      </c>
      <c r="T466" s="167">
        <v>146</v>
      </c>
      <c r="U466" s="168">
        <v>324982</v>
      </c>
      <c r="V466" s="169">
        <v>292</v>
      </c>
      <c r="W466" s="170">
        <v>290</v>
      </c>
      <c r="X466" s="165">
        <v>1505</v>
      </c>
      <c r="Y466" s="166">
        <v>369</v>
      </c>
      <c r="Z466" s="167">
        <v>344</v>
      </c>
      <c r="AA466" s="168">
        <v>132</v>
      </c>
      <c r="AB466" s="171">
        <v>381</v>
      </c>
      <c r="AC466" s="163">
        <v>0</v>
      </c>
      <c r="AD466" s="172">
        <v>100</v>
      </c>
      <c r="AE466" s="173">
        <v>0</v>
      </c>
    </row>
    <row r="467" spans="1:31" s="3" customFormat="1" ht="18.75" customHeight="1">
      <c r="A467" s="142">
        <v>465</v>
      </c>
      <c r="B467" s="194" t="s">
        <v>3813</v>
      </c>
      <c r="C467" s="144" t="s">
        <v>3731</v>
      </c>
      <c r="D467" s="145" t="s">
        <v>3815</v>
      </c>
      <c r="E467" s="146">
        <v>440</v>
      </c>
      <c r="F467" s="148">
        <v>3845310</v>
      </c>
      <c r="G467" s="149">
        <v>484</v>
      </c>
      <c r="H467" s="150">
        <v>459</v>
      </c>
      <c r="I467" s="151">
        <v>3846381</v>
      </c>
      <c r="J467" s="152">
        <v>430</v>
      </c>
      <c r="K467" s="153">
        <v>411</v>
      </c>
      <c r="L467" s="148">
        <v>439428</v>
      </c>
      <c r="M467" s="149">
        <v>377</v>
      </c>
      <c r="N467" s="150">
        <v>360</v>
      </c>
      <c r="O467" s="151">
        <v>765373</v>
      </c>
      <c r="P467" s="152">
        <v>436</v>
      </c>
      <c r="Q467" s="153">
        <v>412</v>
      </c>
      <c r="R467" s="148">
        <v>2224692</v>
      </c>
      <c r="S467" s="149">
        <v>280</v>
      </c>
      <c r="T467" s="150">
        <v>271</v>
      </c>
      <c r="U467" s="151">
        <v>110035</v>
      </c>
      <c r="V467" s="152">
        <v>169</v>
      </c>
      <c r="W467" s="153">
        <v>169</v>
      </c>
      <c r="X467" s="148">
        <v>5800</v>
      </c>
      <c r="Y467" s="149">
        <v>336</v>
      </c>
      <c r="Z467" s="150">
        <v>312</v>
      </c>
      <c r="AA467" s="151">
        <v>153</v>
      </c>
      <c r="AB467" s="156">
        <v>324</v>
      </c>
      <c r="AC467" s="146">
        <v>0</v>
      </c>
      <c r="AD467" s="157">
        <v>100</v>
      </c>
      <c r="AE467" s="158">
        <v>0</v>
      </c>
    </row>
    <row r="468" spans="1:31" s="3" customFormat="1" ht="18.75" customHeight="1">
      <c r="A468" s="174">
        <v>466</v>
      </c>
      <c r="B468" s="175" t="s">
        <v>3813</v>
      </c>
      <c r="C468" s="176" t="s">
        <v>3732</v>
      </c>
      <c r="D468" s="177" t="s">
        <v>3815</v>
      </c>
      <c r="E468" s="178">
        <v>441</v>
      </c>
      <c r="F468" s="180">
        <v>3845001</v>
      </c>
      <c r="G468" s="181">
        <v>412</v>
      </c>
      <c r="H468" s="182">
        <v>388</v>
      </c>
      <c r="I468" s="183">
        <v>4741099</v>
      </c>
      <c r="J468" s="184">
        <v>395</v>
      </c>
      <c r="K468" s="185">
        <v>376</v>
      </c>
      <c r="L468" s="180">
        <v>737834</v>
      </c>
      <c r="M468" s="181">
        <v>157</v>
      </c>
      <c r="N468" s="182">
        <v>148</v>
      </c>
      <c r="O468" s="183">
        <v>2530051</v>
      </c>
      <c r="P468" s="184">
        <v>374</v>
      </c>
      <c r="Q468" s="185">
        <v>350</v>
      </c>
      <c r="R468" s="180">
        <v>3537585</v>
      </c>
      <c r="S468" s="181">
        <v>306</v>
      </c>
      <c r="T468" s="182">
        <v>297</v>
      </c>
      <c r="U468" s="183">
        <v>81058</v>
      </c>
      <c r="V468" s="184">
        <v>267</v>
      </c>
      <c r="W468" s="185">
        <v>266</v>
      </c>
      <c r="X468" s="180">
        <v>1928</v>
      </c>
      <c r="Y468" s="181">
        <v>302</v>
      </c>
      <c r="Z468" s="182">
        <v>279</v>
      </c>
      <c r="AA468" s="183">
        <v>180</v>
      </c>
      <c r="AB468" s="186">
        <v>321</v>
      </c>
      <c r="AC468" s="178">
        <v>0</v>
      </c>
      <c r="AD468" s="187">
        <v>100</v>
      </c>
      <c r="AE468" s="188">
        <v>0</v>
      </c>
    </row>
    <row r="469" spans="1:31" s="3" customFormat="1" ht="18.75" customHeight="1">
      <c r="A469" s="159">
        <v>467</v>
      </c>
      <c r="B469" s="160">
        <v>440</v>
      </c>
      <c r="C469" s="161" t="s">
        <v>3733</v>
      </c>
      <c r="D469" s="162" t="s">
        <v>3815</v>
      </c>
      <c r="E469" s="163">
        <v>442</v>
      </c>
      <c r="F469" s="165">
        <v>3837215</v>
      </c>
      <c r="G469" s="166">
        <v>361</v>
      </c>
      <c r="H469" s="167">
        <v>338</v>
      </c>
      <c r="I469" s="168">
        <v>5300716</v>
      </c>
      <c r="J469" s="169">
        <v>193</v>
      </c>
      <c r="K469" s="170">
        <v>178</v>
      </c>
      <c r="L469" s="165">
        <v>2001150</v>
      </c>
      <c r="M469" s="166">
        <v>210</v>
      </c>
      <c r="N469" s="167">
        <v>200</v>
      </c>
      <c r="O469" s="168">
        <v>2046815</v>
      </c>
      <c r="P469" s="169">
        <v>211</v>
      </c>
      <c r="Q469" s="170">
        <v>191</v>
      </c>
      <c r="R469" s="165">
        <v>6100877</v>
      </c>
      <c r="S469" s="166">
        <v>117</v>
      </c>
      <c r="T469" s="167">
        <v>111</v>
      </c>
      <c r="U469" s="168">
        <v>472709</v>
      </c>
      <c r="V469" s="169">
        <v>357</v>
      </c>
      <c r="W469" s="170">
        <v>355</v>
      </c>
      <c r="X469" s="165">
        <v>352</v>
      </c>
      <c r="Y469" s="166">
        <v>254</v>
      </c>
      <c r="Z469" s="167">
        <v>231</v>
      </c>
      <c r="AA469" s="168">
        <v>210</v>
      </c>
      <c r="AB469" s="171">
        <v>381</v>
      </c>
      <c r="AC469" s="163">
        <v>0</v>
      </c>
      <c r="AD469" s="172">
        <v>100</v>
      </c>
      <c r="AE469" s="173">
        <v>0</v>
      </c>
    </row>
    <row r="470" spans="1:31" s="3" customFormat="1" ht="18.75" customHeight="1">
      <c r="A470" s="29">
        <v>468</v>
      </c>
      <c r="B470" s="30" t="s">
        <v>3813</v>
      </c>
      <c r="C470" s="31" t="s">
        <v>3734</v>
      </c>
      <c r="D470" s="32" t="s">
        <v>2748</v>
      </c>
      <c r="E470" s="42">
        <v>443</v>
      </c>
      <c r="F470" s="35">
        <v>3834166</v>
      </c>
      <c r="G470" s="36">
        <v>483</v>
      </c>
      <c r="H470" s="37">
        <v>458</v>
      </c>
      <c r="I470" s="38">
        <v>3853621</v>
      </c>
      <c r="J470" s="39">
        <v>192</v>
      </c>
      <c r="K470" s="40">
        <v>177</v>
      </c>
      <c r="L470" s="35">
        <v>2012712</v>
      </c>
      <c r="M470" s="36">
        <v>352</v>
      </c>
      <c r="N470" s="37">
        <v>336</v>
      </c>
      <c r="O470" s="38">
        <v>947952</v>
      </c>
      <c r="P470" s="39">
        <v>404</v>
      </c>
      <c r="Q470" s="40">
        <v>380</v>
      </c>
      <c r="R470" s="35">
        <v>2941993</v>
      </c>
      <c r="S470" s="36">
        <v>320</v>
      </c>
      <c r="T470" s="37">
        <v>311</v>
      </c>
      <c r="U470" s="38">
        <v>68188</v>
      </c>
      <c r="V470" s="39">
        <v>202</v>
      </c>
      <c r="W470" s="40">
        <v>202</v>
      </c>
      <c r="X470" s="35">
        <v>4414</v>
      </c>
      <c r="Y470" s="36">
        <v>304</v>
      </c>
      <c r="Z470" s="37">
        <v>281</v>
      </c>
      <c r="AA470" s="38">
        <v>179</v>
      </c>
      <c r="AB470" s="94">
        <v>311</v>
      </c>
      <c r="AC470" s="42">
        <v>0</v>
      </c>
      <c r="AD470" s="34">
        <v>75</v>
      </c>
      <c r="AE470" s="43">
        <v>25</v>
      </c>
    </row>
    <row r="471" spans="1:31" s="3" customFormat="1" ht="18.75" customHeight="1">
      <c r="A471" s="159">
        <v>469</v>
      </c>
      <c r="B471" s="160">
        <v>406</v>
      </c>
      <c r="C471" s="161" t="s">
        <v>3735</v>
      </c>
      <c r="D471" s="162" t="s">
        <v>3815</v>
      </c>
      <c r="E471" s="163">
        <v>444</v>
      </c>
      <c r="F471" s="165">
        <v>3832394</v>
      </c>
      <c r="G471" s="166">
        <v>462</v>
      </c>
      <c r="H471" s="167">
        <v>437</v>
      </c>
      <c r="I471" s="168">
        <v>4160648</v>
      </c>
      <c r="J471" s="169">
        <v>405</v>
      </c>
      <c r="K471" s="170">
        <v>386</v>
      </c>
      <c r="L471" s="165">
        <v>658624</v>
      </c>
      <c r="M471" s="166">
        <v>452</v>
      </c>
      <c r="N471" s="167">
        <v>431</v>
      </c>
      <c r="O471" s="168">
        <v>301503</v>
      </c>
      <c r="P471" s="169">
        <v>420</v>
      </c>
      <c r="Q471" s="170">
        <v>396</v>
      </c>
      <c r="R471" s="165">
        <v>2636511</v>
      </c>
      <c r="S471" s="166">
        <v>335</v>
      </c>
      <c r="T471" s="167">
        <v>326</v>
      </c>
      <c r="U471" s="168">
        <v>56054</v>
      </c>
      <c r="V471" s="169">
        <v>398</v>
      </c>
      <c r="W471" s="170">
        <v>394</v>
      </c>
      <c r="X471" s="165">
        <v>36</v>
      </c>
      <c r="Y471" s="166">
        <v>48</v>
      </c>
      <c r="Z471" s="167">
        <v>39</v>
      </c>
      <c r="AA471" s="168">
        <v>543</v>
      </c>
      <c r="AB471" s="171">
        <v>321</v>
      </c>
      <c r="AC471" s="163">
        <v>0</v>
      </c>
      <c r="AD471" s="172">
        <v>100</v>
      </c>
      <c r="AE471" s="173">
        <v>0</v>
      </c>
    </row>
    <row r="472" spans="1:31" s="3" customFormat="1" ht="18.75" customHeight="1">
      <c r="A472" s="45">
        <v>470</v>
      </c>
      <c r="B472" s="46" t="s">
        <v>3813</v>
      </c>
      <c r="C472" s="47" t="s">
        <v>3736</v>
      </c>
      <c r="D472" s="48" t="s">
        <v>2748</v>
      </c>
      <c r="E472" s="49">
        <v>445</v>
      </c>
      <c r="F472" s="51">
        <v>3828175</v>
      </c>
      <c r="G472" s="52">
        <v>481</v>
      </c>
      <c r="H472" s="53">
        <v>456</v>
      </c>
      <c r="I472" s="54">
        <v>3880749</v>
      </c>
      <c r="J472" s="55">
        <v>425</v>
      </c>
      <c r="K472" s="56">
        <v>406</v>
      </c>
      <c r="L472" s="51">
        <v>497215</v>
      </c>
      <c r="M472" s="52">
        <v>382</v>
      </c>
      <c r="N472" s="53">
        <v>365</v>
      </c>
      <c r="O472" s="54">
        <v>740026</v>
      </c>
      <c r="P472" s="55">
        <v>481</v>
      </c>
      <c r="Q472" s="56">
        <v>456</v>
      </c>
      <c r="R472" s="51">
        <v>1581647</v>
      </c>
      <c r="S472" s="52">
        <v>292</v>
      </c>
      <c r="T472" s="53">
        <v>283</v>
      </c>
      <c r="U472" s="54">
        <v>98368</v>
      </c>
      <c r="V472" s="55" t="s">
        <v>3813</v>
      </c>
      <c r="W472" s="56" t="s">
        <v>3813</v>
      </c>
      <c r="X472" s="62" t="s">
        <v>3813</v>
      </c>
      <c r="Y472" s="52">
        <v>472</v>
      </c>
      <c r="Z472" s="53">
        <v>447</v>
      </c>
      <c r="AA472" s="54">
        <v>55</v>
      </c>
      <c r="AB472" s="95">
        <v>321</v>
      </c>
      <c r="AC472" s="49">
        <v>0</v>
      </c>
      <c r="AD472" s="57">
        <v>100</v>
      </c>
      <c r="AE472" s="58">
        <v>0</v>
      </c>
    </row>
    <row r="473" spans="1:31" s="3" customFormat="1" ht="18.75" customHeight="1">
      <c r="A473" s="15">
        <v>471</v>
      </c>
      <c r="B473" s="16">
        <v>330</v>
      </c>
      <c r="C473" s="17" t="s">
        <v>3737</v>
      </c>
      <c r="D473" s="18" t="s">
        <v>2748</v>
      </c>
      <c r="E473" s="19">
        <v>446</v>
      </c>
      <c r="F473" s="21">
        <v>3827549</v>
      </c>
      <c r="G473" s="22">
        <v>488</v>
      </c>
      <c r="H473" s="23">
        <v>463</v>
      </c>
      <c r="I473" s="24">
        <v>3828918</v>
      </c>
      <c r="J473" s="25">
        <v>229</v>
      </c>
      <c r="K473" s="26">
        <v>213</v>
      </c>
      <c r="L473" s="21">
        <v>1751881</v>
      </c>
      <c r="M473" s="22">
        <v>346</v>
      </c>
      <c r="N473" s="23">
        <v>330</v>
      </c>
      <c r="O473" s="24">
        <v>1006816</v>
      </c>
      <c r="P473" s="25">
        <v>435</v>
      </c>
      <c r="Q473" s="26">
        <v>411</v>
      </c>
      <c r="R473" s="21">
        <v>2236809</v>
      </c>
      <c r="S473" s="22">
        <v>254</v>
      </c>
      <c r="T473" s="23">
        <v>245</v>
      </c>
      <c r="U473" s="24">
        <v>135937</v>
      </c>
      <c r="V473" s="25">
        <v>408</v>
      </c>
      <c r="W473" s="26">
        <v>404</v>
      </c>
      <c r="X473" s="21">
        <v>5</v>
      </c>
      <c r="Y473" s="22">
        <v>219</v>
      </c>
      <c r="Z473" s="23">
        <v>196</v>
      </c>
      <c r="AA473" s="24">
        <v>240</v>
      </c>
      <c r="AB473" s="93">
        <v>381</v>
      </c>
      <c r="AC473" s="19">
        <v>0</v>
      </c>
      <c r="AD473" s="27">
        <v>100</v>
      </c>
      <c r="AE473" s="28">
        <v>0</v>
      </c>
    </row>
    <row r="474" spans="1:31" s="3" customFormat="1" ht="18.75" customHeight="1">
      <c r="A474" s="29">
        <v>472</v>
      </c>
      <c r="B474" s="30">
        <v>431</v>
      </c>
      <c r="C474" s="31" t="s">
        <v>3738</v>
      </c>
      <c r="D474" s="32" t="s">
        <v>3369</v>
      </c>
      <c r="E474" s="42">
        <v>447</v>
      </c>
      <c r="F474" s="35">
        <v>3823054</v>
      </c>
      <c r="G474" s="36">
        <v>479</v>
      </c>
      <c r="H474" s="37">
        <v>454</v>
      </c>
      <c r="I474" s="38">
        <v>3966019</v>
      </c>
      <c r="J474" s="39">
        <v>268</v>
      </c>
      <c r="K474" s="40">
        <v>250</v>
      </c>
      <c r="L474" s="35">
        <v>1452707</v>
      </c>
      <c r="M474" s="36">
        <v>254</v>
      </c>
      <c r="N474" s="37">
        <v>242</v>
      </c>
      <c r="O474" s="38">
        <v>1682917</v>
      </c>
      <c r="P474" s="39">
        <v>259</v>
      </c>
      <c r="Q474" s="40">
        <v>238</v>
      </c>
      <c r="R474" s="35">
        <v>5291193</v>
      </c>
      <c r="S474" s="36">
        <v>407</v>
      </c>
      <c r="T474" s="37">
        <v>397</v>
      </c>
      <c r="U474" s="38">
        <v>-210171</v>
      </c>
      <c r="V474" s="39">
        <v>378</v>
      </c>
      <c r="W474" s="40">
        <v>375</v>
      </c>
      <c r="X474" s="35">
        <v>124</v>
      </c>
      <c r="Y474" s="36">
        <v>278</v>
      </c>
      <c r="Z474" s="37">
        <v>255</v>
      </c>
      <c r="AA474" s="38">
        <v>194</v>
      </c>
      <c r="AB474" s="94">
        <v>384</v>
      </c>
      <c r="AC474" s="42">
        <v>0</v>
      </c>
      <c r="AD474" s="34">
        <v>100</v>
      </c>
      <c r="AE474" s="43">
        <v>0</v>
      </c>
    </row>
    <row r="475" spans="1:31" s="3" customFormat="1" ht="18.75" customHeight="1">
      <c r="A475" s="159">
        <v>473</v>
      </c>
      <c r="B475" s="160" t="s">
        <v>3813</v>
      </c>
      <c r="C475" s="161" t="s">
        <v>3739</v>
      </c>
      <c r="D475" s="162" t="s">
        <v>3815</v>
      </c>
      <c r="E475" s="193">
        <v>448</v>
      </c>
      <c r="F475" s="165">
        <v>3822854</v>
      </c>
      <c r="G475" s="166">
        <v>177</v>
      </c>
      <c r="H475" s="167">
        <v>166</v>
      </c>
      <c r="I475" s="168">
        <v>8035506</v>
      </c>
      <c r="J475" s="169">
        <v>321</v>
      </c>
      <c r="K475" s="170">
        <v>302</v>
      </c>
      <c r="L475" s="165">
        <v>1183131</v>
      </c>
      <c r="M475" s="166">
        <v>236</v>
      </c>
      <c r="N475" s="167">
        <v>225</v>
      </c>
      <c r="O475" s="168">
        <v>1790861</v>
      </c>
      <c r="P475" s="169">
        <v>271</v>
      </c>
      <c r="Q475" s="170">
        <v>250</v>
      </c>
      <c r="R475" s="165">
        <v>4989647</v>
      </c>
      <c r="S475" s="166">
        <v>185</v>
      </c>
      <c r="T475" s="167">
        <v>176</v>
      </c>
      <c r="U475" s="168">
        <v>256458</v>
      </c>
      <c r="V475" s="169">
        <v>173</v>
      </c>
      <c r="W475" s="170">
        <v>173</v>
      </c>
      <c r="X475" s="165">
        <v>5562</v>
      </c>
      <c r="Y475" s="166">
        <v>117</v>
      </c>
      <c r="Z475" s="167">
        <v>100</v>
      </c>
      <c r="AA475" s="168">
        <v>365</v>
      </c>
      <c r="AB475" s="171">
        <v>323</v>
      </c>
      <c r="AC475" s="163">
        <v>0</v>
      </c>
      <c r="AD475" s="172">
        <v>100</v>
      </c>
      <c r="AE475" s="173">
        <v>0</v>
      </c>
    </row>
    <row r="476" spans="1:31" s="3" customFormat="1" ht="18.75" customHeight="1">
      <c r="A476" s="29">
        <v>474</v>
      </c>
      <c r="B476" s="64" t="s">
        <v>3813</v>
      </c>
      <c r="C476" s="31" t="s">
        <v>3740</v>
      </c>
      <c r="D476" s="32" t="s">
        <v>2748</v>
      </c>
      <c r="E476" s="42">
        <v>449</v>
      </c>
      <c r="F476" s="35">
        <v>3820307</v>
      </c>
      <c r="G476" s="36">
        <v>469</v>
      </c>
      <c r="H476" s="37">
        <v>444</v>
      </c>
      <c r="I476" s="38">
        <v>4059506</v>
      </c>
      <c r="J476" s="39">
        <v>429</v>
      </c>
      <c r="K476" s="40">
        <v>410</v>
      </c>
      <c r="L476" s="35">
        <v>460471</v>
      </c>
      <c r="M476" s="36">
        <v>356</v>
      </c>
      <c r="N476" s="37">
        <v>340</v>
      </c>
      <c r="O476" s="38">
        <v>932397</v>
      </c>
      <c r="P476" s="39">
        <v>430</v>
      </c>
      <c r="Q476" s="40">
        <v>406</v>
      </c>
      <c r="R476" s="35">
        <v>2395715</v>
      </c>
      <c r="S476" s="36">
        <v>371</v>
      </c>
      <c r="T476" s="37">
        <v>361</v>
      </c>
      <c r="U476" s="38">
        <v>20101</v>
      </c>
      <c r="V476" s="39">
        <v>264</v>
      </c>
      <c r="W476" s="40">
        <v>263</v>
      </c>
      <c r="X476" s="35">
        <v>1989</v>
      </c>
      <c r="Y476" s="36">
        <v>189</v>
      </c>
      <c r="Z476" s="37">
        <v>169</v>
      </c>
      <c r="AA476" s="38">
        <v>268</v>
      </c>
      <c r="AB476" s="94">
        <v>210</v>
      </c>
      <c r="AC476" s="42">
        <v>0</v>
      </c>
      <c r="AD476" s="34">
        <v>100</v>
      </c>
      <c r="AE476" s="43">
        <v>0</v>
      </c>
    </row>
    <row r="477" spans="1:31" s="3" customFormat="1" ht="18.75" customHeight="1">
      <c r="A477" s="45">
        <v>475</v>
      </c>
      <c r="B477" s="46">
        <v>484</v>
      </c>
      <c r="C477" s="47" t="s">
        <v>3741</v>
      </c>
      <c r="D477" s="48" t="s">
        <v>1736</v>
      </c>
      <c r="E477" s="49">
        <v>450</v>
      </c>
      <c r="F477" s="51">
        <v>3799018</v>
      </c>
      <c r="G477" s="52">
        <v>489</v>
      </c>
      <c r="H477" s="53">
        <v>464</v>
      </c>
      <c r="I477" s="54">
        <v>3799018</v>
      </c>
      <c r="J477" s="55">
        <v>423</v>
      </c>
      <c r="K477" s="56">
        <v>404</v>
      </c>
      <c r="L477" s="51">
        <v>528188</v>
      </c>
      <c r="M477" s="52">
        <v>436</v>
      </c>
      <c r="N477" s="53">
        <v>416</v>
      </c>
      <c r="O477" s="54">
        <v>411232</v>
      </c>
      <c r="P477" s="55">
        <v>480</v>
      </c>
      <c r="Q477" s="56">
        <v>455</v>
      </c>
      <c r="R477" s="51">
        <v>1620487</v>
      </c>
      <c r="S477" s="52">
        <v>351</v>
      </c>
      <c r="T477" s="53">
        <v>342</v>
      </c>
      <c r="U477" s="54">
        <v>41196</v>
      </c>
      <c r="V477" s="55">
        <v>208</v>
      </c>
      <c r="W477" s="56">
        <v>208</v>
      </c>
      <c r="X477" s="51">
        <v>4210</v>
      </c>
      <c r="Y477" s="52">
        <v>482</v>
      </c>
      <c r="Z477" s="53">
        <v>457</v>
      </c>
      <c r="AA477" s="54">
        <v>44</v>
      </c>
      <c r="AB477" s="95">
        <v>311</v>
      </c>
      <c r="AC477" s="49">
        <v>0</v>
      </c>
      <c r="AD477" s="57">
        <v>100</v>
      </c>
      <c r="AE477" s="58">
        <v>0</v>
      </c>
    </row>
    <row r="478" spans="1:31" s="3" customFormat="1" ht="18.75" customHeight="1">
      <c r="A478" s="174">
        <v>476</v>
      </c>
      <c r="B478" s="175">
        <v>403</v>
      </c>
      <c r="C478" s="176" t="s">
        <v>3742</v>
      </c>
      <c r="D478" s="177" t="s">
        <v>3815</v>
      </c>
      <c r="E478" s="178">
        <v>451</v>
      </c>
      <c r="F478" s="180">
        <v>3798735</v>
      </c>
      <c r="G478" s="181">
        <v>278</v>
      </c>
      <c r="H478" s="182">
        <v>260</v>
      </c>
      <c r="I478" s="183">
        <v>6429945</v>
      </c>
      <c r="J478" s="184">
        <v>385</v>
      </c>
      <c r="K478" s="185">
        <v>366</v>
      </c>
      <c r="L478" s="180">
        <v>854177</v>
      </c>
      <c r="M478" s="181">
        <v>477</v>
      </c>
      <c r="N478" s="182">
        <v>456</v>
      </c>
      <c r="O478" s="183">
        <v>42777</v>
      </c>
      <c r="P478" s="184">
        <v>462</v>
      </c>
      <c r="Q478" s="185">
        <v>437</v>
      </c>
      <c r="R478" s="180">
        <v>1947987</v>
      </c>
      <c r="S478" s="181">
        <v>359</v>
      </c>
      <c r="T478" s="182">
        <v>349</v>
      </c>
      <c r="U478" s="183">
        <v>33765</v>
      </c>
      <c r="V478" s="184">
        <v>47</v>
      </c>
      <c r="W478" s="185">
        <v>47</v>
      </c>
      <c r="X478" s="180">
        <v>12774</v>
      </c>
      <c r="Y478" s="181">
        <v>297</v>
      </c>
      <c r="Z478" s="182">
        <v>274</v>
      </c>
      <c r="AA478" s="183">
        <v>183</v>
      </c>
      <c r="AB478" s="186">
        <v>322</v>
      </c>
      <c r="AC478" s="178">
        <v>0</v>
      </c>
      <c r="AD478" s="187">
        <v>100</v>
      </c>
      <c r="AE478" s="188">
        <v>0</v>
      </c>
    </row>
    <row r="479" spans="1:31" s="3" customFormat="1" ht="18.75" customHeight="1">
      <c r="A479" s="159">
        <v>477</v>
      </c>
      <c r="B479" s="160">
        <v>405</v>
      </c>
      <c r="C479" s="161" t="s">
        <v>3743</v>
      </c>
      <c r="D479" s="162" t="s">
        <v>3815</v>
      </c>
      <c r="E479" s="163">
        <v>452</v>
      </c>
      <c r="F479" s="165">
        <v>3797650</v>
      </c>
      <c r="G479" s="166">
        <v>368</v>
      </c>
      <c r="H479" s="167">
        <v>345</v>
      </c>
      <c r="I479" s="168">
        <v>5229212</v>
      </c>
      <c r="J479" s="169">
        <v>307</v>
      </c>
      <c r="K479" s="170">
        <v>289</v>
      </c>
      <c r="L479" s="165">
        <v>1252109</v>
      </c>
      <c r="M479" s="166">
        <v>336</v>
      </c>
      <c r="N479" s="167">
        <v>320</v>
      </c>
      <c r="O479" s="168">
        <v>1138305</v>
      </c>
      <c r="P479" s="169">
        <v>395</v>
      </c>
      <c r="Q479" s="170">
        <v>371</v>
      </c>
      <c r="R479" s="165">
        <v>3062976</v>
      </c>
      <c r="S479" s="166">
        <v>192</v>
      </c>
      <c r="T479" s="167">
        <v>183</v>
      </c>
      <c r="U479" s="168">
        <v>233073</v>
      </c>
      <c r="V479" s="169">
        <v>375</v>
      </c>
      <c r="W479" s="170">
        <v>372</v>
      </c>
      <c r="X479" s="165">
        <v>146</v>
      </c>
      <c r="Y479" s="166">
        <v>186</v>
      </c>
      <c r="Z479" s="167">
        <v>166</v>
      </c>
      <c r="AA479" s="168">
        <v>270</v>
      </c>
      <c r="AB479" s="171">
        <v>322</v>
      </c>
      <c r="AC479" s="163">
        <v>0</v>
      </c>
      <c r="AD479" s="172">
        <v>100</v>
      </c>
      <c r="AE479" s="173">
        <v>0</v>
      </c>
    </row>
    <row r="480" spans="1:31" s="3" customFormat="1" ht="18.75" customHeight="1">
      <c r="A480" s="159">
        <v>478</v>
      </c>
      <c r="B480" s="195" t="s">
        <v>3813</v>
      </c>
      <c r="C480" s="161" t="s">
        <v>3744</v>
      </c>
      <c r="D480" s="162" t="s">
        <v>3815</v>
      </c>
      <c r="E480" s="163">
        <v>453</v>
      </c>
      <c r="F480" s="165">
        <v>3794799</v>
      </c>
      <c r="G480" s="166">
        <v>486</v>
      </c>
      <c r="H480" s="167">
        <v>461</v>
      </c>
      <c r="I480" s="168">
        <v>3839142</v>
      </c>
      <c r="J480" s="169">
        <v>380</v>
      </c>
      <c r="K480" s="170">
        <v>361</v>
      </c>
      <c r="L480" s="165">
        <v>879585</v>
      </c>
      <c r="M480" s="166">
        <v>125</v>
      </c>
      <c r="N480" s="167">
        <v>118</v>
      </c>
      <c r="O480" s="168">
        <v>3064134</v>
      </c>
      <c r="P480" s="169">
        <v>139</v>
      </c>
      <c r="Q480" s="170">
        <v>124</v>
      </c>
      <c r="R480" s="165">
        <v>7970072</v>
      </c>
      <c r="S480" s="166">
        <v>370</v>
      </c>
      <c r="T480" s="167">
        <v>360</v>
      </c>
      <c r="U480" s="168">
        <v>21952</v>
      </c>
      <c r="V480" s="169" t="s">
        <v>3813</v>
      </c>
      <c r="W480" s="170" t="s">
        <v>3813</v>
      </c>
      <c r="X480" s="189" t="s">
        <v>3813</v>
      </c>
      <c r="Y480" s="166">
        <v>261</v>
      </c>
      <c r="Z480" s="167">
        <v>238</v>
      </c>
      <c r="AA480" s="168">
        <v>204</v>
      </c>
      <c r="AB480" s="171">
        <v>352</v>
      </c>
      <c r="AC480" s="163">
        <v>0</v>
      </c>
      <c r="AD480" s="172">
        <v>100</v>
      </c>
      <c r="AE480" s="173">
        <v>0</v>
      </c>
    </row>
    <row r="481" spans="1:31" s="3" customFormat="1" ht="18.75" customHeight="1">
      <c r="A481" s="159">
        <v>479</v>
      </c>
      <c r="B481" s="160" t="s">
        <v>3813</v>
      </c>
      <c r="C481" s="161" t="s">
        <v>3745</v>
      </c>
      <c r="D481" s="162" t="s">
        <v>3815</v>
      </c>
      <c r="E481" s="163">
        <v>454</v>
      </c>
      <c r="F481" s="165">
        <v>3792757</v>
      </c>
      <c r="G481" s="166">
        <v>487</v>
      </c>
      <c r="H481" s="167">
        <v>462</v>
      </c>
      <c r="I481" s="168">
        <v>3835030</v>
      </c>
      <c r="J481" s="169">
        <v>414</v>
      </c>
      <c r="K481" s="170">
        <v>395</v>
      </c>
      <c r="L481" s="165">
        <v>606440</v>
      </c>
      <c r="M481" s="166">
        <v>443</v>
      </c>
      <c r="N481" s="167">
        <v>423</v>
      </c>
      <c r="O481" s="168">
        <v>347672</v>
      </c>
      <c r="P481" s="169">
        <v>364</v>
      </c>
      <c r="Q481" s="170">
        <v>340</v>
      </c>
      <c r="R481" s="165">
        <v>3634565</v>
      </c>
      <c r="S481" s="166">
        <v>402</v>
      </c>
      <c r="T481" s="167">
        <v>392</v>
      </c>
      <c r="U481" s="168">
        <v>-172012</v>
      </c>
      <c r="V481" s="169">
        <v>127</v>
      </c>
      <c r="W481" s="170">
        <v>127</v>
      </c>
      <c r="X481" s="165">
        <v>7936</v>
      </c>
      <c r="Y481" s="166">
        <v>477</v>
      </c>
      <c r="Z481" s="167">
        <v>452</v>
      </c>
      <c r="AA481" s="168">
        <v>48</v>
      </c>
      <c r="AB481" s="171">
        <v>321</v>
      </c>
      <c r="AC481" s="163">
        <v>0</v>
      </c>
      <c r="AD481" s="172">
        <v>100</v>
      </c>
      <c r="AE481" s="173">
        <v>0</v>
      </c>
    </row>
    <row r="482" spans="1:31" s="3" customFormat="1" ht="18.75" customHeight="1">
      <c r="A482" s="45">
        <v>480</v>
      </c>
      <c r="B482" s="46">
        <v>379</v>
      </c>
      <c r="C482" s="47" t="s">
        <v>3746</v>
      </c>
      <c r="D482" s="48" t="s">
        <v>3369</v>
      </c>
      <c r="E482" s="49">
        <v>455</v>
      </c>
      <c r="F482" s="51">
        <v>3779704</v>
      </c>
      <c r="G482" s="52">
        <v>490</v>
      </c>
      <c r="H482" s="53">
        <v>465</v>
      </c>
      <c r="I482" s="54">
        <v>3789074</v>
      </c>
      <c r="J482" s="55">
        <v>281</v>
      </c>
      <c r="K482" s="56">
        <v>263</v>
      </c>
      <c r="L482" s="51">
        <v>1404605</v>
      </c>
      <c r="M482" s="52">
        <v>376</v>
      </c>
      <c r="N482" s="53">
        <v>359</v>
      </c>
      <c r="O482" s="54">
        <v>778921</v>
      </c>
      <c r="P482" s="55">
        <v>428</v>
      </c>
      <c r="Q482" s="56">
        <v>404</v>
      </c>
      <c r="R482" s="51">
        <v>2441047</v>
      </c>
      <c r="S482" s="52">
        <v>412</v>
      </c>
      <c r="T482" s="53">
        <v>400</v>
      </c>
      <c r="U482" s="54">
        <v>-270791</v>
      </c>
      <c r="V482" s="55">
        <v>231</v>
      </c>
      <c r="W482" s="56">
        <v>231</v>
      </c>
      <c r="X482" s="51">
        <v>3119</v>
      </c>
      <c r="Y482" s="52">
        <v>151</v>
      </c>
      <c r="Z482" s="53">
        <v>132</v>
      </c>
      <c r="AA482" s="54">
        <v>312</v>
      </c>
      <c r="AB482" s="95">
        <v>371</v>
      </c>
      <c r="AC482" s="49">
        <v>0</v>
      </c>
      <c r="AD482" s="57">
        <v>100</v>
      </c>
      <c r="AE482" s="58">
        <v>0</v>
      </c>
    </row>
    <row r="483" spans="1:31" s="3" customFormat="1" ht="18.75" customHeight="1">
      <c r="A483" s="15">
        <v>481</v>
      </c>
      <c r="B483" s="16">
        <v>341</v>
      </c>
      <c r="C483" s="17" t="s">
        <v>3747</v>
      </c>
      <c r="D483" s="18" t="s">
        <v>3371</v>
      </c>
      <c r="E483" s="19">
        <v>456</v>
      </c>
      <c r="F483" s="21">
        <v>3746370</v>
      </c>
      <c r="G483" s="22">
        <v>302</v>
      </c>
      <c r="H483" s="23">
        <v>282</v>
      </c>
      <c r="I483" s="24">
        <v>6036102</v>
      </c>
      <c r="J483" s="25">
        <v>449</v>
      </c>
      <c r="K483" s="26">
        <v>430</v>
      </c>
      <c r="L483" s="21">
        <v>268150</v>
      </c>
      <c r="M483" s="22">
        <v>270</v>
      </c>
      <c r="N483" s="23">
        <v>255</v>
      </c>
      <c r="O483" s="24">
        <v>1570419</v>
      </c>
      <c r="P483" s="25">
        <v>304</v>
      </c>
      <c r="Q483" s="26">
        <v>282</v>
      </c>
      <c r="R483" s="21">
        <v>4504309</v>
      </c>
      <c r="S483" s="22">
        <v>357</v>
      </c>
      <c r="T483" s="23">
        <v>347</v>
      </c>
      <c r="U483" s="24">
        <v>35716</v>
      </c>
      <c r="V483" s="25">
        <v>363</v>
      </c>
      <c r="W483" s="26">
        <v>360</v>
      </c>
      <c r="X483" s="21">
        <v>303</v>
      </c>
      <c r="Y483" s="22">
        <v>409</v>
      </c>
      <c r="Z483" s="23">
        <v>384</v>
      </c>
      <c r="AA483" s="24">
        <v>111</v>
      </c>
      <c r="AB483" s="93">
        <v>311</v>
      </c>
      <c r="AC483" s="19">
        <v>0</v>
      </c>
      <c r="AD483" s="27">
        <v>100</v>
      </c>
      <c r="AE483" s="28">
        <v>0</v>
      </c>
    </row>
    <row r="484" spans="1:31" s="3" customFormat="1" ht="18.75" customHeight="1">
      <c r="A484" s="159">
        <v>482</v>
      </c>
      <c r="B484" s="160">
        <v>454</v>
      </c>
      <c r="C484" s="161" t="s">
        <v>3748</v>
      </c>
      <c r="D484" s="162" t="s">
        <v>3815</v>
      </c>
      <c r="E484" s="163">
        <v>457</v>
      </c>
      <c r="F484" s="165">
        <v>3740740</v>
      </c>
      <c r="G484" s="166">
        <v>493</v>
      </c>
      <c r="H484" s="167">
        <v>468</v>
      </c>
      <c r="I484" s="168">
        <v>3740740</v>
      </c>
      <c r="J484" s="169">
        <v>303</v>
      </c>
      <c r="K484" s="170">
        <v>285</v>
      </c>
      <c r="L484" s="165">
        <v>1274469</v>
      </c>
      <c r="M484" s="166">
        <v>83</v>
      </c>
      <c r="N484" s="167">
        <v>78</v>
      </c>
      <c r="O484" s="168">
        <v>3832020</v>
      </c>
      <c r="P484" s="169">
        <v>251</v>
      </c>
      <c r="Q484" s="170">
        <v>231</v>
      </c>
      <c r="R484" s="165">
        <v>5502604</v>
      </c>
      <c r="S484" s="166">
        <v>132</v>
      </c>
      <c r="T484" s="167">
        <v>126</v>
      </c>
      <c r="U484" s="168">
        <v>418189</v>
      </c>
      <c r="V484" s="169">
        <v>313</v>
      </c>
      <c r="W484" s="170">
        <v>311</v>
      </c>
      <c r="X484" s="165">
        <v>1050</v>
      </c>
      <c r="Y484" s="166">
        <v>196</v>
      </c>
      <c r="Z484" s="167">
        <v>175</v>
      </c>
      <c r="AA484" s="168">
        <v>260</v>
      </c>
      <c r="AB484" s="171">
        <v>383</v>
      </c>
      <c r="AC484" s="163">
        <v>0</v>
      </c>
      <c r="AD484" s="172">
        <v>100</v>
      </c>
      <c r="AE484" s="173">
        <v>0</v>
      </c>
    </row>
    <row r="485" spans="1:31" s="3" customFormat="1" ht="18.75" customHeight="1">
      <c r="A485" s="159">
        <v>483</v>
      </c>
      <c r="B485" s="160">
        <v>491</v>
      </c>
      <c r="C485" s="161" t="s">
        <v>4031</v>
      </c>
      <c r="D485" s="162" t="s">
        <v>3815</v>
      </c>
      <c r="E485" s="163">
        <v>458</v>
      </c>
      <c r="F485" s="165">
        <v>3727190</v>
      </c>
      <c r="G485" s="166">
        <v>491</v>
      </c>
      <c r="H485" s="167">
        <v>466</v>
      </c>
      <c r="I485" s="168">
        <v>3759256</v>
      </c>
      <c r="J485" s="169">
        <v>71</v>
      </c>
      <c r="K485" s="170">
        <v>61</v>
      </c>
      <c r="L485" s="165">
        <v>3460118</v>
      </c>
      <c r="M485" s="166">
        <v>454</v>
      </c>
      <c r="N485" s="167">
        <v>433</v>
      </c>
      <c r="O485" s="168">
        <v>292980</v>
      </c>
      <c r="P485" s="169">
        <v>291</v>
      </c>
      <c r="Q485" s="170">
        <v>270</v>
      </c>
      <c r="R485" s="165">
        <v>4689049</v>
      </c>
      <c r="S485" s="166">
        <v>342</v>
      </c>
      <c r="T485" s="167">
        <v>333</v>
      </c>
      <c r="U485" s="168">
        <v>46968</v>
      </c>
      <c r="V485" s="169">
        <v>377</v>
      </c>
      <c r="W485" s="170">
        <v>374</v>
      </c>
      <c r="X485" s="165">
        <v>125</v>
      </c>
      <c r="Y485" s="166">
        <v>389</v>
      </c>
      <c r="Z485" s="167">
        <v>364</v>
      </c>
      <c r="AA485" s="168">
        <v>124</v>
      </c>
      <c r="AB485" s="171">
        <v>356</v>
      </c>
      <c r="AC485" s="163">
        <v>0</v>
      </c>
      <c r="AD485" s="172">
        <v>100</v>
      </c>
      <c r="AE485" s="173">
        <v>0</v>
      </c>
    </row>
    <row r="486" spans="1:31" s="3" customFormat="1" ht="18.75" customHeight="1">
      <c r="A486" s="159">
        <v>484</v>
      </c>
      <c r="B486" s="160">
        <v>435</v>
      </c>
      <c r="C486" s="161" t="s">
        <v>4032</v>
      </c>
      <c r="D486" s="162" t="s">
        <v>3815</v>
      </c>
      <c r="E486" s="163">
        <v>459</v>
      </c>
      <c r="F486" s="165">
        <v>3722958</v>
      </c>
      <c r="G486" s="166">
        <v>482</v>
      </c>
      <c r="H486" s="167">
        <v>457</v>
      </c>
      <c r="I486" s="168">
        <v>3868142</v>
      </c>
      <c r="J486" s="169">
        <v>368</v>
      </c>
      <c r="K486" s="170">
        <v>349</v>
      </c>
      <c r="L486" s="165">
        <v>947069</v>
      </c>
      <c r="M486" s="166">
        <v>345</v>
      </c>
      <c r="N486" s="167">
        <v>329</v>
      </c>
      <c r="O486" s="168">
        <v>1008865</v>
      </c>
      <c r="P486" s="169">
        <v>240</v>
      </c>
      <c r="Q486" s="170">
        <v>220</v>
      </c>
      <c r="R486" s="165">
        <v>5728173</v>
      </c>
      <c r="S486" s="166">
        <v>283</v>
      </c>
      <c r="T486" s="167">
        <v>274</v>
      </c>
      <c r="U486" s="168">
        <v>107906</v>
      </c>
      <c r="V486" s="169">
        <v>215</v>
      </c>
      <c r="W486" s="170">
        <v>215</v>
      </c>
      <c r="X486" s="165">
        <v>3939</v>
      </c>
      <c r="Y486" s="166">
        <v>348</v>
      </c>
      <c r="Z486" s="167">
        <v>323</v>
      </c>
      <c r="AA486" s="168">
        <v>148</v>
      </c>
      <c r="AB486" s="171">
        <v>356</v>
      </c>
      <c r="AC486" s="163">
        <v>0</v>
      </c>
      <c r="AD486" s="172">
        <v>100</v>
      </c>
      <c r="AE486" s="173">
        <v>0</v>
      </c>
    </row>
    <row r="487" spans="1:31" s="3" customFormat="1" ht="18.75" customHeight="1">
      <c r="A487" s="45">
        <v>485</v>
      </c>
      <c r="B487" s="46">
        <v>487</v>
      </c>
      <c r="C487" s="47" t="s">
        <v>4033</v>
      </c>
      <c r="D487" s="48" t="s">
        <v>3368</v>
      </c>
      <c r="E487" s="49">
        <v>460</v>
      </c>
      <c r="F487" s="51">
        <v>3718465</v>
      </c>
      <c r="G487" s="52">
        <v>494</v>
      </c>
      <c r="H487" s="53">
        <v>469</v>
      </c>
      <c r="I487" s="54">
        <v>3718465</v>
      </c>
      <c r="J487" s="55">
        <v>314</v>
      </c>
      <c r="K487" s="56">
        <v>295</v>
      </c>
      <c r="L487" s="51">
        <v>1213006</v>
      </c>
      <c r="M487" s="52">
        <v>177</v>
      </c>
      <c r="N487" s="53">
        <v>168</v>
      </c>
      <c r="O487" s="54">
        <v>2336601</v>
      </c>
      <c r="P487" s="55">
        <v>227</v>
      </c>
      <c r="Q487" s="56">
        <v>207</v>
      </c>
      <c r="R487" s="51">
        <v>5858719</v>
      </c>
      <c r="S487" s="52">
        <v>366</v>
      </c>
      <c r="T487" s="53">
        <v>356</v>
      </c>
      <c r="U487" s="54">
        <v>25151</v>
      </c>
      <c r="V487" s="55">
        <v>342</v>
      </c>
      <c r="W487" s="56">
        <v>340</v>
      </c>
      <c r="X487" s="51">
        <v>500</v>
      </c>
      <c r="Y487" s="52">
        <v>125</v>
      </c>
      <c r="Z487" s="53">
        <v>106</v>
      </c>
      <c r="AA487" s="54">
        <v>350</v>
      </c>
      <c r="AB487" s="95">
        <v>321</v>
      </c>
      <c r="AC487" s="49">
        <v>0</v>
      </c>
      <c r="AD487" s="57">
        <v>100</v>
      </c>
      <c r="AE487" s="58">
        <v>0</v>
      </c>
    </row>
    <row r="488" spans="1:31" s="3" customFormat="1" ht="18.75" customHeight="1">
      <c r="A488" s="174">
        <v>486</v>
      </c>
      <c r="B488" s="175">
        <v>311</v>
      </c>
      <c r="C488" s="176" t="s">
        <v>4034</v>
      </c>
      <c r="D488" s="177" t="s">
        <v>3815</v>
      </c>
      <c r="E488" s="178">
        <v>461</v>
      </c>
      <c r="F488" s="180">
        <v>3715350</v>
      </c>
      <c r="G488" s="181">
        <v>495</v>
      </c>
      <c r="H488" s="182">
        <v>470</v>
      </c>
      <c r="I488" s="183">
        <v>3715350</v>
      </c>
      <c r="J488" s="184">
        <v>401</v>
      </c>
      <c r="K488" s="185">
        <v>382</v>
      </c>
      <c r="L488" s="180">
        <v>697765</v>
      </c>
      <c r="M488" s="181">
        <v>194</v>
      </c>
      <c r="N488" s="182">
        <v>184</v>
      </c>
      <c r="O488" s="183">
        <v>2160404</v>
      </c>
      <c r="P488" s="184">
        <v>222</v>
      </c>
      <c r="Q488" s="185">
        <v>202</v>
      </c>
      <c r="R488" s="180">
        <v>5889180</v>
      </c>
      <c r="S488" s="181">
        <v>467</v>
      </c>
      <c r="T488" s="182">
        <v>450</v>
      </c>
      <c r="U488" s="183">
        <v>-1275517</v>
      </c>
      <c r="V488" s="184" t="s">
        <v>3813</v>
      </c>
      <c r="W488" s="185" t="s">
        <v>3813</v>
      </c>
      <c r="X488" s="191" t="s">
        <v>3813</v>
      </c>
      <c r="Y488" s="181">
        <v>299</v>
      </c>
      <c r="Z488" s="182">
        <v>276</v>
      </c>
      <c r="AA488" s="183">
        <v>180</v>
      </c>
      <c r="AB488" s="186">
        <v>369</v>
      </c>
      <c r="AC488" s="178">
        <v>0</v>
      </c>
      <c r="AD488" s="187">
        <v>100</v>
      </c>
      <c r="AE488" s="188">
        <v>0</v>
      </c>
    </row>
    <row r="489" spans="1:31" s="3" customFormat="1" ht="18.75" customHeight="1">
      <c r="A489" s="29">
        <v>487</v>
      </c>
      <c r="B489" s="30" t="s">
        <v>3813</v>
      </c>
      <c r="C489" s="31" t="s">
        <v>4035</v>
      </c>
      <c r="D489" s="32" t="s">
        <v>3816</v>
      </c>
      <c r="E489" s="42">
        <v>462</v>
      </c>
      <c r="F489" s="35">
        <v>3699884</v>
      </c>
      <c r="G489" s="36">
        <v>492</v>
      </c>
      <c r="H489" s="37">
        <v>467</v>
      </c>
      <c r="I489" s="38">
        <v>3757495</v>
      </c>
      <c r="J489" s="39">
        <v>392</v>
      </c>
      <c r="K489" s="40">
        <v>373</v>
      </c>
      <c r="L489" s="35">
        <v>764763</v>
      </c>
      <c r="M489" s="36">
        <v>465</v>
      </c>
      <c r="N489" s="37">
        <v>444</v>
      </c>
      <c r="O489" s="38">
        <v>223631</v>
      </c>
      <c r="P489" s="39">
        <v>393</v>
      </c>
      <c r="Q489" s="40">
        <v>369</v>
      </c>
      <c r="R489" s="35">
        <v>3085923</v>
      </c>
      <c r="S489" s="36">
        <v>405</v>
      </c>
      <c r="T489" s="37">
        <v>395</v>
      </c>
      <c r="U489" s="38">
        <v>-194479</v>
      </c>
      <c r="V489" s="39">
        <v>352</v>
      </c>
      <c r="W489" s="40">
        <v>350</v>
      </c>
      <c r="X489" s="35">
        <v>377</v>
      </c>
      <c r="Y489" s="36">
        <v>387</v>
      </c>
      <c r="Z489" s="37">
        <v>362</v>
      </c>
      <c r="AA489" s="38">
        <v>124</v>
      </c>
      <c r="AB489" s="94">
        <v>369</v>
      </c>
      <c r="AC489" s="42">
        <v>0</v>
      </c>
      <c r="AD489" s="34">
        <v>100</v>
      </c>
      <c r="AE489" s="43">
        <v>0</v>
      </c>
    </row>
    <row r="490" spans="1:31" s="3" customFormat="1" ht="18.75" customHeight="1">
      <c r="A490" s="29">
        <v>488</v>
      </c>
      <c r="B490" s="30" t="s">
        <v>3813</v>
      </c>
      <c r="C490" s="31" t="s">
        <v>4036</v>
      </c>
      <c r="D490" s="32" t="s">
        <v>3812</v>
      </c>
      <c r="E490" s="42">
        <v>463</v>
      </c>
      <c r="F490" s="35">
        <v>3694646</v>
      </c>
      <c r="G490" s="36">
        <v>313</v>
      </c>
      <c r="H490" s="37">
        <v>293</v>
      </c>
      <c r="I490" s="38">
        <v>5833512</v>
      </c>
      <c r="J490" s="39">
        <v>204</v>
      </c>
      <c r="K490" s="40">
        <v>189</v>
      </c>
      <c r="L490" s="35">
        <v>1915612</v>
      </c>
      <c r="M490" s="36">
        <v>253</v>
      </c>
      <c r="N490" s="37">
        <v>241</v>
      </c>
      <c r="O490" s="38">
        <v>1683116</v>
      </c>
      <c r="P490" s="39">
        <v>238</v>
      </c>
      <c r="Q490" s="40">
        <v>218</v>
      </c>
      <c r="R490" s="35">
        <v>5763456</v>
      </c>
      <c r="S490" s="36">
        <v>229</v>
      </c>
      <c r="T490" s="37">
        <v>220</v>
      </c>
      <c r="U490" s="38">
        <v>165291</v>
      </c>
      <c r="V490" s="39" t="s">
        <v>3813</v>
      </c>
      <c r="W490" s="40" t="s">
        <v>3813</v>
      </c>
      <c r="X490" s="41" t="s">
        <v>3813</v>
      </c>
      <c r="Y490" s="36">
        <v>332</v>
      </c>
      <c r="Z490" s="37">
        <v>308</v>
      </c>
      <c r="AA490" s="38">
        <v>156</v>
      </c>
      <c r="AB490" s="94">
        <v>353</v>
      </c>
      <c r="AC490" s="42">
        <v>0</v>
      </c>
      <c r="AD490" s="34">
        <v>100</v>
      </c>
      <c r="AE490" s="43">
        <v>0</v>
      </c>
    </row>
    <row r="491" spans="1:31" s="3" customFormat="1" ht="18.75" customHeight="1">
      <c r="A491" s="29">
        <v>489</v>
      </c>
      <c r="B491" s="30">
        <v>251</v>
      </c>
      <c r="C491" s="31" t="s">
        <v>4037</v>
      </c>
      <c r="D491" s="32" t="s">
        <v>3816</v>
      </c>
      <c r="E491" s="42">
        <v>464</v>
      </c>
      <c r="F491" s="35">
        <v>3678833</v>
      </c>
      <c r="G491" s="36">
        <v>496</v>
      </c>
      <c r="H491" s="37">
        <v>471</v>
      </c>
      <c r="I491" s="38">
        <v>3678833</v>
      </c>
      <c r="J491" s="39">
        <v>336</v>
      </c>
      <c r="K491" s="40">
        <v>317</v>
      </c>
      <c r="L491" s="35">
        <v>1105574</v>
      </c>
      <c r="M491" s="36">
        <v>338</v>
      </c>
      <c r="N491" s="37">
        <v>322</v>
      </c>
      <c r="O491" s="38">
        <v>1124657</v>
      </c>
      <c r="P491" s="39">
        <v>449</v>
      </c>
      <c r="Q491" s="40">
        <v>425</v>
      </c>
      <c r="R491" s="35">
        <v>2112325</v>
      </c>
      <c r="S491" s="36">
        <v>282</v>
      </c>
      <c r="T491" s="37">
        <v>273</v>
      </c>
      <c r="U491" s="38">
        <v>108278</v>
      </c>
      <c r="V491" s="39">
        <v>325</v>
      </c>
      <c r="W491" s="40">
        <v>323</v>
      </c>
      <c r="X491" s="35">
        <v>809</v>
      </c>
      <c r="Y491" s="36">
        <v>272</v>
      </c>
      <c r="Z491" s="37">
        <v>249</v>
      </c>
      <c r="AA491" s="38">
        <v>196</v>
      </c>
      <c r="AB491" s="94">
        <v>382</v>
      </c>
      <c r="AC491" s="42">
        <v>0</v>
      </c>
      <c r="AD491" s="34">
        <v>100</v>
      </c>
      <c r="AE491" s="43">
        <v>0</v>
      </c>
    </row>
    <row r="492" spans="1:31" s="3" customFormat="1" ht="18.75" customHeight="1">
      <c r="A492" s="45">
        <v>490</v>
      </c>
      <c r="B492" s="46" t="s">
        <v>3813</v>
      </c>
      <c r="C492" s="47" t="s">
        <v>4038</v>
      </c>
      <c r="D492" s="48" t="s">
        <v>3816</v>
      </c>
      <c r="E492" s="49">
        <v>465</v>
      </c>
      <c r="F492" s="51">
        <v>3662697</v>
      </c>
      <c r="G492" s="52">
        <v>125</v>
      </c>
      <c r="H492" s="53">
        <v>117</v>
      </c>
      <c r="I492" s="54">
        <v>8945309</v>
      </c>
      <c r="J492" s="55">
        <v>456</v>
      </c>
      <c r="K492" s="56">
        <v>437</v>
      </c>
      <c r="L492" s="51">
        <v>228376</v>
      </c>
      <c r="M492" s="52">
        <v>469</v>
      </c>
      <c r="N492" s="53">
        <v>448</v>
      </c>
      <c r="O492" s="54">
        <v>173339</v>
      </c>
      <c r="P492" s="55">
        <v>467</v>
      </c>
      <c r="Q492" s="56">
        <v>442</v>
      </c>
      <c r="R492" s="51">
        <v>1904462</v>
      </c>
      <c r="S492" s="52">
        <v>195</v>
      </c>
      <c r="T492" s="53">
        <v>186</v>
      </c>
      <c r="U492" s="54">
        <v>228612</v>
      </c>
      <c r="V492" s="55">
        <v>45</v>
      </c>
      <c r="W492" s="56">
        <v>45</v>
      </c>
      <c r="X492" s="51">
        <v>12916</v>
      </c>
      <c r="Y492" s="52">
        <v>494</v>
      </c>
      <c r="Z492" s="53">
        <v>469</v>
      </c>
      <c r="AA492" s="54">
        <v>32</v>
      </c>
      <c r="AB492" s="95">
        <v>381</v>
      </c>
      <c r="AC492" s="49">
        <v>0</v>
      </c>
      <c r="AD492" s="57">
        <v>100</v>
      </c>
      <c r="AE492" s="58">
        <v>0</v>
      </c>
    </row>
    <row r="493" spans="1:31" s="3" customFormat="1" ht="18.75" customHeight="1">
      <c r="A493" s="174">
        <v>491</v>
      </c>
      <c r="B493" s="175">
        <v>452</v>
      </c>
      <c r="C493" s="176" t="s">
        <v>4039</v>
      </c>
      <c r="D493" s="177" t="s">
        <v>3815</v>
      </c>
      <c r="E493" s="178">
        <v>466</v>
      </c>
      <c r="F493" s="180">
        <v>3659143</v>
      </c>
      <c r="G493" s="181">
        <v>485</v>
      </c>
      <c r="H493" s="182">
        <v>460</v>
      </c>
      <c r="I493" s="183">
        <v>3844479</v>
      </c>
      <c r="J493" s="184">
        <v>242</v>
      </c>
      <c r="K493" s="185">
        <v>225</v>
      </c>
      <c r="L493" s="180">
        <v>1664631</v>
      </c>
      <c r="M493" s="181">
        <v>373</v>
      </c>
      <c r="N493" s="182">
        <v>356</v>
      </c>
      <c r="O493" s="183">
        <v>800361</v>
      </c>
      <c r="P493" s="184">
        <v>242</v>
      </c>
      <c r="Q493" s="185">
        <v>222</v>
      </c>
      <c r="R493" s="180">
        <v>5662971</v>
      </c>
      <c r="S493" s="181">
        <v>164</v>
      </c>
      <c r="T493" s="182">
        <v>155</v>
      </c>
      <c r="U493" s="183">
        <v>310700</v>
      </c>
      <c r="V493" s="184" t="s">
        <v>3813</v>
      </c>
      <c r="W493" s="185" t="s">
        <v>3813</v>
      </c>
      <c r="X493" s="191" t="s">
        <v>3813</v>
      </c>
      <c r="Y493" s="181">
        <v>365</v>
      </c>
      <c r="Z493" s="182">
        <v>340</v>
      </c>
      <c r="AA493" s="183">
        <v>136</v>
      </c>
      <c r="AB493" s="186">
        <v>384</v>
      </c>
      <c r="AC493" s="178">
        <v>0</v>
      </c>
      <c r="AD493" s="187">
        <v>100</v>
      </c>
      <c r="AE493" s="188">
        <v>0</v>
      </c>
    </row>
    <row r="494" spans="1:31" s="3" customFormat="1" ht="18.75" customHeight="1">
      <c r="A494" s="29">
        <v>492</v>
      </c>
      <c r="B494" s="30" t="s">
        <v>3813</v>
      </c>
      <c r="C494" s="31" t="s">
        <v>2770</v>
      </c>
      <c r="D494" s="32" t="s">
        <v>2748</v>
      </c>
      <c r="E494" s="42">
        <v>467</v>
      </c>
      <c r="F494" s="35">
        <v>3658293</v>
      </c>
      <c r="G494" s="36">
        <v>498</v>
      </c>
      <c r="H494" s="37">
        <v>473</v>
      </c>
      <c r="I494" s="38">
        <v>3658293</v>
      </c>
      <c r="J494" s="39" t="s">
        <v>3813</v>
      </c>
      <c r="K494" s="40" t="s">
        <v>3813</v>
      </c>
      <c r="L494" s="35">
        <v>-2040415</v>
      </c>
      <c r="M494" s="36" t="s">
        <v>3813</v>
      </c>
      <c r="N494" s="37" t="s">
        <v>3813</v>
      </c>
      <c r="O494" s="38">
        <v>-5359716</v>
      </c>
      <c r="P494" s="39">
        <v>403</v>
      </c>
      <c r="Q494" s="40">
        <v>379</v>
      </c>
      <c r="R494" s="35">
        <v>2943781</v>
      </c>
      <c r="S494" s="36">
        <v>484</v>
      </c>
      <c r="T494" s="37">
        <v>463</v>
      </c>
      <c r="U494" s="38">
        <v>-2947196</v>
      </c>
      <c r="V494" s="39">
        <v>140</v>
      </c>
      <c r="W494" s="40">
        <v>140</v>
      </c>
      <c r="X494" s="35">
        <v>7228</v>
      </c>
      <c r="Y494" s="36">
        <v>490</v>
      </c>
      <c r="Z494" s="37">
        <v>465</v>
      </c>
      <c r="AA494" s="38">
        <v>40</v>
      </c>
      <c r="AB494" s="94">
        <v>311</v>
      </c>
      <c r="AC494" s="42">
        <v>0</v>
      </c>
      <c r="AD494" s="34">
        <v>100</v>
      </c>
      <c r="AE494" s="43">
        <v>0</v>
      </c>
    </row>
    <row r="495" spans="1:31" s="3" customFormat="1" ht="18.75" customHeight="1">
      <c r="A495" s="29">
        <v>493</v>
      </c>
      <c r="B495" s="64">
        <v>386</v>
      </c>
      <c r="C495" s="31" t="s">
        <v>2771</v>
      </c>
      <c r="D495" s="32" t="s">
        <v>2748</v>
      </c>
      <c r="E495" s="42">
        <v>468</v>
      </c>
      <c r="F495" s="35">
        <v>3644529</v>
      </c>
      <c r="G495" s="36">
        <v>499</v>
      </c>
      <c r="H495" s="37">
        <v>474</v>
      </c>
      <c r="I495" s="38">
        <v>3644529</v>
      </c>
      <c r="J495" s="39">
        <v>304</v>
      </c>
      <c r="K495" s="40">
        <v>286</v>
      </c>
      <c r="L495" s="35">
        <v>1267438</v>
      </c>
      <c r="M495" s="36">
        <v>470</v>
      </c>
      <c r="N495" s="37">
        <v>449</v>
      </c>
      <c r="O495" s="38">
        <v>172260</v>
      </c>
      <c r="P495" s="39">
        <v>272</v>
      </c>
      <c r="Q495" s="40">
        <v>251</v>
      </c>
      <c r="R495" s="35">
        <v>4988407</v>
      </c>
      <c r="S495" s="36">
        <v>432</v>
      </c>
      <c r="T495" s="37">
        <v>419</v>
      </c>
      <c r="U495" s="38">
        <v>-545329</v>
      </c>
      <c r="V495" s="39">
        <v>296</v>
      </c>
      <c r="W495" s="40">
        <v>294</v>
      </c>
      <c r="X495" s="35">
        <v>1401</v>
      </c>
      <c r="Y495" s="36">
        <v>268</v>
      </c>
      <c r="Z495" s="37">
        <v>245</v>
      </c>
      <c r="AA495" s="38">
        <v>200</v>
      </c>
      <c r="AB495" s="94">
        <v>322</v>
      </c>
      <c r="AC495" s="42">
        <v>0</v>
      </c>
      <c r="AD495" s="34">
        <v>100</v>
      </c>
      <c r="AE495" s="43">
        <v>0</v>
      </c>
    </row>
    <row r="496" spans="1:31" s="3" customFormat="1" ht="18.75" customHeight="1">
      <c r="A496" s="29">
        <v>494</v>
      </c>
      <c r="B496" s="64">
        <v>450</v>
      </c>
      <c r="C496" s="31" t="s">
        <v>2772</v>
      </c>
      <c r="D496" s="32" t="s">
        <v>1750</v>
      </c>
      <c r="E496" s="42">
        <v>469</v>
      </c>
      <c r="F496" s="35">
        <v>3644481</v>
      </c>
      <c r="G496" s="36">
        <v>497</v>
      </c>
      <c r="H496" s="37">
        <v>472</v>
      </c>
      <c r="I496" s="38">
        <v>3664220</v>
      </c>
      <c r="J496" s="39">
        <v>403</v>
      </c>
      <c r="K496" s="40">
        <v>384</v>
      </c>
      <c r="L496" s="35">
        <v>686491</v>
      </c>
      <c r="M496" s="36">
        <v>463</v>
      </c>
      <c r="N496" s="37">
        <v>442</v>
      </c>
      <c r="O496" s="38">
        <v>227694</v>
      </c>
      <c r="P496" s="39">
        <v>418</v>
      </c>
      <c r="Q496" s="40">
        <v>394</v>
      </c>
      <c r="R496" s="35">
        <v>2690322</v>
      </c>
      <c r="S496" s="36">
        <v>384</v>
      </c>
      <c r="T496" s="37">
        <v>374</v>
      </c>
      <c r="U496" s="38">
        <v>6228</v>
      </c>
      <c r="V496" s="39" t="s">
        <v>3813</v>
      </c>
      <c r="W496" s="40" t="s">
        <v>3813</v>
      </c>
      <c r="X496" s="41" t="s">
        <v>3813</v>
      </c>
      <c r="Y496" s="36">
        <v>443</v>
      </c>
      <c r="Z496" s="37">
        <v>418</v>
      </c>
      <c r="AA496" s="38">
        <v>87</v>
      </c>
      <c r="AB496" s="94">
        <v>312</v>
      </c>
      <c r="AC496" s="42">
        <v>0</v>
      </c>
      <c r="AD496" s="34">
        <v>100</v>
      </c>
      <c r="AE496" s="43">
        <v>0</v>
      </c>
    </row>
    <row r="497" spans="1:31" s="3" customFormat="1" ht="18.75" customHeight="1">
      <c r="A497" s="142">
        <v>495</v>
      </c>
      <c r="B497" s="143">
        <v>437</v>
      </c>
      <c r="C497" s="144" t="s">
        <v>2773</v>
      </c>
      <c r="D497" s="145" t="s">
        <v>3815</v>
      </c>
      <c r="E497" s="146">
        <v>470</v>
      </c>
      <c r="F497" s="148">
        <v>3640135</v>
      </c>
      <c r="G497" s="149">
        <v>382</v>
      </c>
      <c r="H497" s="150">
        <v>359</v>
      </c>
      <c r="I497" s="151">
        <v>5081953</v>
      </c>
      <c r="J497" s="152">
        <v>210</v>
      </c>
      <c r="K497" s="153">
        <v>195</v>
      </c>
      <c r="L497" s="148">
        <v>1893825</v>
      </c>
      <c r="M497" s="149">
        <v>148</v>
      </c>
      <c r="N497" s="150">
        <v>140</v>
      </c>
      <c r="O497" s="151">
        <v>2681971</v>
      </c>
      <c r="P497" s="152">
        <v>146</v>
      </c>
      <c r="Q497" s="153">
        <v>131</v>
      </c>
      <c r="R497" s="148">
        <v>7896715</v>
      </c>
      <c r="S497" s="149">
        <v>453</v>
      </c>
      <c r="T497" s="150">
        <v>436</v>
      </c>
      <c r="U497" s="151">
        <v>-822768</v>
      </c>
      <c r="V497" s="152">
        <v>358</v>
      </c>
      <c r="W497" s="153">
        <v>356</v>
      </c>
      <c r="X497" s="148">
        <v>341</v>
      </c>
      <c r="Y497" s="149">
        <v>442</v>
      </c>
      <c r="Z497" s="150">
        <v>417</v>
      </c>
      <c r="AA497" s="151">
        <v>88</v>
      </c>
      <c r="AB497" s="156">
        <v>322</v>
      </c>
      <c r="AC497" s="146">
        <v>0</v>
      </c>
      <c r="AD497" s="157">
        <v>100</v>
      </c>
      <c r="AE497" s="158">
        <v>0</v>
      </c>
    </row>
    <row r="498" spans="1:31" s="3" customFormat="1" ht="18.75" customHeight="1">
      <c r="A498" s="174">
        <v>496</v>
      </c>
      <c r="B498" s="175">
        <v>358</v>
      </c>
      <c r="C498" s="176" t="s">
        <v>2774</v>
      </c>
      <c r="D498" s="177" t="s">
        <v>3815</v>
      </c>
      <c r="E498" s="178">
        <v>471</v>
      </c>
      <c r="F498" s="180">
        <v>3628695</v>
      </c>
      <c r="G498" s="181">
        <v>18</v>
      </c>
      <c r="H498" s="182">
        <v>17</v>
      </c>
      <c r="I498" s="183">
        <v>13158587</v>
      </c>
      <c r="J498" s="184">
        <v>295</v>
      </c>
      <c r="K498" s="185">
        <v>277</v>
      </c>
      <c r="L498" s="180">
        <v>1308746</v>
      </c>
      <c r="M498" s="181">
        <v>165</v>
      </c>
      <c r="N498" s="182">
        <v>156</v>
      </c>
      <c r="O498" s="183">
        <v>2450488</v>
      </c>
      <c r="P498" s="184">
        <v>175</v>
      </c>
      <c r="Q498" s="185">
        <v>155</v>
      </c>
      <c r="R498" s="180">
        <v>7111160</v>
      </c>
      <c r="S498" s="181">
        <v>71</v>
      </c>
      <c r="T498" s="182">
        <v>68</v>
      </c>
      <c r="U498" s="183">
        <v>860285</v>
      </c>
      <c r="V498" s="184">
        <v>350</v>
      </c>
      <c r="W498" s="185">
        <v>348</v>
      </c>
      <c r="X498" s="180">
        <v>412</v>
      </c>
      <c r="Y498" s="181">
        <v>255</v>
      </c>
      <c r="Z498" s="182">
        <v>232</v>
      </c>
      <c r="AA498" s="183">
        <v>210</v>
      </c>
      <c r="AB498" s="186">
        <v>381</v>
      </c>
      <c r="AC498" s="178">
        <v>0</v>
      </c>
      <c r="AD498" s="187">
        <v>100</v>
      </c>
      <c r="AE498" s="188">
        <v>0</v>
      </c>
    </row>
    <row r="499" spans="1:31" s="3" customFormat="1" ht="18.75" customHeight="1">
      <c r="A499" s="159">
        <v>497</v>
      </c>
      <c r="B499" s="160">
        <v>473</v>
      </c>
      <c r="C499" s="161" t="s">
        <v>2775</v>
      </c>
      <c r="D499" s="162" t="s">
        <v>3815</v>
      </c>
      <c r="E499" s="163">
        <v>472</v>
      </c>
      <c r="F499" s="165">
        <v>3628593</v>
      </c>
      <c r="G499" s="166">
        <v>500</v>
      </c>
      <c r="H499" s="167">
        <v>475</v>
      </c>
      <c r="I499" s="168">
        <v>3628593</v>
      </c>
      <c r="J499" s="169">
        <v>324</v>
      </c>
      <c r="K499" s="170">
        <v>305</v>
      </c>
      <c r="L499" s="165">
        <v>1169429</v>
      </c>
      <c r="M499" s="166">
        <v>457</v>
      </c>
      <c r="N499" s="167">
        <v>436</v>
      </c>
      <c r="O499" s="168">
        <v>285635</v>
      </c>
      <c r="P499" s="169">
        <v>479</v>
      </c>
      <c r="Q499" s="170">
        <v>454</v>
      </c>
      <c r="R499" s="165">
        <v>1632301</v>
      </c>
      <c r="S499" s="166">
        <v>304</v>
      </c>
      <c r="T499" s="167">
        <v>295</v>
      </c>
      <c r="U499" s="168">
        <v>82191</v>
      </c>
      <c r="V499" s="169">
        <v>255</v>
      </c>
      <c r="W499" s="170">
        <v>254</v>
      </c>
      <c r="X499" s="165">
        <v>2329</v>
      </c>
      <c r="Y499" s="166">
        <v>355</v>
      </c>
      <c r="Z499" s="167">
        <v>330</v>
      </c>
      <c r="AA499" s="168">
        <v>141</v>
      </c>
      <c r="AB499" s="171">
        <v>382</v>
      </c>
      <c r="AC499" s="163">
        <v>0</v>
      </c>
      <c r="AD499" s="172">
        <v>100</v>
      </c>
      <c r="AE499" s="173">
        <v>0</v>
      </c>
    </row>
    <row r="500" spans="1:31" s="3" customFormat="1" ht="18.75" customHeight="1">
      <c r="A500" s="29">
        <v>498</v>
      </c>
      <c r="B500" s="30" t="s">
        <v>3813</v>
      </c>
      <c r="C500" s="31" t="s">
        <v>2776</v>
      </c>
      <c r="D500" s="32" t="s">
        <v>2748</v>
      </c>
      <c r="E500" s="42">
        <v>473</v>
      </c>
      <c r="F500" s="35">
        <v>3621662</v>
      </c>
      <c r="G500" s="36">
        <v>126</v>
      </c>
      <c r="H500" s="37">
        <v>118</v>
      </c>
      <c r="I500" s="38">
        <v>8908810</v>
      </c>
      <c r="J500" s="39">
        <v>135</v>
      </c>
      <c r="K500" s="40">
        <v>121</v>
      </c>
      <c r="L500" s="35">
        <v>2559417</v>
      </c>
      <c r="M500" s="36">
        <v>439</v>
      </c>
      <c r="N500" s="37">
        <v>419</v>
      </c>
      <c r="O500" s="38">
        <v>385411</v>
      </c>
      <c r="P500" s="39">
        <v>302</v>
      </c>
      <c r="Q500" s="40">
        <v>280</v>
      </c>
      <c r="R500" s="35">
        <v>4509776</v>
      </c>
      <c r="S500" s="36">
        <v>268</v>
      </c>
      <c r="T500" s="37">
        <v>259</v>
      </c>
      <c r="U500" s="38">
        <v>118847</v>
      </c>
      <c r="V500" s="39">
        <v>39</v>
      </c>
      <c r="W500" s="40">
        <v>39</v>
      </c>
      <c r="X500" s="35">
        <v>13684</v>
      </c>
      <c r="Y500" s="36">
        <v>386</v>
      </c>
      <c r="Z500" s="37">
        <v>361</v>
      </c>
      <c r="AA500" s="38">
        <v>124</v>
      </c>
      <c r="AB500" s="94">
        <v>321</v>
      </c>
      <c r="AC500" s="42">
        <v>0</v>
      </c>
      <c r="AD500" s="34">
        <v>100</v>
      </c>
      <c r="AE500" s="43">
        <v>0</v>
      </c>
    </row>
    <row r="501" spans="1:31" s="3" customFormat="1" ht="18.75" customHeight="1">
      <c r="A501" s="159">
        <v>499</v>
      </c>
      <c r="B501" s="160" t="s">
        <v>3813</v>
      </c>
      <c r="C501" s="161" t="s">
        <v>2777</v>
      </c>
      <c r="D501" s="162" t="s">
        <v>3815</v>
      </c>
      <c r="E501" s="163">
        <v>474</v>
      </c>
      <c r="F501" s="165">
        <v>3621193</v>
      </c>
      <c r="G501" s="166">
        <v>452</v>
      </c>
      <c r="H501" s="167">
        <v>427</v>
      </c>
      <c r="I501" s="168">
        <v>4288683</v>
      </c>
      <c r="J501" s="169" t="s">
        <v>3813</v>
      </c>
      <c r="K501" s="170" t="s">
        <v>3813</v>
      </c>
      <c r="L501" s="165">
        <v>-231581</v>
      </c>
      <c r="M501" s="166" t="s">
        <v>3813</v>
      </c>
      <c r="N501" s="167" t="s">
        <v>3813</v>
      </c>
      <c r="O501" s="168">
        <v>-410111</v>
      </c>
      <c r="P501" s="169">
        <v>333</v>
      </c>
      <c r="Q501" s="170">
        <v>310</v>
      </c>
      <c r="R501" s="165">
        <v>4102946</v>
      </c>
      <c r="S501" s="166">
        <v>471</v>
      </c>
      <c r="T501" s="167">
        <v>452</v>
      </c>
      <c r="U501" s="168">
        <v>-1342832</v>
      </c>
      <c r="V501" s="169">
        <v>61</v>
      </c>
      <c r="W501" s="170">
        <v>61</v>
      </c>
      <c r="X501" s="165">
        <v>11792</v>
      </c>
      <c r="Y501" s="166">
        <v>233</v>
      </c>
      <c r="Z501" s="167">
        <v>210</v>
      </c>
      <c r="AA501" s="168">
        <v>230</v>
      </c>
      <c r="AB501" s="171">
        <v>322</v>
      </c>
      <c r="AC501" s="163">
        <v>0</v>
      </c>
      <c r="AD501" s="172">
        <v>100</v>
      </c>
      <c r="AE501" s="173">
        <v>0</v>
      </c>
    </row>
    <row r="502" spans="1:31" s="3" customFormat="1" ht="18.75" customHeight="1">
      <c r="A502" s="200">
        <v>500</v>
      </c>
      <c r="B502" s="201">
        <v>232</v>
      </c>
      <c r="C502" s="202" t="s">
        <v>2778</v>
      </c>
      <c r="D502" s="203" t="s">
        <v>3815</v>
      </c>
      <c r="E502" s="204">
        <v>475</v>
      </c>
      <c r="F502" s="206">
        <v>3612559</v>
      </c>
      <c r="G502" s="207">
        <v>337</v>
      </c>
      <c r="H502" s="208">
        <v>315</v>
      </c>
      <c r="I502" s="209">
        <v>5573521</v>
      </c>
      <c r="J502" s="210">
        <v>250</v>
      </c>
      <c r="K502" s="211">
        <v>233</v>
      </c>
      <c r="L502" s="206">
        <v>1623096</v>
      </c>
      <c r="M502" s="207">
        <v>222</v>
      </c>
      <c r="N502" s="208">
        <v>212</v>
      </c>
      <c r="O502" s="209">
        <v>1960639</v>
      </c>
      <c r="P502" s="210">
        <v>337</v>
      </c>
      <c r="Q502" s="211">
        <v>314</v>
      </c>
      <c r="R502" s="206">
        <v>4067621</v>
      </c>
      <c r="S502" s="207">
        <v>197</v>
      </c>
      <c r="T502" s="208">
        <v>188</v>
      </c>
      <c r="U502" s="209">
        <v>224694</v>
      </c>
      <c r="V502" s="210">
        <v>270</v>
      </c>
      <c r="W502" s="211">
        <v>269</v>
      </c>
      <c r="X502" s="206">
        <v>1875</v>
      </c>
      <c r="Y502" s="207">
        <v>191</v>
      </c>
      <c r="Z502" s="208">
        <v>171</v>
      </c>
      <c r="AA502" s="209">
        <v>265</v>
      </c>
      <c r="AB502" s="212">
        <v>324</v>
      </c>
      <c r="AC502" s="204">
        <v>0</v>
      </c>
      <c r="AD502" s="213">
        <v>100</v>
      </c>
      <c r="AE502" s="214">
        <v>0</v>
      </c>
    </row>
    <row r="503" spans="1:31" s="684" customFormat="1">
      <c r="A503" s="690"/>
      <c r="B503" s="691"/>
      <c r="C503" s="692"/>
      <c r="D503" s="692"/>
      <c r="E503" s="690"/>
      <c r="F503" s="693"/>
      <c r="G503" s="694"/>
      <c r="H503" s="694"/>
      <c r="I503" s="693"/>
      <c r="J503" s="694"/>
      <c r="K503" s="694"/>
      <c r="L503" s="693"/>
      <c r="M503" s="694"/>
      <c r="N503" s="694"/>
      <c r="O503" s="693"/>
      <c r="P503" s="694"/>
      <c r="Q503" s="694"/>
      <c r="R503" s="693"/>
      <c r="S503" s="694"/>
      <c r="T503" s="694"/>
      <c r="U503" s="693"/>
      <c r="V503" s="694"/>
      <c r="W503" s="694"/>
      <c r="X503" s="693"/>
      <c r="Y503" s="694"/>
      <c r="Z503" s="694"/>
      <c r="AA503" s="693"/>
      <c r="AB503" s="693"/>
      <c r="AC503" s="690"/>
      <c r="AD503" s="690"/>
      <c r="AE503" s="690"/>
    </row>
    <row r="504" spans="1:31" s="3" customFormat="1" ht="12.75" customHeight="1">
      <c r="A504" s="708" t="s">
        <v>4154</v>
      </c>
      <c r="B504" s="725"/>
      <c r="C504" s="725"/>
      <c r="D504" s="125"/>
      <c r="E504" s="125"/>
      <c r="X504" s="5"/>
    </row>
    <row r="505" spans="1:31" ht="22.5" customHeight="1">
      <c r="A505" s="725"/>
      <c r="B505" s="725"/>
      <c r="C505" s="725"/>
      <c r="D505" s="710" t="s">
        <v>4155</v>
      </c>
      <c r="E505" s="710"/>
      <c r="F505" s="199">
        <v>3143854279</v>
      </c>
      <c r="H505" s="744">
        <v>3826356194</v>
      </c>
      <c r="I505" s="744"/>
      <c r="K505" s="744">
        <v>921918976</v>
      </c>
      <c r="L505" s="712"/>
      <c r="N505" s="744">
        <v>1226328695</v>
      </c>
      <c r="O505" s="712"/>
      <c r="Q505" s="744">
        <v>3678113017</v>
      </c>
      <c r="R505" s="712"/>
      <c r="T505" s="744">
        <v>-31984751</v>
      </c>
      <c r="U505" s="712"/>
      <c r="W505" s="744">
        <v>2691699</v>
      </c>
      <c r="X505" s="712"/>
      <c r="Z505" s="744">
        <v>145238</v>
      </c>
      <c r="AA505" s="712"/>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12767423347</v>
      </c>
      <c r="E507" s="85" t="s">
        <v>1711</v>
      </c>
      <c r="F507" s="87">
        <f>F505/500</f>
        <v>6287708.5580000002</v>
      </c>
      <c r="I507" s="87">
        <f>H505/500</f>
        <v>7652712.3880000003</v>
      </c>
      <c r="L507" s="87">
        <f>K505/500</f>
        <v>1843837.952</v>
      </c>
      <c r="O507" s="87">
        <f>N505/500</f>
        <v>2452657.39</v>
      </c>
      <c r="R507" s="87">
        <f>Q505/500</f>
        <v>7356226.034</v>
      </c>
      <c r="U507" s="87">
        <f>T505/500</f>
        <v>-63969.502</v>
      </c>
      <c r="X507" s="87">
        <f>W505/500</f>
        <v>5383.3980000000001</v>
      </c>
      <c r="AA507" s="87">
        <f>Z505/500</f>
        <v>290.476</v>
      </c>
      <c r="AB507" s="87"/>
    </row>
    <row r="508" spans="1:31" hidden="1"/>
    <row r="509" spans="1:31" hidden="1">
      <c r="F509" s="87"/>
    </row>
    <row r="510" spans="1:31" hidden="1">
      <c r="F510" s="87"/>
    </row>
    <row r="511" spans="1:31" hidden="1">
      <c r="F511" s="89"/>
    </row>
  </sheetData>
  <sheetProtection algorithmName="SHA-512" hashValue="YM53w4eyAnMvXJc2+ITPZ8KMdir9RnJlWQVtJd641+eZI2AZ+bbLm9qBby60zIRupBdDT6dPg69O2SuwS18Xaw==" saltValue="62lHFye6Ys7MNXLRslg8NQ==" spinCount="100000" sheet="1" objects="1" scenarios="1" autoFilter="0"/>
  <autoFilter ref="A2:IU2"/>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6.85546875" style="86" customWidth="1"/>
    <col min="4" max="4" width="15.7109375" style="86" customWidth="1"/>
    <col min="5" max="5" width="9" style="86" customWidth="1"/>
    <col min="6" max="6" width="16" style="86" customWidth="1"/>
    <col min="7" max="8" width="11" style="86" customWidth="1"/>
    <col min="9" max="9" width="16" style="86" customWidth="1"/>
    <col min="10" max="11" width="11" style="86" customWidth="1"/>
    <col min="12" max="12" width="15" style="86" bestFit="1" customWidth="1"/>
    <col min="13" max="14" width="11" style="86" customWidth="1"/>
    <col min="15" max="15" width="14.140625" style="86" bestFit="1" customWidth="1"/>
    <col min="16" max="17" width="11" style="86" customWidth="1"/>
    <col min="18" max="18" width="15.7109375" style="86" bestFit="1" customWidth="1"/>
    <col min="19" max="20" width="11" style="86" customWidth="1"/>
    <col min="21" max="21" width="13.85546875" style="86" customWidth="1"/>
    <col min="22" max="23" width="11" style="86" customWidth="1"/>
    <col min="24" max="24" width="13.85546875" style="86" customWidth="1"/>
    <col min="25" max="26" width="11" style="86" customWidth="1"/>
    <col min="27" max="28" width="13.85546875" style="86" customWidth="1"/>
    <col min="29" max="30" width="14" style="86" customWidth="1"/>
    <col min="31" max="31" width="13.85546875" style="86" customWidth="1"/>
    <col min="32" max="255" width="9.140625" style="86" hidden="1" customWidth="1"/>
    <col min="256" max="16384" width="0" style="86" hidden="1"/>
  </cols>
  <sheetData>
    <row r="1" spans="1:31" s="13" customFormat="1" ht="37.5" customHeight="1">
      <c r="A1" s="750" t="s">
        <v>78</v>
      </c>
      <c r="B1" s="751"/>
      <c r="C1" s="733" t="s">
        <v>3794</v>
      </c>
      <c r="D1" s="731" t="s">
        <v>3795</v>
      </c>
      <c r="E1" s="752" t="s">
        <v>1735</v>
      </c>
      <c r="F1" s="731" t="s">
        <v>1718</v>
      </c>
      <c r="G1" s="732" t="s">
        <v>3799</v>
      </c>
      <c r="H1" s="747"/>
      <c r="I1" s="745"/>
      <c r="J1" s="732" t="s">
        <v>1752</v>
      </c>
      <c r="K1" s="747"/>
      <c r="L1" s="745"/>
      <c r="M1" s="756" t="s">
        <v>3843</v>
      </c>
      <c r="N1" s="736"/>
      <c r="O1" s="737"/>
      <c r="P1" s="743" t="s">
        <v>3802</v>
      </c>
      <c r="Q1" s="747"/>
      <c r="R1" s="745"/>
      <c r="S1" s="732" t="s">
        <v>3803</v>
      </c>
      <c r="T1" s="747"/>
      <c r="U1" s="745"/>
      <c r="V1" s="732" t="s">
        <v>3804</v>
      </c>
      <c r="W1" s="748"/>
      <c r="X1" s="749"/>
      <c r="Y1" s="732" t="s">
        <v>3793</v>
      </c>
      <c r="Z1" s="733"/>
      <c r="AA1" s="731"/>
      <c r="AB1" s="734" t="s">
        <v>4042</v>
      </c>
      <c r="AC1" s="732" t="s">
        <v>3805</v>
      </c>
      <c r="AD1" s="733" t="s">
        <v>3806</v>
      </c>
      <c r="AE1" s="731" t="s">
        <v>3807</v>
      </c>
    </row>
    <row r="2" spans="1:31" s="14" customFormat="1" ht="24.75" customHeight="1">
      <c r="A2" s="136">
        <v>1998</v>
      </c>
      <c r="B2" s="137">
        <v>1997</v>
      </c>
      <c r="C2" s="740"/>
      <c r="D2" s="745"/>
      <c r="E2" s="759"/>
      <c r="F2" s="742"/>
      <c r="G2" s="127" t="s">
        <v>4040</v>
      </c>
      <c r="H2" s="128" t="s">
        <v>4041</v>
      </c>
      <c r="I2" s="138" t="s">
        <v>1719</v>
      </c>
      <c r="J2" s="127" t="s">
        <v>4040</v>
      </c>
      <c r="K2" s="128" t="s">
        <v>4041</v>
      </c>
      <c r="L2" s="138" t="s">
        <v>1719</v>
      </c>
      <c r="M2" s="127" t="s">
        <v>4040</v>
      </c>
      <c r="N2" s="128" t="s">
        <v>4041</v>
      </c>
      <c r="O2" s="138" t="s">
        <v>1719</v>
      </c>
      <c r="P2" s="127" t="s">
        <v>4040</v>
      </c>
      <c r="Q2" s="128" t="s">
        <v>4041</v>
      </c>
      <c r="R2" s="138" t="s">
        <v>1719</v>
      </c>
      <c r="S2" s="127" t="s">
        <v>4040</v>
      </c>
      <c r="T2" s="128" t="s">
        <v>4041</v>
      </c>
      <c r="U2" s="138" t="s">
        <v>1719</v>
      </c>
      <c r="V2" s="127" t="s">
        <v>4040</v>
      </c>
      <c r="W2" s="128" t="s">
        <v>4041</v>
      </c>
      <c r="X2" s="139" t="s">
        <v>3810</v>
      </c>
      <c r="Y2" s="127" t="s">
        <v>4040</v>
      </c>
      <c r="Z2" s="128" t="s">
        <v>4041</v>
      </c>
      <c r="AA2" s="139" t="s">
        <v>3811</v>
      </c>
      <c r="AB2" s="735"/>
      <c r="AC2" s="732"/>
      <c r="AD2" s="733"/>
      <c r="AE2" s="731"/>
    </row>
    <row r="3" spans="1:31" s="3" customFormat="1" ht="18.75" customHeight="1">
      <c r="A3" s="98">
        <v>1</v>
      </c>
      <c r="B3" s="16">
        <v>27</v>
      </c>
      <c r="C3" s="17" t="s">
        <v>3344</v>
      </c>
      <c r="D3" s="18" t="s">
        <v>3117</v>
      </c>
      <c r="E3" s="60">
        <v>1</v>
      </c>
      <c r="F3" s="21">
        <v>7166598</v>
      </c>
      <c r="G3" s="104">
        <v>48</v>
      </c>
      <c r="H3" s="105">
        <v>46</v>
      </c>
      <c r="I3" s="24">
        <v>7211980</v>
      </c>
      <c r="J3" s="60">
        <v>6</v>
      </c>
      <c r="K3" s="20">
        <v>4</v>
      </c>
      <c r="L3" s="21">
        <v>4108624</v>
      </c>
      <c r="M3" s="104">
        <v>48</v>
      </c>
      <c r="N3" s="105">
        <v>40</v>
      </c>
      <c r="O3" s="24">
        <v>4003415</v>
      </c>
      <c r="P3" s="60">
        <v>115</v>
      </c>
      <c r="Q3" s="20">
        <v>102</v>
      </c>
      <c r="R3" s="21">
        <v>5912532</v>
      </c>
      <c r="S3" s="104">
        <v>5</v>
      </c>
      <c r="T3" s="105">
        <v>5</v>
      </c>
      <c r="U3" s="24">
        <v>3168334</v>
      </c>
      <c r="V3" s="25" t="s">
        <v>1709</v>
      </c>
      <c r="W3" s="26" t="s">
        <v>1709</v>
      </c>
      <c r="X3" s="61" t="s">
        <v>3813</v>
      </c>
      <c r="Y3" s="104">
        <v>357</v>
      </c>
      <c r="Z3" s="105">
        <v>331</v>
      </c>
      <c r="AA3" s="106">
        <v>150</v>
      </c>
      <c r="AB3" s="93">
        <v>369</v>
      </c>
      <c r="AC3" s="60">
        <v>0</v>
      </c>
      <c r="AD3" s="20">
        <v>100</v>
      </c>
      <c r="AE3" s="115">
        <v>0</v>
      </c>
    </row>
    <row r="4" spans="1:31" s="3" customFormat="1" ht="18.75" customHeight="1">
      <c r="A4" s="99">
        <v>2</v>
      </c>
      <c r="B4" s="30" t="s">
        <v>3813</v>
      </c>
      <c r="C4" s="64" t="s">
        <v>3813</v>
      </c>
      <c r="D4" s="32" t="s">
        <v>3376</v>
      </c>
      <c r="E4" s="33">
        <v>2</v>
      </c>
      <c r="F4" s="41" t="s">
        <v>3813</v>
      </c>
      <c r="G4" s="107">
        <v>44</v>
      </c>
      <c r="H4" s="108">
        <v>42</v>
      </c>
      <c r="I4" s="59" t="s">
        <v>3813</v>
      </c>
      <c r="J4" s="33">
        <v>22</v>
      </c>
      <c r="K4" s="44">
        <v>18</v>
      </c>
      <c r="L4" s="41" t="s">
        <v>3813</v>
      </c>
      <c r="M4" s="107">
        <v>33</v>
      </c>
      <c r="N4" s="108">
        <v>26</v>
      </c>
      <c r="O4" s="59" t="s">
        <v>3813</v>
      </c>
      <c r="P4" s="33">
        <v>19</v>
      </c>
      <c r="Q4" s="44">
        <v>14</v>
      </c>
      <c r="R4" s="41" t="s">
        <v>3813</v>
      </c>
      <c r="S4" s="107">
        <v>215</v>
      </c>
      <c r="T4" s="108">
        <v>200</v>
      </c>
      <c r="U4" s="59" t="s">
        <v>3813</v>
      </c>
      <c r="V4" s="33">
        <v>292</v>
      </c>
      <c r="W4" s="44">
        <v>287</v>
      </c>
      <c r="X4" s="41" t="s">
        <v>3813</v>
      </c>
      <c r="Y4" s="107">
        <v>317</v>
      </c>
      <c r="Z4" s="108">
        <v>291</v>
      </c>
      <c r="AA4" s="59" t="s">
        <v>3813</v>
      </c>
      <c r="AB4" s="94">
        <v>311</v>
      </c>
      <c r="AC4" s="33">
        <v>0</v>
      </c>
      <c r="AD4" s="44">
        <v>0</v>
      </c>
      <c r="AE4" s="117">
        <v>100</v>
      </c>
    </row>
    <row r="5" spans="1:31" s="3" customFormat="1" ht="18.75" customHeight="1">
      <c r="A5" s="99">
        <v>3</v>
      </c>
      <c r="B5" s="30" t="s">
        <v>3813</v>
      </c>
      <c r="C5" s="64" t="s">
        <v>3813</v>
      </c>
      <c r="D5" s="32" t="s">
        <v>1913</v>
      </c>
      <c r="E5" s="33">
        <v>3</v>
      </c>
      <c r="F5" s="41" t="s">
        <v>3813</v>
      </c>
      <c r="G5" s="107">
        <v>54</v>
      </c>
      <c r="H5" s="108">
        <v>52</v>
      </c>
      <c r="I5" s="59" t="s">
        <v>3813</v>
      </c>
      <c r="J5" s="33">
        <v>251</v>
      </c>
      <c r="K5" s="44">
        <v>228</v>
      </c>
      <c r="L5" s="41" t="s">
        <v>3813</v>
      </c>
      <c r="M5" s="107">
        <v>205</v>
      </c>
      <c r="N5" s="108">
        <v>189</v>
      </c>
      <c r="O5" s="59" t="s">
        <v>3813</v>
      </c>
      <c r="P5" s="33">
        <v>339</v>
      </c>
      <c r="Q5" s="44">
        <v>316</v>
      </c>
      <c r="R5" s="41" t="s">
        <v>3813</v>
      </c>
      <c r="S5" s="107">
        <v>60</v>
      </c>
      <c r="T5" s="108">
        <v>52</v>
      </c>
      <c r="U5" s="59" t="s">
        <v>3813</v>
      </c>
      <c r="V5" s="39" t="s">
        <v>1709</v>
      </c>
      <c r="W5" s="40" t="s">
        <v>1709</v>
      </c>
      <c r="X5" s="41" t="s">
        <v>3813</v>
      </c>
      <c r="Y5" s="107">
        <v>60</v>
      </c>
      <c r="Z5" s="108">
        <v>48</v>
      </c>
      <c r="AA5" s="59" t="s">
        <v>3813</v>
      </c>
      <c r="AB5" s="94">
        <v>311</v>
      </c>
      <c r="AC5" s="33">
        <v>0</v>
      </c>
      <c r="AD5" s="44">
        <v>100</v>
      </c>
      <c r="AE5" s="117">
        <v>0</v>
      </c>
    </row>
    <row r="6" spans="1:31" s="3" customFormat="1" ht="18.75" customHeight="1">
      <c r="A6" s="99">
        <v>4</v>
      </c>
      <c r="B6" s="30" t="s">
        <v>3813</v>
      </c>
      <c r="C6" s="31" t="s">
        <v>330</v>
      </c>
      <c r="D6" s="32" t="s">
        <v>2086</v>
      </c>
      <c r="E6" s="33">
        <v>4</v>
      </c>
      <c r="F6" s="35">
        <v>7125244</v>
      </c>
      <c r="G6" s="107">
        <v>14</v>
      </c>
      <c r="H6" s="108">
        <v>14</v>
      </c>
      <c r="I6" s="38">
        <v>9954187</v>
      </c>
      <c r="J6" s="33">
        <v>226</v>
      </c>
      <c r="K6" s="44">
        <v>206</v>
      </c>
      <c r="L6" s="35">
        <v>1428877</v>
      </c>
      <c r="M6" s="107">
        <v>298</v>
      </c>
      <c r="N6" s="108">
        <v>279</v>
      </c>
      <c r="O6" s="38">
        <v>1000537</v>
      </c>
      <c r="P6" s="33">
        <v>160</v>
      </c>
      <c r="Q6" s="44">
        <v>141</v>
      </c>
      <c r="R6" s="35">
        <v>4961971</v>
      </c>
      <c r="S6" s="107">
        <v>381</v>
      </c>
      <c r="T6" s="108">
        <v>362</v>
      </c>
      <c r="U6" s="38">
        <v>25392</v>
      </c>
      <c r="V6" s="33">
        <v>35</v>
      </c>
      <c r="W6" s="44">
        <v>33</v>
      </c>
      <c r="X6" s="35">
        <v>16112</v>
      </c>
      <c r="Y6" s="107">
        <v>121</v>
      </c>
      <c r="Z6" s="108">
        <v>101</v>
      </c>
      <c r="AA6" s="110">
        <v>411</v>
      </c>
      <c r="AB6" s="94">
        <v>321</v>
      </c>
      <c r="AC6" s="33">
        <v>0</v>
      </c>
      <c r="AD6" s="44">
        <v>100</v>
      </c>
      <c r="AE6" s="117">
        <v>0</v>
      </c>
    </row>
    <row r="7" spans="1:31" s="3" customFormat="1" ht="18.75" customHeight="1">
      <c r="A7" s="292">
        <v>5</v>
      </c>
      <c r="B7" s="143">
        <v>71</v>
      </c>
      <c r="C7" s="144" t="s">
        <v>3363</v>
      </c>
      <c r="D7" s="145" t="s">
        <v>3815</v>
      </c>
      <c r="E7" s="197">
        <v>5</v>
      </c>
      <c r="F7" s="148">
        <v>7121756</v>
      </c>
      <c r="G7" s="293">
        <v>42</v>
      </c>
      <c r="H7" s="294">
        <v>40</v>
      </c>
      <c r="I7" s="151">
        <v>7282099</v>
      </c>
      <c r="J7" s="197">
        <v>60</v>
      </c>
      <c r="K7" s="147">
        <v>51</v>
      </c>
      <c r="L7" s="148">
        <v>2607218</v>
      </c>
      <c r="M7" s="293">
        <v>134</v>
      </c>
      <c r="N7" s="294">
        <v>121</v>
      </c>
      <c r="O7" s="151">
        <v>2081558</v>
      </c>
      <c r="P7" s="197">
        <v>112</v>
      </c>
      <c r="Q7" s="147">
        <v>99</v>
      </c>
      <c r="R7" s="148">
        <v>5957534</v>
      </c>
      <c r="S7" s="293">
        <v>87</v>
      </c>
      <c r="T7" s="294">
        <v>77</v>
      </c>
      <c r="U7" s="151">
        <v>602711</v>
      </c>
      <c r="V7" s="197">
        <v>399</v>
      </c>
      <c r="W7" s="147">
        <v>389</v>
      </c>
      <c r="X7" s="295">
        <v>43</v>
      </c>
      <c r="Y7" s="293">
        <v>111</v>
      </c>
      <c r="Z7" s="294">
        <v>93</v>
      </c>
      <c r="AA7" s="296">
        <v>429</v>
      </c>
      <c r="AB7" s="156">
        <v>352</v>
      </c>
      <c r="AC7" s="197">
        <v>0</v>
      </c>
      <c r="AD7" s="147">
        <v>100</v>
      </c>
      <c r="AE7" s="297">
        <v>0</v>
      </c>
    </row>
    <row r="8" spans="1:31" s="3" customFormat="1" ht="18.75" customHeight="1">
      <c r="A8" s="98">
        <v>6</v>
      </c>
      <c r="B8" s="16" t="s">
        <v>3813</v>
      </c>
      <c r="C8" s="82" t="s">
        <v>3813</v>
      </c>
      <c r="D8" s="18" t="s">
        <v>2748</v>
      </c>
      <c r="E8" s="60">
        <v>6</v>
      </c>
      <c r="F8" s="61" t="s">
        <v>3813</v>
      </c>
      <c r="G8" s="104">
        <v>52</v>
      </c>
      <c r="H8" s="105">
        <v>50</v>
      </c>
      <c r="I8" s="66" t="s">
        <v>3813</v>
      </c>
      <c r="J8" s="60">
        <v>81</v>
      </c>
      <c r="K8" s="20">
        <v>72</v>
      </c>
      <c r="L8" s="61" t="s">
        <v>3813</v>
      </c>
      <c r="M8" s="104">
        <v>410</v>
      </c>
      <c r="N8" s="105">
        <v>389</v>
      </c>
      <c r="O8" s="66" t="s">
        <v>3813</v>
      </c>
      <c r="P8" s="60">
        <v>47</v>
      </c>
      <c r="Q8" s="20">
        <v>39</v>
      </c>
      <c r="R8" s="61" t="s">
        <v>3813</v>
      </c>
      <c r="S8" s="104">
        <v>212</v>
      </c>
      <c r="T8" s="105">
        <v>198</v>
      </c>
      <c r="U8" s="66" t="s">
        <v>3813</v>
      </c>
      <c r="V8" s="60">
        <v>4</v>
      </c>
      <c r="W8" s="20">
        <v>4</v>
      </c>
      <c r="X8" s="61" t="s">
        <v>3813</v>
      </c>
      <c r="Y8" s="104">
        <v>130</v>
      </c>
      <c r="Z8" s="105">
        <v>110</v>
      </c>
      <c r="AA8" s="66" t="s">
        <v>3813</v>
      </c>
      <c r="AB8" s="93">
        <v>314</v>
      </c>
      <c r="AC8" s="60">
        <v>0</v>
      </c>
      <c r="AD8" s="20">
        <v>34</v>
      </c>
      <c r="AE8" s="115">
        <v>66</v>
      </c>
    </row>
    <row r="9" spans="1:31" s="3" customFormat="1" ht="18.75" customHeight="1">
      <c r="A9" s="99">
        <v>7</v>
      </c>
      <c r="B9" s="30" t="s">
        <v>3813</v>
      </c>
      <c r="C9" s="31" t="s">
        <v>509</v>
      </c>
      <c r="D9" s="32" t="s">
        <v>3814</v>
      </c>
      <c r="E9" s="33">
        <v>1</v>
      </c>
      <c r="F9" s="35">
        <v>7098388</v>
      </c>
      <c r="G9" s="107">
        <v>58</v>
      </c>
      <c r="H9" s="108">
        <v>3</v>
      </c>
      <c r="I9" s="38">
        <v>7098388</v>
      </c>
      <c r="J9" s="33">
        <v>23</v>
      </c>
      <c r="K9" s="44">
        <v>5</v>
      </c>
      <c r="L9" s="35">
        <v>3364757</v>
      </c>
      <c r="M9" s="107">
        <v>132</v>
      </c>
      <c r="N9" s="108">
        <v>13</v>
      </c>
      <c r="O9" s="38">
        <v>2118462</v>
      </c>
      <c r="P9" s="33">
        <v>100</v>
      </c>
      <c r="Q9" s="44">
        <v>13</v>
      </c>
      <c r="R9" s="35">
        <v>6299980</v>
      </c>
      <c r="S9" s="107">
        <v>20</v>
      </c>
      <c r="T9" s="108">
        <v>5</v>
      </c>
      <c r="U9" s="38">
        <v>1792562</v>
      </c>
      <c r="V9" s="39" t="s">
        <v>1709</v>
      </c>
      <c r="W9" s="40" t="s">
        <v>1709</v>
      </c>
      <c r="X9" s="41" t="s">
        <v>3813</v>
      </c>
      <c r="Y9" s="107">
        <v>84</v>
      </c>
      <c r="Z9" s="108">
        <v>15</v>
      </c>
      <c r="AA9" s="110">
        <v>471</v>
      </c>
      <c r="AB9" s="94">
        <v>372</v>
      </c>
      <c r="AC9" s="33">
        <v>100</v>
      </c>
      <c r="AD9" s="44">
        <v>0</v>
      </c>
      <c r="AE9" s="117">
        <v>0</v>
      </c>
    </row>
    <row r="10" spans="1:31" s="3" customFormat="1" ht="18.75" customHeight="1">
      <c r="A10" s="298">
        <v>8</v>
      </c>
      <c r="B10" s="160" t="s">
        <v>3813</v>
      </c>
      <c r="C10" s="161" t="s">
        <v>2995</v>
      </c>
      <c r="D10" s="162" t="s">
        <v>3815</v>
      </c>
      <c r="E10" s="193">
        <v>7</v>
      </c>
      <c r="F10" s="165">
        <v>7093372</v>
      </c>
      <c r="G10" s="299">
        <v>45</v>
      </c>
      <c r="H10" s="300">
        <v>43</v>
      </c>
      <c r="I10" s="168">
        <v>7264031</v>
      </c>
      <c r="J10" s="193">
        <v>302</v>
      </c>
      <c r="K10" s="164">
        <v>278</v>
      </c>
      <c r="L10" s="165">
        <v>1096457</v>
      </c>
      <c r="M10" s="299">
        <v>13</v>
      </c>
      <c r="N10" s="300">
        <v>8</v>
      </c>
      <c r="O10" s="168">
        <v>8828182</v>
      </c>
      <c r="P10" s="193">
        <v>34</v>
      </c>
      <c r="Q10" s="164">
        <v>26</v>
      </c>
      <c r="R10" s="165">
        <v>11339861</v>
      </c>
      <c r="S10" s="299">
        <v>409</v>
      </c>
      <c r="T10" s="300">
        <v>390</v>
      </c>
      <c r="U10" s="168">
        <v>7726</v>
      </c>
      <c r="V10" s="193">
        <v>392</v>
      </c>
      <c r="W10" s="164">
        <v>383</v>
      </c>
      <c r="X10" s="301">
        <v>67</v>
      </c>
      <c r="Y10" s="299">
        <v>261</v>
      </c>
      <c r="Z10" s="300">
        <v>236</v>
      </c>
      <c r="AA10" s="302">
        <v>216</v>
      </c>
      <c r="AB10" s="171">
        <v>341</v>
      </c>
      <c r="AC10" s="193">
        <v>0</v>
      </c>
      <c r="AD10" s="164">
        <v>50.01</v>
      </c>
      <c r="AE10" s="303">
        <v>49.99</v>
      </c>
    </row>
    <row r="11" spans="1:31" s="3" customFormat="1" ht="18.75" customHeight="1">
      <c r="A11" s="298">
        <v>9</v>
      </c>
      <c r="B11" s="160" t="s">
        <v>3813</v>
      </c>
      <c r="C11" s="161" t="s">
        <v>395</v>
      </c>
      <c r="D11" s="162" t="s">
        <v>3815</v>
      </c>
      <c r="E11" s="193">
        <v>8</v>
      </c>
      <c r="F11" s="165">
        <v>7090769</v>
      </c>
      <c r="G11" s="299">
        <v>47</v>
      </c>
      <c r="H11" s="300">
        <v>45</v>
      </c>
      <c r="I11" s="168">
        <v>7252313</v>
      </c>
      <c r="J11" s="193">
        <v>8</v>
      </c>
      <c r="K11" s="164">
        <v>6</v>
      </c>
      <c r="L11" s="165">
        <v>3900038</v>
      </c>
      <c r="M11" s="299">
        <v>43</v>
      </c>
      <c r="N11" s="300">
        <v>35</v>
      </c>
      <c r="O11" s="168">
        <v>4276907</v>
      </c>
      <c r="P11" s="193">
        <v>65</v>
      </c>
      <c r="Q11" s="164">
        <v>54</v>
      </c>
      <c r="R11" s="165">
        <v>7938537</v>
      </c>
      <c r="S11" s="299">
        <v>41</v>
      </c>
      <c r="T11" s="300">
        <v>34</v>
      </c>
      <c r="U11" s="168">
        <v>1204429</v>
      </c>
      <c r="V11" s="193">
        <v>131</v>
      </c>
      <c r="W11" s="164">
        <v>128</v>
      </c>
      <c r="X11" s="165">
        <v>7773</v>
      </c>
      <c r="Y11" s="299">
        <v>59</v>
      </c>
      <c r="Z11" s="300">
        <v>47</v>
      </c>
      <c r="AA11" s="302">
        <v>556</v>
      </c>
      <c r="AB11" s="171">
        <v>384</v>
      </c>
      <c r="AC11" s="193">
        <v>0</v>
      </c>
      <c r="AD11" s="164">
        <v>100</v>
      </c>
      <c r="AE11" s="303">
        <v>0</v>
      </c>
    </row>
    <row r="12" spans="1:31" s="3" customFormat="1" ht="18.75" customHeight="1">
      <c r="A12" s="100">
        <v>10</v>
      </c>
      <c r="B12" s="46" t="s">
        <v>3813</v>
      </c>
      <c r="C12" s="47" t="s">
        <v>107</v>
      </c>
      <c r="D12" s="48" t="s">
        <v>2748</v>
      </c>
      <c r="E12" s="65">
        <v>9</v>
      </c>
      <c r="F12" s="51">
        <v>7077474</v>
      </c>
      <c r="G12" s="112">
        <v>55</v>
      </c>
      <c r="H12" s="113">
        <v>53</v>
      </c>
      <c r="I12" s="54">
        <v>7126408</v>
      </c>
      <c r="J12" s="65">
        <v>16</v>
      </c>
      <c r="K12" s="50">
        <v>13</v>
      </c>
      <c r="L12" s="51">
        <v>3532704</v>
      </c>
      <c r="M12" s="112">
        <v>112</v>
      </c>
      <c r="N12" s="113">
        <v>102</v>
      </c>
      <c r="O12" s="54">
        <v>2365377</v>
      </c>
      <c r="P12" s="65">
        <v>132</v>
      </c>
      <c r="Q12" s="50">
        <v>116</v>
      </c>
      <c r="R12" s="51">
        <v>5514837</v>
      </c>
      <c r="S12" s="112">
        <v>103</v>
      </c>
      <c r="T12" s="113">
        <v>93</v>
      </c>
      <c r="U12" s="54">
        <v>521294</v>
      </c>
      <c r="V12" s="65">
        <v>107</v>
      </c>
      <c r="W12" s="50">
        <v>105</v>
      </c>
      <c r="X12" s="51">
        <v>9412</v>
      </c>
      <c r="Y12" s="112">
        <v>44</v>
      </c>
      <c r="Z12" s="113">
        <v>32</v>
      </c>
      <c r="AA12" s="114">
        <v>628</v>
      </c>
      <c r="AB12" s="95">
        <v>384</v>
      </c>
      <c r="AC12" s="65">
        <v>0</v>
      </c>
      <c r="AD12" s="50">
        <v>75</v>
      </c>
      <c r="AE12" s="116">
        <v>25</v>
      </c>
    </row>
    <row r="13" spans="1:31" s="3" customFormat="1" ht="18.75" customHeight="1">
      <c r="A13" s="304">
        <v>11</v>
      </c>
      <c r="B13" s="175">
        <v>177</v>
      </c>
      <c r="C13" s="176" t="s">
        <v>516</v>
      </c>
      <c r="D13" s="177" t="s">
        <v>3815</v>
      </c>
      <c r="E13" s="198">
        <v>10</v>
      </c>
      <c r="F13" s="180">
        <v>7077466</v>
      </c>
      <c r="G13" s="305">
        <v>46</v>
      </c>
      <c r="H13" s="306">
        <v>44</v>
      </c>
      <c r="I13" s="183">
        <v>7259594</v>
      </c>
      <c r="J13" s="198">
        <v>51</v>
      </c>
      <c r="K13" s="179">
        <v>43</v>
      </c>
      <c r="L13" s="180">
        <v>2808716</v>
      </c>
      <c r="M13" s="305">
        <v>79</v>
      </c>
      <c r="N13" s="306">
        <v>71</v>
      </c>
      <c r="O13" s="183">
        <v>3031018</v>
      </c>
      <c r="P13" s="198">
        <v>91</v>
      </c>
      <c r="Q13" s="179">
        <v>79</v>
      </c>
      <c r="R13" s="180">
        <v>6672042</v>
      </c>
      <c r="S13" s="305">
        <v>91</v>
      </c>
      <c r="T13" s="306">
        <v>81</v>
      </c>
      <c r="U13" s="183">
        <v>563879</v>
      </c>
      <c r="V13" s="198">
        <v>26</v>
      </c>
      <c r="W13" s="179">
        <v>26</v>
      </c>
      <c r="X13" s="180">
        <v>17457</v>
      </c>
      <c r="Y13" s="305">
        <v>184</v>
      </c>
      <c r="Z13" s="306">
        <v>163</v>
      </c>
      <c r="AA13" s="307">
        <v>306</v>
      </c>
      <c r="AB13" s="186">
        <v>355</v>
      </c>
      <c r="AC13" s="198">
        <v>0</v>
      </c>
      <c r="AD13" s="179">
        <v>100</v>
      </c>
      <c r="AE13" s="308">
        <v>0</v>
      </c>
    </row>
    <row r="14" spans="1:31" s="3" customFormat="1" ht="18.75" customHeight="1">
      <c r="A14" s="99">
        <v>12</v>
      </c>
      <c r="B14" s="30" t="s">
        <v>3813</v>
      </c>
      <c r="C14" s="31" t="s">
        <v>1699</v>
      </c>
      <c r="D14" s="32" t="s">
        <v>2748</v>
      </c>
      <c r="E14" s="33">
        <v>11</v>
      </c>
      <c r="F14" s="35">
        <v>7031564</v>
      </c>
      <c r="G14" s="107">
        <v>51</v>
      </c>
      <c r="H14" s="108">
        <v>49</v>
      </c>
      <c r="I14" s="38">
        <v>7169346</v>
      </c>
      <c r="J14" s="33">
        <v>130</v>
      </c>
      <c r="K14" s="44">
        <v>117</v>
      </c>
      <c r="L14" s="35">
        <v>1866196</v>
      </c>
      <c r="M14" s="107">
        <v>244</v>
      </c>
      <c r="N14" s="108">
        <v>226</v>
      </c>
      <c r="O14" s="38">
        <v>1309568</v>
      </c>
      <c r="P14" s="33">
        <v>153</v>
      </c>
      <c r="Q14" s="44">
        <v>135</v>
      </c>
      <c r="R14" s="35">
        <v>5084064</v>
      </c>
      <c r="S14" s="107">
        <v>457</v>
      </c>
      <c r="T14" s="108">
        <v>436</v>
      </c>
      <c r="U14" s="38">
        <v>-325140</v>
      </c>
      <c r="V14" s="33">
        <v>45</v>
      </c>
      <c r="W14" s="44">
        <v>43</v>
      </c>
      <c r="X14" s="35">
        <v>15000</v>
      </c>
      <c r="Y14" s="107">
        <v>98</v>
      </c>
      <c r="Z14" s="108">
        <v>81</v>
      </c>
      <c r="AA14" s="110">
        <v>450</v>
      </c>
      <c r="AB14" s="94">
        <v>384</v>
      </c>
      <c r="AC14" s="33">
        <v>0</v>
      </c>
      <c r="AD14" s="44">
        <v>70</v>
      </c>
      <c r="AE14" s="117">
        <v>30</v>
      </c>
    </row>
    <row r="15" spans="1:31" s="3" customFormat="1" ht="18.75" customHeight="1">
      <c r="A15" s="99">
        <v>13</v>
      </c>
      <c r="B15" s="30">
        <v>8</v>
      </c>
      <c r="C15" s="31" t="s">
        <v>331</v>
      </c>
      <c r="D15" s="32" t="s">
        <v>3816</v>
      </c>
      <c r="E15" s="33">
        <v>12</v>
      </c>
      <c r="F15" s="35">
        <v>7031334</v>
      </c>
      <c r="G15" s="107">
        <v>53</v>
      </c>
      <c r="H15" s="108">
        <v>51</v>
      </c>
      <c r="I15" s="38">
        <v>7162098</v>
      </c>
      <c r="J15" s="33">
        <v>63</v>
      </c>
      <c r="K15" s="44">
        <v>54</v>
      </c>
      <c r="L15" s="35">
        <v>2542098</v>
      </c>
      <c r="M15" s="107">
        <v>47</v>
      </c>
      <c r="N15" s="108">
        <v>39</v>
      </c>
      <c r="O15" s="38">
        <v>4012433</v>
      </c>
      <c r="P15" s="33">
        <v>64</v>
      </c>
      <c r="Q15" s="44">
        <v>53</v>
      </c>
      <c r="R15" s="35">
        <v>8283111</v>
      </c>
      <c r="S15" s="107">
        <v>149</v>
      </c>
      <c r="T15" s="108">
        <v>139</v>
      </c>
      <c r="U15" s="38">
        <v>371274</v>
      </c>
      <c r="V15" s="33">
        <v>122</v>
      </c>
      <c r="W15" s="44">
        <v>119</v>
      </c>
      <c r="X15" s="35">
        <v>8227</v>
      </c>
      <c r="Y15" s="107">
        <v>14</v>
      </c>
      <c r="Z15" s="108">
        <v>7</v>
      </c>
      <c r="AA15" s="38">
        <v>1002</v>
      </c>
      <c r="AB15" s="94">
        <v>321</v>
      </c>
      <c r="AC15" s="33">
        <v>0</v>
      </c>
      <c r="AD15" s="44">
        <v>100</v>
      </c>
      <c r="AE15" s="117">
        <v>0</v>
      </c>
    </row>
    <row r="16" spans="1:31" s="3" customFormat="1" ht="18.75" customHeight="1">
      <c r="A16" s="298">
        <v>14</v>
      </c>
      <c r="B16" s="160">
        <v>47</v>
      </c>
      <c r="C16" s="161" t="s">
        <v>332</v>
      </c>
      <c r="D16" s="162" t="s">
        <v>3815</v>
      </c>
      <c r="E16" s="193">
        <v>13</v>
      </c>
      <c r="F16" s="165">
        <v>7029243</v>
      </c>
      <c r="G16" s="299">
        <v>62</v>
      </c>
      <c r="H16" s="300">
        <v>59</v>
      </c>
      <c r="I16" s="168">
        <v>7051917</v>
      </c>
      <c r="J16" s="193">
        <v>50</v>
      </c>
      <c r="K16" s="164">
        <v>42</v>
      </c>
      <c r="L16" s="165">
        <v>2811690</v>
      </c>
      <c r="M16" s="299">
        <v>8</v>
      </c>
      <c r="N16" s="300">
        <v>5</v>
      </c>
      <c r="O16" s="168">
        <v>9434637</v>
      </c>
      <c r="P16" s="193">
        <v>31</v>
      </c>
      <c r="Q16" s="164">
        <v>23</v>
      </c>
      <c r="R16" s="165">
        <v>11724175</v>
      </c>
      <c r="S16" s="299">
        <v>414</v>
      </c>
      <c r="T16" s="300">
        <v>395</v>
      </c>
      <c r="U16" s="168">
        <v>3319</v>
      </c>
      <c r="V16" s="193">
        <v>141</v>
      </c>
      <c r="W16" s="164">
        <v>138</v>
      </c>
      <c r="X16" s="165">
        <v>7448</v>
      </c>
      <c r="Y16" s="299">
        <v>17</v>
      </c>
      <c r="Z16" s="300">
        <v>9</v>
      </c>
      <c r="AA16" s="302">
        <v>868</v>
      </c>
      <c r="AB16" s="171">
        <v>321</v>
      </c>
      <c r="AC16" s="193">
        <v>0</v>
      </c>
      <c r="AD16" s="164">
        <v>100</v>
      </c>
      <c r="AE16" s="303">
        <v>0</v>
      </c>
    </row>
    <row r="17" spans="1:31" s="3" customFormat="1" ht="18.75" customHeight="1">
      <c r="A17" s="292">
        <v>15</v>
      </c>
      <c r="B17" s="143" t="s">
        <v>3813</v>
      </c>
      <c r="C17" s="194" t="s">
        <v>3813</v>
      </c>
      <c r="D17" s="145" t="s">
        <v>3815</v>
      </c>
      <c r="E17" s="197">
        <v>14</v>
      </c>
      <c r="F17" s="154" t="s">
        <v>3813</v>
      </c>
      <c r="G17" s="293">
        <v>13</v>
      </c>
      <c r="H17" s="294">
        <v>13</v>
      </c>
      <c r="I17" s="155" t="s">
        <v>3813</v>
      </c>
      <c r="J17" s="197">
        <v>9</v>
      </c>
      <c r="K17" s="147">
        <v>7</v>
      </c>
      <c r="L17" s="154" t="s">
        <v>3813</v>
      </c>
      <c r="M17" s="293">
        <v>179</v>
      </c>
      <c r="N17" s="294">
        <v>164</v>
      </c>
      <c r="O17" s="155" t="s">
        <v>3813</v>
      </c>
      <c r="P17" s="197">
        <v>85</v>
      </c>
      <c r="Q17" s="147">
        <v>74</v>
      </c>
      <c r="R17" s="154" t="s">
        <v>3813</v>
      </c>
      <c r="S17" s="293">
        <v>330</v>
      </c>
      <c r="T17" s="294">
        <v>311</v>
      </c>
      <c r="U17" s="155" t="s">
        <v>3813</v>
      </c>
      <c r="V17" s="197">
        <v>159</v>
      </c>
      <c r="W17" s="147">
        <v>156</v>
      </c>
      <c r="X17" s="154" t="s">
        <v>3813</v>
      </c>
      <c r="Y17" s="293">
        <v>323</v>
      </c>
      <c r="Z17" s="294">
        <v>297</v>
      </c>
      <c r="AA17" s="155" t="s">
        <v>3813</v>
      </c>
      <c r="AB17" s="156">
        <v>352</v>
      </c>
      <c r="AC17" s="197">
        <v>0</v>
      </c>
      <c r="AD17" s="147">
        <v>51</v>
      </c>
      <c r="AE17" s="297">
        <v>49</v>
      </c>
    </row>
    <row r="18" spans="1:31" s="3" customFormat="1" ht="18.75" customHeight="1">
      <c r="A18" s="304">
        <v>16</v>
      </c>
      <c r="B18" s="175">
        <v>68</v>
      </c>
      <c r="C18" s="176" t="s">
        <v>333</v>
      </c>
      <c r="D18" s="177" t="s">
        <v>3815</v>
      </c>
      <c r="E18" s="198">
        <v>15</v>
      </c>
      <c r="F18" s="180">
        <v>7022615</v>
      </c>
      <c r="G18" s="305">
        <v>15</v>
      </c>
      <c r="H18" s="306">
        <v>15</v>
      </c>
      <c r="I18" s="183">
        <v>9590925</v>
      </c>
      <c r="J18" s="198">
        <v>4</v>
      </c>
      <c r="K18" s="179">
        <v>3</v>
      </c>
      <c r="L18" s="180">
        <v>4490122</v>
      </c>
      <c r="M18" s="305">
        <v>97</v>
      </c>
      <c r="N18" s="306">
        <v>88</v>
      </c>
      <c r="O18" s="183">
        <v>2624018</v>
      </c>
      <c r="P18" s="198">
        <v>39</v>
      </c>
      <c r="Q18" s="179">
        <v>31</v>
      </c>
      <c r="R18" s="180">
        <v>10818557</v>
      </c>
      <c r="S18" s="305">
        <v>222</v>
      </c>
      <c r="T18" s="306">
        <v>207</v>
      </c>
      <c r="U18" s="183">
        <v>200130</v>
      </c>
      <c r="V18" s="198">
        <v>12</v>
      </c>
      <c r="W18" s="179">
        <v>12</v>
      </c>
      <c r="X18" s="180">
        <v>21160</v>
      </c>
      <c r="Y18" s="305">
        <v>9</v>
      </c>
      <c r="Z18" s="306">
        <v>2</v>
      </c>
      <c r="AA18" s="183">
        <v>1250</v>
      </c>
      <c r="AB18" s="186">
        <v>356</v>
      </c>
      <c r="AC18" s="198">
        <v>0</v>
      </c>
      <c r="AD18" s="179">
        <v>100</v>
      </c>
      <c r="AE18" s="308">
        <v>0</v>
      </c>
    </row>
    <row r="19" spans="1:31" s="3" customFormat="1" ht="18.75" customHeight="1">
      <c r="A19" s="298">
        <v>17</v>
      </c>
      <c r="B19" s="160" t="s">
        <v>3813</v>
      </c>
      <c r="C19" s="195" t="s">
        <v>3813</v>
      </c>
      <c r="D19" s="162" t="s">
        <v>3815</v>
      </c>
      <c r="E19" s="193">
        <v>16</v>
      </c>
      <c r="F19" s="189" t="s">
        <v>3813</v>
      </c>
      <c r="G19" s="299">
        <v>61</v>
      </c>
      <c r="H19" s="300">
        <v>58</v>
      </c>
      <c r="I19" s="196" t="s">
        <v>3813</v>
      </c>
      <c r="J19" s="193">
        <v>32</v>
      </c>
      <c r="K19" s="164">
        <v>26</v>
      </c>
      <c r="L19" s="189" t="s">
        <v>3813</v>
      </c>
      <c r="M19" s="299">
        <v>56</v>
      </c>
      <c r="N19" s="300">
        <v>48</v>
      </c>
      <c r="O19" s="196" t="s">
        <v>3813</v>
      </c>
      <c r="P19" s="193">
        <v>36</v>
      </c>
      <c r="Q19" s="164">
        <v>28</v>
      </c>
      <c r="R19" s="189" t="s">
        <v>3813</v>
      </c>
      <c r="S19" s="299">
        <v>274</v>
      </c>
      <c r="T19" s="300">
        <v>256</v>
      </c>
      <c r="U19" s="196" t="s">
        <v>3813</v>
      </c>
      <c r="V19" s="193">
        <v>70</v>
      </c>
      <c r="W19" s="164">
        <v>68</v>
      </c>
      <c r="X19" s="189" t="s">
        <v>3813</v>
      </c>
      <c r="Y19" s="299">
        <v>171</v>
      </c>
      <c r="Z19" s="300">
        <v>150</v>
      </c>
      <c r="AA19" s="196" t="s">
        <v>3813</v>
      </c>
      <c r="AB19" s="171">
        <v>321</v>
      </c>
      <c r="AC19" s="193">
        <v>0</v>
      </c>
      <c r="AD19" s="164">
        <v>100</v>
      </c>
      <c r="AE19" s="303">
        <v>0</v>
      </c>
    </row>
    <row r="20" spans="1:31" s="3" customFormat="1" ht="18.75" customHeight="1">
      <c r="A20" s="99">
        <v>18</v>
      </c>
      <c r="B20" s="30" t="s">
        <v>3813</v>
      </c>
      <c r="C20" s="31" t="s">
        <v>334</v>
      </c>
      <c r="D20" s="32" t="s">
        <v>3814</v>
      </c>
      <c r="E20" s="33">
        <v>2</v>
      </c>
      <c r="F20" s="35">
        <v>6994165</v>
      </c>
      <c r="G20" s="107">
        <v>66</v>
      </c>
      <c r="H20" s="108">
        <v>4</v>
      </c>
      <c r="I20" s="38">
        <v>6994165</v>
      </c>
      <c r="J20" s="33">
        <v>5</v>
      </c>
      <c r="K20" s="44">
        <v>2</v>
      </c>
      <c r="L20" s="35">
        <v>4407569</v>
      </c>
      <c r="M20" s="107">
        <v>21</v>
      </c>
      <c r="N20" s="108">
        <v>6</v>
      </c>
      <c r="O20" s="38">
        <v>6497988</v>
      </c>
      <c r="P20" s="33">
        <v>4</v>
      </c>
      <c r="Q20" s="44">
        <v>1</v>
      </c>
      <c r="R20" s="35">
        <v>26705197</v>
      </c>
      <c r="S20" s="107">
        <v>17</v>
      </c>
      <c r="T20" s="108">
        <v>4</v>
      </c>
      <c r="U20" s="38">
        <v>1873996</v>
      </c>
      <c r="V20" s="33">
        <v>28</v>
      </c>
      <c r="W20" s="44">
        <v>1</v>
      </c>
      <c r="X20" s="35">
        <v>17175</v>
      </c>
      <c r="Y20" s="107">
        <v>5</v>
      </c>
      <c r="Z20" s="108">
        <v>4</v>
      </c>
      <c r="AA20" s="38">
        <v>1602</v>
      </c>
      <c r="AB20" s="94">
        <v>210</v>
      </c>
      <c r="AC20" s="33">
        <v>100</v>
      </c>
      <c r="AD20" s="44">
        <v>0</v>
      </c>
      <c r="AE20" s="117">
        <v>0</v>
      </c>
    </row>
    <row r="21" spans="1:31" s="3" customFormat="1" ht="18.75" customHeight="1">
      <c r="A21" s="298">
        <v>19</v>
      </c>
      <c r="B21" s="160">
        <v>31</v>
      </c>
      <c r="C21" s="161" t="s">
        <v>707</v>
      </c>
      <c r="D21" s="162" t="s">
        <v>3815</v>
      </c>
      <c r="E21" s="193">
        <v>17</v>
      </c>
      <c r="F21" s="165">
        <v>6990243</v>
      </c>
      <c r="G21" s="299">
        <v>59</v>
      </c>
      <c r="H21" s="300">
        <v>56</v>
      </c>
      <c r="I21" s="168">
        <v>7093886</v>
      </c>
      <c r="J21" s="193">
        <v>65</v>
      </c>
      <c r="K21" s="164">
        <v>56</v>
      </c>
      <c r="L21" s="165">
        <v>2519329</v>
      </c>
      <c r="M21" s="299">
        <v>116</v>
      </c>
      <c r="N21" s="300">
        <v>106</v>
      </c>
      <c r="O21" s="168">
        <v>2300410</v>
      </c>
      <c r="P21" s="193">
        <v>35</v>
      </c>
      <c r="Q21" s="164">
        <v>27</v>
      </c>
      <c r="R21" s="165">
        <v>11238954</v>
      </c>
      <c r="S21" s="299">
        <v>482</v>
      </c>
      <c r="T21" s="300">
        <v>461</v>
      </c>
      <c r="U21" s="168">
        <v>-1369653</v>
      </c>
      <c r="V21" s="193">
        <v>8</v>
      </c>
      <c r="W21" s="164">
        <v>8</v>
      </c>
      <c r="X21" s="165">
        <v>24029</v>
      </c>
      <c r="Y21" s="299">
        <v>10</v>
      </c>
      <c r="Z21" s="300">
        <v>3</v>
      </c>
      <c r="AA21" s="168">
        <v>1135</v>
      </c>
      <c r="AB21" s="171">
        <v>322</v>
      </c>
      <c r="AC21" s="193">
        <v>0</v>
      </c>
      <c r="AD21" s="164">
        <v>100</v>
      </c>
      <c r="AE21" s="303">
        <v>0</v>
      </c>
    </row>
    <row r="22" spans="1:31" s="3" customFormat="1" ht="18.75" customHeight="1">
      <c r="A22" s="100">
        <v>20</v>
      </c>
      <c r="B22" s="46">
        <v>39</v>
      </c>
      <c r="C22" s="47" t="s">
        <v>2088</v>
      </c>
      <c r="D22" s="48" t="s">
        <v>3374</v>
      </c>
      <c r="E22" s="65">
        <v>18</v>
      </c>
      <c r="F22" s="51">
        <v>6988926</v>
      </c>
      <c r="G22" s="112">
        <v>49</v>
      </c>
      <c r="H22" s="113">
        <v>47</v>
      </c>
      <c r="I22" s="54">
        <v>7210614</v>
      </c>
      <c r="J22" s="65">
        <v>68</v>
      </c>
      <c r="K22" s="50">
        <v>59</v>
      </c>
      <c r="L22" s="51">
        <v>2474123</v>
      </c>
      <c r="M22" s="112">
        <v>57</v>
      </c>
      <c r="N22" s="113">
        <v>49</v>
      </c>
      <c r="O22" s="54">
        <v>3552501</v>
      </c>
      <c r="P22" s="65">
        <v>56</v>
      </c>
      <c r="Q22" s="50">
        <v>47</v>
      </c>
      <c r="R22" s="51">
        <v>8650121</v>
      </c>
      <c r="S22" s="112">
        <v>76</v>
      </c>
      <c r="T22" s="113">
        <v>66</v>
      </c>
      <c r="U22" s="54">
        <v>720472</v>
      </c>
      <c r="V22" s="65">
        <v>41</v>
      </c>
      <c r="W22" s="50">
        <v>39</v>
      </c>
      <c r="X22" s="51">
        <v>15066</v>
      </c>
      <c r="Y22" s="112">
        <v>177</v>
      </c>
      <c r="Z22" s="113">
        <v>156</v>
      </c>
      <c r="AA22" s="114">
        <v>312</v>
      </c>
      <c r="AB22" s="95">
        <v>321</v>
      </c>
      <c r="AC22" s="65">
        <v>0</v>
      </c>
      <c r="AD22" s="50">
        <v>100</v>
      </c>
      <c r="AE22" s="116">
        <v>0</v>
      </c>
    </row>
    <row r="23" spans="1:31" s="3" customFormat="1" ht="18.75" customHeight="1">
      <c r="A23" s="98">
        <v>21</v>
      </c>
      <c r="B23" s="16" t="s">
        <v>3813</v>
      </c>
      <c r="C23" s="17" t="s">
        <v>467</v>
      </c>
      <c r="D23" s="18" t="s">
        <v>3812</v>
      </c>
      <c r="E23" s="60">
        <v>19</v>
      </c>
      <c r="F23" s="21">
        <v>6985819</v>
      </c>
      <c r="G23" s="104">
        <v>65</v>
      </c>
      <c r="H23" s="105">
        <v>62</v>
      </c>
      <c r="I23" s="24">
        <v>6995051</v>
      </c>
      <c r="J23" s="60">
        <v>135</v>
      </c>
      <c r="K23" s="20">
        <v>122</v>
      </c>
      <c r="L23" s="21">
        <v>1851356</v>
      </c>
      <c r="M23" s="104">
        <v>110</v>
      </c>
      <c r="N23" s="105">
        <v>100</v>
      </c>
      <c r="O23" s="24">
        <v>2384915</v>
      </c>
      <c r="P23" s="60">
        <v>290</v>
      </c>
      <c r="Q23" s="20">
        <v>268</v>
      </c>
      <c r="R23" s="21">
        <v>3105585</v>
      </c>
      <c r="S23" s="104">
        <v>118</v>
      </c>
      <c r="T23" s="105">
        <v>108</v>
      </c>
      <c r="U23" s="24">
        <v>469812</v>
      </c>
      <c r="V23" s="25" t="s">
        <v>1709</v>
      </c>
      <c r="W23" s="26" t="s">
        <v>1709</v>
      </c>
      <c r="X23" s="61" t="s">
        <v>3813</v>
      </c>
      <c r="Y23" s="104">
        <v>410</v>
      </c>
      <c r="Z23" s="105">
        <v>384</v>
      </c>
      <c r="AA23" s="106">
        <v>114</v>
      </c>
      <c r="AB23" s="93">
        <v>354</v>
      </c>
      <c r="AC23" s="60">
        <v>0</v>
      </c>
      <c r="AD23" s="20">
        <v>0.01</v>
      </c>
      <c r="AE23" s="115">
        <v>99.99</v>
      </c>
    </row>
    <row r="24" spans="1:31" s="3" customFormat="1" ht="18.75" customHeight="1">
      <c r="A24" s="298">
        <v>22</v>
      </c>
      <c r="B24" s="160">
        <v>6</v>
      </c>
      <c r="C24" s="161" t="s">
        <v>1700</v>
      </c>
      <c r="D24" s="162" t="s">
        <v>3815</v>
      </c>
      <c r="E24" s="193">
        <v>20</v>
      </c>
      <c r="F24" s="165">
        <v>6981197</v>
      </c>
      <c r="G24" s="299">
        <v>7</v>
      </c>
      <c r="H24" s="300">
        <v>7</v>
      </c>
      <c r="I24" s="168">
        <v>11779392</v>
      </c>
      <c r="J24" s="193">
        <v>28</v>
      </c>
      <c r="K24" s="164">
        <v>22</v>
      </c>
      <c r="L24" s="165">
        <v>3253300</v>
      </c>
      <c r="M24" s="299">
        <v>27</v>
      </c>
      <c r="N24" s="300">
        <v>21</v>
      </c>
      <c r="O24" s="168">
        <v>5646241</v>
      </c>
      <c r="P24" s="193">
        <v>29</v>
      </c>
      <c r="Q24" s="164">
        <v>21</v>
      </c>
      <c r="R24" s="165">
        <v>12029974</v>
      </c>
      <c r="S24" s="299">
        <v>36</v>
      </c>
      <c r="T24" s="300">
        <v>29</v>
      </c>
      <c r="U24" s="168">
        <v>1254062</v>
      </c>
      <c r="V24" s="193">
        <v>265</v>
      </c>
      <c r="W24" s="164">
        <v>260</v>
      </c>
      <c r="X24" s="165">
        <v>1896</v>
      </c>
      <c r="Y24" s="299">
        <v>242</v>
      </c>
      <c r="Z24" s="300">
        <v>218</v>
      </c>
      <c r="AA24" s="302">
        <v>235</v>
      </c>
      <c r="AB24" s="171">
        <v>352</v>
      </c>
      <c r="AC24" s="193">
        <v>3.8</v>
      </c>
      <c r="AD24" s="164">
        <v>96.2</v>
      </c>
      <c r="AE24" s="303">
        <v>0</v>
      </c>
    </row>
    <row r="25" spans="1:31" s="3" customFormat="1" ht="18.75" customHeight="1">
      <c r="A25" s="99">
        <v>23</v>
      </c>
      <c r="B25" s="30">
        <v>76</v>
      </c>
      <c r="C25" s="31" t="s">
        <v>335</v>
      </c>
      <c r="D25" s="32" t="s">
        <v>2086</v>
      </c>
      <c r="E25" s="33">
        <v>21</v>
      </c>
      <c r="F25" s="35">
        <v>6960896</v>
      </c>
      <c r="G25" s="107">
        <v>69</v>
      </c>
      <c r="H25" s="108">
        <v>64</v>
      </c>
      <c r="I25" s="38">
        <v>6960896</v>
      </c>
      <c r="J25" s="33">
        <v>159</v>
      </c>
      <c r="K25" s="44">
        <v>144</v>
      </c>
      <c r="L25" s="35">
        <v>1716079</v>
      </c>
      <c r="M25" s="107">
        <v>80</v>
      </c>
      <c r="N25" s="108">
        <v>72</v>
      </c>
      <c r="O25" s="38">
        <v>3022899</v>
      </c>
      <c r="P25" s="33">
        <v>135</v>
      </c>
      <c r="Q25" s="44">
        <v>119</v>
      </c>
      <c r="R25" s="35">
        <v>5461477</v>
      </c>
      <c r="S25" s="107">
        <v>262</v>
      </c>
      <c r="T25" s="108">
        <v>244</v>
      </c>
      <c r="U25" s="38">
        <v>144960</v>
      </c>
      <c r="V25" s="33">
        <v>93</v>
      </c>
      <c r="W25" s="44">
        <v>91</v>
      </c>
      <c r="X25" s="35">
        <v>10318</v>
      </c>
      <c r="Y25" s="107">
        <v>116</v>
      </c>
      <c r="Z25" s="108">
        <v>97</v>
      </c>
      <c r="AA25" s="110">
        <v>416</v>
      </c>
      <c r="AB25" s="94">
        <v>321</v>
      </c>
      <c r="AC25" s="33">
        <v>0</v>
      </c>
      <c r="AD25" s="44">
        <v>100</v>
      </c>
      <c r="AE25" s="117">
        <v>0</v>
      </c>
    </row>
    <row r="26" spans="1:31" s="3" customFormat="1" ht="18.75" customHeight="1">
      <c r="A26" s="99">
        <v>24</v>
      </c>
      <c r="B26" s="30">
        <v>116</v>
      </c>
      <c r="C26" s="31" t="s">
        <v>336</v>
      </c>
      <c r="D26" s="32" t="s">
        <v>3816</v>
      </c>
      <c r="E26" s="33">
        <v>22</v>
      </c>
      <c r="F26" s="35">
        <v>6948877</v>
      </c>
      <c r="G26" s="107">
        <v>31</v>
      </c>
      <c r="H26" s="108">
        <v>29</v>
      </c>
      <c r="I26" s="38">
        <v>7629097</v>
      </c>
      <c r="J26" s="33">
        <v>66</v>
      </c>
      <c r="K26" s="44">
        <v>57</v>
      </c>
      <c r="L26" s="35">
        <v>2487326</v>
      </c>
      <c r="M26" s="107">
        <v>94</v>
      </c>
      <c r="N26" s="108">
        <v>85</v>
      </c>
      <c r="O26" s="38">
        <v>2726244</v>
      </c>
      <c r="P26" s="33">
        <v>141</v>
      </c>
      <c r="Q26" s="44">
        <v>125</v>
      </c>
      <c r="R26" s="35">
        <v>5300934</v>
      </c>
      <c r="S26" s="107">
        <v>37</v>
      </c>
      <c r="T26" s="108">
        <v>30</v>
      </c>
      <c r="U26" s="38">
        <v>1247227</v>
      </c>
      <c r="V26" s="33">
        <v>235</v>
      </c>
      <c r="W26" s="44">
        <v>230</v>
      </c>
      <c r="X26" s="35">
        <v>2985</v>
      </c>
      <c r="Y26" s="107">
        <v>183</v>
      </c>
      <c r="Z26" s="108">
        <v>162</v>
      </c>
      <c r="AA26" s="110">
        <v>306</v>
      </c>
      <c r="AB26" s="94">
        <v>382</v>
      </c>
      <c r="AC26" s="33">
        <v>0</v>
      </c>
      <c r="AD26" s="44">
        <v>100</v>
      </c>
      <c r="AE26" s="117">
        <v>0</v>
      </c>
    </row>
    <row r="27" spans="1:31" s="3" customFormat="1" ht="18.75" customHeight="1">
      <c r="A27" s="100">
        <v>25</v>
      </c>
      <c r="B27" s="46">
        <v>37</v>
      </c>
      <c r="C27" s="47" t="s">
        <v>3002</v>
      </c>
      <c r="D27" s="48" t="s">
        <v>3369</v>
      </c>
      <c r="E27" s="65">
        <v>23</v>
      </c>
      <c r="F27" s="51">
        <v>6943942</v>
      </c>
      <c r="G27" s="112">
        <v>70</v>
      </c>
      <c r="H27" s="113">
        <v>65</v>
      </c>
      <c r="I27" s="54">
        <v>6948339</v>
      </c>
      <c r="J27" s="65">
        <v>311</v>
      </c>
      <c r="K27" s="50">
        <v>287</v>
      </c>
      <c r="L27" s="51">
        <v>1048245</v>
      </c>
      <c r="M27" s="112">
        <v>286</v>
      </c>
      <c r="N27" s="113">
        <v>267</v>
      </c>
      <c r="O27" s="54">
        <v>1082973</v>
      </c>
      <c r="P27" s="65">
        <v>464</v>
      </c>
      <c r="Q27" s="50">
        <v>439</v>
      </c>
      <c r="R27" s="51">
        <v>1410505</v>
      </c>
      <c r="S27" s="112">
        <v>231</v>
      </c>
      <c r="T27" s="113">
        <v>215</v>
      </c>
      <c r="U27" s="54">
        <v>188568</v>
      </c>
      <c r="V27" s="65">
        <v>351</v>
      </c>
      <c r="W27" s="50">
        <v>343</v>
      </c>
      <c r="X27" s="111">
        <v>525</v>
      </c>
      <c r="Y27" s="112">
        <v>488</v>
      </c>
      <c r="Z27" s="113">
        <v>462</v>
      </c>
      <c r="AA27" s="114">
        <v>48</v>
      </c>
      <c r="AB27" s="95">
        <v>311</v>
      </c>
      <c r="AC27" s="65">
        <v>0</v>
      </c>
      <c r="AD27" s="50">
        <v>100</v>
      </c>
      <c r="AE27" s="116">
        <v>0</v>
      </c>
    </row>
    <row r="28" spans="1:31" s="3" customFormat="1" ht="18.75" customHeight="1">
      <c r="A28" s="304">
        <v>26</v>
      </c>
      <c r="B28" s="175">
        <v>50</v>
      </c>
      <c r="C28" s="176" t="s">
        <v>1927</v>
      </c>
      <c r="D28" s="177" t="s">
        <v>3815</v>
      </c>
      <c r="E28" s="198">
        <v>24</v>
      </c>
      <c r="F28" s="180">
        <v>6918915</v>
      </c>
      <c r="G28" s="305">
        <v>67</v>
      </c>
      <c r="H28" s="306">
        <v>63</v>
      </c>
      <c r="I28" s="183">
        <v>6993473</v>
      </c>
      <c r="J28" s="198">
        <v>49</v>
      </c>
      <c r="K28" s="179">
        <v>41</v>
      </c>
      <c r="L28" s="180">
        <v>2832199</v>
      </c>
      <c r="M28" s="305">
        <v>184</v>
      </c>
      <c r="N28" s="306">
        <v>168</v>
      </c>
      <c r="O28" s="183">
        <v>1691463</v>
      </c>
      <c r="P28" s="198">
        <v>151</v>
      </c>
      <c r="Q28" s="179">
        <v>134</v>
      </c>
      <c r="R28" s="180">
        <v>5100106</v>
      </c>
      <c r="S28" s="305">
        <v>120</v>
      </c>
      <c r="T28" s="306">
        <v>110</v>
      </c>
      <c r="U28" s="183">
        <v>466456</v>
      </c>
      <c r="V28" s="198">
        <v>174</v>
      </c>
      <c r="W28" s="179">
        <v>170</v>
      </c>
      <c r="X28" s="180">
        <v>5523</v>
      </c>
      <c r="Y28" s="305">
        <v>77</v>
      </c>
      <c r="Z28" s="306">
        <v>64</v>
      </c>
      <c r="AA28" s="307">
        <v>494</v>
      </c>
      <c r="AB28" s="186">
        <v>371</v>
      </c>
      <c r="AC28" s="198">
        <v>0</v>
      </c>
      <c r="AD28" s="179">
        <v>100</v>
      </c>
      <c r="AE28" s="308">
        <v>0</v>
      </c>
    </row>
    <row r="29" spans="1:31" s="3" customFormat="1" ht="18.75" customHeight="1">
      <c r="A29" s="99">
        <v>27</v>
      </c>
      <c r="B29" s="30">
        <v>118</v>
      </c>
      <c r="C29" s="31" t="s">
        <v>2132</v>
      </c>
      <c r="D29" s="32" t="s">
        <v>3814</v>
      </c>
      <c r="E29" s="33">
        <v>3</v>
      </c>
      <c r="F29" s="35">
        <v>6914842</v>
      </c>
      <c r="G29" s="107">
        <v>68</v>
      </c>
      <c r="H29" s="108">
        <v>5</v>
      </c>
      <c r="I29" s="38">
        <v>6967745</v>
      </c>
      <c r="J29" s="33">
        <v>221</v>
      </c>
      <c r="K29" s="44">
        <v>20</v>
      </c>
      <c r="L29" s="35">
        <v>1438578</v>
      </c>
      <c r="M29" s="107">
        <v>160</v>
      </c>
      <c r="N29" s="108">
        <v>15</v>
      </c>
      <c r="O29" s="38">
        <v>1889262</v>
      </c>
      <c r="P29" s="33">
        <v>231</v>
      </c>
      <c r="Q29" s="44">
        <v>22</v>
      </c>
      <c r="R29" s="35">
        <v>3800957</v>
      </c>
      <c r="S29" s="107">
        <v>261</v>
      </c>
      <c r="T29" s="108">
        <v>18</v>
      </c>
      <c r="U29" s="38">
        <v>145657</v>
      </c>
      <c r="V29" s="33">
        <v>396</v>
      </c>
      <c r="W29" s="44">
        <v>10</v>
      </c>
      <c r="X29" s="109">
        <v>48</v>
      </c>
      <c r="Y29" s="107">
        <v>316</v>
      </c>
      <c r="Z29" s="108">
        <v>26</v>
      </c>
      <c r="AA29" s="110">
        <v>174</v>
      </c>
      <c r="AB29" s="94">
        <v>311</v>
      </c>
      <c r="AC29" s="33">
        <v>67.39</v>
      </c>
      <c r="AD29" s="44">
        <v>32.61</v>
      </c>
      <c r="AE29" s="117">
        <v>0</v>
      </c>
    </row>
    <row r="30" spans="1:31" s="3" customFormat="1" ht="18.75" customHeight="1">
      <c r="A30" s="298">
        <v>28</v>
      </c>
      <c r="B30" s="160">
        <v>44</v>
      </c>
      <c r="C30" s="161" t="s">
        <v>1745</v>
      </c>
      <c r="D30" s="162" t="s">
        <v>3815</v>
      </c>
      <c r="E30" s="193">
        <v>25</v>
      </c>
      <c r="F30" s="165">
        <v>6904729</v>
      </c>
      <c r="G30" s="299">
        <v>39</v>
      </c>
      <c r="H30" s="300">
        <v>37</v>
      </c>
      <c r="I30" s="168">
        <v>7328335</v>
      </c>
      <c r="J30" s="193">
        <v>133</v>
      </c>
      <c r="K30" s="164">
        <v>120</v>
      </c>
      <c r="L30" s="165">
        <v>1852065</v>
      </c>
      <c r="M30" s="299">
        <v>54</v>
      </c>
      <c r="N30" s="300">
        <v>46</v>
      </c>
      <c r="O30" s="168">
        <v>3863434</v>
      </c>
      <c r="P30" s="193">
        <v>101</v>
      </c>
      <c r="Q30" s="164">
        <v>88</v>
      </c>
      <c r="R30" s="165">
        <v>6231518</v>
      </c>
      <c r="S30" s="299">
        <v>56</v>
      </c>
      <c r="T30" s="300">
        <v>48</v>
      </c>
      <c r="U30" s="168">
        <v>901814</v>
      </c>
      <c r="V30" s="169" t="s">
        <v>1709</v>
      </c>
      <c r="W30" s="170" t="s">
        <v>1709</v>
      </c>
      <c r="X30" s="189" t="s">
        <v>3813</v>
      </c>
      <c r="Y30" s="299">
        <v>286</v>
      </c>
      <c r="Z30" s="300">
        <v>261</v>
      </c>
      <c r="AA30" s="302">
        <v>197</v>
      </c>
      <c r="AB30" s="171">
        <v>313</v>
      </c>
      <c r="AC30" s="193">
        <v>0</v>
      </c>
      <c r="AD30" s="164">
        <v>100</v>
      </c>
      <c r="AE30" s="303">
        <v>0</v>
      </c>
    </row>
    <row r="31" spans="1:31" s="3" customFormat="1" ht="18.75" customHeight="1">
      <c r="A31" s="99">
        <v>29</v>
      </c>
      <c r="B31" s="30">
        <v>133</v>
      </c>
      <c r="C31" s="31" t="s">
        <v>337</v>
      </c>
      <c r="D31" s="32" t="s">
        <v>3467</v>
      </c>
      <c r="E31" s="33">
        <v>26</v>
      </c>
      <c r="F31" s="35">
        <v>6886216</v>
      </c>
      <c r="G31" s="107">
        <v>73</v>
      </c>
      <c r="H31" s="108">
        <v>68</v>
      </c>
      <c r="I31" s="38">
        <v>6888046</v>
      </c>
      <c r="J31" s="33">
        <v>89</v>
      </c>
      <c r="K31" s="44">
        <v>80</v>
      </c>
      <c r="L31" s="35">
        <v>2156600</v>
      </c>
      <c r="M31" s="107">
        <v>96</v>
      </c>
      <c r="N31" s="108">
        <v>87</v>
      </c>
      <c r="O31" s="38">
        <v>2647848</v>
      </c>
      <c r="P31" s="33">
        <v>104</v>
      </c>
      <c r="Q31" s="44">
        <v>91</v>
      </c>
      <c r="R31" s="35">
        <v>6169559</v>
      </c>
      <c r="S31" s="107">
        <v>77</v>
      </c>
      <c r="T31" s="108">
        <v>67</v>
      </c>
      <c r="U31" s="38">
        <v>700216</v>
      </c>
      <c r="V31" s="33">
        <v>383</v>
      </c>
      <c r="W31" s="44">
        <v>375</v>
      </c>
      <c r="X31" s="109">
        <v>167</v>
      </c>
      <c r="Y31" s="107">
        <v>296</v>
      </c>
      <c r="Z31" s="108">
        <v>271</v>
      </c>
      <c r="AA31" s="110">
        <v>189</v>
      </c>
      <c r="AB31" s="94">
        <v>331</v>
      </c>
      <c r="AC31" s="33">
        <v>0</v>
      </c>
      <c r="AD31" s="44">
        <v>100</v>
      </c>
      <c r="AE31" s="117">
        <v>0</v>
      </c>
    </row>
    <row r="32" spans="1:31" s="3" customFormat="1" ht="18.75" customHeight="1">
      <c r="A32" s="100">
        <v>30</v>
      </c>
      <c r="B32" s="46">
        <v>236</v>
      </c>
      <c r="C32" s="47" t="s">
        <v>3876</v>
      </c>
      <c r="D32" s="48" t="s">
        <v>3816</v>
      </c>
      <c r="E32" s="65">
        <v>27</v>
      </c>
      <c r="F32" s="51">
        <v>6879215</v>
      </c>
      <c r="G32" s="112">
        <v>60</v>
      </c>
      <c r="H32" s="113">
        <v>57</v>
      </c>
      <c r="I32" s="54">
        <v>7083088</v>
      </c>
      <c r="J32" s="65">
        <v>73</v>
      </c>
      <c r="K32" s="50">
        <v>64</v>
      </c>
      <c r="L32" s="51">
        <v>2424238</v>
      </c>
      <c r="M32" s="112">
        <v>196</v>
      </c>
      <c r="N32" s="113">
        <v>180</v>
      </c>
      <c r="O32" s="54">
        <v>1603522</v>
      </c>
      <c r="P32" s="65">
        <v>323</v>
      </c>
      <c r="Q32" s="50">
        <v>300</v>
      </c>
      <c r="R32" s="51">
        <v>2695718</v>
      </c>
      <c r="S32" s="112">
        <v>26</v>
      </c>
      <c r="T32" s="113">
        <v>20</v>
      </c>
      <c r="U32" s="54">
        <v>1522607</v>
      </c>
      <c r="V32" s="55" t="s">
        <v>1709</v>
      </c>
      <c r="W32" s="56" t="s">
        <v>1709</v>
      </c>
      <c r="X32" s="62" t="s">
        <v>3813</v>
      </c>
      <c r="Y32" s="112">
        <v>279</v>
      </c>
      <c r="Z32" s="113">
        <v>254</v>
      </c>
      <c r="AA32" s="114">
        <v>200</v>
      </c>
      <c r="AB32" s="95">
        <v>381</v>
      </c>
      <c r="AC32" s="65">
        <v>0</v>
      </c>
      <c r="AD32" s="50">
        <v>100</v>
      </c>
      <c r="AE32" s="116">
        <v>0</v>
      </c>
    </row>
    <row r="33" spans="1:31" s="3" customFormat="1" ht="18.75" customHeight="1">
      <c r="A33" s="98">
        <v>31</v>
      </c>
      <c r="B33" s="16" t="s">
        <v>3813</v>
      </c>
      <c r="C33" s="17" t="s">
        <v>515</v>
      </c>
      <c r="D33" s="18" t="s">
        <v>3816</v>
      </c>
      <c r="E33" s="60">
        <v>28</v>
      </c>
      <c r="F33" s="21">
        <v>6832515</v>
      </c>
      <c r="G33" s="104">
        <v>74</v>
      </c>
      <c r="H33" s="105">
        <v>69</v>
      </c>
      <c r="I33" s="24">
        <v>6832515</v>
      </c>
      <c r="J33" s="60">
        <v>29</v>
      </c>
      <c r="K33" s="20">
        <v>23</v>
      </c>
      <c r="L33" s="21">
        <v>3243963</v>
      </c>
      <c r="M33" s="104">
        <v>130</v>
      </c>
      <c r="N33" s="105">
        <v>119</v>
      </c>
      <c r="O33" s="24">
        <v>2129526</v>
      </c>
      <c r="P33" s="60">
        <v>45</v>
      </c>
      <c r="Q33" s="20">
        <v>37</v>
      </c>
      <c r="R33" s="21">
        <v>9494320</v>
      </c>
      <c r="S33" s="104">
        <v>7</v>
      </c>
      <c r="T33" s="105">
        <v>7</v>
      </c>
      <c r="U33" s="24">
        <v>2498164</v>
      </c>
      <c r="V33" s="25" t="s">
        <v>1709</v>
      </c>
      <c r="W33" s="26" t="s">
        <v>1709</v>
      </c>
      <c r="X33" s="61" t="s">
        <v>3813</v>
      </c>
      <c r="Y33" s="104">
        <v>96</v>
      </c>
      <c r="Z33" s="105">
        <v>79</v>
      </c>
      <c r="AA33" s="106">
        <v>451</v>
      </c>
      <c r="AB33" s="93">
        <v>210</v>
      </c>
      <c r="AC33" s="60">
        <v>0</v>
      </c>
      <c r="AD33" s="20">
        <v>100</v>
      </c>
      <c r="AE33" s="115">
        <v>0</v>
      </c>
    </row>
    <row r="34" spans="1:31" s="3" customFormat="1" ht="18.75" customHeight="1">
      <c r="A34" s="99">
        <v>32</v>
      </c>
      <c r="B34" s="30">
        <v>15</v>
      </c>
      <c r="C34" s="31" t="s">
        <v>3874</v>
      </c>
      <c r="D34" s="32" t="s">
        <v>3471</v>
      </c>
      <c r="E34" s="33">
        <v>29</v>
      </c>
      <c r="F34" s="35">
        <v>6775799</v>
      </c>
      <c r="G34" s="107">
        <v>78</v>
      </c>
      <c r="H34" s="108">
        <v>72</v>
      </c>
      <c r="I34" s="38">
        <v>6775799</v>
      </c>
      <c r="J34" s="33">
        <v>151</v>
      </c>
      <c r="K34" s="44">
        <v>138</v>
      </c>
      <c r="L34" s="35">
        <v>1765995</v>
      </c>
      <c r="M34" s="107">
        <v>68</v>
      </c>
      <c r="N34" s="108">
        <v>60</v>
      </c>
      <c r="O34" s="38">
        <v>3284016</v>
      </c>
      <c r="P34" s="33">
        <v>191</v>
      </c>
      <c r="Q34" s="44">
        <v>170</v>
      </c>
      <c r="R34" s="35">
        <v>4410212</v>
      </c>
      <c r="S34" s="107">
        <v>25</v>
      </c>
      <c r="T34" s="108">
        <v>19</v>
      </c>
      <c r="U34" s="38">
        <v>1534876</v>
      </c>
      <c r="V34" s="33">
        <v>279</v>
      </c>
      <c r="W34" s="44">
        <v>274</v>
      </c>
      <c r="X34" s="35">
        <v>1673</v>
      </c>
      <c r="Y34" s="107">
        <v>412</v>
      </c>
      <c r="Z34" s="108">
        <v>386</v>
      </c>
      <c r="AA34" s="110">
        <v>111</v>
      </c>
      <c r="AB34" s="94">
        <v>369</v>
      </c>
      <c r="AC34" s="33">
        <v>0</v>
      </c>
      <c r="AD34" s="44">
        <v>100</v>
      </c>
      <c r="AE34" s="117">
        <v>0</v>
      </c>
    </row>
    <row r="35" spans="1:31" s="3" customFormat="1" ht="18.75" customHeight="1">
      <c r="A35" s="298">
        <v>33</v>
      </c>
      <c r="B35" s="160">
        <v>114</v>
      </c>
      <c r="C35" s="161" t="s">
        <v>3190</v>
      </c>
      <c r="D35" s="162" t="s">
        <v>3815</v>
      </c>
      <c r="E35" s="193">
        <v>30</v>
      </c>
      <c r="F35" s="165">
        <v>6769260</v>
      </c>
      <c r="G35" s="299">
        <v>20</v>
      </c>
      <c r="H35" s="300">
        <v>19</v>
      </c>
      <c r="I35" s="168">
        <v>8511899</v>
      </c>
      <c r="J35" s="193">
        <v>254</v>
      </c>
      <c r="K35" s="164">
        <v>231</v>
      </c>
      <c r="L35" s="165">
        <v>1322460</v>
      </c>
      <c r="M35" s="299">
        <v>486</v>
      </c>
      <c r="N35" s="300">
        <v>464</v>
      </c>
      <c r="O35" s="168">
        <v>58904</v>
      </c>
      <c r="P35" s="193">
        <v>262</v>
      </c>
      <c r="Q35" s="164">
        <v>240</v>
      </c>
      <c r="R35" s="165">
        <v>3470118</v>
      </c>
      <c r="S35" s="299">
        <v>360</v>
      </c>
      <c r="T35" s="300">
        <v>341</v>
      </c>
      <c r="U35" s="168">
        <v>37352</v>
      </c>
      <c r="V35" s="193">
        <v>233</v>
      </c>
      <c r="W35" s="164">
        <v>228</v>
      </c>
      <c r="X35" s="165">
        <v>3046</v>
      </c>
      <c r="Y35" s="299">
        <v>490</v>
      </c>
      <c r="Z35" s="300">
        <v>464</v>
      </c>
      <c r="AA35" s="302">
        <v>45</v>
      </c>
      <c r="AB35" s="171">
        <v>371</v>
      </c>
      <c r="AC35" s="193">
        <v>0</v>
      </c>
      <c r="AD35" s="164">
        <v>60</v>
      </c>
      <c r="AE35" s="303">
        <v>40</v>
      </c>
    </row>
    <row r="36" spans="1:31" s="3" customFormat="1" ht="18.75" customHeight="1">
      <c r="A36" s="298">
        <v>34</v>
      </c>
      <c r="B36" s="160" t="s">
        <v>3813</v>
      </c>
      <c r="C36" s="161" t="s">
        <v>2396</v>
      </c>
      <c r="D36" s="162" t="s">
        <v>3815</v>
      </c>
      <c r="E36" s="193">
        <v>31</v>
      </c>
      <c r="F36" s="165">
        <v>6758793</v>
      </c>
      <c r="G36" s="299">
        <v>25</v>
      </c>
      <c r="H36" s="300">
        <v>24</v>
      </c>
      <c r="I36" s="168">
        <v>8051702</v>
      </c>
      <c r="J36" s="193">
        <v>333</v>
      </c>
      <c r="K36" s="164">
        <v>309</v>
      </c>
      <c r="L36" s="165">
        <v>966510</v>
      </c>
      <c r="M36" s="299">
        <v>315</v>
      </c>
      <c r="N36" s="300">
        <v>296</v>
      </c>
      <c r="O36" s="168">
        <v>899246</v>
      </c>
      <c r="P36" s="193">
        <v>419</v>
      </c>
      <c r="Q36" s="164">
        <v>395</v>
      </c>
      <c r="R36" s="165">
        <v>1771666</v>
      </c>
      <c r="S36" s="299">
        <v>95</v>
      </c>
      <c r="T36" s="300">
        <v>85</v>
      </c>
      <c r="U36" s="168">
        <v>532664</v>
      </c>
      <c r="V36" s="193">
        <v>259</v>
      </c>
      <c r="W36" s="164">
        <v>254</v>
      </c>
      <c r="X36" s="165">
        <v>2072</v>
      </c>
      <c r="Y36" s="299">
        <v>330</v>
      </c>
      <c r="Z36" s="300">
        <v>304</v>
      </c>
      <c r="AA36" s="302">
        <v>168</v>
      </c>
      <c r="AB36" s="171">
        <v>371</v>
      </c>
      <c r="AC36" s="193">
        <v>0</v>
      </c>
      <c r="AD36" s="164">
        <v>100</v>
      </c>
      <c r="AE36" s="303">
        <v>0</v>
      </c>
    </row>
    <row r="37" spans="1:31" s="3" customFormat="1" ht="18.75" customHeight="1">
      <c r="A37" s="292">
        <v>35</v>
      </c>
      <c r="B37" s="143">
        <v>151</v>
      </c>
      <c r="C37" s="144" t="s">
        <v>3191</v>
      </c>
      <c r="D37" s="145" t="s">
        <v>3815</v>
      </c>
      <c r="E37" s="197">
        <v>32</v>
      </c>
      <c r="F37" s="148">
        <v>6741054</v>
      </c>
      <c r="G37" s="293">
        <v>38</v>
      </c>
      <c r="H37" s="294">
        <v>36</v>
      </c>
      <c r="I37" s="151">
        <v>7334874</v>
      </c>
      <c r="J37" s="197">
        <v>11</v>
      </c>
      <c r="K37" s="147">
        <v>9</v>
      </c>
      <c r="L37" s="148">
        <v>3734064</v>
      </c>
      <c r="M37" s="293">
        <v>29</v>
      </c>
      <c r="N37" s="294">
        <v>23</v>
      </c>
      <c r="O37" s="151">
        <v>5503685</v>
      </c>
      <c r="P37" s="197">
        <v>15</v>
      </c>
      <c r="Q37" s="147">
        <v>10</v>
      </c>
      <c r="R37" s="148">
        <v>15016847</v>
      </c>
      <c r="S37" s="293">
        <v>453</v>
      </c>
      <c r="T37" s="294">
        <v>432</v>
      </c>
      <c r="U37" s="151">
        <v>-262683</v>
      </c>
      <c r="V37" s="197">
        <v>72</v>
      </c>
      <c r="W37" s="147">
        <v>70</v>
      </c>
      <c r="X37" s="148">
        <v>11920</v>
      </c>
      <c r="Y37" s="293">
        <v>50</v>
      </c>
      <c r="Z37" s="294">
        <v>38</v>
      </c>
      <c r="AA37" s="296">
        <v>600</v>
      </c>
      <c r="AB37" s="156">
        <v>322</v>
      </c>
      <c r="AC37" s="197">
        <v>0</v>
      </c>
      <c r="AD37" s="147">
        <v>100</v>
      </c>
      <c r="AE37" s="297">
        <v>0</v>
      </c>
    </row>
    <row r="38" spans="1:31" s="3" customFormat="1" ht="18.75" customHeight="1">
      <c r="A38" s="98">
        <v>36</v>
      </c>
      <c r="B38" s="16" t="s">
        <v>3813</v>
      </c>
      <c r="C38" s="17" t="s">
        <v>3192</v>
      </c>
      <c r="D38" s="18" t="s">
        <v>3374</v>
      </c>
      <c r="E38" s="60">
        <v>33</v>
      </c>
      <c r="F38" s="21">
        <v>6724258</v>
      </c>
      <c r="G38" s="104">
        <v>56</v>
      </c>
      <c r="H38" s="105">
        <v>54</v>
      </c>
      <c r="I38" s="24">
        <v>7119524</v>
      </c>
      <c r="J38" s="60">
        <v>129</v>
      </c>
      <c r="K38" s="20">
        <v>116</v>
      </c>
      <c r="L38" s="21">
        <v>1866675</v>
      </c>
      <c r="M38" s="104">
        <v>211</v>
      </c>
      <c r="N38" s="105">
        <v>195</v>
      </c>
      <c r="O38" s="24">
        <v>1518395</v>
      </c>
      <c r="P38" s="60">
        <v>72</v>
      </c>
      <c r="Q38" s="20">
        <v>61</v>
      </c>
      <c r="R38" s="21">
        <v>7372793</v>
      </c>
      <c r="S38" s="104">
        <v>383</v>
      </c>
      <c r="T38" s="105">
        <v>364</v>
      </c>
      <c r="U38" s="24">
        <v>24552</v>
      </c>
      <c r="V38" s="60">
        <v>17</v>
      </c>
      <c r="W38" s="20">
        <v>17</v>
      </c>
      <c r="X38" s="21">
        <v>19481</v>
      </c>
      <c r="Y38" s="104">
        <v>229</v>
      </c>
      <c r="Z38" s="105">
        <v>205</v>
      </c>
      <c r="AA38" s="106">
        <v>250</v>
      </c>
      <c r="AB38" s="93">
        <v>311</v>
      </c>
      <c r="AC38" s="60">
        <v>0</v>
      </c>
      <c r="AD38" s="20">
        <v>100</v>
      </c>
      <c r="AE38" s="115">
        <v>0</v>
      </c>
    </row>
    <row r="39" spans="1:31" s="3" customFormat="1" ht="18.75" customHeight="1">
      <c r="A39" s="298">
        <v>37</v>
      </c>
      <c r="B39" s="160">
        <v>42</v>
      </c>
      <c r="C39" s="161" t="s">
        <v>703</v>
      </c>
      <c r="D39" s="162" t="s">
        <v>3815</v>
      </c>
      <c r="E39" s="193">
        <v>34</v>
      </c>
      <c r="F39" s="165">
        <v>6711402</v>
      </c>
      <c r="G39" s="299">
        <v>33</v>
      </c>
      <c r="H39" s="300">
        <v>31</v>
      </c>
      <c r="I39" s="168">
        <v>7615299</v>
      </c>
      <c r="J39" s="193">
        <v>57</v>
      </c>
      <c r="K39" s="164">
        <v>48</v>
      </c>
      <c r="L39" s="165">
        <v>2666775</v>
      </c>
      <c r="M39" s="299">
        <v>384</v>
      </c>
      <c r="N39" s="300">
        <v>363</v>
      </c>
      <c r="O39" s="168">
        <v>594642</v>
      </c>
      <c r="P39" s="193">
        <v>193</v>
      </c>
      <c r="Q39" s="164">
        <v>172</v>
      </c>
      <c r="R39" s="165">
        <v>4373913</v>
      </c>
      <c r="S39" s="299">
        <v>477</v>
      </c>
      <c r="T39" s="300">
        <v>456</v>
      </c>
      <c r="U39" s="168">
        <v>-777049</v>
      </c>
      <c r="V39" s="193">
        <v>333</v>
      </c>
      <c r="W39" s="164">
        <v>326</v>
      </c>
      <c r="X39" s="301">
        <v>812</v>
      </c>
      <c r="Y39" s="299">
        <v>120</v>
      </c>
      <c r="Z39" s="300">
        <v>100</v>
      </c>
      <c r="AA39" s="302">
        <v>412</v>
      </c>
      <c r="AB39" s="171">
        <v>311</v>
      </c>
      <c r="AC39" s="193">
        <v>0</v>
      </c>
      <c r="AD39" s="164">
        <v>0</v>
      </c>
      <c r="AE39" s="303">
        <v>100</v>
      </c>
    </row>
    <row r="40" spans="1:31" s="3" customFormat="1" ht="18.75" customHeight="1">
      <c r="A40" s="99">
        <v>38</v>
      </c>
      <c r="B40" s="30">
        <v>197</v>
      </c>
      <c r="C40" s="31" t="s">
        <v>2115</v>
      </c>
      <c r="D40" s="32" t="s">
        <v>1282</v>
      </c>
      <c r="E40" s="33">
        <v>35</v>
      </c>
      <c r="F40" s="35">
        <v>6706783</v>
      </c>
      <c r="G40" s="107">
        <v>8</v>
      </c>
      <c r="H40" s="108">
        <v>8</v>
      </c>
      <c r="I40" s="38">
        <v>10915251</v>
      </c>
      <c r="J40" s="33">
        <v>1</v>
      </c>
      <c r="K40" s="44">
        <v>1</v>
      </c>
      <c r="L40" s="35">
        <v>5105406</v>
      </c>
      <c r="M40" s="107">
        <v>3</v>
      </c>
      <c r="N40" s="108">
        <v>3</v>
      </c>
      <c r="O40" s="38">
        <v>18992906</v>
      </c>
      <c r="P40" s="33">
        <v>7</v>
      </c>
      <c r="Q40" s="44">
        <v>5</v>
      </c>
      <c r="R40" s="35">
        <v>22471125</v>
      </c>
      <c r="S40" s="107">
        <v>399</v>
      </c>
      <c r="T40" s="108">
        <v>380</v>
      </c>
      <c r="U40" s="38">
        <v>15210</v>
      </c>
      <c r="V40" s="33">
        <v>394</v>
      </c>
      <c r="W40" s="44">
        <v>385</v>
      </c>
      <c r="X40" s="109">
        <v>64</v>
      </c>
      <c r="Y40" s="107">
        <v>248</v>
      </c>
      <c r="Z40" s="108">
        <v>224</v>
      </c>
      <c r="AA40" s="110">
        <v>233</v>
      </c>
      <c r="AB40" s="94">
        <v>369</v>
      </c>
      <c r="AC40" s="33">
        <v>0</v>
      </c>
      <c r="AD40" s="44">
        <v>100</v>
      </c>
      <c r="AE40" s="117">
        <v>0</v>
      </c>
    </row>
    <row r="41" spans="1:31" s="3" customFormat="1" ht="18.75" customHeight="1">
      <c r="A41" s="298">
        <v>39</v>
      </c>
      <c r="B41" s="160" t="s">
        <v>3813</v>
      </c>
      <c r="C41" s="161" t="s">
        <v>3193</v>
      </c>
      <c r="D41" s="162" t="s">
        <v>3815</v>
      </c>
      <c r="E41" s="193">
        <v>36</v>
      </c>
      <c r="F41" s="165">
        <v>6651446</v>
      </c>
      <c r="G41" s="299">
        <v>84</v>
      </c>
      <c r="H41" s="300">
        <v>78</v>
      </c>
      <c r="I41" s="168">
        <v>6659317</v>
      </c>
      <c r="J41" s="193">
        <v>27</v>
      </c>
      <c r="K41" s="164">
        <v>21</v>
      </c>
      <c r="L41" s="165">
        <v>3308398</v>
      </c>
      <c r="M41" s="299">
        <v>379</v>
      </c>
      <c r="N41" s="300">
        <v>358</v>
      </c>
      <c r="O41" s="168">
        <v>602106</v>
      </c>
      <c r="P41" s="193">
        <v>227</v>
      </c>
      <c r="Q41" s="164">
        <v>206</v>
      </c>
      <c r="R41" s="165">
        <v>3868468</v>
      </c>
      <c r="S41" s="299">
        <v>316</v>
      </c>
      <c r="T41" s="300">
        <v>298</v>
      </c>
      <c r="U41" s="168">
        <v>81315</v>
      </c>
      <c r="V41" s="193">
        <v>10</v>
      </c>
      <c r="W41" s="164">
        <v>10</v>
      </c>
      <c r="X41" s="165">
        <v>22530</v>
      </c>
      <c r="Y41" s="299">
        <v>106</v>
      </c>
      <c r="Z41" s="300">
        <v>88</v>
      </c>
      <c r="AA41" s="302">
        <v>435</v>
      </c>
      <c r="AB41" s="171">
        <v>322</v>
      </c>
      <c r="AC41" s="193">
        <v>0</v>
      </c>
      <c r="AD41" s="164">
        <v>100</v>
      </c>
      <c r="AE41" s="303">
        <v>0</v>
      </c>
    </row>
    <row r="42" spans="1:31" s="3" customFormat="1" ht="18.75" customHeight="1">
      <c r="A42" s="292">
        <v>40</v>
      </c>
      <c r="B42" s="143" t="s">
        <v>3813</v>
      </c>
      <c r="C42" s="144" t="s">
        <v>103</v>
      </c>
      <c r="D42" s="145" t="s">
        <v>3815</v>
      </c>
      <c r="E42" s="197">
        <v>37</v>
      </c>
      <c r="F42" s="148">
        <v>6644696</v>
      </c>
      <c r="G42" s="293">
        <v>37</v>
      </c>
      <c r="H42" s="294">
        <v>35</v>
      </c>
      <c r="I42" s="151">
        <v>7338532</v>
      </c>
      <c r="J42" s="197">
        <v>447</v>
      </c>
      <c r="K42" s="147">
        <v>422</v>
      </c>
      <c r="L42" s="148">
        <v>368241</v>
      </c>
      <c r="M42" s="293">
        <v>191</v>
      </c>
      <c r="N42" s="294">
        <v>175</v>
      </c>
      <c r="O42" s="151">
        <v>1630159</v>
      </c>
      <c r="P42" s="197">
        <v>83</v>
      </c>
      <c r="Q42" s="147">
        <v>72</v>
      </c>
      <c r="R42" s="148">
        <v>6942792</v>
      </c>
      <c r="S42" s="293">
        <v>284</v>
      </c>
      <c r="T42" s="294">
        <v>266</v>
      </c>
      <c r="U42" s="151">
        <v>108804</v>
      </c>
      <c r="V42" s="197">
        <v>9</v>
      </c>
      <c r="W42" s="147">
        <v>9</v>
      </c>
      <c r="X42" s="148">
        <v>22732</v>
      </c>
      <c r="Y42" s="293">
        <v>471</v>
      </c>
      <c r="Z42" s="294">
        <v>445</v>
      </c>
      <c r="AA42" s="296">
        <v>64</v>
      </c>
      <c r="AB42" s="156">
        <v>390</v>
      </c>
      <c r="AC42" s="197">
        <v>0</v>
      </c>
      <c r="AD42" s="147">
        <v>100</v>
      </c>
      <c r="AE42" s="297">
        <v>0</v>
      </c>
    </row>
    <row r="43" spans="1:31" s="3" customFormat="1" ht="18.75" customHeight="1">
      <c r="A43" s="304">
        <v>41</v>
      </c>
      <c r="B43" s="175" t="s">
        <v>3813</v>
      </c>
      <c r="C43" s="176" t="s">
        <v>511</v>
      </c>
      <c r="D43" s="177" t="s">
        <v>3815</v>
      </c>
      <c r="E43" s="198">
        <v>38</v>
      </c>
      <c r="F43" s="180">
        <v>6642380</v>
      </c>
      <c r="G43" s="305">
        <v>77</v>
      </c>
      <c r="H43" s="306">
        <v>71</v>
      </c>
      <c r="I43" s="183">
        <v>6777211</v>
      </c>
      <c r="J43" s="198">
        <v>265</v>
      </c>
      <c r="K43" s="179">
        <v>242</v>
      </c>
      <c r="L43" s="180">
        <v>1249642</v>
      </c>
      <c r="M43" s="305">
        <v>145</v>
      </c>
      <c r="N43" s="306">
        <v>132</v>
      </c>
      <c r="O43" s="183">
        <v>2007411</v>
      </c>
      <c r="P43" s="198">
        <v>203</v>
      </c>
      <c r="Q43" s="179">
        <v>182</v>
      </c>
      <c r="R43" s="180">
        <v>4195826</v>
      </c>
      <c r="S43" s="305">
        <v>466</v>
      </c>
      <c r="T43" s="306">
        <v>445</v>
      </c>
      <c r="U43" s="183">
        <v>-411692</v>
      </c>
      <c r="V43" s="198">
        <v>270</v>
      </c>
      <c r="W43" s="179">
        <v>265</v>
      </c>
      <c r="X43" s="180">
        <v>1858</v>
      </c>
      <c r="Y43" s="305">
        <v>257</v>
      </c>
      <c r="Z43" s="306">
        <v>233</v>
      </c>
      <c r="AA43" s="307">
        <v>223</v>
      </c>
      <c r="AB43" s="186">
        <v>352</v>
      </c>
      <c r="AC43" s="198">
        <v>0</v>
      </c>
      <c r="AD43" s="179">
        <v>100</v>
      </c>
      <c r="AE43" s="308">
        <v>0</v>
      </c>
    </row>
    <row r="44" spans="1:31" s="3" customFormat="1" ht="18.75" customHeight="1">
      <c r="A44" s="298">
        <v>42</v>
      </c>
      <c r="B44" s="160" t="s">
        <v>3813</v>
      </c>
      <c r="C44" s="161" t="s">
        <v>3194</v>
      </c>
      <c r="D44" s="162" t="s">
        <v>3815</v>
      </c>
      <c r="E44" s="193">
        <v>39</v>
      </c>
      <c r="F44" s="165">
        <v>6637457</v>
      </c>
      <c r="G44" s="299">
        <v>85</v>
      </c>
      <c r="H44" s="300">
        <v>79</v>
      </c>
      <c r="I44" s="168">
        <v>6637457</v>
      </c>
      <c r="J44" s="193">
        <v>146</v>
      </c>
      <c r="K44" s="164">
        <v>133</v>
      </c>
      <c r="L44" s="165">
        <v>1800202</v>
      </c>
      <c r="M44" s="299">
        <v>15</v>
      </c>
      <c r="N44" s="300">
        <v>10</v>
      </c>
      <c r="O44" s="168">
        <v>8042088</v>
      </c>
      <c r="P44" s="193">
        <v>16</v>
      </c>
      <c r="Q44" s="164">
        <v>11</v>
      </c>
      <c r="R44" s="165">
        <v>14924007</v>
      </c>
      <c r="S44" s="299">
        <v>335</v>
      </c>
      <c r="T44" s="300">
        <v>316</v>
      </c>
      <c r="U44" s="168">
        <v>61190</v>
      </c>
      <c r="V44" s="193">
        <v>155</v>
      </c>
      <c r="W44" s="164">
        <v>152</v>
      </c>
      <c r="X44" s="165">
        <v>6838</v>
      </c>
      <c r="Y44" s="299">
        <v>47</v>
      </c>
      <c r="Z44" s="300">
        <v>35</v>
      </c>
      <c r="AA44" s="302">
        <v>611</v>
      </c>
      <c r="AB44" s="171">
        <v>321</v>
      </c>
      <c r="AC44" s="193">
        <v>0</v>
      </c>
      <c r="AD44" s="164">
        <v>100</v>
      </c>
      <c r="AE44" s="303">
        <v>0</v>
      </c>
    </row>
    <row r="45" spans="1:31" s="3" customFormat="1" ht="18.75" customHeight="1">
      <c r="A45" s="99">
        <v>43</v>
      </c>
      <c r="B45" s="30" t="s">
        <v>3813</v>
      </c>
      <c r="C45" s="31" t="s">
        <v>2379</v>
      </c>
      <c r="D45" s="32" t="s">
        <v>2748</v>
      </c>
      <c r="E45" s="33">
        <v>40</v>
      </c>
      <c r="F45" s="35">
        <v>6629432</v>
      </c>
      <c r="G45" s="107">
        <v>32</v>
      </c>
      <c r="H45" s="108">
        <v>30</v>
      </c>
      <c r="I45" s="38">
        <v>7625529</v>
      </c>
      <c r="J45" s="33">
        <v>139</v>
      </c>
      <c r="K45" s="44">
        <v>126</v>
      </c>
      <c r="L45" s="35">
        <v>1830496</v>
      </c>
      <c r="M45" s="107">
        <v>141</v>
      </c>
      <c r="N45" s="108">
        <v>128</v>
      </c>
      <c r="O45" s="38">
        <v>2026032</v>
      </c>
      <c r="P45" s="33">
        <v>71</v>
      </c>
      <c r="Q45" s="44">
        <v>60</v>
      </c>
      <c r="R45" s="35">
        <v>7425165</v>
      </c>
      <c r="S45" s="107">
        <v>480</v>
      </c>
      <c r="T45" s="108">
        <v>459</v>
      </c>
      <c r="U45" s="38">
        <v>-1174701</v>
      </c>
      <c r="V45" s="33">
        <v>231</v>
      </c>
      <c r="W45" s="44">
        <v>226</v>
      </c>
      <c r="X45" s="35">
        <v>3056</v>
      </c>
      <c r="Y45" s="107">
        <v>90</v>
      </c>
      <c r="Z45" s="108">
        <v>73</v>
      </c>
      <c r="AA45" s="110">
        <v>460</v>
      </c>
      <c r="AB45" s="94">
        <v>361</v>
      </c>
      <c r="AC45" s="33">
        <v>0</v>
      </c>
      <c r="AD45" s="44">
        <v>100</v>
      </c>
      <c r="AE45" s="117">
        <v>0</v>
      </c>
    </row>
    <row r="46" spans="1:31" s="3" customFormat="1" ht="18.75" customHeight="1">
      <c r="A46" s="298">
        <v>44</v>
      </c>
      <c r="B46" s="160">
        <v>140</v>
      </c>
      <c r="C46" s="161" t="s">
        <v>3900</v>
      </c>
      <c r="D46" s="162" t="s">
        <v>3815</v>
      </c>
      <c r="E46" s="193">
        <v>41</v>
      </c>
      <c r="F46" s="165">
        <v>6575749</v>
      </c>
      <c r="G46" s="299">
        <v>90</v>
      </c>
      <c r="H46" s="300">
        <v>83</v>
      </c>
      <c r="I46" s="168">
        <v>6575749</v>
      </c>
      <c r="J46" s="193">
        <v>24</v>
      </c>
      <c r="K46" s="164">
        <v>19</v>
      </c>
      <c r="L46" s="165">
        <v>3345613</v>
      </c>
      <c r="M46" s="299">
        <v>64</v>
      </c>
      <c r="N46" s="300">
        <v>56</v>
      </c>
      <c r="O46" s="168">
        <v>3355185</v>
      </c>
      <c r="P46" s="193">
        <v>46</v>
      </c>
      <c r="Q46" s="164">
        <v>38</v>
      </c>
      <c r="R46" s="165">
        <v>9457240</v>
      </c>
      <c r="S46" s="299">
        <v>299</v>
      </c>
      <c r="T46" s="300">
        <v>281</v>
      </c>
      <c r="U46" s="168">
        <v>96326</v>
      </c>
      <c r="V46" s="193">
        <v>164</v>
      </c>
      <c r="W46" s="164">
        <v>161</v>
      </c>
      <c r="X46" s="165">
        <v>6033</v>
      </c>
      <c r="Y46" s="299">
        <v>92</v>
      </c>
      <c r="Z46" s="300">
        <v>75</v>
      </c>
      <c r="AA46" s="302">
        <v>460</v>
      </c>
      <c r="AB46" s="171">
        <v>361</v>
      </c>
      <c r="AC46" s="193">
        <v>0</v>
      </c>
      <c r="AD46" s="164">
        <v>100</v>
      </c>
      <c r="AE46" s="303">
        <v>0</v>
      </c>
    </row>
    <row r="47" spans="1:31" s="3" customFormat="1" ht="18.75" customHeight="1">
      <c r="A47" s="292">
        <v>45</v>
      </c>
      <c r="B47" s="143">
        <v>232</v>
      </c>
      <c r="C47" s="144" t="s">
        <v>3358</v>
      </c>
      <c r="D47" s="145" t="s">
        <v>3815</v>
      </c>
      <c r="E47" s="197">
        <v>42</v>
      </c>
      <c r="F47" s="148">
        <v>6570940</v>
      </c>
      <c r="G47" s="293">
        <v>2</v>
      </c>
      <c r="H47" s="294">
        <v>2</v>
      </c>
      <c r="I47" s="151">
        <v>17105081</v>
      </c>
      <c r="J47" s="197">
        <v>482</v>
      </c>
      <c r="K47" s="147">
        <v>457</v>
      </c>
      <c r="L47" s="148">
        <v>112883</v>
      </c>
      <c r="M47" s="293">
        <v>78</v>
      </c>
      <c r="N47" s="294">
        <v>70</v>
      </c>
      <c r="O47" s="151">
        <v>3036477</v>
      </c>
      <c r="P47" s="197">
        <v>53</v>
      </c>
      <c r="Q47" s="147">
        <v>45</v>
      </c>
      <c r="R47" s="148">
        <v>8905564</v>
      </c>
      <c r="S47" s="293">
        <v>484</v>
      </c>
      <c r="T47" s="294">
        <v>463</v>
      </c>
      <c r="U47" s="151">
        <v>-1688070</v>
      </c>
      <c r="V47" s="197">
        <v>1</v>
      </c>
      <c r="W47" s="147">
        <v>1</v>
      </c>
      <c r="X47" s="148">
        <v>51482</v>
      </c>
      <c r="Y47" s="293">
        <v>13</v>
      </c>
      <c r="Z47" s="294">
        <v>6</v>
      </c>
      <c r="AA47" s="151">
        <v>1055</v>
      </c>
      <c r="AB47" s="156">
        <v>321</v>
      </c>
      <c r="AC47" s="197">
        <v>0</v>
      </c>
      <c r="AD47" s="147">
        <v>100</v>
      </c>
      <c r="AE47" s="297">
        <v>0</v>
      </c>
    </row>
    <row r="48" spans="1:31" s="3" customFormat="1" ht="18.75" customHeight="1">
      <c r="A48" s="98">
        <v>46</v>
      </c>
      <c r="B48" s="16">
        <v>26</v>
      </c>
      <c r="C48" s="17" t="s">
        <v>3195</v>
      </c>
      <c r="D48" s="18" t="s">
        <v>2748</v>
      </c>
      <c r="E48" s="60">
        <v>43</v>
      </c>
      <c r="F48" s="21">
        <v>6558621</v>
      </c>
      <c r="G48" s="104">
        <v>92</v>
      </c>
      <c r="H48" s="105">
        <v>85</v>
      </c>
      <c r="I48" s="24">
        <v>6560567</v>
      </c>
      <c r="J48" s="60">
        <v>314</v>
      </c>
      <c r="K48" s="20">
        <v>290</v>
      </c>
      <c r="L48" s="21">
        <v>1025356</v>
      </c>
      <c r="M48" s="104">
        <v>283</v>
      </c>
      <c r="N48" s="105">
        <v>264</v>
      </c>
      <c r="O48" s="24">
        <v>1090659</v>
      </c>
      <c r="P48" s="60">
        <v>73</v>
      </c>
      <c r="Q48" s="20">
        <v>62</v>
      </c>
      <c r="R48" s="21">
        <v>7365488</v>
      </c>
      <c r="S48" s="104">
        <v>229</v>
      </c>
      <c r="T48" s="105">
        <v>213</v>
      </c>
      <c r="U48" s="24">
        <v>191549</v>
      </c>
      <c r="V48" s="60">
        <v>7</v>
      </c>
      <c r="W48" s="20">
        <v>7</v>
      </c>
      <c r="X48" s="21">
        <v>24544</v>
      </c>
      <c r="Y48" s="104">
        <v>31</v>
      </c>
      <c r="Z48" s="105">
        <v>21</v>
      </c>
      <c r="AA48" s="106">
        <v>702</v>
      </c>
      <c r="AB48" s="93">
        <v>314</v>
      </c>
      <c r="AC48" s="60">
        <v>0</v>
      </c>
      <c r="AD48" s="20">
        <v>100</v>
      </c>
      <c r="AE48" s="115">
        <v>0</v>
      </c>
    </row>
    <row r="49" spans="1:31" s="3" customFormat="1" ht="18.75" customHeight="1">
      <c r="A49" s="298">
        <v>47</v>
      </c>
      <c r="B49" s="160" t="s">
        <v>3813</v>
      </c>
      <c r="C49" s="161" t="s">
        <v>1740</v>
      </c>
      <c r="D49" s="162" t="s">
        <v>3815</v>
      </c>
      <c r="E49" s="193">
        <v>44</v>
      </c>
      <c r="F49" s="165">
        <v>6543509</v>
      </c>
      <c r="G49" s="299">
        <v>72</v>
      </c>
      <c r="H49" s="300">
        <v>67</v>
      </c>
      <c r="I49" s="168">
        <v>6917543</v>
      </c>
      <c r="J49" s="193">
        <v>259</v>
      </c>
      <c r="K49" s="164">
        <v>236</v>
      </c>
      <c r="L49" s="165">
        <v>1277472</v>
      </c>
      <c r="M49" s="299">
        <v>308</v>
      </c>
      <c r="N49" s="300">
        <v>289</v>
      </c>
      <c r="O49" s="168">
        <v>942705</v>
      </c>
      <c r="P49" s="193">
        <v>134</v>
      </c>
      <c r="Q49" s="164">
        <v>118</v>
      </c>
      <c r="R49" s="165">
        <v>5484849</v>
      </c>
      <c r="S49" s="299">
        <v>238</v>
      </c>
      <c r="T49" s="300">
        <v>222</v>
      </c>
      <c r="U49" s="168">
        <v>183781</v>
      </c>
      <c r="V49" s="193">
        <v>254</v>
      </c>
      <c r="W49" s="164">
        <v>249</v>
      </c>
      <c r="X49" s="165">
        <v>2288</v>
      </c>
      <c r="Y49" s="299">
        <v>314</v>
      </c>
      <c r="Z49" s="300">
        <v>289</v>
      </c>
      <c r="AA49" s="302">
        <v>178</v>
      </c>
      <c r="AB49" s="171">
        <v>371</v>
      </c>
      <c r="AC49" s="193">
        <v>0</v>
      </c>
      <c r="AD49" s="164">
        <v>100</v>
      </c>
      <c r="AE49" s="303">
        <v>0</v>
      </c>
    </row>
    <row r="50" spans="1:31" s="3" customFormat="1" ht="18.75" customHeight="1">
      <c r="A50" s="298">
        <v>48</v>
      </c>
      <c r="B50" s="160" t="s">
        <v>3813</v>
      </c>
      <c r="C50" s="161" t="s">
        <v>2578</v>
      </c>
      <c r="D50" s="162" t="s">
        <v>3815</v>
      </c>
      <c r="E50" s="193">
        <v>45</v>
      </c>
      <c r="F50" s="165">
        <v>6526579</v>
      </c>
      <c r="G50" s="299">
        <v>95</v>
      </c>
      <c r="H50" s="300">
        <v>88</v>
      </c>
      <c r="I50" s="168">
        <v>6531594</v>
      </c>
      <c r="J50" s="193">
        <v>307</v>
      </c>
      <c r="K50" s="164">
        <v>283</v>
      </c>
      <c r="L50" s="165">
        <v>1069233</v>
      </c>
      <c r="M50" s="299">
        <v>210</v>
      </c>
      <c r="N50" s="300">
        <v>194</v>
      </c>
      <c r="O50" s="168">
        <v>1520016</v>
      </c>
      <c r="P50" s="193">
        <v>186</v>
      </c>
      <c r="Q50" s="164">
        <v>165</v>
      </c>
      <c r="R50" s="165">
        <v>4570690</v>
      </c>
      <c r="S50" s="299">
        <v>172</v>
      </c>
      <c r="T50" s="300">
        <v>160</v>
      </c>
      <c r="U50" s="168">
        <v>310805</v>
      </c>
      <c r="V50" s="193">
        <v>15</v>
      </c>
      <c r="W50" s="164">
        <v>15</v>
      </c>
      <c r="X50" s="165">
        <v>20508</v>
      </c>
      <c r="Y50" s="299">
        <v>132</v>
      </c>
      <c r="Z50" s="300">
        <v>112</v>
      </c>
      <c r="AA50" s="302">
        <v>398</v>
      </c>
      <c r="AB50" s="171">
        <v>321</v>
      </c>
      <c r="AC50" s="193">
        <v>0</v>
      </c>
      <c r="AD50" s="164">
        <v>100</v>
      </c>
      <c r="AE50" s="303">
        <v>0</v>
      </c>
    </row>
    <row r="51" spans="1:31" s="3" customFormat="1" ht="18.75" customHeight="1">
      <c r="A51" s="99">
        <v>49</v>
      </c>
      <c r="B51" s="30">
        <v>190</v>
      </c>
      <c r="C51" s="31" t="s">
        <v>2044</v>
      </c>
      <c r="D51" s="32" t="s">
        <v>3815</v>
      </c>
      <c r="E51" s="33">
        <v>46</v>
      </c>
      <c r="F51" s="35">
        <v>6488042</v>
      </c>
      <c r="G51" s="107">
        <v>16</v>
      </c>
      <c r="H51" s="108">
        <v>16</v>
      </c>
      <c r="I51" s="38">
        <v>9268631</v>
      </c>
      <c r="J51" s="33">
        <v>303</v>
      </c>
      <c r="K51" s="44">
        <v>279</v>
      </c>
      <c r="L51" s="35">
        <v>1084088</v>
      </c>
      <c r="M51" s="107">
        <v>481</v>
      </c>
      <c r="N51" s="108">
        <v>459</v>
      </c>
      <c r="O51" s="38">
        <v>87600</v>
      </c>
      <c r="P51" s="33">
        <v>201</v>
      </c>
      <c r="Q51" s="44">
        <v>180</v>
      </c>
      <c r="R51" s="35">
        <v>4254162</v>
      </c>
      <c r="S51" s="107">
        <v>347</v>
      </c>
      <c r="T51" s="108">
        <v>328</v>
      </c>
      <c r="U51" s="38">
        <v>50580</v>
      </c>
      <c r="V51" s="33">
        <v>18</v>
      </c>
      <c r="W51" s="44">
        <v>18</v>
      </c>
      <c r="X51" s="35">
        <v>19437</v>
      </c>
      <c r="Y51" s="107">
        <v>399</v>
      </c>
      <c r="Z51" s="108">
        <v>373</v>
      </c>
      <c r="AA51" s="110">
        <v>120</v>
      </c>
      <c r="AB51" s="94">
        <v>312</v>
      </c>
      <c r="AC51" s="33">
        <v>0</v>
      </c>
      <c r="AD51" s="44">
        <v>100</v>
      </c>
      <c r="AE51" s="117">
        <v>0</v>
      </c>
    </row>
    <row r="52" spans="1:31" s="3" customFormat="1" ht="18.75" customHeight="1">
      <c r="A52" s="292">
        <v>50</v>
      </c>
      <c r="B52" s="143">
        <v>292</v>
      </c>
      <c r="C52" s="144" t="s">
        <v>3791</v>
      </c>
      <c r="D52" s="145" t="s">
        <v>3815</v>
      </c>
      <c r="E52" s="197">
        <v>47</v>
      </c>
      <c r="F52" s="148">
        <v>6481940</v>
      </c>
      <c r="G52" s="293">
        <v>1</v>
      </c>
      <c r="H52" s="294">
        <v>1</v>
      </c>
      <c r="I52" s="151">
        <v>33205638</v>
      </c>
      <c r="J52" s="197" t="s">
        <v>3813</v>
      </c>
      <c r="K52" s="153" t="s">
        <v>1709</v>
      </c>
      <c r="L52" s="148">
        <v>-1774962</v>
      </c>
      <c r="M52" s="293">
        <v>2</v>
      </c>
      <c r="N52" s="294">
        <v>2</v>
      </c>
      <c r="O52" s="151">
        <v>36616420</v>
      </c>
      <c r="P52" s="197">
        <v>1</v>
      </c>
      <c r="Q52" s="147">
        <v>1</v>
      </c>
      <c r="R52" s="148">
        <v>92128872</v>
      </c>
      <c r="S52" s="293">
        <v>82</v>
      </c>
      <c r="T52" s="294">
        <v>72</v>
      </c>
      <c r="U52" s="151">
        <v>630417</v>
      </c>
      <c r="V52" s="152" t="s">
        <v>1709</v>
      </c>
      <c r="W52" s="153" t="s">
        <v>1709</v>
      </c>
      <c r="X52" s="154" t="s">
        <v>3813</v>
      </c>
      <c r="Y52" s="293">
        <v>337</v>
      </c>
      <c r="Z52" s="294">
        <v>311</v>
      </c>
      <c r="AA52" s="296">
        <v>165</v>
      </c>
      <c r="AB52" s="156">
        <v>342</v>
      </c>
      <c r="AC52" s="197">
        <v>0</v>
      </c>
      <c r="AD52" s="147">
        <v>100</v>
      </c>
      <c r="AE52" s="297">
        <v>0</v>
      </c>
    </row>
    <row r="53" spans="1:31" s="3" customFormat="1" ht="18.75" customHeight="1">
      <c r="A53" s="98">
        <v>51</v>
      </c>
      <c r="B53" s="16">
        <v>350</v>
      </c>
      <c r="C53" s="17" t="s">
        <v>3196</v>
      </c>
      <c r="D53" s="18" t="s">
        <v>3814</v>
      </c>
      <c r="E53" s="60">
        <v>4</v>
      </c>
      <c r="F53" s="21">
        <v>6479284</v>
      </c>
      <c r="G53" s="104">
        <v>86</v>
      </c>
      <c r="H53" s="105">
        <v>7</v>
      </c>
      <c r="I53" s="24">
        <v>6619655</v>
      </c>
      <c r="J53" s="60">
        <v>38</v>
      </c>
      <c r="K53" s="20">
        <v>7</v>
      </c>
      <c r="L53" s="21">
        <v>2974242</v>
      </c>
      <c r="M53" s="104">
        <v>5</v>
      </c>
      <c r="N53" s="105">
        <v>2</v>
      </c>
      <c r="O53" s="24">
        <v>15895306</v>
      </c>
      <c r="P53" s="60">
        <v>10</v>
      </c>
      <c r="Q53" s="20">
        <v>4</v>
      </c>
      <c r="R53" s="21">
        <v>18054683</v>
      </c>
      <c r="S53" s="104">
        <v>493</v>
      </c>
      <c r="T53" s="105">
        <v>23</v>
      </c>
      <c r="U53" s="24">
        <v>-3870444</v>
      </c>
      <c r="V53" s="25" t="s">
        <v>1709</v>
      </c>
      <c r="W53" s="26" t="s">
        <v>1709</v>
      </c>
      <c r="X53" s="61" t="s">
        <v>3813</v>
      </c>
      <c r="Y53" s="104">
        <v>4</v>
      </c>
      <c r="Z53" s="105">
        <v>3</v>
      </c>
      <c r="AA53" s="24">
        <v>2452</v>
      </c>
      <c r="AB53" s="93">
        <v>382</v>
      </c>
      <c r="AC53" s="60">
        <v>100</v>
      </c>
      <c r="AD53" s="20">
        <v>0</v>
      </c>
      <c r="AE53" s="115">
        <v>0</v>
      </c>
    </row>
    <row r="54" spans="1:31" s="3" customFormat="1" ht="18.75" customHeight="1">
      <c r="A54" s="298">
        <v>52</v>
      </c>
      <c r="B54" s="160">
        <v>55</v>
      </c>
      <c r="C54" s="161" t="s">
        <v>3197</v>
      </c>
      <c r="D54" s="162" t="s">
        <v>3815</v>
      </c>
      <c r="E54" s="193">
        <v>48</v>
      </c>
      <c r="F54" s="165">
        <v>6460013</v>
      </c>
      <c r="G54" s="299">
        <v>50</v>
      </c>
      <c r="H54" s="300">
        <v>48</v>
      </c>
      <c r="I54" s="168">
        <v>7170352</v>
      </c>
      <c r="J54" s="193">
        <v>76</v>
      </c>
      <c r="K54" s="164">
        <v>67</v>
      </c>
      <c r="L54" s="165">
        <v>2374580</v>
      </c>
      <c r="M54" s="299">
        <v>296</v>
      </c>
      <c r="N54" s="300">
        <v>277</v>
      </c>
      <c r="O54" s="168">
        <v>1012452</v>
      </c>
      <c r="P54" s="193">
        <v>138</v>
      </c>
      <c r="Q54" s="164">
        <v>122</v>
      </c>
      <c r="R54" s="165">
        <v>5402370</v>
      </c>
      <c r="S54" s="299">
        <v>188</v>
      </c>
      <c r="T54" s="300">
        <v>175</v>
      </c>
      <c r="U54" s="168">
        <v>261399</v>
      </c>
      <c r="V54" s="193">
        <v>21</v>
      </c>
      <c r="W54" s="164">
        <v>21</v>
      </c>
      <c r="X54" s="165">
        <v>18402</v>
      </c>
      <c r="Y54" s="299">
        <v>28</v>
      </c>
      <c r="Z54" s="300">
        <v>18</v>
      </c>
      <c r="AA54" s="302">
        <v>726</v>
      </c>
      <c r="AB54" s="171">
        <v>383</v>
      </c>
      <c r="AC54" s="193">
        <v>0</v>
      </c>
      <c r="AD54" s="164">
        <v>100</v>
      </c>
      <c r="AE54" s="303">
        <v>0</v>
      </c>
    </row>
    <row r="55" spans="1:31" s="3" customFormat="1" ht="18.75" customHeight="1">
      <c r="A55" s="99">
        <v>53</v>
      </c>
      <c r="B55" s="30">
        <v>170</v>
      </c>
      <c r="C55" s="31" t="s">
        <v>3198</v>
      </c>
      <c r="D55" s="32" t="s">
        <v>3814</v>
      </c>
      <c r="E55" s="33">
        <v>5</v>
      </c>
      <c r="F55" s="35">
        <v>6457507</v>
      </c>
      <c r="G55" s="107">
        <v>101</v>
      </c>
      <c r="H55" s="108">
        <v>8</v>
      </c>
      <c r="I55" s="38">
        <v>6457507</v>
      </c>
      <c r="J55" s="33">
        <v>53</v>
      </c>
      <c r="K55" s="44">
        <v>9</v>
      </c>
      <c r="L55" s="35">
        <v>2750001</v>
      </c>
      <c r="M55" s="107">
        <v>119</v>
      </c>
      <c r="N55" s="108">
        <v>11</v>
      </c>
      <c r="O55" s="38">
        <v>2252371</v>
      </c>
      <c r="P55" s="33">
        <v>152</v>
      </c>
      <c r="Q55" s="44">
        <v>18</v>
      </c>
      <c r="R55" s="35">
        <v>5093440</v>
      </c>
      <c r="S55" s="107">
        <v>13</v>
      </c>
      <c r="T55" s="108">
        <v>2</v>
      </c>
      <c r="U55" s="38">
        <v>2025359</v>
      </c>
      <c r="V55" s="33">
        <v>331</v>
      </c>
      <c r="W55" s="44">
        <v>7</v>
      </c>
      <c r="X55" s="109">
        <v>824</v>
      </c>
      <c r="Y55" s="107">
        <v>195</v>
      </c>
      <c r="Z55" s="108">
        <v>22</v>
      </c>
      <c r="AA55" s="110">
        <v>295</v>
      </c>
      <c r="AB55" s="94">
        <v>382</v>
      </c>
      <c r="AC55" s="33">
        <v>100</v>
      </c>
      <c r="AD55" s="44">
        <v>0</v>
      </c>
      <c r="AE55" s="117">
        <v>0</v>
      </c>
    </row>
    <row r="56" spans="1:31" s="3" customFormat="1" ht="18.75" customHeight="1">
      <c r="A56" s="99">
        <v>54</v>
      </c>
      <c r="B56" s="30">
        <v>46</v>
      </c>
      <c r="C56" s="31" t="s">
        <v>1867</v>
      </c>
      <c r="D56" s="32" t="s">
        <v>3816</v>
      </c>
      <c r="E56" s="33">
        <v>49</v>
      </c>
      <c r="F56" s="35">
        <v>6435662</v>
      </c>
      <c r="G56" s="107">
        <v>102</v>
      </c>
      <c r="H56" s="108">
        <v>94</v>
      </c>
      <c r="I56" s="38">
        <v>6435662</v>
      </c>
      <c r="J56" s="33">
        <v>257</v>
      </c>
      <c r="K56" s="44">
        <v>234</v>
      </c>
      <c r="L56" s="35">
        <v>1289035</v>
      </c>
      <c r="M56" s="107">
        <v>148</v>
      </c>
      <c r="N56" s="108">
        <v>135</v>
      </c>
      <c r="O56" s="38">
        <v>1995972</v>
      </c>
      <c r="P56" s="33">
        <v>95</v>
      </c>
      <c r="Q56" s="44">
        <v>83</v>
      </c>
      <c r="R56" s="35">
        <v>6418318</v>
      </c>
      <c r="S56" s="107">
        <v>301</v>
      </c>
      <c r="T56" s="108">
        <v>283</v>
      </c>
      <c r="U56" s="38">
        <v>95060</v>
      </c>
      <c r="V56" s="33">
        <v>23</v>
      </c>
      <c r="W56" s="44">
        <v>23</v>
      </c>
      <c r="X56" s="35">
        <v>18205</v>
      </c>
      <c r="Y56" s="107">
        <v>202</v>
      </c>
      <c r="Z56" s="108">
        <v>180</v>
      </c>
      <c r="AA56" s="110">
        <v>278</v>
      </c>
      <c r="AB56" s="94">
        <v>383</v>
      </c>
      <c r="AC56" s="33">
        <v>0</v>
      </c>
      <c r="AD56" s="44">
        <v>100</v>
      </c>
      <c r="AE56" s="117">
        <v>0</v>
      </c>
    </row>
    <row r="57" spans="1:31" s="3" customFormat="1" ht="18.75" customHeight="1">
      <c r="A57" s="292">
        <v>55</v>
      </c>
      <c r="B57" s="143" t="s">
        <v>3813</v>
      </c>
      <c r="C57" s="144" t="s">
        <v>2997</v>
      </c>
      <c r="D57" s="145" t="s">
        <v>3815</v>
      </c>
      <c r="E57" s="197">
        <v>50</v>
      </c>
      <c r="F57" s="148">
        <v>6417805</v>
      </c>
      <c r="G57" s="293">
        <v>105</v>
      </c>
      <c r="H57" s="294">
        <v>97</v>
      </c>
      <c r="I57" s="151">
        <v>6421575</v>
      </c>
      <c r="J57" s="197">
        <v>140</v>
      </c>
      <c r="K57" s="147">
        <v>127</v>
      </c>
      <c r="L57" s="148">
        <v>1829348</v>
      </c>
      <c r="M57" s="293">
        <v>86</v>
      </c>
      <c r="N57" s="294">
        <v>78</v>
      </c>
      <c r="O57" s="151">
        <v>2885942</v>
      </c>
      <c r="P57" s="197">
        <v>259</v>
      </c>
      <c r="Q57" s="147">
        <v>237</v>
      </c>
      <c r="R57" s="148">
        <v>3488338</v>
      </c>
      <c r="S57" s="293">
        <v>85</v>
      </c>
      <c r="T57" s="294">
        <v>75</v>
      </c>
      <c r="U57" s="151">
        <v>623312</v>
      </c>
      <c r="V57" s="197">
        <v>281</v>
      </c>
      <c r="W57" s="147">
        <v>276</v>
      </c>
      <c r="X57" s="148">
        <v>1631</v>
      </c>
      <c r="Y57" s="293">
        <v>46</v>
      </c>
      <c r="Z57" s="294">
        <v>34</v>
      </c>
      <c r="AA57" s="296">
        <v>611</v>
      </c>
      <c r="AB57" s="156">
        <v>321</v>
      </c>
      <c r="AC57" s="197">
        <v>0</v>
      </c>
      <c r="AD57" s="147">
        <v>100</v>
      </c>
      <c r="AE57" s="297">
        <v>0</v>
      </c>
    </row>
    <row r="58" spans="1:31" s="3" customFormat="1" ht="18.75" customHeight="1">
      <c r="A58" s="98">
        <v>56</v>
      </c>
      <c r="B58" s="16" t="s">
        <v>3813</v>
      </c>
      <c r="C58" s="17" t="s">
        <v>3834</v>
      </c>
      <c r="D58" s="18" t="s">
        <v>1737</v>
      </c>
      <c r="E58" s="60">
        <v>51</v>
      </c>
      <c r="F58" s="21">
        <v>6389940</v>
      </c>
      <c r="G58" s="104">
        <v>97</v>
      </c>
      <c r="H58" s="105">
        <v>90</v>
      </c>
      <c r="I58" s="24">
        <v>6486209</v>
      </c>
      <c r="J58" s="60">
        <v>54</v>
      </c>
      <c r="K58" s="20">
        <v>45</v>
      </c>
      <c r="L58" s="21">
        <v>2732480</v>
      </c>
      <c r="M58" s="104">
        <v>251</v>
      </c>
      <c r="N58" s="105">
        <v>233</v>
      </c>
      <c r="O58" s="24">
        <v>1259277</v>
      </c>
      <c r="P58" s="60">
        <v>204</v>
      </c>
      <c r="Q58" s="20">
        <v>183</v>
      </c>
      <c r="R58" s="21">
        <v>4133814</v>
      </c>
      <c r="S58" s="104">
        <v>204</v>
      </c>
      <c r="T58" s="105">
        <v>191</v>
      </c>
      <c r="U58" s="24">
        <v>221516</v>
      </c>
      <c r="V58" s="60">
        <v>247</v>
      </c>
      <c r="W58" s="20">
        <v>242</v>
      </c>
      <c r="X58" s="21">
        <v>2715</v>
      </c>
      <c r="Y58" s="104">
        <v>123</v>
      </c>
      <c r="Z58" s="105">
        <v>103</v>
      </c>
      <c r="AA58" s="106">
        <v>408</v>
      </c>
      <c r="AB58" s="93">
        <v>382</v>
      </c>
      <c r="AC58" s="60">
        <v>0</v>
      </c>
      <c r="AD58" s="20">
        <v>100</v>
      </c>
      <c r="AE58" s="115">
        <v>0</v>
      </c>
    </row>
    <row r="59" spans="1:31" s="3" customFormat="1" ht="18.75" customHeight="1">
      <c r="A59" s="298">
        <v>57</v>
      </c>
      <c r="B59" s="160">
        <v>78</v>
      </c>
      <c r="C59" s="161" t="s">
        <v>3534</v>
      </c>
      <c r="D59" s="162" t="s">
        <v>3815</v>
      </c>
      <c r="E59" s="193">
        <v>52</v>
      </c>
      <c r="F59" s="165">
        <v>6379643</v>
      </c>
      <c r="G59" s="299">
        <v>104</v>
      </c>
      <c r="H59" s="300">
        <v>96</v>
      </c>
      <c r="I59" s="168">
        <v>6423759</v>
      </c>
      <c r="J59" s="193">
        <v>99</v>
      </c>
      <c r="K59" s="164">
        <v>88</v>
      </c>
      <c r="L59" s="165">
        <v>2037781</v>
      </c>
      <c r="M59" s="299">
        <v>74</v>
      </c>
      <c r="N59" s="300">
        <v>66</v>
      </c>
      <c r="O59" s="168">
        <v>3124765</v>
      </c>
      <c r="P59" s="193">
        <v>94</v>
      </c>
      <c r="Q59" s="164">
        <v>82</v>
      </c>
      <c r="R59" s="165">
        <v>6443465</v>
      </c>
      <c r="S59" s="299">
        <v>459</v>
      </c>
      <c r="T59" s="300">
        <v>438</v>
      </c>
      <c r="U59" s="168">
        <v>-342483</v>
      </c>
      <c r="V59" s="193">
        <v>167</v>
      </c>
      <c r="W59" s="164">
        <v>164</v>
      </c>
      <c r="X59" s="165">
        <v>5762</v>
      </c>
      <c r="Y59" s="299">
        <v>72</v>
      </c>
      <c r="Z59" s="300">
        <v>59</v>
      </c>
      <c r="AA59" s="302">
        <v>500</v>
      </c>
      <c r="AB59" s="171">
        <v>383</v>
      </c>
      <c r="AC59" s="193">
        <v>0</v>
      </c>
      <c r="AD59" s="164">
        <v>0</v>
      </c>
      <c r="AE59" s="303">
        <v>100</v>
      </c>
    </row>
    <row r="60" spans="1:31" s="3" customFormat="1" ht="18.75" customHeight="1">
      <c r="A60" s="298">
        <v>58</v>
      </c>
      <c r="B60" s="160" t="s">
        <v>3813</v>
      </c>
      <c r="C60" s="195" t="s">
        <v>3813</v>
      </c>
      <c r="D60" s="162" t="s">
        <v>3815</v>
      </c>
      <c r="E60" s="193">
        <v>53</v>
      </c>
      <c r="F60" s="189" t="s">
        <v>3813</v>
      </c>
      <c r="G60" s="299">
        <v>81</v>
      </c>
      <c r="H60" s="300">
        <v>75</v>
      </c>
      <c r="I60" s="196" t="s">
        <v>3813</v>
      </c>
      <c r="J60" s="193">
        <v>244</v>
      </c>
      <c r="K60" s="164">
        <v>222</v>
      </c>
      <c r="L60" s="189" t="s">
        <v>3813</v>
      </c>
      <c r="M60" s="299">
        <v>189</v>
      </c>
      <c r="N60" s="300">
        <v>173</v>
      </c>
      <c r="O60" s="196" t="s">
        <v>3813</v>
      </c>
      <c r="P60" s="193">
        <v>170</v>
      </c>
      <c r="Q60" s="164">
        <v>150</v>
      </c>
      <c r="R60" s="189" t="s">
        <v>3813</v>
      </c>
      <c r="S60" s="299">
        <v>375</v>
      </c>
      <c r="T60" s="300">
        <v>356</v>
      </c>
      <c r="U60" s="196" t="s">
        <v>3813</v>
      </c>
      <c r="V60" s="193">
        <v>54</v>
      </c>
      <c r="W60" s="164">
        <v>52</v>
      </c>
      <c r="X60" s="189" t="s">
        <v>3813</v>
      </c>
      <c r="Y60" s="299">
        <v>56</v>
      </c>
      <c r="Z60" s="300">
        <v>44</v>
      </c>
      <c r="AA60" s="196" t="s">
        <v>3813</v>
      </c>
      <c r="AB60" s="171">
        <v>321</v>
      </c>
      <c r="AC60" s="193">
        <v>0</v>
      </c>
      <c r="AD60" s="164">
        <v>100</v>
      </c>
      <c r="AE60" s="303">
        <v>0</v>
      </c>
    </row>
    <row r="61" spans="1:31" s="3" customFormat="1" ht="18.75" customHeight="1">
      <c r="A61" s="298">
        <v>59</v>
      </c>
      <c r="B61" s="160">
        <v>135</v>
      </c>
      <c r="C61" s="161" t="s">
        <v>3700</v>
      </c>
      <c r="D61" s="162" t="s">
        <v>3815</v>
      </c>
      <c r="E61" s="193">
        <v>54</v>
      </c>
      <c r="F61" s="165">
        <v>6368347</v>
      </c>
      <c r="G61" s="299">
        <v>106</v>
      </c>
      <c r="H61" s="300">
        <v>98</v>
      </c>
      <c r="I61" s="168">
        <v>6403171</v>
      </c>
      <c r="J61" s="193">
        <v>224</v>
      </c>
      <c r="K61" s="164">
        <v>204</v>
      </c>
      <c r="L61" s="165">
        <v>1429703</v>
      </c>
      <c r="M61" s="299">
        <v>88</v>
      </c>
      <c r="N61" s="300">
        <v>79</v>
      </c>
      <c r="O61" s="168">
        <v>2839421</v>
      </c>
      <c r="P61" s="193">
        <v>107</v>
      </c>
      <c r="Q61" s="164">
        <v>94</v>
      </c>
      <c r="R61" s="165">
        <v>6097543</v>
      </c>
      <c r="S61" s="299">
        <v>419</v>
      </c>
      <c r="T61" s="300">
        <v>400</v>
      </c>
      <c r="U61" s="168">
        <v>-15363</v>
      </c>
      <c r="V61" s="193">
        <v>376</v>
      </c>
      <c r="W61" s="164">
        <v>368</v>
      </c>
      <c r="X61" s="301">
        <v>228</v>
      </c>
      <c r="Y61" s="299">
        <v>142</v>
      </c>
      <c r="Z61" s="300">
        <v>122</v>
      </c>
      <c r="AA61" s="302">
        <v>380</v>
      </c>
      <c r="AB61" s="171">
        <v>369</v>
      </c>
      <c r="AC61" s="193">
        <v>0</v>
      </c>
      <c r="AD61" s="164">
        <v>75</v>
      </c>
      <c r="AE61" s="303">
        <v>25</v>
      </c>
    </row>
    <row r="62" spans="1:31" s="3" customFormat="1" ht="18.75" customHeight="1">
      <c r="A62" s="100">
        <v>60</v>
      </c>
      <c r="B62" s="46">
        <v>258</v>
      </c>
      <c r="C62" s="47" t="s">
        <v>3331</v>
      </c>
      <c r="D62" s="48" t="s">
        <v>3373</v>
      </c>
      <c r="E62" s="65">
        <v>55</v>
      </c>
      <c r="F62" s="51">
        <v>6364264</v>
      </c>
      <c r="G62" s="112">
        <v>83</v>
      </c>
      <c r="H62" s="113">
        <v>77</v>
      </c>
      <c r="I62" s="54">
        <v>6677316</v>
      </c>
      <c r="J62" s="65">
        <v>186</v>
      </c>
      <c r="K62" s="50">
        <v>168</v>
      </c>
      <c r="L62" s="51">
        <v>1591550</v>
      </c>
      <c r="M62" s="112">
        <v>121</v>
      </c>
      <c r="N62" s="113">
        <v>110</v>
      </c>
      <c r="O62" s="54">
        <v>2192963</v>
      </c>
      <c r="P62" s="65">
        <v>66</v>
      </c>
      <c r="Q62" s="50">
        <v>55</v>
      </c>
      <c r="R62" s="51">
        <v>7926153</v>
      </c>
      <c r="S62" s="112">
        <v>307</v>
      </c>
      <c r="T62" s="113">
        <v>289</v>
      </c>
      <c r="U62" s="54">
        <v>86982</v>
      </c>
      <c r="V62" s="65">
        <v>78</v>
      </c>
      <c r="W62" s="50">
        <v>76</v>
      </c>
      <c r="X62" s="51">
        <v>11571</v>
      </c>
      <c r="Y62" s="112">
        <v>19</v>
      </c>
      <c r="Z62" s="113">
        <v>11</v>
      </c>
      <c r="AA62" s="114">
        <v>850</v>
      </c>
      <c r="AB62" s="95">
        <v>321</v>
      </c>
      <c r="AC62" s="65">
        <v>0</v>
      </c>
      <c r="AD62" s="50">
        <v>100</v>
      </c>
      <c r="AE62" s="116">
        <v>0</v>
      </c>
    </row>
    <row r="63" spans="1:31" s="3" customFormat="1" ht="18.75" customHeight="1">
      <c r="A63" s="98">
        <v>61</v>
      </c>
      <c r="B63" s="16" t="s">
        <v>3813</v>
      </c>
      <c r="C63" s="17" t="s">
        <v>108</v>
      </c>
      <c r="D63" s="18" t="s">
        <v>2748</v>
      </c>
      <c r="E63" s="60">
        <v>56</v>
      </c>
      <c r="F63" s="21">
        <v>6356882</v>
      </c>
      <c r="G63" s="104">
        <v>9</v>
      </c>
      <c r="H63" s="105">
        <v>9</v>
      </c>
      <c r="I63" s="24">
        <v>10687839</v>
      </c>
      <c r="J63" s="60">
        <v>30</v>
      </c>
      <c r="K63" s="20">
        <v>24</v>
      </c>
      <c r="L63" s="21">
        <v>3232069</v>
      </c>
      <c r="M63" s="104">
        <v>20</v>
      </c>
      <c r="N63" s="105">
        <v>15</v>
      </c>
      <c r="O63" s="24">
        <v>6807165</v>
      </c>
      <c r="P63" s="60">
        <v>3</v>
      </c>
      <c r="Q63" s="20">
        <v>3</v>
      </c>
      <c r="R63" s="21">
        <v>30842299</v>
      </c>
      <c r="S63" s="104">
        <v>293</v>
      </c>
      <c r="T63" s="105">
        <v>275</v>
      </c>
      <c r="U63" s="24">
        <v>101479</v>
      </c>
      <c r="V63" s="60">
        <v>14</v>
      </c>
      <c r="W63" s="20">
        <v>14</v>
      </c>
      <c r="X63" s="21">
        <v>20718</v>
      </c>
      <c r="Y63" s="104">
        <v>11</v>
      </c>
      <c r="Z63" s="105">
        <v>4</v>
      </c>
      <c r="AA63" s="24">
        <v>1135</v>
      </c>
      <c r="AB63" s="93">
        <v>321</v>
      </c>
      <c r="AC63" s="60">
        <v>0</v>
      </c>
      <c r="AD63" s="20">
        <v>100</v>
      </c>
      <c r="AE63" s="115">
        <v>0</v>
      </c>
    </row>
    <row r="64" spans="1:31" s="3" customFormat="1" ht="18.75" customHeight="1">
      <c r="A64" s="99">
        <v>62</v>
      </c>
      <c r="B64" s="30">
        <v>192</v>
      </c>
      <c r="C64" s="31" t="s">
        <v>3199</v>
      </c>
      <c r="D64" s="32" t="s">
        <v>3814</v>
      </c>
      <c r="E64" s="33">
        <v>6</v>
      </c>
      <c r="F64" s="35">
        <v>6331893</v>
      </c>
      <c r="G64" s="107">
        <v>113</v>
      </c>
      <c r="H64" s="108">
        <v>9</v>
      </c>
      <c r="I64" s="38">
        <v>6331893</v>
      </c>
      <c r="J64" s="33">
        <v>3</v>
      </c>
      <c r="K64" s="44">
        <v>1</v>
      </c>
      <c r="L64" s="35">
        <v>4504657</v>
      </c>
      <c r="M64" s="107">
        <v>131</v>
      </c>
      <c r="N64" s="108">
        <v>12</v>
      </c>
      <c r="O64" s="38">
        <v>2129348</v>
      </c>
      <c r="P64" s="33">
        <v>124</v>
      </c>
      <c r="Q64" s="44">
        <v>15</v>
      </c>
      <c r="R64" s="35">
        <v>5669577</v>
      </c>
      <c r="S64" s="107">
        <v>27</v>
      </c>
      <c r="T64" s="108">
        <v>7</v>
      </c>
      <c r="U64" s="38">
        <v>1506814</v>
      </c>
      <c r="V64" s="33">
        <v>341</v>
      </c>
      <c r="W64" s="44">
        <v>8</v>
      </c>
      <c r="X64" s="109">
        <v>725</v>
      </c>
      <c r="Y64" s="107">
        <v>39</v>
      </c>
      <c r="Z64" s="108">
        <v>12</v>
      </c>
      <c r="AA64" s="110">
        <v>652</v>
      </c>
      <c r="AB64" s="94">
        <v>382</v>
      </c>
      <c r="AC64" s="33">
        <v>100</v>
      </c>
      <c r="AD64" s="44">
        <v>0</v>
      </c>
      <c r="AE64" s="117">
        <v>0</v>
      </c>
    </row>
    <row r="65" spans="1:31" s="3" customFormat="1" ht="18.75" customHeight="1">
      <c r="A65" s="298">
        <v>63</v>
      </c>
      <c r="B65" s="160" t="s">
        <v>3813</v>
      </c>
      <c r="C65" s="161" t="s">
        <v>3200</v>
      </c>
      <c r="D65" s="162" t="s">
        <v>3815</v>
      </c>
      <c r="E65" s="193">
        <v>57</v>
      </c>
      <c r="F65" s="165">
        <v>6310584</v>
      </c>
      <c r="G65" s="299">
        <v>23</v>
      </c>
      <c r="H65" s="300">
        <v>22</v>
      </c>
      <c r="I65" s="168">
        <v>8394372</v>
      </c>
      <c r="J65" s="193">
        <v>100</v>
      </c>
      <c r="K65" s="164">
        <v>89</v>
      </c>
      <c r="L65" s="165">
        <v>2027918</v>
      </c>
      <c r="M65" s="299">
        <v>232</v>
      </c>
      <c r="N65" s="300">
        <v>214</v>
      </c>
      <c r="O65" s="168">
        <v>1414988</v>
      </c>
      <c r="P65" s="193">
        <v>129</v>
      </c>
      <c r="Q65" s="164">
        <v>113</v>
      </c>
      <c r="R65" s="165">
        <v>5647848</v>
      </c>
      <c r="S65" s="299">
        <v>270</v>
      </c>
      <c r="T65" s="300">
        <v>252</v>
      </c>
      <c r="U65" s="168">
        <v>128209</v>
      </c>
      <c r="V65" s="193">
        <v>359</v>
      </c>
      <c r="W65" s="164">
        <v>351</v>
      </c>
      <c r="X65" s="301">
        <v>453</v>
      </c>
      <c r="Y65" s="299">
        <v>66</v>
      </c>
      <c r="Z65" s="300">
        <v>53</v>
      </c>
      <c r="AA65" s="302">
        <v>528</v>
      </c>
      <c r="AB65" s="171">
        <v>342</v>
      </c>
      <c r="AC65" s="193">
        <v>0</v>
      </c>
      <c r="AD65" s="164">
        <v>100</v>
      </c>
      <c r="AE65" s="303">
        <v>0</v>
      </c>
    </row>
    <row r="66" spans="1:31" s="3" customFormat="1" ht="18.75" customHeight="1">
      <c r="A66" s="298">
        <v>64</v>
      </c>
      <c r="B66" s="160">
        <v>43</v>
      </c>
      <c r="C66" s="161" t="s">
        <v>3201</v>
      </c>
      <c r="D66" s="162" t="s">
        <v>3815</v>
      </c>
      <c r="E66" s="193">
        <v>58</v>
      </c>
      <c r="F66" s="165">
        <v>6309093</v>
      </c>
      <c r="G66" s="299">
        <v>93</v>
      </c>
      <c r="H66" s="300">
        <v>86</v>
      </c>
      <c r="I66" s="168">
        <v>6541706</v>
      </c>
      <c r="J66" s="193">
        <v>190</v>
      </c>
      <c r="K66" s="164">
        <v>172</v>
      </c>
      <c r="L66" s="165">
        <v>1570899</v>
      </c>
      <c r="M66" s="299">
        <v>440</v>
      </c>
      <c r="N66" s="300">
        <v>419</v>
      </c>
      <c r="O66" s="168">
        <v>298397</v>
      </c>
      <c r="P66" s="193">
        <v>258</v>
      </c>
      <c r="Q66" s="164">
        <v>236</v>
      </c>
      <c r="R66" s="165">
        <v>3489166</v>
      </c>
      <c r="S66" s="299">
        <v>317</v>
      </c>
      <c r="T66" s="300">
        <v>299</v>
      </c>
      <c r="U66" s="168">
        <v>81104</v>
      </c>
      <c r="V66" s="193">
        <v>11</v>
      </c>
      <c r="W66" s="164">
        <v>11</v>
      </c>
      <c r="X66" s="165">
        <v>21669</v>
      </c>
      <c r="Y66" s="299">
        <v>275</v>
      </c>
      <c r="Z66" s="300">
        <v>250</v>
      </c>
      <c r="AA66" s="302">
        <v>204</v>
      </c>
      <c r="AB66" s="171">
        <v>322</v>
      </c>
      <c r="AC66" s="193">
        <v>0</v>
      </c>
      <c r="AD66" s="164">
        <v>100</v>
      </c>
      <c r="AE66" s="303">
        <v>0</v>
      </c>
    </row>
    <row r="67" spans="1:31" s="3" customFormat="1" ht="18.75" customHeight="1">
      <c r="A67" s="298">
        <v>65</v>
      </c>
      <c r="B67" s="160" t="s">
        <v>3813</v>
      </c>
      <c r="C67" s="161" t="s">
        <v>400</v>
      </c>
      <c r="D67" s="162" t="s">
        <v>3815</v>
      </c>
      <c r="E67" s="193">
        <v>59</v>
      </c>
      <c r="F67" s="165">
        <v>6289739</v>
      </c>
      <c r="G67" s="299">
        <v>87</v>
      </c>
      <c r="H67" s="300">
        <v>80</v>
      </c>
      <c r="I67" s="168">
        <v>6618646</v>
      </c>
      <c r="J67" s="193">
        <v>381</v>
      </c>
      <c r="K67" s="164">
        <v>356</v>
      </c>
      <c r="L67" s="165">
        <v>739315</v>
      </c>
      <c r="M67" s="299">
        <v>441</v>
      </c>
      <c r="N67" s="300">
        <v>420</v>
      </c>
      <c r="O67" s="168">
        <v>297942</v>
      </c>
      <c r="P67" s="193">
        <v>222</v>
      </c>
      <c r="Q67" s="164">
        <v>201</v>
      </c>
      <c r="R67" s="180">
        <v>3909009</v>
      </c>
      <c r="S67" s="299">
        <v>479</v>
      </c>
      <c r="T67" s="300">
        <v>458</v>
      </c>
      <c r="U67" s="168">
        <v>-1049362</v>
      </c>
      <c r="V67" s="193">
        <v>33</v>
      </c>
      <c r="W67" s="164">
        <v>32</v>
      </c>
      <c r="X67" s="165">
        <v>16208</v>
      </c>
      <c r="Y67" s="299">
        <v>67</v>
      </c>
      <c r="Z67" s="300">
        <v>54</v>
      </c>
      <c r="AA67" s="302">
        <v>523</v>
      </c>
      <c r="AB67" s="171">
        <v>311</v>
      </c>
      <c r="AC67" s="193">
        <v>0</v>
      </c>
      <c r="AD67" s="164">
        <v>0</v>
      </c>
      <c r="AE67" s="303">
        <v>100</v>
      </c>
    </row>
    <row r="68" spans="1:31" s="3" customFormat="1" ht="18.75" customHeight="1">
      <c r="A68" s="98">
        <v>66</v>
      </c>
      <c r="B68" s="16">
        <v>131</v>
      </c>
      <c r="C68" s="17" t="s">
        <v>512</v>
      </c>
      <c r="D68" s="18" t="s">
        <v>2282</v>
      </c>
      <c r="E68" s="60">
        <v>60</v>
      </c>
      <c r="F68" s="21">
        <v>6268068</v>
      </c>
      <c r="G68" s="104">
        <v>116</v>
      </c>
      <c r="H68" s="105">
        <v>107</v>
      </c>
      <c r="I68" s="24">
        <v>6268068</v>
      </c>
      <c r="J68" s="60">
        <v>183</v>
      </c>
      <c r="K68" s="20">
        <v>165</v>
      </c>
      <c r="L68" s="21">
        <v>1596997</v>
      </c>
      <c r="M68" s="104">
        <v>159</v>
      </c>
      <c r="N68" s="105">
        <v>145</v>
      </c>
      <c r="O68" s="24">
        <v>1893535</v>
      </c>
      <c r="P68" s="60">
        <v>313</v>
      </c>
      <c r="Q68" s="20">
        <v>290</v>
      </c>
      <c r="R68" s="21">
        <v>2844898</v>
      </c>
      <c r="S68" s="104">
        <v>62</v>
      </c>
      <c r="T68" s="105">
        <v>54</v>
      </c>
      <c r="U68" s="24">
        <v>814184</v>
      </c>
      <c r="V68" s="60">
        <v>268</v>
      </c>
      <c r="W68" s="20">
        <v>263</v>
      </c>
      <c r="X68" s="21">
        <v>1871</v>
      </c>
      <c r="Y68" s="104">
        <v>310</v>
      </c>
      <c r="Z68" s="105">
        <v>285</v>
      </c>
      <c r="AA68" s="106">
        <v>180</v>
      </c>
      <c r="AB68" s="93">
        <v>311</v>
      </c>
      <c r="AC68" s="60">
        <v>0</v>
      </c>
      <c r="AD68" s="20">
        <v>100</v>
      </c>
      <c r="AE68" s="115">
        <v>0</v>
      </c>
    </row>
    <row r="69" spans="1:31" s="3" customFormat="1" ht="18.75" customHeight="1">
      <c r="A69" s="298">
        <v>67</v>
      </c>
      <c r="B69" s="160">
        <v>61</v>
      </c>
      <c r="C69" s="161" t="s">
        <v>1744</v>
      </c>
      <c r="D69" s="162" t="s">
        <v>3815</v>
      </c>
      <c r="E69" s="193">
        <v>61</v>
      </c>
      <c r="F69" s="165">
        <v>6235842</v>
      </c>
      <c r="G69" s="299">
        <v>12</v>
      </c>
      <c r="H69" s="300">
        <v>12</v>
      </c>
      <c r="I69" s="168">
        <v>10139687</v>
      </c>
      <c r="J69" s="193">
        <v>103</v>
      </c>
      <c r="K69" s="164">
        <v>91</v>
      </c>
      <c r="L69" s="165">
        <v>2003113</v>
      </c>
      <c r="M69" s="299">
        <v>152</v>
      </c>
      <c r="N69" s="300">
        <v>139</v>
      </c>
      <c r="O69" s="168">
        <v>1944860</v>
      </c>
      <c r="P69" s="193">
        <v>24</v>
      </c>
      <c r="Q69" s="164">
        <v>18</v>
      </c>
      <c r="R69" s="165">
        <v>13078194</v>
      </c>
      <c r="S69" s="299">
        <v>154</v>
      </c>
      <c r="T69" s="300">
        <v>143</v>
      </c>
      <c r="U69" s="168">
        <v>360346</v>
      </c>
      <c r="V69" s="193">
        <v>6</v>
      </c>
      <c r="W69" s="164">
        <v>6</v>
      </c>
      <c r="X69" s="165">
        <v>24647</v>
      </c>
      <c r="Y69" s="299">
        <v>70</v>
      </c>
      <c r="Z69" s="300">
        <v>57</v>
      </c>
      <c r="AA69" s="302">
        <v>503</v>
      </c>
      <c r="AB69" s="171">
        <v>322</v>
      </c>
      <c r="AC69" s="193">
        <v>0</v>
      </c>
      <c r="AD69" s="164">
        <v>100</v>
      </c>
      <c r="AE69" s="303">
        <v>0</v>
      </c>
    </row>
    <row r="70" spans="1:31" s="3" customFormat="1" ht="18.75" customHeight="1">
      <c r="A70" s="99">
        <v>68</v>
      </c>
      <c r="B70" s="30" t="s">
        <v>3813</v>
      </c>
      <c r="C70" s="31" t="s">
        <v>399</v>
      </c>
      <c r="D70" s="32" t="s">
        <v>2748</v>
      </c>
      <c r="E70" s="33">
        <v>62</v>
      </c>
      <c r="F70" s="35">
        <v>6207978</v>
      </c>
      <c r="G70" s="107">
        <v>114</v>
      </c>
      <c r="H70" s="108">
        <v>105</v>
      </c>
      <c r="I70" s="38">
        <v>6324482</v>
      </c>
      <c r="J70" s="33">
        <v>156</v>
      </c>
      <c r="K70" s="44">
        <v>141</v>
      </c>
      <c r="L70" s="35">
        <v>1751051</v>
      </c>
      <c r="M70" s="107">
        <v>363</v>
      </c>
      <c r="N70" s="108">
        <v>342</v>
      </c>
      <c r="O70" s="38">
        <v>668345</v>
      </c>
      <c r="P70" s="33">
        <v>70</v>
      </c>
      <c r="Q70" s="44">
        <v>59</v>
      </c>
      <c r="R70" s="35">
        <v>7530845</v>
      </c>
      <c r="S70" s="107">
        <v>356</v>
      </c>
      <c r="T70" s="108">
        <v>337</v>
      </c>
      <c r="U70" s="38">
        <v>42367</v>
      </c>
      <c r="V70" s="33">
        <v>354</v>
      </c>
      <c r="W70" s="44">
        <v>346</v>
      </c>
      <c r="X70" s="109">
        <v>511</v>
      </c>
      <c r="Y70" s="107">
        <v>124</v>
      </c>
      <c r="Z70" s="108">
        <v>104</v>
      </c>
      <c r="AA70" s="110">
        <v>403</v>
      </c>
      <c r="AB70" s="94">
        <v>381</v>
      </c>
      <c r="AC70" s="33">
        <v>0</v>
      </c>
      <c r="AD70" s="44">
        <v>100</v>
      </c>
      <c r="AE70" s="117">
        <v>0</v>
      </c>
    </row>
    <row r="71" spans="1:31" s="3" customFormat="1" ht="18.75" customHeight="1">
      <c r="A71" s="99">
        <v>69</v>
      </c>
      <c r="B71" s="30">
        <v>65</v>
      </c>
      <c r="C71" s="31" t="s">
        <v>3202</v>
      </c>
      <c r="D71" s="32" t="s">
        <v>3814</v>
      </c>
      <c r="E71" s="33">
        <v>7</v>
      </c>
      <c r="F71" s="35">
        <v>6196587</v>
      </c>
      <c r="G71" s="107">
        <v>123</v>
      </c>
      <c r="H71" s="108">
        <v>12</v>
      </c>
      <c r="I71" s="38">
        <v>6196587</v>
      </c>
      <c r="J71" s="33">
        <v>291</v>
      </c>
      <c r="K71" s="44">
        <v>24</v>
      </c>
      <c r="L71" s="35">
        <v>1144211</v>
      </c>
      <c r="M71" s="107">
        <v>87</v>
      </c>
      <c r="N71" s="108">
        <v>9</v>
      </c>
      <c r="O71" s="38">
        <v>2842221</v>
      </c>
      <c r="P71" s="33">
        <v>57</v>
      </c>
      <c r="Q71" s="44">
        <v>10</v>
      </c>
      <c r="R71" s="35">
        <v>8563424</v>
      </c>
      <c r="S71" s="107">
        <v>151</v>
      </c>
      <c r="T71" s="108">
        <v>11</v>
      </c>
      <c r="U71" s="38">
        <v>365812</v>
      </c>
      <c r="V71" s="39" t="s">
        <v>1709</v>
      </c>
      <c r="W71" s="40" t="s">
        <v>1709</v>
      </c>
      <c r="X71" s="41" t="s">
        <v>3813</v>
      </c>
      <c r="Y71" s="107">
        <v>25</v>
      </c>
      <c r="Z71" s="108">
        <v>9</v>
      </c>
      <c r="AA71" s="110">
        <v>780</v>
      </c>
      <c r="AB71" s="94">
        <v>382</v>
      </c>
      <c r="AC71" s="33">
        <v>100</v>
      </c>
      <c r="AD71" s="44">
        <v>0</v>
      </c>
      <c r="AE71" s="117">
        <v>0</v>
      </c>
    </row>
    <row r="72" spans="1:31" s="3" customFormat="1" ht="18.75" customHeight="1">
      <c r="A72" s="100">
        <v>70</v>
      </c>
      <c r="B72" s="46">
        <v>77</v>
      </c>
      <c r="C72" s="47" t="s">
        <v>146</v>
      </c>
      <c r="D72" s="48" t="s">
        <v>2748</v>
      </c>
      <c r="E72" s="65">
        <v>63</v>
      </c>
      <c r="F72" s="51">
        <v>6179016</v>
      </c>
      <c r="G72" s="112">
        <v>80</v>
      </c>
      <c r="H72" s="113">
        <v>74</v>
      </c>
      <c r="I72" s="54">
        <v>6735476</v>
      </c>
      <c r="J72" s="65">
        <v>443</v>
      </c>
      <c r="K72" s="50">
        <v>418</v>
      </c>
      <c r="L72" s="51">
        <v>381420</v>
      </c>
      <c r="M72" s="112">
        <v>89</v>
      </c>
      <c r="N72" s="113">
        <v>80</v>
      </c>
      <c r="O72" s="54">
        <v>2835551</v>
      </c>
      <c r="P72" s="65">
        <v>87</v>
      </c>
      <c r="Q72" s="50">
        <v>76</v>
      </c>
      <c r="R72" s="51">
        <v>6795286</v>
      </c>
      <c r="S72" s="112">
        <v>161</v>
      </c>
      <c r="T72" s="113">
        <v>150</v>
      </c>
      <c r="U72" s="54">
        <v>343693</v>
      </c>
      <c r="V72" s="65">
        <v>184</v>
      </c>
      <c r="W72" s="50">
        <v>179</v>
      </c>
      <c r="X72" s="51">
        <v>5230</v>
      </c>
      <c r="Y72" s="112">
        <v>203</v>
      </c>
      <c r="Z72" s="113">
        <v>181</v>
      </c>
      <c r="AA72" s="114">
        <v>278</v>
      </c>
      <c r="AB72" s="95">
        <v>356</v>
      </c>
      <c r="AC72" s="65">
        <v>0</v>
      </c>
      <c r="AD72" s="50">
        <v>100</v>
      </c>
      <c r="AE72" s="116">
        <v>0</v>
      </c>
    </row>
    <row r="73" spans="1:31" s="3" customFormat="1" ht="18.75" customHeight="1">
      <c r="A73" s="304">
        <v>71</v>
      </c>
      <c r="B73" s="175">
        <v>102</v>
      </c>
      <c r="C73" s="176" t="s">
        <v>3536</v>
      </c>
      <c r="D73" s="177" t="s">
        <v>3815</v>
      </c>
      <c r="E73" s="198">
        <v>64</v>
      </c>
      <c r="F73" s="180">
        <v>6153793</v>
      </c>
      <c r="G73" s="305">
        <v>119</v>
      </c>
      <c r="H73" s="306">
        <v>110</v>
      </c>
      <c r="I73" s="183">
        <v>6248339</v>
      </c>
      <c r="J73" s="198">
        <v>33</v>
      </c>
      <c r="K73" s="179">
        <v>27</v>
      </c>
      <c r="L73" s="180">
        <v>3127197</v>
      </c>
      <c r="M73" s="305">
        <v>193</v>
      </c>
      <c r="N73" s="306">
        <v>177</v>
      </c>
      <c r="O73" s="183">
        <v>1619332</v>
      </c>
      <c r="P73" s="198">
        <v>278</v>
      </c>
      <c r="Q73" s="179">
        <v>256</v>
      </c>
      <c r="R73" s="180">
        <v>3286240</v>
      </c>
      <c r="S73" s="305">
        <v>14</v>
      </c>
      <c r="T73" s="306">
        <v>12</v>
      </c>
      <c r="U73" s="183">
        <v>1942445</v>
      </c>
      <c r="V73" s="198">
        <v>287</v>
      </c>
      <c r="W73" s="179">
        <v>282</v>
      </c>
      <c r="X73" s="180">
        <v>1523</v>
      </c>
      <c r="Y73" s="305">
        <v>163</v>
      </c>
      <c r="Z73" s="306">
        <v>142</v>
      </c>
      <c r="AA73" s="307">
        <v>332</v>
      </c>
      <c r="AB73" s="186">
        <v>384</v>
      </c>
      <c r="AC73" s="198">
        <v>0</v>
      </c>
      <c r="AD73" s="179">
        <v>100</v>
      </c>
      <c r="AE73" s="308">
        <v>0</v>
      </c>
    </row>
    <row r="74" spans="1:31" s="3" customFormat="1" ht="18.75" customHeight="1">
      <c r="A74" s="99">
        <v>72</v>
      </c>
      <c r="B74" s="30" t="s">
        <v>3813</v>
      </c>
      <c r="C74" s="31" t="s">
        <v>3203</v>
      </c>
      <c r="D74" s="32" t="s">
        <v>2748</v>
      </c>
      <c r="E74" s="33">
        <v>65</v>
      </c>
      <c r="F74" s="35">
        <v>6143905</v>
      </c>
      <c r="G74" s="107">
        <v>30</v>
      </c>
      <c r="H74" s="108">
        <v>28</v>
      </c>
      <c r="I74" s="38">
        <v>7696119</v>
      </c>
      <c r="J74" s="33">
        <v>390</v>
      </c>
      <c r="K74" s="44">
        <v>365</v>
      </c>
      <c r="L74" s="35">
        <v>682524</v>
      </c>
      <c r="M74" s="107">
        <v>444</v>
      </c>
      <c r="N74" s="108">
        <v>423</v>
      </c>
      <c r="O74" s="38">
        <v>278736</v>
      </c>
      <c r="P74" s="33">
        <v>103</v>
      </c>
      <c r="Q74" s="44">
        <v>90</v>
      </c>
      <c r="R74" s="35">
        <v>6217504</v>
      </c>
      <c r="S74" s="107">
        <v>287</v>
      </c>
      <c r="T74" s="108">
        <v>269</v>
      </c>
      <c r="U74" s="38">
        <v>106514</v>
      </c>
      <c r="V74" s="33">
        <v>5</v>
      </c>
      <c r="W74" s="44">
        <v>5</v>
      </c>
      <c r="X74" s="35">
        <v>25415</v>
      </c>
      <c r="Y74" s="107">
        <v>338</v>
      </c>
      <c r="Z74" s="108">
        <v>312</v>
      </c>
      <c r="AA74" s="110">
        <v>160</v>
      </c>
      <c r="AB74" s="94">
        <v>311</v>
      </c>
      <c r="AC74" s="33">
        <v>0</v>
      </c>
      <c r="AD74" s="44">
        <v>100</v>
      </c>
      <c r="AE74" s="117">
        <v>0</v>
      </c>
    </row>
    <row r="75" spans="1:31" s="3" customFormat="1" ht="18.75" customHeight="1">
      <c r="A75" s="99">
        <v>73</v>
      </c>
      <c r="B75" s="30" t="s">
        <v>3813</v>
      </c>
      <c r="C75" s="64" t="s">
        <v>3813</v>
      </c>
      <c r="D75" s="32" t="s">
        <v>3815</v>
      </c>
      <c r="E75" s="33">
        <v>66</v>
      </c>
      <c r="F75" s="41" t="s">
        <v>3813</v>
      </c>
      <c r="G75" s="107">
        <v>129</v>
      </c>
      <c r="H75" s="108">
        <v>117</v>
      </c>
      <c r="I75" s="59" t="s">
        <v>3813</v>
      </c>
      <c r="J75" s="33">
        <v>10</v>
      </c>
      <c r="K75" s="44">
        <v>8</v>
      </c>
      <c r="L75" s="41" t="s">
        <v>3813</v>
      </c>
      <c r="M75" s="107">
        <v>73</v>
      </c>
      <c r="N75" s="108">
        <v>65</v>
      </c>
      <c r="O75" s="59" t="s">
        <v>3813</v>
      </c>
      <c r="P75" s="33">
        <v>111</v>
      </c>
      <c r="Q75" s="44">
        <v>98</v>
      </c>
      <c r="R75" s="41" t="s">
        <v>3813</v>
      </c>
      <c r="S75" s="107">
        <v>108</v>
      </c>
      <c r="T75" s="108">
        <v>98</v>
      </c>
      <c r="U75" s="59" t="s">
        <v>3813</v>
      </c>
      <c r="V75" s="33">
        <v>238</v>
      </c>
      <c r="W75" s="44">
        <v>233</v>
      </c>
      <c r="X75" s="41" t="s">
        <v>3813</v>
      </c>
      <c r="Y75" s="107">
        <v>371</v>
      </c>
      <c r="Z75" s="108">
        <v>345</v>
      </c>
      <c r="AA75" s="59" t="s">
        <v>3813</v>
      </c>
      <c r="AB75" s="94">
        <v>351</v>
      </c>
      <c r="AC75" s="33">
        <v>0</v>
      </c>
      <c r="AD75" s="44">
        <v>100</v>
      </c>
      <c r="AE75" s="117">
        <v>0</v>
      </c>
    </row>
    <row r="76" spans="1:31" s="3" customFormat="1" ht="18.75" customHeight="1">
      <c r="A76" s="99">
        <v>74</v>
      </c>
      <c r="B76" s="30">
        <v>13</v>
      </c>
      <c r="C76" s="31" t="s">
        <v>2592</v>
      </c>
      <c r="D76" s="32" t="s">
        <v>3374</v>
      </c>
      <c r="E76" s="33">
        <v>67</v>
      </c>
      <c r="F76" s="35">
        <v>6123342</v>
      </c>
      <c r="G76" s="107">
        <v>91</v>
      </c>
      <c r="H76" s="108">
        <v>84</v>
      </c>
      <c r="I76" s="38">
        <v>6562806</v>
      </c>
      <c r="J76" s="33">
        <v>398</v>
      </c>
      <c r="K76" s="44">
        <v>373</v>
      </c>
      <c r="L76" s="35">
        <v>652995</v>
      </c>
      <c r="M76" s="107">
        <v>209</v>
      </c>
      <c r="N76" s="108">
        <v>193</v>
      </c>
      <c r="O76" s="38">
        <v>1521237</v>
      </c>
      <c r="P76" s="33">
        <v>306</v>
      </c>
      <c r="Q76" s="44">
        <v>283</v>
      </c>
      <c r="R76" s="35">
        <v>2937153</v>
      </c>
      <c r="S76" s="107">
        <v>177</v>
      </c>
      <c r="T76" s="108">
        <v>165</v>
      </c>
      <c r="U76" s="38">
        <v>301538</v>
      </c>
      <c r="V76" s="33">
        <v>297</v>
      </c>
      <c r="W76" s="44">
        <v>292</v>
      </c>
      <c r="X76" s="35">
        <v>1344</v>
      </c>
      <c r="Y76" s="107">
        <v>443</v>
      </c>
      <c r="Z76" s="108">
        <v>417</v>
      </c>
      <c r="AA76" s="110">
        <v>97</v>
      </c>
      <c r="AB76" s="94">
        <v>311</v>
      </c>
      <c r="AC76" s="33">
        <v>0</v>
      </c>
      <c r="AD76" s="44">
        <v>100</v>
      </c>
      <c r="AE76" s="117">
        <v>0</v>
      </c>
    </row>
    <row r="77" spans="1:31" s="3" customFormat="1" ht="18.75" customHeight="1">
      <c r="A77" s="292">
        <v>75</v>
      </c>
      <c r="B77" s="143">
        <v>73</v>
      </c>
      <c r="C77" s="144" t="s">
        <v>3698</v>
      </c>
      <c r="D77" s="145" t="s">
        <v>3815</v>
      </c>
      <c r="E77" s="197">
        <v>68</v>
      </c>
      <c r="F77" s="148">
        <v>6122217</v>
      </c>
      <c r="G77" s="293">
        <v>22</v>
      </c>
      <c r="H77" s="294">
        <v>21</v>
      </c>
      <c r="I77" s="151">
        <v>8453067</v>
      </c>
      <c r="J77" s="197" t="s">
        <v>3813</v>
      </c>
      <c r="K77" s="153" t="s">
        <v>1709</v>
      </c>
      <c r="L77" s="148">
        <v>-59073</v>
      </c>
      <c r="M77" s="293" t="s">
        <v>3813</v>
      </c>
      <c r="N77" s="150" t="s">
        <v>1709</v>
      </c>
      <c r="O77" s="151">
        <v>-1660156</v>
      </c>
      <c r="P77" s="197">
        <v>54</v>
      </c>
      <c r="Q77" s="147">
        <v>46</v>
      </c>
      <c r="R77" s="148">
        <v>8861720</v>
      </c>
      <c r="S77" s="293">
        <v>497</v>
      </c>
      <c r="T77" s="294">
        <v>473</v>
      </c>
      <c r="U77" s="151">
        <v>-5537255</v>
      </c>
      <c r="V77" s="152" t="s">
        <v>1709</v>
      </c>
      <c r="W77" s="153" t="s">
        <v>1709</v>
      </c>
      <c r="X77" s="154" t="s">
        <v>3813</v>
      </c>
      <c r="Y77" s="293">
        <v>481</v>
      </c>
      <c r="Z77" s="294">
        <v>455</v>
      </c>
      <c r="AA77" s="296">
        <v>58</v>
      </c>
      <c r="AB77" s="156">
        <v>369</v>
      </c>
      <c r="AC77" s="197">
        <v>0</v>
      </c>
      <c r="AD77" s="147">
        <v>100</v>
      </c>
      <c r="AE77" s="297">
        <v>0</v>
      </c>
    </row>
    <row r="78" spans="1:31" s="3" customFormat="1" ht="18.75" customHeight="1">
      <c r="A78" s="304">
        <v>76</v>
      </c>
      <c r="B78" s="175">
        <v>249</v>
      </c>
      <c r="C78" s="176" t="s">
        <v>3204</v>
      </c>
      <c r="D78" s="177" t="s">
        <v>3815</v>
      </c>
      <c r="E78" s="198">
        <v>69</v>
      </c>
      <c r="F78" s="180">
        <v>6116655</v>
      </c>
      <c r="G78" s="305">
        <v>89</v>
      </c>
      <c r="H78" s="306">
        <v>82</v>
      </c>
      <c r="I78" s="183">
        <v>6576975</v>
      </c>
      <c r="J78" s="198">
        <v>127</v>
      </c>
      <c r="K78" s="179">
        <v>114</v>
      </c>
      <c r="L78" s="180">
        <v>1868041</v>
      </c>
      <c r="M78" s="305">
        <v>250</v>
      </c>
      <c r="N78" s="306">
        <v>232</v>
      </c>
      <c r="O78" s="183">
        <v>1261952</v>
      </c>
      <c r="P78" s="198">
        <v>253</v>
      </c>
      <c r="Q78" s="179">
        <v>231</v>
      </c>
      <c r="R78" s="180">
        <v>3534975</v>
      </c>
      <c r="S78" s="305">
        <v>257</v>
      </c>
      <c r="T78" s="306">
        <v>240</v>
      </c>
      <c r="U78" s="183">
        <v>148679</v>
      </c>
      <c r="V78" s="198">
        <v>79</v>
      </c>
      <c r="W78" s="179">
        <v>77</v>
      </c>
      <c r="X78" s="180">
        <v>11559</v>
      </c>
      <c r="Y78" s="305">
        <v>57</v>
      </c>
      <c r="Z78" s="306">
        <v>45</v>
      </c>
      <c r="AA78" s="307">
        <v>567</v>
      </c>
      <c r="AB78" s="186">
        <v>321</v>
      </c>
      <c r="AC78" s="198">
        <v>0</v>
      </c>
      <c r="AD78" s="179">
        <v>100</v>
      </c>
      <c r="AE78" s="308">
        <v>0</v>
      </c>
    </row>
    <row r="79" spans="1:31" s="3" customFormat="1" ht="18.75" customHeight="1">
      <c r="A79" s="298">
        <v>77</v>
      </c>
      <c r="B79" s="160">
        <v>121</v>
      </c>
      <c r="C79" s="161" t="s">
        <v>2090</v>
      </c>
      <c r="D79" s="162" t="s">
        <v>3815</v>
      </c>
      <c r="E79" s="193">
        <v>70</v>
      </c>
      <c r="F79" s="165">
        <v>6109077</v>
      </c>
      <c r="G79" s="299">
        <v>117</v>
      </c>
      <c r="H79" s="300">
        <v>108</v>
      </c>
      <c r="I79" s="168">
        <v>6263793</v>
      </c>
      <c r="J79" s="193">
        <v>362</v>
      </c>
      <c r="K79" s="164">
        <v>338</v>
      </c>
      <c r="L79" s="165">
        <v>818288</v>
      </c>
      <c r="M79" s="299">
        <v>301</v>
      </c>
      <c r="N79" s="300">
        <v>282</v>
      </c>
      <c r="O79" s="168">
        <v>987003</v>
      </c>
      <c r="P79" s="193">
        <v>257</v>
      </c>
      <c r="Q79" s="164">
        <v>235</v>
      </c>
      <c r="R79" s="165">
        <v>3489276</v>
      </c>
      <c r="S79" s="299">
        <v>417</v>
      </c>
      <c r="T79" s="300">
        <v>398</v>
      </c>
      <c r="U79" s="168">
        <v>-3004</v>
      </c>
      <c r="V79" s="193">
        <v>326</v>
      </c>
      <c r="W79" s="164">
        <v>320</v>
      </c>
      <c r="X79" s="301">
        <v>877</v>
      </c>
      <c r="Y79" s="299">
        <v>176</v>
      </c>
      <c r="Z79" s="300">
        <v>155</v>
      </c>
      <c r="AA79" s="302">
        <v>313</v>
      </c>
      <c r="AB79" s="171">
        <v>311</v>
      </c>
      <c r="AC79" s="193">
        <v>0</v>
      </c>
      <c r="AD79" s="164">
        <v>50</v>
      </c>
      <c r="AE79" s="303">
        <v>50</v>
      </c>
    </row>
    <row r="80" spans="1:31" s="3" customFormat="1" ht="18.75" customHeight="1">
      <c r="A80" s="99">
        <v>78</v>
      </c>
      <c r="B80" s="30" t="s">
        <v>3813</v>
      </c>
      <c r="C80" s="64" t="s">
        <v>3813</v>
      </c>
      <c r="D80" s="32" t="s">
        <v>3369</v>
      </c>
      <c r="E80" s="33">
        <v>71</v>
      </c>
      <c r="F80" s="41" t="s">
        <v>3813</v>
      </c>
      <c r="G80" s="107">
        <v>64</v>
      </c>
      <c r="H80" s="108">
        <v>61</v>
      </c>
      <c r="I80" s="59" t="s">
        <v>3813</v>
      </c>
      <c r="J80" s="33">
        <v>160</v>
      </c>
      <c r="K80" s="44">
        <v>145</v>
      </c>
      <c r="L80" s="41" t="s">
        <v>3813</v>
      </c>
      <c r="M80" s="107">
        <v>60</v>
      </c>
      <c r="N80" s="108">
        <v>52</v>
      </c>
      <c r="O80" s="59" t="s">
        <v>3813</v>
      </c>
      <c r="P80" s="33">
        <v>96</v>
      </c>
      <c r="Q80" s="44">
        <v>84</v>
      </c>
      <c r="R80" s="41" t="s">
        <v>3813</v>
      </c>
      <c r="S80" s="107">
        <v>105</v>
      </c>
      <c r="T80" s="108">
        <v>95</v>
      </c>
      <c r="U80" s="59" t="s">
        <v>3813</v>
      </c>
      <c r="V80" s="33">
        <v>87</v>
      </c>
      <c r="W80" s="44">
        <v>85</v>
      </c>
      <c r="X80" s="41" t="s">
        <v>3813</v>
      </c>
      <c r="Y80" s="107">
        <v>161</v>
      </c>
      <c r="Z80" s="108">
        <v>140</v>
      </c>
      <c r="AA80" s="59" t="s">
        <v>3813</v>
      </c>
      <c r="AB80" s="94">
        <v>321</v>
      </c>
      <c r="AC80" s="33">
        <v>0</v>
      </c>
      <c r="AD80" s="44">
        <v>100</v>
      </c>
      <c r="AE80" s="117">
        <v>0</v>
      </c>
    </row>
    <row r="81" spans="1:31" s="3" customFormat="1" ht="18.75" customHeight="1">
      <c r="A81" s="99">
        <v>79</v>
      </c>
      <c r="B81" s="30" t="s">
        <v>3813</v>
      </c>
      <c r="C81" s="31" t="s">
        <v>3622</v>
      </c>
      <c r="D81" s="32" t="s">
        <v>2748</v>
      </c>
      <c r="E81" s="33">
        <v>72</v>
      </c>
      <c r="F81" s="35">
        <v>6075672</v>
      </c>
      <c r="G81" s="107">
        <v>100</v>
      </c>
      <c r="H81" s="108">
        <v>93</v>
      </c>
      <c r="I81" s="38">
        <v>6471638</v>
      </c>
      <c r="J81" s="33">
        <v>470</v>
      </c>
      <c r="K81" s="44">
        <v>445</v>
      </c>
      <c r="L81" s="41" t="s">
        <v>3813</v>
      </c>
      <c r="M81" s="107">
        <v>457</v>
      </c>
      <c r="N81" s="108">
        <v>435</v>
      </c>
      <c r="O81" s="59" t="s">
        <v>3813</v>
      </c>
      <c r="P81" s="33">
        <v>317</v>
      </c>
      <c r="Q81" s="44">
        <v>294</v>
      </c>
      <c r="R81" s="41" t="s">
        <v>3813</v>
      </c>
      <c r="S81" s="107">
        <v>385</v>
      </c>
      <c r="T81" s="108">
        <v>366</v>
      </c>
      <c r="U81" s="59" t="s">
        <v>3813</v>
      </c>
      <c r="V81" s="33">
        <v>24</v>
      </c>
      <c r="W81" s="44">
        <v>24</v>
      </c>
      <c r="X81" s="41" t="s">
        <v>3813</v>
      </c>
      <c r="Y81" s="107">
        <v>489</v>
      </c>
      <c r="Z81" s="108">
        <v>463</v>
      </c>
      <c r="AA81" s="59" t="s">
        <v>3813</v>
      </c>
      <c r="AB81" s="94">
        <v>311</v>
      </c>
      <c r="AC81" s="33">
        <v>0</v>
      </c>
      <c r="AD81" s="44">
        <v>51</v>
      </c>
      <c r="AE81" s="117">
        <v>49</v>
      </c>
    </row>
    <row r="82" spans="1:31" s="3" customFormat="1" ht="18.75" customHeight="1">
      <c r="A82" s="292">
        <v>80</v>
      </c>
      <c r="B82" s="143" t="s">
        <v>3813</v>
      </c>
      <c r="C82" s="144" t="s">
        <v>2303</v>
      </c>
      <c r="D82" s="145" t="s">
        <v>3815</v>
      </c>
      <c r="E82" s="197">
        <v>73</v>
      </c>
      <c r="F82" s="148">
        <v>6074178</v>
      </c>
      <c r="G82" s="293">
        <v>126</v>
      </c>
      <c r="H82" s="294">
        <v>114</v>
      </c>
      <c r="I82" s="151">
        <v>6178221</v>
      </c>
      <c r="J82" s="197">
        <v>346</v>
      </c>
      <c r="K82" s="147">
        <v>322</v>
      </c>
      <c r="L82" s="148">
        <v>906722</v>
      </c>
      <c r="M82" s="293">
        <v>258</v>
      </c>
      <c r="N82" s="294">
        <v>240</v>
      </c>
      <c r="O82" s="151">
        <v>1232334</v>
      </c>
      <c r="P82" s="197">
        <v>182</v>
      </c>
      <c r="Q82" s="147">
        <v>161</v>
      </c>
      <c r="R82" s="148">
        <v>4639193</v>
      </c>
      <c r="S82" s="293">
        <v>476</v>
      </c>
      <c r="T82" s="294">
        <v>455</v>
      </c>
      <c r="U82" s="155" t="s">
        <v>3813</v>
      </c>
      <c r="V82" s="197">
        <v>248</v>
      </c>
      <c r="W82" s="147">
        <v>243</v>
      </c>
      <c r="X82" s="148">
        <v>2681</v>
      </c>
      <c r="Y82" s="293">
        <v>304</v>
      </c>
      <c r="Z82" s="294">
        <v>279</v>
      </c>
      <c r="AA82" s="296">
        <v>183</v>
      </c>
      <c r="AB82" s="156">
        <v>383</v>
      </c>
      <c r="AC82" s="197">
        <v>0</v>
      </c>
      <c r="AD82" s="147">
        <v>100</v>
      </c>
      <c r="AE82" s="297">
        <v>0</v>
      </c>
    </row>
    <row r="83" spans="1:31" s="3" customFormat="1" ht="18.75" customHeight="1">
      <c r="A83" s="98">
        <v>81</v>
      </c>
      <c r="B83" s="16">
        <v>147</v>
      </c>
      <c r="C83" s="17" t="s">
        <v>2130</v>
      </c>
      <c r="D83" s="18" t="s">
        <v>216</v>
      </c>
      <c r="E83" s="60">
        <v>74</v>
      </c>
      <c r="F83" s="21">
        <v>6065878</v>
      </c>
      <c r="G83" s="104">
        <v>127</v>
      </c>
      <c r="H83" s="105">
        <v>115</v>
      </c>
      <c r="I83" s="24">
        <v>6158418</v>
      </c>
      <c r="J83" s="60">
        <v>426</v>
      </c>
      <c r="K83" s="20">
        <v>401</v>
      </c>
      <c r="L83" s="21">
        <v>487343</v>
      </c>
      <c r="M83" s="104">
        <v>212</v>
      </c>
      <c r="N83" s="105">
        <v>196</v>
      </c>
      <c r="O83" s="24">
        <v>1514517</v>
      </c>
      <c r="P83" s="60">
        <v>332</v>
      </c>
      <c r="Q83" s="20">
        <v>309</v>
      </c>
      <c r="R83" s="21">
        <v>2608973</v>
      </c>
      <c r="S83" s="104">
        <v>439</v>
      </c>
      <c r="T83" s="105">
        <v>419</v>
      </c>
      <c r="U83" s="24">
        <v>-157851</v>
      </c>
      <c r="V83" s="25" t="s">
        <v>1709</v>
      </c>
      <c r="W83" s="26" t="s">
        <v>1709</v>
      </c>
      <c r="X83" s="61" t="s">
        <v>3813</v>
      </c>
      <c r="Y83" s="104">
        <v>253</v>
      </c>
      <c r="Z83" s="105">
        <v>229</v>
      </c>
      <c r="AA83" s="106">
        <v>228</v>
      </c>
      <c r="AB83" s="93">
        <v>311</v>
      </c>
      <c r="AC83" s="60">
        <v>0</v>
      </c>
      <c r="AD83" s="20">
        <v>100</v>
      </c>
      <c r="AE83" s="115">
        <v>0</v>
      </c>
    </row>
    <row r="84" spans="1:31" s="3" customFormat="1" ht="18.75" customHeight="1">
      <c r="A84" s="99">
        <v>82</v>
      </c>
      <c r="B84" s="30">
        <v>209</v>
      </c>
      <c r="C84" s="31" t="s">
        <v>861</v>
      </c>
      <c r="D84" s="32" t="s">
        <v>3374</v>
      </c>
      <c r="E84" s="33">
        <v>75</v>
      </c>
      <c r="F84" s="35">
        <v>6064155</v>
      </c>
      <c r="G84" s="107">
        <v>136</v>
      </c>
      <c r="H84" s="108">
        <v>124</v>
      </c>
      <c r="I84" s="38">
        <v>6065689</v>
      </c>
      <c r="J84" s="33">
        <v>272</v>
      </c>
      <c r="K84" s="44">
        <v>249</v>
      </c>
      <c r="L84" s="35">
        <v>1218594</v>
      </c>
      <c r="M84" s="107">
        <v>264</v>
      </c>
      <c r="N84" s="108">
        <v>246</v>
      </c>
      <c r="O84" s="38">
        <v>1191563</v>
      </c>
      <c r="P84" s="33">
        <v>344</v>
      </c>
      <c r="Q84" s="44">
        <v>321</v>
      </c>
      <c r="R84" s="35">
        <v>2508624</v>
      </c>
      <c r="S84" s="107">
        <v>132</v>
      </c>
      <c r="T84" s="108">
        <v>122</v>
      </c>
      <c r="U84" s="38">
        <v>439196</v>
      </c>
      <c r="V84" s="39" t="s">
        <v>1709</v>
      </c>
      <c r="W84" s="40" t="s">
        <v>1709</v>
      </c>
      <c r="X84" s="41" t="s">
        <v>3813</v>
      </c>
      <c r="Y84" s="107">
        <v>129</v>
      </c>
      <c r="Z84" s="108">
        <v>109</v>
      </c>
      <c r="AA84" s="110">
        <v>400</v>
      </c>
      <c r="AB84" s="94">
        <v>311</v>
      </c>
      <c r="AC84" s="33">
        <v>0</v>
      </c>
      <c r="AD84" s="44">
        <v>100</v>
      </c>
      <c r="AE84" s="117">
        <v>0</v>
      </c>
    </row>
    <row r="85" spans="1:31" s="3" customFormat="1" ht="18.75" customHeight="1">
      <c r="A85" s="99">
        <v>83</v>
      </c>
      <c r="B85" s="30">
        <v>52</v>
      </c>
      <c r="C85" s="31" t="s">
        <v>1688</v>
      </c>
      <c r="D85" s="32" t="s">
        <v>3371</v>
      </c>
      <c r="E85" s="33">
        <v>76</v>
      </c>
      <c r="F85" s="35">
        <v>6056603</v>
      </c>
      <c r="G85" s="107">
        <v>133</v>
      </c>
      <c r="H85" s="108">
        <v>121</v>
      </c>
      <c r="I85" s="38">
        <v>6087654</v>
      </c>
      <c r="J85" s="33">
        <v>397</v>
      </c>
      <c r="K85" s="44">
        <v>372</v>
      </c>
      <c r="L85" s="35">
        <v>653357</v>
      </c>
      <c r="M85" s="107">
        <v>221</v>
      </c>
      <c r="N85" s="108">
        <v>204</v>
      </c>
      <c r="O85" s="38">
        <v>1479749</v>
      </c>
      <c r="P85" s="33">
        <v>342</v>
      </c>
      <c r="Q85" s="44">
        <v>319</v>
      </c>
      <c r="R85" s="35">
        <v>2527731</v>
      </c>
      <c r="S85" s="107">
        <v>202</v>
      </c>
      <c r="T85" s="108">
        <v>189</v>
      </c>
      <c r="U85" s="38">
        <v>228048</v>
      </c>
      <c r="V85" s="39" t="s">
        <v>1709</v>
      </c>
      <c r="W85" s="40" t="s">
        <v>1709</v>
      </c>
      <c r="X85" s="41" t="s">
        <v>3813</v>
      </c>
      <c r="Y85" s="107">
        <v>427</v>
      </c>
      <c r="Z85" s="108">
        <v>401</v>
      </c>
      <c r="AA85" s="110">
        <v>103</v>
      </c>
      <c r="AB85" s="94">
        <v>311</v>
      </c>
      <c r="AC85" s="33">
        <v>0</v>
      </c>
      <c r="AD85" s="44">
        <v>100</v>
      </c>
      <c r="AE85" s="117">
        <v>0</v>
      </c>
    </row>
    <row r="86" spans="1:31" s="3" customFormat="1" ht="18.75" customHeight="1">
      <c r="A86" s="298">
        <v>84</v>
      </c>
      <c r="B86" s="160">
        <v>182</v>
      </c>
      <c r="C86" s="161" t="s">
        <v>73</v>
      </c>
      <c r="D86" s="162" t="s">
        <v>3815</v>
      </c>
      <c r="E86" s="193">
        <v>77</v>
      </c>
      <c r="F86" s="165">
        <v>6056418</v>
      </c>
      <c r="G86" s="299">
        <v>40</v>
      </c>
      <c r="H86" s="300">
        <v>38</v>
      </c>
      <c r="I86" s="168">
        <v>7316077</v>
      </c>
      <c r="J86" s="193">
        <v>297</v>
      </c>
      <c r="K86" s="164">
        <v>273</v>
      </c>
      <c r="L86" s="165">
        <v>1110274</v>
      </c>
      <c r="M86" s="299">
        <v>83</v>
      </c>
      <c r="N86" s="300">
        <v>75</v>
      </c>
      <c r="O86" s="168">
        <v>2932472</v>
      </c>
      <c r="P86" s="193">
        <v>79</v>
      </c>
      <c r="Q86" s="164">
        <v>68</v>
      </c>
      <c r="R86" s="165">
        <v>7048606</v>
      </c>
      <c r="S86" s="299">
        <v>146</v>
      </c>
      <c r="T86" s="300">
        <v>136</v>
      </c>
      <c r="U86" s="168">
        <v>379836</v>
      </c>
      <c r="V86" s="193">
        <v>161</v>
      </c>
      <c r="W86" s="164">
        <v>158</v>
      </c>
      <c r="X86" s="165">
        <v>6121</v>
      </c>
      <c r="Y86" s="299">
        <v>36</v>
      </c>
      <c r="Z86" s="300">
        <v>26</v>
      </c>
      <c r="AA86" s="302">
        <v>674</v>
      </c>
      <c r="AB86" s="171">
        <v>322</v>
      </c>
      <c r="AC86" s="193">
        <v>0</v>
      </c>
      <c r="AD86" s="164">
        <v>62</v>
      </c>
      <c r="AE86" s="303">
        <v>38</v>
      </c>
    </row>
    <row r="87" spans="1:31" s="3" customFormat="1" ht="18.75" customHeight="1">
      <c r="A87" s="292">
        <v>85</v>
      </c>
      <c r="B87" s="143">
        <v>4</v>
      </c>
      <c r="C87" s="144" t="s">
        <v>3205</v>
      </c>
      <c r="D87" s="145" t="s">
        <v>3815</v>
      </c>
      <c r="E87" s="197">
        <v>78</v>
      </c>
      <c r="F87" s="148">
        <v>6041710</v>
      </c>
      <c r="G87" s="293">
        <v>79</v>
      </c>
      <c r="H87" s="294">
        <v>73</v>
      </c>
      <c r="I87" s="151">
        <v>6752575</v>
      </c>
      <c r="J87" s="197">
        <v>21</v>
      </c>
      <c r="K87" s="147">
        <v>17</v>
      </c>
      <c r="L87" s="148">
        <v>3380580</v>
      </c>
      <c r="M87" s="293">
        <v>201</v>
      </c>
      <c r="N87" s="294">
        <v>185</v>
      </c>
      <c r="O87" s="151">
        <v>1581007</v>
      </c>
      <c r="P87" s="197">
        <v>162</v>
      </c>
      <c r="Q87" s="147">
        <v>143</v>
      </c>
      <c r="R87" s="148">
        <v>4938616</v>
      </c>
      <c r="S87" s="293">
        <v>463</v>
      </c>
      <c r="T87" s="294">
        <v>442</v>
      </c>
      <c r="U87" s="151">
        <v>-373973</v>
      </c>
      <c r="V87" s="197">
        <v>208</v>
      </c>
      <c r="W87" s="147">
        <v>203</v>
      </c>
      <c r="X87" s="148">
        <v>4200</v>
      </c>
      <c r="Y87" s="293">
        <v>80</v>
      </c>
      <c r="Z87" s="294">
        <v>66</v>
      </c>
      <c r="AA87" s="296">
        <v>484</v>
      </c>
      <c r="AB87" s="156">
        <v>383</v>
      </c>
      <c r="AC87" s="197">
        <v>0</v>
      </c>
      <c r="AD87" s="147">
        <v>90</v>
      </c>
      <c r="AE87" s="297">
        <v>10</v>
      </c>
    </row>
    <row r="88" spans="1:31" s="3" customFormat="1" ht="18.75" customHeight="1">
      <c r="A88" s="98">
        <v>86</v>
      </c>
      <c r="B88" s="16" t="s">
        <v>3813</v>
      </c>
      <c r="C88" s="17" t="s">
        <v>1954</v>
      </c>
      <c r="D88" s="18" t="s">
        <v>3815</v>
      </c>
      <c r="E88" s="60">
        <v>79</v>
      </c>
      <c r="F88" s="21">
        <v>5980076</v>
      </c>
      <c r="G88" s="104">
        <v>141</v>
      </c>
      <c r="H88" s="105">
        <v>129</v>
      </c>
      <c r="I88" s="24">
        <v>5980076</v>
      </c>
      <c r="J88" s="60">
        <v>168</v>
      </c>
      <c r="K88" s="20">
        <v>152</v>
      </c>
      <c r="L88" s="21">
        <v>1680918</v>
      </c>
      <c r="M88" s="104">
        <v>17</v>
      </c>
      <c r="N88" s="105">
        <v>12</v>
      </c>
      <c r="O88" s="24">
        <v>7737381</v>
      </c>
      <c r="P88" s="60">
        <v>8</v>
      </c>
      <c r="Q88" s="20">
        <v>6</v>
      </c>
      <c r="R88" s="21">
        <v>21658746</v>
      </c>
      <c r="S88" s="104">
        <v>18</v>
      </c>
      <c r="T88" s="105">
        <v>14</v>
      </c>
      <c r="U88" s="24">
        <v>1852585</v>
      </c>
      <c r="V88" s="60">
        <v>347</v>
      </c>
      <c r="W88" s="20">
        <v>339</v>
      </c>
      <c r="X88" s="103">
        <v>610</v>
      </c>
      <c r="Y88" s="104">
        <v>284</v>
      </c>
      <c r="Z88" s="105">
        <v>259</v>
      </c>
      <c r="AA88" s="106">
        <v>200</v>
      </c>
      <c r="AB88" s="93">
        <v>341</v>
      </c>
      <c r="AC88" s="60">
        <v>0</v>
      </c>
      <c r="AD88" s="20">
        <v>100</v>
      </c>
      <c r="AE88" s="115">
        <v>0</v>
      </c>
    </row>
    <row r="89" spans="1:31" s="3" customFormat="1" ht="18.75" customHeight="1">
      <c r="A89" s="298">
        <v>87</v>
      </c>
      <c r="B89" s="160">
        <v>21</v>
      </c>
      <c r="C89" s="161" t="s">
        <v>1923</v>
      </c>
      <c r="D89" s="162" t="s">
        <v>3815</v>
      </c>
      <c r="E89" s="193">
        <v>80</v>
      </c>
      <c r="F89" s="165">
        <v>5977445</v>
      </c>
      <c r="G89" s="299">
        <v>137</v>
      </c>
      <c r="H89" s="300">
        <v>125</v>
      </c>
      <c r="I89" s="168">
        <v>6059052</v>
      </c>
      <c r="J89" s="193">
        <v>2</v>
      </c>
      <c r="K89" s="164">
        <v>2</v>
      </c>
      <c r="L89" s="165">
        <v>4612669</v>
      </c>
      <c r="M89" s="299">
        <v>44</v>
      </c>
      <c r="N89" s="300">
        <v>36</v>
      </c>
      <c r="O89" s="168">
        <v>4233117</v>
      </c>
      <c r="P89" s="193">
        <v>130</v>
      </c>
      <c r="Q89" s="164">
        <v>114</v>
      </c>
      <c r="R89" s="165">
        <v>5635841</v>
      </c>
      <c r="S89" s="299">
        <v>3</v>
      </c>
      <c r="T89" s="300">
        <v>3</v>
      </c>
      <c r="U89" s="168">
        <v>3196644</v>
      </c>
      <c r="V89" s="193">
        <v>243</v>
      </c>
      <c r="W89" s="164">
        <v>238</v>
      </c>
      <c r="X89" s="165">
        <v>2794</v>
      </c>
      <c r="Y89" s="299">
        <v>53</v>
      </c>
      <c r="Z89" s="300">
        <v>41</v>
      </c>
      <c r="AA89" s="302">
        <v>580</v>
      </c>
      <c r="AB89" s="171">
        <v>383</v>
      </c>
      <c r="AC89" s="193">
        <v>0</v>
      </c>
      <c r="AD89" s="164">
        <v>100</v>
      </c>
      <c r="AE89" s="303">
        <v>0</v>
      </c>
    </row>
    <row r="90" spans="1:31" s="3" customFormat="1" ht="18.75" customHeight="1">
      <c r="A90" s="298">
        <v>88</v>
      </c>
      <c r="B90" s="160">
        <v>277</v>
      </c>
      <c r="C90" s="161" t="s">
        <v>3206</v>
      </c>
      <c r="D90" s="162" t="s">
        <v>3815</v>
      </c>
      <c r="E90" s="193">
        <v>81</v>
      </c>
      <c r="F90" s="165">
        <v>5977204</v>
      </c>
      <c r="G90" s="299">
        <v>18</v>
      </c>
      <c r="H90" s="300">
        <v>18</v>
      </c>
      <c r="I90" s="168">
        <v>8921201</v>
      </c>
      <c r="J90" s="193">
        <v>110</v>
      </c>
      <c r="K90" s="164">
        <v>98</v>
      </c>
      <c r="L90" s="165">
        <v>1954724</v>
      </c>
      <c r="M90" s="299">
        <v>246</v>
      </c>
      <c r="N90" s="300">
        <v>228</v>
      </c>
      <c r="O90" s="168">
        <v>1285788</v>
      </c>
      <c r="P90" s="193">
        <v>105</v>
      </c>
      <c r="Q90" s="164">
        <v>92</v>
      </c>
      <c r="R90" s="165">
        <v>6120464</v>
      </c>
      <c r="S90" s="299">
        <v>331</v>
      </c>
      <c r="T90" s="300">
        <v>312</v>
      </c>
      <c r="U90" s="168">
        <v>70003</v>
      </c>
      <c r="V90" s="193">
        <v>139</v>
      </c>
      <c r="W90" s="164">
        <v>136</v>
      </c>
      <c r="X90" s="165">
        <v>7583</v>
      </c>
      <c r="Y90" s="299">
        <v>89</v>
      </c>
      <c r="Z90" s="300">
        <v>72</v>
      </c>
      <c r="AA90" s="302">
        <v>460</v>
      </c>
      <c r="AB90" s="171">
        <v>381</v>
      </c>
      <c r="AC90" s="193">
        <v>0</v>
      </c>
      <c r="AD90" s="164">
        <v>100</v>
      </c>
      <c r="AE90" s="303">
        <v>0</v>
      </c>
    </row>
    <row r="91" spans="1:31" s="3" customFormat="1" ht="18.75" customHeight="1">
      <c r="A91" s="298">
        <v>89</v>
      </c>
      <c r="B91" s="160">
        <v>98</v>
      </c>
      <c r="C91" s="161" t="s">
        <v>3207</v>
      </c>
      <c r="D91" s="162" t="s">
        <v>3815</v>
      </c>
      <c r="E91" s="193">
        <v>82</v>
      </c>
      <c r="F91" s="165">
        <v>5971609</v>
      </c>
      <c r="G91" s="299">
        <v>135</v>
      </c>
      <c r="H91" s="300">
        <v>123</v>
      </c>
      <c r="I91" s="168">
        <v>6085428</v>
      </c>
      <c r="J91" s="193">
        <v>194</v>
      </c>
      <c r="K91" s="164">
        <v>176</v>
      </c>
      <c r="L91" s="165">
        <v>1555940</v>
      </c>
      <c r="M91" s="299">
        <v>242</v>
      </c>
      <c r="N91" s="300">
        <v>224</v>
      </c>
      <c r="O91" s="168">
        <v>1320632</v>
      </c>
      <c r="P91" s="193">
        <v>176</v>
      </c>
      <c r="Q91" s="164">
        <v>156</v>
      </c>
      <c r="R91" s="165">
        <v>4764469</v>
      </c>
      <c r="S91" s="299">
        <v>211</v>
      </c>
      <c r="T91" s="300">
        <v>197</v>
      </c>
      <c r="U91" s="168">
        <v>215342</v>
      </c>
      <c r="V91" s="193">
        <v>300</v>
      </c>
      <c r="W91" s="164">
        <v>295</v>
      </c>
      <c r="X91" s="165">
        <v>1320</v>
      </c>
      <c r="Y91" s="299">
        <v>294</v>
      </c>
      <c r="Z91" s="300">
        <v>269</v>
      </c>
      <c r="AA91" s="302">
        <v>190</v>
      </c>
      <c r="AB91" s="171">
        <v>369</v>
      </c>
      <c r="AC91" s="193">
        <v>0</v>
      </c>
      <c r="AD91" s="164">
        <v>100</v>
      </c>
      <c r="AE91" s="303">
        <v>0</v>
      </c>
    </row>
    <row r="92" spans="1:31" s="3" customFormat="1" ht="18.75" customHeight="1">
      <c r="A92" s="292">
        <v>90</v>
      </c>
      <c r="B92" s="143">
        <v>157</v>
      </c>
      <c r="C92" s="144" t="s">
        <v>3357</v>
      </c>
      <c r="D92" s="145" t="s">
        <v>3815</v>
      </c>
      <c r="E92" s="197">
        <v>83</v>
      </c>
      <c r="F92" s="148">
        <v>5954561</v>
      </c>
      <c r="G92" s="293">
        <v>140</v>
      </c>
      <c r="H92" s="294">
        <v>128</v>
      </c>
      <c r="I92" s="151">
        <v>5980295</v>
      </c>
      <c r="J92" s="197">
        <v>87</v>
      </c>
      <c r="K92" s="147">
        <v>78</v>
      </c>
      <c r="L92" s="148">
        <v>2192648</v>
      </c>
      <c r="M92" s="293">
        <v>359</v>
      </c>
      <c r="N92" s="294">
        <v>338</v>
      </c>
      <c r="O92" s="151">
        <v>677472</v>
      </c>
      <c r="P92" s="197">
        <v>381</v>
      </c>
      <c r="Q92" s="147">
        <v>357</v>
      </c>
      <c r="R92" s="148">
        <v>2139610</v>
      </c>
      <c r="S92" s="293">
        <v>89</v>
      </c>
      <c r="T92" s="294">
        <v>79</v>
      </c>
      <c r="U92" s="151">
        <v>576464</v>
      </c>
      <c r="V92" s="197">
        <v>345</v>
      </c>
      <c r="W92" s="147">
        <v>337</v>
      </c>
      <c r="X92" s="295">
        <v>640</v>
      </c>
      <c r="Y92" s="293">
        <v>424</v>
      </c>
      <c r="Z92" s="294">
        <v>398</v>
      </c>
      <c r="AA92" s="296">
        <v>105</v>
      </c>
      <c r="AB92" s="156">
        <v>352</v>
      </c>
      <c r="AC92" s="197">
        <v>0</v>
      </c>
      <c r="AD92" s="147">
        <v>100</v>
      </c>
      <c r="AE92" s="297">
        <v>0</v>
      </c>
    </row>
    <row r="93" spans="1:31" s="3" customFormat="1" ht="18.75" customHeight="1">
      <c r="A93" s="304">
        <v>91</v>
      </c>
      <c r="B93" s="175">
        <v>220</v>
      </c>
      <c r="C93" s="176" t="s">
        <v>1926</v>
      </c>
      <c r="D93" s="177" t="s">
        <v>3815</v>
      </c>
      <c r="E93" s="198">
        <v>84</v>
      </c>
      <c r="F93" s="180">
        <v>5945599</v>
      </c>
      <c r="G93" s="305">
        <v>132</v>
      </c>
      <c r="H93" s="306">
        <v>120</v>
      </c>
      <c r="I93" s="183">
        <v>6110892</v>
      </c>
      <c r="J93" s="198">
        <v>180</v>
      </c>
      <c r="K93" s="179">
        <v>162</v>
      </c>
      <c r="L93" s="180">
        <v>1600748</v>
      </c>
      <c r="M93" s="305">
        <v>217</v>
      </c>
      <c r="N93" s="306">
        <v>200</v>
      </c>
      <c r="O93" s="183">
        <v>1490081</v>
      </c>
      <c r="P93" s="198">
        <v>268</v>
      </c>
      <c r="Q93" s="179">
        <v>246</v>
      </c>
      <c r="R93" s="180">
        <v>3403599</v>
      </c>
      <c r="S93" s="305">
        <v>88</v>
      </c>
      <c r="T93" s="306">
        <v>78</v>
      </c>
      <c r="U93" s="183">
        <v>583538</v>
      </c>
      <c r="V93" s="198">
        <v>101</v>
      </c>
      <c r="W93" s="179">
        <v>99</v>
      </c>
      <c r="X93" s="180">
        <v>9670</v>
      </c>
      <c r="Y93" s="305">
        <v>22</v>
      </c>
      <c r="Z93" s="306">
        <v>14</v>
      </c>
      <c r="AA93" s="307">
        <v>831</v>
      </c>
      <c r="AB93" s="186">
        <v>322</v>
      </c>
      <c r="AC93" s="198">
        <v>0</v>
      </c>
      <c r="AD93" s="179">
        <v>100</v>
      </c>
      <c r="AE93" s="308">
        <v>0</v>
      </c>
    </row>
    <row r="94" spans="1:31" s="3" customFormat="1" ht="18.75" customHeight="1">
      <c r="A94" s="99">
        <v>92</v>
      </c>
      <c r="B94" s="30">
        <v>110</v>
      </c>
      <c r="C94" s="31" t="s">
        <v>708</v>
      </c>
      <c r="D94" s="32" t="s">
        <v>2748</v>
      </c>
      <c r="E94" s="33">
        <v>85</v>
      </c>
      <c r="F94" s="35">
        <v>5945097</v>
      </c>
      <c r="G94" s="107">
        <v>94</v>
      </c>
      <c r="H94" s="108">
        <v>87</v>
      </c>
      <c r="I94" s="38">
        <v>6534769</v>
      </c>
      <c r="J94" s="33">
        <v>41</v>
      </c>
      <c r="K94" s="44">
        <v>33</v>
      </c>
      <c r="L94" s="35">
        <v>2912156</v>
      </c>
      <c r="M94" s="107">
        <v>407</v>
      </c>
      <c r="N94" s="108">
        <v>386</v>
      </c>
      <c r="O94" s="38">
        <v>465649</v>
      </c>
      <c r="P94" s="33">
        <v>84</v>
      </c>
      <c r="Q94" s="44">
        <v>73</v>
      </c>
      <c r="R94" s="35">
        <v>6919515</v>
      </c>
      <c r="S94" s="107">
        <v>403</v>
      </c>
      <c r="T94" s="108">
        <v>384</v>
      </c>
      <c r="U94" s="38">
        <v>13594</v>
      </c>
      <c r="V94" s="33">
        <v>65</v>
      </c>
      <c r="W94" s="44">
        <v>63</v>
      </c>
      <c r="X94" s="35">
        <v>12934</v>
      </c>
      <c r="Y94" s="107">
        <v>313</v>
      </c>
      <c r="Z94" s="108">
        <v>288</v>
      </c>
      <c r="AA94" s="110">
        <v>179</v>
      </c>
      <c r="AB94" s="94">
        <v>382</v>
      </c>
      <c r="AC94" s="33">
        <v>0</v>
      </c>
      <c r="AD94" s="44">
        <v>100</v>
      </c>
      <c r="AE94" s="117">
        <v>0</v>
      </c>
    </row>
    <row r="95" spans="1:31" s="3" customFormat="1" ht="18.75" customHeight="1">
      <c r="A95" s="99">
        <v>93</v>
      </c>
      <c r="B95" s="30">
        <v>53</v>
      </c>
      <c r="C95" s="31" t="s">
        <v>293</v>
      </c>
      <c r="D95" s="32" t="s">
        <v>3812</v>
      </c>
      <c r="E95" s="33">
        <v>86</v>
      </c>
      <c r="F95" s="35">
        <v>5938257</v>
      </c>
      <c r="G95" s="107">
        <v>138</v>
      </c>
      <c r="H95" s="108">
        <v>126</v>
      </c>
      <c r="I95" s="38">
        <v>6018848</v>
      </c>
      <c r="J95" s="33">
        <v>13</v>
      </c>
      <c r="K95" s="44">
        <v>11</v>
      </c>
      <c r="L95" s="35">
        <v>3621913</v>
      </c>
      <c r="M95" s="107">
        <v>98</v>
      </c>
      <c r="N95" s="108">
        <v>89</v>
      </c>
      <c r="O95" s="38">
        <v>2621663</v>
      </c>
      <c r="P95" s="33">
        <v>197</v>
      </c>
      <c r="Q95" s="44">
        <v>176</v>
      </c>
      <c r="R95" s="35">
        <v>4286360</v>
      </c>
      <c r="S95" s="107">
        <v>12</v>
      </c>
      <c r="T95" s="108">
        <v>11</v>
      </c>
      <c r="U95" s="38">
        <v>2036262</v>
      </c>
      <c r="V95" s="33">
        <v>151</v>
      </c>
      <c r="W95" s="44">
        <v>148</v>
      </c>
      <c r="X95" s="35">
        <v>6902</v>
      </c>
      <c r="Y95" s="107">
        <v>180</v>
      </c>
      <c r="Z95" s="108">
        <v>159</v>
      </c>
      <c r="AA95" s="110">
        <v>310</v>
      </c>
      <c r="AB95" s="94">
        <v>384</v>
      </c>
      <c r="AC95" s="33">
        <v>0</v>
      </c>
      <c r="AD95" s="44">
        <v>100</v>
      </c>
      <c r="AE95" s="117">
        <v>0</v>
      </c>
    </row>
    <row r="96" spans="1:31" s="3" customFormat="1" ht="18.75" customHeight="1">
      <c r="A96" s="99">
        <v>94</v>
      </c>
      <c r="B96" s="30">
        <v>16</v>
      </c>
      <c r="C96" s="31" t="s">
        <v>3217</v>
      </c>
      <c r="D96" s="32" t="s">
        <v>2748</v>
      </c>
      <c r="E96" s="33">
        <v>87</v>
      </c>
      <c r="F96" s="35">
        <v>5922126</v>
      </c>
      <c r="G96" s="107">
        <v>43</v>
      </c>
      <c r="H96" s="108">
        <v>41</v>
      </c>
      <c r="I96" s="38">
        <v>7281853</v>
      </c>
      <c r="J96" s="33">
        <v>136</v>
      </c>
      <c r="K96" s="44">
        <v>123</v>
      </c>
      <c r="L96" s="35">
        <v>1844267</v>
      </c>
      <c r="M96" s="107">
        <v>144</v>
      </c>
      <c r="N96" s="108">
        <v>131</v>
      </c>
      <c r="O96" s="38">
        <v>2010255</v>
      </c>
      <c r="P96" s="33">
        <v>97</v>
      </c>
      <c r="Q96" s="44">
        <v>85</v>
      </c>
      <c r="R96" s="35">
        <v>6355155</v>
      </c>
      <c r="S96" s="107">
        <v>32</v>
      </c>
      <c r="T96" s="108">
        <v>25</v>
      </c>
      <c r="U96" s="38">
        <v>1290707</v>
      </c>
      <c r="V96" s="33">
        <v>242</v>
      </c>
      <c r="W96" s="44">
        <v>237</v>
      </c>
      <c r="X96" s="35">
        <v>2821</v>
      </c>
      <c r="Y96" s="107">
        <v>438</v>
      </c>
      <c r="Z96" s="108">
        <v>412</v>
      </c>
      <c r="AA96" s="110">
        <v>100</v>
      </c>
      <c r="AB96" s="94">
        <v>381</v>
      </c>
      <c r="AC96" s="33">
        <v>0</v>
      </c>
      <c r="AD96" s="44">
        <v>100</v>
      </c>
      <c r="AE96" s="117">
        <v>0</v>
      </c>
    </row>
    <row r="97" spans="1:31" s="3" customFormat="1" ht="18.75" customHeight="1">
      <c r="A97" s="100">
        <v>95</v>
      </c>
      <c r="B97" s="46">
        <v>161</v>
      </c>
      <c r="C97" s="47" t="s">
        <v>3674</v>
      </c>
      <c r="D97" s="48" t="s">
        <v>2748</v>
      </c>
      <c r="E97" s="65">
        <v>88</v>
      </c>
      <c r="F97" s="51">
        <v>5912841</v>
      </c>
      <c r="G97" s="112">
        <v>103</v>
      </c>
      <c r="H97" s="113">
        <v>95</v>
      </c>
      <c r="I97" s="54">
        <v>6435171</v>
      </c>
      <c r="J97" s="65">
        <v>268</v>
      </c>
      <c r="K97" s="50">
        <v>245</v>
      </c>
      <c r="L97" s="51">
        <v>1237197</v>
      </c>
      <c r="M97" s="112">
        <v>478</v>
      </c>
      <c r="N97" s="113">
        <v>456</v>
      </c>
      <c r="O97" s="54">
        <v>108529</v>
      </c>
      <c r="P97" s="65">
        <v>267</v>
      </c>
      <c r="Q97" s="50">
        <v>245</v>
      </c>
      <c r="R97" s="51">
        <v>3409593</v>
      </c>
      <c r="S97" s="112">
        <v>368</v>
      </c>
      <c r="T97" s="113">
        <v>349</v>
      </c>
      <c r="U97" s="54">
        <v>33087</v>
      </c>
      <c r="V97" s="65">
        <v>16</v>
      </c>
      <c r="W97" s="50">
        <v>16</v>
      </c>
      <c r="X97" s="51">
        <v>20296</v>
      </c>
      <c r="Y97" s="112">
        <v>91</v>
      </c>
      <c r="Z97" s="113">
        <v>74</v>
      </c>
      <c r="AA97" s="114">
        <v>460</v>
      </c>
      <c r="AB97" s="95">
        <v>311</v>
      </c>
      <c r="AC97" s="65">
        <v>0</v>
      </c>
      <c r="AD97" s="50">
        <v>100</v>
      </c>
      <c r="AE97" s="116">
        <v>0</v>
      </c>
    </row>
    <row r="98" spans="1:31" s="3" customFormat="1" ht="18.75" customHeight="1">
      <c r="A98" s="98">
        <v>96</v>
      </c>
      <c r="B98" s="16">
        <v>86</v>
      </c>
      <c r="C98" s="17" t="s">
        <v>1231</v>
      </c>
      <c r="D98" s="18" t="s">
        <v>3374</v>
      </c>
      <c r="E98" s="60">
        <v>89</v>
      </c>
      <c r="F98" s="21">
        <v>5892022</v>
      </c>
      <c r="G98" s="104">
        <v>131</v>
      </c>
      <c r="H98" s="105">
        <v>119</v>
      </c>
      <c r="I98" s="24">
        <v>6119009</v>
      </c>
      <c r="J98" s="60">
        <v>72</v>
      </c>
      <c r="K98" s="20">
        <v>63</v>
      </c>
      <c r="L98" s="21">
        <v>2428399</v>
      </c>
      <c r="M98" s="104">
        <v>332</v>
      </c>
      <c r="N98" s="105">
        <v>313</v>
      </c>
      <c r="O98" s="24">
        <v>801044</v>
      </c>
      <c r="P98" s="60">
        <v>375</v>
      </c>
      <c r="Q98" s="20">
        <v>351</v>
      </c>
      <c r="R98" s="21">
        <v>2165854</v>
      </c>
      <c r="S98" s="104">
        <v>136</v>
      </c>
      <c r="T98" s="105">
        <v>126</v>
      </c>
      <c r="U98" s="24">
        <v>420216</v>
      </c>
      <c r="V98" s="60">
        <v>175</v>
      </c>
      <c r="W98" s="20">
        <v>171</v>
      </c>
      <c r="X98" s="21">
        <v>5500</v>
      </c>
      <c r="Y98" s="104">
        <v>186</v>
      </c>
      <c r="Z98" s="105">
        <v>165</v>
      </c>
      <c r="AA98" s="106">
        <v>302</v>
      </c>
      <c r="AB98" s="93">
        <v>383</v>
      </c>
      <c r="AC98" s="60">
        <v>0</v>
      </c>
      <c r="AD98" s="20">
        <v>100</v>
      </c>
      <c r="AE98" s="115">
        <v>0</v>
      </c>
    </row>
    <row r="99" spans="1:31" s="3" customFormat="1" ht="18.75" customHeight="1">
      <c r="A99" s="99">
        <v>97</v>
      </c>
      <c r="B99" s="30" t="s">
        <v>3813</v>
      </c>
      <c r="C99" s="31" t="s">
        <v>106</v>
      </c>
      <c r="D99" s="32" t="s">
        <v>2748</v>
      </c>
      <c r="E99" s="33">
        <v>90</v>
      </c>
      <c r="F99" s="35">
        <v>5872060</v>
      </c>
      <c r="G99" s="107">
        <v>148</v>
      </c>
      <c r="H99" s="108">
        <v>136</v>
      </c>
      <c r="I99" s="38">
        <v>5872272</v>
      </c>
      <c r="J99" s="33">
        <v>274</v>
      </c>
      <c r="K99" s="44">
        <v>251</v>
      </c>
      <c r="L99" s="35">
        <v>1214103</v>
      </c>
      <c r="M99" s="107">
        <v>85</v>
      </c>
      <c r="N99" s="108">
        <v>77</v>
      </c>
      <c r="O99" s="38">
        <v>2894571</v>
      </c>
      <c r="P99" s="33">
        <v>179</v>
      </c>
      <c r="Q99" s="44">
        <v>159</v>
      </c>
      <c r="R99" s="35">
        <v>4688701</v>
      </c>
      <c r="S99" s="107">
        <v>107</v>
      </c>
      <c r="T99" s="108">
        <v>97</v>
      </c>
      <c r="U99" s="38">
        <v>494707</v>
      </c>
      <c r="V99" s="33">
        <v>249</v>
      </c>
      <c r="W99" s="44">
        <v>244</v>
      </c>
      <c r="X99" s="35">
        <v>2627</v>
      </c>
      <c r="Y99" s="107">
        <v>266</v>
      </c>
      <c r="Z99" s="108">
        <v>241</v>
      </c>
      <c r="AA99" s="110">
        <v>211</v>
      </c>
      <c r="AB99" s="94">
        <v>311</v>
      </c>
      <c r="AC99" s="33">
        <v>0</v>
      </c>
      <c r="AD99" s="44">
        <v>100</v>
      </c>
      <c r="AE99" s="117">
        <v>0</v>
      </c>
    </row>
    <row r="100" spans="1:31" s="3" customFormat="1" ht="18.75" customHeight="1">
      <c r="A100" s="298">
        <v>98</v>
      </c>
      <c r="B100" s="160">
        <v>186</v>
      </c>
      <c r="C100" s="161" t="s">
        <v>2120</v>
      </c>
      <c r="D100" s="162" t="s">
        <v>3815</v>
      </c>
      <c r="E100" s="193">
        <v>91</v>
      </c>
      <c r="F100" s="165">
        <v>5869968</v>
      </c>
      <c r="G100" s="299">
        <v>111</v>
      </c>
      <c r="H100" s="300">
        <v>103</v>
      </c>
      <c r="I100" s="168">
        <v>6369924</v>
      </c>
      <c r="J100" s="193">
        <v>82</v>
      </c>
      <c r="K100" s="164">
        <v>73</v>
      </c>
      <c r="L100" s="165">
        <v>2252357</v>
      </c>
      <c r="M100" s="299">
        <v>462</v>
      </c>
      <c r="N100" s="300">
        <v>440</v>
      </c>
      <c r="O100" s="168">
        <v>199117</v>
      </c>
      <c r="P100" s="193">
        <v>239</v>
      </c>
      <c r="Q100" s="164">
        <v>217</v>
      </c>
      <c r="R100" s="165">
        <v>3697353</v>
      </c>
      <c r="S100" s="299">
        <v>354</v>
      </c>
      <c r="T100" s="300">
        <v>335</v>
      </c>
      <c r="U100" s="168">
        <v>45469</v>
      </c>
      <c r="V100" s="193">
        <v>160</v>
      </c>
      <c r="W100" s="164">
        <v>157</v>
      </c>
      <c r="X100" s="165">
        <v>6215</v>
      </c>
      <c r="Y100" s="299">
        <v>144</v>
      </c>
      <c r="Z100" s="300">
        <v>124</v>
      </c>
      <c r="AA100" s="302">
        <v>376</v>
      </c>
      <c r="AB100" s="171">
        <v>352</v>
      </c>
      <c r="AC100" s="193">
        <v>0</v>
      </c>
      <c r="AD100" s="164">
        <v>100</v>
      </c>
      <c r="AE100" s="303">
        <v>0</v>
      </c>
    </row>
    <row r="101" spans="1:31" s="3" customFormat="1" ht="18.75" customHeight="1">
      <c r="A101" s="298">
        <v>99</v>
      </c>
      <c r="B101" s="160" t="s">
        <v>3813</v>
      </c>
      <c r="C101" s="161" t="s">
        <v>1917</v>
      </c>
      <c r="D101" s="162" t="s">
        <v>3815</v>
      </c>
      <c r="E101" s="193">
        <v>92</v>
      </c>
      <c r="F101" s="165">
        <v>5864121</v>
      </c>
      <c r="G101" s="299">
        <v>130</v>
      </c>
      <c r="H101" s="300">
        <v>118</v>
      </c>
      <c r="I101" s="168">
        <v>6129154</v>
      </c>
      <c r="J101" s="193">
        <v>411</v>
      </c>
      <c r="K101" s="164">
        <v>386</v>
      </c>
      <c r="L101" s="165">
        <v>562670</v>
      </c>
      <c r="M101" s="299">
        <v>280</v>
      </c>
      <c r="N101" s="300">
        <v>261</v>
      </c>
      <c r="O101" s="168">
        <v>1110540</v>
      </c>
      <c r="P101" s="193">
        <v>390</v>
      </c>
      <c r="Q101" s="164">
        <v>366</v>
      </c>
      <c r="R101" s="165">
        <v>2052243</v>
      </c>
      <c r="S101" s="299">
        <v>306</v>
      </c>
      <c r="T101" s="300">
        <v>288</v>
      </c>
      <c r="U101" s="168">
        <v>89012</v>
      </c>
      <c r="V101" s="193">
        <v>275</v>
      </c>
      <c r="W101" s="164">
        <v>270</v>
      </c>
      <c r="X101" s="165">
        <v>1800</v>
      </c>
      <c r="Y101" s="299">
        <v>135</v>
      </c>
      <c r="Z101" s="300">
        <v>115</v>
      </c>
      <c r="AA101" s="302">
        <v>390</v>
      </c>
      <c r="AB101" s="171">
        <v>321</v>
      </c>
      <c r="AC101" s="193">
        <v>0</v>
      </c>
      <c r="AD101" s="164">
        <v>100</v>
      </c>
      <c r="AE101" s="303">
        <v>0</v>
      </c>
    </row>
    <row r="102" spans="1:31" s="3" customFormat="1" ht="18.75" customHeight="1">
      <c r="A102" s="100">
        <v>100</v>
      </c>
      <c r="B102" s="46">
        <v>91</v>
      </c>
      <c r="C102" s="47" t="s">
        <v>4070</v>
      </c>
      <c r="D102" s="48" t="s">
        <v>3368</v>
      </c>
      <c r="E102" s="65">
        <v>93</v>
      </c>
      <c r="F102" s="51">
        <v>5846513</v>
      </c>
      <c r="G102" s="112">
        <v>149</v>
      </c>
      <c r="H102" s="113">
        <v>137</v>
      </c>
      <c r="I102" s="54">
        <v>5846513</v>
      </c>
      <c r="J102" s="65">
        <v>31</v>
      </c>
      <c r="K102" s="50">
        <v>25</v>
      </c>
      <c r="L102" s="51">
        <v>3190805</v>
      </c>
      <c r="M102" s="112">
        <v>166</v>
      </c>
      <c r="N102" s="113">
        <v>151</v>
      </c>
      <c r="O102" s="54">
        <v>1826552</v>
      </c>
      <c r="P102" s="65">
        <v>205</v>
      </c>
      <c r="Q102" s="50">
        <v>184</v>
      </c>
      <c r="R102" s="51">
        <v>4125144</v>
      </c>
      <c r="S102" s="112">
        <v>155</v>
      </c>
      <c r="T102" s="113">
        <v>144</v>
      </c>
      <c r="U102" s="54">
        <v>355827</v>
      </c>
      <c r="V102" s="65">
        <v>64</v>
      </c>
      <c r="W102" s="50">
        <v>62</v>
      </c>
      <c r="X102" s="51">
        <v>12966</v>
      </c>
      <c r="Y102" s="112">
        <v>16</v>
      </c>
      <c r="Z102" s="113">
        <v>8</v>
      </c>
      <c r="AA102" s="114">
        <v>955</v>
      </c>
      <c r="AB102" s="95">
        <v>362</v>
      </c>
      <c r="AC102" s="65">
        <v>10.94</v>
      </c>
      <c r="AD102" s="50">
        <v>89.06</v>
      </c>
      <c r="AE102" s="116">
        <v>0</v>
      </c>
    </row>
    <row r="103" spans="1:31" s="3" customFormat="1" ht="18.75" customHeight="1">
      <c r="A103" s="304">
        <v>101</v>
      </c>
      <c r="B103" s="175">
        <v>113</v>
      </c>
      <c r="C103" s="176" t="s">
        <v>3208</v>
      </c>
      <c r="D103" s="177" t="s">
        <v>3815</v>
      </c>
      <c r="E103" s="198">
        <v>94</v>
      </c>
      <c r="F103" s="180">
        <v>5829574</v>
      </c>
      <c r="G103" s="305">
        <v>109</v>
      </c>
      <c r="H103" s="306">
        <v>101</v>
      </c>
      <c r="I103" s="183">
        <v>6376670</v>
      </c>
      <c r="J103" s="198">
        <v>404</v>
      </c>
      <c r="K103" s="179">
        <v>379</v>
      </c>
      <c r="L103" s="180">
        <v>601677</v>
      </c>
      <c r="M103" s="305">
        <v>259</v>
      </c>
      <c r="N103" s="306">
        <v>241</v>
      </c>
      <c r="O103" s="183">
        <v>1215812</v>
      </c>
      <c r="P103" s="198">
        <v>145</v>
      </c>
      <c r="Q103" s="179">
        <v>129</v>
      </c>
      <c r="R103" s="180">
        <v>5273200</v>
      </c>
      <c r="S103" s="305">
        <v>369</v>
      </c>
      <c r="T103" s="306">
        <v>350</v>
      </c>
      <c r="U103" s="183">
        <v>32438</v>
      </c>
      <c r="V103" s="198">
        <v>19</v>
      </c>
      <c r="W103" s="179">
        <v>19</v>
      </c>
      <c r="X103" s="180">
        <v>19222</v>
      </c>
      <c r="Y103" s="305">
        <v>82</v>
      </c>
      <c r="Z103" s="306">
        <v>68</v>
      </c>
      <c r="AA103" s="307">
        <v>474</v>
      </c>
      <c r="AB103" s="186">
        <v>322</v>
      </c>
      <c r="AC103" s="198">
        <v>0</v>
      </c>
      <c r="AD103" s="179">
        <v>100</v>
      </c>
      <c r="AE103" s="308">
        <v>0</v>
      </c>
    </row>
    <row r="104" spans="1:31" s="3" customFormat="1" ht="18.75" customHeight="1">
      <c r="A104" s="298">
        <v>102</v>
      </c>
      <c r="B104" s="160" t="s">
        <v>3813</v>
      </c>
      <c r="C104" s="161" t="s">
        <v>3209</v>
      </c>
      <c r="D104" s="162" t="s">
        <v>3815</v>
      </c>
      <c r="E104" s="193">
        <v>95</v>
      </c>
      <c r="F104" s="165">
        <v>5821307</v>
      </c>
      <c r="G104" s="299">
        <v>4</v>
      </c>
      <c r="H104" s="300">
        <v>4</v>
      </c>
      <c r="I104" s="168">
        <v>13892389</v>
      </c>
      <c r="J104" s="193">
        <v>75</v>
      </c>
      <c r="K104" s="164">
        <v>66</v>
      </c>
      <c r="L104" s="165">
        <v>2384725</v>
      </c>
      <c r="M104" s="299">
        <v>153</v>
      </c>
      <c r="N104" s="300">
        <v>140</v>
      </c>
      <c r="O104" s="168">
        <v>1930827</v>
      </c>
      <c r="P104" s="193">
        <v>62</v>
      </c>
      <c r="Q104" s="164">
        <v>51</v>
      </c>
      <c r="R104" s="165">
        <v>8416860</v>
      </c>
      <c r="S104" s="299">
        <v>168</v>
      </c>
      <c r="T104" s="300">
        <v>156</v>
      </c>
      <c r="U104" s="168">
        <v>321003</v>
      </c>
      <c r="V104" s="193">
        <v>203</v>
      </c>
      <c r="W104" s="164">
        <v>198</v>
      </c>
      <c r="X104" s="165">
        <v>4260</v>
      </c>
      <c r="Y104" s="299">
        <v>289</v>
      </c>
      <c r="Z104" s="300">
        <v>264</v>
      </c>
      <c r="AA104" s="302">
        <v>193</v>
      </c>
      <c r="AB104" s="171">
        <v>352</v>
      </c>
      <c r="AC104" s="193">
        <v>0</v>
      </c>
      <c r="AD104" s="164">
        <v>0.01</v>
      </c>
      <c r="AE104" s="303">
        <v>99.99</v>
      </c>
    </row>
    <row r="105" spans="1:31" s="3" customFormat="1" ht="18.75" customHeight="1">
      <c r="A105" s="99">
        <v>103</v>
      </c>
      <c r="B105" s="30" t="s">
        <v>3813</v>
      </c>
      <c r="C105" s="31" t="s">
        <v>3348</v>
      </c>
      <c r="D105" s="32" t="s">
        <v>2748</v>
      </c>
      <c r="E105" s="33">
        <v>96</v>
      </c>
      <c r="F105" s="35">
        <v>5821166</v>
      </c>
      <c r="G105" s="107">
        <v>139</v>
      </c>
      <c r="H105" s="108">
        <v>127</v>
      </c>
      <c r="I105" s="38">
        <v>5991528</v>
      </c>
      <c r="J105" s="33">
        <v>150</v>
      </c>
      <c r="K105" s="44">
        <v>137</v>
      </c>
      <c r="L105" s="35">
        <v>1778328</v>
      </c>
      <c r="M105" s="107">
        <v>84</v>
      </c>
      <c r="N105" s="108">
        <v>76</v>
      </c>
      <c r="O105" s="38">
        <v>2894713</v>
      </c>
      <c r="P105" s="33">
        <v>136</v>
      </c>
      <c r="Q105" s="44">
        <v>120</v>
      </c>
      <c r="R105" s="35">
        <v>5443468</v>
      </c>
      <c r="S105" s="107">
        <v>239</v>
      </c>
      <c r="T105" s="108">
        <v>223</v>
      </c>
      <c r="U105" s="38">
        <v>183082</v>
      </c>
      <c r="V105" s="33">
        <v>196</v>
      </c>
      <c r="W105" s="44">
        <v>191</v>
      </c>
      <c r="X105" s="35">
        <v>4823</v>
      </c>
      <c r="Y105" s="107">
        <v>189</v>
      </c>
      <c r="Z105" s="108">
        <v>168</v>
      </c>
      <c r="AA105" s="110">
        <v>300</v>
      </c>
      <c r="AB105" s="94">
        <v>321</v>
      </c>
      <c r="AC105" s="33">
        <v>0</v>
      </c>
      <c r="AD105" s="44">
        <v>100</v>
      </c>
      <c r="AE105" s="117">
        <v>0</v>
      </c>
    </row>
    <row r="106" spans="1:31" s="3" customFormat="1" ht="18.75" customHeight="1">
      <c r="A106" s="99">
        <v>104</v>
      </c>
      <c r="B106" s="30">
        <v>24</v>
      </c>
      <c r="C106" s="31" t="s">
        <v>1704</v>
      </c>
      <c r="D106" s="32" t="s">
        <v>3814</v>
      </c>
      <c r="E106" s="33">
        <v>8</v>
      </c>
      <c r="F106" s="35">
        <v>5813439</v>
      </c>
      <c r="G106" s="107">
        <v>122</v>
      </c>
      <c r="H106" s="108">
        <v>11</v>
      </c>
      <c r="I106" s="38">
        <v>6197212</v>
      </c>
      <c r="J106" s="33">
        <v>91</v>
      </c>
      <c r="K106" s="44">
        <v>10</v>
      </c>
      <c r="L106" s="35">
        <v>2132591</v>
      </c>
      <c r="M106" s="107" t="s">
        <v>3813</v>
      </c>
      <c r="N106" s="37" t="s">
        <v>1709</v>
      </c>
      <c r="O106" s="38">
        <v>-6732695</v>
      </c>
      <c r="P106" s="33">
        <v>6</v>
      </c>
      <c r="Q106" s="44">
        <v>2</v>
      </c>
      <c r="R106" s="35">
        <v>23196397</v>
      </c>
      <c r="S106" s="107">
        <v>494</v>
      </c>
      <c r="T106" s="108">
        <v>24</v>
      </c>
      <c r="U106" s="38">
        <v>-4495415</v>
      </c>
      <c r="V106" s="39" t="s">
        <v>1709</v>
      </c>
      <c r="W106" s="40" t="s">
        <v>1709</v>
      </c>
      <c r="X106" s="41" t="s">
        <v>3813</v>
      </c>
      <c r="Y106" s="107">
        <v>38</v>
      </c>
      <c r="Z106" s="108">
        <v>11</v>
      </c>
      <c r="AA106" s="110">
        <v>654</v>
      </c>
      <c r="AB106" s="94">
        <v>311</v>
      </c>
      <c r="AC106" s="33">
        <v>50.42</v>
      </c>
      <c r="AD106" s="44">
        <v>49.58</v>
      </c>
      <c r="AE106" s="117">
        <v>0</v>
      </c>
    </row>
    <row r="107" spans="1:31" s="3" customFormat="1" ht="18.75" customHeight="1">
      <c r="A107" s="292">
        <v>105</v>
      </c>
      <c r="B107" s="143">
        <v>45</v>
      </c>
      <c r="C107" s="144" t="s">
        <v>2002</v>
      </c>
      <c r="D107" s="145" t="s">
        <v>3815</v>
      </c>
      <c r="E107" s="197">
        <v>97</v>
      </c>
      <c r="F107" s="148">
        <v>5806644</v>
      </c>
      <c r="G107" s="293">
        <v>88</v>
      </c>
      <c r="H107" s="294">
        <v>81</v>
      </c>
      <c r="I107" s="151">
        <v>6617628</v>
      </c>
      <c r="J107" s="197">
        <v>352</v>
      </c>
      <c r="K107" s="147">
        <v>328</v>
      </c>
      <c r="L107" s="148">
        <v>861212</v>
      </c>
      <c r="M107" s="293">
        <v>279</v>
      </c>
      <c r="N107" s="294">
        <v>260</v>
      </c>
      <c r="O107" s="151">
        <v>1110555</v>
      </c>
      <c r="P107" s="197">
        <v>41</v>
      </c>
      <c r="Q107" s="147">
        <v>33</v>
      </c>
      <c r="R107" s="148">
        <v>9904297</v>
      </c>
      <c r="S107" s="293">
        <v>487</v>
      </c>
      <c r="T107" s="294">
        <v>465</v>
      </c>
      <c r="U107" s="155" t="s">
        <v>3813</v>
      </c>
      <c r="V107" s="197">
        <v>343</v>
      </c>
      <c r="W107" s="147">
        <v>335</v>
      </c>
      <c r="X107" s="295">
        <v>648</v>
      </c>
      <c r="Y107" s="293">
        <v>48</v>
      </c>
      <c r="Z107" s="294">
        <v>36</v>
      </c>
      <c r="AA107" s="296">
        <v>605</v>
      </c>
      <c r="AB107" s="156">
        <v>321</v>
      </c>
      <c r="AC107" s="197">
        <v>0</v>
      </c>
      <c r="AD107" s="147">
        <v>100</v>
      </c>
      <c r="AE107" s="297">
        <v>0</v>
      </c>
    </row>
    <row r="108" spans="1:31" s="3" customFormat="1" ht="18.75" customHeight="1">
      <c r="A108" s="304">
        <v>106</v>
      </c>
      <c r="B108" s="175">
        <v>100</v>
      </c>
      <c r="C108" s="176" t="s">
        <v>3710</v>
      </c>
      <c r="D108" s="177" t="s">
        <v>3815</v>
      </c>
      <c r="E108" s="198">
        <v>98</v>
      </c>
      <c r="F108" s="180">
        <v>5793315</v>
      </c>
      <c r="G108" s="305">
        <v>11</v>
      </c>
      <c r="H108" s="306">
        <v>11</v>
      </c>
      <c r="I108" s="183">
        <v>10369035</v>
      </c>
      <c r="J108" s="198">
        <v>335</v>
      </c>
      <c r="K108" s="179">
        <v>311</v>
      </c>
      <c r="L108" s="180">
        <v>955823</v>
      </c>
      <c r="M108" s="305">
        <v>7</v>
      </c>
      <c r="N108" s="306">
        <v>4</v>
      </c>
      <c r="O108" s="183">
        <v>10004153</v>
      </c>
      <c r="P108" s="198">
        <v>11</v>
      </c>
      <c r="Q108" s="179">
        <v>7</v>
      </c>
      <c r="R108" s="180">
        <v>17601607</v>
      </c>
      <c r="S108" s="305">
        <v>43</v>
      </c>
      <c r="T108" s="306">
        <v>36</v>
      </c>
      <c r="U108" s="183">
        <v>1177624</v>
      </c>
      <c r="V108" s="198">
        <v>40</v>
      </c>
      <c r="W108" s="179">
        <v>38</v>
      </c>
      <c r="X108" s="180">
        <v>15150</v>
      </c>
      <c r="Y108" s="305">
        <v>479</v>
      </c>
      <c r="Z108" s="306">
        <v>453</v>
      </c>
      <c r="AA108" s="307">
        <v>59</v>
      </c>
      <c r="AB108" s="186">
        <v>381</v>
      </c>
      <c r="AC108" s="198">
        <v>0</v>
      </c>
      <c r="AD108" s="179">
        <v>100</v>
      </c>
      <c r="AE108" s="308">
        <v>0</v>
      </c>
    </row>
    <row r="109" spans="1:31" s="3" customFormat="1" ht="18.75" customHeight="1">
      <c r="A109" s="298">
        <v>107</v>
      </c>
      <c r="B109" s="160" t="s">
        <v>3813</v>
      </c>
      <c r="C109" s="161" t="s">
        <v>1849</v>
      </c>
      <c r="D109" s="162" t="s">
        <v>3815</v>
      </c>
      <c r="E109" s="193">
        <v>99</v>
      </c>
      <c r="F109" s="165">
        <v>5788987</v>
      </c>
      <c r="G109" s="299">
        <v>63</v>
      </c>
      <c r="H109" s="300">
        <v>60</v>
      </c>
      <c r="I109" s="168">
        <v>7041509</v>
      </c>
      <c r="J109" s="193">
        <v>230</v>
      </c>
      <c r="K109" s="164">
        <v>210</v>
      </c>
      <c r="L109" s="165">
        <v>1417006</v>
      </c>
      <c r="M109" s="299">
        <v>49</v>
      </c>
      <c r="N109" s="300">
        <v>41</v>
      </c>
      <c r="O109" s="168">
        <v>3997125</v>
      </c>
      <c r="P109" s="193">
        <v>122</v>
      </c>
      <c r="Q109" s="164">
        <v>108</v>
      </c>
      <c r="R109" s="165">
        <v>5688428</v>
      </c>
      <c r="S109" s="299">
        <v>92</v>
      </c>
      <c r="T109" s="300">
        <v>82</v>
      </c>
      <c r="U109" s="168">
        <v>553695</v>
      </c>
      <c r="V109" s="193">
        <v>197</v>
      </c>
      <c r="W109" s="164">
        <v>192</v>
      </c>
      <c r="X109" s="165">
        <v>4775</v>
      </c>
      <c r="Y109" s="299">
        <v>105</v>
      </c>
      <c r="Z109" s="300">
        <v>87</v>
      </c>
      <c r="AA109" s="302">
        <v>435</v>
      </c>
      <c r="AB109" s="171">
        <v>321</v>
      </c>
      <c r="AC109" s="193">
        <v>0</v>
      </c>
      <c r="AD109" s="164">
        <v>100</v>
      </c>
      <c r="AE109" s="303">
        <v>0</v>
      </c>
    </row>
    <row r="110" spans="1:31" s="3" customFormat="1" ht="18.75" customHeight="1">
      <c r="A110" s="298">
        <v>108</v>
      </c>
      <c r="B110" s="160" t="s">
        <v>3813</v>
      </c>
      <c r="C110" s="161" t="s">
        <v>109</v>
      </c>
      <c r="D110" s="162" t="s">
        <v>3815</v>
      </c>
      <c r="E110" s="193">
        <v>100</v>
      </c>
      <c r="F110" s="165">
        <v>5788577</v>
      </c>
      <c r="G110" s="299">
        <v>154</v>
      </c>
      <c r="H110" s="300">
        <v>142</v>
      </c>
      <c r="I110" s="168">
        <v>5788577</v>
      </c>
      <c r="J110" s="193">
        <v>42</v>
      </c>
      <c r="K110" s="164">
        <v>34</v>
      </c>
      <c r="L110" s="165">
        <v>2892372</v>
      </c>
      <c r="M110" s="299">
        <v>41</v>
      </c>
      <c r="N110" s="300">
        <v>33</v>
      </c>
      <c r="O110" s="168">
        <v>4419445</v>
      </c>
      <c r="P110" s="193">
        <v>38</v>
      </c>
      <c r="Q110" s="164">
        <v>30</v>
      </c>
      <c r="R110" s="165">
        <v>10827753</v>
      </c>
      <c r="S110" s="299">
        <v>471</v>
      </c>
      <c r="T110" s="300">
        <v>450</v>
      </c>
      <c r="U110" s="168">
        <v>-583377</v>
      </c>
      <c r="V110" s="193">
        <v>63</v>
      </c>
      <c r="W110" s="164">
        <v>61</v>
      </c>
      <c r="X110" s="165">
        <v>13062</v>
      </c>
      <c r="Y110" s="299">
        <v>85</v>
      </c>
      <c r="Z110" s="300">
        <v>70</v>
      </c>
      <c r="AA110" s="302">
        <v>470</v>
      </c>
      <c r="AB110" s="171">
        <v>321</v>
      </c>
      <c r="AC110" s="193">
        <v>0</v>
      </c>
      <c r="AD110" s="164">
        <v>100</v>
      </c>
      <c r="AE110" s="303">
        <v>0</v>
      </c>
    </row>
    <row r="111" spans="1:31" s="3" customFormat="1" ht="18.75" customHeight="1">
      <c r="A111" s="99">
        <v>109</v>
      </c>
      <c r="B111" s="30">
        <v>251</v>
      </c>
      <c r="C111" s="31" t="s">
        <v>3833</v>
      </c>
      <c r="D111" s="32" t="s">
        <v>3812</v>
      </c>
      <c r="E111" s="33">
        <v>101</v>
      </c>
      <c r="F111" s="35">
        <v>5748351</v>
      </c>
      <c r="G111" s="107">
        <v>120</v>
      </c>
      <c r="H111" s="108">
        <v>111</v>
      </c>
      <c r="I111" s="38">
        <v>6209678</v>
      </c>
      <c r="J111" s="33">
        <v>83</v>
      </c>
      <c r="K111" s="44">
        <v>74</v>
      </c>
      <c r="L111" s="35">
        <v>2250631</v>
      </c>
      <c r="M111" s="107">
        <v>107</v>
      </c>
      <c r="N111" s="108">
        <v>98</v>
      </c>
      <c r="O111" s="38">
        <v>2414313</v>
      </c>
      <c r="P111" s="33">
        <v>76</v>
      </c>
      <c r="Q111" s="44">
        <v>65</v>
      </c>
      <c r="R111" s="35">
        <v>7178140</v>
      </c>
      <c r="S111" s="107">
        <v>134</v>
      </c>
      <c r="T111" s="108">
        <v>124</v>
      </c>
      <c r="U111" s="38">
        <v>422225</v>
      </c>
      <c r="V111" s="33">
        <v>68</v>
      </c>
      <c r="W111" s="44">
        <v>66</v>
      </c>
      <c r="X111" s="35">
        <v>12473</v>
      </c>
      <c r="Y111" s="107">
        <v>182</v>
      </c>
      <c r="Z111" s="108">
        <v>161</v>
      </c>
      <c r="AA111" s="110">
        <v>309</v>
      </c>
      <c r="AB111" s="94">
        <v>371</v>
      </c>
      <c r="AC111" s="33">
        <v>0</v>
      </c>
      <c r="AD111" s="44">
        <v>100</v>
      </c>
      <c r="AE111" s="117">
        <v>0</v>
      </c>
    </row>
    <row r="112" spans="1:31" s="3" customFormat="1" ht="18.75" customHeight="1">
      <c r="A112" s="100">
        <v>110</v>
      </c>
      <c r="B112" s="46">
        <v>167</v>
      </c>
      <c r="C112" s="47" t="s">
        <v>4008</v>
      </c>
      <c r="D112" s="48" t="s">
        <v>2746</v>
      </c>
      <c r="E112" s="65">
        <v>102</v>
      </c>
      <c r="F112" s="51">
        <v>5744903</v>
      </c>
      <c r="G112" s="112">
        <v>158</v>
      </c>
      <c r="H112" s="113">
        <v>146</v>
      </c>
      <c r="I112" s="54">
        <v>5750936</v>
      </c>
      <c r="J112" s="65">
        <v>59</v>
      </c>
      <c r="K112" s="50">
        <v>50</v>
      </c>
      <c r="L112" s="51">
        <v>2620157</v>
      </c>
      <c r="M112" s="112">
        <v>234</v>
      </c>
      <c r="N112" s="113">
        <v>216</v>
      </c>
      <c r="O112" s="54">
        <v>1401742</v>
      </c>
      <c r="P112" s="65">
        <v>284</v>
      </c>
      <c r="Q112" s="50">
        <v>262</v>
      </c>
      <c r="R112" s="51">
        <v>3178556</v>
      </c>
      <c r="S112" s="112">
        <v>28</v>
      </c>
      <c r="T112" s="113">
        <v>21</v>
      </c>
      <c r="U112" s="54">
        <v>1387850</v>
      </c>
      <c r="V112" s="55" t="s">
        <v>1709</v>
      </c>
      <c r="W112" s="56" t="s">
        <v>1709</v>
      </c>
      <c r="X112" s="62" t="s">
        <v>3813</v>
      </c>
      <c r="Y112" s="112">
        <v>365</v>
      </c>
      <c r="Z112" s="113">
        <v>339</v>
      </c>
      <c r="AA112" s="114">
        <v>147</v>
      </c>
      <c r="AB112" s="95">
        <v>369</v>
      </c>
      <c r="AC112" s="65">
        <v>0</v>
      </c>
      <c r="AD112" s="50">
        <v>23.49</v>
      </c>
      <c r="AE112" s="116">
        <v>76.510000000000005</v>
      </c>
    </row>
    <row r="113" spans="1:31" s="3" customFormat="1" ht="18.75" customHeight="1">
      <c r="A113" s="98">
        <v>111</v>
      </c>
      <c r="B113" s="16" t="s">
        <v>3813</v>
      </c>
      <c r="C113" s="17" t="s">
        <v>2003</v>
      </c>
      <c r="D113" s="18" t="s">
        <v>3812</v>
      </c>
      <c r="E113" s="60">
        <v>103</v>
      </c>
      <c r="F113" s="21">
        <v>5734039</v>
      </c>
      <c r="G113" s="104">
        <v>112</v>
      </c>
      <c r="H113" s="105">
        <v>104</v>
      </c>
      <c r="I113" s="24">
        <v>6344641</v>
      </c>
      <c r="J113" s="60">
        <v>141</v>
      </c>
      <c r="K113" s="20">
        <v>128</v>
      </c>
      <c r="L113" s="21">
        <v>1821194</v>
      </c>
      <c r="M113" s="104">
        <v>314</v>
      </c>
      <c r="N113" s="105">
        <v>295</v>
      </c>
      <c r="O113" s="24">
        <v>899275</v>
      </c>
      <c r="P113" s="60">
        <v>295</v>
      </c>
      <c r="Q113" s="20">
        <v>273</v>
      </c>
      <c r="R113" s="21">
        <v>3077764</v>
      </c>
      <c r="S113" s="104">
        <v>302</v>
      </c>
      <c r="T113" s="105">
        <v>284</v>
      </c>
      <c r="U113" s="24">
        <v>92208</v>
      </c>
      <c r="V113" s="60">
        <v>223</v>
      </c>
      <c r="W113" s="20">
        <v>218</v>
      </c>
      <c r="X113" s="21">
        <v>3336</v>
      </c>
      <c r="Y113" s="104">
        <v>222</v>
      </c>
      <c r="Z113" s="105">
        <v>199</v>
      </c>
      <c r="AA113" s="106">
        <v>255</v>
      </c>
      <c r="AB113" s="93">
        <v>371</v>
      </c>
      <c r="AC113" s="60">
        <v>0</v>
      </c>
      <c r="AD113" s="20">
        <v>100</v>
      </c>
      <c r="AE113" s="115">
        <v>0</v>
      </c>
    </row>
    <row r="114" spans="1:31" s="3" customFormat="1" ht="18.75" customHeight="1">
      <c r="A114" s="99">
        <v>112</v>
      </c>
      <c r="B114" s="30">
        <v>40</v>
      </c>
      <c r="C114" s="31" t="s">
        <v>2133</v>
      </c>
      <c r="D114" s="32" t="s">
        <v>3071</v>
      </c>
      <c r="E114" s="33">
        <v>104</v>
      </c>
      <c r="F114" s="35">
        <v>5730952</v>
      </c>
      <c r="G114" s="107">
        <v>152</v>
      </c>
      <c r="H114" s="108">
        <v>140</v>
      </c>
      <c r="I114" s="38">
        <v>5797344</v>
      </c>
      <c r="J114" s="33">
        <v>154</v>
      </c>
      <c r="K114" s="44">
        <v>140</v>
      </c>
      <c r="L114" s="35">
        <v>1761194</v>
      </c>
      <c r="M114" s="107">
        <v>167</v>
      </c>
      <c r="N114" s="108">
        <v>152</v>
      </c>
      <c r="O114" s="38">
        <v>1823315</v>
      </c>
      <c r="P114" s="33">
        <v>265</v>
      </c>
      <c r="Q114" s="44">
        <v>243</v>
      </c>
      <c r="R114" s="35">
        <v>3414227</v>
      </c>
      <c r="S114" s="107">
        <v>469</v>
      </c>
      <c r="T114" s="108">
        <v>448</v>
      </c>
      <c r="U114" s="38">
        <v>-458059</v>
      </c>
      <c r="V114" s="33">
        <v>328</v>
      </c>
      <c r="W114" s="44">
        <v>322</v>
      </c>
      <c r="X114" s="109">
        <v>827</v>
      </c>
      <c r="Y114" s="107">
        <v>145</v>
      </c>
      <c r="Z114" s="108">
        <v>125</v>
      </c>
      <c r="AA114" s="110">
        <v>373</v>
      </c>
      <c r="AB114" s="94">
        <v>341</v>
      </c>
      <c r="AC114" s="33">
        <v>0</v>
      </c>
      <c r="AD114" s="44">
        <v>100</v>
      </c>
      <c r="AE114" s="117">
        <v>0</v>
      </c>
    </row>
    <row r="115" spans="1:31" s="3" customFormat="1" ht="18.75" customHeight="1">
      <c r="A115" s="298">
        <v>113</v>
      </c>
      <c r="B115" s="160" t="s">
        <v>3813</v>
      </c>
      <c r="C115" s="161" t="s">
        <v>1697</v>
      </c>
      <c r="D115" s="162" t="s">
        <v>3815</v>
      </c>
      <c r="E115" s="193">
        <v>105</v>
      </c>
      <c r="F115" s="165">
        <v>5713170</v>
      </c>
      <c r="G115" s="299">
        <v>6</v>
      </c>
      <c r="H115" s="300">
        <v>6</v>
      </c>
      <c r="I115" s="168">
        <v>12007096</v>
      </c>
      <c r="J115" s="193" t="s">
        <v>3813</v>
      </c>
      <c r="K115" s="170" t="s">
        <v>1709</v>
      </c>
      <c r="L115" s="165">
        <v>-1195997</v>
      </c>
      <c r="M115" s="299">
        <v>142</v>
      </c>
      <c r="N115" s="300">
        <v>129</v>
      </c>
      <c r="O115" s="168">
        <v>2017795</v>
      </c>
      <c r="P115" s="193">
        <v>21</v>
      </c>
      <c r="Q115" s="164">
        <v>15</v>
      </c>
      <c r="R115" s="165">
        <v>13907013</v>
      </c>
      <c r="S115" s="299">
        <v>131</v>
      </c>
      <c r="T115" s="300">
        <v>121</v>
      </c>
      <c r="U115" s="168">
        <v>447233</v>
      </c>
      <c r="V115" s="193">
        <v>2</v>
      </c>
      <c r="W115" s="164">
        <v>2</v>
      </c>
      <c r="X115" s="165">
        <v>29698</v>
      </c>
      <c r="Y115" s="299">
        <v>33</v>
      </c>
      <c r="Z115" s="300">
        <v>23</v>
      </c>
      <c r="AA115" s="302">
        <v>684</v>
      </c>
      <c r="AB115" s="171">
        <v>321</v>
      </c>
      <c r="AC115" s="193">
        <v>0</v>
      </c>
      <c r="AD115" s="164">
        <v>100</v>
      </c>
      <c r="AE115" s="303">
        <v>0</v>
      </c>
    </row>
    <row r="116" spans="1:31" s="3" customFormat="1" ht="18.75" customHeight="1">
      <c r="A116" s="99">
        <v>114</v>
      </c>
      <c r="B116" s="30">
        <v>35</v>
      </c>
      <c r="C116" s="31" t="s">
        <v>2309</v>
      </c>
      <c r="D116" s="32" t="s">
        <v>2748</v>
      </c>
      <c r="E116" s="33">
        <v>106</v>
      </c>
      <c r="F116" s="35">
        <v>5713062</v>
      </c>
      <c r="G116" s="107">
        <v>153</v>
      </c>
      <c r="H116" s="108">
        <v>141</v>
      </c>
      <c r="I116" s="38">
        <v>5792791</v>
      </c>
      <c r="J116" s="33">
        <v>64</v>
      </c>
      <c r="K116" s="44">
        <v>55</v>
      </c>
      <c r="L116" s="35">
        <v>2536404</v>
      </c>
      <c r="M116" s="107">
        <v>188</v>
      </c>
      <c r="N116" s="108">
        <v>172</v>
      </c>
      <c r="O116" s="38">
        <v>1648846</v>
      </c>
      <c r="P116" s="33">
        <v>93</v>
      </c>
      <c r="Q116" s="44">
        <v>81</v>
      </c>
      <c r="R116" s="35">
        <v>6447739</v>
      </c>
      <c r="S116" s="107">
        <v>170</v>
      </c>
      <c r="T116" s="108">
        <v>158</v>
      </c>
      <c r="U116" s="38">
        <v>318006</v>
      </c>
      <c r="V116" s="33">
        <v>306</v>
      </c>
      <c r="W116" s="44">
        <v>301</v>
      </c>
      <c r="X116" s="35">
        <v>1105</v>
      </c>
      <c r="Y116" s="107">
        <v>290</v>
      </c>
      <c r="Z116" s="108">
        <v>265</v>
      </c>
      <c r="AA116" s="110">
        <v>193</v>
      </c>
      <c r="AB116" s="94">
        <v>356</v>
      </c>
      <c r="AC116" s="33">
        <v>0</v>
      </c>
      <c r="AD116" s="44">
        <v>100</v>
      </c>
      <c r="AE116" s="117">
        <v>0</v>
      </c>
    </row>
    <row r="117" spans="1:31" s="3" customFormat="1" ht="18.75" customHeight="1">
      <c r="A117" s="292">
        <v>115</v>
      </c>
      <c r="B117" s="143">
        <v>89</v>
      </c>
      <c r="C117" s="144" t="s">
        <v>1663</v>
      </c>
      <c r="D117" s="145" t="s">
        <v>3815</v>
      </c>
      <c r="E117" s="197">
        <v>107</v>
      </c>
      <c r="F117" s="148">
        <v>5710735</v>
      </c>
      <c r="G117" s="293">
        <v>125</v>
      </c>
      <c r="H117" s="294">
        <v>113</v>
      </c>
      <c r="I117" s="151">
        <v>6184972</v>
      </c>
      <c r="J117" s="197">
        <v>203</v>
      </c>
      <c r="K117" s="147">
        <v>184</v>
      </c>
      <c r="L117" s="148">
        <v>1517524</v>
      </c>
      <c r="M117" s="293">
        <v>216</v>
      </c>
      <c r="N117" s="294">
        <v>199</v>
      </c>
      <c r="O117" s="151">
        <v>1491851</v>
      </c>
      <c r="P117" s="197">
        <v>109</v>
      </c>
      <c r="Q117" s="147">
        <v>96</v>
      </c>
      <c r="R117" s="148">
        <v>6035109</v>
      </c>
      <c r="S117" s="293">
        <v>240</v>
      </c>
      <c r="T117" s="294">
        <v>224</v>
      </c>
      <c r="U117" s="151">
        <v>179841</v>
      </c>
      <c r="V117" s="197">
        <v>121</v>
      </c>
      <c r="W117" s="147">
        <v>118</v>
      </c>
      <c r="X117" s="148">
        <v>8400</v>
      </c>
      <c r="Y117" s="293">
        <v>457</v>
      </c>
      <c r="Z117" s="294">
        <v>431</v>
      </c>
      <c r="AA117" s="296">
        <v>80</v>
      </c>
      <c r="AB117" s="156">
        <v>356</v>
      </c>
      <c r="AC117" s="197">
        <v>0</v>
      </c>
      <c r="AD117" s="147">
        <v>100</v>
      </c>
      <c r="AE117" s="297">
        <v>0</v>
      </c>
    </row>
    <row r="118" spans="1:31" s="3" customFormat="1" ht="18.75" customHeight="1">
      <c r="A118" s="98">
        <v>116</v>
      </c>
      <c r="B118" s="16" t="s">
        <v>3813</v>
      </c>
      <c r="C118" s="17" t="s">
        <v>2395</v>
      </c>
      <c r="D118" s="18" t="s">
        <v>3369</v>
      </c>
      <c r="E118" s="60">
        <v>108</v>
      </c>
      <c r="F118" s="21">
        <v>5696675</v>
      </c>
      <c r="G118" s="104">
        <v>159</v>
      </c>
      <c r="H118" s="105">
        <v>147</v>
      </c>
      <c r="I118" s="24">
        <v>5724320</v>
      </c>
      <c r="J118" s="60">
        <v>289</v>
      </c>
      <c r="K118" s="20">
        <v>266</v>
      </c>
      <c r="L118" s="21">
        <v>1153429</v>
      </c>
      <c r="M118" s="104">
        <v>275</v>
      </c>
      <c r="N118" s="105">
        <v>256</v>
      </c>
      <c r="O118" s="24">
        <v>1122051</v>
      </c>
      <c r="P118" s="60">
        <v>326</v>
      </c>
      <c r="Q118" s="20">
        <v>303</v>
      </c>
      <c r="R118" s="21">
        <v>2677318</v>
      </c>
      <c r="S118" s="104">
        <v>191</v>
      </c>
      <c r="T118" s="105">
        <v>178</v>
      </c>
      <c r="U118" s="24">
        <v>254146</v>
      </c>
      <c r="V118" s="60">
        <v>39</v>
      </c>
      <c r="W118" s="20">
        <v>37</v>
      </c>
      <c r="X118" s="21">
        <v>15235</v>
      </c>
      <c r="Y118" s="104">
        <v>140</v>
      </c>
      <c r="Z118" s="105">
        <v>120</v>
      </c>
      <c r="AA118" s="106">
        <v>381</v>
      </c>
      <c r="AB118" s="93">
        <v>321</v>
      </c>
      <c r="AC118" s="60">
        <v>0</v>
      </c>
      <c r="AD118" s="20">
        <v>50</v>
      </c>
      <c r="AE118" s="115">
        <v>50</v>
      </c>
    </row>
    <row r="119" spans="1:31" s="3" customFormat="1" ht="18.75" customHeight="1">
      <c r="A119" s="298">
        <v>117</v>
      </c>
      <c r="B119" s="160">
        <v>75</v>
      </c>
      <c r="C119" s="161" t="s">
        <v>2004</v>
      </c>
      <c r="D119" s="162" t="s">
        <v>3815</v>
      </c>
      <c r="E119" s="193">
        <v>109</v>
      </c>
      <c r="F119" s="165">
        <v>5684326</v>
      </c>
      <c r="G119" s="299">
        <v>110</v>
      </c>
      <c r="H119" s="300">
        <v>102</v>
      </c>
      <c r="I119" s="168">
        <v>6375976</v>
      </c>
      <c r="J119" s="193">
        <v>270</v>
      </c>
      <c r="K119" s="164">
        <v>247</v>
      </c>
      <c r="L119" s="165">
        <v>1226288</v>
      </c>
      <c r="M119" s="299">
        <v>66</v>
      </c>
      <c r="N119" s="300">
        <v>58</v>
      </c>
      <c r="O119" s="168">
        <v>3329333</v>
      </c>
      <c r="P119" s="193">
        <v>50</v>
      </c>
      <c r="Q119" s="164">
        <v>42</v>
      </c>
      <c r="R119" s="165">
        <v>9194082</v>
      </c>
      <c r="S119" s="299">
        <v>474</v>
      </c>
      <c r="T119" s="300">
        <v>453</v>
      </c>
      <c r="U119" s="168">
        <v>-703265</v>
      </c>
      <c r="V119" s="193">
        <v>252</v>
      </c>
      <c r="W119" s="164">
        <v>247</v>
      </c>
      <c r="X119" s="165">
        <v>2456</v>
      </c>
      <c r="Y119" s="299">
        <v>256</v>
      </c>
      <c r="Z119" s="300">
        <v>232</v>
      </c>
      <c r="AA119" s="302">
        <v>224</v>
      </c>
      <c r="AB119" s="171">
        <v>382</v>
      </c>
      <c r="AC119" s="193">
        <v>0</v>
      </c>
      <c r="AD119" s="164">
        <v>100</v>
      </c>
      <c r="AE119" s="303">
        <v>0</v>
      </c>
    </row>
    <row r="120" spans="1:31" s="3" customFormat="1" ht="18.75" customHeight="1">
      <c r="A120" s="298">
        <v>118</v>
      </c>
      <c r="B120" s="160" t="s">
        <v>3813</v>
      </c>
      <c r="C120" s="161" t="s">
        <v>2005</v>
      </c>
      <c r="D120" s="162" t="s">
        <v>3815</v>
      </c>
      <c r="E120" s="193">
        <v>110</v>
      </c>
      <c r="F120" s="165">
        <v>5678437</v>
      </c>
      <c r="G120" s="299">
        <v>144</v>
      </c>
      <c r="H120" s="300">
        <v>132</v>
      </c>
      <c r="I120" s="168">
        <v>5938770</v>
      </c>
      <c r="J120" s="193">
        <v>43</v>
      </c>
      <c r="K120" s="164">
        <v>35</v>
      </c>
      <c r="L120" s="165">
        <v>2891703</v>
      </c>
      <c r="M120" s="299">
        <v>100</v>
      </c>
      <c r="N120" s="300">
        <v>91</v>
      </c>
      <c r="O120" s="168">
        <v>2534584</v>
      </c>
      <c r="P120" s="193">
        <v>155</v>
      </c>
      <c r="Q120" s="164">
        <v>137</v>
      </c>
      <c r="R120" s="165">
        <v>5062749</v>
      </c>
      <c r="S120" s="299">
        <v>6</v>
      </c>
      <c r="T120" s="300">
        <v>6</v>
      </c>
      <c r="U120" s="168">
        <v>2797590</v>
      </c>
      <c r="V120" s="193">
        <v>382</v>
      </c>
      <c r="W120" s="164">
        <v>374</v>
      </c>
      <c r="X120" s="301">
        <v>182</v>
      </c>
      <c r="Y120" s="299">
        <v>429</v>
      </c>
      <c r="Z120" s="300">
        <v>403</v>
      </c>
      <c r="AA120" s="302">
        <v>103</v>
      </c>
      <c r="AB120" s="171">
        <v>351</v>
      </c>
      <c r="AC120" s="193">
        <v>0</v>
      </c>
      <c r="AD120" s="164">
        <v>100</v>
      </c>
      <c r="AE120" s="303">
        <v>0</v>
      </c>
    </row>
    <row r="121" spans="1:31" s="3" customFormat="1" ht="18.75" customHeight="1">
      <c r="A121" s="99">
        <v>119</v>
      </c>
      <c r="B121" s="30">
        <v>175</v>
      </c>
      <c r="C121" s="31" t="s">
        <v>2006</v>
      </c>
      <c r="D121" s="32" t="s">
        <v>3372</v>
      </c>
      <c r="E121" s="33">
        <v>111</v>
      </c>
      <c r="F121" s="35">
        <v>5668567</v>
      </c>
      <c r="G121" s="107">
        <v>151</v>
      </c>
      <c r="H121" s="108">
        <v>139</v>
      </c>
      <c r="I121" s="38">
        <v>5819208</v>
      </c>
      <c r="J121" s="33">
        <v>202</v>
      </c>
      <c r="K121" s="44">
        <v>183</v>
      </c>
      <c r="L121" s="35">
        <v>1520547</v>
      </c>
      <c r="M121" s="107">
        <v>150</v>
      </c>
      <c r="N121" s="108">
        <v>137</v>
      </c>
      <c r="O121" s="38">
        <v>1969882</v>
      </c>
      <c r="P121" s="33">
        <v>305</v>
      </c>
      <c r="Q121" s="44">
        <v>282</v>
      </c>
      <c r="R121" s="35">
        <v>2937332</v>
      </c>
      <c r="S121" s="107">
        <v>162</v>
      </c>
      <c r="T121" s="108">
        <v>151</v>
      </c>
      <c r="U121" s="38">
        <v>342952</v>
      </c>
      <c r="V121" s="33">
        <v>256</v>
      </c>
      <c r="W121" s="44">
        <v>251</v>
      </c>
      <c r="X121" s="35">
        <v>2130</v>
      </c>
      <c r="Y121" s="107">
        <v>244</v>
      </c>
      <c r="Z121" s="108">
        <v>220</v>
      </c>
      <c r="AA121" s="110">
        <v>235</v>
      </c>
      <c r="AB121" s="94">
        <v>371</v>
      </c>
      <c r="AC121" s="33">
        <v>0</v>
      </c>
      <c r="AD121" s="44">
        <v>100</v>
      </c>
      <c r="AE121" s="117">
        <v>0</v>
      </c>
    </row>
    <row r="122" spans="1:31" s="3" customFormat="1" ht="18.75" customHeight="1">
      <c r="A122" s="100">
        <v>120</v>
      </c>
      <c r="B122" s="46">
        <v>139</v>
      </c>
      <c r="C122" s="47" t="s">
        <v>3627</v>
      </c>
      <c r="D122" s="48" t="s">
        <v>3372</v>
      </c>
      <c r="E122" s="65">
        <v>112</v>
      </c>
      <c r="F122" s="51">
        <v>5668500</v>
      </c>
      <c r="G122" s="112">
        <v>27</v>
      </c>
      <c r="H122" s="113">
        <v>26</v>
      </c>
      <c r="I122" s="54">
        <v>7915237</v>
      </c>
      <c r="J122" s="65">
        <v>430</v>
      </c>
      <c r="K122" s="50">
        <v>405</v>
      </c>
      <c r="L122" s="51">
        <v>474213</v>
      </c>
      <c r="M122" s="112">
        <v>395</v>
      </c>
      <c r="N122" s="113">
        <v>374</v>
      </c>
      <c r="O122" s="54">
        <v>536952</v>
      </c>
      <c r="P122" s="65">
        <v>298</v>
      </c>
      <c r="Q122" s="50">
        <v>276</v>
      </c>
      <c r="R122" s="51">
        <v>3021861</v>
      </c>
      <c r="S122" s="112">
        <v>425</v>
      </c>
      <c r="T122" s="113">
        <v>406</v>
      </c>
      <c r="U122" s="54">
        <v>-50301</v>
      </c>
      <c r="V122" s="65">
        <v>411</v>
      </c>
      <c r="W122" s="50">
        <v>400</v>
      </c>
      <c r="X122" s="111">
        <v>5</v>
      </c>
      <c r="Y122" s="112">
        <v>397</v>
      </c>
      <c r="Z122" s="113">
        <v>371</v>
      </c>
      <c r="AA122" s="114">
        <v>120</v>
      </c>
      <c r="AB122" s="95">
        <v>311</v>
      </c>
      <c r="AC122" s="65">
        <v>0</v>
      </c>
      <c r="AD122" s="50">
        <v>100</v>
      </c>
      <c r="AE122" s="116">
        <v>0</v>
      </c>
    </row>
    <row r="123" spans="1:31" s="3" customFormat="1" ht="18.75" customHeight="1">
      <c r="A123" s="304">
        <v>121</v>
      </c>
      <c r="B123" s="175">
        <v>124</v>
      </c>
      <c r="C123" s="176" t="s">
        <v>2221</v>
      </c>
      <c r="D123" s="177" t="s">
        <v>3815</v>
      </c>
      <c r="E123" s="198">
        <v>113</v>
      </c>
      <c r="F123" s="180">
        <v>5655119</v>
      </c>
      <c r="G123" s="305">
        <v>142</v>
      </c>
      <c r="H123" s="306">
        <v>130</v>
      </c>
      <c r="I123" s="183">
        <v>5960494</v>
      </c>
      <c r="J123" s="198">
        <v>227</v>
      </c>
      <c r="K123" s="179">
        <v>207</v>
      </c>
      <c r="L123" s="180">
        <v>1421049</v>
      </c>
      <c r="M123" s="305">
        <v>177</v>
      </c>
      <c r="N123" s="306">
        <v>162</v>
      </c>
      <c r="O123" s="183">
        <v>1753947</v>
      </c>
      <c r="P123" s="198">
        <v>394</v>
      </c>
      <c r="Q123" s="179">
        <v>370</v>
      </c>
      <c r="R123" s="180">
        <v>2031562</v>
      </c>
      <c r="S123" s="305">
        <v>70</v>
      </c>
      <c r="T123" s="306">
        <v>60</v>
      </c>
      <c r="U123" s="183">
        <v>758002</v>
      </c>
      <c r="V123" s="198">
        <v>176</v>
      </c>
      <c r="W123" s="179">
        <v>172</v>
      </c>
      <c r="X123" s="180">
        <v>5426</v>
      </c>
      <c r="Y123" s="305">
        <v>358</v>
      </c>
      <c r="Z123" s="306">
        <v>332</v>
      </c>
      <c r="AA123" s="307">
        <v>150</v>
      </c>
      <c r="AB123" s="186">
        <v>372</v>
      </c>
      <c r="AC123" s="198">
        <v>0</v>
      </c>
      <c r="AD123" s="179">
        <v>100</v>
      </c>
      <c r="AE123" s="308">
        <v>0</v>
      </c>
    </row>
    <row r="124" spans="1:31" s="3" customFormat="1" ht="18.75" customHeight="1">
      <c r="A124" s="298">
        <v>122</v>
      </c>
      <c r="B124" s="160">
        <v>154</v>
      </c>
      <c r="C124" s="161" t="s">
        <v>2007</v>
      </c>
      <c r="D124" s="162" t="s">
        <v>3815</v>
      </c>
      <c r="E124" s="193">
        <v>114</v>
      </c>
      <c r="F124" s="165">
        <v>5625356</v>
      </c>
      <c r="G124" s="299">
        <v>147</v>
      </c>
      <c r="H124" s="300">
        <v>135</v>
      </c>
      <c r="I124" s="168">
        <v>5877893</v>
      </c>
      <c r="J124" s="193">
        <v>95</v>
      </c>
      <c r="K124" s="164">
        <v>84</v>
      </c>
      <c r="L124" s="165">
        <v>2075246</v>
      </c>
      <c r="M124" s="299">
        <v>103</v>
      </c>
      <c r="N124" s="300">
        <v>94</v>
      </c>
      <c r="O124" s="168">
        <v>2454383</v>
      </c>
      <c r="P124" s="193">
        <v>63</v>
      </c>
      <c r="Q124" s="164">
        <v>52</v>
      </c>
      <c r="R124" s="165">
        <v>8297124</v>
      </c>
      <c r="S124" s="299">
        <v>333</v>
      </c>
      <c r="T124" s="300">
        <v>314</v>
      </c>
      <c r="U124" s="168">
        <v>62960</v>
      </c>
      <c r="V124" s="193">
        <v>239</v>
      </c>
      <c r="W124" s="164">
        <v>234</v>
      </c>
      <c r="X124" s="165">
        <v>2938</v>
      </c>
      <c r="Y124" s="299">
        <v>27</v>
      </c>
      <c r="Z124" s="300">
        <v>17</v>
      </c>
      <c r="AA124" s="302">
        <v>729</v>
      </c>
      <c r="AB124" s="171">
        <v>321</v>
      </c>
      <c r="AC124" s="193">
        <v>0</v>
      </c>
      <c r="AD124" s="164">
        <v>100</v>
      </c>
      <c r="AE124" s="303">
        <v>0</v>
      </c>
    </row>
    <row r="125" spans="1:31" s="3" customFormat="1" ht="18.75" customHeight="1">
      <c r="A125" s="99">
        <v>123</v>
      </c>
      <c r="B125" s="30" t="s">
        <v>3813</v>
      </c>
      <c r="C125" s="31" t="s">
        <v>3352</v>
      </c>
      <c r="D125" s="32" t="s">
        <v>3814</v>
      </c>
      <c r="E125" s="33">
        <v>9</v>
      </c>
      <c r="F125" s="35">
        <v>5618342</v>
      </c>
      <c r="G125" s="107">
        <v>29</v>
      </c>
      <c r="H125" s="108">
        <v>2</v>
      </c>
      <c r="I125" s="38">
        <v>7737422</v>
      </c>
      <c r="J125" s="33">
        <v>25</v>
      </c>
      <c r="K125" s="44">
        <v>6</v>
      </c>
      <c r="L125" s="35">
        <v>3345584</v>
      </c>
      <c r="M125" s="107" t="s">
        <v>3813</v>
      </c>
      <c r="N125" s="37" t="s">
        <v>1709</v>
      </c>
      <c r="O125" s="38">
        <v>-20776838</v>
      </c>
      <c r="P125" s="33">
        <v>20</v>
      </c>
      <c r="Q125" s="44">
        <v>6</v>
      </c>
      <c r="R125" s="35">
        <v>13923161</v>
      </c>
      <c r="S125" s="107">
        <v>500</v>
      </c>
      <c r="T125" s="108">
        <v>26</v>
      </c>
      <c r="U125" s="38">
        <v>-10564777</v>
      </c>
      <c r="V125" s="39" t="s">
        <v>1709</v>
      </c>
      <c r="W125" s="40" t="s">
        <v>1709</v>
      </c>
      <c r="X125" s="41" t="s">
        <v>3813</v>
      </c>
      <c r="Y125" s="107">
        <v>1</v>
      </c>
      <c r="Z125" s="108">
        <v>1</v>
      </c>
      <c r="AA125" s="38">
        <v>6088</v>
      </c>
      <c r="AB125" s="94">
        <v>210</v>
      </c>
      <c r="AC125" s="33">
        <v>100</v>
      </c>
      <c r="AD125" s="44">
        <v>0</v>
      </c>
      <c r="AE125" s="117">
        <v>0</v>
      </c>
    </row>
    <row r="126" spans="1:31" s="3" customFormat="1" ht="18.75" customHeight="1">
      <c r="A126" s="298">
        <v>124</v>
      </c>
      <c r="B126" s="160">
        <v>72</v>
      </c>
      <c r="C126" s="161" t="s">
        <v>2008</v>
      </c>
      <c r="D126" s="162" t="s">
        <v>3815</v>
      </c>
      <c r="E126" s="193">
        <v>115</v>
      </c>
      <c r="F126" s="165">
        <v>5618218</v>
      </c>
      <c r="G126" s="299">
        <v>21</v>
      </c>
      <c r="H126" s="300">
        <v>20</v>
      </c>
      <c r="I126" s="168">
        <v>8491283</v>
      </c>
      <c r="J126" s="193">
        <v>26</v>
      </c>
      <c r="K126" s="164">
        <v>20</v>
      </c>
      <c r="L126" s="165">
        <v>3322657</v>
      </c>
      <c r="M126" s="299">
        <v>42</v>
      </c>
      <c r="N126" s="300">
        <v>34</v>
      </c>
      <c r="O126" s="168">
        <v>4417087</v>
      </c>
      <c r="P126" s="193">
        <v>33</v>
      </c>
      <c r="Q126" s="164">
        <v>25</v>
      </c>
      <c r="R126" s="165">
        <v>11595410</v>
      </c>
      <c r="S126" s="299">
        <v>273</v>
      </c>
      <c r="T126" s="300">
        <v>255</v>
      </c>
      <c r="U126" s="168">
        <v>122931</v>
      </c>
      <c r="V126" s="169" t="s">
        <v>1709</v>
      </c>
      <c r="W126" s="170" t="s">
        <v>1709</v>
      </c>
      <c r="X126" s="189" t="s">
        <v>3813</v>
      </c>
      <c r="Y126" s="299">
        <v>160</v>
      </c>
      <c r="Z126" s="300">
        <v>139</v>
      </c>
      <c r="AA126" s="302">
        <v>340</v>
      </c>
      <c r="AB126" s="171">
        <v>321</v>
      </c>
      <c r="AC126" s="193">
        <v>0</v>
      </c>
      <c r="AD126" s="164">
        <v>100</v>
      </c>
      <c r="AE126" s="303">
        <v>0</v>
      </c>
    </row>
    <row r="127" spans="1:31" s="3" customFormat="1" ht="18.75" customHeight="1">
      <c r="A127" s="309">
        <v>125</v>
      </c>
      <c r="B127" s="201" t="s">
        <v>3813</v>
      </c>
      <c r="C127" s="291" t="s">
        <v>3813</v>
      </c>
      <c r="D127" s="203" t="s">
        <v>3815</v>
      </c>
      <c r="E127" s="310">
        <v>116</v>
      </c>
      <c r="F127" s="289" t="s">
        <v>3813</v>
      </c>
      <c r="G127" s="311">
        <v>164</v>
      </c>
      <c r="H127" s="312">
        <v>152</v>
      </c>
      <c r="I127" s="290" t="s">
        <v>3813</v>
      </c>
      <c r="J127" s="310">
        <v>149</v>
      </c>
      <c r="K127" s="205">
        <v>136</v>
      </c>
      <c r="L127" s="289" t="s">
        <v>3813</v>
      </c>
      <c r="M127" s="311">
        <v>162</v>
      </c>
      <c r="N127" s="312">
        <v>147</v>
      </c>
      <c r="O127" s="290" t="s">
        <v>3813</v>
      </c>
      <c r="P127" s="310">
        <v>120</v>
      </c>
      <c r="Q127" s="205">
        <v>106</v>
      </c>
      <c r="R127" s="289" t="s">
        <v>3813</v>
      </c>
      <c r="S127" s="311">
        <v>327</v>
      </c>
      <c r="T127" s="312">
        <v>308</v>
      </c>
      <c r="U127" s="290" t="s">
        <v>3813</v>
      </c>
      <c r="V127" s="310">
        <v>137</v>
      </c>
      <c r="W127" s="205">
        <v>134</v>
      </c>
      <c r="X127" s="289" t="s">
        <v>3813</v>
      </c>
      <c r="Y127" s="311">
        <v>138</v>
      </c>
      <c r="Z127" s="312">
        <v>118</v>
      </c>
      <c r="AA127" s="290" t="s">
        <v>3813</v>
      </c>
      <c r="AB127" s="212">
        <v>355</v>
      </c>
      <c r="AC127" s="310">
        <v>0</v>
      </c>
      <c r="AD127" s="205">
        <v>100</v>
      </c>
      <c r="AE127" s="313">
        <v>0</v>
      </c>
    </row>
    <row r="128" spans="1:31" s="3" customFormat="1" ht="18.75" customHeight="1">
      <c r="A128" s="98">
        <v>126</v>
      </c>
      <c r="B128" s="16">
        <v>29</v>
      </c>
      <c r="C128" s="17" t="s">
        <v>2009</v>
      </c>
      <c r="D128" s="18" t="s">
        <v>3371</v>
      </c>
      <c r="E128" s="60">
        <v>117</v>
      </c>
      <c r="F128" s="21">
        <v>5556350</v>
      </c>
      <c r="G128" s="104">
        <v>170</v>
      </c>
      <c r="H128" s="105">
        <v>158</v>
      </c>
      <c r="I128" s="24">
        <v>5558548</v>
      </c>
      <c r="J128" s="60">
        <v>78</v>
      </c>
      <c r="K128" s="20">
        <v>69</v>
      </c>
      <c r="L128" s="21">
        <v>2320839</v>
      </c>
      <c r="M128" s="104">
        <v>19</v>
      </c>
      <c r="N128" s="105">
        <v>14</v>
      </c>
      <c r="O128" s="24">
        <v>7138018</v>
      </c>
      <c r="P128" s="60">
        <v>48</v>
      </c>
      <c r="Q128" s="20">
        <v>40</v>
      </c>
      <c r="R128" s="21">
        <v>9328225</v>
      </c>
      <c r="S128" s="104">
        <v>29</v>
      </c>
      <c r="T128" s="105">
        <v>22</v>
      </c>
      <c r="U128" s="24">
        <v>1381265</v>
      </c>
      <c r="V128" s="60">
        <v>323</v>
      </c>
      <c r="W128" s="20">
        <v>318</v>
      </c>
      <c r="X128" s="103">
        <v>909</v>
      </c>
      <c r="Y128" s="104">
        <v>483</v>
      </c>
      <c r="Z128" s="105">
        <v>457</v>
      </c>
      <c r="AA128" s="106">
        <v>53</v>
      </c>
      <c r="AB128" s="93">
        <v>313</v>
      </c>
      <c r="AC128" s="60">
        <v>0</v>
      </c>
      <c r="AD128" s="20">
        <v>100</v>
      </c>
      <c r="AE128" s="115">
        <v>0</v>
      </c>
    </row>
    <row r="129" spans="1:31" s="3" customFormat="1" ht="18.75" customHeight="1">
      <c r="A129" s="99">
        <v>127</v>
      </c>
      <c r="B129" s="30">
        <v>155</v>
      </c>
      <c r="C129" s="31" t="s">
        <v>1698</v>
      </c>
      <c r="D129" s="32" t="s">
        <v>1734</v>
      </c>
      <c r="E129" s="33">
        <v>118</v>
      </c>
      <c r="F129" s="35">
        <v>5533896</v>
      </c>
      <c r="G129" s="107">
        <v>160</v>
      </c>
      <c r="H129" s="108">
        <v>148</v>
      </c>
      <c r="I129" s="38">
        <v>5719598</v>
      </c>
      <c r="J129" s="33">
        <v>88</v>
      </c>
      <c r="K129" s="44">
        <v>79</v>
      </c>
      <c r="L129" s="35">
        <v>2188267</v>
      </c>
      <c r="M129" s="107">
        <v>253</v>
      </c>
      <c r="N129" s="108">
        <v>235</v>
      </c>
      <c r="O129" s="38">
        <v>1249993</v>
      </c>
      <c r="P129" s="33">
        <v>192</v>
      </c>
      <c r="Q129" s="44">
        <v>171</v>
      </c>
      <c r="R129" s="35">
        <v>4378205</v>
      </c>
      <c r="S129" s="107">
        <v>160</v>
      </c>
      <c r="T129" s="108">
        <v>149</v>
      </c>
      <c r="U129" s="38">
        <v>348221</v>
      </c>
      <c r="V129" s="39" t="s">
        <v>1709</v>
      </c>
      <c r="W129" s="40" t="s">
        <v>1709</v>
      </c>
      <c r="X129" s="41" t="s">
        <v>3813</v>
      </c>
      <c r="Y129" s="107">
        <v>206</v>
      </c>
      <c r="Z129" s="108">
        <v>184</v>
      </c>
      <c r="AA129" s="110">
        <v>274</v>
      </c>
      <c r="AB129" s="94">
        <v>352</v>
      </c>
      <c r="AC129" s="33">
        <v>0</v>
      </c>
      <c r="AD129" s="44">
        <v>100</v>
      </c>
      <c r="AE129" s="117">
        <v>0</v>
      </c>
    </row>
    <row r="130" spans="1:31" s="3" customFormat="1" ht="18.75" customHeight="1">
      <c r="A130" s="298">
        <v>128</v>
      </c>
      <c r="B130" s="160" t="s">
        <v>3813</v>
      </c>
      <c r="C130" s="161" t="s">
        <v>2010</v>
      </c>
      <c r="D130" s="162" t="s">
        <v>3815</v>
      </c>
      <c r="E130" s="193">
        <v>119</v>
      </c>
      <c r="F130" s="165">
        <v>5524968</v>
      </c>
      <c r="G130" s="299">
        <v>82</v>
      </c>
      <c r="H130" s="300">
        <v>76</v>
      </c>
      <c r="I130" s="168">
        <v>6679925</v>
      </c>
      <c r="J130" s="193">
        <v>147</v>
      </c>
      <c r="K130" s="164">
        <v>134</v>
      </c>
      <c r="L130" s="165">
        <v>1789797</v>
      </c>
      <c r="M130" s="299">
        <v>156</v>
      </c>
      <c r="N130" s="300">
        <v>143</v>
      </c>
      <c r="O130" s="168">
        <v>1906857</v>
      </c>
      <c r="P130" s="193">
        <v>219</v>
      </c>
      <c r="Q130" s="164">
        <v>198</v>
      </c>
      <c r="R130" s="165">
        <v>3934264</v>
      </c>
      <c r="S130" s="299">
        <v>113</v>
      </c>
      <c r="T130" s="300">
        <v>103</v>
      </c>
      <c r="U130" s="168">
        <v>479250</v>
      </c>
      <c r="V130" s="193">
        <v>100</v>
      </c>
      <c r="W130" s="164">
        <v>98</v>
      </c>
      <c r="X130" s="165">
        <v>9691</v>
      </c>
      <c r="Y130" s="299">
        <v>122</v>
      </c>
      <c r="Z130" s="300">
        <v>102</v>
      </c>
      <c r="AA130" s="302">
        <v>409</v>
      </c>
      <c r="AB130" s="171">
        <v>322</v>
      </c>
      <c r="AC130" s="193">
        <v>0</v>
      </c>
      <c r="AD130" s="164">
        <v>100</v>
      </c>
      <c r="AE130" s="303">
        <v>0</v>
      </c>
    </row>
    <row r="131" spans="1:31" s="3" customFormat="1" ht="18.75" customHeight="1">
      <c r="A131" s="99">
        <v>129</v>
      </c>
      <c r="B131" s="30">
        <v>69</v>
      </c>
      <c r="C131" s="31" t="s">
        <v>2574</v>
      </c>
      <c r="D131" s="32" t="s">
        <v>3816</v>
      </c>
      <c r="E131" s="33">
        <v>120</v>
      </c>
      <c r="F131" s="35">
        <v>5505341</v>
      </c>
      <c r="G131" s="107">
        <v>76</v>
      </c>
      <c r="H131" s="108">
        <v>70</v>
      </c>
      <c r="I131" s="38">
        <v>6803873</v>
      </c>
      <c r="J131" s="33">
        <v>71</v>
      </c>
      <c r="K131" s="44">
        <v>62</v>
      </c>
      <c r="L131" s="35">
        <v>2433458</v>
      </c>
      <c r="M131" s="107">
        <v>195</v>
      </c>
      <c r="N131" s="108">
        <v>179</v>
      </c>
      <c r="O131" s="38">
        <v>1608666</v>
      </c>
      <c r="P131" s="33">
        <v>154</v>
      </c>
      <c r="Q131" s="44">
        <v>136</v>
      </c>
      <c r="R131" s="35">
        <v>5080641</v>
      </c>
      <c r="S131" s="107">
        <v>51</v>
      </c>
      <c r="T131" s="108">
        <v>43</v>
      </c>
      <c r="U131" s="38">
        <v>954555</v>
      </c>
      <c r="V131" s="33">
        <v>30</v>
      </c>
      <c r="W131" s="44">
        <v>29</v>
      </c>
      <c r="X131" s="35">
        <v>16845</v>
      </c>
      <c r="Y131" s="107">
        <v>133</v>
      </c>
      <c r="Z131" s="108">
        <v>113</v>
      </c>
      <c r="AA131" s="110">
        <v>393</v>
      </c>
      <c r="AB131" s="94">
        <v>321</v>
      </c>
      <c r="AC131" s="33">
        <v>0</v>
      </c>
      <c r="AD131" s="44">
        <v>100</v>
      </c>
      <c r="AE131" s="117">
        <v>0</v>
      </c>
    </row>
    <row r="132" spans="1:31" s="3" customFormat="1" ht="18.75" customHeight="1">
      <c r="A132" s="100">
        <v>130</v>
      </c>
      <c r="B132" s="46">
        <v>87</v>
      </c>
      <c r="C132" s="47" t="s">
        <v>2011</v>
      </c>
      <c r="D132" s="48" t="s">
        <v>3369</v>
      </c>
      <c r="E132" s="65">
        <v>121</v>
      </c>
      <c r="F132" s="51">
        <v>5504749</v>
      </c>
      <c r="G132" s="112">
        <v>157</v>
      </c>
      <c r="H132" s="113">
        <v>145</v>
      </c>
      <c r="I132" s="54">
        <v>5752321</v>
      </c>
      <c r="J132" s="65">
        <v>12</v>
      </c>
      <c r="K132" s="50">
        <v>10</v>
      </c>
      <c r="L132" s="51">
        <v>3704333</v>
      </c>
      <c r="M132" s="112">
        <v>39</v>
      </c>
      <c r="N132" s="113">
        <v>31</v>
      </c>
      <c r="O132" s="54">
        <v>4559256</v>
      </c>
      <c r="P132" s="65">
        <v>14</v>
      </c>
      <c r="Q132" s="50">
        <v>9</v>
      </c>
      <c r="R132" s="51">
        <v>15276457</v>
      </c>
      <c r="S132" s="112">
        <v>4</v>
      </c>
      <c r="T132" s="113">
        <v>4</v>
      </c>
      <c r="U132" s="54">
        <v>3182568</v>
      </c>
      <c r="V132" s="55" t="s">
        <v>1709</v>
      </c>
      <c r="W132" s="56" t="s">
        <v>1709</v>
      </c>
      <c r="X132" s="62" t="s">
        <v>3813</v>
      </c>
      <c r="Y132" s="112">
        <v>23</v>
      </c>
      <c r="Z132" s="113">
        <v>15</v>
      </c>
      <c r="AA132" s="114">
        <v>807</v>
      </c>
      <c r="AB132" s="95">
        <v>369</v>
      </c>
      <c r="AC132" s="65">
        <v>0</v>
      </c>
      <c r="AD132" s="50">
        <v>100</v>
      </c>
      <c r="AE132" s="116">
        <v>0</v>
      </c>
    </row>
    <row r="133" spans="1:31" s="3" customFormat="1" ht="18.75" customHeight="1">
      <c r="A133" s="304">
        <v>131</v>
      </c>
      <c r="B133" s="175">
        <v>379</v>
      </c>
      <c r="C133" s="176" t="s">
        <v>3578</v>
      </c>
      <c r="D133" s="177" t="s">
        <v>3815</v>
      </c>
      <c r="E133" s="198">
        <v>122</v>
      </c>
      <c r="F133" s="180">
        <v>5492177</v>
      </c>
      <c r="G133" s="305">
        <v>176</v>
      </c>
      <c r="H133" s="306">
        <v>164</v>
      </c>
      <c r="I133" s="183">
        <v>5524726</v>
      </c>
      <c r="J133" s="198">
        <v>285</v>
      </c>
      <c r="K133" s="179">
        <v>262</v>
      </c>
      <c r="L133" s="180">
        <v>1176465</v>
      </c>
      <c r="M133" s="305">
        <v>287</v>
      </c>
      <c r="N133" s="306">
        <v>268</v>
      </c>
      <c r="O133" s="183">
        <v>1078599</v>
      </c>
      <c r="P133" s="198">
        <v>341</v>
      </c>
      <c r="Q133" s="179">
        <v>318</v>
      </c>
      <c r="R133" s="180">
        <v>2533611</v>
      </c>
      <c r="S133" s="305">
        <v>440</v>
      </c>
      <c r="T133" s="306">
        <v>420</v>
      </c>
      <c r="U133" s="183">
        <v>-163872</v>
      </c>
      <c r="V133" s="184" t="s">
        <v>1709</v>
      </c>
      <c r="W133" s="185" t="s">
        <v>1709</v>
      </c>
      <c r="X133" s="191" t="s">
        <v>3813</v>
      </c>
      <c r="Y133" s="305">
        <v>458</v>
      </c>
      <c r="Z133" s="306">
        <v>432</v>
      </c>
      <c r="AA133" s="307">
        <v>79</v>
      </c>
      <c r="AB133" s="186">
        <v>369</v>
      </c>
      <c r="AC133" s="198">
        <v>0</v>
      </c>
      <c r="AD133" s="179">
        <v>100</v>
      </c>
      <c r="AE133" s="308">
        <v>0</v>
      </c>
    </row>
    <row r="134" spans="1:31" s="3" customFormat="1" ht="18.75" customHeight="1">
      <c r="A134" s="298">
        <v>132</v>
      </c>
      <c r="B134" s="160" t="s">
        <v>3813</v>
      </c>
      <c r="C134" s="161" t="s">
        <v>1739</v>
      </c>
      <c r="D134" s="162" t="s">
        <v>3815</v>
      </c>
      <c r="E134" s="193">
        <v>123</v>
      </c>
      <c r="F134" s="165">
        <v>5468227</v>
      </c>
      <c r="G134" s="299">
        <v>169</v>
      </c>
      <c r="H134" s="300">
        <v>157</v>
      </c>
      <c r="I134" s="168">
        <v>5578785</v>
      </c>
      <c r="J134" s="193">
        <v>243</v>
      </c>
      <c r="K134" s="164">
        <v>221</v>
      </c>
      <c r="L134" s="165">
        <v>1364427</v>
      </c>
      <c r="M134" s="299">
        <v>24</v>
      </c>
      <c r="N134" s="300">
        <v>18</v>
      </c>
      <c r="O134" s="168">
        <v>6082990</v>
      </c>
      <c r="P134" s="193">
        <v>67</v>
      </c>
      <c r="Q134" s="164">
        <v>56</v>
      </c>
      <c r="R134" s="165">
        <v>7736703</v>
      </c>
      <c r="S134" s="299">
        <v>35</v>
      </c>
      <c r="T134" s="300">
        <v>28</v>
      </c>
      <c r="U134" s="168">
        <v>1257110</v>
      </c>
      <c r="V134" s="193">
        <v>143</v>
      </c>
      <c r="W134" s="164">
        <v>140</v>
      </c>
      <c r="X134" s="165">
        <v>7346</v>
      </c>
      <c r="Y134" s="299">
        <v>34</v>
      </c>
      <c r="Z134" s="300">
        <v>24</v>
      </c>
      <c r="AA134" s="302">
        <v>682</v>
      </c>
      <c r="AB134" s="171">
        <v>361</v>
      </c>
      <c r="AC134" s="193">
        <v>0</v>
      </c>
      <c r="AD134" s="164">
        <v>100</v>
      </c>
      <c r="AE134" s="303">
        <v>0</v>
      </c>
    </row>
    <row r="135" spans="1:31" s="3" customFormat="1" ht="18.75" customHeight="1">
      <c r="A135" s="99">
        <v>133</v>
      </c>
      <c r="B135" s="30" t="s">
        <v>3813</v>
      </c>
      <c r="C135" s="31" t="s">
        <v>2219</v>
      </c>
      <c r="D135" s="32" t="s">
        <v>2389</v>
      </c>
      <c r="E135" s="33">
        <v>124</v>
      </c>
      <c r="F135" s="35">
        <v>5468201</v>
      </c>
      <c r="G135" s="107">
        <v>182</v>
      </c>
      <c r="H135" s="108">
        <v>170</v>
      </c>
      <c r="I135" s="38">
        <v>5468201</v>
      </c>
      <c r="J135" s="33">
        <v>20</v>
      </c>
      <c r="K135" s="44">
        <v>16</v>
      </c>
      <c r="L135" s="35">
        <v>3423868</v>
      </c>
      <c r="M135" s="107">
        <v>268</v>
      </c>
      <c r="N135" s="108">
        <v>249</v>
      </c>
      <c r="O135" s="38">
        <v>1180090</v>
      </c>
      <c r="P135" s="33">
        <v>314</v>
      </c>
      <c r="Q135" s="44">
        <v>291</v>
      </c>
      <c r="R135" s="35">
        <v>2799966</v>
      </c>
      <c r="S135" s="107">
        <v>9</v>
      </c>
      <c r="T135" s="108">
        <v>8</v>
      </c>
      <c r="U135" s="38">
        <v>2177566</v>
      </c>
      <c r="V135" s="39" t="s">
        <v>1709</v>
      </c>
      <c r="W135" s="40" t="s">
        <v>1709</v>
      </c>
      <c r="X135" s="41" t="s">
        <v>3813</v>
      </c>
      <c r="Y135" s="107">
        <v>353</v>
      </c>
      <c r="Z135" s="108">
        <v>327</v>
      </c>
      <c r="AA135" s="110">
        <v>151</v>
      </c>
      <c r="AB135" s="94">
        <v>369</v>
      </c>
      <c r="AC135" s="33">
        <v>0</v>
      </c>
      <c r="AD135" s="44">
        <v>100</v>
      </c>
      <c r="AE135" s="117">
        <v>0</v>
      </c>
    </row>
    <row r="136" spans="1:31" s="3" customFormat="1" ht="18.75" customHeight="1">
      <c r="A136" s="298">
        <v>134</v>
      </c>
      <c r="B136" s="160">
        <v>90</v>
      </c>
      <c r="C136" s="161" t="s">
        <v>3353</v>
      </c>
      <c r="D136" s="162" t="s">
        <v>3815</v>
      </c>
      <c r="E136" s="193">
        <v>125</v>
      </c>
      <c r="F136" s="165">
        <v>5464455</v>
      </c>
      <c r="G136" s="299">
        <v>3</v>
      </c>
      <c r="H136" s="300">
        <v>3</v>
      </c>
      <c r="I136" s="168">
        <v>15029063</v>
      </c>
      <c r="J136" s="193">
        <v>7</v>
      </c>
      <c r="K136" s="164">
        <v>5</v>
      </c>
      <c r="L136" s="165">
        <v>4093732</v>
      </c>
      <c r="M136" s="299">
        <v>16</v>
      </c>
      <c r="N136" s="300">
        <v>11</v>
      </c>
      <c r="O136" s="168">
        <v>7757543</v>
      </c>
      <c r="P136" s="193">
        <v>18</v>
      </c>
      <c r="Q136" s="164">
        <v>13</v>
      </c>
      <c r="R136" s="165">
        <v>14310332</v>
      </c>
      <c r="S136" s="299">
        <v>171</v>
      </c>
      <c r="T136" s="300">
        <v>159</v>
      </c>
      <c r="U136" s="168">
        <v>313685</v>
      </c>
      <c r="V136" s="193">
        <v>307</v>
      </c>
      <c r="W136" s="164">
        <v>302</v>
      </c>
      <c r="X136" s="165">
        <v>1102</v>
      </c>
      <c r="Y136" s="299">
        <v>151</v>
      </c>
      <c r="Z136" s="300">
        <v>131</v>
      </c>
      <c r="AA136" s="302">
        <v>353</v>
      </c>
      <c r="AB136" s="171">
        <v>383</v>
      </c>
      <c r="AC136" s="193">
        <v>0</v>
      </c>
      <c r="AD136" s="164">
        <v>100</v>
      </c>
      <c r="AE136" s="303">
        <v>0</v>
      </c>
    </row>
    <row r="137" spans="1:31" s="3" customFormat="1" ht="18.75" customHeight="1">
      <c r="A137" s="100">
        <v>135</v>
      </c>
      <c r="B137" s="46" t="s">
        <v>3813</v>
      </c>
      <c r="C137" s="47" t="s">
        <v>3327</v>
      </c>
      <c r="D137" s="48" t="s">
        <v>3816</v>
      </c>
      <c r="E137" s="65">
        <v>126</v>
      </c>
      <c r="F137" s="51">
        <v>5458757</v>
      </c>
      <c r="G137" s="112">
        <v>57</v>
      </c>
      <c r="H137" s="113">
        <v>55</v>
      </c>
      <c r="I137" s="54">
        <v>7107995</v>
      </c>
      <c r="J137" s="65">
        <v>287</v>
      </c>
      <c r="K137" s="50">
        <v>264</v>
      </c>
      <c r="L137" s="51">
        <v>1170707</v>
      </c>
      <c r="M137" s="112">
        <v>46</v>
      </c>
      <c r="N137" s="113">
        <v>38</v>
      </c>
      <c r="O137" s="54">
        <v>4040416</v>
      </c>
      <c r="P137" s="65">
        <v>173</v>
      </c>
      <c r="Q137" s="50">
        <v>153</v>
      </c>
      <c r="R137" s="51">
        <v>4798361</v>
      </c>
      <c r="S137" s="112">
        <v>2</v>
      </c>
      <c r="T137" s="113">
        <v>2</v>
      </c>
      <c r="U137" s="54">
        <v>3392257</v>
      </c>
      <c r="V137" s="55" t="s">
        <v>1709</v>
      </c>
      <c r="W137" s="56" t="s">
        <v>1709</v>
      </c>
      <c r="X137" s="62" t="s">
        <v>3813</v>
      </c>
      <c r="Y137" s="112">
        <v>402</v>
      </c>
      <c r="Z137" s="113">
        <v>376</v>
      </c>
      <c r="AA137" s="114">
        <v>120</v>
      </c>
      <c r="AB137" s="95">
        <v>311</v>
      </c>
      <c r="AC137" s="65">
        <v>0</v>
      </c>
      <c r="AD137" s="50">
        <v>100</v>
      </c>
      <c r="AE137" s="116">
        <v>0</v>
      </c>
    </row>
    <row r="138" spans="1:31" s="3" customFormat="1" ht="18.75" customHeight="1">
      <c r="A138" s="98">
        <v>136</v>
      </c>
      <c r="B138" s="16">
        <v>196</v>
      </c>
      <c r="C138" s="17" t="s">
        <v>1703</v>
      </c>
      <c r="D138" s="18" t="s">
        <v>2748</v>
      </c>
      <c r="E138" s="60">
        <v>127</v>
      </c>
      <c r="F138" s="21">
        <v>5456860</v>
      </c>
      <c r="G138" s="104">
        <v>175</v>
      </c>
      <c r="H138" s="105">
        <v>163</v>
      </c>
      <c r="I138" s="24">
        <v>5529801</v>
      </c>
      <c r="J138" s="60">
        <v>170</v>
      </c>
      <c r="K138" s="20">
        <v>154</v>
      </c>
      <c r="L138" s="21">
        <v>1670110</v>
      </c>
      <c r="M138" s="104">
        <v>70</v>
      </c>
      <c r="N138" s="105">
        <v>62</v>
      </c>
      <c r="O138" s="24">
        <v>3214753</v>
      </c>
      <c r="P138" s="60">
        <v>194</v>
      </c>
      <c r="Q138" s="20">
        <v>173</v>
      </c>
      <c r="R138" s="21">
        <v>4338353</v>
      </c>
      <c r="S138" s="104">
        <v>31</v>
      </c>
      <c r="T138" s="105">
        <v>24</v>
      </c>
      <c r="U138" s="24">
        <v>1351340</v>
      </c>
      <c r="V138" s="60">
        <v>224</v>
      </c>
      <c r="W138" s="20">
        <v>219</v>
      </c>
      <c r="X138" s="21">
        <v>3251</v>
      </c>
      <c r="Y138" s="104">
        <v>440</v>
      </c>
      <c r="Z138" s="105">
        <v>414</v>
      </c>
      <c r="AA138" s="106">
        <v>99</v>
      </c>
      <c r="AB138" s="93">
        <v>383</v>
      </c>
      <c r="AC138" s="60">
        <v>0</v>
      </c>
      <c r="AD138" s="20">
        <v>82.5</v>
      </c>
      <c r="AE138" s="115">
        <v>17.5</v>
      </c>
    </row>
    <row r="139" spans="1:31" s="3" customFormat="1" ht="18.75" customHeight="1">
      <c r="A139" s="99">
        <v>137</v>
      </c>
      <c r="B139" s="30">
        <v>99</v>
      </c>
      <c r="C139" s="31" t="s">
        <v>289</v>
      </c>
      <c r="D139" s="32" t="s">
        <v>2748</v>
      </c>
      <c r="E139" s="33">
        <v>128</v>
      </c>
      <c r="F139" s="35">
        <v>5455321</v>
      </c>
      <c r="G139" s="107">
        <v>107</v>
      </c>
      <c r="H139" s="108">
        <v>99</v>
      </c>
      <c r="I139" s="38">
        <v>6396203</v>
      </c>
      <c r="J139" s="33">
        <v>117</v>
      </c>
      <c r="K139" s="44">
        <v>104</v>
      </c>
      <c r="L139" s="35">
        <v>1907133</v>
      </c>
      <c r="M139" s="107">
        <v>339</v>
      </c>
      <c r="N139" s="108">
        <v>320</v>
      </c>
      <c r="O139" s="38">
        <v>732367</v>
      </c>
      <c r="P139" s="33">
        <v>273</v>
      </c>
      <c r="Q139" s="44">
        <v>251</v>
      </c>
      <c r="R139" s="35">
        <v>3345285</v>
      </c>
      <c r="S139" s="107">
        <v>290</v>
      </c>
      <c r="T139" s="108">
        <v>272</v>
      </c>
      <c r="U139" s="38">
        <v>103482</v>
      </c>
      <c r="V139" s="33">
        <v>267</v>
      </c>
      <c r="W139" s="44">
        <v>262</v>
      </c>
      <c r="X139" s="35">
        <v>1883</v>
      </c>
      <c r="Y139" s="107">
        <v>127</v>
      </c>
      <c r="Z139" s="108">
        <v>107</v>
      </c>
      <c r="AA139" s="110">
        <v>400</v>
      </c>
      <c r="AB139" s="94">
        <v>352</v>
      </c>
      <c r="AC139" s="33">
        <v>0</v>
      </c>
      <c r="AD139" s="44">
        <v>100</v>
      </c>
      <c r="AE139" s="117">
        <v>0</v>
      </c>
    </row>
    <row r="140" spans="1:31" s="3" customFormat="1" ht="18.75" customHeight="1">
      <c r="A140" s="99">
        <v>138</v>
      </c>
      <c r="B140" s="30" t="s">
        <v>3813</v>
      </c>
      <c r="C140" s="31" t="s">
        <v>160</v>
      </c>
      <c r="D140" s="32" t="s">
        <v>3812</v>
      </c>
      <c r="E140" s="33">
        <v>129</v>
      </c>
      <c r="F140" s="35">
        <v>5440140</v>
      </c>
      <c r="G140" s="107">
        <v>183</v>
      </c>
      <c r="H140" s="108">
        <v>171</v>
      </c>
      <c r="I140" s="38">
        <v>5440140</v>
      </c>
      <c r="J140" s="33">
        <v>282</v>
      </c>
      <c r="K140" s="44">
        <v>259</v>
      </c>
      <c r="L140" s="35">
        <v>1186143</v>
      </c>
      <c r="M140" s="107">
        <v>18</v>
      </c>
      <c r="N140" s="108">
        <v>13</v>
      </c>
      <c r="O140" s="38">
        <v>7533577</v>
      </c>
      <c r="P140" s="33">
        <v>37</v>
      </c>
      <c r="Q140" s="44">
        <v>29</v>
      </c>
      <c r="R140" s="35">
        <v>11047649</v>
      </c>
      <c r="S140" s="107">
        <v>437</v>
      </c>
      <c r="T140" s="108">
        <v>417</v>
      </c>
      <c r="U140" s="38">
        <v>-139470</v>
      </c>
      <c r="V140" s="39" t="s">
        <v>1709</v>
      </c>
      <c r="W140" s="40" t="s">
        <v>1709</v>
      </c>
      <c r="X140" s="41" t="s">
        <v>3813</v>
      </c>
      <c r="Y140" s="107">
        <v>497</v>
      </c>
      <c r="Z140" s="108">
        <v>471</v>
      </c>
      <c r="AA140" s="110">
        <v>33</v>
      </c>
      <c r="AB140" s="94">
        <v>400</v>
      </c>
      <c r="AC140" s="33">
        <v>0</v>
      </c>
      <c r="AD140" s="44">
        <v>100</v>
      </c>
      <c r="AE140" s="117">
        <v>0</v>
      </c>
    </row>
    <row r="141" spans="1:31" s="3" customFormat="1" ht="18.75" customHeight="1">
      <c r="A141" s="99">
        <v>139</v>
      </c>
      <c r="B141" s="30">
        <v>56</v>
      </c>
      <c r="C141" s="31" t="s">
        <v>3672</v>
      </c>
      <c r="D141" s="32" t="s">
        <v>1750</v>
      </c>
      <c r="E141" s="33">
        <v>130</v>
      </c>
      <c r="F141" s="35">
        <v>5418475</v>
      </c>
      <c r="G141" s="107">
        <v>179</v>
      </c>
      <c r="H141" s="108">
        <v>167</v>
      </c>
      <c r="I141" s="38">
        <v>5493259</v>
      </c>
      <c r="J141" s="33">
        <v>70</v>
      </c>
      <c r="K141" s="44">
        <v>61</v>
      </c>
      <c r="L141" s="35">
        <v>2472269</v>
      </c>
      <c r="M141" s="107">
        <v>125</v>
      </c>
      <c r="N141" s="108">
        <v>114</v>
      </c>
      <c r="O141" s="38">
        <v>2164201</v>
      </c>
      <c r="P141" s="33">
        <v>230</v>
      </c>
      <c r="Q141" s="44">
        <v>209</v>
      </c>
      <c r="R141" s="35">
        <v>3812185</v>
      </c>
      <c r="S141" s="107">
        <v>57</v>
      </c>
      <c r="T141" s="108">
        <v>49</v>
      </c>
      <c r="U141" s="38">
        <v>901107</v>
      </c>
      <c r="V141" s="33">
        <v>276</v>
      </c>
      <c r="W141" s="44">
        <v>271</v>
      </c>
      <c r="X141" s="35">
        <v>1798</v>
      </c>
      <c r="Y141" s="107">
        <v>181</v>
      </c>
      <c r="Z141" s="108">
        <v>160</v>
      </c>
      <c r="AA141" s="110">
        <v>310</v>
      </c>
      <c r="AB141" s="94">
        <v>369</v>
      </c>
      <c r="AC141" s="33">
        <v>2.12</v>
      </c>
      <c r="AD141" s="44">
        <v>97.88</v>
      </c>
      <c r="AE141" s="117">
        <v>0</v>
      </c>
    </row>
    <row r="142" spans="1:31" s="3" customFormat="1" ht="18.75" customHeight="1">
      <c r="A142" s="100">
        <v>140</v>
      </c>
      <c r="B142" s="46" t="s">
        <v>3813</v>
      </c>
      <c r="C142" s="47" t="s">
        <v>2996</v>
      </c>
      <c r="D142" s="48" t="s">
        <v>1132</v>
      </c>
      <c r="E142" s="65">
        <v>131</v>
      </c>
      <c r="F142" s="51">
        <v>5416917</v>
      </c>
      <c r="G142" s="112">
        <v>184</v>
      </c>
      <c r="H142" s="113">
        <v>172</v>
      </c>
      <c r="I142" s="54">
        <v>5416917</v>
      </c>
      <c r="J142" s="65">
        <v>343</v>
      </c>
      <c r="K142" s="50">
        <v>319</v>
      </c>
      <c r="L142" s="51">
        <v>923162</v>
      </c>
      <c r="M142" s="112">
        <v>477</v>
      </c>
      <c r="N142" s="113">
        <v>455</v>
      </c>
      <c r="O142" s="54">
        <v>112451</v>
      </c>
      <c r="P142" s="65">
        <v>346</v>
      </c>
      <c r="Q142" s="50">
        <v>323</v>
      </c>
      <c r="R142" s="51">
        <v>2481499</v>
      </c>
      <c r="S142" s="112">
        <v>402</v>
      </c>
      <c r="T142" s="113">
        <v>383</v>
      </c>
      <c r="U142" s="54">
        <v>14050</v>
      </c>
      <c r="V142" s="65">
        <v>20</v>
      </c>
      <c r="W142" s="50">
        <v>20</v>
      </c>
      <c r="X142" s="51">
        <v>18773</v>
      </c>
      <c r="Y142" s="112">
        <v>431</v>
      </c>
      <c r="Z142" s="113">
        <v>405</v>
      </c>
      <c r="AA142" s="114">
        <v>102</v>
      </c>
      <c r="AB142" s="95">
        <v>312</v>
      </c>
      <c r="AC142" s="65">
        <v>0</v>
      </c>
      <c r="AD142" s="50">
        <v>100</v>
      </c>
      <c r="AE142" s="116">
        <v>0</v>
      </c>
    </row>
    <row r="143" spans="1:31" s="3" customFormat="1" ht="18.75" customHeight="1">
      <c r="A143" s="98">
        <v>141</v>
      </c>
      <c r="B143" s="16" t="s">
        <v>3813</v>
      </c>
      <c r="C143" s="17" t="s">
        <v>506</v>
      </c>
      <c r="D143" s="18" t="s">
        <v>1750</v>
      </c>
      <c r="E143" s="60">
        <v>132</v>
      </c>
      <c r="F143" s="21">
        <v>5409887</v>
      </c>
      <c r="G143" s="104">
        <v>180</v>
      </c>
      <c r="H143" s="105">
        <v>168</v>
      </c>
      <c r="I143" s="24">
        <v>5485073</v>
      </c>
      <c r="J143" s="60">
        <v>119</v>
      </c>
      <c r="K143" s="20">
        <v>106</v>
      </c>
      <c r="L143" s="21">
        <v>1905446</v>
      </c>
      <c r="M143" s="104">
        <v>146</v>
      </c>
      <c r="N143" s="105">
        <v>133</v>
      </c>
      <c r="O143" s="24">
        <v>2001707</v>
      </c>
      <c r="P143" s="60">
        <v>285</v>
      </c>
      <c r="Q143" s="20">
        <v>263</v>
      </c>
      <c r="R143" s="21">
        <v>3172477</v>
      </c>
      <c r="S143" s="104">
        <v>67</v>
      </c>
      <c r="T143" s="105">
        <v>58</v>
      </c>
      <c r="U143" s="24">
        <v>789012</v>
      </c>
      <c r="V143" s="60">
        <v>272</v>
      </c>
      <c r="W143" s="20">
        <v>267</v>
      </c>
      <c r="X143" s="21">
        <v>1844</v>
      </c>
      <c r="Y143" s="104">
        <v>54</v>
      </c>
      <c r="Z143" s="105">
        <v>42</v>
      </c>
      <c r="AA143" s="106">
        <v>580</v>
      </c>
      <c r="AB143" s="93">
        <v>311</v>
      </c>
      <c r="AC143" s="60">
        <v>0</v>
      </c>
      <c r="AD143" s="20">
        <v>93.78</v>
      </c>
      <c r="AE143" s="115">
        <v>6.22</v>
      </c>
    </row>
    <row r="144" spans="1:31" s="3" customFormat="1" ht="18.75" customHeight="1">
      <c r="A144" s="99">
        <v>142</v>
      </c>
      <c r="B144" s="30">
        <v>79</v>
      </c>
      <c r="C144" s="31" t="s">
        <v>2012</v>
      </c>
      <c r="D144" s="32" t="s">
        <v>2748</v>
      </c>
      <c r="E144" s="33">
        <v>133</v>
      </c>
      <c r="F144" s="35">
        <v>5400766</v>
      </c>
      <c r="G144" s="107">
        <v>108</v>
      </c>
      <c r="H144" s="108">
        <v>100</v>
      </c>
      <c r="I144" s="38">
        <v>6385903</v>
      </c>
      <c r="J144" s="33">
        <v>85</v>
      </c>
      <c r="K144" s="44">
        <v>76</v>
      </c>
      <c r="L144" s="35">
        <v>2200660</v>
      </c>
      <c r="M144" s="107">
        <v>77</v>
      </c>
      <c r="N144" s="108">
        <v>69</v>
      </c>
      <c r="O144" s="38">
        <v>3067905</v>
      </c>
      <c r="P144" s="33">
        <v>165</v>
      </c>
      <c r="Q144" s="44">
        <v>146</v>
      </c>
      <c r="R144" s="35">
        <v>4923390</v>
      </c>
      <c r="S144" s="107">
        <v>104</v>
      </c>
      <c r="T144" s="108">
        <v>94</v>
      </c>
      <c r="U144" s="38">
        <v>519716</v>
      </c>
      <c r="V144" s="33">
        <v>205</v>
      </c>
      <c r="W144" s="44">
        <v>200</v>
      </c>
      <c r="X144" s="35">
        <v>4248</v>
      </c>
      <c r="Y144" s="107">
        <v>298</v>
      </c>
      <c r="Z144" s="108">
        <v>273</v>
      </c>
      <c r="AA144" s="110">
        <v>187</v>
      </c>
      <c r="AB144" s="94">
        <v>352</v>
      </c>
      <c r="AC144" s="33">
        <v>0</v>
      </c>
      <c r="AD144" s="44">
        <v>20</v>
      </c>
      <c r="AE144" s="117">
        <v>80</v>
      </c>
    </row>
    <row r="145" spans="1:31" s="3" customFormat="1" ht="18.75" customHeight="1">
      <c r="A145" s="298">
        <v>143</v>
      </c>
      <c r="B145" s="160" t="s">
        <v>3813</v>
      </c>
      <c r="C145" s="161" t="s">
        <v>2013</v>
      </c>
      <c r="D145" s="162" t="s">
        <v>3815</v>
      </c>
      <c r="E145" s="193">
        <v>134</v>
      </c>
      <c r="F145" s="165">
        <v>5391950</v>
      </c>
      <c r="G145" s="299">
        <v>165</v>
      </c>
      <c r="H145" s="300">
        <v>153</v>
      </c>
      <c r="I145" s="168">
        <v>5602475</v>
      </c>
      <c r="J145" s="193">
        <v>389</v>
      </c>
      <c r="K145" s="164">
        <v>364</v>
      </c>
      <c r="L145" s="165">
        <v>690477</v>
      </c>
      <c r="M145" s="299">
        <v>319</v>
      </c>
      <c r="N145" s="300">
        <v>300</v>
      </c>
      <c r="O145" s="168">
        <v>878669</v>
      </c>
      <c r="P145" s="193">
        <v>299</v>
      </c>
      <c r="Q145" s="164">
        <v>277</v>
      </c>
      <c r="R145" s="165">
        <v>3021281</v>
      </c>
      <c r="S145" s="299">
        <v>190</v>
      </c>
      <c r="T145" s="300">
        <v>177</v>
      </c>
      <c r="U145" s="168">
        <v>254341</v>
      </c>
      <c r="V145" s="193">
        <v>50</v>
      </c>
      <c r="W145" s="164">
        <v>48</v>
      </c>
      <c r="X145" s="165">
        <v>14244</v>
      </c>
      <c r="Y145" s="299">
        <v>461</v>
      </c>
      <c r="Z145" s="300">
        <v>435</v>
      </c>
      <c r="AA145" s="302">
        <v>76</v>
      </c>
      <c r="AB145" s="171">
        <v>321</v>
      </c>
      <c r="AC145" s="193">
        <v>0</v>
      </c>
      <c r="AD145" s="164">
        <v>100</v>
      </c>
      <c r="AE145" s="303">
        <v>0</v>
      </c>
    </row>
    <row r="146" spans="1:31" s="3" customFormat="1" ht="18.75" customHeight="1">
      <c r="A146" s="99">
        <v>144</v>
      </c>
      <c r="B146" s="30">
        <v>12</v>
      </c>
      <c r="C146" s="31" t="s">
        <v>3871</v>
      </c>
      <c r="D146" s="32" t="s">
        <v>3815</v>
      </c>
      <c r="E146" s="33">
        <v>135</v>
      </c>
      <c r="F146" s="35">
        <v>5367210</v>
      </c>
      <c r="G146" s="107">
        <v>178</v>
      </c>
      <c r="H146" s="108">
        <v>166</v>
      </c>
      <c r="I146" s="38">
        <v>5506694</v>
      </c>
      <c r="J146" s="33">
        <v>296</v>
      </c>
      <c r="K146" s="44">
        <v>272</v>
      </c>
      <c r="L146" s="35">
        <v>1115279</v>
      </c>
      <c r="M146" s="107">
        <v>304</v>
      </c>
      <c r="N146" s="108">
        <v>285</v>
      </c>
      <c r="O146" s="38">
        <v>963048</v>
      </c>
      <c r="P146" s="33">
        <v>340</v>
      </c>
      <c r="Q146" s="44">
        <v>317</v>
      </c>
      <c r="R146" s="35">
        <v>2542180</v>
      </c>
      <c r="S146" s="107">
        <v>390</v>
      </c>
      <c r="T146" s="108">
        <v>371</v>
      </c>
      <c r="U146" s="38">
        <v>22462</v>
      </c>
      <c r="V146" s="33">
        <v>94</v>
      </c>
      <c r="W146" s="44">
        <v>92</v>
      </c>
      <c r="X146" s="35">
        <v>10301</v>
      </c>
      <c r="Y146" s="107">
        <v>308</v>
      </c>
      <c r="Z146" s="108">
        <v>283</v>
      </c>
      <c r="AA146" s="110">
        <v>180</v>
      </c>
      <c r="AB146" s="94">
        <v>372</v>
      </c>
      <c r="AC146" s="33">
        <v>0</v>
      </c>
      <c r="AD146" s="44">
        <v>100</v>
      </c>
      <c r="AE146" s="117">
        <v>0</v>
      </c>
    </row>
    <row r="147" spans="1:31" s="3" customFormat="1" ht="18.75" customHeight="1">
      <c r="A147" s="100">
        <v>145</v>
      </c>
      <c r="B147" s="46">
        <v>70</v>
      </c>
      <c r="C147" s="47" t="s">
        <v>1694</v>
      </c>
      <c r="D147" s="48" t="s">
        <v>2748</v>
      </c>
      <c r="E147" s="65">
        <v>136</v>
      </c>
      <c r="F147" s="51">
        <v>5362444</v>
      </c>
      <c r="G147" s="112">
        <v>166</v>
      </c>
      <c r="H147" s="113">
        <v>154</v>
      </c>
      <c r="I147" s="54">
        <v>5600835</v>
      </c>
      <c r="J147" s="65">
        <v>347</v>
      </c>
      <c r="K147" s="50">
        <v>323</v>
      </c>
      <c r="L147" s="51">
        <v>904257</v>
      </c>
      <c r="M147" s="112">
        <v>271</v>
      </c>
      <c r="N147" s="113">
        <v>252</v>
      </c>
      <c r="O147" s="54">
        <v>1144112</v>
      </c>
      <c r="P147" s="65">
        <v>40</v>
      </c>
      <c r="Q147" s="50">
        <v>32</v>
      </c>
      <c r="R147" s="51">
        <v>10748956</v>
      </c>
      <c r="S147" s="112">
        <v>468</v>
      </c>
      <c r="T147" s="113">
        <v>447</v>
      </c>
      <c r="U147" s="54">
        <v>-441409</v>
      </c>
      <c r="V147" s="65">
        <v>352</v>
      </c>
      <c r="W147" s="50">
        <v>344</v>
      </c>
      <c r="X147" s="111">
        <v>524</v>
      </c>
      <c r="Y147" s="112">
        <v>179</v>
      </c>
      <c r="Z147" s="113">
        <v>158</v>
      </c>
      <c r="AA147" s="114">
        <v>311</v>
      </c>
      <c r="AB147" s="95">
        <v>341</v>
      </c>
      <c r="AC147" s="65">
        <v>0</v>
      </c>
      <c r="AD147" s="50">
        <v>100</v>
      </c>
      <c r="AE147" s="116">
        <v>0</v>
      </c>
    </row>
    <row r="148" spans="1:31" s="3" customFormat="1" ht="18.75" customHeight="1">
      <c r="A148" s="98">
        <v>146</v>
      </c>
      <c r="B148" s="16">
        <v>126</v>
      </c>
      <c r="C148" s="17" t="s">
        <v>2014</v>
      </c>
      <c r="D148" s="18" t="s">
        <v>198</v>
      </c>
      <c r="E148" s="60">
        <v>137</v>
      </c>
      <c r="F148" s="21">
        <v>5361929</v>
      </c>
      <c r="G148" s="104">
        <v>177</v>
      </c>
      <c r="H148" s="105">
        <v>165</v>
      </c>
      <c r="I148" s="24">
        <v>5507341</v>
      </c>
      <c r="J148" s="60">
        <v>218</v>
      </c>
      <c r="K148" s="20">
        <v>199</v>
      </c>
      <c r="L148" s="21">
        <v>1445375</v>
      </c>
      <c r="M148" s="104">
        <v>309</v>
      </c>
      <c r="N148" s="105">
        <v>290</v>
      </c>
      <c r="O148" s="24">
        <v>937351</v>
      </c>
      <c r="P148" s="60">
        <v>347</v>
      </c>
      <c r="Q148" s="20">
        <v>324</v>
      </c>
      <c r="R148" s="21">
        <v>2480869</v>
      </c>
      <c r="S148" s="104">
        <v>73</v>
      </c>
      <c r="T148" s="105">
        <v>63</v>
      </c>
      <c r="U148" s="24">
        <v>728181</v>
      </c>
      <c r="V148" s="25" t="s">
        <v>1709</v>
      </c>
      <c r="W148" s="26" t="s">
        <v>1709</v>
      </c>
      <c r="X148" s="61" t="s">
        <v>3813</v>
      </c>
      <c r="Y148" s="104">
        <v>264</v>
      </c>
      <c r="Z148" s="105">
        <v>239</v>
      </c>
      <c r="AA148" s="106">
        <v>213</v>
      </c>
      <c r="AB148" s="93">
        <v>311</v>
      </c>
      <c r="AC148" s="60">
        <v>0</v>
      </c>
      <c r="AD148" s="20">
        <v>100</v>
      </c>
      <c r="AE148" s="115">
        <v>0</v>
      </c>
    </row>
    <row r="149" spans="1:31" s="3" customFormat="1" ht="18.75" customHeight="1">
      <c r="A149" s="298">
        <v>147</v>
      </c>
      <c r="B149" s="160">
        <v>302</v>
      </c>
      <c r="C149" s="161" t="s">
        <v>2015</v>
      </c>
      <c r="D149" s="162" t="s">
        <v>3815</v>
      </c>
      <c r="E149" s="193">
        <v>138</v>
      </c>
      <c r="F149" s="165">
        <v>5355569</v>
      </c>
      <c r="G149" s="299">
        <v>189</v>
      </c>
      <c r="H149" s="300">
        <v>177</v>
      </c>
      <c r="I149" s="168">
        <v>5365219</v>
      </c>
      <c r="J149" s="193">
        <v>67</v>
      </c>
      <c r="K149" s="164">
        <v>58</v>
      </c>
      <c r="L149" s="165">
        <v>2475326</v>
      </c>
      <c r="M149" s="299">
        <v>272</v>
      </c>
      <c r="N149" s="300">
        <v>253</v>
      </c>
      <c r="O149" s="168">
        <v>1143882</v>
      </c>
      <c r="P149" s="193">
        <v>171</v>
      </c>
      <c r="Q149" s="164">
        <v>151</v>
      </c>
      <c r="R149" s="165">
        <v>4840165</v>
      </c>
      <c r="S149" s="299">
        <v>267</v>
      </c>
      <c r="T149" s="300">
        <v>249</v>
      </c>
      <c r="U149" s="168">
        <v>134647</v>
      </c>
      <c r="V149" s="193">
        <v>123</v>
      </c>
      <c r="W149" s="164">
        <v>120</v>
      </c>
      <c r="X149" s="165">
        <v>8188</v>
      </c>
      <c r="Y149" s="299">
        <v>76</v>
      </c>
      <c r="Z149" s="300">
        <v>63</v>
      </c>
      <c r="AA149" s="302">
        <v>495</v>
      </c>
      <c r="AB149" s="171">
        <v>321</v>
      </c>
      <c r="AC149" s="193">
        <v>0</v>
      </c>
      <c r="AD149" s="164">
        <v>100</v>
      </c>
      <c r="AE149" s="303">
        <v>0</v>
      </c>
    </row>
    <row r="150" spans="1:31" s="3" customFormat="1" ht="18.75" customHeight="1">
      <c r="A150" s="99">
        <v>148</v>
      </c>
      <c r="B150" s="30" t="s">
        <v>3813</v>
      </c>
      <c r="C150" s="31" t="s">
        <v>1949</v>
      </c>
      <c r="D150" s="32" t="s">
        <v>3373</v>
      </c>
      <c r="E150" s="33">
        <v>139</v>
      </c>
      <c r="F150" s="35">
        <v>5341125</v>
      </c>
      <c r="G150" s="107">
        <v>26</v>
      </c>
      <c r="H150" s="108">
        <v>25</v>
      </c>
      <c r="I150" s="38">
        <v>8013613</v>
      </c>
      <c r="J150" s="33">
        <v>36</v>
      </c>
      <c r="K150" s="44">
        <v>30</v>
      </c>
      <c r="L150" s="35">
        <v>3051892</v>
      </c>
      <c r="M150" s="107">
        <v>1</v>
      </c>
      <c r="N150" s="108">
        <v>1</v>
      </c>
      <c r="O150" s="38">
        <v>48788726</v>
      </c>
      <c r="P150" s="33">
        <v>2</v>
      </c>
      <c r="Q150" s="44">
        <v>2</v>
      </c>
      <c r="R150" s="35">
        <v>54967226</v>
      </c>
      <c r="S150" s="107">
        <v>498</v>
      </c>
      <c r="T150" s="108">
        <v>474</v>
      </c>
      <c r="U150" s="38">
        <v>-5948678</v>
      </c>
      <c r="V150" s="33">
        <v>301</v>
      </c>
      <c r="W150" s="44">
        <v>296</v>
      </c>
      <c r="X150" s="35">
        <v>1308</v>
      </c>
      <c r="Y150" s="107">
        <v>2</v>
      </c>
      <c r="Z150" s="108">
        <v>1</v>
      </c>
      <c r="AA150" s="38">
        <v>3357</v>
      </c>
      <c r="AB150" s="94">
        <v>321</v>
      </c>
      <c r="AC150" s="33">
        <v>0</v>
      </c>
      <c r="AD150" s="44">
        <v>100</v>
      </c>
      <c r="AE150" s="117">
        <v>0</v>
      </c>
    </row>
    <row r="151" spans="1:31" s="3" customFormat="1" ht="18.75" customHeight="1">
      <c r="A151" s="298">
        <v>149</v>
      </c>
      <c r="B151" s="160">
        <v>145</v>
      </c>
      <c r="C151" s="161" t="s">
        <v>2016</v>
      </c>
      <c r="D151" s="162" t="s">
        <v>3815</v>
      </c>
      <c r="E151" s="193">
        <v>140</v>
      </c>
      <c r="F151" s="165">
        <v>5290693</v>
      </c>
      <c r="G151" s="299">
        <v>191</v>
      </c>
      <c r="H151" s="300">
        <v>179</v>
      </c>
      <c r="I151" s="168">
        <v>5310058</v>
      </c>
      <c r="J151" s="193">
        <v>188</v>
      </c>
      <c r="K151" s="164">
        <v>170</v>
      </c>
      <c r="L151" s="165">
        <v>1578776</v>
      </c>
      <c r="M151" s="299">
        <v>229</v>
      </c>
      <c r="N151" s="300">
        <v>211</v>
      </c>
      <c r="O151" s="168">
        <v>1422319</v>
      </c>
      <c r="P151" s="193">
        <v>316</v>
      </c>
      <c r="Q151" s="164">
        <v>293</v>
      </c>
      <c r="R151" s="165">
        <v>2757433</v>
      </c>
      <c r="S151" s="299">
        <v>130</v>
      </c>
      <c r="T151" s="300">
        <v>120</v>
      </c>
      <c r="U151" s="168">
        <v>447621</v>
      </c>
      <c r="V151" s="193">
        <v>257</v>
      </c>
      <c r="W151" s="164">
        <v>252</v>
      </c>
      <c r="X151" s="165">
        <v>2111</v>
      </c>
      <c r="Y151" s="299">
        <v>363</v>
      </c>
      <c r="Z151" s="300">
        <v>337</v>
      </c>
      <c r="AA151" s="302">
        <v>148</v>
      </c>
      <c r="AB151" s="171">
        <v>351</v>
      </c>
      <c r="AC151" s="193">
        <v>40</v>
      </c>
      <c r="AD151" s="164">
        <v>0</v>
      </c>
      <c r="AE151" s="303">
        <v>60</v>
      </c>
    </row>
    <row r="152" spans="1:31" s="3" customFormat="1" ht="18.75" customHeight="1">
      <c r="A152" s="100">
        <v>150</v>
      </c>
      <c r="B152" s="46">
        <v>105</v>
      </c>
      <c r="C152" s="47" t="s">
        <v>2517</v>
      </c>
      <c r="D152" s="48" t="s">
        <v>2748</v>
      </c>
      <c r="E152" s="65">
        <v>141</v>
      </c>
      <c r="F152" s="51">
        <v>5284634</v>
      </c>
      <c r="G152" s="112">
        <v>193</v>
      </c>
      <c r="H152" s="113">
        <v>181</v>
      </c>
      <c r="I152" s="54">
        <v>5297463</v>
      </c>
      <c r="J152" s="65">
        <v>237</v>
      </c>
      <c r="K152" s="50">
        <v>217</v>
      </c>
      <c r="L152" s="51">
        <v>1396576</v>
      </c>
      <c r="M152" s="112">
        <v>428</v>
      </c>
      <c r="N152" s="113">
        <v>407</v>
      </c>
      <c r="O152" s="54">
        <v>379940</v>
      </c>
      <c r="P152" s="65">
        <v>467</v>
      </c>
      <c r="Q152" s="50">
        <v>442</v>
      </c>
      <c r="R152" s="51">
        <v>1328809</v>
      </c>
      <c r="S152" s="112">
        <v>164</v>
      </c>
      <c r="T152" s="113">
        <v>153</v>
      </c>
      <c r="U152" s="54">
        <v>338022</v>
      </c>
      <c r="V152" s="65">
        <v>284</v>
      </c>
      <c r="W152" s="50">
        <v>279</v>
      </c>
      <c r="X152" s="51">
        <v>1576</v>
      </c>
      <c r="Y152" s="112">
        <v>346</v>
      </c>
      <c r="Z152" s="113">
        <v>320</v>
      </c>
      <c r="AA152" s="114">
        <v>158</v>
      </c>
      <c r="AB152" s="95">
        <v>311</v>
      </c>
      <c r="AC152" s="65">
        <v>0</v>
      </c>
      <c r="AD152" s="50">
        <v>100</v>
      </c>
      <c r="AE152" s="116">
        <v>0</v>
      </c>
    </row>
    <row r="153" spans="1:31" s="3" customFormat="1" ht="18.75" customHeight="1">
      <c r="A153" s="304">
        <v>151</v>
      </c>
      <c r="B153" s="175">
        <v>206</v>
      </c>
      <c r="C153" s="176" t="s">
        <v>2017</v>
      </c>
      <c r="D153" s="177" t="s">
        <v>3815</v>
      </c>
      <c r="E153" s="198">
        <v>142</v>
      </c>
      <c r="F153" s="180">
        <v>5233453</v>
      </c>
      <c r="G153" s="305">
        <v>197</v>
      </c>
      <c r="H153" s="306">
        <v>185</v>
      </c>
      <c r="I153" s="183">
        <v>5248673</v>
      </c>
      <c r="J153" s="198">
        <v>19</v>
      </c>
      <c r="K153" s="179">
        <v>15</v>
      </c>
      <c r="L153" s="180">
        <v>3438212</v>
      </c>
      <c r="M153" s="305">
        <v>168</v>
      </c>
      <c r="N153" s="306">
        <v>153</v>
      </c>
      <c r="O153" s="183">
        <v>1796098</v>
      </c>
      <c r="P153" s="198">
        <v>74</v>
      </c>
      <c r="Q153" s="179">
        <v>63</v>
      </c>
      <c r="R153" s="180">
        <v>7329056</v>
      </c>
      <c r="S153" s="305">
        <v>213</v>
      </c>
      <c r="T153" s="306">
        <v>199</v>
      </c>
      <c r="U153" s="183">
        <v>212479</v>
      </c>
      <c r="V153" s="198">
        <v>47</v>
      </c>
      <c r="W153" s="179">
        <v>45</v>
      </c>
      <c r="X153" s="180">
        <v>14835</v>
      </c>
      <c r="Y153" s="305">
        <v>18</v>
      </c>
      <c r="Z153" s="306">
        <v>10</v>
      </c>
      <c r="AA153" s="307">
        <v>859</v>
      </c>
      <c r="AB153" s="186">
        <v>321</v>
      </c>
      <c r="AC153" s="198">
        <v>0</v>
      </c>
      <c r="AD153" s="179">
        <v>100</v>
      </c>
      <c r="AE153" s="308">
        <v>0</v>
      </c>
    </row>
    <row r="154" spans="1:31" s="3" customFormat="1" ht="18.75" customHeight="1">
      <c r="A154" s="99">
        <v>152</v>
      </c>
      <c r="B154" s="30">
        <v>88</v>
      </c>
      <c r="C154" s="31" t="s">
        <v>2018</v>
      </c>
      <c r="D154" s="32" t="s">
        <v>3812</v>
      </c>
      <c r="E154" s="33">
        <v>143</v>
      </c>
      <c r="F154" s="35">
        <v>5218846</v>
      </c>
      <c r="G154" s="107">
        <v>198</v>
      </c>
      <c r="H154" s="108">
        <v>186</v>
      </c>
      <c r="I154" s="38">
        <v>5248472</v>
      </c>
      <c r="J154" s="33">
        <v>52</v>
      </c>
      <c r="K154" s="44">
        <v>44</v>
      </c>
      <c r="L154" s="35">
        <v>2786519</v>
      </c>
      <c r="M154" s="107">
        <v>187</v>
      </c>
      <c r="N154" s="108">
        <v>171</v>
      </c>
      <c r="O154" s="38">
        <v>1649229</v>
      </c>
      <c r="P154" s="33">
        <v>325</v>
      </c>
      <c r="Q154" s="44">
        <v>302</v>
      </c>
      <c r="R154" s="35">
        <v>2679424</v>
      </c>
      <c r="S154" s="107">
        <v>175</v>
      </c>
      <c r="T154" s="108">
        <v>163</v>
      </c>
      <c r="U154" s="38">
        <v>303656</v>
      </c>
      <c r="V154" s="33">
        <v>327</v>
      </c>
      <c r="W154" s="44">
        <v>321</v>
      </c>
      <c r="X154" s="109">
        <v>862</v>
      </c>
      <c r="Y154" s="107">
        <v>101</v>
      </c>
      <c r="Z154" s="108">
        <v>84</v>
      </c>
      <c r="AA154" s="110">
        <v>445</v>
      </c>
      <c r="AB154" s="94">
        <v>384</v>
      </c>
      <c r="AC154" s="33">
        <v>0</v>
      </c>
      <c r="AD154" s="44">
        <v>100</v>
      </c>
      <c r="AE154" s="117">
        <v>0</v>
      </c>
    </row>
    <row r="155" spans="1:31" s="3" customFormat="1" ht="18.75" customHeight="1">
      <c r="A155" s="99">
        <v>153</v>
      </c>
      <c r="B155" s="30" t="s">
        <v>3813</v>
      </c>
      <c r="C155" s="31" t="s">
        <v>2019</v>
      </c>
      <c r="D155" s="32" t="s">
        <v>1751</v>
      </c>
      <c r="E155" s="33">
        <v>144</v>
      </c>
      <c r="F155" s="35">
        <v>5218539</v>
      </c>
      <c r="G155" s="107">
        <v>199</v>
      </c>
      <c r="H155" s="108">
        <v>187</v>
      </c>
      <c r="I155" s="38">
        <v>5218539</v>
      </c>
      <c r="J155" s="33">
        <v>450</v>
      </c>
      <c r="K155" s="44">
        <v>425</v>
      </c>
      <c r="L155" s="35">
        <v>358435</v>
      </c>
      <c r="M155" s="107">
        <v>421</v>
      </c>
      <c r="N155" s="108">
        <v>400</v>
      </c>
      <c r="O155" s="38">
        <v>412955</v>
      </c>
      <c r="P155" s="33">
        <v>334</v>
      </c>
      <c r="Q155" s="44">
        <v>311</v>
      </c>
      <c r="R155" s="35">
        <v>2591749</v>
      </c>
      <c r="S155" s="107">
        <v>362</v>
      </c>
      <c r="T155" s="108">
        <v>343</v>
      </c>
      <c r="U155" s="38">
        <v>34371</v>
      </c>
      <c r="V155" s="33">
        <v>32</v>
      </c>
      <c r="W155" s="44">
        <v>31</v>
      </c>
      <c r="X155" s="35">
        <v>16350</v>
      </c>
      <c r="Y155" s="107">
        <v>477</v>
      </c>
      <c r="Z155" s="108">
        <v>451</v>
      </c>
      <c r="AA155" s="110">
        <v>60</v>
      </c>
      <c r="AB155" s="94">
        <v>312</v>
      </c>
      <c r="AC155" s="33">
        <v>0</v>
      </c>
      <c r="AD155" s="44">
        <v>100</v>
      </c>
      <c r="AE155" s="117">
        <v>0</v>
      </c>
    </row>
    <row r="156" spans="1:31" s="3" customFormat="1" ht="18.75" customHeight="1">
      <c r="A156" s="298">
        <v>154</v>
      </c>
      <c r="B156" s="160" t="s">
        <v>3813</v>
      </c>
      <c r="C156" s="161" t="s">
        <v>2020</v>
      </c>
      <c r="D156" s="162" t="s">
        <v>3815</v>
      </c>
      <c r="E156" s="193">
        <v>145</v>
      </c>
      <c r="F156" s="165">
        <v>5215160</v>
      </c>
      <c r="G156" s="299">
        <v>200</v>
      </c>
      <c r="H156" s="300">
        <v>188</v>
      </c>
      <c r="I156" s="168">
        <v>5215160</v>
      </c>
      <c r="J156" s="193">
        <v>464</v>
      </c>
      <c r="K156" s="164">
        <v>439</v>
      </c>
      <c r="L156" s="165">
        <v>272325</v>
      </c>
      <c r="M156" s="299">
        <v>385</v>
      </c>
      <c r="N156" s="300">
        <v>364</v>
      </c>
      <c r="O156" s="168">
        <v>591782</v>
      </c>
      <c r="P156" s="193">
        <v>446</v>
      </c>
      <c r="Q156" s="164">
        <v>421</v>
      </c>
      <c r="R156" s="165">
        <v>1570206</v>
      </c>
      <c r="S156" s="299">
        <v>366</v>
      </c>
      <c r="T156" s="300">
        <v>347</v>
      </c>
      <c r="U156" s="168">
        <v>33233</v>
      </c>
      <c r="V156" s="193">
        <v>49</v>
      </c>
      <c r="W156" s="164">
        <v>47</v>
      </c>
      <c r="X156" s="165">
        <v>14671</v>
      </c>
      <c r="Y156" s="299">
        <v>352</v>
      </c>
      <c r="Z156" s="300">
        <v>326</v>
      </c>
      <c r="AA156" s="302">
        <v>151</v>
      </c>
      <c r="AB156" s="171">
        <v>324</v>
      </c>
      <c r="AC156" s="193">
        <v>0</v>
      </c>
      <c r="AD156" s="164">
        <v>100</v>
      </c>
      <c r="AE156" s="303">
        <v>0</v>
      </c>
    </row>
    <row r="157" spans="1:31" s="3" customFormat="1" ht="18.75" customHeight="1">
      <c r="A157" s="292">
        <v>155</v>
      </c>
      <c r="B157" s="143">
        <v>265</v>
      </c>
      <c r="C157" s="144" t="s">
        <v>2021</v>
      </c>
      <c r="D157" s="145" t="s">
        <v>3815</v>
      </c>
      <c r="E157" s="197">
        <v>146</v>
      </c>
      <c r="F157" s="148">
        <v>5202178</v>
      </c>
      <c r="G157" s="293">
        <v>24</v>
      </c>
      <c r="H157" s="294">
        <v>23</v>
      </c>
      <c r="I157" s="151">
        <v>8145448</v>
      </c>
      <c r="J157" s="197">
        <v>96</v>
      </c>
      <c r="K157" s="147">
        <v>85</v>
      </c>
      <c r="L157" s="148">
        <v>2068039</v>
      </c>
      <c r="M157" s="293">
        <v>25</v>
      </c>
      <c r="N157" s="294">
        <v>19</v>
      </c>
      <c r="O157" s="151">
        <v>6030268</v>
      </c>
      <c r="P157" s="197">
        <v>52</v>
      </c>
      <c r="Q157" s="147">
        <v>44</v>
      </c>
      <c r="R157" s="148">
        <v>8953621</v>
      </c>
      <c r="S157" s="293">
        <v>400</v>
      </c>
      <c r="T157" s="294">
        <v>381</v>
      </c>
      <c r="U157" s="151">
        <v>14953</v>
      </c>
      <c r="V157" s="197">
        <v>353</v>
      </c>
      <c r="W157" s="147">
        <v>345</v>
      </c>
      <c r="X157" s="295">
        <v>517</v>
      </c>
      <c r="Y157" s="293">
        <v>108</v>
      </c>
      <c r="Z157" s="294">
        <v>90</v>
      </c>
      <c r="AA157" s="296">
        <v>431</v>
      </c>
      <c r="AB157" s="156">
        <v>332</v>
      </c>
      <c r="AC157" s="197">
        <v>0</v>
      </c>
      <c r="AD157" s="147">
        <v>100</v>
      </c>
      <c r="AE157" s="297">
        <v>0</v>
      </c>
    </row>
    <row r="158" spans="1:31" s="3" customFormat="1" ht="18.75" customHeight="1">
      <c r="A158" s="304">
        <v>156</v>
      </c>
      <c r="B158" s="175">
        <v>219</v>
      </c>
      <c r="C158" s="176" t="s">
        <v>2022</v>
      </c>
      <c r="D158" s="177" t="s">
        <v>3815</v>
      </c>
      <c r="E158" s="198">
        <v>147</v>
      </c>
      <c r="F158" s="180">
        <v>5195170</v>
      </c>
      <c r="G158" s="305">
        <v>134</v>
      </c>
      <c r="H158" s="306">
        <v>122</v>
      </c>
      <c r="I158" s="183">
        <v>6086140</v>
      </c>
      <c r="J158" s="198">
        <v>252</v>
      </c>
      <c r="K158" s="179">
        <v>229</v>
      </c>
      <c r="L158" s="180">
        <v>1324518</v>
      </c>
      <c r="M158" s="305">
        <v>426</v>
      </c>
      <c r="N158" s="306">
        <v>405</v>
      </c>
      <c r="O158" s="183">
        <v>389184</v>
      </c>
      <c r="P158" s="198">
        <v>117</v>
      </c>
      <c r="Q158" s="179">
        <v>103</v>
      </c>
      <c r="R158" s="180">
        <v>5894410</v>
      </c>
      <c r="S158" s="305">
        <v>288</v>
      </c>
      <c r="T158" s="306">
        <v>270</v>
      </c>
      <c r="U158" s="183">
        <v>106292</v>
      </c>
      <c r="V158" s="198">
        <v>152</v>
      </c>
      <c r="W158" s="179">
        <v>149</v>
      </c>
      <c r="X158" s="180">
        <v>6886</v>
      </c>
      <c r="Y158" s="305">
        <v>61</v>
      </c>
      <c r="Z158" s="306">
        <v>49</v>
      </c>
      <c r="AA158" s="307">
        <v>550</v>
      </c>
      <c r="AB158" s="186">
        <v>383</v>
      </c>
      <c r="AC158" s="198">
        <v>0</v>
      </c>
      <c r="AD158" s="179">
        <v>100</v>
      </c>
      <c r="AE158" s="308">
        <v>0</v>
      </c>
    </row>
    <row r="159" spans="1:31" s="3" customFormat="1" ht="18.75" customHeight="1">
      <c r="A159" s="99">
        <v>157</v>
      </c>
      <c r="B159" s="30" t="s">
        <v>3813</v>
      </c>
      <c r="C159" s="31" t="s">
        <v>3721</v>
      </c>
      <c r="D159" s="32" t="s">
        <v>1737</v>
      </c>
      <c r="E159" s="33">
        <v>148</v>
      </c>
      <c r="F159" s="35">
        <v>5187382</v>
      </c>
      <c r="G159" s="107">
        <v>204</v>
      </c>
      <c r="H159" s="108">
        <v>192</v>
      </c>
      <c r="I159" s="38">
        <v>5187382</v>
      </c>
      <c r="J159" s="33">
        <v>184</v>
      </c>
      <c r="K159" s="44">
        <v>166</v>
      </c>
      <c r="L159" s="35">
        <v>1595348</v>
      </c>
      <c r="M159" s="107">
        <v>180</v>
      </c>
      <c r="N159" s="108">
        <v>165</v>
      </c>
      <c r="O159" s="38">
        <v>1723225</v>
      </c>
      <c r="P159" s="33">
        <v>364</v>
      </c>
      <c r="Q159" s="44">
        <v>340</v>
      </c>
      <c r="R159" s="35">
        <v>2310268</v>
      </c>
      <c r="S159" s="107">
        <v>71</v>
      </c>
      <c r="T159" s="108">
        <v>61</v>
      </c>
      <c r="U159" s="38">
        <v>750082</v>
      </c>
      <c r="V159" s="39" t="s">
        <v>1709</v>
      </c>
      <c r="W159" s="40" t="s">
        <v>1709</v>
      </c>
      <c r="X159" s="41" t="s">
        <v>3813</v>
      </c>
      <c r="Y159" s="107">
        <v>204</v>
      </c>
      <c r="Z159" s="108">
        <v>182</v>
      </c>
      <c r="AA159" s="110">
        <v>277</v>
      </c>
      <c r="AB159" s="94">
        <v>384</v>
      </c>
      <c r="AC159" s="33">
        <v>0</v>
      </c>
      <c r="AD159" s="44">
        <v>100</v>
      </c>
      <c r="AE159" s="117">
        <v>0</v>
      </c>
    </row>
    <row r="160" spans="1:31" s="3" customFormat="1" ht="18.75" customHeight="1">
      <c r="A160" s="99">
        <v>158</v>
      </c>
      <c r="B160" s="30" t="s">
        <v>3813</v>
      </c>
      <c r="C160" s="31" t="s">
        <v>2023</v>
      </c>
      <c r="D160" s="32" t="s">
        <v>98</v>
      </c>
      <c r="E160" s="33">
        <v>149</v>
      </c>
      <c r="F160" s="35">
        <v>5175818</v>
      </c>
      <c r="G160" s="107">
        <v>207</v>
      </c>
      <c r="H160" s="108">
        <v>195</v>
      </c>
      <c r="I160" s="38">
        <v>5175818</v>
      </c>
      <c r="J160" s="33">
        <v>161</v>
      </c>
      <c r="K160" s="44">
        <v>146</v>
      </c>
      <c r="L160" s="35">
        <v>1710212</v>
      </c>
      <c r="M160" s="107">
        <v>59</v>
      </c>
      <c r="N160" s="108">
        <v>51</v>
      </c>
      <c r="O160" s="38">
        <v>3492575</v>
      </c>
      <c r="P160" s="33">
        <v>187</v>
      </c>
      <c r="Q160" s="44">
        <v>166</v>
      </c>
      <c r="R160" s="35">
        <v>4561645</v>
      </c>
      <c r="S160" s="107">
        <v>74</v>
      </c>
      <c r="T160" s="108">
        <v>64</v>
      </c>
      <c r="U160" s="38">
        <v>728075</v>
      </c>
      <c r="V160" s="39" t="s">
        <v>1709</v>
      </c>
      <c r="W160" s="40" t="s">
        <v>1709</v>
      </c>
      <c r="X160" s="41" t="s">
        <v>3813</v>
      </c>
      <c r="Y160" s="107">
        <v>299</v>
      </c>
      <c r="Z160" s="108">
        <v>274</v>
      </c>
      <c r="AA160" s="110">
        <v>187</v>
      </c>
      <c r="AB160" s="94">
        <v>369</v>
      </c>
      <c r="AC160" s="33">
        <v>0</v>
      </c>
      <c r="AD160" s="44">
        <v>100</v>
      </c>
      <c r="AE160" s="117">
        <v>0</v>
      </c>
    </row>
    <row r="161" spans="1:31" s="3" customFormat="1" ht="18.75" customHeight="1">
      <c r="A161" s="298">
        <v>159</v>
      </c>
      <c r="B161" s="160">
        <v>109</v>
      </c>
      <c r="C161" s="161" t="s">
        <v>2024</v>
      </c>
      <c r="D161" s="162" t="s">
        <v>3815</v>
      </c>
      <c r="E161" s="193">
        <v>150</v>
      </c>
      <c r="F161" s="165">
        <v>5175081</v>
      </c>
      <c r="G161" s="299">
        <v>187</v>
      </c>
      <c r="H161" s="300">
        <v>175</v>
      </c>
      <c r="I161" s="168">
        <v>5375452</v>
      </c>
      <c r="J161" s="193">
        <v>358</v>
      </c>
      <c r="K161" s="164">
        <v>334</v>
      </c>
      <c r="L161" s="165">
        <v>833745</v>
      </c>
      <c r="M161" s="299">
        <v>235</v>
      </c>
      <c r="N161" s="300">
        <v>217</v>
      </c>
      <c r="O161" s="168">
        <v>1382944</v>
      </c>
      <c r="P161" s="193">
        <v>218</v>
      </c>
      <c r="Q161" s="164">
        <v>197</v>
      </c>
      <c r="R161" s="165">
        <v>3942727</v>
      </c>
      <c r="S161" s="299">
        <v>220</v>
      </c>
      <c r="T161" s="300">
        <v>205</v>
      </c>
      <c r="U161" s="168">
        <v>202344</v>
      </c>
      <c r="V161" s="193">
        <v>128</v>
      </c>
      <c r="W161" s="164">
        <v>125</v>
      </c>
      <c r="X161" s="165">
        <v>7831</v>
      </c>
      <c r="Y161" s="299">
        <v>291</v>
      </c>
      <c r="Z161" s="300">
        <v>266</v>
      </c>
      <c r="AA161" s="302">
        <v>191</v>
      </c>
      <c r="AB161" s="171">
        <v>352</v>
      </c>
      <c r="AC161" s="193">
        <v>0</v>
      </c>
      <c r="AD161" s="164">
        <v>100</v>
      </c>
      <c r="AE161" s="303">
        <v>0</v>
      </c>
    </row>
    <row r="162" spans="1:31" s="3" customFormat="1" ht="18.75" customHeight="1">
      <c r="A162" s="100">
        <v>160</v>
      </c>
      <c r="B162" s="46">
        <v>193</v>
      </c>
      <c r="C162" s="47" t="s">
        <v>432</v>
      </c>
      <c r="D162" s="48" t="s">
        <v>3816</v>
      </c>
      <c r="E162" s="65">
        <v>151</v>
      </c>
      <c r="F162" s="51">
        <v>5165650</v>
      </c>
      <c r="G162" s="112">
        <v>203</v>
      </c>
      <c r="H162" s="113">
        <v>191</v>
      </c>
      <c r="I162" s="54">
        <v>5192493</v>
      </c>
      <c r="J162" s="65">
        <v>56</v>
      </c>
      <c r="K162" s="50">
        <v>47</v>
      </c>
      <c r="L162" s="51">
        <v>2693753</v>
      </c>
      <c r="M162" s="112">
        <v>178</v>
      </c>
      <c r="N162" s="113">
        <v>163</v>
      </c>
      <c r="O162" s="54">
        <v>1729777</v>
      </c>
      <c r="P162" s="65">
        <v>30</v>
      </c>
      <c r="Q162" s="50">
        <v>22</v>
      </c>
      <c r="R162" s="51">
        <v>11824836</v>
      </c>
      <c r="S162" s="112">
        <v>481</v>
      </c>
      <c r="T162" s="113">
        <v>460</v>
      </c>
      <c r="U162" s="54">
        <v>-1323137</v>
      </c>
      <c r="V162" s="65">
        <v>189</v>
      </c>
      <c r="W162" s="50">
        <v>184</v>
      </c>
      <c r="X162" s="51">
        <v>5090</v>
      </c>
      <c r="Y162" s="112">
        <v>236</v>
      </c>
      <c r="Z162" s="113">
        <v>212</v>
      </c>
      <c r="AA162" s="114">
        <v>241</v>
      </c>
      <c r="AB162" s="95">
        <v>341</v>
      </c>
      <c r="AC162" s="65">
        <v>0</v>
      </c>
      <c r="AD162" s="50">
        <v>100</v>
      </c>
      <c r="AE162" s="116">
        <v>0</v>
      </c>
    </row>
    <row r="163" spans="1:31" s="3" customFormat="1" ht="18.75" customHeight="1">
      <c r="A163" s="304">
        <v>161</v>
      </c>
      <c r="B163" s="175">
        <v>96</v>
      </c>
      <c r="C163" s="176" t="s">
        <v>439</v>
      </c>
      <c r="D163" s="177" t="s">
        <v>3814</v>
      </c>
      <c r="E163" s="198">
        <v>10</v>
      </c>
      <c r="F163" s="180">
        <v>5108805</v>
      </c>
      <c r="G163" s="305">
        <v>210</v>
      </c>
      <c r="H163" s="306">
        <v>13</v>
      </c>
      <c r="I163" s="183">
        <v>5118887</v>
      </c>
      <c r="J163" s="198">
        <v>239</v>
      </c>
      <c r="K163" s="179">
        <v>21</v>
      </c>
      <c r="L163" s="180">
        <v>1387976</v>
      </c>
      <c r="M163" s="305">
        <v>30</v>
      </c>
      <c r="N163" s="306">
        <v>7</v>
      </c>
      <c r="O163" s="183">
        <v>5364830</v>
      </c>
      <c r="P163" s="198">
        <v>58</v>
      </c>
      <c r="Q163" s="179">
        <v>11</v>
      </c>
      <c r="R163" s="180">
        <v>8556168</v>
      </c>
      <c r="S163" s="305">
        <v>447</v>
      </c>
      <c r="T163" s="306">
        <v>21</v>
      </c>
      <c r="U163" s="192" t="s">
        <v>3813</v>
      </c>
      <c r="V163" s="184" t="s">
        <v>1709</v>
      </c>
      <c r="W163" s="185" t="s">
        <v>1709</v>
      </c>
      <c r="X163" s="191" t="s">
        <v>3813</v>
      </c>
      <c r="Y163" s="305">
        <v>64</v>
      </c>
      <c r="Z163" s="306">
        <v>13</v>
      </c>
      <c r="AA163" s="307">
        <v>541</v>
      </c>
      <c r="AB163" s="186">
        <v>311</v>
      </c>
      <c r="AC163" s="198">
        <v>99.9</v>
      </c>
      <c r="AD163" s="179">
        <v>0.1</v>
      </c>
      <c r="AE163" s="308">
        <v>0</v>
      </c>
    </row>
    <row r="164" spans="1:31" s="3" customFormat="1" ht="18.75" customHeight="1">
      <c r="A164" s="99">
        <v>162</v>
      </c>
      <c r="B164" s="30">
        <v>166</v>
      </c>
      <c r="C164" s="31" t="s">
        <v>702</v>
      </c>
      <c r="D164" s="32" t="s">
        <v>3376</v>
      </c>
      <c r="E164" s="33">
        <v>152</v>
      </c>
      <c r="F164" s="35">
        <v>5108021</v>
      </c>
      <c r="G164" s="107">
        <v>124</v>
      </c>
      <c r="H164" s="108">
        <v>112</v>
      </c>
      <c r="I164" s="38">
        <v>6187550</v>
      </c>
      <c r="J164" s="33">
        <v>214</v>
      </c>
      <c r="K164" s="44">
        <v>195</v>
      </c>
      <c r="L164" s="35">
        <v>1454028</v>
      </c>
      <c r="M164" s="107">
        <v>257</v>
      </c>
      <c r="N164" s="108">
        <v>239</v>
      </c>
      <c r="O164" s="38">
        <v>1242149</v>
      </c>
      <c r="P164" s="33">
        <v>281</v>
      </c>
      <c r="Q164" s="44">
        <v>259</v>
      </c>
      <c r="R164" s="35">
        <v>3243444</v>
      </c>
      <c r="S164" s="107">
        <v>79</v>
      </c>
      <c r="T164" s="108">
        <v>69</v>
      </c>
      <c r="U164" s="38">
        <v>644844</v>
      </c>
      <c r="V164" s="33">
        <v>309</v>
      </c>
      <c r="W164" s="44">
        <v>304</v>
      </c>
      <c r="X164" s="35">
        <v>1049</v>
      </c>
      <c r="Y164" s="107">
        <v>356</v>
      </c>
      <c r="Z164" s="108">
        <v>330</v>
      </c>
      <c r="AA164" s="110">
        <v>150</v>
      </c>
      <c r="AB164" s="94">
        <v>369</v>
      </c>
      <c r="AC164" s="33">
        <v>0</v>
      </c>
      <c r="AD164" s="44">
        <v>100</v>
      </c>
      <c r="AE164" s="117">
        <v>0</v>
      </c>
    </row>
    <row r="165" spans="1:31" s="3" customFormat="1" ht="18.75" customHeight="1">
      <c r="A165" s="99">
        <v>163</v>
      </c>
      <c r="B165" s="30">
        <v>128</v>
      </c>
      <c r="C165" s="31" t="s">
        <v>2025</v>
      </c>
      <c r="D165" s="32" t="s">
        <v>198</v>
      </c>
      <c r="E165" s="33">
        <v>153</v>
      </c>
      <c r="F165" s="35">
        <v>5106363</v>
      </c>
      <c r="G165" s="107">
        <v>201</v>
      </c>
      <c r="H165" s="108">
        <v>189</v>
      </c>
      <c r="I165" s="38">
        <v>5204323</v>
      </c>
      <c r="J165" s="33">
        <v>370</v>
      </c>
      <c r="K165" s="44">
        <v>346</v>
      </c>
      <c r="L165" s="35">
        <v>777394</v>
      </c>
      <c r="M165" s="107">
        <v>346</v>
      </c>
      <c r="N165" s="108">
        <v>327</v>
      </c>
      <c r="O165" s="38">
        <v>721207</v>
      </c>
      <c r="P165" s="33">
        <v>274</v>
      </c>
      <c r="Q165" s="44">
        <v>252</v>
      </c>
      <c r="R165" s="35">
        <v>3344040</v>
      </c>
      <c r="S165" s="107">
        <v>357</v>
      </c>
      <c r="T165" s="108">
        <v>338</v>
      </c>
      <c r="U165" s="38">
        <v>41500</v>
      </c>
      <c r="V165" s="33">
        <v>97</v>
      </c>
      <c r="W165" s="44">
        <v>95</v>
      </c>
      <c r="X165" s="35">
        <v>10125</v>
      </c>
      <c r="Y165" s="107">
        <v>350</v>
      </c>
      <c r="Z165" s="108">
        <v>324</v>
      </c>
      <c r="AA165" s="110">
        <v>153</v>
      </c>
      <c r="AB165" s="94">
        <v>311</v>
      </c>
      <c r="AC165" s="33">
        <v>0</v>
      </c>
      <c r="AD165" s="44">
        <v>100</v>
      </c>
      <c r="AE165" s="117">
        <v>0</v>
      </c>
    </row>
    <row r="166" spans="1:31" s="3" customFormat="1" ht="18.75" customHeight="1">
      <c r="A166" s="298">
        <v>164</v>
      </c>
      <c r="B166" s="160">
        <v>149</v>
      </c>
      <c r="C166" s="161" t="s">
        <v>2026</v>
      </c>
      <c r="D166" s="162" t="s">
        <v>3815</v>
      </c>
      <c r="E166" s="193">
        <v>154</v>
      </c>
      <c r="F166" s="165">
        <v>5098259</v>
      </c>
      <c r="G166" s="299">
        <v>211</v>
      </c>
      <c r="H166" s="300">
        <v>198</v>
      </c>
      <c r="I166" s="168">
        <v>5098259</v>
      </c>
      <c r="J166" s="193">
        <v>348</v>
      </c>
      <c r="K166" s="164">
        <v>324</v>
      </c>
      <c r="L166" s="165">
        <v>875862</v>
      </c>
      <c r="M166" s="299">
        <v>169</v>
      </c>
      <c r="N166" s="300">
        <v>154</v>
      </c>
      <c r="O166" s="168">
        <v>1793255</v>
      </c>
      <c r="P166" s="193">
        <v>282</v>
      </c>
      <c r="Q166" s="164">
        <v>260</v>
      </c>
      <c r="R166" s="165">
        <v>3231491</v>
      </c>
      <c r="S166" s="299">
        <v>159</v>
      </c>
      <c r="T166" s="300">
        <v>148</v>
      </c>
      <c r="U166" s="168">
        <v>351236</v>
      </c>
      <c r="V166" s="169" t="s">
        <v>1709</v>
      </c>
      <c r="W166" s="170" t="s">
        <v>1709</v>
      </c>
      <c r="X166" s="189" t="s">
        <v>3813</v>
      </c>
      <c r="Y166" s="299">
        <v>425</v>
      </c>
      <c r="Z166" s="300">
        <v>399</v>
      </c>
      <c r="AA166" s="302">
        <v>104</v>
      </c>
      <c r="AB166" s="171">
        <v>331</v>
      </c>
      <c r="AC166" s="193">
        <v>0</v>
      </c>
      <c r="AD166" s="164">
        <v>100</v>
      </c>
      <c r="AE166" s="303">
        <v>0</v>
      </c>
    </row>
    <row r="167" spans="1:31" s="3" customFormat="1" ht="18.75" customHeight="1">
      <c r="A167" s="292">
        <v>165</v>
      </c>
      <c r="B167" s="143">
        <v>205</v>
      </c>
      <c r="C167" s="144" t="s">
        <v>2027</v>
      </c>
      <c r="D167" s="145" t="s">
        <v>3815</v>
      </c>
      <c r="E167" s="197">
        <v>155</v>
      </c>
      <c r="F167" s="148">
        <v>5071455</v>
      </c>
      <c r="G167" s="293">
        <v>118</v>
      </c>
      <c r="H167" s="294">
        <v>109</v>
      </c>
      <c r="I167" s="151">
        <v>6253522</v>
      </c>
      <c r="J167" s="197">
        <v>62</v>
      </c>
      <c r="K167" s="147">
        <v>53</v>
      </c>
      <c r="L167" s="148">
        <v>2544611</v>
      </c>
      <c r="M167" s="293">
        <v>155</v>
      </c>
      <c r="N167" s="294">
        <v>142</v>
      </c>
      <c r="O167" s="151">
        <v>1912717</v>
      </c>
      <c r="P167" s="197">
        <v>232</v>
      </c>
      <c r="Q167" s="147">
        <v>210</v>
      </c>
      <c r="R167" s="148">
        <v>3783839</v>
      </c>
      <c r="S167" s="293">
        <v>420</v>
      </c>
      <c r="T167" s="294">
        <v>401</v>
      </c>
      <c r="U167" s="151">
        <v>-17154</v>
      </c>
      <c r="V167" s="197">
        <v>190</v>
      </c>
      <c r="W167" s="147">
        <v>185</v>
      </c>
      <c r="X167" s="148">
        <v>5086</v>
      </c>
      <c r="Y167" s="293">
        <v>267</v>
      </c>
      <c r="Z167" s="294">
        <v>242</v>
      </c>
      <c r="AA167" s="296">
        <v>210</v>
      </c>
      <c r="AB167" s="156">
        <v>383</v>
      </c>
      <c r="AC167" s="197">
        <v>0</v>
      </c>
      <c r="AD167" s="147">
        <v>50</v>
      </c>
      <c r="AE167" s="297">
        <v>50</v>
      </c>
    </row>
    <row r="168" spans="1:31" s="3" customFormat="1" ht="18.75" customHeight="1">
      <c r="A168" s="98">
        <v>166</v>
      </c>
      <c r="B168" s="16">
        <v>130</v>
      </c>
      <c r="C168" s="17" t="s">
        <v>3571</v>
      </c>
      <c r="D168" s="18" t="s">
        <v>3369</v>
      </c>
      <c r="E168" s="60">
        <v>156</v>
      </c>
      <c r="F168" s="21">
        <v>5061264</v>
      </c>
      <c r="G168" s="104">
        <v>99</v>
      </c>
      <c r="H168" s="105">
        <v>92</v>
      </c>
      <c r="I168" s="24">
        <v>6475853</v>
      </c>
      <c r="J168" s="60">
        <v>345</v>
      </c>
      <c r="K168" s="20">
        <v>321</v>
      </c>
      <c r="L168" s="21">
        <v>909570</v>
      </c>
      <c r="M168" s="104">
        <v>101</v>
      </c>
      <c r="N168" s="105">
        <v>92</v>
      </c>
      <c r="O168" s="24">
        <v>2497411</v>
      </c>
      <c r="P168" s="60">
        <v>215</v>
      </c>
      <c r="Q168" s="20">
        <v>194</v>
      </c>
      <c r="R168" s="21">
        <v>3979100</v>
      </c>
      <c r="S168" s="104">
        <v>450</v>
      </c>
      <c r="T168" s="105">
        <v>429</v>
      </c>
      <c r="U168" s="24">
        <v>-254627</v>
      </c>
      <c r="V168" s="60">
        <v>296</v>
      </c>
      <c r="W168" s="20">
        <v>291</v>
      </c>
      <c r="X168" s="21">
        <v>1348</v>
      </c>
      <c r="Y168" s="104">
        <v>197</v>
      </c>
      <c r="Z168" s="105">
        <v>175</v>
      </c>
      <c r="AA168" s="106">
        <v>292</v>
      </c>
      <c r="AB168" s="93">
        <v>313</v>
      </c>
      <c r="AC168" s="60">
        <v>0</v>
      </c>
      <c r="AD168" s="20">
        <v>100</v>
      </c>
      <c r="AE168" s="115">
        <v>0</v>
      </c>
    </row>
    <row r="169" spans="1:31" s="3" customFormat="1" ht="18.75" customHeight="1">
      <c r="A169" s="298">
        <v>167</v>
      </c>
      <c r="B169" s="160">
        <v>319</v>
      </c>
      <c r="C169" s="161" t="s">
        <v>2603</v>
      </c>
      <c r="D169" s="162" t="s">
        <v>3815</v>
      </c>
      <c r="E169" s="193">
        <v>157</v>
      </c>
      <c r="F169" s="165">
        <v>5056434</v>
      </c>
      <c r="G169" s="299">
        <v>35</v>
      </c>
      <c r="H169" s="300">
        <v>33</v>
      </c>
      <c r="I169" s="168">
        <v>7578661</v>
      </c>
      <c r="J169" s="193">
        <v>353</v>
      </c>
      <c r="K169" s="164">
        <v>329</v>
      </c>
      <c r="L169" s="165">
        <v>858742</v>
      </c>
      <c r="M169" s="299">
        <v>208</v>
      </c>
      <c r="N169" s="300">
        <v>192</v>
      </c>
      <c r="O169" s="168">
        <v>1526887</v>
      </c>
      <c r="P169" s="193">
        <v>126</v>
      </c>
      <c r="Q169" s="164">
        <v>111</v>
      </c>
      <c r="R169" s="165">
        <v>5657034</v>
      </c>
      <c r="S169" s="299">
        <v>218</v>
      </c>
      <c r="T169" s="300">
        <v>203</v>
      </c>
      <c r="U169" s="168">
        <v>203247</v>
      </c>
      <c r="V169" s="193">
        <v>38</v>
      </c>
      <c r="W169" s="164">
        <v>36</v>
      </c>
      <c r="X169" s="165">
        <v>15261</v>
      </c>
      <c r="Y169" s="299">
        <v>194</v>
      </c>
      <c r="Z169" s="300">
        <v>173</v>
      </c>
      <c r="AA169" s="302">
        <v>295</v>
      </c>
      <c r="AB169" s="171">
        <v>322</v>
      </c>
      <c r="AC169" s="193">
        <v>0</v>
      </c>
      <c r="AD169" s="164">
        <v>100</v>
      </c>
      <c r="AE169" s="303">
        <v>0</v>
      </c>
    </row>
    <row r="170" spans="1:31" s="3" customFormat="1" ht="18.75" customHeight="1">
      <c r="A170" s="298">
        <v>168</v>
      </c>
      <c r="B170" s="160" t="s">
        <v>3813</v>
      </c>
      <c r="C170" s="161" t="s">
        <v>3227</v>
      </c>
      <c r="D170" s="162" t="s">
        <v>3815</v>
      </c>
      <c r="E170" s="193">
        <v>158</v>
      </c>
      <c r="F170" s="165">
        <v>5053115</v>
      </c>
      <c r="G170" s="299">
        <v>214</v>
      </c>
      <c r="H170" s="300">
        <v>201</v>
      </c>
      <c r="I170" s="168">
        <v>5053115</v>
      </c>
      <c r="J170" s="193">
        <v>177</v>
      </c>
      <c r="K170" s="164">
        <v>160</v>
      </c>
      <c r="L170" s="165">
        <v>1614866</v>
      </c>
      <c r="M170" s="299">
        <v>128</v>
      </c>
      <c r="N170" s="300">
        <v>117</v>
      </c>
      <c r="O170" s="168">
        <v>2161605</v>
      </c>
      <c r="P170" s="193">
        <v>195</v>
      </c>
      <c r="Q170" s="164">
        <v>174</v>
      </c>
      <c r="R170" s="165">
        <v>4324794</v>
      </c>
      <c r="S170" s="299">
        <v>40</v>
      </c>
      <c r="T170" s="300">
        <v>33</v>
      </c>
      <c r="U170" s="196" t="s">
        <v>3813</v>
      </c>
      <c r="V170" s="193">
        <v>277</v>
      </c>
      <c r="W170" s="164">
        <v>272</v>
      </c>
      <c r="X170" s="165">
        <v>1750</v>
      </c>
      <c r="Y170" s="299">
        <v>386</v>
      </c>
      <c r="Z170" s="300">
        <v>360</v>
      </c>
      <c r="AA170" s="302">
        <v>130</v>
      </c>
      <c r="AB170" s="171">
        <v>210</v>
      </c>
      <c r="AC170" s="193">
        <v>0</v>
      </c>
      <c r="AD170" s="164">
        <v>100</v>
      </c>
      <c r="AE170" s="303">
        <v>0</v>
      </c>
    </row>
    <row r="171" spans="1:31" s="3" customFormat="1" ht="18.75" customHeight="1">
      <c r="A171" s="99">
        <v>169</v>
      </c>
      <c r="B171" s="30">
        <v>84</v>
      </c>
      <c r="C171" s="31" t="s">
        <v>3228</v>
      </c>
      <c r="D171" s="32" t="s">
        <v>2748</v>
      </c>
      <c r="E171" s="33">
        <v>159</v>
      </c>
      <c r="F171" s="35">
        <v>5036947</v>
      </c>
      <c r="G171" s="107">
        <v>167</v>
      </c>
      <c r="H171" s="108">
        <v>155</v>
      </c>
      <c r="I171" s="38">
        <v>5587932</v>
      </c>
      <c r="J171" s="33">
        <v>58</v>
      </c>
      <c r="K171" s="44">
        <v>49</v>
      </c>
      <c r="L171" s="35">
        <v>2643372</v>
      </c>
      <c r="M171" s="107">
        <v>302</v>
      </c>
      <c r="N171" s="108">
        <v>283</v>
      </c>
      <c r="O171" s="38">
        <v>982826</v>
      </c>
      <c r="P171" s="33">
        <v>287</v>
      </c>
      <c r="Q171" s="44">
        <v>265</v>
      </c>
      <c r="R171" s="35">
        <v>3154957</v>
      </c>
      <c r="S171" s="107">
        <v>345</v>
      </c>
      <c r="T171" s="108">
        <v>326</v>
      </c>
      <c r="U171" s="38">
        <v>51435</v>
      </c>
      <c r="V171" s="33">
        <v>407</v>
      </c>
      <c r="W171" s="44">
        <v>396</v>
      </c>
      <c r="X171" s="109">
        <v>17</v>
      </c>
      <c r="Y171" s="107">
        <v>45</v>
      </c>
      <c r="Z171" s="108">
        <v>33</v>
      </c>
      <c r="AA171" s="110">
        <v>628</v>
      </c>
      <c r="AB171" s="94">
        <v>356</v>
      </c>
      <c r="AC171" s="33">
        <v>0</v>
      </c>
      <c r="AD171" s="44">
        <v>100</v>
      </c>
      <c r="AE171" s="117">
        <v>0</v>
      </c>
    </row>
    <row r="172" spans="1:31" s="3" customFormat="1" ht="18.75" customHeight="1">
      <c r="A172" s="100">
        <v>170</v>
      </c>
      <c r="B172" s="46" t="s">
        <v>3813</v>
      </c>
      <c r="C172" s="47" t="s">
        <v>3229</v>
      </c>
      <c r="D172" s="48" t="s">
        <v>3814</v>
      </c>
      <c r="E172" s="65">
        <v>11</v>
      </c>
      <c r="F172" s="51">
        <v>5012232</v>
      </c>
      <c r="G172" s="112">
        <v>75</v>
      </c>
      <c r="H172" s="113">
        <v>6</v>
      </c>
      <c r="I172" s="54">
        <v>6810851</v>
      </c>
      <c r="J172" s="65">
        <v>101</v>
      </c>
      <c r="K172" s="50">
        <v>12</v>
      </c>
      <c r="L172" s="51">
        <v>2009184</v>
      </c>
      <c r="M172" s="112">
        <v>157</v>
      </c>
      <c r="N172" s="113">
        <v>14</v>
      </c>
      <c r="O172" s="54">
        <v>1896021</v>
      </c>
      <c r="P172" s="65">
        <v>181</v>
      </c>
      <c r="Q172" s="50">
        <v>21</v>
      </c>
      <c r="R172" s="51">
        <v>4643828</v>
      </c>
      <c r="S172" s="112">
        <v>22</v>
      </c>
      <c r="T172" s="113">
        <v>6</v>
      </c>
      <c r="U172" s="54">
        <v>1657286</v>
      </c>
      <c r="V172" s="55" t="s">
        <v>1709</v>
      </c>
      <c r="W172" s="56" t="s">
        <v>1709</v>
      </c>
      <c r="X172" s="62" t="s">
        <v>3813</v>
      </c>
      <c r="Y172" s="112">
        <v>79</v>
      </c>
      <c r="Z172" s="113">
        <v>14</v>
      </c>
      <c r="AA172" s="114">
        <v>484</v>
      </c>
      <c r="AB172" s="95">
        <v>371</v>
      </c>
      <c r="AC172" s="65">
        <v>100</v>
      </c>
      <c r="AD172" s="50">
        <v>0</v>
      </c>
      <c r="AE172" s="116">
        <v>0</v>
      </c>
    </row>
    <row r="173" spans="1:31" s="3" customFormat="1" ht="18.75" customHeight="1">
      <c r="A173" s="304">
        <v>171</v>
      </c>
      <c r="B173" s="175" t="s">
        <v>3813</v>
      </c>
      <c r="C173" s="176" t="s">
        <v>397</v>
      </c>
      <c r="D173" s="177" t="s">
        <v>3815</v>
      </c>
      <c r="E173" s="198">
        <v>160</v>
      </c>
      <c r="F173" s="180">
        <v>4976545</v>
      </c>
      <c r="G173" s="305">
        <v>202</v>
      </c>
      <c r="H173" s="306">
        <v>190</v>
      </c>
      <c r="I173" s="183">
        <v>5201177</v>
      </c>
      <c r="J173" s="198">
        <v>449</v>
      </c>
      <c r="K173" s="179">
        <v>424</v>
      </c>
      <c r="L173" s="180">
        <v>358468</v>
      </c>
      <c r="M173" s="305">
        <v>126</v>
      </c>
      <c r="N173" s="306">
        <v>115</v>
      </c>
      <c r="O173" s="183">
        <v>2163360</v>
      </c>
      <c r="P173" s="198">
        <v>251</v>
      </c>
      <c r="Q173" s="179">
        <v>229</v>
      </c>
      <c r="R173" s="180">
        <v>3594904</v>
      </c>
      <c r="S173" s="305">
        <v>265</v>
      </c>
      <c r="T173" s="306">
        <v>247</v>
      </c>
      <c r="U173" s="183">
        <v>138609</v>
      </c>
      <c r="V173" s="198">
        <v>147</v>
      </c>
      <c r="W173" s="179">
        <v>144</v>
      </c>
      <c r="X173" s="180">
        <v>7137</v>
      </c>
      <c r="Y173" s="305">
        <v>449</v>
      </c>
      <c r="Z173" s="306">
        <v>423</v>
      </c>
      <c r="AA173" s="307">
        <v>90</v>
      </c>
      <c r="AB173" s="186">
        <v>372</v>
      </c>
      <c r="AC173" s="198">
        <v>0</v>
      </c>
      <c r="AD173" s="179">
        <v>100</v>
      </c>
      <c r="AE173" s="308">
        <v>0</v>
      </c>
    </row>
    <row r="174" spans="1:31" s="3" customFormat="1" ht="18.75" customHeight="1">
      <c r="A174" s="99">
        <v>172</v>
      </c>
      <c r="B174" s="30">
        <v>179</v>
      </c>
      <c r="C174" s="31" t="s">
        <v>1463</v>
      </c>
      <c r="D174" s="32" t="s">
        <v>3814</v>
      </c>
      <c r="E174" s="33">
        <v>12</v>
      </c>
      <c r="F174" s="35">
        <v>4971190</v>
      </c>
      <c r="G174" s="107">
        <v>220</v>
      </c>
      <c r="H174" s="108">
        <v>14</v>
      </c>
      <c r="I174" s="38">
        <v>5001150</v>
      </c>
      <c r="J174" s="33">
        <v>241</v>
      </c>
      <c r="K174" s="44">
        <v>22</v>
      </c>
      <c r="L174" s="35">
        <v>1382239</v>
      </c>
      <c r="M174" s="107">
        <v>356</v>
      </c>
      <c r="N174" s="108">
        <v>21</v>
      </c>
      <c r="O174" s="38">
        <v>681523</v>
      </c>
      <c r="P174" s="33">
        <v>478</v>
      </c>
      <c r="Q174" s="44">
        <v>26</v>
      </c>
      <c r="R174" s="35">
        <v>1142964</v>
      </c>
      <c r="S174" s="107">
        <v>256</v>
      </c>
      <c r="T174" s="108">
        <v>17</v>
      </c>
      <c r="U174" s="38">
        <v>152010</v>
      </c>
      <c r="V174" s="39" t="s">
        <v>1709</v>
      </c>
      <c r="W174" s="40" t="s">
        <v>1709</v>
      </c>
      <c r="X174" s="41" t="s">
        <v>3813</v>
      </c>
      <c r="Y174" s="107">
        <v>226</v>
      </c>
      <c r="Z174" s="108">
        <v>24</v>
      </c>
      <c r="AA174" s="110">
        <v>251</v>
      </c>
      <c r="AB174" s="94">
        <v>311</v>
      </c>
      <c r="AC174" s="33">
        <v>97.11</v>
      </c>
      <c r="AD174" s="44">
        <v>2.89</v>
      </c>
      <c r="AE174" s="117">
        <v>0</v>
      </c>
    </row>
    <row r="175" spans="1:31" s="3" customFormat="1" ht="18.75" customHeight="1">
      <c r="A175" s="99">
        <v>173</v>
      </c>
      <c r="B175" s="30">
        <v>184</v>
      </c>
      <c r="C175" s="31" t="s">
        <v>3230</v>
      </c>
      <c r="D175" s="32" t="s">
        <v>2748</v>
      </c>
      <c r="E175" s="33">
        <v>161</v>
      </c>
      <c r="F175" s="35">
        <v>4962848</v>
      </c>
      <c r="G175" s="107">
        <v>225</v>
      </c>
      <c r="H175" s="108">
        <v>211</v>
      </c>
      <c r="I175" s="38">
        <v>4980546</v>
      </c>
      <c r="J175" s="33">
        <v>236</v>
      </c>
      <c r="K175" s="44">
        <v>216</v>
      </c>
      <c r="L175" s="35">
        <v>1400855</v>
      </c>
      <c r="M175" s="107">
        <v>254</v>
      </c>
      <c r="N175" s="108">
        <v>236</v>
      </c>
      <c r="O175" s="38">
        <v>1246875</v>
      </c>
      <c r="P175" s="33">
        <v>322</v>
      </c>
      <c r="Q175" s="44">
        <v>299</v>
      </c>
      <c r="R175" s="35">
        <v>2700800</v>
      </c>
      <c r="S175" s="107">
        <v>137</v>
      </c>
      <c r="T175" s="108">
        <v>127</v>
      </c>
      <c r="U175" s="38">
        <v>418336</v>
      </c>
      <c r="V175" s="33">
        <v>289</v>
      </c>
      <c r="W175" s="44">
        <v>284</v>
      </c>
      <c r="X175" s="35">
        <v>1500</v>
      </c>
      <c r="Y175" s="107">
        <v>205</v>
      </c>
      <c r="Z175" s="108">
        <v>183</v>
      </c>
      <c r="AA175" s="110">
        <v>275</v>
      </c>
      <c r="AB175" s="94">
        <v>384</v>
      </c>
      <c r="AC175" s="33">
        <v>0</v>
      </c>
      <c r="AD175" s="44">
        <v>100</v>
      </c>
      <c r="AE175" s="117">
        <v>0</v>
      </c>
    </row>
    <row r="176" spans="1:31" s="3" customFormat="1" ht="18.75" customHeight="1">
      <c r="A176" s="298">
        <v>174</v>
      </c>
      <c r="B176" s="160" t="s">
        <v>3813</v>
      </c>
      <c r="C176" s="161" t="s">
        <v>3231</v>
      </c>
      <c r="D176" s="162" t="s">
        <v>3815</v>
      </c>
      <c r="E176" s="193">
        <v>162</v>
      </c>
      <c r="F176" s="165">
        <v>4935408</v>
      </c>
      <c r="G176" s="299">
        <v>215</v>
      </c>
      <c r="H176" s="300">
        <v>202</v>
      </c>
      <c r="I176" s="168">
        <v>5052613</v>
      </c>
      <c r="J176" s="193">
        <v>145</v>
      </c>
      <c r="K176" s="164">
        <v>132</v>
      </c>
      <c r="L176" s="165">
        <v>1807139</v>
      </c>
      <c r="M176" s="299">
        <v>422</v>
      </c>
      <c r="N176" s="300">
        <v>401</v>
      </c>
      <c r="O176" s="168">
        <v>407874</v>
      </c>
      <c r="P176" s="193">
        <v>244</v>
      </c>
      <c r="Q176" s="164">
        <v>222</v>
      </c>
      <c r="R176" s="165">
        <v>3641535</v>
      </c>
      <c r="S176" s="299">
        <v>206</v>
      </c>
      <c r="T176" s="300">
        <v>192</v>
      </c>
      <c r="U176" s="168">
        <v>220723</v>
      </c>
      <c r="V176" s="193">
        <v>22</v>
      </c>
      <c r="W176" s="164">
        <v>22</v>
      </c>
      <c r="X176" s="165">
        <v>18337</v>
      </c>
      <c r="Y176" s="299">
        <v>153</v>
      </c>
      <c r="Z176" s="300">
        <v>133</v>
      </c>
      <c r="AA176" s="302">
        <v>350</v>
      </c>
      <c r="AB176" s="171">
        <v>322</v>
      </c>
      <c r="AC176" s="193">
        <v>0</v>
      </c>
      <c r="AD176" s="164">
        <v>100</v>
      </c>
      <c r="AE176" s="303">
        <v>0</v>
      </c>
    </row>
    <row r="177" spans="1:31" s="3" customFormat="1" ht="18.75" customHeight="1">
      <c r="A177" s="100">
        <v>175</v>
      </c>
      <c r="B177" s="46" t="s">
        <v>3813</v>
      </c>
      <c r="C177" s="47" t="s">
        <v>105</v>
      </c>
      <c r="D177" s="48" t="s">
        <v>3373</v>
      </c>
      <c r="E177" s="65">
        <v>163</v>
      </c>
      <c r="F177" s="51">
        <v>4925107</v>
      </c>
      <c r="G177" s="112">
        <v>36</v>
      </c>
      <c r="H177" s="113">
        <v>34</v>
      </c>
      <c r="I177" s="54">
        <v>7463639</v>
      </c>
      <c r="J177" s="65">
        <v>334</v>
      </c>
      <c r="K177" s="50">
        <v>310</v>
      </c>
      <c r="L177" s="51">
        <v>964640</v>
      </c>
      <c r="M177" s="112">
        <v>52</v>
      </c>
      <c r="N177" s="113">
        <v>44</v>
      </c>
      <c r="O177" s="54">
        <v>3884682</v>
      </c>
      <c r="P177" s="65">
        <v>164</v>
      </c>
      <c r="Q177" s="50">
        <v>145</v>
      </c>
      <c r="R177" s="51">
        <v>4925199</v>
      </c>
      <c r="S177" s="112">
        <v>242</v>
      </c>
      <c r="T177" s="113">
        <v>226</v>
      </c>
      <c r="U177" s="54">
        <v>174692</v>
      </c>
      <c r="V177" s="65">
        <v>370</v>
      </c>
      <c r="W177" s="50">
        <v>362</v>
      </c>
      <c r="X177" s="111">
        <v>280</v>
      </c>
      <c r="Y177" s="112">
        <v>241</v>
      </c>
      <c r="Z177" s="113">
        <v>217</v>
      </c>
      <c r="AA177" s="114">
        <v>236</v>
      </c>
      <c r="AB177" s="95">
        <v>321</v>
      </c>
      <c r="AC177" s="65">
        <v>0</v>
      </c>
      <c r="AD177" s="50">
        <v>100</v>
      </c>
      <c r="AE177" s="116">
        <v>0</v>
      </c>
    </row>
    <row r="178" spans="1:31" s="3" customFormat="1" ht="18.75" customHeight="1">
      <c r="A178" s="304">
        <v>176</v>
      </c>
      <c r="B178" s="175" t="s">
        <v>3813</v>
      </c>
      <c r="C178" s="190" t="s">
        <v>3813</v>
      </c>
      <c r="D178" s="177" t="s">
        <v>3815</v>
      </c>
      <c r="E178" s="198">
        <v>164</v>
      </c>
      <c r="F178" s="191" t="s">
        <v>3813</v>
      </c>
      <c r="G178" s="305">
        <v>168</v>
      </c>
      <c r="H178" s="306">
        <v>156</v>
      </c>
      <c r="I178" s="192" t="s">
        <v>3813</v>
      </c>
      <c r="J178" s="198">
        <v>116</v>
      </c>
      <c r="K178" s="179">
        <v>103</v>
      </c>
      <c r="L178" s="191" t="s">
        <v>3813</v>
      </c>
      <c r="M178" s="305">
        <v>118</v>
      </c>
      <c r="N178" s="306">
        <v>108</v>
      </c>
      <c r="O178" s="192" t="s">
        <v>3813</v>
      </c>
      <c r="P178" s="198">
        <v>199</v>
      </c>
      <c r="Q178" s="179">
        <v>178</v>
      </c>
      <c r="R178" s="191" t="s">
        <v>3813</v>
      </c>
      <c r="S178" s="305">
        <v>121</v>
      </c>
      <c r="T178" s="306">
        <v>111</v>
      </c>
      <c r="U178" s="192" t="s">
        <v>3813</v>
      </c>
      <c r="V178" s="198">
        <v>166</v>
      </c>
      <c r="W178" s="179">
        <v>163</v>
      </c>
      <c r="X178" s="191" t="s">
        <v>3813</v>
      </c>
      <c r="Y178" s="305">
        <v>494</v>
      </c>
      <c r="Z178" s="306">
        <v>468</v>
      </c>
      <c r="AA178" s="192" t="s">
        <v>3813</v>
      </c>
      <c r="AB178" s="186">
        <v>356</v>
      </c>
      <c r="AC178" s="198">
        <v>0</v>
      </c>
      <c r="AD178" s="179">
        <v>10</v>
      </c>
      <c r="AE178" s="308">
        <v>90</v>
      </c>
    </row>
    <row r="179" spans="1:31" s="3" customFormat="1" ht="18.75" customHeight="1">
      <c r="A179" s="298">
        <v>177</v>
      </c>
      <c r="B179" s="160">
        <v>158</v>
      </c>
      <c r="C179" s="161" t="s">
        <v>3232</v>
      </c>
      <c r="D179" s="162" t="s">
        <v>3815</v>
      </c>
      <c r="E179" s="193">
        <v>165</v>
      </c>
      <c r="F179" s="165">
        <v>4923034</v>
      </c>
      <c r="G179" s="299">
        <v>216</v>
      </c>
      <c r="H179" s="300">
        <v>203</v>
      </c>
      <c r="I179" s="168">
        <v>5035106</v>
      </c>
      <c r="J179" s="193">
        <v>206</v>
      </c>
      <c r="K179" s="164">
        <v>187</v>
      </c>
      <c r="L179" s="165">
        <v>1514143</v>
      </c>
      <c r="M179" s="299">
        <v>403</v>
      </c>
      <c r="N179" s="300">
        <v>382</v>
      </c>
      <c r="O179" s="168">
        <v>484821</v>
      </c>
      <c r="P179" s="193">
        <v>409</v>
      </c>
      <c r="Q179" s="164">
        <v>385</v>
      </c>
      <c r="R179" s="165">
        <v>1845855</v>
      </c>
      <c r="S179" s="299">
        <v>101</v>
      </c>
      <c r="T179" s="300">
        <v>91</v>
      </c>
      <c r="U179" s="168">
        <v>525135</v>
      </c>
      <c r="V179" s="193">
        <v>255</v>
      </c>
      <c r="W179" s="164">
        <v>250</v>
      </c>
      <c r="X179" s="165">
        <v>2151</v>
      </c>
      <c r="Y179" s="299">
        <v>432</v>
      </c>
      <c r="Z179" s="300">
        <v>406</v>
      </c>
      <c r="AA179" s="302">
        <v>102</v>
      </c>
      <c r="AB179" s="171">
        <v>352</v>
      </c>
      <c r="AC179" s="193">
        <v>0</v>
      </c>
      <c r="AD179" s="164">
        <v>0</v>
      </c>
      <c r="AE179" s="303">
        <v>100</v>
      </c>
    </row>
    <row r="180" spans="1:31" s="3" customFormat="1" ht="18.75" customHeight="1">
      <c r="A180" s="99">
        <v>178</v>
      </c>
      <c r="B180" s="30">
        <v>264</v>
      </c>
      <c r="C180" s="31" t="s">
        <v>3350</v>
      </c>
      <c r="D180" s="32" t="s">
        <v>2748</v>
      </c>
      <c r="E180" s="33">
        <v>166</v>
      </c>
      <c r="F180" s="35">
        <v>4896669</v>
      </c>
      <c r="G180" s="107">
        <v>192</v>
      </c>
      <c r="H180" s="108">
        <v>180</v>
      </c>
      <c r="I180" s="38">
        <v>5306695</v>
      </c>
      <c r="J180" s="33">
        <v>363</v>
      </c>
      <c r="K180" s="44">
        <v>339</v>
      </c>
      <c r="L180" s="35">
        <v>815405</v>
      </c>
      <c r="M180" s="107">
        <v>175</v>
      </c>
      <c r="N180" s="108">
        <v>160</v>
      </c>
      <c r="O180" s="38">
        <v>1761776</v>
      </c>
      <c r="P180" s="33">
        <v>202</v>
      </c>
      <c r="Q180" s="44">
        <v>181</v>
      </c>
      <c r="R180" s="35">
        <v>4223955</v>
      </c>
      <c r="S180" s="107">
        <v>80</v>
      </c>
      <c r="T180" s="108">
        <v>70</v>
      </c>
      <c r="U180" s="38">
        <v>641864</v>
      </c>
      <c r="V180" s="33">
        <v>92</v>
      </c>
      <c r="W180" s="44">
        <v>90</v>
      </c>
      <c r="X180" s="35">
        <v>10571</v>
      </c>
      <c r="Y180" s="107">
        <v>401</v>
      </c>
      <c r="Z180" s="108">
        <v>375</v>
      </c>
      <c r="AA180" s="110">
        <v>120</v>
      </c>
      <c r="AB180" s="94">
        <v>311</v>
      </c>
      <c r="AC180" s="33">
        <v>0</v>
      </c>
      <c r="AD180" s="44">
        <v>100</v>
      </c>
      <c r="AE180" s="117">
        <v>0</v>
      </c>
    </row>
    <row r="181" spans="1:31" s="3" customFormat="1" ht="18.75" customHeight="1">
      <c r="A181" s="99">
        <v>179</v>
      </c>
      <c r="B181" s="30">
        <v>198</v>
      </c>
      <c r="C181" s="31" t="s">
        <v>3717</v>
      </c>
      <c r="D181" s="32" t="s">
        <v>2748</v>
      </c>
      <c r="E181" s="33">
        <v>167</v>
      </c>
      <c r="F181" s="35">
        <v>4892365</v>
      </c>
      <c r="G181" s="107">
        <v>185</v>
      </c>
      <c r="H181" s="108">
        <v>173</v>
      </c>
      <c r="I181" s="38">
        <v>5392926</v>
      </c>
      <c r="J181" s="33">
        <v>409</v>
      </c>
      <c r="K181" s="44">
        <v>384</v>
      </c>
      <c r="L181" s="35">
        <v>567495</v>
      </c>
      <c r="M181" s="107">
        <v>273</v>
      </c>
      <c r="N181" s="108">
        <v>254</v>
      </c>
      <c r="O181" s="38">
        <v>1134171</v>
      </c>
      <c r="P181" s="33">
        <v>148</v>
      </c>
      <c r="Q181" s="44">
        <v>131</v>
      </c>
      <c r="R181" s="35">
        <v>5145603</v>
      </c>
      <c r="S181" s="107">
        <v>311</v>
      </c>
      <c r="T181" s="108">
        <v>293</v>
      </c>
      <c r="U181" s="38">
        <v>82568</v>
      </c>
      <c r="V181" s="33">
        <v>37</v>
      </c>
      <c r="W181" s="44">
        <v>35</v>
      </c>
      <c r="X181" s="35">
        <v>15316</v>
      </c>
      <c r="Y181" s="107">
        <v>126</v>
      </c>
      <c r="Z181" s="108">
        <v>106</v>
      </c>
      <c r="AA181" s="110">
        <v>401</v>
      </c>
      <c r="AB181" s="94">
        <v>311</v>
      </c>
      <c r="AC181" s="33">
        <v>0</v>
      </c>
      <c r="AD181" s="44">
        <v>100</v>
      </c>
      <c r="AE181" s="117">
        <v>0</v>
      </c>
    </row>
    <row r="182" spans="1:31" s="3" customFormat="1" ht="18.75" customHeight="1">
      <c r="A182" s="292">
        <v>180</v>
      </c>
      <c r="B182" s="143" t="s">
        <v>3813</v>
      </c>
      <c r="C182" s="194" t="s">
        <v>3813</v>
      </c>
      <c r="D182" s="145" t="s">
        <v>3815</v>
      </c>
      <c r="E182" s="197">
        <v>168</v>
      </c>
      <c r="F182" s="154" t="s">
        <v>3813</v>
      </c>
      <c r="G182" s="293">
        <v>231</v>
      </c>
      <c r="H182" s="294">
        <v>217</v>
      </c>
      <c r="I182" s="155" t="s">
        <v>3813</v>
      </c>
      <c r="J182" s="197">
        <v>288</v>
      </c>
      <c r="K182" s="147">
        <v>265</v>
      </c>
      <c r="L182" s="154" t="s">
        <v>3813</v>
      </c>
      <c r="M182" s="293">
        <v>237</v>
      </c>
      <c r="N182" s="294">
        <v>219</v>
      </c>
      <c r="O182" s="155" t="s">
        <v>3813</v>
      </c>
      <c r="P182" s="197">
        <v>255</v>
      </c>
      <c r="Q182" s="147">
        <v>233</v>
      </c>
      <c r="R182" s="154" t="s">
        <v>3813</v>
      </c>
      <c r="S182" s="293">
        <v>386</v>
      </c>
      <c r="T182" s="294">
        <v>367</v>
      </c>
      <c r="U182" s="155" t="s">
        <v>3813</v>
      </c>
      <c r="V182" s="197">
        <v>236</v>
      </c>
      <c r="W182" s="147">
        <v>231</v>
      </c>
      <c r="X182" s="154" t="s">
        <v>3813</v>
      </c>
      <c r="Y182" s="293">
        <v>201</v>
      </c>
      <c r="Z182" s="294">
        <v>179</v>
      </c>
      <c r="AA182" s="155" t="s">
        <v>3813</v>
      </c>
      <c r="AB182" s="156">
        <v>321</v>
      </c>
      <c r="AC182" s="197">
        <v>0</v>
      </c>
      <c r="AD182" s="147">
        <v>100</v>
      </c>
      <c r="AE182" s="297">
        <v>0</v>
      </c>
    </row>
    <row r="183" spans="1:31" s="3" customFormat="1" ht="18.75" customHeight="1">
      <c r="A183" s="98">
        <v>181</v>
      </c>
      <c r="B183" s="16">
        <v>336</v>
      </c>
      <c r="C183" s="17" t="s">
        <v>1702</v>
      </c>
      <c r="D183" s="18" t="s">
        <v>1750</v>
      </c>
      <c r="E183" s="60">
        <v>169</v>
      </c>
      <c r="F183" s="21">
        <v>4869993</v>
      </c>
      <c r="G183" s="104">
        <v>228</v>
      </c>
      <c r="H183" s="105">
        <v>214</v>
      </c>
      <c r="I183" s="24">
        <v>4953537</v>
      </c>
      <c r="J183" s="60">
        <v>45</v>
      </c>
      <c r="K183" s="20">
        <v>37</v>
      </c>
      <c r="L183" s="21">
        <v>2866439</v>
      </c>
      <c r="M183" s="104">
        <v>92</v>
      </c>
      <c r="N183" s="105">
        <v>83</v>
      </c>
      <c r="O183" s="24">
        <v>2762632</v>
      </c>
      <c r="P183" s="60">
        <v>125</v>
      </c>
      <c r="Q183" s="20">
        <v>110</v>
      </c>
      <c r="R183" s="21">
        <v>5657544</v>
      </c>
      <c r="S183" s="104">
        <v>203</v>
      </c>
      <c r="T183" s="105">
        <v>190</v>
      </c>
      <c r="U183" s="24">
        <v>221548</v>
      </c>
      <c r="V183" s="60">
        <v>195</v>
      </c>
      <c r="W183" s="20">
        <v>190</v>
      </c>
      <c r="X183" s="21">
        <v>4862</v>
      </c>
      <c r="Y183" s="104">
        <v>191</v>
      </c>
      <c r="Z183" s="105">
        <v>170</v>
      </c>
      <c r="AA183" s="106">
        <v>298</v>
      </c>
      <c r="AB183" s="93">
        <v>361</v>
      </c>
      <c r="AC183" s="60">
        <v>0</v>
      </c>
      <c r="AD183" s="20">
        <v>100</v>
      </c>
      <c r="AE183" s="115">
        <v>0</v>
      </c>
    </row>
    <row r="184" spans="1:31" s="3" customFormat="1" ht="18.75" customHeight="1">
      <c r="A184" s="99">
        <v>182</v>
      </c>
      <c r="B184" s="30">
        <v>144</v>
      </c>
      <c r="C184" s="31" t="s">
        <v>3233</v>
      </c>
      <c r="D184" s="32" t="s">
        <v>198</v>
      </c>
      <c r="E184" s="33">
        <v>170</v>
      </c>
      <c r="F184" s="35">
        <v>4848133</v>
      </c>
      <c r="G184" s="107">
        <v>229</v>
      </c>
      <c r="H184" s="108">
        <v>215</v>
      </c>
      <c r="I184" s="38">
        <v>4930192</v>
      </c>
      <c r="J184" s="33">
        <v>121</v>
      </c>
      <c r="K184" s="44">
        <v>108</v>
      </c>
      <c r="L184" s="35">
        <v>1891366</v>
      </c>
      <c r="M184" s="107">
        <v>218</v>
      </c>
      <c r="N184" s="108">
        <v>201</v>
      </c>
      <c r="O184" s="38">
        <v>1486666</v>
      </c>
      <c r="P184" s="33">
        <v>147</v>
      </c>
      <c r="Q184" s="44">
        <v>130</v>
      </c>
      <c r="R184" s="35">
        <v>5218865</v>
      </c>
      <c r="S184" s="107">
        <v>470</v>
      </c>
      <c r="T184" s="108">
        <v>449</v>
      </c>
      <c r="U184" s="38">
        <v>-515091</v>
      </c>
      <c r="V184" s="33">
        <v>96</v>
      </c>
      <c r="W184" s="44">
        <v>94</v>
      </c>
      <c r="X184" s="35">
        <v>10169</v>
      </c>
      <c r="Y184" s="107">
        <v>41</v>
      </c>
      <c r="Z184" s="108">
        <v>29</v>
      </c>
      <c r="AA184" s="110">
        <v>650</v>
      </c>
      <c r="AB184" s="94">
        <v>321</v>
      </c>
      <c r="AC184" s="33">
        <v>0</v>
      </c>
      <c r="AD184" s="44">
        <v>100</v>
      </c>
      <c r="AE184" s="117">
        <v>0</v>
      </c>
    </row>
    <row r="185" spans="1:31" s="3" customFormat="1" ht="18.75" customHeight="1">
      <c r="A185" s="99">
        <v>183</v>
      </c>
      <c r="B185" s="30" t="s">
        <v>3813</v>
      </c>
      <c r="C185" s="31" t="s">
        <v>3234</v>
      </c>
      <c r="D185" s="32" t="s">
        <v>3376</v>
      </c>
      <c r="E185" s="33">
        <v>171</v>
      </c>
      <c r="F185" s="35">
        <v>4844849</v>
      </c>
      <c r="G185" s="107">
        <v>236</v>
      </c>
      <c r="H185" s="108">
        <v>222</v>
      </c>
      <c r="I185" s="38">
        <v>4845009</v>
      </c>
      <c r="J185" s="33">
        <v>485</v>
      </c>
      <c r="K185" s="44">
        <v>460</v>
      </c>
      <c r="L185" s="35">
        <v>106244</v>
      </c>
      <c r="M185" s="107">
        <v>480</v>
      </c>
      <c r="N185" s="108">
        <v>458</v>
      </c>
      <c r="O185" s="38">
        <v>90524</v>
      </c>
      <c r="P185" s="33">
        <v>441</v>
      </c>
      <c r="Q185" s="44">
        <v>416</v>
      </c>
      <c r="R185" s="35">
        <v>1590330</v>
      </c>
      <c r="S185" s="107">
        <v>329</v>
      </c>
      <c r="T185" s="108">
        <v>310</v>
      </c>
      <c r="U185" s="38">
        <v>72430</v>
      </c>
      <c r="V185" s="33">
        <v>53</v>
      </c>
      <c r="W185" s="44">
        <v>51</v>
      </c>
      <c r="X185" s="35">
        <v>13998</v>
      </c>
      <c r="Y185" s="107">
        <v>426</v>
      </c>
      <c r="Z185" s="108">
        <v>400</v>
      </c>
      <c r="AA185" s="110">
        <v>103</v>
      </c>
      <c r="AB185" s="94">
        <v>322</v>
      </c>
      <c r="AC185" s="33">
        <v>0</v>
      </c>
      <c r="AD185" s="44">
        <v>100</v>
      </c>
      <c r="AE185" s="117">
        <v>0</v>
      </c>
    </row>
    <row r="186" spans="1:31" s="3" customFormat="1" ht="18.75" customHeight="1">
      <c r="A186" s="99">
        <v>184</v>
      </c>
      <c r="B186" s="30">
        <v>120</v>
      </c>
      <c r="C186" s="31" t="s">
        <v>3542</v>
      </c>
      <c r="D186" s="32" t="s">
        <v>3371</v>
      </c>
      <c r="E186" s="33">
        <v>172</v>
      </c>
      <c r="F186" s="35">
        <v>4840075</v>
      </c>
      <c r="G186" s="107">
        <v>222</v>
      </c>
      <c r="H186" s="108">
        <v>208</v>
      </c>
      <c r="I186" s="38">
        <v>4985742</v>
      </c>
      <c r="J186" s="33">
        <v>423</v>
      </c>
      <c r="K186" s="44">
        <v>398</v>
      </c>
      <c r="L186" s="35">
        <v>505150</v>
      </c>
      <c r="M186" s="107">
        <v>331</v>
      </c>
      <c r="N186" s="108">
        <v>312</v>
      </c>
      <c r="O186" s="38">
        <v>814422</v>
      </c>
      <c r="P186" s="33">
        <v>373</v>
      </c>
      <c r="Q186" s="44">
        <v>349</v>
      </c>
      <c r="R186" s="35">
        <v>2216911</v>
      </c>
      <c r="S186" s="107">
        <v>250</v>
      </c>
      <c r="T186" s="108">
        <v>234</v>
      </c>
      <c r="U186" s="38">
        <v>163765</v>
      </c>
      <c r="V186" s="39" t="s">
        <v>1709</v>
      </c>
      <c r="W186" s="40" t="s">
        <v>1709</v>
      </c>
      <c r="X186" s="41" t="s">
        <v>3813</v>
      </c>
      <c r="Y186" s="107">
        <v>460</v>
      </c>
      <c r="Z186" s="108">
        <v>434</v>
      </c>
      <c r="AA186" s="110">
        <v>77</v>
      </c>
      <c r="AB186" s="94">
        <v>311</v>
      </c>
      <c r="AC186" s="33">
        <v>0</v>
      </c>
      <c r="AD186" s="44">
        <v>100</v>
      </c>
      <c r="AE186" s="117">
        <v>0</v>
      </c>
    </row>
    <row r="187" spans="1:31" s="3" customFormat="1" ht="18.75" customHeight="1">
      <c r="A187" s="100">
        <v>185</v>
      </c>
      <c r="B187" s="46">
        <v>183</v>
      </c>
      <c r="C187" s="47" t="s">
        <v>3235</v>
      </c>
      <c r="D187" s="48" t="s">
        <v>2748</v>
      </c>
      <c r="E187" s="65">
        <v>173</v>
      </c>
      <c r="F187" s="51">
        <v>4839338</v>
      </c>
      <c r="G187" s="112">
        <v>227</v>
      </c>
      <c r="H187" s="113">
        <v>213</v>
      </c>
      <c r="I187" s="54">
        <v>4957447</v>
      </c>
      <c r="J187" s="65">
        <v>105</v>
      </c>
      <c r="K187" s="50">
        <v>93</v>
      </c>
      <c r="L187" s="51">
        <v>1993833</v>
      </c>
      <c r="M187" s="112">
        <v>123</v>
      </c>
      <c r="N187" s="113">
        <v>112</v>
      </c>
      <c r="O187" s="54">
        <v>2180098</v>
      </c>
      <c r="P187" s="65">
        <v>238</v>
      </c>
      <c r="Q187" s="50">
        <v>216</v>
      </c>
      <c r="R187" s="51">
        <v>3725220</v>
      </c>
      <c r="S187" s="112">
        <v>61</v>
      </c>
      <c r="T187" s="113">
        <v>53</v>
      </c>
      <c r="U187" s="54">
        <v>848361</v>
      </c>
      <c r="V187" s="55" t="s">
        <v>1709</v>
      </c>
      <c r="W187" s="56" t="s">
        <v>1709</v>
      </c>
      <c r="X187" s="62" t="s">
        <v>3813</v>
      </c>
      <c r="Y187" s="112">
        <v>328</v>
      </c>
      <c r="Z187" s="113">
        <v>302</v>
      </c>
      <c r="AA187" s="114">
        <v>170</v>
      </c>
      <c r="AB187" s="95">
        <v>331</v>
      </c>
      <c r="AC187" s="65">
        <v>0</v>
      </c>
      <c r="AD187" s="50">
        <v>100</v>
      </c>
      <c r="AE187" s="116">
        <v>0</v>
      </c>
    </row>
    <row r="188" spans="1:31" s="3" customFormat="1" ht="18.75" customHeight="1">
      <c r="A188" s="98">
        <v>186</v>
      </c>
      <c r="B188" s="16">
        <v>218</v>
      </c>
      <c r="C188" s="17" t="s">
        <v>316</v>
      </c>
      <c r="D188" s="18" t="s">
        <v>3373</v>
      </c>
      <c r="E188" s="60">
        <v>174</v>
      </c>
      <c r="F188" s="21">
        <v>4802301</v>
      </c>
      <c r="G188" s="104">
        <v>238</v>
      </c>
      <c r="H188" s="105">
        <v>224</v>
      </c>
      <c r="I188" s="24">
        <v>4802301</v>
      </c>
      <c r="J188" s="60">
        <v>299</v>
      </c>
      <c r="K188" s="20">
        <v>275</v>
      </c>
      <c r="L188" s="21">
        <v>1107114</v>
      </c>
      <c r="M188" s="104">
        <v>122</v>
      </c>
      <c r="N188" s="105">
        <v>111</v>
      </c>
      <c r="O188" s="24">
        <v>2189397</v>
      </c>
      <c r="P188" s="60">
        <v>209</v>
      </c>
      <c r="Q188" s="20">
        <v>188</v>
      </c>
      <c r="R188" s="21">
        <v>4047939</v>
      </c>
      <c r="S188" s="104">
        <v>249</v>
      </c>
      <c r="T188" s="105">
        <v>233</v>
      </c>
      <c r="U188" s="24">
        <v>163869</v>
      </c>
      <c r="V188" s="60">
        <v>162</v>
      </c>
      <c r="W188" s="20">
        <v>159</v>
      </c>
      <c r="X188" s="21">
        <v>6056</v>
      </c>
      <c r="Y188" s="104">
        <v>128</v>
      </c>
      <c r="Z188" s="105">
        <v>108</v>
      </c>
      <c r="AA188" s="106">
        <v>400</v>
      </c>
      <c r="AB188" s="93">
        <v>311</v>
      </c>
      <c r="AC188" s="60">
        <v>0</v>
      </c>
      <c r="AD188" s="20">
        <v>100</v>
      </c>
      <c r="AE188" s="115">
        <v>0</v>
      </c>
    </row>
    <row r="189" spans="1:31" s="3" customFormat="1" ht="18.75" customHeight="1">
      <c r="A189" s="298">
        <v>187</v>
      </c>
      <c r="B189" s="160">
        <v>119</v>
      </c>
      <c r="C189" s="161" t="s">
        <v>3236</v>
      </c>
      <c r="D189" s="162" t="s">
        <v>3815</v>
      </c>
      <c r="E189" s="193">
        <v>175</v>
      </c>
      <c r="F189" s="165">
        <v>4797743</v>
      </c>
      <c r="G189" s="299">
        <v>237</v>
      </c>
      <c r="H189" s="300">
        <v>223</v>
      </c>
      <c r="I189" s="168">
        <v>4836167</v>
      </c>
      <c r="J189" s="193">
        <v>477</v>
      </c>
      <c r="K189" s="164">
        <v>452</v>
      </c>
      <c r="L189" s="165">
        <v>182889</v>
      </c>
      <c r="M189" s="299">
        <v>276</v>
      </c>
      <c r="N189" s="300">
        <v>257</v>
      </c>
      <c r="O189" s="168">
        <v>1119130</v>
      </c>
      <c r="P189" s="193">
        <v>424</v>
      </c>
      <c r="Q189" s="164">
        <v>400</v>
      </c>
      <c r="R189" s="165">
        <v>1748818</v>
      </c>
      <c r="S189" s="299">
        <v>163</v>
      </c>
      <c r="T189" s="300">
        <v>152</v>
      </c>
      <c r="U189" s="168">
        <v>342862</v>
      </c>
      <c r="V189" s="193">
        <v>25</v>
      </c>
      <c r="W189" s="164">
        <v>25</v>
      </c>
      <c r="X189" s="165">
        <v>18000</v>
      </c>
      <c r="Y189" s="299">
        <v>303</v>
      </c>
      <c r="Z189" s="300">
        <v>278</v>
      </c>
      <c r="AA189" s="302">
        <v>184</v>
      </c>
      <c r="AB189" s="171">
        <v>322</v>
      </c>
      <c r="AC189" s="193">
        <v>0</v>
      </c>
      <c r="AD189" s="164">
        <v>100</v>
      </c>
      <c r="AE189" s="303">
        <v>0</v>
      </c>
    </row>
    <row r="190" spans="1:31" s="3" customFormat="1" ht="18.75" customHeight="1">
      <c r="A190" s="99">
        <v>188</v>
      </c>
      <c r="B190" s="30">
        <v>280</v>
      </c>
      <c r="C190" s="31" t="s">
        <v>1706</v>
      </c>
      <c r="D190" s="32" t="s">
        <v>2748</v>
      </c>
      <c r="E190" s="33">
        <v>176</v>
      </c>
      <c r="F190" s="35">
        <v>4769662</v>
      </c>
      <c r="G190" s="107">
        <v>188</v>
      </c>
      <c r="H190" s="108">
        <v>176</v>
      </c>
      <c r="I190" s="38">
        <v>5370726</v>
      </c>
      <c r="J190" s="33">
        <v>97</v>
      </c>
      <c r="K190" s="44">
        <v>86</v>
      </c>
      <c r="L190" s="35">
        <v>2048343</v>
      </c>
      <c r="M190" s="107" t="s">
        <v>3813</v>
      </c>
      <c r="N190" s="37" t="s">
        <v>1709</v>
      </c>
      <c r="O190" s="38">
        <v>-4018162</v>
      </c>
      <c r="P190" s="33">
        <v>17</v>
      </c>
      <c r="Q190" s="44">
        <v>12</v>
      </c>
      <c r="R190" s="35">
        <v>14667293</v>
      </c>
      <c r="S190" s="107">
        <v>495</v>
      </c>
      <c r="T190" s="108">
        <v>471</v>
      </c>
      <c r="U190" s="38">
        <v>-4972496</v>
      </c>
      <c r="V190" s="33">
        <v>217</v>
      </c>
      <c r="W190" s="44">
        <v>212</v>
      </c>
      <c r="X190" s="35">
        <v>3614</v>
      </c>
      <c r="Y190" s="107">
        <v>68</v>
      </c>
      <c r="Z190" s="108">
        <v>55</v>
      </c>
      <c r="AA190" s="110">
        <v>512</v>
      </c>
      <c r="AB190" s="94">
        <v>311</v>
      </c>
      <c r="AC190" s="33">
        <v>0</v>
      </c>
      <c r="AD190" s="44">
        <v>100</v>
      </c>
      <c r="AE190" s="117">
        <v>0</v>
      </c>
    </row>
    <row r="191" spans="1:31" s="3" customFormat="1" ht="18.75" customHeight="1">
      <c r="A191" s="99">
        <v>189</v>
      </c>
      <c r="B191" s="30">
        <v>106</v>
      </c>
      <c r="C191" s="31" t="s">
        <v>3237</v>
      </c>
      <c r="D191" s="32" t="s">
        <v>3371</v>
      </c>
      <c r="E191" s="33">
        <v>177</v>
      </c>
      <c r="F191" s="35">
        <v>4768126</v>
      </c>
      <c r="G191" s="107">
        <v>245</v>
      </c>
      <c r="H191" s="108">
        <v>231</v>
      </c>
      <c r="I191" s="38">
        <v>4768126</v>
      </c>
      <c r="J191" s="33">
        <v>123</v>
      </c>
      <c r="K191" s="44">
        <v>110</v>
      </c>
      <c r="L191" s="35">
        <v>1885847</v>
      </c>
      <c r="M191" s="107">
        <v>182</v>
      </c>
      <c r="N191" s="108">
        <v>166</v>
      </c>
      <c r="O191" s="38">
        <v>1709276</v>
      </c>
      <c r="P191" s="33">
        <v>367</v>
      </c>
      <c r="Q191" s="44">
        <v>343</v>
      </c>
      <c r="R191" s="35">
        <v>2288012</v>
      </c>
      <c r="S191" s="107">
        <v>264</v>
      </c>
      <c r="T191" s="108">
        <v>246</v>
      </c>
      <c r="U191" s="38">
        <v>143366</v>
      </c>
      <c r="V191" s="33">
        <v>246</v>
      </c>
      <c r="W191" s="44">
        <v>241</v>
      </c>
      <c r="X191" s="35">
        <v>2722</v>
      </c>
      <c r="Y191" s="107">
        <v>345</v>
      </c>
      <c r="Z191" s="108">
        <v>319</v>
      </c>
      <c r="AA191" s="110">
        <v>159</v>
      </c>
      <c r="AB191" s="94">
        <v>369</v>
      </c>
      <c r="AC191" s="33">
        <v>0</v>
      </c>
      <c r="AD191" s="44">
        <v>100</v>
      </c>
      <c r="AE191" s="117">
        <v>0</v>
      </c>
    </row>
    <row r="192" spans="1:31" s="3" customFormat="1" ht="18.75" customHeight="1">
      <c r="A192" s="292">
        <v>190</v>
      </c>
      <c r="B192" s="143">
        <v>215</v>
      </c>
      <c r="C192" s="144" t="s">
        <v>3608</v>
      </c>
      <c r="D192" s="145" t="s">
        <v>3815</v>
      </c>
      <c r="E192" s="197">
        <v>178</v>
      </c>
      <c r="F192" s="148">
        <v>4750472</v>
      </c>
      <c r="G192" s="293">
        <v>247</v>
      </c>
      <c r="H192" s="294">
        <v>233</v>
      </c>
      <c r="I192" s="151">
        <v>4758659</v>
      </c>
      <c r="J192" s="197">
        <v>319</v>
      </c>
      <c r="K192" s="147">
        <v>295</v>
      </c>
      <c r="L192" s="148">
        <v>1003886</v>
      </c>
      <c r="M192" s="293">
        <v>343</v>
      </c>
      <c r="N192" s="294">
        <v>324</v>
      </c>
      <c r="O192" s="151">
        <v>725585</v>
      </c>
      <c r="P192" s="197">
        <v>449</v>
      </c>
      <c r="Q192" s="147">
        <v>424</v>
      </c>
      <c r="R192" s="148">
        <v>1532589</v>
      </c>
      <c r="S192" s="293">
        <v>217</v>
      </c>
      <c r="T192" s="294">
        <v>202</v>
      </c>
      <c r="U192" s="151">
        <v>206963</v>
      </c>
      <c r="V192" s="152" t="s">
        <v>1709</v>
      </c>
      <c r="W192" s="153" t="s">
        <v>1709</v>
      </c>
      <c r="X192" s="154" t="s">
        <v>3813</v>
      </c>
      <c r="Y192" s="293">
        <v>368</v>
      </c>
      <c r="Z192" s="294">
        <v>342</v>
      </c>
      <c r="AA192" s="296">
        <v>145</v>
      </c>
      <c r="AB192" s="156">
        <v>369</v>
      </c>
      <c r="AC192" s="197">
        <v>0</v>
      </c>
      <c r="AD192" s="147">
        <v>50</v>
      </c>
      <c r="AE192" s="297">
        <v>50</v>
      </c>
    </row>
    <row r="193" spans="1:31" s="3" customFormat="1" ht="18.75" customHeight="1">
      <c r="A193" s="98">
        <v>191</v>
      </c>
      <c r="B193" s="16">
        <v>153</v>
      </c>
      <c r="C193" s="17" t="s">
        <v>3028</v>
      </c>
      <c r="D193" s="18" t="s">
        <v>2748</v>
      </c>
      <c r="E193" s="60">
        <v>179</v>
      </c>
      <c r="F193" s="21">
        <v>4746490</v>
      </c>
      <c r="G193" s="104">
        <v>248</v>
      </c>
      <c r="H193" s="105">
        <v>234</v>
      </c>
      <c r="I193" s="24">
        <v>4746490</v>
      </c>
      <c r="J193" s="60">
        <v>111</v>
      </c>
      <c r="K193" s="20">
        <v>99</v>
      </c>
      <c r="L193" s="21">
        <v>1938660</v>
      </c>
      <c r="M193" s="104">
        <v>307</v>
      </c>
      <c r="N193" s="105">
        <v>288</v>
      </c>
      <c r="O193" s="24">
        <v>944069</v>
      </c>
      <c r="P193" s="60">
        <v>293</v>
      </c>
      <c r="Q193" s="20">
        <v>271</v>
      </c>
      <c r="R193" s="21">
        <v>3085589</v>
      </c>
      <c r="S193" s="104">
        <v>201</v>
      </c>
      <c r="T193" s="105">
        <v>188</v>
      </c>
      <c r="U193" s="24">
        <v>231602</v>
      </c>
      <c r="V193" s="60">
        <v>299</v>
      </c>
      <c r="W193" s="20">
        <v>294</v>
      </c>
      <c r="X193" s="21">
        <v>1330</v>
      </c>
      <c r="Y193" s="104">
        <v>32</v>
      </c>
      <c r="Z193" s="105">
        <v>22</v>
      </c>
      <c r="AA193" s="106">
        <v>700</v>
      </c>
      <c r="AB193" s="93">
        <v>321</v>
      </c>
      <c r="AC193" s="60">
        <v>0</v>
      </c>
      <c r="AD193" s="20">
        <v>100</v>
      </c>
      <c r="AE193" s="115">
        <v>0</v>
      </c>
    </row>
    <row r="194" spans="1:31" s="3" customFormat="1" ht="18.75" customHeight="1">
      <c r="A194" s="298">
        <v>192</v>
      </c>
      <c r="B194" s="160">
        <v>340</v>
      </c>
      <c r="C194" s="161" t="s">
        <v>3238</v>
      </c>
      <c r="D194" s="162" t="s">
        <v>3815</v>
      </c>
      <c r="E194" s="193">
        <v>180</v>
      </c>
      <c r="F194" s="165">
        <v>4714329</v>
      </c>
      <c r="G194" s="299">
        <v>219</v>
      </c>
      <c r="H194" s="300">
        <v>206</v>
      </c>
      <c r="I194" s="168">
        <v>5002836</v>
      </c>
      <c r="J194" s="193">
        <v>300</v>
      </c>
      <c r="K194" s="164">
        <v>276</v>
      </c>
      <c r="L194" s="165">
        <v>1101522</v>
      </c>
      <c r="M194" s="299">
        <v>436</v>
      </c>
      <c r="N194" s="300">
        <v>415</v>
      </c>
      <c r="O194" s="168">
        <v>322406</v>
      </c>
      <c r="P194" s="193">
        <v>472</v>
      </c>
      <c r="Q194" s="164">
        <v>447</v>
      </c>
      <c r="R194" s="165">
        <v>1268667</v>
      </c>
      <c r="S194" s="299">
        <v>241</v>
      </c>
      <c r="T194" s="300">
        <v>225</v>
      </c>
      <c r="U194" s="168">
        <v>179159</v>
      </c>
      <c r="V194" s="193">
        <v>48</v>
      </c>
      <c r="W194" s="164">
        <v>46</v>
      </c>
      <c r="X194" s="165">
        <v>14752</v>
      </c>
      <c r="Y194" s="299">
        <v>29</v>
      </c>
      <c r="Z194" s="300">
        <v>19</v>
      </c>
      <c r="AA194" s="302">
        <v>722</v>
      </c>
      <c r="AB194" s="171">
        <v>322</v>
      </c>
      <c r="AC194" s="193">
        <v>0</v>
      </c>
      <c r="AD194" s="164">
        <v>100</v>
      </c>
      <c r="AE194" s="303">
        <v>0</v>
      </c>
    </row>
    <row r="195" spans="1:31" s="3" customFormat="1" ht="18.75" customHeight="1">
      <c r="A195" s="298">
        <v>193</v>
      </c>
      <c r="B195" s="160" t="s">
        <v>3813</v>
      </c>
      <c r="C195" s="161" t="s">
        <v>459</v>
      </c>
      <c r="D195" s="162" t="s">
        <v>3815</v>
      </c>
      <c r="E195" s="193">
        <v>181</v>
      </c>
      <c r="F195" s="165">
        <v>4713668</v>
      </c>
      <c r="G195" s="299">
        <v>223</v>
      </c>
      <c r="H195" s="300">
        <v>209</v>
      </c>
      <c r="I195" s="168">
        <v>4985309</v>
      </c>
      <c r="J195" s="193">
        <v>320</v>
      </c>
      <c r="K195" s="164">
        <v>296</v>
      </c>
      <c r="L195" s="165">
        <v>994862</v>
      </c>
      <c r="M195" s="299">
        <v>102</v>
      </c>
      <c r="N195" s="300">
        <v>93</v>
      </c>
      <c r="O195" s="168">
        <v>2477838</v>
      </c>
      <c r="P195" s="193">
        <v>221</v>
      </c>
      <c r="Q195" s="164">
        <v>200</v>
      </c>
      <c r="R195" s="165">
        <v>3930335</v>
      </c>
      <c r="S195" s="299">
        <v>125</v>
      </c>
      <c r="T195" s="300">
        <v>115</v>
      </c>
      <c r="U195" s="168">
        <v>457915</v>
      </c>
      <c r="V195" s="193">
        <v>51</v>
      </c>
      <c r="W195" s="164">
        <v>49</v>
      </c>
      <c r="X195" s="165">
        <v>14220</v>
      </c>
      <c r="Y195" s="299">
        <v>155</v>
      </c>
      <c r="Z195" s="300">
        <v>135</v>
      </c>
      <c r="AA195" s="302">
        <v>344</v>
      </c>
      <c r="AB195" s="171">
        <v>322</v>
      </c>
      <c r="AC195" s="193">
        <v>0</v>
      </c>
      <c r="AD195" s="164">
        <v>100</v>
      </c>
      <c r="AE195" s="303">
        <v>0</v>
      </c>
    </row>
    <row r="196" spans="1:31" s="3" customFormat="1" ht="18.75" customHeight="1">
      <c r="A196" s="298">
        <v>194</v>
      </c>
      <c r="B196" s="160">
        <v>211</v>
      </c>
      <c r="C196" s="161" t="s">
        <v>3986</v>
      </c>
      <c r="D196" s="162" t="s">
        <v>3815</v>
      </c>
      <c r="E196" s="193">
        <v>182</v>
      </c>
      <c r="F196" s="165">
        <v>4701204</v>
      </c>
      <c r="G196" s="299">
        <v>208</v>
      </c>
      <c r="H196" s="300">
        <v>196</v>
      </c>
      <c r="I196" s="168">
        <v>5154227</v>
      </c>
      <c r="J196" s="193">
        <v>126</v>
      </c>
      <c r="K196" s="164">
        <v>113</v>
      </c>
      <c r="L196" s="165">
        <v>1879649</v>
      </c>
      <c r="M196" s="299">
        <v>238</v>
      </c>
      <c r="N196" s="300">
        <v>220</v>
      </c>
      <c r="O196" s="168">
        <v>1333642</v>
      </c>
      <c r="P196" s="193">
        <v>318</v>
      </c>
      <c r="Q196" s="164">
        <v>295</v>
      </c>
      <c r="R196" s="165">
        <v>2743399</v>
      </c>
      <c r="S196" s="299">
        <v>64</v>
      </c>
      <c r="T196" s="300">
        <v>56</v>
      </c>
      <c r="U196" s="168">
        <v>800155</v>
      </c>
      <c r="V196" s="193">
        <v>232</v>
      </c>
      <c r="W196" s="164">
        <v>227</v>
      </c>
      <c r="X196" s="165">
        <v>3052</v>
      </c>
      <c r="Y196" s="299">
        <v>343</v>
      </c>
      <c r="Z196" s="300">
        <v>317</v>
      </c>
      <c r="AA196" s="302">
        <v>159</v>
      </c>
      <c r="AB196" s="171">
        <v>356</v>
      </c>
      <c r="AC196" s="193">
        <v>0</v>
      </c>
      <c r="AD196" s="164">
        <v>49</v>
      </c>
      <c r="AE196" s="303">
        <v>51</v>
      </c>
    </row>
    <row r="197" spans="1:31" s="3" customFormat="1" ht="18.75" customHeight="1">
      <c r="A197" s="292">
        <v>195</v>
      </c>
      <c r="B197" s="143">
        <v>272</v>
      </c>
      <c r="C197" s="144" t="s">
        <v>3239</v>
      </c>
      <c r="D197" s="145" t="s">
        <v>3815</v>
      </c>
      <c r="E197" s="197">
        <v>183</v>
      </c>
      <c r="F197" s="148">
        <v>4700253</v>
      </c>
      <c r="G197" s="293">
        <v>252</v>
      </c>
      <c r="H197" s="294">
        <v>238</v>
      </c>
      <c r="I197" s="151">
        <v>4700253</v>
      </c>
      <c r="J197" s="197">
        <v>455</v>
      </c>
      <c r="K197" s="147">
        <v>430</v>
      </c>
      <c r="L197" s="148">
        <v>329203</v>
      </c>
      <c r="M197" s="293">
        <v>139</v>
      </c>
      <c r="N197" s="294">
        <v>126</v>
      </c>
      <c r="O197" s="151">
        <v>2040077</v>
      </c>
      <c r="P197" s="197">
        <v>131</v>
      </c>
      <c r="Q197" s="147">
        <v>115</v>
      </c>
      <c r="R197" s="148">
        <v>5550527</v>
      </c>
      <c r="S197" s="293">
        <v>303</v>
      </c>
      <c r="T197" s="294">
        <v>285</v>
      </c>
      <c r="U197" s="151">
        <v>90682</v>
      </c>
      <c r="V197" s="197">
        <v>36</v>
      </c>
      <c r="W197" s="147">
        <v>34</v>
      </c>
      <c r="X197" s="148">
        <v>15598</v>
      </c>
      <c r="Y197" s="293">
        <v>141</v>
      </c>
      <c r="Z197" s="294">
        <v>121</v>
      </c>
      <c r="AA197" s="296">
        <v>380</v>
      </c>
      <c r="AB197" s="156">
        <v>321</v>
      </c>
      <c r="AC197" s="197">
        <v>0</v>
      </c>
      <c r="AD197" s="147">
        <v>62</v>
      </c>
      <c r="AE197" s="297">
        <v>38</v>
      </c>
    </row>
    <row r="198" spans="1:31" s="3" customFormat="1" ht="18.75" customHeight="1">
      <c r="A198" s="98">
        <v>196</v>
      </c>
      <c r="B198" s="16">
        <v>315</v>
      </c>
      <c r="C198" s="17" t="s">
        <v>1924</v>
      </c>
      <c r="D198" s="18" t="s">
        <v>3374</v>
      </c>
      <c r="E198" s="60">
        <v>184</v>
      </c>
      <c r="F198" s="21">
        <v>4671511</v>
      </c>
      <c r="G198" s="104">
        <v>172</v>
      </c>
      <c r="H198" s="105">
        <v>160</v>
      </c>
      <c r="I198" s="24">
        <v>5538636</v>
      </c>
      <c r="J198" s="60">
        <v>365</v>
      </c>
      <c r="K198" s="20">
        <v>341</v>
      </c>
      <c r="L198" s="21">
        <v>807150</v>
      </c>
      <c r="M198" s="104">
        <v>388</v>
      </c>
      <c r="N198" s="105">
        <v>367</v>
      </c>
      <c r="O198" s="24">
        <v>550513</v>
      </c>
      <c r="P198" s="60">
        <v>450</v>
      </c>
      <c r="Q198" s="20">
        <v>425</v>
      </c>
      <c r="R198" s="21">
        <v>1529399</v>
      </c>
      <c r="S198" s="104">
        <v>182</v>
      </c>
      <c r="T198" s="105">
        <v>170</v>
      </c>
      <c r="U198" s="24">
        <v>287950</v>
      </c>
      <c r="V198" s="60">
        <v>214</v>
      </c>
      <c r="W198" s="20">
        <v>209</v>
      </c>
      <c r="X198" s="21">
        <v>3981</v>
      </c>
      <c r="Y198" s="104">
        <v>451</v>
      </c>
      <c r="Z198" s="105">
        <v>425</v>
      </c>
      <c r="AA198" s="106">
        <v>87</v>
      </c>
      <c r="AB198" s="93">
        <v>311</v>
      </c>
      <c r="AC198" s="60">
        <v>0</v>
      </c>
      <c r="AD198" s="20">
        <v>100</v>
      </c>
      <c r="AE198" s="115">
        <v>0</v>
      </c>
    </row>
    <row r="199" spans="1:31" s="3" customFormat="1" ht="18.75" customHeight="1">
      <c r="A199" s="99">
        <v>197</v>
      </c>
      <c r="B199" s="30" t="s">
        <v>3813</v>
      </c>
      <c r="C199" s="31" t="s">
        <v>114</v>
      </c>
      <c r="D199" s="32" t="s">
        <v>3814</v>
      </c>
      <c r="E199" s="33">
        <v>13</v>
      </c>
      <c r="F199" s="35">
        <v>4670801</v>
      </c>
      <c r="G199" s="107">
        <v>256</v>
      </c>
      <c r="H199" s="108">
        <v>15</v>
      </c>
      <c r="I199" s="38">
        <v>4670801</v>
      </c>
      <c r="J199" s="33">
        <v>377</v>
      </c>
      <c r="K199" s="44">
        <v>25</v>
      </c>
      <c r="L199" s="35">
        <v>753910</v>
      </c>
      <c r="M199" s="107" t="s">
        <v>3813</v>
      </c>
      <c r="N199" s="37" t="s">
        <v>1709</v>
      </c>
      <c r="O199" s="38">
        <v>-4086259</v>
      </c>
      <c r="P199" s="33">
        <v>55</v>
      </c>
      <c r="Q199" s="44">
        <v>9</v>
      </c>
      <c r="R199" s="35">
        <v>8828193</v>
      </c>
      <c r="S199" s="107">
        <v>499</v>
      </c>
      <c r="T199" s="108">
        <v>25</v>
      </c>
      <c r="U199" s="38">
        <v>-7340508</v>
      </c>
      <c r="V199" s="39" t="s">
        <v>1709</v>
      </c>
      <c r="W199" s="40" t="s">
        <v>1709</v>
      </c>
      <c r="X199" s="41" t="s">
        <v>3813</v>
      </c>
      <c r="Y199" s="107">
        <v>3</v>
      </c>
      <c r="Z199" s="108">
        <v>2</v>
      </c>
      <c r="AA199" s="38">
        <v>3058</v>
      </c>
      <c r="AB199" s="94">
        <v>210</v>
      </c>
      <c r="AC199" s="33">
        <v>100</v>
      </c>
      <c r="AD199" s="44">
        <v>0</v>
      </c>
      <c r="AE199" s="117">
        <v>0</v>
      </c>
    </row>
    <row r="200" spans="1:31" s="3" customFormat="1" ht="18.75" customHeight="1">
      <c r="A200" s="298">
        <v>198</v>
      </c>
      <c r="B200" s="160">
        <v>221</v>
      </c>
      <c r="C200" s="161" t="s">
        <v>3696</v>
      </c>
      <c r="D200" s="162" t="s">
        <v>3815</v>
      </c>
      <c r="E200" s="193">
        <v>185</v>
      </c>
      <c r="F200" s="165">
        <v>4664275</v>
      </c>
      <c r="G200" s="299">
        <v>257</v>
      </c>
      <c r="H200" s="300">
        <v>242</v>
      </c>
      <c r="I200" s="168">
        <v>4669030</v>
      </c>
      <c r="J200" s="193">
        <v>46</v>
      </c>
      <c r="K200" s="164">
        <v>38</v>
      </c>
      <c r="L200" s="165">
        <v>2856898</v>
      </c>
      <c r="M200" s="299">
        <v>91</v>
      </c>
      <c r="N200" s="300">
        <v>82</v>
      </c>
      <c r="O200" s="168">
        <v>2796338</v>
      </c>
      <c r="P200" s="193">
        <v>220</v>
      </c>
      <c r="Q200" s="164">
        <v>199</v>
      </c>
      <c r="R200" s="165">
        <v>3930383</v>
      </c>
      <c r="S200" s="299">
        <v>19</v>
      </c>
      <c r="T200" s="300">
        <v>15</v>
      </c>
      <c r="U200" s="168">
        <v>1810677</v>
      </c>
      <c r="V200" s="193">
        <v>278</v>
      </c>
      <c r="W200" s="164">
        <v>273</v>
      </c>
      <c r="X200" s="165">
        <v>1686</v>
      </c>
      <c r="Y200" s="299">
        <v>287</v>
      </c>
      <c r="Z200" s="300">
        <v>262</v>
      </c>
      <c r="AA200" s="302">
        <v>195</v>
      </c>
      <c r="AB200" s="171">
        <v>390</v>
      </c>
      <c r="AC200" s="193">
        <v>0</v>
      </c>
      <c r="AD200" s="164">
        <v>80.95</v>
      </c>
      <c r="AE200" s="303">
        <v>19.05</v>
      </c>
    </row>
    <row r="201" spans="1:31" s="3" customFormat="1" ht="18.75" customHeight="1">
      <c r="A201" s="99">
        <v>199</v>
      </c>
      <c r="B201" s="30" t="s">
        <v>3813</v>
      </c>
      <c r="C201" s="31" t="s">
        <v>3240</v>
      </c>
      <c r="D201" s="32" t="s">
        <v>3372</v>
      </c>
      <c r="E201" s="33">
        <v>186</v>
      </c>
      <c r="F201" s="35">
        <v>4655821</v>
      </c>
      <c r="G201" s="107">
        <v>241</v>
      </c>
      <c r="H201" s="108">
        <v>227</v>
      </c>
      <c r="I201" s="38">
        <v>4786392</v>
      </c>
      <c r="J201" s="33">
        <v>134</v>
      </c>
      <c r="K201" s="44">
        <v>121</v>
      </c>
      <c r="L201" s="35">
        <v>1851880</v>
      </c>
      <c r="M201" s="107">
        <v>213</v>
      </c>
      <c r="N201" s="108">
        <v>197</v>
      </c>
      <c r="O201" s="38">
        <v>1510427</v>
      </c>
      <c r="P201" s="33">
        <v>150</v>
      </c>
      <c r="Q201" s="44">
        <v>133</v>
      </c>
      <c r="R201" s="35">
        <v>5107074</v>
      </c>
      <c r="S201" s="107">
        <v>78</v>
      </c>
      <c r="T201" s="108">
        <v>68</v>
      </c>
      <c r="U201" s="38">
        <v>696082</v>
      </c>
      <c r="V201" s="33">
        <v>125</v>
      </c>
      <c r="W201" s="44">
        <v>122</v>
      </c>
      <c r="X201" s="35">
        <v>8006</v>
      </c>
      <c r="Y201" s="107">
        <v>37</v>
      </c>
      <c r="Z201" s="108">
        <v>27</v>
      </c>
      <c r="AA201" s="110">
        <v>671</v>
      </c>
      <c r="AB201" s="94">
        <v>356</v>
      </c>
      <c r="AC201" s="33">
        <v>0</v>
      </c>
      <c r="AD201" s="44">
        <v>100</v>
      </c>
      <c r="AE201" s="117">
        <v>0</v>
      </c>
    </row>
    <row r="202" spans="1:31" s="3" customFormat="1" ht="18.75" customHeight="1">
      <c r="A202" s="292">
        <v>200</v>
      </c>
      <c r="B202" s="143" t="s">
        <v>3813</v>
      </c>
      <c r="C202" s="144" t="s">
        <v>3241</v>
      </c>
      <c r="D202" s="145" t="s">
        <v>3815</v>
      </c>
      <c r="E202" s="197">
        <v>187</v>
      </c>
      <c r="F202" s="148">
        <v>4654384</v>
      </c>
      <c r="G202" s="293">
        <v>71</v>
      </c>
      <c r="H202" s="294">
        <v>66</v>
      </c>
      <c r="I202" s="151">
        <v>6938241</v>
      </c>
      <c r="J202" s="197">
        <v>220</v>
      </c>
      <c r="K202" s="147">
        <v>201</v>
      </c>
      <c r="L202" s="148">
        <v>1444357</v>
      </c>
      <c r="M202" s="293">
        <v>323</v>
      </c>
      <c r="N202" s="294">
        <v>304</v>
      </c>
      <c r="O202" s="151">
        <v>854890</v>
      </c>
      <c r="P202" s="197">
        <v>348</v>
      </c>
      <c r="Q202" s="147">
        <v>325</v>
      </c>
      <c r="R202" s="148">
        <v>2471319</v>
      </c>
      <c r="S202" s="293">
        <v>54</v>
      </c>
      <c r="T202" s="294">
        <v>46</v>
      </c>
      <c r="U202" s="151">
        <v>935404</v>
      </c>
      <c r="V202" s="152" t="s">
        <v>1709</v>
      </c>
      <c r="W202" s="153" t="s">
        <v>1709</v>
      </c>
      <c r="X202" s="154" t="s">
        <v>3813</v>
      </c>
      <c r="Y202" s="293">
        <v>420</v>
      </c>
      <c r="Z202" s="294">
        <v>394</v>
      </c>
      <c r="AA202" s="296">
        <v>108</v>
      </c>
      <c r="AB202" s="156">
        <v>383</v>
      </c>
      <c r="AC202" s="197">
        <v>0</v>
      </c>
      <c r="AD202" s="147">
        <v>100</v>
      </c>
      <c r="AE202" s="297">
        <v>0</v>
      </c>
    </row>
    <row r="203" spans="1:31" s="3" customFormat="1" ht="18.75" customHeight="1">
      <c r="A203" s="98">
        <v>201</v>
      </c>
      <c r="B203" s="16">
        <v>172</v>
      </c>
      <c r="C203" s="17" t="s">
        <v>1942</v>
      </c>
      <c r="D203" s="18" t="s">
        <v>3815</v>
      </c>
      <c r="E203" s="60">
        <v>188</v>
      </c>
      <c r="F203" s="21">
        <v>4648023</v>
      </c>
      <c r="G203" s="104">
        <v>243</v>
      </c>
      <c r="H203" s="105">
        <v>229</v>
      </c>
      <c r="I203" s="24">
        <v>4777613</v>
      </c>
      <c r="J203" s="60">
        <v>367</v>
      </c>
      <c r="K203" s="20">
        <v>343</v>
      </c>
      <c r="L203" s="21">
        <v>790623</v>
      </c>
      <c r="M203" s="104">
        <v>202</v>
      </c>
      <c r="N203" s="105">
        <v>186</v>
      </c>
      <c r="O203" s="24">
        <v>1573923</v>
      </c>
      <c r="P203" s="60">
        <v>336</v>
      </c>
      <c r="Q203" s="20">
        <v>313</v>
      </c>
      <c r="R203" s="21">
        <v>2585074</v>
      </c>
      <c r="S203" s="104">
        <v>138</v>
      </c>
      <c r="T203" s="105">
        <v>128</v>
      </c>
      <c r="U203" s="24">
        <v>415089</v>
      </c>
      <c r="V203" s="25" t="s">
        <v>1709</v>
      </c>
      <c r="W203" s="26" t="s">
        <v>1709</v>
      </c>
      <c r="X203" s="61" t="s">
        <v>3813</v>
      </c>
      <c r="Y203" s="104">
        <v>395</v>
      </c>
      <c r="Z203" s="105">
        <v>369</v>
      </c>
      <c r="AA203" s="106">
        <v>123</v>
      </c>
      <c r="AB203" s="93">
        <v>372</v>
      </c>
      <c r="AC203" s="60">
        <v>0</v>
      </c>
      <c r="AD203" s="20">
        <v>100</v>
      </c>
      <c r="AE203" s="115">
        <v>0</v>
      </c>
    </row>
    <row r="204" spans="1:31" s="3" customFormat="1" ht="18.75" customHeight="1">
      <c r="A204" s="298">
        <v>202</v>
      </c>
      <c r="B204" s="160">
        <v>207</v>
      </c>
      <c r="C204" s="161" t="s">
        <v>3242</v>
      </c>
      <c r="D204" s="162" t="s">
        <v>3815</v>
      </c>
      <c r="E204" s="193">
        <v>189</v>
      </c>
      <c r="F204" s="165">
        <v>4645373</v>
      </c>
      <c r="G204" s="299">
        <v>218</v>
      </c>
      <c r="H204" s="300">
        <v>205</v>
      </c>
      <c r="I204" s="168">
        <v>5007002</v>
      </c>
      <c r="J204" s="193">
        <v>235</v>
      </c>
      <c r="K204" s="164">
        <v>215</v>
      </c>
      <c r="L204" s="165">
        <v>1403309</v>
      </c>
      <c r="M204" s="299">
        <v>341</v>
      </c>
      <c r="N204" s="300">
        <v>322</v>
      </c>
      <c r="O204" s="168">
        <v>727656</v>
      </c>
      <c r="P204" s="193">
        <v>249</v>
      </c>
      <c r="Q204" s="164">
        <v>227</v>
      </c>
      <c r="R204" s="165">
        <v>3602026</v>
      </c>
      <c r="S204" s="299">
        <v>462</v>
      </c>
      <c r="T204" s="300">
        <v>441</v>
      </c>
      <c r="U204" s="196" t="s">
        <v>3813</v>
      </c>
      <c r="V204" s="193">
        <v>134</v>
      </c>
      <c r="W204" s="164">
        <v>131</v>
      </c>
      <c r="X204" s="165">
        <v>7715</v>
      </c>
      <c r="Y204" s="299">
        <v>117</v>
      </c>
      <c r="Z204" s="300">
        <v>98</v>
      </c>
      <c r="AA204" s="302">
        <v>416</v>
      </c>
      <c r="AB204" s="171">
        <v>382</v>
      </c>
      <c r="AC204" s="193">
        <v>0</v>
      </c>
      <c r="AD204" s="164">
        <v>100</v>
      </c>
      <c r="AE204" s="303">
        <v>0</v>
      </c>
    </row>
    <row r="205" spans="1:31" s="3" customFormat="1" ht="18.75" customHeight="1">
      <c r="A205" s="298">
        <v>203</v>
      </c>
      <c r="B205" s="160">
        <v>160</v>
      </c>
      <c r="C205" s="161" t="s">
        <v>3243</v>
      </c>
      <c r="D205" s="162" t="s">
        <v>3815</v>
      </c>
      <c r="E205" s="193">
        <v>190</v>
      </c>
      <c r="F205" s="165">
        <v>4630956</v>
      </c>
      <c r="G205" s="299">
        <v>190</v>
      </c>
      <c r="H205" s="300">
        <v>178</v>
      </c>
      <c r="I205" s="168">
        <v>5359273</v>
      </c>
      <c r="J205" s="193">
        <v>396</v>
      </c>
      <c r="K205" s="164">
        <v>371</v>
      </c>
      <c r="L205" s="165">
        <v>654640</v>
      </c>
      <c r="M205" s="299">
        <v>484</v>
      </c>
      <c r="N205" s="300">
        <v>462</v>
      </c>
      <c r="O205" s="168">
        <v>79071</v>
      </c>
      <c r="P205" s="193">
        <v>477</v>
      </c>
      <c r="Q205" s="164">
        <v>452</v>
      </c>
      <c r="R205" s="165">
        <v>1146551</v>
      </c>
      <c r="S205" s="299">
        <v>295</v>
      </c>
      <c r="T205" s="300">
        <v>277</v>
      </c>
      <c r="U205" s="168">
        <v>100954</v>
      </c>
      <c r="V205" s="193">
        <v>27</v>
      </c>
      <c r="W205" s="164">
        <v>27</v>
      </c>
      <c r="X205" s="165">
        <v>17185</v>
      </c>
      <c r="Y205" s="299">
        <v>212</v>
      </c>
      <c r="Z205" s="300">
        <v>190</v>
      </c>
      <c r="AA205" s="302">
        <v>263</v>
      </c>
      <c r="AB205" s="171">
        <v>321</v>
      </c>
      <c r="AC205" s="193">
        <v>0</v>
      </c>
      <c r="AD205" s="164">
        <v>100</v>
      </c>
      <c r="AE205" s="303">
        <v>0</v>
      </c>
    </row>
    <row r="206" spans="1:31" s="3" customFormat="1" ht="18.75" customHeight="1">
      <c r="A206" s="298">
        <v>204</v>
      </c>
      <c r="B206" s="160" t="s">
        <v>3813</v>
      </c>
      <c r="C206" s="161" t="s">
        <v>510</v>
      </c>
      <c r="D206" s="162" t="s">
        <v>3815</v>
      </c>
      <c r="E206" s="193">
        <v>191</v>
      </c>
      <c r="F206" s="165">
        <v>4623282</v>
      </c>
      <c r="G206" s="299">
        <v>253</v>
      </c>
      <c r="H206" s="300">
        <v>239</v>
      </c>
      <c r="I206" s="168">
        <v>4694861</v>
      </c>
      <c r="J206" s="193">
        <v>84</v>
      </c>
      <c r="K206" s="164">
        <v>75</v>
      </c>
      <c r="L206" s="165">
        <v>2212132</v>
      </c>
      <c r="M206" s="299">
        <v>35</v>
      </c>
      <c r="N206" s="300">
        <v>28</v>
      </c>
      <c r="O206" s="168">
        <v>4921180</v>
      </c>
      <c r="P206" s="193">
        <v>23</v>
      </c>
      <c r="Q206" s="164">
        <v>17</v>
      </c>
      <c r="R206" s="165">
        <v>13247068</v>
      </c>
      <c r="S206" s="299">
        <v>489</v>
      </c>
      <c r="T206" s="300">
        <v>467</v>
      </c>
      <c r="U206" s="168">
        <v>-2671333</v>
      </c>
      <c r="V206" s="193">
        <v>149</v>
      </c>
      <c r="W206" s="164">
        <v>146</v>
      </c>
      <c r="X206" s="165">
        <v>6964</v>
      </c>
      <c r="Y206" s="299">
        <v>190</v>
      </c>
      <c r="Z206" s="300">
        <v>169</v>
      </c>
      <c r="AA206" s="302">
        <v>299</v>
      </c>
      <c r="AB206" s="171">
        <v>321</v>
      </c>
      <c r="AC206" s="193">
        <v>0</v>
      </c>
      <c r="AD206" s="164">
        <v>66</v>
      </c>
      <c r="AE206" s="303">
        <v>34</v>
      </c>
    </row>
    <row r="207" spans="1:31" s="3" customFormat="1" ht="18.75" customHeight="1">
      <c r="A207" s="292">
        <v>205</v>
      </c>
      <c r="B207" s="143">
        <v>208</v>
      </c>
      <c r="C207" s="144" t="s">
        <v>2461</v>
      </c>
      <c r="D207" s="145" t="s">
        <v>3815</v>
      </c>
      <c r="E207" s="197">
        <v>192</v>
      </c>
      <c r="F207" s="148">
        <v>4623278</v>
      </c>
      <c r="G207" s="293">
        <v>196</v>
      </c>
      <c r="H207" s="294">
        <v>184</v>
      </c>
      <c r="I207" s="151">
        <v>5270887</v>
      </c>
      <c r="J207" s="197">
        <v>479</v>
      </c>
      <c r="K207" s="147">
        <v>454</v>
      </c>
      <c r="L207" s="148">
        <v>130196</v>
      </c>
      <c r="M207" s="293">
        <v>375</v>
      </c>
      <c r="N207" s="294">
        <v>354</v>
      </c>
      <c r="O207" s="151">
        <v>610842</v>
      </c>
      <c r="P207" s="197">
        <v>149</v>
      </c>
      <c r="Q207" s="147">
        <v>132</v>
      </c>
      <c r="R207" s="148">
        <v>5135164</v>
      </c>
      <c r="S207" s="293">
        <v>483</v>
      </c>
      <c r="T207" s="294">
        <v>462</v>
      </c>
      <c r="U207" s="151">
        <v>-1602596</v>
      </c>
      <c r="V207" s="197">
        <v>209</v>
      </c>
      <c r="W207" s="147">
        <v>204</v>
      </c>
      <c r="X207" s="148">
        <v>4188</v>
      </c>
      <c r="Y207" s="293">
        <v>148</v>
      </c>
      <c r="Z207" s="294">
        <v>128</v>
      </c>
      <c r="AA207" s="296">
        <v>362</v>
      </c>
      <c r="AB207" s="156">
        <v>321</v>
      </c>
      <c r="AC207" s="197">
        <v>0</v>
      </c>
      <c r="AD207" s="147">
        <v>100</v>
      </c>
      <c r="AE207" s="297">
        <v>0</v>
      </c>
    </row>
    <row r="208" spans="1:31" s="3" customFormat="1" ht="18.75" customHeight="1">
      <c r="A208" s="304">
        <v>206</v>
      </c>
      <c r="B208" s="175" t="s">
        <v>3813</v>
      </c>
      <c r="C208" s="176" t="s">
        <v>883</v>
      </c>
      <c r="D208" s="177" t="s">
        <v>3815</v>
      </c>
      <c r="E208" s="198">
        <v>193</v>
      </c>
      <c r="F208" s="180">
        <v>4607968</v>
      </c>
      <c r="G208" s="305">
        <v>96</v>
      </c>
      <c r="H208" s="306">
        <v>89</v>
      </c>
      <c r="I208" s="183">
        <v>6495456</v>
      </c>
      <c r="J208" s="198">
        <v>410</v>
      </c>
      <c r="K208" s="179">
        <v>385</v>
      </c>
      <c r="L208" s="180">
        <v>562982</v>
      </c>
      <c r="M208" s="305">
        <v>225</v>
      </c>
      <c r="N208" s="306">
        <v>208</v>
      </c>
      <c r="O208" s="183">
        <v>1450773</v>
      </c>
      <c r="P208" s="198">
        <v>78</v>
      </c>
      <c r="Q208" s="179">
        <v>67</v>
      </c>
      <c r="R208" s="180">
        <v>7090347</v>
      </c>
      <c r="S208" s="305">
        <v>429</v>
      </c>
      <c r="T208" s="306">
        <v>410</v>
      </c>
      <c r="U208" s="183">
        <v>-74290</v>
      </c>
      <c r="V208" s="198">
        <v>91</v>
      </c>
      <c r="W208" s="179">
        <v>89</v>
      </c>
      <c r="X208" s="180">
        <v>10605</v>
      </c>
      <c r="Y208" s="305">
        <v>480</v>
      </c>
      <c r="Z208" s="306">
        <v>454</v>
      </c>
      <c r="AA208" s="307">
        <v>58</v>
      </c>
      <c r="AB208" s="186">
        <v>383</v>
      </c>
      <c r="AC208" s="198">
        <v>0</v>
      </c>
      <c r="AD208" s="179">
        <v>0.08</v>
      </c>
      <c r="AE208" s="308">
        <v>99.92</v>
      </c>
    </row>
    <row r="209" spans="1:31" s="3" customFormat="1" ht="18.75" customHeight="1">
      <c r="A209" s="99">
        <v>207</v>
      </c>
      <c r="B209" s="30" t="s">
        <v>3813</v>
      </c>
      <c r="C209" s="31" t="s">
        <v>823</v>
      </c>
      <c r="D209" s="32" t="s">
        <v>3368</v>
      </c>
      <c r="E209" s="33">
        <v>194</v>
      </c>
      <c r="F209" s="35">
        <v>4603162</v>
      </c>
      <c r="G209" s="107">
        <v>264</v>
      </c>
      <c r="H209" s="108">
        <v>249</v>
      </c>
      <c r="I209" s="38">
        <v>4603162</v>
      </c>
      <c r="J209" s="33">
        <v>242</v>
      </c>
      <c r="K209" s="44">
        <v>220</v>
      </c>
      <c r="L209" s="35">
        <v>1381178</v>
      </c>
      <c r="M209" s="107">
        <v>143</v>
      </c>
      <c r="N209" s="108">
        <v>130</v>
      </c>
      <c r="O209" s="38">
        <v>2017422</v>
      </c>
      <c r="P209" s="33">
        <v>237</v>
      </c>
      <c r="Q209" s="44">
        <v>215</v>
      </c>
      <c r="R209" s="35">
        <v>3741369</v>
      </c>
      <c r="S209" s="107">
        <v>430</v>
      </c>
      <c r="T209" s="108">
        <v>411</v>
      </c>
      <c r="U209" s="38">
        <v>-106182</v>
      </c>
      <c r="V209" s="33">
        <v>329</v>
      </c>
      <c r="W209" s="44">
        <v>323</v>
      </c>
      <c r="X209" s="109">
        <v>825</v>
      </c>
      <c r="Y209" s="107">
        <v>150</v>
      </c>
      <c r="Z209" s="108">
        <v>130</v>
      </c>
      <c r="AA209" s="110">
        <v>360</v>
      </c>
      <c r="AB209" s="94">
        <v>321</v>
      </c>
      <c r="AC209" s="33">
        <v>0</v>
      </c>
      <c r="AD209" s="44">
        <v>100</v>
      </c>
      <c r="AE209" s="117">
        <v>0</v>
      </c>
    </row>
    <row r="210" spans="1:31" s="3" customFormat="1" ht="18.75" customHeight="1">
      <c r="A210" s="298">
        <v>208</v>
      </c>
      <c r="B210" s="160">
        <v>188</v>
      </c>
      <c r="C210" s="161" t="s">
        <v>3244</v>
      </c>
      <c r="D210" s="162" t="s">
        <v>3815</v>
      </c>
      <c r="E210" s="193">
        <v>195</v>
      </c>
      <c r="F210" s="165">
        <v>4596096</v>
      </c>
      <c r="G210" s="299">
        <v>212</v>
      </c>
      <c r="H210" s="300">
        <v>199</v>
      </c>
      <c r="I210" s="168">
        <v>5089543</v>
      </c>
      <c r="J210" s="193">
        <v>277</v>
      </c>
      <c r="K210" s="164">
        <v>254</v>
      </c>
      <c r="L210" s="165">
        <v>1197630</v>
      </c>
      <c r="M210" s="299">
        <v>383</v>
      </c>
      <c r="N210" s="300">
        <v>362</v>
      </c>
      <c r="O210" s="168">
        <v>595929</v>
      </c>
      <c r="P210" s="193">
        <v>271</v>
      </c>
      <c r="Q210" s="164">
        <v>249</v>
      </c>
      <c r="R210" s="165">
        <v>3377011</v>
      </c>
      <c r="S210" s="299">
        <v>97</v>
      </c>
      <c r="T210" s="300">
        <v>87</v>
      </c>
      <c r="U210" s="168">
        <v>531131</v>
      </c>
      <c r="V210" s="193">
        <v>269</v>
      </c>
      <c r="W210" s="164">
        <v>264</v>
      </c>
      <c r="X210" s="165">
        <v>1866</v>
      </c>
      <c r="Y210" s="299">
        <v>411</v>
      </c>
      <c r="Z210" s="300">
        <v>385</v>
      </c>
      <c r="AA210" s="302">
        <v>114</v>
      </c>
      <c r="AB210" s="171">
        <v>352</v>
      </c>
      <c r="AC210" s="193">
        <v>0</v>
      </c>
      <c r="AD210" s="164">
        <v>91.95</v>
      </c>
      <c r="AE210" s="303">
        <v>8.0500000000000007</v>
      </c>
    </row>
    <row r="211" spans="1:31" s="3" customFormat="1" ht="18.75" customHeight="1">
      <c r="A211" s="99">
        <v>209</v>
      </c>
      <c r="B211" s="30">
        <v>103</v>
      </c>
      <c r="C211" s="31" t="s">
        <v>1763</v>
      </c>
      <c r="D211" s="32" t="s">
        <v>1737</v>
      </c>
      <c r="E211" s="33">
        <v>196</v>
      </c>
      <c r="F211" s="35">
        <v>4576873</v>
      </c>
      <c r="G211" s="107">
        <v>230</v>
      </c>
      <c r="H211" s="108">
        <v>216</v>
      </c>
      <c r="I211" s="38">
        <v>4913772</v>
      </c>
      <c r="J211" s="33">
        <v>391</v>
      </c>
      <c r="K211" s="44">
        <v>366</v>
      </c>
      <c r="L211" s="35">
        <v>680398</v>
      </c>
      <c r="M211" s="107">
        <v>399</v>
      </c>
      <c r="N211" s="108">
        <v>378</v>
      </c>
      <c r="O211" s="38">
        <v>512290</v>
      </c>
      <c r="P211" s="33">
        <v>435</v>
      </c>
      <c r="Q211" s="44">
        <v>410</v>
      </c>
      <c r="R211" s="35">
        <v>1644758</v>
      </c>
      <c r="S211" s="107">
        <v>148</v>
      </c>
      <c r="T211" s="108">
        <v>138</v>
      </c>
      <c r="U211" s="38">
        <v>372087</v>
      </c>
      <c r="V211" s="33">
        <v>129</v>
      </c>
      <c r="W211" s="44">
        <v>126</v>
      </c>
      <c r="X211" s="35">
        <v>7814</v>
      </c>
      <c r="Y211" s="107">
        <v>414</v>
      </c>
      <c r="Z211" s="108">
        <v>388</v>
      </c>
      <c r="AA211" s="110">
        <v>111</v>
      </c>
      <c r="AB211" s="94">
        <v>371</v>
      </c>
      <c r="AC211" s="33">
        <v>0</v>
      </c>
      <c r="AD211" s="44">
        <v>100</v>
      </c>
      <c r="AE211" s="117">
        <v>0</v>
      </c>
    </row>
    <row r="212" spans="1:31" s="3" customFormat="1" ht="18.75" customHeight="1">
      <c r="A212" s="292">
        <v>210</v>
      </c>
      <c r="B212" s="143">
        <v>125</v>
      </c>
      <c r="C212" s="144" t="s">
        <v>3173</v>
      </c>
      <c r="D212" s="145" t="s">
        <v>3815</v>
      </c>
      <c r="E212" s="197">
        <v>197</v>
      </c>
      <c r="F212" s="148">
        <v>4574606</v>
      </c>
      <c r="G212" s="293">
        <v>266</v>
      </c>
      <c r="H212" s="294">
        <v>251</v>
      </c>
      <c r="I212" s="151">
        <v>4574606</v>
      </c>
      <c r="J212" s="197">
        <v>165</v>
      </c>
      <c r="K212" s="147">
        <v>149</v>
      </c>
      <c r="L212" s="148">
        <v>1688233</v>
      </c>
      <c r="M212" s="293" t="s">
        <v>3813</v>
      </c>
      <c r="N212" s="150" t="s">
        <v>1709</v>
      </c>
      <c r="O212" s="151">
        <v>-179968</v>
      </c>
      <c r="P212" s="197">
        <v>311</v>
      </c>
      <c r="Q212" s="147">
        <v>288</v>
      </c>
      <c r="R212" s="148">
        <v>2880138</v>
      </c>
      <c r="S212" s="293">
        <v>442</v>
      </c>
      <c r="T212" s="294">
        <v>422</v>
      </c>
      <c r="U212" s="151">
        <v>-185406</v>
      </c>
      <c r="V212" s="152" t="s">
        <v>1709</v>
      </c>
      <c r="W212" s="153" t="s">
        <v>1709</v>
      </c>
      <c r="X212" s="154" t="s">
        <v>3813</v>
      </c>
      <c r="Y212" s="293">
        <v>496</v>
      </c>
      <c r="Z212" s="294">
        <v>470</v>
      </c>
      <c r="AA212" s="296">
        <v>33</v>
      </c>
      <c r="AB212" s="156">
        <v>352</v>
      </c>
      <c r="AC212" s="197">
        <v>0</v>
      </c>
      <c r="AD212" s="147">
        <v>100</v>
      </c>
      <c r="AE212" s="297">
        <v>0</v>
      </c>
    </row>
    <row r="213" spans="1:31" s="3" customFormat="1" ht="18.75" customHeight="1">
      <c r="A213" s="304">
        <v>211</v>
      </c>
      <c r="B213" s="175">
        <v>122</v>
      </c>
      <c r="C213" s="176" t="s">
        <v>705</v>
      </c>
      <c r="D213" s="177" t="s">
        <v>3815</v>
      </c>
      <c r="E213" s="198">
        <v>198</v>
      </c>
      <c r="F213" s="180">
        <v>4546543</v>
      </c>
      <c r="G213" s="305">
        <v>162</v>
      </c>
      <c r="H213" s="306">
        <v>150</v>
      </c>
      <c r="I213" s="183">
        <v>5656327</v>
      </c>
      <c r="J213" s="198">
        <v>79</v>
      </c>
      <c r="K213" s="179">
        <v>70</v>
      </c>
      <c r="L213" s="180">
        <v>2290416</v>
      </c>
      <c r="M213" s="305">
        <v>72</v>
      </c>
      <c r="N213" s="306">
        <v>64</v>
      </c>
      <c r="O213" s="183">
        <v>3190251</v>
      </c>
      <c r="P213" s="198">
        <v>110</v>
      </c>
      <c r="Q213" s="179">
        <v>97</v>
      </c>
      <c r="R213" s="180">
        <v>5981965</v>
      </c>
      <c r="S213" s="305">
        <v>75</v>
      </c>
      <c r="T213" s="306">
        <v>65</v>
      </c>
      <c r="U213" s="183">
        <v>721753</v>
      </c>
      <c r="V213" s="198">
        <v>98</v>
      </c>
      <c r="W213" s="179">
        <v>96</v>
      </c>
      <c r="X213" s="180">
        <v>10114</v>
      </c>
      <c r="Y213" s="305">
        <v>318</v>
      </c>
      <c r="Z213" s="306">
        <v>292</v>
      </c>
      <c r="AA213" s="307">
        <v>174</v>
      </c>
      <c r="AB213" s="186">
        <v>372</v>
      </c>
      <c r="AC213" s="198">
        <v>0</v>
      </c>
      <c r="AD213" s="179">
        <v>100</v>
      </c>
      <c r="AE213" s="308">
        <v>0</v>
      </c>
    </row>
    <row r="214" spans="1:31" s="3" customFormat="1" ht="18.75" customHeight="1">
      <c r="A214" s="298">
        <v>212</v>
      </c>
      <c r="B214" s="160">
        <v>202</v>
      </c>
      <c r="C214" s="161" t="s">
        <v>3245</v>
      </c>
      <c r="D214" s="162" t="s">
        <v>3815</v>
      </c>
      <c r="E214" s="193">
        <v>199</v>
      </c>
      <c r="F214" s="165">
        <v>4518108</v>
      </c>
      <c r="G214" s="299">
        <v>268</v>
      </c>
      <c r="H214" s="300">
        <v>253</v>
      </c>
      <c r="I214" s="168">
        <v>4569339</v>
      </c>
      <c r="J214" s="193">
        <v>209</v>
      </c>
      <c r="K214" s="164">
        <v>190</v>
      </c>
      <c r="L214" s="165">
        <v>1495395</v>
      </c>
      <c r="M214" s="299">
        <v>358</v>
      </c>
      <c r="N214" s="300">
        <v>337</v>
      </c>
      <c r="O214" s="168">
        <v>678021</v>
      </c>
      <c r="P214" s="193">
        <v>412</v>
      </c>
      <c r="Q214" s="164">
        <v>388</v>
      </c>
      <c r="R214" s="165">
        <v>1834153</v>
      </c>
      <c r="S214" s="299">
        <v>236</v>
      </c>
      <c r="T214" s="300">
        <v>220</v>
      </c>
      <c r="U214" s="168">
        <v>185277</v>
      </c>
      <c r="V214" s="193">
        <v>154</v>
      </c>
      <c r="W214" s="164">
        <v>151</v>
      </c>
      <c r="X214" s="165">
        <v>6850</v>
      </c>
      <c r="Y214" s="299">
        <v>231</v>
      </c>
      <c r="Z214" s="300">
        <v>207</v>
      </c>
      <c r="AA214" s="302">
        <v>246</v>
      </c>
      <c r="AB214" s="171">
        <v>372</v>
      </c>
      <c r="AC214" s="193">
        <v>0</v>
      </c>
      <c r="AD214" s="164">
        <v>100</v>
      </c>
      <c r="AE214" s="303">
        <v>0</v>
      </c>
    </row>
    <row r="215" spans="1:31" s="3" customFormat="1" ht="18.75" customHeight="1">
      <c r="A215" s="99">
        <v>213</v>
      </c>
      <c r="B215" s="30">
        <v>262</v>
      </c>
      <c r="C215" s="31" t="s">
        <v>864</v>
      </c>
      <c r="D215" s="32" t="s">
        <v>1737</v>
      </c>
      <c r="E215" s="33">
        <v>200</v>
      </c>
      <c r="F215" s="35">
        <v>4512344</v>
      </c>
      <c r="G215" s="107">
        <v>249</v>
      </c>
      <c r="H215" s="108">
        <v>235</v>
      </c>
      <c r="I215" s="38">
        <v>4720971</v>
      </c>
      <c r="J215" s="33">
        <v>262</v>
      </c>
      <c r="K215" s="44">
        <v>239</v>
      </c>
      <c r="L215" s="35">
        <v>1266654</v>
      </c>
      <c r="M215" s="107">
        <v>295</v>
      </c>
      <c r="N215" s="108">
        <v>276</v>
      </c>
      <c r="O215" s="38">
        <v>1021818</v>
      </c>
      <c r="P215" s="33">
        <v>272</v>
      </c>
      <c r="Q215" s="44">
        <v>250</v>
      </c>
      <c r="R215" s="35">
        <v>3350255</v>
      </c>
      <c r="S215" s="107">
        <v>355</v>
      </c>
      <c r="T215" s="108">
        <v>336</v>
      </c>
      <c r="U215" s="38">
        <v>42576</v>
      </c>
      <c r="V215" s="33">
        <v>58</v>
      </c>
      <c r="W215" s="44">
        <v>56</v>
      </c>
      <c r="X215" s="35">
        <v>13582</v>
      </c>
      <c r="Y215" s="107">
        <v>21</v>
      </c>
      <c r="Z215" s="108">
        <v>13</v>
      </c>
      <c r="AA215" s="110">
        <v>843</v>
      </c>
      <c r="AB215" s="94">
        <v>321</v>
      </c>
      <c r="AC215" s="33">
        <v>0</v>
      </c>
      <c r="AD215" s="44">
        <v>100</v>
      </c>
      <c r="AE215" s="117">
        <v>0</v>
      </c>
    </row>
    <row r="216" spans="1:31" s="3" customFormat="1" ht="18.75" customHeight="1">
      <c r="A216" s="298">
        <v>214</v>
      </c>
      <c r="B216" s="160" t="s">
        <v>3813</v>
      </c>
      <c r="C216" s="161" t="s">
        <v>704</v>
      </c>
      <c r="D216" s="162" t="s">
        <v>3815</v>
      </c>
      <c r="E216" s="193">
        <v>201</v>
      </c>
      <c r="F216" s="165">
        <v>4511103</v>
      </c>
      <c r="G216" s="299">
        <v>10</v>
      </c>
      <c r="H216" s="300">
        <v>10</v>
      </c>
      <c r="I216" s="168">
        <v>10662527</v>
      </c>
      <c r="J216" s="193">
        <v>18</v>
      </c>
      <c r="K216" s="164">
        <v>14</v>
      </c>
      <c r="L216" s="165">
        <v>3479949</v>
      </c>
      <c r="M216" s="299">
        <v>11</v>
      </c>
      <c r="N216" s="300">
        <v>7</v>
      </c>
      <c r="O216" s="168">
        <v>8947588</v>
      </c>
      <c r="P216" s="193">
        <v>5</v>
      </c>
      <c r="Q216" s="164">
        <v>4</v>
      </c>
      <c r="R216" s="165">
        <v>24353007</v>
      </c>
      <c r="S216" s="299">
        <v>117</v>
      </c>
      <c r="T216" s="300">
        <v>107</v>
      </c>
      <c r="U216" s="168">
        <v>471559</v>
      </c>
      <c r="V216" s="193">
        <v>3</v>
      </c>
      <c r="W216" s="164">
        <v>3</v>
      </c>
      <c r="X216" s="165">
        <v>28074</v>
      </c>
      <c r="Y216" s="299">
        <v>12</v>
      </c>
      <c r="Z216" s="300">
        <v>5</v>
      </c>
      <c r="AA216" s="168">
        <v>1067</v>
      </c>
      <c r="AB216" s="171">
        <v>210</v>
      </c>
      <c r="AC216" s="193">
        <v>0</v>
      </c>
      <c r="AD216" s="164">
        <v>75</v>
      </c>
      <c r="AE216" s="303">
        <v>25</v>
      </c>
    </row>
    <row r="217" spans="1:31" s="3" customFormat="1" ht="18.75" customHeight="1">
      <c r="A217" s="292">
        <v>215</v>
      </c>
      <c r="B217" s="143">
        <v>94</v>
      </c>
      <c r="C217" s="144" t="s">
        <v>2384</v>
      </c>
      <c r="D217" s="145" t="s">
        <v>3815</v>
      </c>
      <c r="E217" s="197">
        <v>202</v>
      </c>
      <c r="F217" s="148">
        <v>4505841</v>
      </c>
      <c r="G217" s="293">
        <v>255</v>
      </c>
      <c r="H217" s="294">
        <v>241</v>
      </c>
      <c r="I217" s="151">
        <v>4679548</v>
      </c>
      <c r="J217" s="197">
        <v>163</v>
      </c>
      <c r="K217" s="147">
        <v>147</v>
      </c>
      <c r="L217" s="148">
        <v>1698001</v>
      </c>
      <c r="M217" s="293">
        <v>239</v>
      </c>
      <c r="N217" s="294">
        <v>221</v>
      </c>
      <c r="O217" s="151">
        <v>1328777</v>
      </c>
      <c r="P217" s="197">
        <v>309</v>
      </c>
      <c r="Q217" s="147">
        <v>286</v>
      </c>
      <c r="R217" s="148">
        <v>2898534</v>
      </c>
      <c r="S217" s="293">
        <v>153</v>
      </c>
      <c r="T217" s="294">
        <v>142</v>
      </c>
      <c r="U217" s="151">
        <v>362796</v>
      </c>
      <c r="V217" s="197">
        <v>140</v>
      </c>
      <c r="W217" s="147">
        <v>137</v>
      </c>
      <c r="X217" s="148">
        <v>7470</v>
      </c>
      <c r="Y217" s="293">
        <v>137</v>
      </c>
      <c r="Z217" s="294">
        <v>117</v>
      </c>
      <c r="AA217" s="296">
        <v>386</v>
      </c>
      <c r="AB217" s="156">
        <v>381</v>
      </c>
      <c r="AC217" s="197">
        <v>0</v>
      </c>
      <c r="AD217" s="147">
        <v>100</v>
      </c>
      <c r="AE217" s="297">
        <v>0</v>
      </c>
    </row>
    <row r="218" spans="1:31" s="3" customFormat="1" ht="18.75" customHeight="1">
      <c r="A218" s="98">
        <v>216</v>
      </c>
      <c r="B218" s="16" t="s">
        <v>3813</v>
      </c>
      <c r="C218" s="17" t="s">
        <v>3246</v>
      </c>
      <c r="D218" s="18" t="s">
        <v>3816</v>
      </c>
      <c r="E218" s="60">
        <v>203</v>
      </c>
      <c r="F218" s="21">
        <v>4503540</v>
      </c>
      <c r="G218" s="104">
        <v>275</v>
      </c>
      <c r="H218" s="105">
        <v>260</v>
      </c>
      <c r="I218" s="24">
        <v>4503540</v>
      </c>
      <c r="J218" s="60">
        <v>176</v>
      </c>
      <c r="K218" s="20">
        <v>159</v>
      </c>
      <c r="L218" s="21">
        <v>1620715</v>
      </c>
      <c r="M218" s="104">
        <v>285</v>
      </c>
      <c r="N218" s="105">
        <v>266</v>
      </c>
      <c r="O218" s="24">
        <v>1084146</v>
      </c>
      <c r="P218" s="60">
        <v>385</v>
      </c>
      <c r="Q218" s="20">
        <v>361</v>
      </c>
      <c r="R218" s="21">
        <v>2112872</v>
      </c>
      <c r="S218" s="104">
        <v>38</v>
      </c>
      <c r="T218" s="105">
        <v>31</v>
      </c>
      <c r="U218" s="24">
        <v>1242120</v>
      </c>
      <c r="V218" s="25" t="s">
        <v>1709</v>
      </c>
      <c r="W218" s="26" t="s">
        <v>1709</v>
      </c>
      <c r="X218" s="61" t="s">
        <v>3813</v>
      </c>
      <c r="Y218" s="104">
        <v>437</v>
      </c>
      <c r="Z218" s="105">
        <v>411</v>
      </c>
      <c r="AA218" s="106">
        <v>100</v>
      </c>
      <c r="AB218" s="93">
        <v>371</v>
      </c>
      <c r="AC218" s="60">
        <v>0</v>
      </c>
      <c r="AD218" s="20">
        <v>100</v>
      </c>
      <c r="AE218" s="115">
        <v>0</v>
      </c>
    </row>
    <row r="219" spans="1:31" s="3" customFormat="1" ht="18.75" customHeight="1">
      <c r="A219" s="99">
        <v>217</v>
      </c>
      <c r="B219" s="30">
        <v>67</v>
      </c>
      <c r="C219" s="31" t="s">
        <v>3790</v>
      </c>
      <c r="D219" s="32" t="s">
        <v>2748</v>
      </c>
      <c r="E219" s="33">
        <v>204</v>
      </c>
      <c r="F219" s="35">
        <v>4496802</v>
      </c>
      <c r="G219" s="107">
        <v>276</v>
      </c>
      <c r="H219" s="108">
        <v>261</v>
      </c>
      <c r="I219" s="38">
        <v>4496802</v>
      </c>
      <c r="J219" s="33">
        <v>440</v>
      </c>
      <c r="K219" s="44">
        <v>415</v>
      </c>
      <c r="L219" s="35">
        <v>412717</v>
      </c>
      <c r="M219" s="107">
        <v>472</v>
      </c>
      <c r="N219" s="108">
        <v>450</v>
      </c>
      <c r="O219" s="38">
        <v>144997</v>
      </c>
      <c r="P219" s="33">
        <v>391</v>
      </c>
      <c r="Q219" s="44">
        <v>367</v>
      </c>
      <c r="R219" s="35">
        <v>2047537</v>
      </c>
      <c r="S219" s="107">
        <v>314</v>
      </c>
      <c r="T219" s="108">
        <v>296</v>
      </c>
      <c r="U219" s="38">
        <v>82238</v>
      </c>
      <c r="V219" s="33">
        <v>112</v>
      </c>
      <c r="W219" s="44">
        <v>109</v>
      </c>
      <c r="X219" s="35">
        <v>8948</v>
      </c>
      <c r="Y219" s="107">
        <v>405</v>
      </c>
      <c r="Z219" s="108">
        <v>379</v>
      </c>
      <c r="AA219" s="110">
        <v>117</v>
      </c>
      <c r="AB219" s="94">
        <v>311</v>
      </c>
      <c r="AC219" s="33">
        <v>0</v>
      </c>
      <c r="AD219" s="44">
        <v>100</v>
      </c>
      <c r="AE219" s="117">
        <v>0</v>
      </c>
    </row>
    <row r="220" spans="1:31" s="3" customFormat="1" ht="18.75" customHeight="1">
      <c r="A220" s="298">
        <v>218</v>
      </c>
      <c r="B220" s="160">
        <v>112</v>
      </c>
      <c r="C220" s="161" t="s">
        <v>3247</v>
      </c>
      <c r="D220" s="162" t="s">
        <v>3815</v>
      </c>
      <c r="E220" s="193">
        <v>205</v>
      </c>
      <c r="F220" s="165">
        <v>4494200</v>
      </c>
      <c r="G220" s="299">
        <v>174</v>
      </c>
      <c r="H220" s="300">
        <v>162</v>
      </c>
      <c r="I220" s="168">
        <v>5531734</v>
      </c>
      <c r="J220" s="193">
        <v>217</v>
      </c>
      <c r="K220" s="164">
        <v>198</v>
      </c>
      <c r="L220" s="165">
        <v>1449523</v>
      </c>
      <c r="M220" s="299">
        <v>124</v>
      </c>
      <c r="N220" s="300">
        <v>113</v>
      </c>
      <c r="O220" s="168">
        <v>2172326</v>
      </c>
      <c r="P220" s="193">
        <v>22</v>
      </c>
      <c r="Q220" s="164">
        <v>16</v>
      </c>
      <c r="R220" s="165">
        <v>13600824</v>
      </c>
      <c r="S220" s="299">
        <v>44</v>
      </c>
      <c r="T220" s="300">
        <v>37</v>
      </c>
      <c r="U220" s="168">
        <v>1082621</v>
      </c>
      <c r="V220" s="193">
        <v>44</v>
      </c>
      <c r="W220" s="164">
        <v>42</v>
      </c>
      <c r="X220" s="165">
        <v>15017</v>
      </c>
      <c r="Y220" s="299">
        <v>149</v>
      </c>
      <c r="Z220" s="300">
        <v>129</v>
      </c>
      <c r="AA220" s="302">
        <v>361</v>
      </c>
      <c r="AB220" s="171">
        <v>210</v>
      </c>
      <c r="AC220" s="193">
        <v>0</v>
      </c>
      <c r="AD220" s="164">
        <v>100</v>
      </c>
      <c r="AE220" s="303">
        <v>0</v>
      </c>
    </row>
    <row r="221" spans="1:31" s="3" customFormat="1" ht="18.75" customHeight="1">
      <c r="A221" s="99">
        <v>219</v>
      </c>
      <c r="B221" s="30">
        <v>185</v>
      </c>
      <c r="C221" s="31" t="s">
        <v>2984</v>
      </c>
      <c r="D221" s="32" t="s">
        <v>3816</v>
      </c>
      <c r="E221" s="33">
        <v>206</v>
      </c>
      <c r="F221" s="35">
        <v>4488222</v>
      </c>
      <c r="G221" s="107">
        <v>155</v>
      </c>
      <c r="H221" s="108">
        <v>143</v>
      </c>
      <c r="I221" s="38">
        <v>5783328</v>
      </c>
      <c r="J221" s="33">
        <v>55</v>
      </c>
      <c r="K221" s="44">
        <v>46</v>
      </c>
      <c r="L221" s="35">
        <v>2714529</v>
      </c>
      <c r="M221" s="107">
        <v>120</v>
      </c>
      <c r="N221" s="108">
        <v>109</v>
      </c>
      <c r="O221" s="38">
        <v>2240830</v>
      </c>
      <c r="P221" s="33">
        <v>157</v>
      </c>
      <c r="Q221" s="44">
        <v>138</v>
      </c>
      <c r="R221" s="35">
        <v>5035301</v>
      </c>
      <c r="S221" s="107">
        <v>10</v>
      </c>
      <c r="T221" s="108">
        <v>9</v>
      </c>
      <c r="U221" s="38">
        <v>2125338</v>
      </c>
      <c r="V221" s="33">
        <v>367</v>
      </c>
      <c r="W221" s="44">
        <v>359</v>
      </c>
      <c r="X221" s="109">
        <v>341</v>
      </c>
      <c r="Y221" s="107">
        <v>235</v>
      </c>
      <c r="Z221" s="108">
        <v>211</v>
      </c>
      <c r="AA221" s="110">
        <v>243</v>
      </c>
      <c r="AB221" s="94">
        <v>383</v>
      </c>
      <c r="AC221" s="33">
        <v>0</v>
      </c>
      <c r="AD221" s="44">
        <v>100</v>
      </c>
      <c r="AE221" s="117">
        <v>0</v>
      </c>
    </row>
    <row r="222" spans="1:31" s="3" customFormat="1" ht="18.75" customHeight="1">
      <c r="A222" s="100">
        <v>220</v>
      </c>
      <c r="B222" s="46">
        <v>178</v>
      </c>
      <c r="C222" s="47" t="s">
        <v>1866</v>
      </c>
      <c r="D222" s="48" t="s">
        <v>2748</v>
      </c>
      <c r="E222" s="65">
        <v>207</v>
      </c>
      <c r="F222" s="51">
        <v>4479314</v>
      </c>
      <c r="G222" s="112">
        <v>221</v>
      </c>
      <c r="H222" s="113">
        <v>207</v>
      </c>
      <c r="I222" s="54">
        <v>4991007</v>
      </c>
      <c r="J222" s="65">
        <v>298</v>
      </c>
      <c r="K222" s="50">
        <v>274</v>
      </c>
      <c r="L222" s="51">
        <v>1107841</v>
      </c>
      <c r="M222" s="112">
        <v>328</v>
      </c>
      <c r="N222" s="113">
        <v>309</v>
      </c>
      <c r="O222" s="54">
        <v>825860</v>
      </c>
      <c r="P222" s="65">
        <v>321</v>
      </c>
      <c r="Q222" s="50">
        <v>298</v>
      </c>
      <c r="R222" s="51">
        <v>2718674</v>
      </c>
      <c r="S222" s="112">
        <v>192</v>
      </c>
      <c r="T222" s="113">
        <v>179</v>
      </c>
      <c r="U222" s="54">
        <v>252016</v>
      </c>
      <c r="V222" s="65">
        <v>158</v>
      </c>
      <c r="W222" s="50">
        <v>155</v>
      </c>
      <c r="X222" s="51">
        <v>6725</v>
      </c>
      <c r="Y222" s="112">
        <v>223</v>
      </c>
      <c r="Z222" s="113">
        <v>200</v>
      </c>
      <c r="AA222" s="114">
        <v>254</v>
      </c>
      <c r="AB222" s="95">
        <v>323</v>
      </c>
      <c r="AC222" s="65">
        <v>0</v>
      </c>
      <c r="AD222" s="50">
        <v>100</v>
      </c>
      <c r="AE222" s="116">
        <v>0</v>
      </c>
    </row>
    <row r="223" spans="1:31" s="3" customFormat="1" ht="18.75" customHeight="1">
      <c r="A223" s="304">
        <v>221</v>
      </c>
      <c r="B223" s="175" t="s">
        <v>3813</v>
      </c>
      <c r="C223" s="176" t="s">
        <v>3248</v>
      </c>
      <c r="D223" s="177" t="s">
        <v>3815</v>
      </c>
      <c r="E223" s="198">
        <v>208</v>
      </c>
      <c r="F223" s="180">
        <v>4467787</v>
      </c>
      <c r="G223" s="305">
        <v>254</v>
      </c>
      <c r="H223" s="306">
        <v>240</v>
      </c>
      <c r="I223" s="183">
        <v>4687977</v>
      </c>
      <c r="J223" s="198">
        <v>471</v>
      </c>
      <c r="K223" s="179">
        <v>446</v>
      </c>
      <c r="L223" s="180">
        <v>201082</v>
      </c>
      <c r="M223" s="305">
        <v>391</v>
      </c>
      <c r="N223" s="306">
        <v>370</v>
      </c>
      <c r="O223" s="183">
        <v>547229</v>
      </c>
      <c r="P223" s="198">
        <v>401</v>
      </c>
      <c r="Q223" s="179">
        <v>377</v>
      </c>
      <c r="R223" s="180">
        <v>1945385</v>
      </c>
      <c r="S223" s="305">
        <v>349</v>
      </c>
      <c r="T223" s="306">
        <v>330</v>
      </c>
      <c r="U223" s="183">
        <v>49100</v>
      </c>
      <c r="V223" s="198">
        <v>199</v>
      </c>
      <c r="W223" s="179">
        <v>194</v>
      </c>
      <c r="X223" s="180">
        <v>4452</v>
      </c>
      <c r="Y223" s="305">
        <v>447</v>
      </c>
      <c r="Z223" s="306">
        <v>421</v>
      </c>
      <c r="AA223" s="307">
        <v>90</v>
      </c>
      <c r="AB223" s="186">
        <v>311</v>
      </c>
      <c r="AC223" s="198">
        <v>0</v>
      </c>
      <c r="AD223" s="179">
        <v>100</v>
      </c>
      <c r="AE223" s="308">
        <v>0</v>
      </c>
    </row>
    <row r="224" spans="1:31" s="3" customFormat="1" ht="18.75" customHeight="1">
      <c r="A224" s="298">
        <v>222</v>
      </c>
      <c r="B224" s="160">
        <v>152</v>
      </c>
      <c r="C224" s="161" t="s">
        <v>3249</v>
      </c>
      <c r="D224" s="162" t="s">
        <v>3815</v>
      </c>
      <c r="E224" s="193">
        <v>209</v>
      </c>
      <c r="F224" s="165">
        <v>4457069</v>
      </c>
      <c r="G224" s="299">
        <v>271</v>
      </c>
      <c r="H224" s="300">
        <v>256</v>
      </c>
      <c r="I224" s="168">
        <v>4534489</v>
      </c>
      <c r="J224" s="193">
        <v>92</v>
      </c>
      <c r="K224" s="164">
        <v>82</v>
      </c>
      <c r="L224" s="165">
        <v>2095793</v>
      </c>
      <c r="M224" s="299">
        <v>40</v>
      </c>
      <c r="N224" s="300">
        <v>32</v>
      </c>
      <c r="O224" s="168">
        <v>4447764</v>
      </c>
      <c r="P224" s="193">
        <v>108</v>
      </c>
      <c r="Q224" s="164">
        <v>95</v>
      </c>
      <c r="R224" s="165">
        <v>6088231</v>
      </c>
      <c r="S224" s="299">
        <v>106</v>
      </c>
      <c r="T224" s="300">
        <v>96</v>
      </c>
      <c r="U224" s="168">
        <v>509918</v>
      </c>
      <c r="V224" s="193">
        <v>99</v>
      </c>
      <c r="W224" s="164">
        <v>97</v>
      </c>
      <c r="X224" s="165">
        <v>10092</v>
      </c>
      <c r="Y224" s="299">
        <v>88</v>
      </c>
      <c r="Z224" s="300">
        <v>71</v>
      </c>
      <c r="AA224" s="302">
        <v>461</v>
      </c>
      <c r="AB224" s="171">
        <v>321</v>
      </c>
      <c r="AC224" s="193">
        <v>0</v>
      </c>
      <c r="AD224" s="164">
        <v>100</v>
      </c>
      <c r="AE224" s="303">
        <v>0</v>
      </c>
    </row>
    <row r="225" spans="1:31" s="3" customFormat="1" ht="18.75" customHeight="1">
      <c r="A225" s="298">
        <v>223</v>
      </c>
      <c r="B225" s="160" t="s">
        <v>3813</v>
      </c>
      <c r="C225" s="161" t="s">
        <v>2909</v>
      </c>
      <c r="D225" s="162" t="s">
        <v>3815</v>
      </c>
      <c r="E225" s="193">
        <v>210</v>
      </c>
      <c r="F225" s="165">
        <v>4446278</v>
      </c>
      <c r="G225" s="299">
        <v>260</v>
      </c>
      <c r="H225" s="300">
        <v>245</v>
      </c>
      <c r="I225" s="168">
        <v>4642609</v>
      </c>
      <c r="J225" s="193">
        <v>269</v>
      </c>
      <c r="K225" s="164">
        <v>246</v>
      </c>
      <c r="L225" s="165">
        <v>1235451</v>
      </c>
      <c r="M225" s="299">
        <v>482</v>
      </c>
      <c r="N225" s="300">
        <v>460</v>
      </c>
      <c r="O225" s="168">
        <v>85236</v>
      </c>
      <c r="P225" s="193">
        <v>486</v>
      </c>
      <c r="Q225" s="164">
        <v>460</v>
      </c>
      <c r="R225" s="165">
        <v>1017063</v>
      </c>
      <c r="S225" s="299">
        <v>384</v>
      </c>
      <c r="T225" s="300">
        <v>365</v>
      </c>
      <c r="U225" s="168">
        <v>23902</v>
      </c>
      <c r="V225" s="169" t="s">
        <v>1709</v>
      </c>
      <c r="W225" s="170" t="s">
        <v>1709</v>
      </c>
      <c r="X225" s="189" t="s">
        <v>3813</v>
      </c>
      <c r="Y225" s="299">
        <v>468</v>
      </c>
      <c r="Z225" s="300">
        <v>442</v>
      </c>
      <c r="AA225" s="302">
        <v>65</v>
      </c>
      <c r="AB225" s="171">
        <v>381</v>
      </c>
      <c r="AC225" s="193">
        <v>0</v>
      </c>
      <c r="AD225" s="164">
        <v>100</v>
      </c>
      <c r="AE225" s="303">
        <v>0</v>
      </c>
    </row>
    <row r="226" spans="1:31" s="3" customFormat="1" ht="18.75" customHeight="1">
      <c r="A226" s="99">
        <v>224</v>
      </c>
      <c r="B226" s="30">
        <v>187</v>
      </c>
      <c r="C226" s="31" t="s">
        <v>3425</v>
      </c>
      <c r="D226" s="32" t="s">
        <v>2748</v>
      </c>
      <c r="E226" s="33">
        <v>211</v>
      </c>
      <c r="F226" s="35">
        <v>4436118</v>
      </c>
      <c r="G226" s="107">
        <v>278</v>
      </c>
      <c r="H226" s="108">
        <v>263</v>
      </c>
      <c r="I226" s="38">
        <v>4449177</v>
      </c>
      <c r="J226" s="33">
        <v>128</v>
      </c>
      <c r="K226" s="44">
        <v>115</v>
      </c>
      <c r="L226" s="35">
        <v>1867759</v>
      </c>
      <c r="M226" s="107">
        <v>95</v>
      </c>
      <c r="N226" s="108">
        <v>86</v>
      </c>
      <c r="O226" s="38">
        <v>2716641</v>
      </c>
      <c r="P226" s="33">
        <v>269</v>
      </c>
      <c r="Q226" s="44">
        <v>247</v>
      </c>
      <c r="R226" s="35">
        <v>3388224</v>
      </c>
      <c r="S226" s="107">
        <v>21</v>
      </c>
      <c r="T226" s="108">
        <v>16</v>
      </c>
      <c r="U226" s="38">
        <v>1705283</v>
      </c>
      <c r="V226" s="33">
        <v>409</v>
      </c>
      <c r="W226" s="44">
        <v>398</v>
      </c>
      <c r="X226" s="109">
        <v>14</v>
      </c>
      <c r="Y226" s="107">
        <v>465</v>
      </c>
      <c r="Z226" s="108">
        <v>439</v>
      </c>
      <c r="AA226" s="110">
        <v>69</v>
      </c>
      <c r="AB226" s="94">
        <v>356</v>
      </c>
      <c r="AC226" s="33">
        <v>0</v>
      </c>
      <c r="AD226" s="44">
        <v>25</v>
      </c>
      <c r="AE226" s="117">
        <v>75</v>
      </c>
    </row>
    <row r="227" spans="1:31" s="3" customFormat="1" ht="18.75" customHeight="1">
      <c r="A227" s="292">
        <v>225</v>
      </c>
      <c r="B227" s="143">
        <v>191</v>
      </c>
      <c r="C227" s="144" t="s">
        <v>3250</v>
      </c>
      <c r="D227" s="145" t="s">
        <v>3815</v>
      </c>
      <c r="E227" s="197">
        <v>212</v>
      </c>
      <c r="F227" s="148">
        <v>4426556</v>
      </c>
      <c r="G227" s="293">
        <v>279</v>
      </c>
      <c r="H227" s="294">
        <v>264</v>
      </c>
      <c r="I227" s="151">
        <v>4441342</v>
      </c>
      <c r="J227" s="197">
        <v>118</v>
      </c>
      <c r="K227" s="147">
        <v>105</v>
      </c>
      <c r="L227" s="148">
        <v>1906765</v>
      </c>
      <c r="M227" s="293">
        <v>412</v>
      </c>
      <c r="N227" s="294">
        <v>391</v>
      </c>
      <c r="O227" s="151">
        <v>430303</v>
      </c>
      <c r="P227" s="197">
        <v>371</v>
      </c>
      <c r="Q227" s="147">
        <v>347</v>
      </c>
      <c r="R227" s="148">
        <v>2268906</v>
      </c>
      <c r="S227" s="293">
        <v>247</v>
      </c>
      <c r="T227" s="294">
        <v>231</v>
      </c>
      <c r="U227" s="151">
        <v>168155</v>
      </c>
      <c r="V227" s="197">
        <v>245</v>
      </c>
      <c r="W227" s="147">
        <v>240</v>
      </c>
      <c r="X227" s="148">
        <v>2769</v>
      </c>
      <c r="Y227" s="293">
        <v>74</v>
      </c>
      <c r="Z227" s="294">
        <v>61</v>
      </c>
      <c r="AA227" s="296">
        <v>500</v>
      </c>
      <c r="AB227" s="156">
        <v>384</v>
      </c>
      <c r="AC227" s="197">
        <v>0</v>
      </c>
      <c r="AD227" s="147">
        <v>100</v>
      </c>
      <c r="AE227" s="297">
        <v>0</v>
      </c>
    </row>
    <row r="228" spans="1:31" s="3" customFormat="1" ht="18.75" customHeight="1">
      <c r="A228" s="98">
        <v>226</v>
      </c>
      <c r="B228" s="16">
        <v>169</v>
      </c>
      <c r="C228" s="17" t="s">
        <v>2311</v>
      </c>
      <c r="D228" s="18" t="s">
        <v>3814</v>
      </c>
      <c r="E228" s="60">
        <v>14</v>
      </c>
      <c r="F228" s="21">
        <v>4411077</v>
      </c>
      <c r="G228" s="104">
        <v>282</v>
      </c>
      <c r="H228" s="105">
        <v>16</v>
      </c>
      <c r="I228" s="24">
        <v>4411077</v>
      </c>
      <c r="J228" s="60">
        <v>155</v>
      </c>
      <c r="K228" s="20">
        <v>15</v>
      </c>
      <c r="L228" s="21">
        <v>1756806</v>
      </c>
      <c r="M228" s="104">
        <v>181</v>
      </c>
      <c r="N228" s="105">
        <v>16</v>
      </c>
      <c r="O228" s="24">
        <v>1716080</v>
      </c>
      <c r="P228" s="60">
        <v>127</v>
      </c>
      <c r="Q228" s="20">
        <v>16</v>
      </c>
      <c r="R228" s="21">
        <v>5654252</v>
      </c>
      <c r="S228" s="104">
        <v>186</v>
      </c>
      <c r="T228" s="105">
        <v>13</v>
      </c>
      <c r="U228" s="24">
        <v>271010</v>
      </c>
      <c r="V228" s="25" t="s">
        <v>1709</v>
      </c>
      <c r="W228" s="26" t="s">
        <v>1709</v>
      </c>
      <c r="X228" s="61" t="s">
        <v>3813</v>
      </c>
      <c r="Y228" s="104">
        <v>118</v>
      </c>
      <c r="Z228" s="105">
        <v>20</v>
      </c>
      <c r="AA228" s="106">
        <v>415</v>
      </c>
      <c r="AB228" s="93">
        <v>351</v>
      </c>
      <c r="AC228" s="60">
        <v>100</v>
      </c>
      <c r="AD228" s="20">
        <v>0</v>
      </c>
      <c r="AE228" s="115">
        <v>0</v>
      </c>
    </row>
    <row r="229" spans="1:31" s="3" customFormat="1" ht="18.75" customHeight="1">
      <c r="A229" s="99">
        <v>227</v>
      </c>
      <c r="B229" s="30">
        <v>10</v>
      </c>
      <c r="C229" s="31" t="s">
        <v>2054</v>
      </c>
      <c r="D229" s="32" t="s">
        <v>1736</v>
      </c>
      <c r="E229" s="33">
        <v>213</v>
      </c>
      <c r="F229" s="35">
        <v>4405003</v>
      </c>
      <c r="G229" s="107">
        <v>242</v>
      </c>
      <c r="H229" s="108">
        <v>228</v>
      </c>
      <c r="I229" s="38">
        <v>4778695</v>
      </c>
      <c r="J229" s="33">
        <v>169</v>
      </c>
      <c r="K229" s="44">
        <v>153</v>
      </c>
      <c r="L229" s="35">
        <v>1674116</v>
      </c>
      <c r="M229" s="107">
        <v>489</v>
      </c>
      <c r="N229" s="108">
        <v>467</v>
      </c>
      <c r="O229" s="38">
        <v>9794</v>
      </c>
      <c r="P229" s="33">
        <v>214</v>
      </c>
      <c r="Q229" s="44">
        <v>193</v>
      </c>
      <c r="R229" s="35">
        <v>4009434</v>
      </c>
      <c r="S229" s="107">
        <v>475</v>
      </c>
      <c r="T229" s="108">
        <v>454</v>
      </c>
      <c r="U229" s="59" t="s">
        <v>3813</v>
      </c>
      <c r="V229" s="33">
        <v>135</v>
      </c>
      <c r="W229" s="44">
        <v>132</v>
      </c>
      <c r="X229" s="35">
        <v>7648</v>
      </c>
      <c r="Y229" s="107">
        <v>40</v>
      </c>
      <c r="Z229" s="108">
        <v>28</v>
      </c>
      <c r="AA229" s="110">
        <v>651</v>
      </c>
      <c r="AB229" s="94">
        <v>311</v>
      </c>
      <c r="AC229" s="33">
        <v>0</v>
      </c>
      <c r="AD229" s="44">
        <v>100</v>
      </c>
      <c r="AE229" s="117">
        <v>0</v>
      </c>
    </row>
    <row r="230" spans="1:31" s="3" customFormat="1" ht="18.75" customHeight="1">
      <c r="A230" s="298">
        <v>228</v>
      </c>
      <c r="B230" s="160">
        <v>438</v>
      </c>
      <c r="C230" s="161" t="s">
        <v>893</v>
      </c>
      <c r="D230" s="162" t="s">
        <v>3815</v>
      </c>
      <c r="E230" s="193">
        <v>214</v>
      </c>
      <c r="F230" s="165">
        <v>4387299</v>
      </c>
      <c r="G230" s="299">
        <v>283</v>
      </c>
      <c r="H230" s="300">
        <v>267</v>
      </c>
      <c r="I230" s="168">
        <v>4403270</v>
      </c>
      <c r="J230" s="193">
        <v>369</v>
      </c>
      <c r="K230" s="164">
        <v>345</v>
      </c>
      <c r="L230" s="165">
        <v>777776</v>
      </c>
      <c r="M230" s="299">
        <v>241</v>
      </c>
      <c r="N230" s="300">
        <v>223</v>
      </c>
      <c r="O230" s="168">
        <v>1321411</v>
      </c>
      <c r="P230" s="193">
        <v>333</v>
      </c>
      <c r="Q230" s="164">
        <v>310</v>
      </c>
      <c r="R230" s="165">
        <v>2599193</v>
      </c>
      <c r="S230" s="299">
        <v>285</v>
      </c>
      <c r="T230" s="300">
        <v>267</v>
      </c>
      <c r="U230" s="168">
        <v>107560</v>
      </c>
      <c r="V230" s="193">
        <v>74</v>
      </c>
      <c r="W230" s="164">
        <v>72</v>
      </c>
      <c r="X230" s="165">
        <v>11836</v>
      </c>
      <c r="Y230" s="299">
        <v>188</v>
      </c>
      <c r="Z230" s="300">
        <v>167</v>
      </c>
      <c r="AA230" s="302">
        <v>300</v>
      </c>
      <c r="AB230" s="171">
        <v>322</v>
      </c>
      <c r="AC230" s="193">
        <v>0</v>
      </c>
      <c r="AD230" s="164">
        <v>100</v>
      </c>
      <c r="AE230" s="303">
        <v>0</v>
      </c>
    </row>
    <row r="231" spans="1:31" s="3" customFormat="1" ht="18.75" customHeight="1">
      <c r="A231" s="298">
        <v>229</v>
      </c>
      <c r="B231" s="160">
        <v>338</v>
      </c>
      <c r="C231" s="161" t="s">
        <v>454</v>
      </c>
      <c r="D231" s="162" t="s">
        <v>3815</v>
      </c>
      <c r="E231" s="193">
        <v>215</v>
      </c>
      <c r="F231" s="165">
        <v>4377290</v>
      </c>
      <c r="G231" s="299">
        <v>146</v>
      </c>
      <c r="H231" s="300">
        <v>134</v>
      </c>
      <c r="I231" s="168">
        <v>5892500</v>
      </c>
      <c r="J231" s="193">
        <v>246</v>
      </c>
      <c r="K231" s="164">
        <v>224</v>
      </c>
      <c r="L231" s="165">
        <v>1348921</v>
      </c>
      <c r="M231" s="299">
        <v>252</v>
      </c>
      <c r="N231" s="300">
        <v>234</v>
      </c>
      <c r="O231" s="168">
        <v>1252909</v>
      </c>
      <c r="P231" s="193">
        <v>102</v>
      </c>
      <c r="Q231" s="164">
        <v>89</v>
      </c>
      <c r="R231" s="165">
        <v>6228300</v>
      </c>
      <c r="S231" s="299">
        <v>282</v>
      </c>
      <c r="T231" s="300">
        <v>264</v>
      </c>
      <c r="U231" s="168">
        <v>109689</v>
      </c>
      <c r="V231" s="193">
        <v>171</v>
      </c>
      <c r="W231" s="164">
        <v>167</v>
      </c>
      <c r="X231" s="165">
        <v>5620</v>
      </c>
      <c r="Y231" s="299">
        <v>209</v>
      </c>
      <c r="Z231" s="300">
        <v>187</v>
      </c>
      <c r="AA231" s="302">
        <v>271</v>
      </c>
      <c r="AB231" s="171">
        <v>352</v>
      </c>
      <c r="AC231" s="193">
        <v>0</v>
      </c>
      <c r="AD231" s="164">
        <v>100</v>
      </c>
      <c r="AE231" s="303">
        <v>0</v>
      </c>
    </row>
    <row r="232" spans="1:31" s="3" customFormat="1" ht="18.75" customHeight="1">
      <c r="A232" s="292">
        <v>230</v>
      </c>
      <c r="B232" s="143" t="s">
        <v>3813</v>
      </c>
      <c r="C232" s="194" t="s">
        <v>3813</v>
      </c>
      <c r="D232" s="145" t="s">
        <v>3815</v>
      </c>
      <c r="E232" s="197">
        <v>216</v>
      </c>
      <c r="F232" s="154" t="s">
        <v>3813</v>
      </c>
      <c r="G232" s="293">
        <v>239</v>
      </c>
      <c r="H232" s="294">
        <v>225</v>
      </c>
      <c r="I232" s="155" t="s">
        <v>3813</v>
      </c>
      <c r="J232" s="197">
        <v>185</v>
      </c>
      <c r="K232" s="147">
        <v>167</v>
      </c>
      <c r="L232" s="154" t="s">
        <v>3813</v>
      </c>
      <c r="M232" s="293">
        <v>138</v>
      </c>
      <c r="N232" s="294">
        <v>125</v>
      </c>
      <c r="O232" s="155" t="s">
        <v>3813</v>
      </c>
      <c r="P232" s="197">
        <v>159</v>
      </c>
      <c r="Q232" s="147">
        <v>140</v>
      </c>
      <c r="R232" s="154" t="s">
        <v>3813</v>
      </c>
      <c r="S232" s="293">
        <v>263</v>
      </c>
      <c r="T232" s="294">
        <v>245</v>
      </c>
      <c r="U232" s="155" t="s">
        <v>3813</v>
      </c>
      <c r="V232" s="197">
        <v>222</v>
      </c>
      <c r="W232" s="147">
        <v>217</v>
      </c>
      <c r="X232" s="154" t="s">
        <v>3813</v>
      </c>
      <c r="Y232" s="293">
        <v>232</v>
      </c>
      <c r="Z232" s="294">
        <v>208</v>
      </c>
      <c r="AA232" s="155" t="s">
        <v>3813</v>
      </c>
      <c r="AB232" s="156">
        <v>356</v>
      </c>
      <c r="AC232" s="197">
        <v>0</v>
      </c>
      <c r="AD232" s="147">
        <v>100</v>
      </c>
      <c r="AE232" s="297">
        <v>0</v>
      </c>
    </row>
    <row r="233" spans="1:31" s="3" customFormat="1" ht="18.75" customHeight="1">
      <c r="A233" s="98">
        <v>231</v>
      </c>
      <c r="B233" s="16">
        <v>108</v>
      </c>
      <c r="C233" s="17" t="s">
        <v>3015</v>
      </c>
      <c r="D233" s="18" t="s">
        <v>2748</v>
      </c>
      <c r="E233" s="60">
        <v>217</v>
      </c>
      <c r="F233" s="21">
        <v>4371573</v>
      </c>
      <c r="G233" s="104">
        <v>285</v>
      </c>
      <c r="H233" s="105">
        <v>269</v>
      </c>
      <c r="I233" s="24">
        <v>4399004</v>
      </c>
      <c r="J233" s="60">
        <v>361</v>
      </c>
      <c r="K233" s="20">
        <v>337</v>
      </c>
      <c r="L233" s="21">
        <v>820941</v>
      </c>
      <c r="M233" s="104">
        <v>140</v>
      </c>
      <c r="N233" s="105">
        <v>127</v>
      </c>
      <c r="O233" s="24">
        <v>2036647</v>
      </c>
      <c r="P233" s="60">
        <v>312</v>
      </c>
      <c r="Q233" s="20">
        <v>289</v>
      </c>
      <c r="R233" s="21">
        <v>2845566</v>
      </c>
      <c r="S233" s="104">
        <v>441</v>
      </c>
      <c r="T233" s="105">
        <v>421</v>
      </c>
      <c r="U233" s="24">
        <v>-182529</v>
      </c>
      <c r="V233" s="60">
        <v>388</v>
      </c>
      <c r="W233" s="20">
        <v>379</v>
      </c>
      <c r="X233" s="103">
        <v>77</v>
      </c>
      <c r="Y233" s="104">
        <v>329</v>
      </c>
      <c r="Z233" s="105">
        <v>303</v>
      </c>
      <c r="AA233" s="106">
        <v>169</v>
      </c>
      <c r="AB233" s="93">
        <v>341</v>
      </c>
      <c r="AC233" s="60">
        <v>0</v>
      </c>
      <c r="AD233" s="20">
        <v>70.83</v>
      </c>
      <c r="AE233" s="115">
        <v>29.17</v>
      </c>
    </row>
    <row r="234" spans="1:31" s="3" customFormat="1" ht="18.75" customHeight="1">
      <c r="A234" s="298">
        <v>232</v>
      </c>
      <c r="B234" s="160">
        <v>107</v>
      </c>
      <c r="C234" s="161" t="s">
        <v>425</v>
      </c>
      <c r="D234" s="162" t="s">
        <v>3815</v>
      </c>
      <c r="E234" s="193">
        <v>218</v>
      </c>
      <c r="F234" s="165">
        <v>4371420</v>
      </c>
      <c r="G234" s="299">
        <v>217</v>
      </c>
      <c r="H234" s="300">
        <v>204</v>
      </c>
      <c r="I234" s="168">
        <v>5027651</v>
      </c>
      <c r="J234" s="193">
        <v>293</v>
      </c>
      <c r="K234" s="164">
        <v>269</v>
      </c>
      <c r="L234" s="165">
        <v>1136827</v>
      </c>
      <c r="M234" s="299">
        <v>199</v>
      </c>
      <c r="N234" s="300">
        <v>183</v>
      </c>
      <c r="O234" s="168">
        <v>1584729</v>
      </c>
      <c r="P234" s="193">
        <v>243</v>
      </c>
      <c r="Q234" s="164">
        <v>221</v>
      </c>
      <c r="R234" s="165">
        <v>3643152</v>
      </c>
      <c r="S234" s="299">
        <v>176</v>
      </c>
      <c r="T234" s="300">
        <v>164</v>
      </c>
      <c r="U234" s="168">
        <v>301754</v>
      </c>
      <c r="V234" s="193">
        <v>127</v>
      </c>
      <c r="W234" s="164">
        <v>124</v>
      </c>
      <c r="X234" s="165">
        <v>7841</v>
      </c>
      <c r="Y234" s="299">
        <v>100</v>
      </c>
      <c r="Z234" s="300">
        <v>83</v>
      </c>
      <c r="AA234" s="302">
        <v>447</v>
      </c>
      <c r="AB234" s="171">
        <v>324</v>
      </c>
      <c r="AC234" s="193">
        <v>0</v>
      </c>
      <c r="AD234" s="164">
        <v>100</v>
      </c>
      <c r="AE234" s="303">
        <v>0</v>
      </c>
    </row>
    <row r="235" spans="1:31" s="3" customFormat="1" ht="18.75" customHeight="1">
      <c r="A235" s="298">
        <v>233</v>
      </c>
      <c r="B235" s="160" t="s">
        <v>3813</v>
      </c>
      <c r="C235" s="161" t="s">
        <v>162</v>
      </c>
      <c r="D235" s="162" t="s">
        <v>3815</v>
      </c>
      <c r="E235" s="193">
        <v>219</v>
      </c>
      <c r="F235" s="165">
        <v>4365122</v>
      </c>
      <c r="G235" s="299">
        <v>5</v>
      </c>
      <c r="H235" s="300">
        <v>5</v>
      </c>
      <c r="I235" s="168">
        <v>13863953</v>
      </c>
      <c r="J235" s="193">
        <v>474</v>
      </c>
      <c r="K235" s="164">
        <v>449</v>
      </c>
      <c r="L235" s="165">
        <v>196075</v>
      </c>
      <c r="M235" s="299">
        <v>147</v>
      </c>
      <c r="N235" s="300">
        <v>134</v>
      </c>
      <c r="O235" s="168">
        <v>2000272</v>
      </c>
      <c r="P235" s="193">
        <v>167</v>
      </c>
      <c r="Q235" s="164">
        <v>148</v>
      </c>
      <c r="R235" s="165">
        <v>4889864</v>
      </c>
      <c r="S235" s="299">
        <v>48</v>
      </c>
      <c r="T235" s="300">
        <v>40</v>
      </c>
      <c r="U235" s="168">
        <v>978119</v>
      </c>
      <c r="V235" s="193">
        <v>42</v>
      </c>
      <c r="W235" s="164">
        <v>40</v>
      </c>
      <c r="X235" s="165">
        <v>15045</v>
      </c>
      <c r="Y235" s="299">
        <v>325</v>
      </c>
      <c r="Z235" s="300">
        <v>299</v>
      </c>
      <c r="AA235" s="302">
        <v>170</v>
      </c>
      <c r="AB235" s="171">
        <v>385</v>
      </c>
      <c r="AC235" s="193">
        <v>0</v>
      </c>
      <c r="AD235" s="164">
        <v>100</v>
      </c>
      <c r="AE235" s="303">
        <v>0</v>
      </c>
    </row>
    <row r="236" spans="1:31" s="3" customFormat="1" ht="18.75" customHeight="1">
      <c r="A236" s="298">
        <v>234</v>
      </c>
      <c r="B236" s="160">
        <v>325</v>
      </c>
      <c r="C236" s="161" t="s">
        <v>2312</v>
      </c>
      <c r="D236" s="162" t="s">
        <v>3815</v>
      </c>
      <c r="E236" s="193">
        <v>220</v>
      </c>
      <c r="F236" s="165">
        <v>4351396</v>
      </c>
      <c r="G236" s="299">
        <v>294</v>
      </c>
      <c r="H236" s="300">
        <v>278</v>
      </c>
      <c r="I236" s="168">
        <v>4351396</v>
      </c>
      <c r="J236" s="193">
        <v>216</v>
      </c>
      <c r="K236" s="164">
        <v>197</v>
      </c>
      <c r="L236" s="165">
        <v>1451629</v>
      </c>
      <c r="M236" s="299">
        <v>34</v>
      </c>
      <c r="N236" s="300">
        <v>27</v>
      </c>
      <c r="O236" s="168">
        <v>4967587</v>
      </c>
      <c r="P236" s="193">
        <v>42</v>
      </c>
      <c r="Q236" s="164">
        <v>34</v>
      </c>
      <c r="R236" s="165">
        <v>9792113</v>
      </c>
      <c r="S236" s="299">
        <v>143</v>
      </c>
      <c r="T236" s="300">
        <v>133</v>
      </c>
      <c r="U236" s="168">
        <v>399327</v>
      </c>
      <c r="V236" s="193">
        <v>179</v>
      </c>
      <c r="W236" s="164">
        <v>174</v>
      </c>
      <c r="X236" s="165">
        <v>5313</v>
      </c>
      <c r="Y236" s="299">
        <v>459</v>
      </c>
      <c r="Z236" s="300">
        <v>433</v>
      </c>
      <c r="AA236" s="302">
        <v>77</v>
      </c>
      <c r="AB236" s="171">
        <v>371</v>
      </c>
      <c r="AC236" s="193">
        <v>26.6</v>
      </c>
      <c r="AD236" s="164">
        <v>73.400000000000006</v>
      </c>
      <c r="AE236" s="303">
        <v>0</v>
      </c>
    </row>
    <row r="237" spans="1:31" s="3" customFormat="1" ht="18.75" customHeight="1">
      <c r="A237" s="100">
        <v>235</v>
      </c>
      <c r="B237" s="46" t="s">
        <v>3813</v>
      </c>
      <c r="C237" s="47" t="s">
        <v>508</v>
      </c>
      <c r="D237" s="48" t="s">
        <v>3814</v>
      </c>
      <c r="E237" s="65">
        <v>15</v>
      </c>
      <c r="F237" s="51">
        <v>4348327</v>
      </c>
      <c r="G237" s="112">
        <v>295</v>
      </c>
      <c r="H237" s="113">
        <v>17</v>
      </c>
      <c r="I237" s="54">
        <v>4348327</v>
      </c>
      <c r="J237" s="65">
        <v>15</v>
      </c>
      <c r="K237" s="50">
        <v>3</v>
      </c>
      <c r="L237" s="51">
        <v>3586624</v>
      </c>
      <c r="M237" s="112">
        <v>12</v>
      </c>
      <c r="N237" s="113">
        <v>5</v>
      </c>
      <c r="O237" s="54">
        <v>8865204</v>
      </c>
      <c r="P237" s="65">
        <v>27</v>
      </c>
      <c r="Q237" s="50">
        <v>7</v>
      </c>
      <c r="R237" s="51">
        <v>12437442</v>
      </c>
      <c r="S237" s="112">
        <v>8</v>
      </c>
      <c r="T237" s="113">
        <v>1</v>
      </c>
      <c r="U237" s="54">
        <v>2445462</v>
      </c>
      <c r="V237" s="65">
        <v>34</v>
      </c>
      <c r="W237" s="50">
        <v>2</v>
      </c>
      <c r="X237" s="51">
        <v>16207</v>
      </c>
      <c r="Y237" s="112">
        <v>6</v>
      </c>
      <c r="Z237" s="113">
        <v>5</v>
      </c>
      <c r="AA237" s="54">
        <v>1528</v>
      </c>
      <c r="AB237" s="95">
        <v>210</v>
      </c>
      <c r="AC237" s="65">
        <v>100</v>
      </c>
      <c r="AD237" s="50">
        <v>0</v>
      </c>
      <c r="AE237" s="116">
        <v>0</v>
      </c>
    </row>
    <row r="238" spans="1:31" s="3" customFormat="1" ht="18.75" customHeight="1">
      <c r="A238" s="98">
        <v>236</v>
      </c>
      <c r="B238" s="16">
        <v>297</v>
      </c>
      <c r="C238" s="17" t="s">
        <v>1934</v>
      </c>
      <c r="D238" s="18" t="s">
        <v>3816</v>
      </c>
      <c r="E238" s="60">
        <v>221</v>
      </c>
      <c r="F238" s="21">
        <v>4330962</v>
      </c>
      <c r="G238" s="104">
        <v>290</v>
      </c>
      <c r="H238" s="105">
        <v>274</v>
      </c>
      <c r="I238" s="24">
        <v>4367344</v>
      </c>
      <c r="J238" s="60">
        <v>318</v>
      </c>
      <c r="K238" s="20">
        <v>294</v>
      </c>
      <c r="L238" s="21">
        <v>1007020</v>
      </c>
      <c r="M238" s="104">
        <v>312</v>
      </c>
      <c r="N238" s="105">
        <v>293</v>
      </c>
      <c r="O238" s="24">
        <v>910453</v>
      </c>
      <c r="P238" s="60">
        <v>351</v>
      </c>
      <c r="Q238" s="20">
        <v>328</v>
      </c>
      <c r="R238" s="21">
        <v>2421084</v>
      </c>
      <c r="S238" s="104">
        <v>126</v>
      </c>
      <c r="T238" s="105">
        <v>116</v>
      </c>
      <c r="U238" s="24">
        <v>456245</v>
      </c>
      <c r="V238" s="60">
        <v>398</v>
      </c>
      <c r="W238" s="20">
        <v>388</v>
      </c>
      <c r="X238" s="103">
        <v>46</v>
      </c>
      <c r="Y238" s="104">
        <v>476</v>
      </c>
      <c r="Z238" s="105">
        <v>450</v>
      </c>
      <c r="AA238" s="106">
        <v>61</v>
      </c>
      <c r="AB238" s="93">
        <v>356</v>
      </c>
      <c r="AC238" s="60">
        <v>0</v>
      </c>
      <c r="AD238" s="20">
        <v>100</v>
      </c>
      <c r="AE238" s="115">
        <v>0</v>
      </c>
    </row>
    <row r="239" spans="1:31" s="3" customFormat="1" ht="18.75" customHeight="1">
      <c r="A239" s="298">
        <v>237</v>
      </c>
      <c r="B239" s="160">
        <v>3</v>
      </c>
      <c r="C239" s="161" t="s">
        <v>3901</v>
      </c>
      <c r="D239" s="162" t="s">
        <v>3815</v>
      </c>
      <c r="E239" s="193">
        <v>222</v>
      </c>
      <c r="F239" s="165">
        <v>4328969</v>
      </c>
      <c r="G239" s="299">
        <v>296</v>
      </c>
      <c r="H239" s="300">
        <v>279</v>
      </c>
      <c r="I239" s="168">
        <v>4347302</v>
      </c>
      <c r="J239" s="193">
        <v>74</v>
      </c>
      <c r="K239" s="164">
        <v>65</v>
      </c>
      <c r="L239" s="165">
        <v>2391477</v>
      </c>
      <c r="M239" s="299">
        <v>192</v>
      </c>
      <c r="N239" s="300">
        <v>176</v>
      </c>
      <c r="O239" s="168">
        <v>1626702</v>
      </c>
      <c r="P239" s="193">
        <v>224</v>
      </c>
      <c r="Q239" s="164">
        <v>203</v>
      </c>
      <c r="R239" s="165">
        <v>3894445</v>
      </c>
      <c r="S239" s="299">
        <v>72</v>
      </c>
      <c r="T239" s="300">
        <v>62</v>
      </c>
      <c r="U239" s="168">
        <v>731936</v>
      </c>
      <c r="V239" s="193">
        <v>364</v>
      </c>
      <c r="W239" s="164">
        <v>356</v>
      </c>
      <c r="X239" s="301">
        <v>398</v>
      </c>
      <c r="Y239" s="299">
        <v>175</v>
      </c>
      <c r="Z239" s="300">
        <v>154</v>
      </c>
      <c r="AA239" s="302">
        <v>314</v>
      </c>
      <c r="AB239" s="171">
        <v>384</v>
      </c>
      <c r="AC239" s="193">
        <v>0</v>
      </c>
      <c r="AD239" s="164">
        <v>100</v>
      </c>
      <c r="AE239" s="303">
        <v>0</v>
      </c>
    </row>
    <row r="240" spans="1:31" s="3" customFormat="1" ht="18.75" customHeight="1">
      <c r="A240" s="99">
        <v>238</v>
      </c>
      <c r="B240" s="30">
        <v>226</v>
      </c>
      <c r="C240" s="31" t="s">
        <v>2313</v>
      </c>
      <c r="D240" s="32" t="s">
        <v>1737</v>
      </c>
      <c r="E240" s="33">
        <v>223</v>
      </c>
      <c r="F240" s="35">
        <v>4328635</v>
      </c>
      <c r="G240" s="107">
        <v>297</v>
      </c>
      <c r="H240" s="108">
        <v>280</v>
      </c>
      <c r="I240" s="38">
        <v>4343211</v>
      </c>
      <c r="J240" s="33">
        <v>204</v>
      </c>
      <c r="K240" s="44">
        <v>185</v>
      </c>
      <c r="L240" s="35">
        <v>1517152</v>
      </c>
      <c r="M240" s="107">
        <v>26</v>
      </c>
      <c r="N240" s="108">
        <v>20</v>
      </c>
      <c r="O240" s="38">
        <v>5818693</v>
      </c>
      <c r="P240" s="33">
        <v>86</v>
      </c>
      <c r="Q240" s="44">
        <v>75</v>
      </c>
      <c r="R240" s="35">
        <v>6850627</v>
      </c>
      <c r="S240" s="107">
        <v>156</v>
      </c>
      <c r="T240" s="108">
        <v>145</v>
      </c>
      <c r="U240" s="38">
        <v>355513</v>
      </c>
      <c r="V240" s="33">
        <v>391</v>
      </c>
      <c r="W240" s="44">
        <v>382</v>
      </c>
      <c r="X240" s="109">
        <v>72</v>
      </c>
      <c r="Y240" s="107">
        <v>435</v>
      </c>
      <c r="Z240" s="108">
        <v>409</v>
      </c>
      <c r="AA240" s="110">
        <v>100</v>
      </c>
      <c r="AB240" s="94">
        <v>341</v>
      </c>
      <c r="AC240" s="33">
        <v>0</v>
      </c>
      <c r="AD240" s="44">
        <v>84.54</v>
      </c>
      <c r="AE240" s="117">
        <v>15.46</v>
      </c>
    </row>
    <row r="241" spans="1:31" s="3" customFormat="1" ht="18.75" customHeight="1">
      <c r="A241" s="298">
        <v>239</v>
      </c>
      <c r="B241" s="160">
        <v>148</v>
      </c>
      <c r="C241" s="161" t="s">
        <v>2314</v>
      </c>
      <c r="D241" s="162" t="s">
        <v>3815</v>
      </c>
      <c r="E241" s="193">
        <v>224</v>
      </c>
      <c r="F241" s="165">
        <v>4311714</v>
      </c>
      <c r="G241" s="299">
        <v>301</v>
      </c>
      <c r="H241" s="300">
        <v>284</v>
      </c>
      <c r="I241" s="168">
        <v>4311714</v>
      </c>
      <c r="J241" s="193">
        <v>47</v>
      </c>
      <c r="K241" s="164">
        <v>39</v>
      </c>
      <c r="L241" s="165">
        <v>2852630</v>
      </c>
      <c r="M241" s="299">
        <v>149</v>
      </c>
      <c r="N241" s="300">
        <v>136</v>
      </c>
      <c r="O241" s="168">
        <v>1971817</v>
      </c>
      <c r="P241" s="193">
        <v>99</v>
      </c>
      <c r="Q241" s="164">
        <v>87</v>
      </c>
      <c r="R241" s="165">
        <v>6312242</v>
      </c>
      <c r="S241" s="299">
        <v>449</v>
      </c>
      <c r="T241" s="300">
        <v>428</v>
      </c>
      <c r="U241" s="168">
        <v>-241574</v>
      </c>
      <c r="V241" s="193">
        <v>119</v>
      </c>
      <c r="W241" s="164">
        <v>116</v>
      </c>
      <c r="X241" s="165">
        <v>8480</v>
      </c>
      <c r="Y241" s="299">
        <v>63</v>
      </c>
      <c r="Z241" s="300">
        <v>51</v>
      </c>
      <c r="AA241" s="302">
        <v>550</v>
      </c>
      <c r="AB241" s="171">
        <v>324</v>
      </c>
      <c r="AC241" s="193">
        <v>0</v>
      </c>
      <c r="AD241" s="164">
        <v>100</v>
      </c>
      <c r="AE241" s="303">
        <v>0</v>
      </c>
    </row>
    <row r="242" spans="1:31" s="3" customFormat="1" ht="18.75" customHeight="1">
      <c r="A242" s="100">
        <v>240</v>
      </c>
      <c r="B242" s="46">
        <v>115</v>
      </c>
      <c r="C242" s="47" t="s">
        <v>2523</v>
      </c>
      <c r="D242" s="48" t="s">
        <v>2748</v>
      </c>
      <c r="E242" s="65">
        <v>225</v>
      </c>
      <c r="F242" s="51">
        <v>4298127</v>
      </c>
      <c r="G242" s="112">
        <v>280</v>
      </c>
      <c r="H242" s="113">
        <v>265</v>
      </c>
      <c r="I242" s="54">
        <v>4425874</v>
      </c>
      <c r="J242" s="65">
        <v>233</v>
      </c>
      <c r="K242" s="50">
        <v>213</v>
      </c>
      <c r="L242" s="51">
        <v>1410257</v>
      </c>
      <c r="M242" s="112">
        <v>219</v>
      </c>
      <c r="N242" s="113">
        <v>202</v>
      </c>
      <c r="O242" s="54">
        <v>1483013</v>
      </c>
      <c r="P242" s="65">
        <v>365</v>
      </c>
      <c r="Q242" s="50">
        <v>341</v>
      </c>
      <c r="R242" s="51">
        <v>2307283</v>
      </c>
      <c r="S242" s="112">
        <v>128</v>
      </c>
      <c r="T242" s="113">
        <v>118</v>
      </c>
      <c r="U242" s="54">
        <v>454933</v>
      </c>
      <c r="V242" s="65">
        <v>150</v>
      </c>
      <c r="W242" s="50">
        <v>147</v>
      </c>
      <c r="X242" s="51">
        <v>6950</v>
      </c>
      <c r="Y242" s="112">
        <v>340</v>
      </c>
      <c r="Z242" s="113">
        <v>314</v>
      </c>
      <c r="AA242" s="114">
        <v>160</v>
      </c>
      <c r="AB242" s="95">
        <v>384</v>
      </c>
      <c r="AC242" s="65">
        <v>0</v>
      </c>
      <c r="AD242" s="50">
        <v>51</v>
      </c>
      <c r="AE242" s="116">
        <v>49</v>
      </c>
    </row>
    <row r="243" spans="1:31" s="3" customFormat="1" ht="18.75" customHeight="1">
      <c r="A243" s="98">
        <v>241</v>
      </c>
      <c r="B243" s="16">
        <v>18</v>
      </c>
      <c r="C243" s="17" t="s">
        <v>2315</v>
      </c>
      <c r="D243" s="18" t="s">
        <v>3376</v>
      </c>
      <c r="E243" s="60">
        <v>226</v>
      </c>
      <c r="F243" s="21">
        <v>4297013</v>
      </c>
      <c r="G243" s="104">
        <v>128</v>
      </c>
      <c r="H243" s="105">
        <v>116</v>
      </c>
      <c r="I243" s="24">
        <v>6156181</v>
      </c>
      <c r="J243" s="60">
        <v>35</v>
      </c>
      <c r="K243" s="20">
        <v>29</v>
      </c>
      <c r="L243" s="21">
        <v>3089614</v>
      </c>
      <c r="M243" s="104">
        <v>31</v>
      </c>
      <c r="N243" s="105">
        <v>24</v>
      </c>
      <c r="O243" s="24">
        <v>5350483</v>
      </c>
      <c r="P243" s="60">
        <v>51</v>
      </c>
      <c r="Q243" s="20">
        <v>43</v>
      </c>
      <c r="R243" s="21">
        <v>9058751</v>
      </c>
      <c r="S243" s="104">
        <v>431</v>
      </c>
      <c r="T243" s="105">
        <v>412</v>
      </c>
      <c r="U243" s="24">
        <v>-107526</v>
      </c>
      <c r="V243" s="60">
        <v>319</v>
      </c>
      <c r="W243" s="20">
        <v>314</v>
      </c>
      <c r="X243" s="103">
        <v>986</v>
      </c>
      <c r="Y243" s="104">
        <v>65</v>
      </c>
      <c r="Z243" s="105">
        <v>52</v>
      </c>
      <c r="AA243" s="106">
        <v>535</v>
      </c>
      <c r="AB243" s="93">
        <v>321</v>
      </c>
      <c r="AC243" s="60">
        <v>0</v>
      </c>
      <c r="AD243" s="20">
        <v>100</v>
      </c>
      <c r="AE243" s="115">
        <v>0</v>
      </c>
    </row>
    <row r="244" spans="1:31" s="3" customFormat="1" ht="18.75" customHeight="1">
      <c r="A244" s="99">
        <v>242</v>
      </c>
      <c r="B244" s="30" t="s">
        <v>3813</v>
      </c>
      <c r="C244" s="31" t="s">
        <v>801</v>
      </c>
      <c r="D244" s="32" t="s">
        <v>1750</v>
      </c>
      <c r="E244" s="33">
        <v>227</v>
      </c>
      <c r="F244" s="35">
        <v>4295789</v>
      </c>
      <c r="G244" s="107">
        <v>303</v>
      </c>
      <c r="H244" s="108">
        <v>286</v>
      </c>
      <c r="I244" s="38">
        <v>4295789</v>
      </c>
      <c r="J244" s="33">
        <v>324</v>
      </c>
      <c r="K244" s="44">
        <v>300</v>
      </c>
      <c r="L244" s="35">
        <v>986788</v>
      </c>
      <c r="M244" s="107">
        <v>262</v>
      </c>
      <c r="N244" s="108">
        <v>244</v>
      </c>
      <c r="O244" s="38">
        <v>1203406</v>
      </c>
      <c r="P244" s="33">
        <v>358</v>
      </c>
      <c r="Q244" s="44">
        <v>335</v>
      </c>
      <c r="R244" s="35">
        <v>2355433</v>
      </c>
      <c r="S244" s="107">
        <v>127</v>
      </c>
      <c r="T244" s="108">
        <v>117</v>
      </c>
      <c r="U244" s="38">
        <v>455767</v>
      </c>
      <c r="V244" s="33">
        <v>219</v>
      </c>
      <c r="W244" s="44">
        <v>214</v>
      </c>
      <c r="X244" s="35">
        <v>3448</v>
      </c>
      <c r="Y244" s="107">
        <v>215</v>
      </c>
      <c r="Z244" s="108">
        <v>193</v>
      </c>
      <c r="AA244" s="110">
        <v>260</v>
      </c>
      <c r="AB244" s="94">
        <v>384</v>
      </c>
      <c r="AC244" s="33">
        <v>0</v>
      </c>
      <c r="AD244" s="44">
        <v>100</v>
      </c>
      <c r="AE244" s="117">
        <v>0</v>
      </c>
    </row>
    <row r="245" spans="1:31" s="3" customFormat="1" ht="18.75" customHeight="1">
      <c r="A245" s="298">
        <v>243</v>
      </c>
      <c r="B245" s="160">
        <v>36</v>
      </c>
      <c r="C245" s="161" t="s">
        <v>1455</v>
      </c>
      <c r="D245" s="162" t="s">
        <v>3815</v>
      </c>
      <c r="E245" s="193">
        <v>228</v>
      </c>
      <c r="F245" s="165">
        <v>4286067</v>
      </c>
      <c r="G245" s="299">
        <v>287</v>
      </c>
      <c r="H245" s="300">
        <v>271</v>
      </c>
      <c r="I245" s="168">
        <v>4384333</v>
      </c>
      <c r="J245" s="193">
        <v>132</v>
      </c>
      <c r="K245" s="164">
        <v>119</v>
      </c>
      <c r="L245" s="165">
        <v>1856186</v>
      </c>
      <c r="M245" s="299">
        <v>50</v>
      </c>
      <c r="N245" s="300">
        <v>42</v>
      </c>
      <c r="O245" s="168">
        <v>3952068</v>
      </c>
      <c r="P245" s="193">
        <v>158</v>
      </c>
      <c r="Q245" s="164">
        <v>139</v>
      </c>
      <c r="R245" s="165">
        <v>5034820</v>
      </c>
      <c r="S245" s="299">
        <v>15</v>
      </c>
      <c r="T245" s="300">
        <v>13</v>
      </c>
      <c r="U245" s="168">
        <v>1903761</v>
      </c>
      <c r="V245" s="169" t="s">
        <v>1709</v>
      </c>
      <c r="W245" s="170" t="s">
        <v>1709</v>
      </c>
      <c r="X245" s="189" t="s">
        <v>3813</v>
      </c>
      <c r="Y245" s="299">
        <v>273</v>
      </c>
      <c r="Z245" s="300">
        <v>248</v>
      </c>
      <c r="AA245" s="302">
        <v>205</v>
      </c>
      <c r="AB245" s="171">
        <v>342</v>
      </c>
      <c r="AC245" s="193">
        <v>0</v>
      </c>
      <c r="AD245" s="164">
        <v>100</v>
      </c>
      <c r="AE245" s="303">
        <v>0</v>
      </c>
    </row>
    <row r="246" spans="1:31" s="3" customFormat="1" ht="18.75" customHeight="1">
      <c r="A246" s="99">
        <v>244</v>
      </c>
      <c r="B246" s="30">
        <v>132</v>
      </c>
      <c r="C246" s="31" t="s">
        <v>2316</v>
      </c>
      <c r="D246" s="32" t="s">
        <v>3816</v>
      </c>
      <c r="E246" s="33">
        <v>229</v>
      </c>
      <c r="F246" s="35">
        <v>4281663</v>
      </c>
      <c r="G246" s="107">
        <v>34</v>
      </c>
      <c r="H246" s="108">
        <v>32</v>
      </c>
      <c r="I246" s="38">
        <v>7587478</v>
      </c>
      <c r="J246" s="33">
        <v>330</v>
      </c>
      <c r="K246" s="44">
        <v>306</v>
      </c>
      <c r="L246" s="35">
        <v>973662</v>
      </c>
      <c r="M246" s="107">
        <v>429</v>
      </c>
      <c r="N246" s="108">
        <v>408</v>
      </c>
      <c r="O246" s="38">
        <v>378413</v>
      </c>
      <c r="P246" s="33">
        <v>119</v>
      </c>
      <c r="Q246" s="44">
        <v>105</v>
      </c>
      <c r="R246" s="35">
        <v>5722693</v>
      </c>
      <c r="S246" s="107">
        <v>424</v>
      </c>
      <c r="T246" s="108">
        <v>405</v>
      </c>
      <c r="U246" s="38">
        <v>-45515</v>
      </c>
      <c r="V246" s="33">
        <v>314</v>
      </c>
      <c r="W246" s="44">
        <v>309</v>
      </c>
      <c r="X246" s="35">
        <v>1005</v>
      </c>
      <c r="Y246" s="107">
        <v>416</v>
      </c>
      <c r="Z246" s="108">
        <v>390</v>
      </c>
      <c r="AA246" s="110">
        <v>110</v>
      </c>
      <c r="AB246" s="94">
        <v>311</v>
      </c>
      <c r="AC246" s="33">
        <v>0</v>
      </c>
      <c r="AD246" s="44">
        <v>100</v>
      </c>
      <c r="AE246" s="117">
        <v>0</v>
      </c>
    </row>
    <row r="247" spans="1:31" s="3" customFormat="1" ht="18.75" customHeight="1">
      <c r="A247" s="292">
        <v>245</v>
      </c>
      <c r="B247" s="143" t="s">
        <v>3813</v>
      </c>
      <c r="C247" s="144" t="s">
        <v>2046</v>
      </c>
      <c r="D247" s="145" t="s">
        <v>3815</v>
      </c>
      <c r="E247" s="197">
        <v>230</v>
      </c>
      <c r="F247" s="148">
        <v>4279267</v>
      </c>
      <c r="G247" s="293">
        <v>226</v>
      </c>
      <c r="H247" s="294">
        <v>212</v>
      </c>
      <c r="I247" s="151">
        <v>4963748</v>
      </c>
      <c r="J247" s="197">
        <v>384</v>
      </c>
      <c r="K247" s="147">
        <v>359</v>
      </c>
      <c r="L247" s="148">
        <v>728870</v>
      </c>
      <c r="M247" s="293">
        <v>476</v>
      </c>
      <c r="N247" s="294">
        <v>454</v>
      </c>
      <c r="O247" s="151">
        <v>114090</v>
      </c>
      <c r="P247" s="197">
        <v>307</v>
      </c>
      <c r="Q247" s="147">
        <v>284</v>
      </c>
      <c r="R247" s="148">
        <v>2922553</v>
      </c>
      <c r="S247" s="293">
        <v>428</v>
      </c>
      <c r="T247" s="294">
        <v>409</v>
      </c>
      <c r="U247" s="151">
        <v>-73888</v>
      </c>
      <c r="V247" s="197">
        <v>89</v>
      </c>
      <c r="W247" s="147">
        <v>87</v>
      </c>
      <c r="X247" s="148">
        <v>10744</v>
      </c>
      <c r="Y247" s="293">
        <v>219</v>
      </c>
      <c r="Z247" s="294">
        <v>196</v>
      </c>
      <c r="AA247" s="296">
        <v>256</v>
      </c>
      <c r="AB247" s="156">
        <v>311</v>
      </c>
      <c r="AC247" s="197">
        <v>0</v>
      </c>
      <c r="AD247" s="147">
        <v>100</v>
      </c>
      <c r="AE247" s="297">
        <v>0</v>
      </c>
    </row>
    <row r="248" spans="1:31" s="3" customFormat="1" ht="18.75" customHeight="1">
      <c r="A248" s="98">
        <v>246</v>
      </c>
      <c r="B248" s="16">
        <v>146</v>
      </c>
      <c r="C248" s="17" t="s">
        <v>2317</v>
      </c>
      <c r="D248" s="18" t="s">
        <v>3369</v>
      </c>
      <c r="E248" s="60">
        <v>231</v>
      </c>
      <c r="F248" s="21">
        <v>4278870</v>
      </c>
      <c r="G248" s="104">
        <v>273</v>
      </c>
      <c r="H248" s="105">
        <v>258</v>
      </c>
      <c r="I248" s="24">
        <v>4526898</v>
      </c>
      <c r="J248" s="60">
        <v>137</v>
      </c>
      <c r="K248" s="20">
        <v>124</v>
      </c>
      <c r="L248" s="21">
        <v>1843324</v>
      </c>
      <c r="M248" s="104">
        <v>288</v>
      </c>
      <c r="N248" s="105">
        <v>269</v>
      </c>
      <c r="O248" s="24">
        <v>1067999</v>
      </c>
      <c r="P248" s="60">
        <v>25</v>
      </c>
      <c r="Q248" s="20">
        <v>19</v>
      </c>
      <c r="R248" s="21">
        <v>12951631</v>
      </c>
      <c r="S248" s="104">
        <v>436</v>
      </c>
      <c r="T248" s="105">
        <v>416</v>
      </c>
      <c r="U248" s="24">
        <v>-133617</v>
      </c>
      <c r="V248" s="60">
        <v>138</v>
      </c>
      <c r="W248" s="20">
        <v>135</v>
      </c>
      <c r="X248" s="21">
        <v>7606</v>
      </c>
      <c r="Y248" s="104">
        <v>136</v>
      </c>
      <c r="Z248" s="105">
        <v>116</v>
      </c>
      <c r="AA248" s="106">
        <v>387</v>
      </c>
      <c r="AB248" s="93">
        <v>321</v>
      </c>
      <c r="AC248" s="60">
        <v>0</v>
      </c>
      <c r="AD248" s="20">
        <v>100</v>
      </c>
      <c r="AE248" s="115">
        <v>0</v>
      </c>
    </row>
    <row r="249" spans="1:31" s="3" customFormat="1" ht="18.75" customHeight="1">
      <c r="A249" s="298">
        <v>247</v>
      </c>
      <c r="B249" s="160">
        <v>241</v>
      </c>
      <c r="C249" s="161" t="s">
        <v>1767</v>
      </c>
      <c r="D249" s="162" t="s">
        <v>3815</v>
      </c>
      <c r="E249" s="193">
        <v>232</v>
      </c>
      <c r="F249" s="165">
        <v>4269747</v>
      </c>
      <c r="G249" s="299">
        <v>281</v>
      </c>
      <c r="H249" s="300">
        <v>266</v>
      </c>
      <c r="I249" s="168">
        <v>4415165</v>
      </c>
      <c r="J249" s="193">
        <v>276</v>
      </c>
      <c r="K249" s="164">
        <v>253</v>
      </c>
      <c r="L249" s="165">
        <v>1203765</v>
      </c>
      <c r="M249" s="299">
        <v>154</v>
      </c>
      <c r="N249" s="300">
        <v>141</v>
      </c>
      <c r="O249" s="168">
        <v>1922508</v>
      </c>
      <c r="P249" s="193">
        <v>166</v>
      </c>
      <c r="Q249" s="164">
        <v>147</v>
      </c>
      <c r="R249" s="165">
        <v>4911510</v>
      </c>
      <c r="S249" s="299">
        <v>371</v>
      </c>
      <c r="T249" s="300">
        <v>352</v>
      </c>
      <c r="U249" s="168">
        <v>31973</v>
      </c>
      <c r="V249" s="193">
        <v>330</v>
      </c>
      <c r="W249" s="164">
        <v>324</v>
      </c>
      <c r="X249" s="301">
        <v>824</v>
      </c>
      <c r="Y249" s="299">
        <v>52</v>
      </c>
      <c r="Z249" s="300">
        <v>40</v>
      </c>
      <c r="AA249" s="302">
        <v>592</v>
      </c>
      <c r="AB249" s="171">
        <v>321</v>
      </c>
      <c r="AC249" s="193">
        <v>0</v>
      </c>
      <c r="AD249" s="164">
        <v>100</v>
      </c>
      <c r="AE249" s="303">
        <v>0</v>
      </c>
    </row>
    <row r="250" spans="1:31" s="3" customFormat="1" ht="18.75" customHeight="1">
      <c r="A250" s="99">
        <v>248</v>
      </c>
      <c r="B250" s="30" t="s">
        <v>3813</v>
      </c>
      <c r="C250" s="31" t="s">
        <v>3885</v>
      </c>
      <c r="D250" s="32" t="s">
        <v>2748</v>
      </c>
      <c r="E250" s="33">
        <v>233</v>
      </c>
      <c r="F250" s="35">
        <v>4264291</v>
      </c>
      <c r="G250" s="107">
        <v>288</v>
      </c>
      <c r="H250" s="108">
        <v>272</v>
      </c>
      <c r="I250" s="38">
        <v>4368770</v>
      </c>
      <c r="J250" s="33">
        <v>350</v>
      </c>
      <c r="K250" s="44">
        <v>326</v>
      </c>
      <c r="L250" s="35">
        <v>869970</v>
      </c>
      <c r="M250" s="107">
        <v>58</v>
      </c>
      <c r="N250" s="108">
        <v>50</v>
      </c>
      <c r="O250" s="38">
        <v>3545173</v>
      </c>
      <c r="P250" s="33">
        <v>185</v>
      </c>
      <c r="Q250" s="44">
        <v>164</v>
      </c>
      <c r="R250" s="35">
        <v>4572449</v>
      </c>
      <c r="S250" s="107">
        <v>246</v>
      </c>
      <c r="T250" s="108">
        <v>230</v>
      </c>
      <c r="U250" s="38">
        <v>168543</v>
      </c>
      <c r="V250" s="33">
        <v>60</v>
      </c>
      <c r="W250" s="44">
        <v>58</v>
      </c>
      <c r="X250" s="35">
        <v>13561</v>
      </c>
      <c r="Y250" s="107">
        <v>97</v>
      </c>
      <c r="Z250" s="108">
        <v>80</v>
      </c>
      <c r="AA250" s="110">
        <v>450</v>
      </c>
      <c r="AB250" s="94">
        <v>323</v>
      </c>
      <c r="AC250" s="33">
        <v>0</v>
      </c>
      <c r="AD250" s="44">
        <v>100</v>
      </c>
      <c r="AE250" s="117">
        <v>0</v>
      </c>
    </row>
    <row r="251" spans="1:31" s="3" customFormat="1" ht="18.75" customHeight="1">
      <c r="A251" s="298">
        <v>249</v>
      </c>
      <c r="B251" s="160">
        <v>372</v>
      </c>
      <c r="C251" s="161" t="s">
        <v>2318</v>
      </c>
      <c r="D251" s="162" t="s">
        <v>3815</v>
      </c>
      <c r="E251" s="193">
        <v>234</v>
      </c>
      <c r="F251" s="165">
        <v>4259347</v>
      </c>
      <c r="G251" s="299">
        <v>289</v>
      </c>
      <c r="H251" s="300">
        <v>273</v>
      </c>
      <c r="I251" s="168">
        <v>4368102</v>
      </c>
      <c r="J251" s="193" t="s">
        <v>3813</v>
      </c>
      <c r="K251" s="170" t="s">
        <v>1709</v>
      </c>
      <c r="L251" s="165">
        <v>-151430</v>
      </c>
      <c r="M251" s="299">
        <v>438</v>
      </c>
      <c r="N251" s="300">
        <v>417</v>
      </c>
      <c r="O251" s="168">
        <v>305113</v>
      </c>
      <c r="P251" s="193">
        <v>121</v>
      </c>
      <c r="Q251" s="164">
        <v>107</v>
      </c>
      <c r="R251" s="165">
        <v>5688751</v>
      </c>
      <c r="S251" s="299">
        <v>321</v>
      </c>
      <c r="T251" s="300">
        <v>303</v>
      </c>
      <c r="U251" s="168">
        <v>78653</v>
      </c>
      <c r="V251" s="193">
        <v>43</v>
      </c>
      <c r="W251" s="164">
        <v>41</v>
      </c>
      <c r="X251" s="165">
        <v>15029</v>
      </c>
      <c r="Y251" s="299">
        <v>333</v>
      </c>
      <c r="Z251" s="300">
        <v>307</v>
      </c>
      <c r="AA251" s="302">
        <v>167</v>
      </c>
      <c r="AB251" s="171">
        <v>322</v>
      </c>
      <c r="AC251" s="193">
        <v>0</v>
      </c>
      <c r="AD251" s="164">
        <v>100</v>
      </c>
      <c r="AE251" s="303">
        <v>0</v>
      </c>
    </row>
    <row r="252" spans="1:31" s="3" customFormat="1" ht="18.75" customHeight="1">
      <c r="A252" s="309">
        <v>250</v>
      </c>
      <c r="B252" s="201">
        <v>267</v>
      </c>
      <c r="C252" s="202" t="s">
        <v>2319</v>
      </c>
      <c r="D252" s="203" t="s">
        <v>3815</v>
      </c>
      <c r="E252" s="310">
        <v>235</v>
      </c>
      <c r="F252" s="206">
        <v>4257873</v>
      </c>
      <c r="G252" s="311">
        <v>150</v>
      </c>
      <c r="H252" s="312">
        <v>138</v>
      </c>
      <c r="I252" s="209">
        <v>5840023</v>
      </c>
      <c r="J252" s="310">
        <v>14</v>
      </c>
      <c r="K252" s="205">
        <v>12</v>
      </c>
      <c r="L252" s="206">
        <v>3617317</v>
      </c>
      <c r="M252" s="311">
        <v>245</v>
      </c>
      <c r="N252" s="312">
        <v>227</v>
      </c>
      <c r="O252" s="209">
        <v>1307761</v>
      </c>
      <c r="P252" s="310">
        <v>59</v>
      </c>
      <c r="Q252" s="205">
        <v>48</v>
      </c>
      <c r="R252" s="206">
        <v>8526343</v>
      </c>
      <c r="S252" s="311">
        <v>268</v>
      </c>
      <c r="T252" s="312">
        <v>250</v>
      </c>
      <c r="U252" s="209">
        <v>133661</v>
      </c>
      <c r="V252" s="210" t="s">
        <v>1709</v>
      </c>
      <c r="W252" s="211" t="s">
        <v>1709</v>
      </c>
      <c r="X252" s="289" t="s">
        <v>3813</v>
      </c>
      <c r="Y252" s="311">
        <v>185</v>
      </c>
      <c r="Z252" s="312">
        <v>164</v>
      </c>
      <c r="AA252" s="314">
        <v>304</v>
      </c>
      <c r="AB252" s="212">
        <v>356</v>
      </c>
      <c r="AC252" s="310">
        <v>0</v>
      </c>
      <c r="AD252" s="205">
        <v>100</v>
      </c>
      <c r="AE252" s="313">
        <v>0</v>
      </c>
    </row>
    <row r="253" spans="1:31" s="3" customFormat="1" ht="18.75" customHeight="1">
      <c r="A253" s="98">
        <v>251</v>
      </c>
      <c r="B253" s="16">
        <v>273</v>
      </c>
      <c r="C253" s="17" t="s">
        <v>2037</v>
      </c>
      <c r="D253" s="18" t="s">
        <v>3816</v>
      </c>
      <c r="E253" s="60">
        <v>236</v>
      </c>
      <c r="F253" s="21">
        <v>4253922</v>
      </c>
      <c r="G253" s="104">
        <v>309</v>
      </c>
      <c r="H253" s="105">
        <v>292</v>
      </c>
      <c r="I253" s="24">
        <v>4254677</v>
      </c>
      <c r="J253" s="60">
        <v>193</v>
      </c>
      <c r="K253" s="20">
        <v>175</v>
      </c>
      <c r="L253" s="21">
        <v>1557879</v>
      </c>
      <c r="M253" s="104">
        <v>305</v>
      </c>
      <c r="N253" s="105">
        <v>286</v>
      </c>
      <c r="O253" s="24">
        <v>960794</v>
      </c>
      <c r="P253" s="60">
        <v>430</v>
      </c>
      <c r="Q253" s="20">
        <v>405</v>
      </c>
      <c r="R253" s="21">
        <v>1721068</v>
      </c>
      <c r="S253" s="104">
        <v>52</v>
      </c>
      <c r="T253" s="105">
        <v>44</v>
      </c>
      <c r="U253" s="24">
        <v>948261</v>
      </c>
      <c r="V253" s="60">
        <v>250</v>
      </c>
      <c r="W253" s="20">
        <v>245</v>
      </c>
      <c r="X253" s="21">
        <v>2604</v>
      </c>
      <c r="Y253" s="104">
        <v>293</v>
      </c>
      <c r="Z253" s="105">
        <v>268</v>
      </c>
      <c r="AA253" s="106">
        <v>190</v>
      </c>
      <c r="AB253" s="93">
        <v>382</v>
      </c>
      <c r="AC253" s="60">
        <v>0</v>
      </c>
      <c r="AD253" s="20">
        <v>100</v>
      </c>
      <c r="AE253" s="115">
        <v>0</v>
      </c>
    </row>
    <row r="254" spans="1:31" s="3" customFormat="1" ht="18.75" customHeight="1">
      <c r="A254" s="298">
        <v>252</v>
      </c>
      <c r="B254" s="160" t="s">
        <v>3813</v>
      </c>
      <c r="C254" s="161" t="s">
        <v>2320</v>
      </c>
      <c r="D254" s="162" t="s">
        <v>3815</v>
      </c>
      <c r="E254" s="193">
        <v>237</v>
      </c>
      <c r="F254" s="165">
        <v>4247888</v>
      </c>
      <c r="G254" s="299">
        <v>115</v>
      </c>
      <c r="H254" s="300">
        <v>106</v>
      </c>
      <c r="I254" s="168">
        <v>6300097</v>
      </c>
      <c r="J254" s="193">
        <v>182</v>
      </c>
      <c r="K254" s="164">
        <v>164</v>
      </c>
      <c r="L254" s="165">
        <v>1597618</v>
      </c>
      <c r="M254" s="299">
        <v>322</v>
      </c>
      <c r="N254" s="300">
        <v>303</v>
      </c>
      <c r="O254" s="168">
        <v>863479</v>
      </c>
      <c r="P254" s="193">
        <v>216</v>
      </c>
      <c r="Q254" s="164">
        <v>195</v>
      </c>
      <c r="R254" s="165">
        <v>3969765</v>
      </c>
      <c r="S254" s="299">
        <v>47</v>
      </c>
      <c r="T254" s="300">
        <v>39</v>
      </c>
      <c r="U254" s="168">
        <v>985960</v>
      </c>
      <c r="V254" s="193">
        <v>401</v>
      </c>
      <c r="W254" s="164">
        <v>391</v>
      </c>
      <c r="X254" s="301">
        <v>35</v>
      </c>
      <c r="Y254" s="299">
        <v>421</v>
      </c>
      <c r="Z254" s="300">
        <v>395</v>
      </c>
      <c r="AA254" s="302">
        <v>108</v>
      </c>
      <c r="AB254" s="171">
        <v>352</v>
      </c>
      <c r="AC254" s="193">
        <v>0</v>
      </c>
      <c r="AD254" s="164">
        <v>0.11</v>
      </c>
      <c r="AE254" s="303">
        <v>99.89</v>
      </c>
    </row>
    <row r="255" spans="1:31" s="3" customFormat="1" ht="18.75" customHeight="1">
      <c r="A255" s="298">
        <v>253</v>
      </c>
      <c r="B255" s="160">
        <v>271</v>
      </c>
      <c r="C255" s="161" t="s">
        <v>1330</v>
      </c>
      <c r="D255" s="162" t="s">
        <v>3815</v>
      </c>
      <c r="E255" s="193">
        <v>238</v>
      </c>
      <c r="F255" s="165">
        <v>4210708</v>
      </c>
      <c r="G255" s="299">
        <v>232</v>
      </c>
      <c r="H255" s="300">
        <v>218</v>
      </c>
      <c r="I255" s="168">
        <v>4891668</v>
      </c>
      <c r="J255" s="193" t="s">
        <v>3813</v>
      </c>
      <c r="K255" s="170" t="s">
        <v>1709</v>
      </c>
      <c r="L255" s="165">
        <v>-225687</v>
      </c>
      <c r="M255" s="299">
        <v>367</v>
      </c>
      <c r="N255" s="300">
        <v>346</v>
      </c>
      <c r="O255" s="168">
        <v>644440</v>
      </c>
      <c r="P255" s="193">
        <v>277</v>
      </c>
      <c r="Q255" s="164">
        <v>255</v>
      </c>
      <c r="R255" s="165">
        <v>3309858</v>
      </c>
      <c r="S255" s="299">
        <v>169</v>
      </c>
      <c r="T255" s="300">
        <v>157</v>
      </c>
      <c r="U255" s="168">
        <v>319988</v>
      </c>
      <c r="V255" s="193">
        <v>170</v>
      </c>
      <c r="W255" s="164">
        <v>166</v>
      </c>
      <c r="X255" s="165">
        <v>5638</v>
      </c>
      <c r="Y255" s="299">
        <v>487</v>
      </c>
      <c r="Z255" s="300">
        <v>461</v>
      </c>
      <c r="AA255" s="302">
        <v>49</v>
      </c>
      <c r="AB255" s="171">
        <v>352</v>
      </c>
      <c r="AC255" s="193">
        <v>0</v>
      </c>
      <c r="AD255" s="164">
        <v>0</v>
      </c>
      <c r="AE255" s="303">
        <v>100</v>
      </c>
    </row>
    <row r="256" spans="1:31" s="3" customFormat="1" ht="18.75" customHeight="1">
      <c r="A256" s="298">
        <v>254</v>
      </c>
      <c r="B256" s="160">
        <v>286</v>
      </c>
      <c r="C256" s="161" t="s">
        <v>2321</v>
      </c>
      <c r="D256" s="162" t="s">
        <v>3815</v>
      </c>
      <c r="E256" s="193">
        <v>239</v>
      </c>
      <c r="F256" s="165">
        <v>4203851</v>
      </c>
      <c r="G256" s="299">
        <v>272</v>
      </c>
      <c r="H256" s="300">
        <v>257</v>
      </c>
      <c r="I256" s="168">
        <v>4528674</v>
      </c>
      <c r="J256" s="193">
        <v>418</v>
      </c>
      <c r="K256" s="164">
        <v>393</v>
      </c>
      <c r="L256" s="165">
        <v>536488</v>
      </c>
      <c r="M256" s="299">
        <v>409</v>
      </c>
      <c r="N256" s="300">
        <v>388</v>
      </c>
      <c r="O256" s="168">
        <v>459327</v>
      </c>
      <c r="P256" s="193">
        <v>489</v>
      </c>
      <c r="Q256" s="164">
        <v>463</v>
      </c>
      <c r="R256" s="165">
        <v>941632</v>
      </c>
      <c r="S256" s="299">
        <v>342</v>
      </c>
      <c r="T256" s="300">
        <v>323</v>
      </c>
      <c r="U256" s="168">
        <v>53305</v>
      </c>
      <c r="V256" s="193">
        <v>375</v>
      </c>
      <c r="W256" s="164">
        <v>367</v>
      </c>
      <c r="X256" s="301">
        <v>229</v>
      </c>
      <c r="Y256" s="299">
        <v>390</v>
      </c>
      <c r="Z256" s="300">
        <v>364</v>
      </c>
      <c r="AA256" s="302">
        <v>126</v>
      </c>
      <c r="AB256" s="171">
        <v>383</v>
      </c>
      <c r="AC256" s="193">
        <v>0</v>
      </c>
      <c r="AD256" s="164">
        <v>100</v>
      </c>
      <c r="AE256" s="303">
        <v>0</v>
      </c>
    </row>
    <row r="257" spans="1:31" s="3" customFormat="1" ht="18.75" customHeight="1">
      <c r="A257" s="292">
        <v>255</v>
      </c>
      <c r="B257" s="143" t="s">
        <v>3813</v>
      </c>
      <c r="C257" s="144" t="s">
        <v>2322</v>
      </c>
      <c r="D257" s="145" t="s">
        <v>3815</v>
      </c>
      <c r="E257" s="197">
        <v>240</v>
      </c>
      <c r="F257" s="148">
        <v>4202484</v>
      </c>
      <c r="G257" s="293">
        <v>205</v>
      </c>
      <c r="H257" s="294">
        <v>193</v>
      </c>
      <c r="I257" s="151">
        <v>5180055</v>
      </c>
      <c r="J257" s="197">
        <v>382</v>
      </c>
      <c r="K257" s="147">
        <v>357</v>
      </c>
      <c r="L257" s="148">
        <v>732840</v>
      </c>
      <c r="M257" s="293">
        <v>386</v>
      </c>
      <c r="N257" s="294">
        <v>365</v>
      </c>
      <c r="O257" s="151">
        <v>589382</v>
      </c>
      <c r="P257" s="197">
        <v>82</v>
      </c>
      <c r="Q257" s="147">
        <v>71</v>
      </c>
      <c r="R257" s="148">
        <v>6976742</v>
      </c>
      <c r="S257" s="293">
        <v>112</v>
      </c>
      <c r="T257" s="294">
        <v>102</v>
      </c>
      <c r="U257" s="151">
        <v>482985</v>
      </c>
      <c r="V257" s="197">
        <v>408</v>
      </c>
      <c r="W257" s="147">
        <v>397</v>
      </c>
      <c r="X257" s="295">
        <v>16</v>
      </c>
      <c r="Y257" s="293">
        <v>442</v>
      </c>
      <c r="Z257" s="294">
        <v>416</v>
      </c>
      <c r="AA257" s="296">
        <v>97</v>
      </c>
      <c r="AB257" s="156">
        <v>385</v>
      </c>
      <c r="AC257" s="197">
        <v>0</v>
      </c>
      <c r="AD257" s="147">
        <v>100</v>
      </c>
      <c r="AE257" s="297">
        <v>0</v>
      </c>
    </row>
    <row r="258" spans="1:31" s="3" customFormat="1" ht="18.75" customHeight="1">
      <c r="A258" s="98">
        <v>256</v>
      </c>
      <c r="B258" s="16">
        <v>231</v>
      </c>
      <c r="C258" s="17" t="s">
        <v>1512</v>
      </c>
      <c r="D258" s="18" t="s">
        <v>3371</v>
      </c>
      <c r="E258" s="60">
        <v>241</v>
      </c>
      <c r="F258" s="21">
        <v>4199257</v>
      </c>
      <c r="G258" s="104">
        <v>307</v>
      </c>
      <c r="H258" s="105">
        <v>290</v>
      </c>
      <c r="I258" s="24">
        <v>4268951</v>
      </c>
      <c r="J258" s="60" t="s">
        <v>3813</v>
      </c>
      <c r="K258" s="26" t="s">
        <v>1709</v>
      </c>
      <c r="L258" s="21">
        <v>-81012</v>
      </c>
      <c r="M258" s="104">
        <v>223</v>
      </c>
      <c r="N258" s="105">
        <v>206</v>
      </c>
      <c r="O258" s="24">
        <v>1460410</v>
      </c>
      <c r="P258" s="60">
        <v>329</v>
      </c>
      <c r="Q258" s="20">
        <v>306</v>
      </c>
      <c r="R258" s="21">
        <v>2635722</v>
      </c>
      <c r="S258" s="104">
        <v>464</v>
      </c>
      <c r="T258" s="105">
        <v>443</v>
      </c>
      <c r="U258" s="24">
        <v>-384475</v>
      </c>
      <c r="V258" s="60">
        <v>320</v>
      </c>
      <c r="W258" s="20">
        <v>315</v>
      </c>
      <c r="X258" s="103">
        <v>930</v>
      </c>
      <c r="Y258" s="104">
        <v>250</v>
      </c>
      <c r="Z258" s="105">
        <v>226</v>
      </c>
      <c r="AA258" s="106">
        <v>230</v>
      </c>
      <c r="AB258" s="93">
        <v>311</v>
      </c>
      <c r="AC258" s="60">
        <v>0</v>
      </c>
      <c r="AD258" s="20">
        <v>100</v>
      </c>
      <c r="AE258" s="115">
        <v>0</v>
      </c>
    </row>
    <row r="259" spans="1:31" s="3" customFormat="1" ht="18.75" customHeight="1">
      <c r="A259" s="298">
        <v>257</v>
      </c>
      <c r="B259" s="160">
        <v>63</v>
      </c>
      <c r="C259" s="161" t="s">
        <v>460</v>
      </c>
      <c r="D259" s="162" t="s">
        <v>3815</v>
      </c>
      <c r="E259" s="193">
        <v>242</v>
      </c>
      <c r="F259" s="165">
        <v>4195787</v>
      </c>
      <c r="G259" s="299">
        <v>311</v>
      </c>
      <c r="H259" s="300">
        <v>294</v>
      </c>
      <c r="I259" s="168">
        <v>4238102</v>
      </c>
      <c r="J259" s="193">
        <v>69</v>
      </c>
      <c r="K259" s="164">
        <v>60</v>
      </c>
      <c r="L259" s="165">
        <v>2473994</v>
      </c>
      <c r="M259" s="299">
        <v>23</v>
      </c>
      <c r="N259" s="300">
        <v>17</v>
      </c>
      <c r="O259" s="168">
        <v>6231475</v>
      </c>
      <c r="P259" s="193">
        <v>68</v>
      </c>
      <c r="Q259" s="164">
        <v>57</v>
      </c>
      <c r="R259" s="165">
        <v>7712520</v>
      </c>
      <c r="S259" s="299">
        <v>123</v>
      </c>
      <c r="T259" s="300">
        <v>113</v>
      </c>
      <c r="U259" s="168">
        <v>459263</v>
      </c>
      <c r="V259" s="193">
        <v>378</v>
      </c>
      <c r="W259" s="164">
        <v>370</v>
      </c>
      <c r="X259" s="189" t="s">
        <v>3813</v>
      </c>
      <c r="Y259" s="299">
        <v>407</v>
      </c>
      <c r="Z259" s="300">
        <v>381</v>
      </c>
      <c r="AA259" s="302">
        <v>116</v>
      </c>
      <c r="AB259" s="171">
        <v>372</v>
      </c>
      <c r="AC259" s="193">
        <v>0</v>
      </c>
      <c r="AD259" s="164">
        <v>100</v>
      </c>
      <c r="AE259" s="303">
        <v>0</v>
      </c>
    </row>
    <row r="260" spans="1:31" s="3" customFormat="1" ht="18.75" customHeight="1">
      <c r="A260" s="298">
        <v>258</v>
      </c>
      <c r="B260" s="160">
        <v>299</v>
      </c>
      <c r="C260" s="161" t="s">
        <v>2323</v>
      </c>
      <c r="D260" s="162" t="s">
        <v>3815</v>
      </c>
      <c r="E260" s="193">
        <v>243</v>
      </c>
      <c r="F260" s="165">
        <v>4184063</v>
      </c>
      <c r="G260" s="299">
        <v>263</v>
      </c>
      <c r="H260" s="300">
        <v>248</v>
      </c>
      <c r="I260" s="168">
        <v>4612610</v>
      </c>
      <c r="J260" s="193">
        <v>61</v>
      </c>
      <c r="K260" s="164">
        <v>52</v>
      </c>
      <c r="L260" s="165">
        <v>2549861</v>
      </c>
      <c r="M260" s="299">
        <v>82</v>
      </c>
      <c r="N260" s="300">
        <v>74</v>
      </c>
      <c r="O260" s="168">
        <v>2986324</v>
      </c>
      <c r="P260" s="193">
        <v>229</v>
      </c>
      <c r="Q260" s="164">
        <v>208</v>
      </c>
      <c r="R260" s="165">
        <v>3839806</v>
      </c>
      <c r="S260" s="299">
        <v>46</v>
      </c>
      <c r="T260" s="300">
        <v>38</v>
      </c>
      <c r="U260" s="168">
        <v>1028342</v>
      </c>
      <c r="V260" s="169" t="s">
        <v>1709</v>
      </c>
      <c r="W260" s="170" t="s">
        <v>1709</v>
      </c>
      <c r="X260" s="189" t="s">
        <v>3813</v>
      </c>
      <c r="Y260" s="299">
        <v>360</v>
      </c>
      <c r="Z260" s="300">
        <v>334</v>
      </c>
      <c r="AA260" s="302">
        <v>150</v>
      </c>
      <c r="AB260" s="171">
        <v>369</v>
      </c>
      <c r="AC260" s="193">
        <v>0</v>
      </c>
      <c r="AD260" s="164">
        <v>100</v>
      </c>
      <c r="AE260" s="303">
        <v>0</v>
      </c>
    </row>
    <row r="261" spans="1:31" s="3" customFormat="1" ht="18.75" customHeight="1">
      <c r="A261" s="99">
        <v>259</v>
      </c>
      <c r="B261" s="30" t="s">
        <v>3813</v>
      </c>
      <c r="C261" s="31" t="s">
        <v>507</v>
      </c>
      <c r="D261" s="32" t="s">
        <v>3814</v>
      </c>
      <c r="E261" s="33">
        <v>16</v>
      </c>
      <c r="F261" s="35">
        <v>4179801</v>
      </c>
      <c r="G261" s="107">
        <v>315</v>
      </c>
      <c r="H261" s="108">
        <v>18</v>
      </c>
      <c r="I261" s="38">
        <v>4179801</v>
      </c>
      <c r="J261" s="33">
        <v>17</v>
      </c>
      <c r="K261" s="44">
        <v>4</v>
      </c>
      <c r="L261" s="35">
        <v>3480811</v>
      </c>
      <c r="M261" s="107">
        <v>6</v>
      </c>
      <c r="N261" s="108">
        <v>3</v>
      </c>
      <c r="O261" s="38">
        <v>14551538</v>
      </c>
      <c r="P261" s="33">
        <v>9</v>
      </c>
      <c r="Q261" s="44">
        <v>3</v>
      </c>
      <c r="R261" s="35">
        <v>19043548</v>
      </c>
      <c r="S261" s="107">
        <v>16</v>
      </c>
      <c r="T261" s="108">
        <v>3</v>
      </c>
      <c r="U261" s="38">
        <v>1890061</v>
      </c>
      <c r="V261" s="33">
        <v>177</v>
      </c>
      <c r="W261" s="44">
        <v>5</v>
      </c>
      <c r="X261" s="35">
        <v>5414</v>
      </c>
      <c r="Y261" s="107">
        <v>7</v>
      </c>
      <c r="Z261" s="108">
        <v>6</v>
      </c>
      <c r="AA261" s="38">
        <v>1461</v>
      </c>
      <c r="AB261" s="94">
        <v>210</v>
      </c>
      <c r="AC261" s="33">
        <v>100</v>
      </c>
      <c r="AD261" s="44">
        <v>0</v>
      </c>
      <c r="AE261" s="117">
        <v>0</v>
      </c>
    </row>
    <row r="262" spans="1:31" s="3" customFormat="1" ht="18.75" customHeight="1">
      <c r="A262" s="100">
        <v>260</v>
      </c>
      <c r="B262" s="46">
        <v>129</v>
      </c>
      <c r="C262" s="47" t="s">
        <v>2515</v>
      </c>
      <c r="D262" s="48" t="s">
        <v>1756</v>
      </c>
      <c r="E262" s="65">
        <v>244</v>
      </c>
      <c r="F262" s="51">
        <v>4174210</v>
      </c>
      <c r="G262" s="112">
        <v>316</v>
      </c>
      <c r="H262" s="113">
        <v>298</v>
      </c>
      <c r="I262" s="54">
        <v>4174245</v>
      </c>
      <c r="J262" s="65">
        <v>205</v>
      </c>
      <c r="K262" s="50">
        <v>186</v>
      </c>
      <c r="L262" s="51">
        <v>1515513</v>
      </c>
      <c r="M262" s="112">
        <v>51</v>
      </c>
      <c r="N262" s="113">
        <v>43</v>
      </c>
      <c r="O262" s="54">
        <v>3908838</v>
      </c>
      <c r="P262" s="65">
        <v>174</v>
      </c>
      <c r="Q262" s="50">
        <v>154</v>
      </c>
      <c r="R262" s="51">
        <v>4795351</v>
      </c>
      <c r="S262" s="112">
        <v>83</v>
      </c>
      <c r="T262" s="113">
        <v>73</v>
      </c>
      <c r="U262" s="54">
        <v>628661</v>
      </c>
      <c r="V262" s="65">
        <v>144</v>
      </c>
      <c r="W262" s="50">
        <v>141</v>
      </c>
      <c r="X262" s="51">
        <v>7294</v>
      </c>
      <c r="Y262" s="112">
        <v>81</v>
      </c>
      <c r="Z262" s="113">
        <v>67</v>
      </c>
      <c r="AA262" s="114">
        <v>481</v>
      </c>
      <c r="AB262" s="95">
        <v>321</v>
      </c>
      <c r="AC262" s="65">
        <v>0</v>
      </c>
      <c r="AD262" s="50">
        <v>100</v>
      </c>
      <c r="AE262" s="116">
        <v>0</v>
      </c>
    </row>
    <row r="263" spans="1:31" s="3" customFormat="1" ht="18.75" customHeight="1">
      <c r="A263" s="304">
        <v>261</v>
      </c>
      <c r="B263" s="175">
        <v>270</v>
      </c>
      <c r="C263" s="176" t="s">
        <v>3839</v>
      </c>
      <c r="D263" s="177" t="s">
        <v>3815</v>
      </c>
      <c r="E263" s="198">
        <v>245</v>
      </c>
      <c r="F263" s="180">
        <v>4168168</v>
      </c>
      <c r="G263" s="305">
        <v>306</v>
      </c>
      <c r="H263" s="306">
        <v>289</v>
      </c>
      <c r="I263" s="183">
        <v>4268968</v>
      </c>
      <c r="J263" s="198">
        <v>158</v>
      </c>
      <c r="K263" s="179">
        <v>143</v>
      </c>
      <c r="L263" s="180">
        <v>1716414</v>
      </c>
      <c r="M263" s="305">
        <v>171</v>
      </c>
      <c r="N263" s="306">
        <v>156</v>
      </c>
      <c r="O263" s="183">
        <v>1778175</v>
      </c>
      <c r="P263" s="198">
        <v>294</v>
      </c>
      <c r="Q263" s="179">
        <v>272</v>
      </c>
      <c r="R263" s="180">
        <v>3079699</v>
      </c>
      <c r="S263" s="305">
        <v>184</v>
      </c>
      <c r="T263" s="306">
        <v>172</v>
      </c>
      <c r="U263" s="183">
        <v>276012</v>
      </c>
      <c r="V263" s="198">
        <v>120</v>
      </c>
      <c r="W263" s="179">
        <v>117</v>
      </c>
      <c r="X263" s="180">
        <v>8413</v>
      </c>
      <c r="Y263" s="305">
        <v>75</v>
      </c>
      <c r="Z263" s="306">
        <v>62</v>
      </c>
      <c r="AA263" s="307">
        <v>497</v>
      </c>
      <c r="AB263" s="186">
        <v>321</v>
      </c>
      <c r="AC263" s="198">
        <v>0</v>
      </c>
      <c r="AD263" s="179">
        <v>100</v>
      </c>
      <c r="AE263" s="308">
        <v>0</v>
      </c>
    </row>
    <row r="264" spans="1:31" s="3" customFormat="1" ht="18.75" customHeight="1">
      <c r="A264" s="99">
        <v>262</v>
      </c>
      <c r="B264" s="30">
        <v>82</v>
      </c>
      <c r="C264" s="31" t="s">
        <v>3553</v>
      </c>
      <c r="D264" s="32" t="s">
        <v>2748</v>
      </c>
      <c r="E264" s="33">
        <v>246</v>
      </c>
      <c r="F264" s="35">
        <v>4166048</v>
      </c>
      <c r="G264" s="107">
        <v>277</v>
      </c>
      <c r="H264" s="108">
        <v>262</v>
      </c>
      <c r="I264" s="38">
        <v>4477609</v>
      </c>
      <c r="J264" s="33">
        <v>166</v>
      </c>
      <c r="K264" s="44">
        <v>150</v>
      </c>
      <c r="L264" s="35">
        <v>1686581</v>
      </c>
      <c r="M264" s="107">
        <v>418</v>
      </c>
      <c r="N264" s="108">
        <v>397</v>
      </c>
      <c r="O264" s="38">
        <v>419920</v>
      </c>
      <c r="P264" s="33">
        <v>213</v>
      </c>
      <c r="Q264" s="44">
        <v>192</v>
      </c>
      <c r="R264" s="35">
        <v>4013618</v>
      </c>
      <c r="S264" s="107">
        <v>227</v>
      </c>
      <c r="T264" s="108">
        <v>211</v>
      </c>
      <c r="U264" s="38">
        <v>195508</v>
      </c>
      <c r="V264" s="33">
        <v>178</v>
      </c>
      <c r="W264" s="44">
        <v>173</v>
      </c>
      <c r="X264" s="35">
        <v>5318</v>
      </c>
      <c r="Y264" s="107">
        <v>187</v>
      </c>
      <c r="Z264" s="108">
        <v>166</v>
      </c>
      <c r="AA264" s="110">
        <v>301</v>
      </c>
      <c r="AB264" s="94">
        <v>384</v>
      </c>
      <c r="AC264" s="33">
        <v>0</v>
      </c>
      <c r="AD264" s="44">
        <v>100</v>
      </c>
      <c r="AE264" s="117">
        <v>0</v>
      </c>
    </row>
    <row r="265" spans="1:31" s="3" customFormat="1" ht="18.75" customHeight="1">
      <c r="A265" s="298">
        <v>263</v>
      </c>
      <c r="B265" s="160">
        <v>97</v>
      </c>
      <c r="C265" s="161" t="s">
        <v>1936</v>
      </c>
      <c r="D265" s="162" t="s">
        <v>3815</v>
      </c>
      <c r="E265" s="193">
        <v>247</v>
      </c>
      <c r="F265" s="165">
        <v>4162924</v>
      </c>
      <c r="G265" s="299">
        <v>317</v>
      </c>
      <c r="H265" s="300">
        <v>299</v>
      </c>
      <c r="I265" s="168">
        <v>4162924</v>
      </c>
      <c r="J265" s="193">
        <v>90</v>
      </c>
      <c r="K265" s="164">
        <v>81</v>
      </c>
      <c r="L265" s="165">
        <v>2139976</v>
      </c>
      <c r="M265" s="299">
        <v>99</v>
      </c>
      <c r="N265" s="300">
        <v>90</v>
      </c>
      <c r="O265" s="168">
        <v>2616185</v>
      </c>
      <c r="P265" s="193">
        <v>228</v>
      </c>
      <c r="Q265" s="164">
        <v>207</v>
      </c>
      <c r="R265" s="165">
        <v>3847249</v>
      </c>
      <c r="S265" s="299">
        <v>30</v>
      </c>
      <c r="T265" s="300">
        <v>23</v>
      </c>
      <c r="U265" s="168">
        <v>1353897</v>
      </c>
      <c r="V265" s="193">
        <v>157</v>
      </c>
      <c r="W265" s="164">
        <v>154</v>
      </c>
      <c r="X265" s="165">
        <v>6821</v>
      </c>
      <c r="Y265" s="299">
        <v>131</v>
      </c>
      <c r="Z265" s="300">
        <v>111</v>
      </c>
      <c r="AA265" s="302">
        <v>400</v>
      </c>
      <c r="AB265" s="171">
        <v>311</v>
      </c>
      <c r="AC265" s="193">
        <v>0</v>
      </c>
      <c r="AD265" s="164">
        <v>100</v>
      </c>
      <c r="AE265" s="303">
        <v>0</v>
      </c>
    </row>
    <row r="266" spans="1:31" s="3" customFormat="1" ht="18.75" customHeight="1">
      <c r="A266" s="99">
        <v>264</v>
      </c>
      <c r="B266" s="30">
        <v>323</v>
      </c>
      <c r="C266" s="31" t="s">
        <v>2324</v>
      </c>
      <c r="D266" s="32" t="s">
        <v>83</v>
      </c>
      <c r="E266" s="33">
        <v>248</v>
      </c>
      <c r="F266" s="35">
        <v>4131212</v>
      </c>
      <c r="G266" s="107">
        <v>234</v>
      </c>
      <c r="H266" s="108">
        <v>220</v>
      </c>
      <c r="I266" s="38">
        <v>4874222</v>
      </c>
      <c r="J266" s="33">
        <v>86</v>
      </c>
      <c r="K266" s="44">
        <v>77</v>
      </c>
      <c r="L266" s="35">
        <v>2196602</v>
      </c>
      <c r="M266" s="107">
        <v>37</v>
      </c>
      <c r="N266" s="108">
        <v>29</v>
      </c>
      <c r="O266" s="38">
        <v>4728412</v>
      </c>
      <c r="P266" s="33">
        <v>123</v>
      </c>
      <c r="Q266" s="44">
        <v>109</v>
      </c>
      <c r="R266" s="35">
        <v>5679159</v>
      </c>
      <c r="S266" s="107">
        <v>23</v>
      </c>
      <c r="T266" s="108">
        <v>17</v>
      </c>
      <c r="U266" s="38">
        <v>1593777</v>
      </c>
      <c r="V266" s="33">
        <v>350</v>
      </c>
      <c r="W266" s="44">
        <v>342</v>
      </c>
      <c r="X266" s="109">
        <v>598</v>
      </c>
      <c r="Y266" s="107">
        <v>162</v>
      </c>
      <c r="Z266" s="108">
        <v>141</v>
      </c>
      <c r="AA266" s="110">
        <v>339</v>
      </c>
      <c r="AB266" s="94">
        <v>331</v>
      </c>
      <c r="AC266" s="33">
        <v>0</v>
      </c>
      <c r="AD266" s="44">
        <v>100</v>
      </c>
      <c r="AE266" s="117">
        <v>0</v>
      </c>
    </row>
    <row r="267" spans="1:31" s="3" customFormat="1" ht="18.75" customHeight="1">
      <c r="A267" s="100">
        <v>265</v>
      </c>
      <c r="B267" s="46">
        <v>318</v>
      </c>
      <c r="C267" s="47" t="s">
        <v>2325</v>
      </c>
      <c r="D267" s="48" t="s">
        <v>3814</v>
      </c>
      <c r="E267" s="65">
        <v>17</v>
      </c>
      <c r="F267" s="51">
        <v>4130743</v>
      </c>
      <c r="G267" s="112">
        <v>320</v>
      </c>
      <c r="H267" s="113">
        <v>19</v>
      </c>
      <c r="I267" s="54">
        <v>4130743</v>
      </c>
      <c r="J267" s="65">
        <v>40</v>
      </c>
      <c r="K267" s="50">
        <v>8</v>
      </c>
      <c r="L267" s="51">
        <v>2923468</v>
      </c>
      <c r="M267" s="112">
        <v>266</v>
      </c>
      <c r="N267" s="113">
        <v>19</v>
      </c>
      <c r="O267" s="54">
        <v>1188015</v>
      </c>
      <c r="P267" s="65">
        <v>156</v>
      </c>
      <c r="Q267" s="50">
        <v>19</v>
      </c>
      <c r="R267" s="51">
        <v>5047257</v>
      </c>
      <c r="S267" s="112">
        <v>45</v>
      </c>
      <c r="T267" s="113">
        <v>8</v>
      </c>
      <c r="U267" s="54">
        <v>1065981</v>
      </c>
      <c r="V267" s="55" t="s">
        <v>1709</v>
      </c>
      <c r="W267" s="56" t="s">
        <v>1709</v>
      </c>
      <c r="X267" s="62" t="s">
        <v>3813</v>
      </c>
      <c r="Y267" s="112">
        <v>113</v>
      </c>
      <c r="Z267" s="113">
        <v>19</v>
      </c>
      <c r="AA267" s="114">
        <v>425</v>
      </c>
      <c r="AB267" s="95">
        <v>352</v>
      </c>
      <c r="AC267" s="65">
        <v>99</v>
      </c>
      <c r="AD267" s="50">
        <v>1</v>
      </c>
      <c r="AE267" s="116">
        <v>0</v>
      </c>
    </row>
    <row r="268" spans="1:31" s="3" customFormat="1" ht="18.75" customHeight="1">
      <c r="A268" s="98">
        <v>266</v>
      </c>
      <c r="B268" s="16">
        <v>173</v>
      </c>
      <c r="C268" s="17" t="s">
        <v>2058</v>
      </c>
      <c r="D268" s="18" t="s">
        <v>3373</v>
      </c>
      <c r="E268" s="60">
        <v>249</v>
      </c>
      <c r="F268" s="21">
        <v>4127839</v>
      </c>
      <c r="G268" s="104">
        <v>259</v>
      </c>
      <c r="H268" s="105">
        <v>244</v>
      </c>
      <c r="I268" s="24">
        <v>4643827</v>
      </c>
      <c r="J268" s="60">
        <v>258</v>
      </c>
      <c r="K268" s="20">
        <v>235</v>
      </c>
      <c r="L268" s="21">
        <v>1277587</v>
      </c>
      <c r="M268" s="104">
        <v>53</v>
      </c>
      <c r="N268" s="105">
        <v>45</v>
      </c>
      <c r="O268" s="24">
        <v>3876990</v>
      </c>
      <c r="P268" s="60">
        <v>43</v>
      </c>
      <c r="Q268" s="20">
        <v>35</v>
      </c>
      <c r="R268" s="21">
        <v>9757290</v>
      </c>
      <c r="S268" s="104">
        <v>336</v>
      </c>
      <c r="T268" s="105">
        <v>317</v>
      </c>
      <c r="U268" s="24">
        <v>60461</v>
      </c>
      <c r="V268" s="60">
        <v>145</v>
      </c>
      <c r="W268" s="20">
        <v>142</v>
      </c>
      <c r="X268" s="21">
        <v>7185</v>
      </c>
      <c r="Y268" s="104">
        <v>112</v>
      </c>
      <c r="Z268" s="105">
        <v>94</v>
      </c>
      <c r="AA268" s="106">
        <v>425</v>
      </c>
      <c r="AB268" s="93">
        <v>321</v>
      </c>
      <c r="AC268" s="60">
        <v>0</v>
      </c>
      <c r="AD268" s="20">
        <v>100</v>
      </c>
      <c r="AE268" s="115">
        <v>0</v>
      </c>
    </row>
    <row r="269" spans="1:31" s="3" customFormat="1" ht="18.75" customHeight="1">
      <c r="A269" s="99">
        <v>267</v>
      </c>
      <c r="B269" s="30">
        <v>343</v>
      </c>
      <c r="C269" s="31" t="s">
        <v>2960</v>
      </c>
      <c r="D269" s="32" t="s">
        <v>2748</v>
      </c>
      <c r="E269" s="33">
        <v>250</v>
      </c>
      <c r="F269" s="35">
        <v>4115535</v>
      </c>
      <c r="G269" s="107">
        <v>267</v>
      </c>
      <c r="H269" s="108">
        <v>252</v>
      </c>
      <c r="I269" s="38">
        <v>4572271</v>
      </c>
      <c r="J269" s="33">
        <v>248</v>
      </c>
      <c r="K269" s="44">
        <v>226</v>
      </c>
      <c r="L269" s="35">
        <v>1341072</v>
      </c>
      <c r="M269" s="107">
        <v>136</v>
      </c>
      <c r="N269" s="108">
        <v>123</v>
      </c>
      <c r="O269" s="38">
        <v>2069870</v>
      </c>
      <c r="P269" s="33">
        <v>330</v>
      </c>
      <c r="Q269" s="44">
        <v>307</v>
      </c>
      <c r="R269" s="35">
        <v>2615981</v>
      </c>
      <c r="S269" s="107">
        <v>99</v>
      </c>
      <c r="T269" s="108">
        <v>89</v>
      </c>
      <c r="U269" s="38">
        <v>529830</v>
      </c>
      <c r="V269" s="33">
        <v>261</v>
      </c>
      <c r="W269" s="44">
        <v>256</v>
      </c>
      <c r="X269" s="35">
        <v>2053</v>
      </c>
      <c r="Y269" s="107">
        <v>344</v>
      </c>
      <c r="Z269" s="108">
        <v>318</v>
      </c>
      <c r="AA269" s="110">
        <v>159</v>
      </c>
      <c r="AB269" s="94">
        <v>369</v>
      </c>
      <c r="AC269" s="33">
        <v>0</v>
      </c>
      <c r="AD269" s="44">
        <v>100</v>
      </c>
      <c r="AE269" s="117">
        <v>0</v>
      </c>
    </row>
    <row r="270" spans="1:31" s="3" customFormat="1" ht="18.75" customHeight="1">
      <c r="A270" s="298">
        <v>268</v>
      </c>
      <c r="B270" s="160">
        <v>101</v>
      </c>
      <c r="C270" s="161" t="s">
        <v>2326</v>
      </c>
      <c r="D270" s="162" t="s">
        <v>3815</v>
      </c>
      <c r="E270" s="193">
        <v>251</v>
      </c>
      <c r="F270" s="165">
        <v>4112880</v>
      </c>
      <c r="G270" s="299">
        <v>304</v>
      </c>
      <c r="H270" s="300">
        <v>287</v>
      </c>
      <c r="I270" s="168">
        <v>4288068</v>
      </c>
      <c r="J270" s="193">
        <v>212</v>
      </c>
      <c r="K270" s="164">
        <v>193</v>
      </c>
      <c r="L270" s="165">
        <v>1460124</v>
      </c>
      <c r="M270" s="299">
        <v>215</v>
      </c>
      <c r="N270" s="300">
        <v>198</v>
      </c>
      <c r="O270" s="168">
        <v>1492029</v>
      </c>
      <c r="P270" s="193">
        <v>404</v>
      </c>
      <c r="Q270" s="164">
        <v>380</v>
      </c>
      <c r="R270" s="165">
        <v>1900114</v>
      </c>
      <c r="S270" s="299">
        <v>96</v>
      </c>
      <c r="T270" s="300">
        <v>86</v>
      </c>
      <c r="U270" s="168">
        <v>531350</v>
      </c>
      <c r="V270" s="169" t="s">
        <v>1709</v>
      </c>
      <c r="W270" s="170" t="s">
        <v>1709</v>
      </c>
      <c r="X270" s="189" t="s">
        <v>3813</v>
      </c>
      <c r="Y270" s="299">
        <v>292</v>
      </c>
      <c r="Z270" s="300">
        <v>267</v>
      </c>
      <c r="AA270" s="302">
        <v>191</v>
      </c>
      <c r="AB270" s="171">
        <v>356</v>
      </c>
      <c r="AC270" s="193">
        <v>0</v>
      </c>
      <c r="AD270" s="164">
        <v>100</v>
      </c>
      <c r="AE270" s="303">
        <v>0</v>
      </c>
    </row>
    <row r="271" spans="1:31" s="3" customFormat="1" ht="18.75" customHeight="1">
      <c r="A271" s="298">
        <v>269</v>
      </c>
      <c r="B271" s="160">
        <v>80</v>
      </c>
      <c r="C271" s="161" t="s">
        <v>2327</v>
      </c>
      <c r="D271" s="162" t="s">
        <v>3815</v>
      </c>
      <c r="E271" s="193">
        <v>252</v>
      </c>
      <c r="F271" s="165">
        <v>4099925</v>
      </c>
      <c r="G271" s="299">
        <v>319</v>
      </c>
      <c r="H271" s="300">
        <v>301</v>
      </c>
      <c r="I271" s="168">
        <v>4135319</v>
      </c>
      <c r="J271" s="193">
        <v>306</v>
      </c>
      <c r="K271" s="164">
        <v>282</v>
      </c>
      <c r="L271" s="165">
        <v>1071786</v>
      </c>
      <c r="M271" s="299">
        <v>14</v>
      </c>
      <c r="N271" s="300">
        <v>9</v>
      </c>
      <c r="O271" s="168">
        <v>8453135</v>
      </c>
      <c r="P271" s="193">
        <v>26</v>
      </c>
      <c r="Q271" s="164">
        <v>20</v>
      </c>
      <c r="R271" s="165">
        <v>12521078</v>
      </c>
      <c r="S271" s="299">
        <v>1</v>
      </c>
      <c r="T271" s="300">
        <v>1</v>
      </c>
      <c r="U271" s="168">
        <v>9517683</v>
      </c>
      <c r="V271" s="193">
        <v>181</v>
      </c>
      <c r="W271" s="164">
        <v>176</v>
      </c>
      <c r="X271" s="165">
        <v>5244</v>
      </c>
      <c r="Y271" s="299">
        <v>297</v>
      </c>
      <c r="Z271" s="300">
        <v>272</v>
      </c>
      <c r="AA271" s="302">
        <v>188</v>
      </c>
      <c r="AB271" s="171">
        <v>321</v>
      </c>
      <c r="AC271" s="193">
        <v>0</v>
      </c>
      <c r="AD271" s="164">
        <v>100</v>
      </c>
      <c r="AE271" s="303">
        <v>0</v>
      </c>
    </row>
    <row r="272" spans="1:31" s="3" customFormat="1" ht="18.75" customHeight="1">
      <c r="A272" s="292">
        <v>270</v>
      </c>
      <c r="B272" s="143">
        <v>326</v>
      </c>
      <c r="C272" s="144" t="s">
        <v>2715</v>
      </c>
      <c r="D272" s="145" t="s">
        <v>3815</v>
      </c>
      <c r="E272" s="197">
        <v>253</v>
      </c>
      <c r="F272" s="148">
        <v>4098862</v>
      </c>
      <c r="G272" s="293">
        <v>308</v>
      </c>
      <c r="H272" s="294">
        <v>291</v>
      </c>
      <c r="I272" s="151">
        <v>4257869</v>
      </c>
      <c r="J272" s="197">
        <v>431</v>
      </c>
      <c r="K272" s="147">
        <v>406</v>
      </c>
      <c r="L272" s="148">
        <v>471914</v>
      </c>
      <c r="M272" s="293">
        <v>362</v>
      </c>
      <c r="N272" s="294">
        <v>341</v>
      </c>
      <c r="O272" s="151">
        <v>668452</v>
      </c>
      <c r="P272" s="197">
        <v>393</v>
      </c>
      <c r="Q272" s="147">
        <v>369</v>
      </c>
      <c r="R272" s="148">
        <v>2032742</v>
      </c>
      <c r="S272" s="293">
        <v>248</v>
      </c>
      <c r="T272" s="294">
        <v>232</v>
      </c>
      <c r="U272" s="151">
        <v>165986</v>
      </c>
      <c r="V272" s="197">
        <v>86</v>
      </c>
      <c r="W272" s="147">
        <v>84</v>
      </c>
      <c r="X272" s="148">
        <v>11310</v>
      </c>
      <c r="Y272" s="293">
        <v>156</v>
      </c>
      <c r="Z272" s="294">
        <v>136</v>
      </c>
      <c r="AA272" s="296">
        <v>343</v>
      </c>
      <c r="AB272" s="156">
        <v>323</v>
      </c>
      <c r="AC272" s="197">
        <v>0</v>
      </c>
      <c r="AD272" s="147">
        <v>100</v>
      </c>
      <c r="AE272" s="297">
        <v>0</v>
      </c>
    </row>
    <row r="273" spans="1:31" s="3" customFormat="1" ht="18.75" customHeight="1">
      <c r="A273" s="98">
        <v>271</v>
      </c>
      <c r="B273" s="16" t="s">
        <v>3813</v>
      </c>
      <c r="C273" s="17" t="s">
        <v>2328</v>
      </c>
      <c r="D273" s="18" t="s">
        <v>2748</v>
      </c>
      <c r="E273" s="60">
        <v>254</v>
      </c>
      <c r="F273" s="21">
        <v>4091600</v>
      </c>
      <c r="G273" s="104">
        <v>156</v>
      </c>
      <c r="H273" s="105">
        <v>144</v>
      </c>
      <c r="I273" s="24">
        <v>5781830</v>
      </c>
      <c r="J273" s="60">
        <v>469</v>
      </c>
      <c r="K273" s="20">
        <v>444</v>
      </c>
      <c r="L273" s="21">
        <v>217497</v>
      </c>
      <c r="M273" s="104">
        <v>376</v>
      </c>
      <c r="N273" s="105">
        <v>355</v>
      </c>
      <c r="O273" s="24">
        <v>610506</v>
      </c>
      <c r="P273" s="60">
        <v>200</v>
      </c>
      <c r="Q273" s="20">
        <v>179</v>
      </c>
      <c r="R273" s="21">
        <v>4266921</v>
      </c>
      <c r="S273" s="104">
        <v>340</v>
      </c>
      <c r="T273" s="105">
        <v>321</v>
      </c>
      <c r="U273" s="24">
        <v>53909</v>
      </c>
      <c r="V273" s="60">
        <v>226</v>
      </c>
      <c r="W273" s="20">
        <v>221</v>
      </c>
      <c r="X273" s="21">
        <v>3180</v>
      </c>
      <c r="Y273" s="104">
        <v>419</v>
      </c>
      <c r="Z273" s="105">
        <v>393</v>
      </c>
      <c r="AA273" s="106">
        <v>110</v>
      </c>
      <c r="AB273" s="93">
        <v>311</v>
      </c>
      <c r="AC273" s="60">
        <v>0</v>
      </c>
      <c r="AD273" s="20">
        <v>100</v>
      </c>
      <c r="AE273" s="115">
        <v>0</v>
      </c>
    </row>
    <row r="274" spans="1:31" s="3" customFormat="1" ht="18.75" customHeight="1">
      <c r="A274" s="298">
        <v>272</v>
      </c>
      <c r="B274" s="160">
        <v>141</v>
      </c>
      <c r="C274" s="161" t="s">
        <v>2329</v>
      </c>
      <c r="D274" s="162" t="s">
        <v>3815</v>
      </c>
      <c r="E274" s="193">
        <v>255</v>
      </c>
      <c r="F274" s="165">
        <v>4090664</v>
      </c>
      <c r="G274" s="299">
        <v>312</v>
      </c>
      <c r="H274" s="300">
        <v>295</v>
      </c>
      <c r="I274" s="168">
        <v>4232359</v>
      </c>
      <c r="J274" s="193">
        <v>164</v>
      </c>
      <c r="K274" s="164">
        <v>148</v>
      </c>
      <c r="L274" s="165">
        <v>1691247</v>
      </c>
      <c r="M274" s="299">
        <v>240</v>
      </c>
      <c r="N274" s="300">
        <v>222</v>
      </c>
      <c r="O274" s="196" t="s">
        <v>3813</v>
      </c>
      <c r="P274" s="193">
        <v>263</v>
      </c>
      <c r="Q274" s="164">
        <v>241</v>
      </c>
      <c r="R274" s="165">
        <v>3469043</v>
      </c>
      <c r="S274" s="299">
        <v>444</v>
      </c>
      <c r="T274" s="300">
        <v>424</v>
      </c>
      <c r="U274" s="196" t="s">
        <v>3813</v>
      </c>
      <c r="V274" s="193">
        <v>221</v>
      </c>
      <c r="W274" s="164">
        <v>216</v>
      </c>
      <c r="X274" s="165">
        <v>3361</v>
      </c>
      <c r="Y274" s="299">
        <v>78</v>
      </c>
      <c r="Z274" s="300">
        <v>65</v>
      </c>
      <c r="AA274" s="302">
        <v>490</v>
      </c>
      <c r="AB274" s="171">
        <v>321</v>
      </c>
      <c r="AC274" s="193">
        <v>0</v>
      </c>
      <c r="AD274" s="164">
        <v>100</v>
      </c>
      <c r="AE274" s="303">
        <v>0</v>
      </c>
    </row>
    <row r="275" spans="1:31" s="3" customFormat="1" ht="18.75" customHeight="1">
      <c r="A275" s="298">
        <v>273</v>
      </c>
      <c r="B275" s="160" t="s">
        <v>3813</v>
      </c>
      <c r="C275" s="161" t="s">
        <v>3703</v>
      </c>
      <c r="D275" s="162" t="s">
        <v>3815</v>
      </c>
      <c r="E275" s="193">
        <v>256</v>
      </c>
      <c r="F275" s="165">
        <v>4089590</v>
      </c>
      <c r="G275" s="299">
        <v>302</v>
      </c>
      <c r="H275" s="300">
        <v>285</v>
      </c>
      <c r="I275" s="168">
        <v>4305977</v>
      </c>
      <c r="J275" s="193">
        <v>340</v>
      </c>
      <c r="K275" s="164">
        <v>316</v>
      </c>
      <c r="L275" s="165">
        <v>933689</v>
      </c>
      <c r="M275" s="299">
        <v>183</v>
      </c>
      <c r="N275" s="300">
        <v>167</v>
      </c>
      <c r="O275" s="168">
        <v>1699126</v>
      </c>
      <c r="P275" s="193">
        <v>338</v>
      </c>
      <c r="Q275" s="164">
        <v>315</v>
      </c>
      <c r="R275" s="165">
        <v>2561840</v>
      </c>
      <c r="S275" s="299">
        <v>219</v>
      </c>
      <c r="T275" s="300">
        <v>204</v>
      </c>
      <c r="U275" s="168">
        <v>203191</v>
      </c>
      <c r="V275" s="193">
        <v>334</v>
      </c>
      <c r="W275" s="164">
        <v>327</v>
      </c>
      <c r="X275" s="301">
        <v>798</v>
      </c>
      <c r="Y275" s="299">
        <v>95</v>
      </c>
      <c r="Z275" s="300">
        <v>78</v>
      </c>
      <c r="AA275" s="302">
        <v>453</v>
      </c>
      <c r="AB275" s="171">
        <v>324</v>
      </c>
      <c r="AC275" s="193">
        <v>0</v>
      </c>
      <c r="AD275" s="164">
        <v>100</v>
      </c>
      <c r="AE275" s="303">
        <v>0</v>
      </c>
    </row>
    <row r="276" spans="1:31" s="3" customFormat="1" ht="18.75" customHeight="1">
      <c r="A276" s="298">
        <v>274</v>
      </c>
      <c r="B276" s="160">
        <v>195</v>
      </c>
      <c r="C276" s="161" t="s">
        <v>3382</v>
      </c>
      <c r="D276" s="162" t="s">
        <v>3815</v>
      </c>
      <c r="E276" s="193">
        <v>257</v>
      </c>
      <c r="F276" s="165">
        <v>4084591</v>
      </c>
      <c r="G276" s="299">
        <v>186</v>
      </c>
      <c r="H276" s="300">
        <v>174</v>
      </c>
      <c r="I276" s="168">
        <v>5376648</v>
      </c>
      <c r="J276" s="193">
        <v>228</v>
      </c>
      <c r="K276" s="164">
        <v>208</v>
      </c>
      <c r="L276" s="165">
        <v>1420770</v>
      </c>
      <c r="M276" s="299">
        <v>230</v>
      </c>
      <c r="N276" s="300">
        <v>212</v>
      </c>
      <c r="O276" s="168">
        <v>1417800</v>
      </c>
      <c r="P276" s="193">
        <v>211</v>
      </c>
      <c r="Q276" s="164">
        <v>190</v>
      </c>
      <c r="R276" s="165">
        <v>4038285</v>
      </c>
      <c r="S276" s="299">
        <v>312</v>
      </c>
      <c r="T276" s="300">
        <v>294</v>
      </c>
      <c r="U276" s="168">
        <v>82526</v>
      </c>
      <c r="V276" s="193">
        <v>286</v>
      </c>
      <c r="W276" s="164">
        <v>281</v>
      </c>
      <c r="X276" s="165">
        <v>1540</v>
      </c>
      <c r="Y276" s="299">
        <v>276</v>
      </c>
      <c r="Z276" s="300">
        <v>251</v>
      </c>
      <c r="AA276" s="302">
        <v>202</v>
      </c>
      <c r="AB276" s="171">
        <v>341</v>
      </c>
      <c r="AC276" s="193">
        <v>0</v>
      </c>
      <c r="AD276" s="164">
        <v>5.32</v>
      </c>
      <c r="AE276" s="303">
        <v>94.68</v>
      </c>
    </row>
    <row r="277" spans="1:31" s="3" customFormat="1" ht="18.75" customHeight="1">
      <c r="A277" s="292">
        <v>275</v>
      </c>
      <c r="B277" s="143">
        <v>266</v>
      </c>
      <c r="C277" s="144" t="s">
        <v>3383</v>
      </c>
      <c r="D277" s="145" t="s">
        <v>3815</v>
      </c>
      <c r="E277" s="197">
        <v>258</v>
      </c>
      <c r="F277" s="148">
        <v>4081438</v>
      </c>
      <c r="G277" s="293">
        <v>286</v>
      </c>
      <c r="H277" s="294">
        <v>270</v>
      </c>
      <c r="I277" s="151">
        <v>4387822</v>
      </c>
      <c r="J277" s="197">
        <v>106</v>
      </c>
      <c r="K277" s="147">
        <v>94</v>
      </c>
      <c r="L277" s="148">
        <v>1976066</v>
      </c>
      <c r="M277" s="293">
        <v>61</v>
      </c>
      <c r="N277" s="294">
        <v>53</v>
      </c>
      <c r="O277" s="151">
        <v>3444102</v>
      </c>
      <c r="P277" s="197">
        <v>161</v>
      </c>
      <c r="Q277" s="147">
        <v>142</v>
      </c>
      <c r="R277" s="148">
        <v>4944584</v>
      </c>
      <c r="S277" s="293">
        <v>109</v>
      </c>
      <c r="T277" s="294">
        <v>99</v>
      </c>
      <c r="U277" s="151">
        <v>484000</v>
      </c>
      <c r="V277" s="197">
        <v>273</v>
      </c>
      <c r="W277" s="147">
        <v>268</v>
      </c>
      <c r="X277" s="148">
        <v>1810</v>
      </c>
      <c r="Y277" s="293">
        <v>234</v>
      </c>
      <c r="Z277" s="294">
        <v>210</v>
      </c>
      <c r="AA277" s="296">
        <v>244</v>
      </c>
      <c r="AB277" s="156">
        <v>382</v>
      </c>
      <c r="AC277" s="197">
        <v>0</v>
      </c>
      <c r="AD277" s="147">
        <v>100</v>
      </c>
      <c r="AE277" s="297">
        <v>0</v>
      </c>
    </row>
    <row r="278" spans="1:31" s="3" customFormat="1" ht="18.75" customHeight="1">
      <c r="A278" s="304">
        <v>276</v>
      </c>
      <c r="B278" s="175">
        <v>213</v>
      </c>
      <c r="C278" s="176" t="s">
        <v>3384</v>
      </c>
      <c r="D278" s="177" t="s">
        <v>3814</v>
      </c>
      <c r="E278" s="198">
        <v>18</v>
      </c>
      <c r="F278" s="180">
        <v>4071104</v>
      </c>
      <c r="G278" s="305">
        <v>327</v>
      </c>
      <c r="H278" s="306">
        <v>20</v>
      </c>
      <c r="I278" s="183">
        <v>4071104</v>
      </c>
      <c r="J278" s="198" t="s">
        <v>3813</v>
      </c>
      <c r="K278" s="185" t="s">
        <v>1709</v>
      </c>
      <c r="L278" s="180">
        <v>-2490202</v>
      </c>
      <c r="M278" s="305">
        <v>448</v>
      </c>
      <c r="N278" s="306">
        <v>22</v>
      </c>
      <c r="O278" s="183">
        <v>274338</v>
      </c>
      <c r="P278" s="198">
        <v>169</v>
      </c>
      <c r="Q278" s="179">
        <v>20</v>
      </c>
      <c r="R278" s="180">
        <v>4875998</v>
      </c>
      <c r="S278" s="305">
        <v>225</v>
      </c>
      <c r="T278" s="306">
        <v>16</v>
      </c>
      <c r="U278" s="183">
        <v>197353</v>
      </c>
      <c r="V278" s="184" t="s">
        <v>1709</v>
      </c>
      <c r="W278" s="185" t="s">
        <v>1709</v>
      </c>
      <c r="X278" s="191" t="s">
        <v>3813</v>
      </c>
      <c r="Y278" s="305">
        <v>218</v>
      </c>
      <c r="Z278" s="306">
        <v>23</v>
      </c>
      <c r="AA278" s="307">
        <v>258</v>
      </c>
      <c r="AB278" s="186">
        <v>383</v>
      </c>
      <c r="AC278" s="198">
        <v>100</v>
      </c>
      <c r="AD278" s="179">
        <v>0</v>
      </c>
      <c r="AE278" s="308">
        <v>0</v>
      </c>
    </row>
    <row r="279" spans="1:31" s="3" customFormat="1" ht="18.75" customHeight="1">
      <c r="A279" s="298">
        <v>277</v>
      </c>
      <c r="B279" s="160">
        <v>237</v>
      </c>
      <c r="C279" s="161" t="s">
        <v>3385</v>
      </c>
      <c r="D279" s="162" t="s">
        <v>3815</v>
      </c>
      <c r="E279" s="193">
        <v>259</v>
      </c>
      <c r="F279" s="165">
        <v>4039956</v>
      </c>
      <c r="G279" s="299">
        <v>321</v>
      </c>
      <c r="H279" s="300">
        <v>302</v>
      </c>
      <c r="I279" s="168">
        <v>4121669</v>
      </c>
      <c r="J279" s="193">
        <v>143</v>
      </c>
      <c r="K279" s="164">
        <v>130</v>
      </c>
      <c r="L279" s="165">
        <v>1812774</v>
      </c>
      <c r="M279" s="299">
        <v>113</v>
      </c>
      <c r="N279" s="300">
        <v>103</v>
      </c>
      <c r="O279" s="168">
        <v>2338394</v>
      </c>
      <c r="P279" s="193">
        <v>260</v>
      </c>
      <c r="Q279" s="164">
        <v>238</v>
      </c>
      <c r="R279" s="165">
        <v>3479441</v>
      </c>
      <c r="S279" s="299">
        <v>50</v>
      </c>
      <c r="T279" s="300">
        <v>42</v>
      </c>
      <c r="U279" s="168">
        <v>957175</v>
      </c>
      <c r="V279" s="193">
        <v>71</v>
      </c>
      <c r="W279" s="164">
        <v>69</v>
      </c>
      <c r="X279" s="165">
        <v>12102</v>
      </c>
      <c r="Y279" s="299">
        <v>400</v>
      </c>
      <c r="Z279" s="300">
        <v>374</v>
      </c>
      <c r="AA279" s="302">
        <v>120</v>
      </c>
      <c r="AB279" s="171">
        <v>384</v>
      </c>
      <c r="AC279" s="193">
        <v>0</v>
      </c>
      <c r="AD279" s="164">
        <v>100</v>
      </c>
      <c r="AE279" s="303">
        <v>0</v>
      </c>
    </row>
    <row r="280" spans="1:31" s="3" customFormat="1" ht="18.75" customHeight="1">
      <c r="A280" s="99">
        <v>278</v>
      </c>
      <c r="B280" s="30" t="s">
        <v>3813</v>
      </c>
      <c r="C280" s="31" t="s">
        <v>4056</v>
      </c>
      <c r="D280" s="32" t="s">
        <v>3368</v>
      </c>
      <c r="E280" s="33">
        <v>260</v>
      </c>
      <c r="F280" s="35">
        <v>4038366</v>
      </c>
      <c r="G280" s="107">
        <v>326</v>
      </c>
      <c r="H280" s="108">
        <v>307</v>
      </c>
      <c r="I280" s="38">
        <v>4081919</v>
      </c>
      <c r="J280" s="33">
        <v>211</v>
      </c>
      <c r="K280" s="44">
        <v>192</v>
      </c>
      <c r="L280" s="35">
        <v>1460192</v>
      </c>
      <c r="M280" s="107">
        <v>483</v>
      </c>
      <c r="N280" s="108">
        <v>461</v>
      </c>
      <c r="O280" s="38">
        <v>81808</v>
      </c>
      <c r="P280" s="33">
        <v>315</v>
      </c>
      <c r="Q280" s="44">
        <v>292</v>
      </c>
      <c r="R280" s="35">
        <v>2775659</v>
      </c>
      <c r="S280" s="107">
        <v>276</v>
      </c>
      <c r="T280" s="108">
        <v>258</v>
      </c>
      <c r="U280" s="38">
        <v>116133</v>
      </c>
      <c r="V280" s="33">
        <v>52</v>
      </c>
      <c r="W280" s="44">
        <v>50</v>
      </c>
      <c r="X280" s="35">
        <v>14041</v>
      </c>
      <c r="Y280" s="107">
        <v>139</v>
      </c>
      <c r="Z280" s="108">
        <v>119</v>
      </c>
      <c r="AA280" s="110">
        <v>382</v>
      </c>
      <c r="AB280" s="94">
        <v>322</v>
      </c>
      <c r="AC280" s="33">
        <v>0</v>
      </c>
      <c r="AD280" s="44">
        <v>100</v>
      </c>
      <c r="AE280" s="117">
        <v>0</v>
      </c>
    </row>
    <row r="281" spans="1:31" s="3" customFormat="1" ht="18.75" customHeight="1">
      <c r="A281" s="298">
        <v>279</v>
      </c>
      <c r="B281" s="160">
        <v>310</v>
      </c>
      <c r="C281" s="161" t="s">
        <v>3704</v>
      </c>
      <c r="D281" s="162" t="s">
        <v>3815</v>
      </c>
      <c r="E281" s="193">
        <v>261</v>
      </c>
      <c r="F281" s="165">
        <v>4014964</v>
      </c>
      <c r="G281" s="299">
        <v>329</v>
      </c>
      <c r="H281" s="300">
        <v>309</v>
      </c>
      <c r="I281" s="168">
        <v>4047198</v>
      </c>
      <c r="J281" s="193">
        <v>238</v>
      </c>
      <c r="K281" s="164">
        <v>218</v>
      </c>
      <c r="L281" s="165">
        <v>1390311</v>
      </c>
      <c r="M281" s="299">
        <v>174</v>
      </c>
      <c r="N281" s="300">
        <v>159</v>
      </c>
      <c r="O281" s="168">
        <v>1763741</v>
      </c>
      <c r="P281" s="193">
        <v>279</v>
      </c>
      <c r="Q281" s="164">
        <v>257</v>
      </c>
      <c r="R281" s="165">
        <v>3277308</v>
      </c>
      <c r="S281" s="299">
        <v>114</v>
      </c>
      <c r="T281" s="300">
        <v>104</v>
      </c>
      <c r="U281" s="168">
        <v>476935</v>
      </c>
      <c r="V281" s="193">
        <v>271</v>
      </c>
      <c r="W281" s="164">
        <v>266</v>
      </c>
      <c r="X281" s="165">
        <v>1849</v>
      </c>
      <c r="Y281" s="299">
        <v>270</v>
      </c>
      <c r="Z281" s="300">
        <v>245</v>
      </c>
      <c r="AA281" s="302">
        <v>208</v>
      </c>
      <c r="AB281" s="171">
        <v>352</v>
      </c>
      <c r="AC281" s="193">
        <v>0</v>
      </c>
      <c r="AD281" s="164">
        <v>100</v>
      </c>
      <c r="AE281" s="303">
        <v>0</v>
      </c>
    </row>
    <row r="282" spans="1:31" s="3" customFormat="1" ht="18.75" customHeight="1">
      <c r="A282" s="292">
        <v>280</v>
      </c>
      <c r="B282" s="143">
        <v>257</v>
      </c>
      <c r="C282" s="144" t="s">
        <v>111</v>
      </c>
      <c r="D282" s="145" t="s">
        <v>3815</v>
      </c>
      <c r="E282" s="197">
        <v>262</v>
      </c>
      <c r="F282" s="148">
        <v>4009336</v>
      </c>
      <c r="G282" s="293">
        <v>240</v>
      </c>
      <c r="H282" s="294">
        <v>226</v>
      </c>
      <c r="I282" s="151">
        <v>4788153</v>
      </c>
      <c r="J282" s="197">
        <v>39</v>
      </c>
      <c r="K282" s="147">
        <v>32</v>
      </c>
      <c r="L282" s="148">
        <v>2947685</v>
      </c>
      <c r="M282" s="293">
        <v>65</v>
      </c>
      <c r="N282" s="294">
        <v>57</v>
      </c>
      <c r="O282" s="151">
        <v>3346409</v>
      </c>
      <c r="P282" s="197">
        <v>90</v>
      </c>
      <c r="Q282" s="147">
        <v>78</v>
      </c>
      <c r="R282" s="148">
        <v>6682922</v>
      </c>
      <c r="S282" s="293">
        <v>446</v>
      </c>
      <c r="T282" s="294">
        <v>426</v>
      </c>
      <c r="U282" s="151">
        <v>-221073</v>
      </c>
      <c r="V282" s="197">
        <v>194</v>
      </c>
      <c r="W282" s="147">
        <v>189</v>
      </c>
      <c r="X282" s="148">
        <v>4882</v>
      </c>
      <c r="Y282" s="293">
        <v>42</v>
      </c>
      <c r="Z282" s="294">
        <v>30</v>
      </c>
      <c r="AA282" s="296">
        <v>640</v>
      </c>
      <c r="AB282" s="156">
        <v>321</v>
      </c>
      <c r="AC282" s="197">
        <v>0</v>
      </c>
      <c r="AD282" s="147">
        <v>100</v>
      </c>
      <c r="AE282" s="297">
        <v>0</v>
      </c>
    </row>
    <row r="283" spans="1:31" s="3" customFormat="1" ht="18.75" customHeight="1">
      <c r="A283" s="304">
        <v>281</v>
      </c>
      <c r="B283" s="175">
        <v>228</v>
      </c>
      <c r="C283" s="176" t="s">
        <v>3386</v>
      </c>
      <c r="D283" s="177" t="s">
        <v>3815</v>
      </c>
      <c r="E283" s="198">
        <v>263</v>
      </c>
      <c r="F283" s="180">
        <v>4001015</v>
      </c>
      <c r="G283" s="305">
        <v>330</v>
      </c>
      <c r="H283" s="306">
        <v>310</v>
      </c>
      <c r="I283" s="183">
        <v>4042173</v>
      </c>
      <c r="J283" s="198">
        <v>175</v>
      </c>
      <c r="K283" s="179">
        <v>158</v>
      </c>
      <c r="L283" s="180">
        <v>1637957</v>
      </c>
      <c r="M283" s="305">
        <v>228</v>
      </c>
      <c r="N283" s="306">
        <v>210</v>
      </c>
      <c r="O283" s="183">
        <v>1422652</v>
      </c>
      <c r="P283" s="198">
        <v>206</v>
      </c>
      <c r="Q283" s="179">
        <v>185</v>
      </c>
      <c r="R283" s="180">
        <v>4054569</v>
      </c>
      <c r="S283" s="305">
        <v>394</v>
      </c>
      <c r="T283" s="306">
        <v>375</v>
      </c>
      <c r="U283" s="183">
        <v>19740</v>
      </c>
      <c r="V283" s="198">
        <v>263</v>
      </c>
      <c r="W283" s="179">
        <v>258</v>
      </c>
      <c r="X283" s="180">
        <v>1959</v>
      </c>
      <c r="Y283" s="305">
        <v>370</v>
      </c>
      <c r="Z283" s="306">
        <v>344</v>
      </c>
      <c r="AA283" s="307">
        <v>143</v>
      </c>
      <c r="AB283" s="186">
        <v>352</v>
      </c>
      <c r="AC283" s="198">
        <v>0</v>
      </c>
      <c r="AD283" s="179">
        <v>100</v>
      </c>
      <c r="AE283" s="308">
        <v>0</v>
      </c>
    </row>
    <row r="284" spans="1:31" s="3" customFormat="1" ht="18.75" customHeight="1">
      <c r="A284" s="99">
        <v>282</v>
      </c>
      <c r="B284" s="30">
        <v>165</v>
      </c>
      <c r="C284" s="31" t="s">
        <v>3387</v>
      </c>
      <c r="D284" s="32" t="s">
        <v>2748</v>
      </c>
      <c r="E284" s="33">
        <v>264</v>
      </c>
      <c r="F284" s="35">
        <v>3997373</v>
      </c>
      <c r="G284" s="107">
        <v>28</v>
      </c>
      <c r="H284" s="108">
        <v>27</v>
      </c>
      <c r="I284" s="38">
        <v>7856942</v>
      </c>
      <c r="J284" s="33">
        <v>442</v>
      </c>
      <c r="K284" s="44">
        <v>417</v>
      </c>
      <c r="L284" s="35">
        <v>383517</v>
      </c>
      <c r="M284" s="107" t="s">
        <v>3813</v>
      </c>
      <c r="N284" s="37" t="s">
        <v>1709</v>
      </c>
      <c r="O284" s="38">
        <v>-6238440</v>
      </c>
      <c r="P284" s="33">
        <v>357</v>
      </c>
      <c r="Q284" s="44">
        <v>334</v>
      </c>
      <c r="R284" s="35">
        <v>2362855</v>
      </c>
      <c r="S284" s="107">
        <v>496</v>
      </c>
      <c r="T284" s="108">
        <v>472</v>
      </c>
      <c r="U284" s="38">
        <v>-5105283</v>
      </c>
      <c r="V284" s="33">
        <v>313</v>
      </c>
      <c r="W284" s="44">
        <v>308</v>
      </c>
      <c r="X284" s="35">
        <v>1017</v>
      </c>
      <c r="Y284" s="107">
        <v>94</v>
      </c>
      <c r="Z284" s="108">
        <v>77</v>
      </c>
      <c r="AA284" s="110">
        <v>454</v>
      </c>
      <c r="AB284" s="94">
        <v>384</v>
      </c>
      <c r="AC284" s="33">
        <v>0</v>
      </c>
      <c r="AD284" s="44">
        <v>100</v>
      </c>
      <c r="AE284" s="117">
        <v>0</v>
      </c>
    </row>
    <row r="285" spans="1:31" s="3" customFormat="1" ht="18.75" customHeight="1">
      <c r="A285" s="99">
        <v>283</v>
      </c>
      <c r="B285" s="30">
        <v>306</v>
      </c>
      <c r="C285" s="31" t="s">
        <v>3388</v>
      </c>
      <c r="D285" s="32" t="s">
        <v>1750</v>
      </c>
      <c r="E285" s="33">
        <v>265</v>
      </c>
      <c r="F285" s="35">
        <v>3993630</v>
      </c>
      <c r="G285" s="107">
        <v>332</v>
      </c>
      <c r="H285" s="108">
        <v>312</v>
      </c>
      <c r="I285" s="38">
        <v>4028150</v>
      </c>
      <c r="J285" s="33">
        <v>275</v>
      </c>
      <c r="K285" s="44">
        <v>252</v>
      </c>
      <c r="L285" s="35">
        <v>1205890</v>
      </c>
      <c r="M285" s="107">
        <v>269</v>
      </c>
      <c r="N285" s="108">
        <v>250</v>
      </c>
      <c r="O285" s="38">
        <v>1169662</v>
      </c>
      <c r="P285" s="33">
        <v>137</v>
      </c>
      <c r="Q285" s="44">
        <v>121</v>
      </c>
      <c r="R285" s="35">
        <v>5413709</v>
      </c>
      <c r="S285" s="107">
        <v>391</v>
      </c>
      <c r="T285" s="108">
        <v>372</v>
      </c>
      <c r="U285" s="38">
        <v>21466</v>
      </c>
      <c r="V285" s="33">
        <v>59</v>
      </c>
      <c r="W285" s="44">
        <v>57</v>
      </c>
      <c r="X285" s="35">
        <v>13565</v>
      </c>
      <c r="Y285" s="107">
        <v>164</v>
      </c>
      <c r="Z285" s="108">
        <v>143</v>
      </c>
      <c r="AA285" s="110">
        <v>330</v>
      </c>
      <c r="AB285" s="94">
        <v>382</v>
      </c>
      <c r="AC285" s="33">
        <v>0</v>
      </c>
      <c r="AD285" s="44">
        <v>100</v>
      </c>
      <c r="AE285" s="117">
        <v>0</v>
      </c>
    </row>
    <row r="286" spans="1:31" s="3" customFormat="1" ht="18.75" customHeight="1">
      <c r="A286" s="298">
        <v>284</v>
      </c>
      <c r="B286" s="160">
        <v>62</v>
      </c>
      <c r="C286" s="161" t="s">
        <v>1748</v>
      </c>
      <c r="D286" s="162" t="s">
        <v>3815</v>
      </c>
      <c r="E286" s="193">
        <v>266</v>
      </c>
      <c r="F286" s="165">
        <v>3991311</v>
      </c>
      <c r="G286" s="299">
        <v>333</v>
      </c>
      <c r="H286" s="300">
        <v>313</v>
      </c>
      <c r="I286" s="168">
        <v>4015511</v>
      </c>
      <c r="J286" s="193">
        <v>444</v>
      </c>
      <c r="K286" s="164">
        <v>419</v>
      </c>
      <c r="L286" s="165">
        <v>375129</v>
      </c>
      <c r="M286" s="299">
        <v>320</v>
      </c>
      <c r="N286" s="300">
        <v>301</v>
      </c>
      <c r="O286" s="168">
        <v>872793</v>
      </c>
      <c r="P286" s="193">
        <v>452</v>
      </c>
      <c r="Q286" s="164">
        <v>427</v>
      </c>
      <c r="R286" s="165">
        <v>1525630</v>
      </c>
      <c r="S286" s="299">
        <v>359</v>
      </c>
      <c r="T286" s="300">
        <v>340</v>
      </c>
      <c r="U286" s="168">
        <v>39976</v>
      </c>
      <c r="V286" s="193">
        <v>188</v>
      </c>
      <c r="W286" s="164">
        <v>183</v>
      </c>
      <c r="X286" s="165">
        <v>5100</v>
      </c>
      <c r="Y286" s="299">
        <v>379</v>
      </c>
      <c r="Z286" s="300">
        <v>353</v>
      </c>
      <c r="AA286" s="302">
        <v>134</v>
      </c>
      <c r="AB286" s="171">
        <v>372</v>
      </c>
      <c r="AC286" s="193">
        <v>0</v>
      </c>
      <c r="AD286" s="164">
        <v>100</v>
      </c>
      <c r="AE286" s="303">
        <v>0</v>
      </c>
    </row>
    <row r="287" spans="1:31" s="3" customFormat="1" ht="18.75" customHeight="1">
      <c r="A287" s="292">
        <v>285</v>
      </c>
      <c r="B287" s="143">
        <v>83</v>
      </c>
      <c r="C287" s="144" t="s">
        <v>3389</v>
      </c>
      <c r="D287" s="145" t="s">
        <v>3815</v>
      </c>
      <c r="E287" s="197">
        <v>267</v>
      </c>
      <c r="F287" s="148">
        <v>3989274</v>
      </c>
      <c r="G287" s="293">
        <v>328</v>
      </c>
      <c r="H287" s="294">
        <v>308</v>
      </c>
      <c r="I287" s="151">
        <v>4063886</v>
      </c>
      <c r="J287" s="197">
        <v>419</v>
      </c>
      <c r="K287" s="147">
        <v>394</v>
      </c>
      <c r="L287" s="148">
        <v>521305</v>
      </c>
      <c r="M287" s="293">
        <v>260</v>
      </c>
      <c r="N287" s="294">
        <v>242</v>
      </c>
      <c r="O287" s="151">
        <v>1204900</v>
      </c>
      <c r="P287" s="197">
        <v>133</v>
      </c>
      <c r="Q287" s="147">
        <v>117</v>
      </c>
      <c r="R287" s="148">
        <v>5493956</v>
      </c>
      <c r="S287" s="293">
        <v>433</v>
      </c>
      <c r="T287" s="294">
        <v>413</v>
      </c>
      <c r="U287" s="151">
        <v>-110328</v>
      </c>
      <c r="V287" s="197">
        <v>142</v>
      </c>
      <c r="W287" s="147">
        <v>139</v>
      </c>
      <c r="X287" s="148">
        <v>7372</v>
      </c>
      <c r="Y287" s="293">
        <v>288</v>
      </c>
      <c r="Z287" s="294">
        <v>263</v>
      </c>
      <c r="AA287" s="296">
        <v>193</v>
      </c>
      <c r="AB287" s="156">
        <v>323</v>
      </c>
      <c r="AC287" s="197">
        <v>0</v>
      </c>
      <c r="AD287" s="147">
        <v>100</v>
      </c>
      <c r="AE287" s="297">
        <v>0</v>
      </c>
    </row>
    <row r="288" spans="1:31" s="3" customFormat="1" ht="18.75" customHeight="1">
      <c r="A288" s="304">
        <v>286</v>
      </c>
      <c r="B288" s="175">
        <v>233</v>
      </c>
      <c r="C288" s="176" t="s">
        <v>3390</v>
      </c>
      <c r="D288" s="177" t="s">
        <v>3815</v>
      </c>
      <c r="E288" s="198">
        <v>268</v>
      </c>
      <c r="F288" s="180">
        <v>3964503</v>
      </c>
      <c r="G288" s="305">
        <v>195</v>
      </c>
      <c r="H288" s="306">
        <v>183</v>
      </c>
      <c r="I288" s="183">
        <v>5285890</v>
      </c>
      <c r="J288" s="198">
        <v>77</v>
      </c>
      <c r="K288" s="179">
        <v>68</v>
      </c>
      <c r="L288" s="180">
        <v>2360074</v>
      </c>
      <c r="M288" s="305">
        <v>437</v>
      </c>
      <c r="N288" s="306">
        <v>416</v>
      </c>
      <c r="O288" s="183">
        <v>311940</v>
      </c>
      <c r="P288" s="198">
        <v>180</v>
      </c>
      <c r="Q288" s="179">
        <v>160</v>
      </c>
      <c r="R288" s="180">
        <v>4677256</v>
      </c>
      <c r="S288" s="305">
        <v>405</v>
      </c>
      <c r="T288" s="306">
        <v>386</v>
      </c>
      <c r="U288" s="183">
        <v>10210</v>
      </c>
      <c r="V288" s="198">
        <v>288</v>
      </c>
      <c r="W288" s="179">
        <v>283</v>
      </c>
      <c r="X288" s="180">
        <v>1511</v>
      </c>
      <c r="Y288" s="305">
        <v>71</v>
      </c>
      <c r="Z288" s="306">
        <v>58</v>
      </c>
      <c r="AA288" s="307">
        <v>501</v>
      </c>
      <c r="AB288" s="186">
        <v>324</v>
      </c>
      <c r="AC288" s="198">
        <v>0</v>
      </c>
      <c r="AD288" s="179">
        <v>100</v>
      </c>
      <c r="AE288" s="308">
        <v>0</v>
      </c>
    </row>
    <row r="289" spans="1:31" s="3" customFormat="1" ht="18.75" customHeight="1">
      <c r="A289" s="99">
        <v>287</v>
      </c>
      <c r="B289" s="30">
        <v>284</v>
      </c>
      <c r="C289" s="31" t="s">
        <v>3068</v>
      </c>
      <c r="D289" s="32" t="s">
        <v>3374</v>
      </c>
      <c r="E289" s="33">
        <v>269</v>
      </c>
      <c r="F289" s="35">
        <v>3938263</v>
      </c>
      <c r="G289" s="107">
        <v>339</v>
      </c>
      <c r="H289" s="108">
        <v>319</v>
      </c>
      <c r="I289" s="38">
        <v>3944544</v>
      </c>
      <c r="J289" s="33">
        <v>415</v>
      </c>
      <c r="K289" s="44">
        <v>390</v>
      </c>
      <c r="L289" s="35">
        <v>549842</v>
      </c>
      <c r="M289" s="107">
        <v>432</v>
      </c>
      <c r="N289" s="108">
        <v>411</v>
      </c>
      <c r="O289" s="38">
        <v>363721</v>
      </c>
      <c r="P289" s="33">
        <v>487</v>
      </c>
      <c r="Q289" s="44">
        <v>461</v>
      </c>
      <c r="R289" s="35">
        <v>995478</v>
      </c>
      <c r="S289" s="107">
        <v>221</v>
      </c>
      <c r="T289" s="108">
        <v>206</v>
      </c>
      <c r="U289" s="38">
        <v>200726</v>
      </c>
      <c r="V289" s="39" t="s">
        <v>1709</v>
      </c>
      <c r="W289" s="40" t="s">
        <v>1709</v>
      </c>
      <c r="X289" s="41" t="s">
        <v>3813</v>
      </c>
      <c r="Y289" s="107">
        <v>452</v>
      </c>
      <c r="Z289" s="108">
        <v>426</v>
      </c>
      <c r="AA289" s="110">
        <v>87</v>
      </c>
      <c r="AB289" s="94">
        <v>312</v>
      </c>
      <c r="AC289" s="33">
        <v>0</v>
      </c>
      <c r="AD289" s="44">
        <v>100</v>
      </c>
      <c r="AE289" s="117">
        <v>0</v>
      </c>
    </row>
    <row r="290" spans="1:31" s="3" customFormat="1" ht="18.75" customHeight="1">
      <c r="A290" s="298">
        <v>288</v>
      </c>
      <c r="B290" s="160">
        <v>339</v>
      </c>
      <c r="C290" s="161" t="s">
        <v>3452</v>
      </c>
      <c r="D290" s="162" t="s">
        <v>3815</v>
      </c>
      <c r="E290" s="193">
        <v>270</v>
      </c>
      <c r="F290" s="165">
        <v>3936920</v>
      </c>
      <c r="G290" s="299">
        <v>337</v>
      </c>
      <c r="H290" s="300">
        <v>317</v>
      </c>
      <c r="I290" s="168">
        <v>3955697</v>
      </c>
      <c r="J290" s="193">
        <v>94</v>
      </c>
      <c r="K290" s="164">
        <v>83</v>
      </c>
      <c r="L290" s="165">
        <v>2084808</v>
      </c>
      <c r="M290" s="299">
        <v>129</v>
      </c>
      <c r="N290" s="300">
        <v>118</v>
      </c>
      <c r="O290" s="168">
        <v>2151677</v>
      </c>
      <c r="P290" s="193">
        <v>139</v>
      </c>
      <c r="Q290" s="164">
        <v>123</v>
      </c>
      <c r="R290" s="165">
        <v>5382913</v>
      </c>
      <c r="S290" s="299">
        <v>174</v>
      </c>
      <c r="T290" s="300">
        <v>162</v>
      </c>
      <c r="U290" s="168">
        <v>306022</v>
      </c>
      <c r="V290" s="169" t="s">
        <v>1709</v>
      </c>
      <c r="W290" s="170" t="s">
        <v>1709</v>
      </c>
      <c r="X290" s="189" t="s">
        <v>3813</v>
      </c>
      <c r="Y290" s="299">
        <v>217</v>
      </c>
      <c r="Z290" s="300">
        <v>195</v>
      </c>
      <c r="AA290" s="302">
        <v>258</v>
      </c>
      <c r="AB290" s="171">
        <v>351</v>
      </c>
      <c r="AC290" s="193">
        <v>2.82</v>
      </c>
      <c r="AD290" s="164">
        <v>97.18</v>
      </c>
      <c r="AE290" s="303">
        <v>0</v>
      </c>
    </row>
    <row r="291" spans="1:31" s="3" customFormat="1" ht="18.75" customHeight="1">
      <c r="A291" s="298">
        <v>289</v>
      </c>
      <c r="B291" s="160">
        <v>329</v>
      </c>
      <c r="C291" s="161" t="s">
        <v>3391</v>
      </c>
      <c r="D291" s="162" t="s">
        <v>3815</v>
      </c>
      <c r="E291" s="193">
        <v>271</v>
      </c>
      <c r="F291" s="165">
        <v>3927201</v>
      </c>
      <c r="G291" s="299">
        <v>341</v>
      </c>
      <c r="H291" s="300">
        <v>321</v>
      </c>
      <c r="I291" s="168">
        <v>3932240</v>
      </c>
      <c r="J291" s="193">
        <v>380</v>
      </c>
      <c r="K291" s="164">
        <v>355</v>
      </c>
      <c r="L291" s="165">
        <v>742615</v>
      </c>
      <c r="M291" s="299">
        <v>297</v>
      </c>
      <c r="N291" s="300">
        <v>278</v>
      </c>
      <c r="O291" s="168">
        <v>1007392</v>
      </c>
      <c r="P291" s="193">
        <v>439</v>
      </c>
      <c r="Q291" s="164">
        <v>414</v>
      </c>
      <c r="R291" s="165">
        <v>1593606</v>
      </c>
      <c r="S291" s="299">
        <v>165</v>
      </c>
      <c r="T291" s="300">
        <v>154</v>
      </c>
      <c r="U291" s="168">
        <v>334751</v>
      </c>
      <c r="V291" s="193">
        <v>335</v>
      </c>
      <c r="W291" s="164">
        <v>328</v>
      </c>
      <c r="X291" s="301">
        <v>797</v>
      </c>
      <c r="Y291" s="299">
        <v>486</v>
      </c>
      <c r="Z291" s="300">
        <v>460</v>
      </c>
      <c r="AA291" s="302">
        <v>51</v>
      </c>
      <c r="AB291" s="171">
        <v>354</v>
      </c>
      <c r="AC291" s="193">
        <v>0</v>
      </c>
      <c r="AD291" s="164">
        <v>100</v>
      </c>
      <c r="AE291" s="303">
        <v>0</v>
      </c>
    </row>
    <row r="292" spans="1:31" s="3" customFormat="1" ht="18.75" customHeight="1">
      <c r="A292" s="292">
        <v>290</v>
      </c>
      <c r="B292" s="143">
        <v>282</v>
      </c>
      <c r="C292" s="144" t="s">
        <v>3712</v>
      </c>
      <c r="D292" s="145" t="s">
        <v>3815</v>
      </c>
      <c r="E292" s="197">
        <v>272</v>
      </c>
      <c r="F292" s="148">
        <v>3923726</v>
      </c>
      <c r="G292" s="293">
        <v>322</v>
      </c>
      <c r="H292" s="294">
        <v>303</v>
      </c>
      <c r="I292" s="151">
        <v>4101422</v>
      </c>
      <c r="J292" s="197">
        <v>292</v>
      </c>
      <c r="K292" s="147">
        <v>268</v>
      </c>
      <c r="L292" s="148">
        <v>1143396</v>
      </c>
      <c r="M292" s="293">
        <v>255</v>
      </c>
      <c r="N292" s="294">
        <v>237</v>
      </c>
      <c r="O292" s="151">
        <v>1245071</v>
      </c>
      <c r="P292" s="197">
        <v>12</v>
      </c>
      <c r="Q292" s="147">
        <v>8</v>
      </c>
      <c r="R292" s="148">
        <v>16868902</v>
      </c>
      <c r="S292" s="293">
        <v>364</v>
      </c>
      <c r="T292" s="294">
        <v>345</v>
      </c>
      <c r="U292" s="151">
        <v>34103</v>
      </c>
      <c r="V292" s="197">
        <v>312</v>
      </c>
      <c r="W292" s="147">
        <v>307</v>
      </c>
      <c r="X292" s="148">
        <v>1022</v>
      </c>
      <c r="Y292" s="293">
        <v>453</v>
      </c>
      <c r="Z292" s="294">
        <v>427</v>
      </c>
      <c r="AA292" s="296">
        <v>86</v>
      </c>
      <c r="AB292" s="156">
        <v>352</v>
      </c>
      <c r="AC292" s="197">
        <v>0</v>
      </c>
      <c r="AD292" s="147">
        <v>100</v>
      </c>
      <c r="AE292" s="297">
        <v>0</v>
      </c>
    </row>
    <row r="293" spans="1:31" s="3" customFormat="1" ht="18.75" customHeight="1">
      <c r="A293" s="304">
        <v>291</v>
      </c>
      <c r="B293" s="175">
        <v>163</v>
      </c>
      <c r="C293" s="176" t="s">
        <v>3392</v>
      </c>
      <c r="D293" s="177" t="s">
        <v>3815</v>
      </c>
      <c r="E293" s="198">
        <v>273</v>
      </c>
      <c r="F293" s="180">
        <v>3922538</v>
      </c>
      <c r="G293" s="305">
        <v>323</v>
      </c>
      <c r="H293" s="306">
        <v>304</v>
      </c>
      <c r="I293" s="183">
        <v>4100749</v>
      </c>
      <c r="J293" s="198">
        <v>308</v>
      </c>
      <c r="K293" s="179">
        <v>284</v>
      </c>
      <c r="L293" s="180">
        <v>1066196</v>
      </c>
      <c r="M293" s="305">
        <v>38</v>
      </c>
      <c r="N293" s="306">
        <v>30</v>
      </c>
      <c r="O293" s="183">
        <v>4559650</v>
      </c>
      <c r="P293" s="198">
        <v>114</v>
      </c>
      <c r="Q293" s="179">
        <v>101</v>
      </c>
      <c r="R293" s="180">
        <v>5912933</v>
      </c>
      <c r="S293" s="305">
        <v>224</v>
      </c>
      <c r="T293" s="306">
        <v>209</v>
      </c>
      <c r="U293" s="183">
        <v>198891</v>
      </c>
      <c r="V293" s="198">
        <v>212</v>
      </c>
      <c r="W293" s="179">
        <v>207</v>
      </c>
      <c r="X293" s="180">
        <v>4102</v>
      </c>
      <c r="Y293" s="305">
        <v>233</v>
      </c>
      <c r="Z293" s="306">
        <v>209</v>
      </c>
      <c r="AA293" s="307">
        <v>244</v>
      </c>
      <c r="AB293" s="186">
        <v>384</v>
      </c>
      <c r="AC293" s="198">
        <v>0</v>
      </c>
      <c r="AD293" s="179">
        <v>100</v>
      </c>
      <c r="AE293" s="308">
        <v>0</v>
      </c>
    </row>
    <row r="294" spans="1:31" s="3" customFormat="1" ht="18.75" customHeight="1">
      <c r="A294" s="99">
        <v>292</v>
      </c>
      <c r="B294" s="30">
        <v>104</v>
      </c>
      <c r="C294" s="31" t="s">
        <v>2119</v>
      </c>
      <c r="D294" s="32" t="s">
        <v>3372</v>
      </c>
      <c r="E294" s="33">
        <v>274</v>
      </c>
      <c r="F294" s="35">
        <v>3909272</v>
      </c>
      <c r="G294" s="107">
        <v>250</v>
      </c>
      <c r="H294" s="108">
        <v>236</v>
      </c>
      <c r="I294" s="38">
        <v>4714188</v>
      </c>
      <c r="J294" s="33">
        <v>247</v>
      </c>
      <c r="K294" s="44">
        <v>225</v>
      </c>
      <c r="L294" s="35">
        <v>1344742</v>
      </c>
      <c r="M294" s="107">
        <v>313</v>
      </c>
      <c r="N294" s="108">
        <v>294</v>
      </c>
      <c r="O294" s="38">
        <v>908700</v>
      </c>
      <c r="P294" s="33">
        <v>189</v>
      </c>
      <c r="Q294" s="44">
        <v>168</v>
      </c>
      <c r="R294" s="35">
        <v>4477900</v>
      </c>
      <c r="S294" s="107">
        <v>454</v>
      </c>
      <c r="T294" s="108">
        <v>433</v>
      </c>
      <c r="U294" s="38">
        <v>-281628</v>
      </c>
      <c r="V294" s="33">
        <v>146</v>
      </c>
      <c r="W294" s="44">
        <v>143</v>
      </c>
      <c r="X294" s="35">
        <v>7164</v>
      </c>
      <c r="Y294" s="107">
        <v>269</v>
      </c>
      <c r="Z294" s="108">
        <v>244</v>
      </c>
      <c r="AA294" s="110">
        <v>209</v>
      </c>
      <c r="AB294" s="94">
        <v>383</v>
      </c>
      <c r="AC294" s="33">
        <v>0</v>
      </c>
      <c r="AD294" s="44">
        <v>100</v>
      </c>
      <c r="AE294" s="117">
        <v>0</v>
      </c>
    </row>
    <row r="295" spans="1:31" s="3" customFormat="1" ht="18.75" customHeight="1">
      <c r="A295" s="298">
        <v>293</v>
      </c>
      <c r="B295" s="160">
        <v>93</v>
      </c>
      <c r="C295" s="161" t="s">
        <v>3393</v>
      </c>
      <c r="D295" s="162" t="s">
        <v>3815</v>
      </c>
      <c r="E295" s="193">
        <v>275</v>
      </c>
      <c r="F295" s="165">
        <v>3898297</v>
      </c>
      <c r="G295" s="299">
        <v>342</v>
      </c>
      <c r="H295" s="300">
        <v>322</v>
      </c>
      <c r="I295" s="168">
        <v>3932223</v>
      </c>
      <c r="J295" s="193">
        <v>312</v>
      </c>
      <c r="K295" s="164">
        <v>288</v>
      </c>
      <c r="L295" s="165">
        <v>1039181</v>
      </c>
      <c r="M295" s="299">
        <v>165</v>
      </c>
      <c r="N295" s="300">
        <v>150</v>
      </c>
      <c r="O295" s="168">
        <v>1830378</v>
      </c>
      <c r="P295" s="193">
        <v>286</v>
      </c>
      <c r="Q295" s="164">
        <v>264</v>
      </c>
      <c r="R295" s="165">
        <v>3157118</v>
      </c>
      <c r="S295" s="299">
        <v>458</v>
      </c>
      <c r="T295" s="300">
        <v>437</v>
      </c>
      <c r="U295" s="168">
        <v>-327446</v>
      </c>
      <c r="V295" s="193">
        <v>192</v>
      </c>
      <c r="W295" s="164">
        <v>187</v>
      </c>
      <c r="X295" s="165">
        <v>5022</v>
      </c>
      <c r="Y295" s="299">
        <v>55</v>
      </c>
      <c r="Z295" s="300">
        <v>43</v>
      </c>
      <c r="AA295" s="302">
        <v>580</v>
      </c>
      <c r="AB295" s="171">
        <v>311</v>
      </c>
      <c r="AC295" s="193">
        <v>0</v>
      </c>
      <c r="AD295" s="164">
        <v>100</v>
      </c>
      <c r="AE295" s="303">
        <v>0</v>
      </c>
    </row>
    <row r="296" spans="1:31" s="3" customFormat="1" ht="18.75" customHeight="1">
      <c r="A296" s="298">
        <v>294</v>
      </c>
      <c r="B296" s="160">
        <v>180</v>
      </c>
      <c r="C296" s="161" t="s">
        <v>3394</v>
      </c>
      <c r="D296" s="162" t="s">
        <v>3815</v>
      </c>
      <c r="E296" s="193">
        <v>276</v>
      </c>
      <c r="F296" s="165">
        <v>3884290</v>
      </c>
      <c r="G296" s="299">
        <v>171</v>
      </c>
      <c r="H296" s="300">
        <v>159</v>
      </c>
      <c r="I296" s="168">
        <v>5540973</v>
      </c>
      <c r="J296" s="193">
        <v>465</v>
      </c>
      <c r="K296" s="164">
        <v>440</v>
      </c>
      <c r="L296" s="165">
        <v>264319</v>
      </c>
      <c r="M296" s="299">
        <v>135</v>
      </c>
      <c r="N296" s="300">
        <v>122</v>
      </c>
      <c r="O296" s="168">
        <v>2080541</v>
      </c>
      <c r="P296" s="193">
        <v>113</v>
      </c>
      <c r="Q296" s="164">
        <v>100</v>
      </c>
      <c r="R296" s="165">
        <v>5935776</v>
      </c>
      <c r="S296" s="299">
        <v>296</v>
      </c>
      <c r="T296" s="300">
        <v>278</v>
      </c>
      <c r="U296" s="168">
        <v>99125</v>
      </c>
      <c r="V296" s="193">
        <v>198</v>
      </c>
      <c r="W296" s="164">
        <v>193</v>
      </c>
      <c r="X296" s="165">
        <v>4510</v>
      </c>
      <c r="Y296" s="299">
        <v>444</v>
      </c>
      <c r="Z296" s="300">
        <v>418</v>
      </c>
      <c r="AA296" s="302">
        <v>95</v>
      </c>
      <c r="AB296" s="171">
        <v>313</v>
      </c>
      <c r="AC296" s="193">
        <v>0</v>
      </c>
      <c r="AD296" s="164">
        <v>100</v>
      </c>
      <c r="AE296" s="303">
        <v>0</v>
      </c>
    </row>
    <row r="297" spans="1:31" s="3" customFormat="1" ht="18.75" customHeight="1">
      <c r="A297" s="292">
        <v>295</v>
      </c>
      <c r="B297" s="143">
        <v>23</v>
      </c>
      <c r="C297" s="144" t="s">
        <v>3395</v>
      </c>
      <c r="D297" s="145" t="s">
        <v>3815</v>
      </c>
      <c r="E297" s="197">
        <v>277</v>
      </c>
      <c r="F297" s="148">
        <v>3881603</v>
      </c>
      <c r="G297" s="293">
        <v>305</v>
      </c>
      <c r="H297" s="294">
        <v>288</v>
      </c>
      <c r="I297" s="151">
        <v>4277164</v>
      </c>
      <c r="J297" s="197">
        <v>98</v>
      </c>
      <c r="K297" s="147">
        <v>87</v>
      </c>
      <c r="L297" s="148">
        <v>2040014</v>
      </c>
      <c r="M297" s="293">
        <v>347</v>
      </c>
      <c r="N297" s="294">
        <v>328</v>
      </c>
      <c r="O297" s="151">
        <v>721179</v>
      </c>
      <c r="P297" s="197">
        <v>413</v>
      </c>
      <c r="Q297" s="147">
        <v>389</v>
      </c>
      <c r="R297" s="148">
        <v>1827800</v>
      </c>
      <c r="S297" s="293">
        <v>93</v>
      </c>
      <c r="T297" s="294">
        <v>83</v>
      </c>
      <c r="U297" s="151">
        <v>552211</v>
      </c>
      <c r="V297" s="197">
        <v>358</v>
      </c>
      <c r="W297" s="147">
        <v>350</v>
      </c>
      <c r="X297" s="295">
        <v>455</v>
      </c>
      <c r="Y297" s="293">
        <v>200</v>
      </c>
      <c r="Z297" s="294">
        <v>178</v>
      </c>
      <c r="AA297" s="296">
        <v>283</v>
      </c>
      <c r="AB297" s="156">
        <v>369</v>
      </c>
      <c r="AC297" s="197">
        <v>0</v>
      </c>
      <c r="AD297" s="147">
        <v>100</v>
      </c>
      <c r="AE297" s="297">
        <v>0</v>
      </c>
    </row>
    <row r="298" spans="1:31" s="3" customFormat="1" ht="18.75" customHeight="1">
      <c r="A298" s="304">
        <v>296</v>
      </c>
      <c r="B298" s="175">
        <v>117</v>
      </c>
      <c r="C298" s="176" t="s">
        <v>3396</v>
      </c>
      <c r="D298" s="177" t="s">
        <v>3815</v>
      </c>
      <c r="E298" s="198">
        <v>278</v>
      </c>
      <c r="F298" s="180">
        <v>3879622</v>
      </c>
      <c r="G298" s="305">
        <v>334</v>
      </c>
      <c r="H298" s="306">
        <v>314</v>
      </c>
      <c r="I298" s="183">
        <v>4003688</v>
      </c>
      <c r="J298" s="198">
        <v>210</v>
      </c>
      <c r="K298" s="179">
        <v>191</v>
      </c>
      <c r="L298" s="180">
        <v>1465351</v>
      </c>
      <c r="M298" s="305">
        <v>161</v>
      </c>
      <c r="N298" s="306">
        <v>146</v>
      </c>
      <c r="O298" s="183">
        <v>1882683</v>
      </c>
      <c r="P298" s="198">
        <v>240</v>
      </c>
      <c r="Q298" s="179">
        <v>218</v>
      </c>
      <c r="R298" s="180">
        <v>3688914</v>
      </c>
      <c r="S298" s="305">
        <v>86</v>
      </c>
      <c r="T298" s="306">
        <v>76</v>
      </c>
      <c r="U298" s="183">
        <v>610860</v>
      </c>
      <c r="V298" s="198">
        <v>207</v>
      </c>
      <c r="W298" s="179">
        <v>202</v>
      </c>
      <c r="X298" s="180">
        <v>4226</v>
      </c>
      <c r="Y298" s="305">
        <v>152</v>
      </c>
      <c r="Z298" s="306">
        <v>132</v>
      </c>
      <c r="AA298" s="307">
        <v>350</v>
      </c>
      <c r="AB298" s="186">
        <v>382</v>
      </c>
      <c r="AC298" s="198">
        <v>0</v>
      </c>
      <c r="AD298" s="179">
        <v>80</v>
      </c>
      <c r="AE298" s="308">
        <v>20</v>
      </c>
    </row>
    <row r="299" spans="1:31" s="3" customFormat="1" ht="18.75" customHeight="1">
      <c r="A299" s="99">
        <v>297</v>
      </c>
      <c r="B299" s="30" t="s">
        <v>3813</v>
      </c>
      <c r="C299" s="31" t="s">
        <v>4021</v>
      </c>
      <c r="D299" s="32" t="s">
        <v>3814</v>
      </c>
      <c r="E299" s="33">
        <v>19</v>
      </c>
      <c r="F299" s="35">
        <v>3865262</v>
      </c>
      <c r="G299" s="107">
        <v>345</v>
      </c>
      <c r="H299" s="108">
        <v>21</v>
      </c>
      <c r="I299" s="38">
        <v>3865262</v>
      </c>
      <c r="J299" s="33">
        <v>93</v>
      </c>
      <c r="K299" s="44">
        <v>11</v>
      </c>
      <c r="L299" s="35">
        <v>2085418</v>
      </c>
      <c r="M299" s="107">
        <v>36</v>
      </c>
      <c r="N299" s="108">
        <v>8</v>
      </c>
      <c r="O299" s="38">
        <v>4796086</v>
      </c>
      <c r="P299" s="33">
        <v>88</v>
      </c>
      <c r="Q299" s="44">
        <v>12</v>
      </c>
      <c r="R299" s="35">
        <v>6761859</v>
      </c>
      <c r="S299" s="107">
        <v>68</v>
      </c>
      <c r="T299" s="108">
        <v>10</v>
      </c>
      <c r="U299" s="38">
        <v>771734</v>
      </c>
      <c r="V299" s="33">
        <v>168</v>
      </c>
      <c r="W299" s="44">
        <v>4</v>
      </c>
      <c r="X299" s="35">
        <v>5755</v>
      </c>
      <c r="Y299" s="107">
        <v>26</v>
      </c>
      <c r="Z299" s="108">
        <v>10</v>
      </c>
      <c r="AA299" s="110">
        <v>735</v>
      </c>
      <c r="AB299" s="94">
        <v>210</v>
      </c>
      <c r="AC299" s="33">
        <v>99.9</v>
      </c>
      <c r="AD299" s="44">
        <v>0.1</v>
      </c>
      <c r="AE299" s="117">
        <v>0</v>
      </c>
    </row>
    <row r="300" spans="1:31" s="3" customFormat="1" ht="18.75" customHeight="1">
      <c r="A300" s="298">
        <v>298</v>
      </c>
      <c r="B300" s="160" t="s">
        <v>3813</v>
      </c>
      <c r="C300" s="161" t="s">
        <v>3397</v>
      </c>
      <c r="D300" s="162" t="s">
        <v>3815</v>
      </c>
      <c r="E300" s="193">
        <v>279</v>
      </c>
      <c r="F300" s="165">
        <v>3861038</v>
      </c>
      <c r="G300" s="299">
        <v>346</v>
      </c>
      <c r="H300" s="300">
        <v>325</v>
      </c>
      <c r="I300" s="168">
        <v>3861038</v>
      </c>
      <c r="J300" s="193">
        <v>108</v>
      </c>
      <c r="K300" s="164">
        <v>96</v>
      </c>
      <c r="L300" s="165">
        <v>1965597</v>
      </c>
      <c r="M300" s="299">
        <v>176</v>
      </c>
      <c r="N300" s="300">
        <v>161</v>
      </c>
      <c r="O300" s="168">
        <v>1756372</v>
      </c>
      <c r="P300" s="193">
        <v>319</v>
      </c>
      <c r="Q300" s="164">
        <v>296</v>
      </c>
      <c r="R300" s="165">
        <v>2730273</v>
      </c>
      <c r="S300" s="299">
        <v>24</v>
      </c>
      <c r="T300" s="300">
        <v>18</v>
      </c>
      <c r="U300" s="168">
        <v>1568850</v>
      </c>
      <c r="V300" s="169" t="s">
        <v>1709</v>
      </c>
      <c r="W300" s="170" t="s">
        <v>1709</v>
      </c>
      <c r="X300" s="189" t="s">
        <v>3813</v>
      </c>
      <c r="Y300" s="299">
        <v>243</v>
      </c>
      <c r="Z300" s="300">
        <v>219</v>
      </c>
      <c r="AA300" s="302">
        <v>235</v>
      </c>
      <c r="AB300" s="171">
        <v>321</v>
      </c>
      <c r="AC300" s="193">
        <v>0</v>
      </c>
      <c r="AD300" s="164">
        <v>100</v>
      </c>
      <c r="AE300" s="303">
        <v>0</v>
      </c>
    </row>
    <row r="301" spans="1:31" s="3" customFormat="1" ht="18.75" customHeight="1">
      <c r="A301" s="298">
        <v>299</v>
      </c>
      <c r="B301" s="160">
        <v>210</v>
      </c>
      <c r="C301" s="161" t="s">
        <v>3398</v>
      </c>
      <c r="D301" s="162" t="s">
        <v>3815</v>
      </c>
      <c r="E301" s="193">
        <v>280</v>
      </c>
      <c r="F301" s="165">
        <v>3853678</v>
      </c>
      <c r="G301" s="299">
        <v>299</v>
      </c>
      <c r="H301" s="300">
        <v>282</v>
      </c>
      <c r="I301" s="168">
        <v>4331496</v>
      </c>
      <c r="J301" s="193">
        <v>44</v>
      </c>
      <c r="K301" s="164">
        <v>36</v>
      </c>
      <c r="L301" s="165">
        <v>2873186</v>
      </c>
      <c r="M301" s="299">
        <v>32</v>
      </c>
      <c r="N301" s="300">
        <v>25</v>
      </c>
      <c r="O301" s="168">
        <v>5341039</v>
      </c>
      <c r="P301" s="193">
        <v>80</v>
      </c>
      <c r="Q301" s="164">
        <v>69</v>
      </c>
      <c r="R301" s="165">
        <v>7027407</v>
      </c>
      <c r="S301" s="299">
        <v>11</v>
      </c>
      <c r="T301" s="300">
        <v>10</v>
      </c>
      <c r="U301" s="168">
        <v>2109677</v>
      </c>
      <c r="V301" s="193">
        <v>373</v>
      </c>
      <c r="W301" s="164">
        <v>365</v>
      </c>
      <c r="X301" s="301">
        <v>242</v>
      </c>
      <c r="Y301" s="299">
        <v>364</v>
      </c>
      <c r="Z301" s="300">
        <v>338</v>
      </c>
      <c r="AA301" s="302">
        <v>148</v>
      </c>
      <c r="AB301" s="171">
        <v>351</v>
      </c>
      <c r="AC301" s="193">
        <v>0</v>
      </c>
      <c r="AD301" s="164">
        <v>51</v>
      </c>
      <c r="AE301" s="303">
        <v>49</v>
      </c>
    </row>
    <row r="302" spans="1:31" s="3" customFormat="1" ht="18.75" customHeight="1">
      <c r="A302" s="292">
        <v>300</v>
      </c>
      <c r="B302" s="143">
        <v>168</v>
      </c>
      <c r="C302" s="144" t="s">
        <v>2604</v>
      </c>
      <c r="D302" s="145" t="s">
        <v>3815</v>
      </c>
      <c r="E302" s="197">
        <v>281</v>
      </c>
      <c r="F302" s="148">
        <v>3850270</v>
      </c>
      <c r="G302" s="293">
        <v>284</v>
      </c>
      <c r="H302" s="294">
        <v>268</v>
      </c>
      <c r="I302" s="151">
        <v>4403154</v>
      </c>
      <c r="J302" s="197">
        <v>472</v>
      </c>
      <c r="K302" s="147">
        <v>447</v>
      </c>
      <c r="L302" s="148">
        <v>199226</v>
      </c>
      <c r="M302" s="293">
        <v>411</v>
      </c>
      <c r="N302" s="294">
        <v>390</v>
      </c>
      <c r="O302" s="151">
        <v>434523</v>
      </c>
      <c r="P302" s="197">
        <v>402</v>
      </c>
      <c r="Q302" s="147">
        <v>378</v>
      </c>
      <c r="R302" s="148">
        <v>1929771</v>
      </c>
      <c r="S302" s="293">
        <v>300</v>
      </c>
      <c r="T302" s="294">
        <v>282</v>
      </c>
      <c r="U302" s="151">
        <v>96284</v>
      </c>
      <c r="V302" s="152" t="s">
        <v>1709</v>
      </c>
      <c r="W302" s="153" t="s">
        <v>1709</v>
      </c>
      <c r="X302" s="154" t="s">
        <v>3813</v>
      </c>
      <c r="Y302" s="293">
        <v>454</v>
      </c>
      <c r="Z302" s="294">
        <v>428</v>
      </c>
      <c r="AA302" s="296">
        <v>85</v>
      </c>
      <c r="AB302" s="156">
        <v>352</v>
      </c>
      <c r="AC302" s="197">
        <v>0</v>
      </c>
      <c r="AD302" s="147">
        <v>100</v>
      </c>
      <c r="AE302" s="297">
        <v>0</v>
      </c>
    </row>
    <row r="303" spans="1:31" s="3" customFormat="1" ht="18.75" customHeight="1">
      <c r="A303" s="98">
        <v>301</v>
      </c>
      <c r="B303" s="16">
        <v>275</v>
      </c>
      <c r="C303" s="17" t="s">
        <v>3716</v>
      </c>
      <c r="D303" s="18" t="s">
        <v>2748</v>
      </c>
      <c r="E303" s="60">
        <v>282</v>
      </c>
      <c r="F303" s="21">
        <v>3849359</v>
      </c>
      <c r="G303" s="104">
        <v>336</v>
      </c>
      <c r="H303" s="105">
        <v>316</v>
      </c>
      <c r="I303" s="24">
        <v>3969138</v>
      </c>
      <c r="J303" s="60">
        <v>225</v>
      </c>
      <c r="K303" s="20">
        <v>205</v>
      </c>
      <c r="L303" s="21">
        <v>1429682</v>
      </c>
      <c r="M303" s="104">
        <v>190</v>
      </c>
      <c r="N303" s="105">
        <v>174</v>
      </c>
      <c r="O303" s="24">
        <v>1643971</v>
      </c>
      <c r="P303" s="60">
        <v>177</v>
      </c>
      <c r="Q303" s="20">
        <v>157</v>
      </c>
      <c r="R303" s="21">
        <v>4713986</v>
      </c>
      <c r="S303" s="104">
        <v>122</v>
      </c>
      <c r="T303" s="105">
        <v>112</v>
      </c>
      <c r="U303" s="24">
        <v>460887</v>
      </c>
      <c r="V303" s="60">
        <v>103</v>
      </c>
      <c r="W303" s="20">
        <v>101</v>
      </c>
      <c r="X303" s="21">
        <v>9549</v>
      </c>
      <c r="Y303" s="104">
        <v>178</v>
      </c>
      <c r="Z303" s="105">
        <v>157</v>
      </c>
      <c r="AA303" s="106">
        <v>312</v>
      </c>
      <c r="AB303" s="93">
        <v>382</v>
      </c>
      <c r="AC303" s="60">
        <v>0</v>
      </c>
      <c r="AD303" s="20">
        <v>22</v>
      </c>
      <c r="AE303" s="115">
        <v>78</v>
      </c>
    </row>
    <row r="304" spans="1:31" s="3" customFormat="1" ht="18.75" customHeight="1">
      <c r="A304" s="99">
        <v>302</v>
      </c>
      <c r="B304" s="30">
        <v>164</v>
      </c>
      <c r="C304" s="31" t="s">
        <v>3399</v>
      </c>
      <c r="D304" s="32" t="s">
        <v>3369</v>
      </c>
      <c r="E304" s="33">
        <v>283</v>
      </c>
      <c r="F304" s="35">
        <v>3833140</v>
      </c>
      <c r="G304" s="107">
        <v>244</v>
      </c>
      <c r="H304" s="108">
        <v>230</v>
      </c>
      <c r="I304" s="38">
        <v>4770452</v>
      </c>
      <c r="J304" s="33">
        <v>115</v>
      </c>
      <c r="K304" s="44">
        <v>102</v>
      </c>
      <c r="L304" s="35">
        <v>1916257</v>
      </c>
      <c r="M304" s="107">
        <v>127</v>
      </c>
      <c r="N304" s="108">
        <v>116</v>
      </c>
      <c r="O304" s="38">
        <v>2161631</v>
      </c>
      <c r="P304" s="33">
        <v>178</v>
      </c>
      <c r="Q304" s="44">
        <v>158</v>
      </c>
      <c r="R304" s="35">
        <v>4698983</v>
      </c>
      <c r="S304" s="107">
        <v>416</v>
      </c>
      <c r="T304" s="108">
        <v>397</v>
      </c>
      <c r="U304" s="38">
        <v>-1062</v>
      </c>
      <c r="V304" s="33">
        <v>62</v>
      </c>
      <c r="W304" s="44">
        <v>60</v>
      </c>
      <c r="X304" s="35">
        <v>13096</v>
      </c>
      <c r="Y304" s="107">
        <v>24</v>
      </c>
      <c r="Z304" s="108">
        <v>16</v>
      </c>
      <c r="AA304" s="110">
        <v>801</v>
      </c>
      <c r="AB304" s="94">
        <v>322</v>
      </c>
      <c r="AC304" s="33">
        <v>0</v>
      </c>
      <c r="AD304" s="44">
        <v>66.95</v>
      </c>
      <c r="AE304" s="117">
        <v>33.049999999999997</v>
      </c>
    </row>
    <row r="305" spans="1:31" s="3" customFormat="1" ht="18.75" customHeight="1">
      <c r="A305" s="298">
        <v>303</v>
      </c>
      <c r="B305" s="160">
        <v>174</v>
      </c>
      <c r="C305" s="161" t="s">
        <v>2128</v>
      </c>
      <c r="D305" s="162" t="s">
        <v>3814</v>
      </c>
      <c r="E305" s="193">
        <v>20</v>
      </c>
      <c r="F305" s="165">
        <v>3821627</v>
      </c>
      <c r="G305" s="299">
        <v>19</v>
      </c>
      <c r="H305" s="300">
        <v>1</v>
      </c>
      <c r="I305" s="168">
        <v>8575085</v>
      </c>
      <c r="J305" s="193">
        <v>113</v>
      </c>
      <c r="K305" s="164">
        <v>13</v>
      </c>
      <c r="L305" s="165">
        <v>1934083</v>
      </c>
      <c r="M305" s="299">
        <v>226</v>
      </c>
      <c r="N305" s="300">
        <v>18</v>
      </c>
      <c r="O305" s="168">
        <v>1424227</v>
      </c>
      <c r="P305" s="193">
        <v>116</v>
      </c>
      <c r="Q305" s="164">
        <v>14</v>
      </c>
      <c r="R305" s="165">
        <v>5906847</v>
      </c>
      <c r="S305" s="299">
        <v>325</v>
      </c>
      <c r="T305" s="300">
        <v>19</v>
      </c>
      <c r="U305" s="168">
        <v>74976</v>
      </c>
      <c r="V305" s="193">
        <v>405</v>
      </c>
      <c r="W305" s="164">
        <v>11</v>
      </c>
      <c r="X305" s="301">
        <v>27</v>
      </c>
      <c r="Y305" s="299">
        <v>159</v>
      </c>
      <c r="Z305" s="300">
        <v>21</v>
      </c>
      <c r="AA305" s="302">
        <v>340</v>
      </c>
      <c r="AB305" s="171">
        <v>369</v>
      </c>
      <c r="AC305" s="193">
        <v>100</v>
      </c>
      <c r="AD305" s="164">
        <v>0</v>
      </c>
      <c r="AE305" s="303">
        <v>0</v>
      </c>
    </row>
    <row r="306" spans="1:31" s="3" customFormat="1" ht="18.75" customHeight="1">
      <c r="A306" s="298">
        <v>304</v>
      </c>
      <c r="B306" s="160">
        <v>327</v>
      </c>
      <c r="C306" s="161" t="s">
        <v>3400</v>
      </c>
      <c r="D306" s="162" t="s">
        <v>3815</v>
      </c>
      <c r="E306" s="193">
        <v>284</v>
      </c>
      <c r="F306" s="165">
        <v>3801514</v>
      </c>
      <c r="G306" s="299">
        <v>351</v>
      </c>
      <c r="H306" s="300">
        <v>330</v>
      </c>
      <c r="I306" s="168">
        <v>3801514</v>
      </c>
      <c r="J306" s="193">
        <v>322</v>
      </c>
      <c r="K306" s="164">
        <v>298</v>
      </c>
      <c r="L306" s="165">
        <v>994102</v>
      </c>
      <c r="M306" s="299">
        <v>236</v>
      </c>
      <c r="N306" s="300">
        <v>218</v>
      </c>
      <c r="O306" s="168">
        <v>1348480</v>
      </c>
      <c r="P306" s="193">
        <v>389</v>
      </c>
      <c r="Q306" s="164">
        <v>365</v>
      </c>
      <c r="R306" s="165">
        <v>2092336</v>
      </c>
      <c r="S306" s="299">
        <v>393</v>
      </c>
      <c r="T306" s="300">
        <v>374</v>
      </c>
      <c r="U306" s="168">
        <v>21148</v>
      </c>
      <c r="V306" s="169" t="s">
        <v>1709</v>
      </c>
      <c r="W306" s="170" t="s">
        <v>1709</v>
      </c>
      <c r="X306" s="189" t="s">
        <v>3813</v>
      </c>
      <c r="Y306" s="299">
        <v>281</v>
      </c>
      <c r="Z306" s="300">
        <v>256</v>
      </c>
      <c r="AA306" s="302">
        <v>200</v>
      </c>
      <c r="AB306" s="171">
        <v>311</v>
      </c>
      <c r="AC306" s="193">
        <v>0</v>
      </c>
      <c r="AD306" s="164">
        <v>100</v>
      </c>
      <c r="AE306" s="303">
        <v>0</v>
      </c>
    </row>
    <row r="307" spans="1:31" s="3" customFormat="1" ht="18.75" customHeight="1">
      <c r="A307" s="100">
        <v>305</v>
      </c>
      <c r="B307" s="46">
        <v>214</v>
      </c>
      <c r="C307" s="47" t="s">
        <v>487</v>
      </c>
      <c r="D307" s="48" t="s">
        <v>3812</v>
      </c>
      <c r="E307" s="65">
        <v>285</v>
      </c>
      <c r="F307" s="51">
        <v>3784059</v>
      </c>
      <c r="G307" s="112">
        <v>352</v>
      </c>
      <c r="H307" s="113">
        <v>331</v>
      </c>
      <c r="I307" s="54">
        <v>3784059</v>
      </c>
      <c r="J307" s="65">
        <v>400</v>
      </c>
      <c r="K307" s="50">
        <v>375</v>
      </c>
      <c r="L307" s="51">
        <v>641231</v>
      </c>
      <c r="M307" s="112">
        <v>220</v>
      </c>
      <c r="N307" s="113">
        <v>203</v>
      </c>
      <c r="O307" s="54">
        <v>1482428</v>
      </c>
      <c r="P307" s="65">
        <v>226</v>
      </c>
      <c r="Q307" s="50">
        <v>205</v>
      </c>
      <c r="R307" s="51">
        <v>3870537</v>
      </c>
      <c r="S307" s="112">
        <v>448</v>
      </c>
      <c r="T307" s="113">
        <v>427</v>
      </c>
      <c r="U307" s="54">
        <v>-239375</v>
      </c>
      <c r="V307" s="55" t="s">
        <v>1709</v>
      </c>
      <c r="W307" s="56" t="s">
        <v>1709</v>
      </c>
      <c r="X307" s="62" t="s">
        <v>3813</v>
      </c>
      <c r="Y307" s="112">
        <v>381</v>
      </c>
      <c r="Z307" s="113">
        <v>355</v>
      </c>
      <c r="AA307" s="114">
        <v>134</v>
      </c>
      <c r="AB307" s="95">
        <v>381</v>
      </c>
      <c r="AC307" s="65">
        <v>0</v>
      </c>
      <c r="AD307" s="50">
        <v>100</v>
      </c>
      <c r="AE307" s="116">
        <v>0</v>
      </c>
    </row>
    <row r="308" spans="1:31" s="3" customFormat="1" ht="18.75" customHeight="1">
      <c r="A308" s="304">
        <v>306</v>
      </c>
      <c r="B308" s="175">
        <v>321</v>
      </c>
      <c r="C308" s="176" t="s">
        <v>3401</v>
      </c>
      <c r="D308" s="177" t="s">
        <v>3815</v>
      </c>
      <c r="E308" s="198">
        <v>286</v>
      </c>
      <c r="F308" s="180">
        <v>3774390</v>
      </c>
      <c r="G308" s="305">
        <v>298</v>
      </c>
      <c r="H308" s="306">
        <v>281</v>
      </c>
      <c r="I308" s="183">
        <v>4341215</v>
      </c>
      <c r="J308" s="198">
        <v>125</v>
      </c>
      <c r="K308" s="179">
        <v>112</v>
      </c>
      <c r="L308" s="180">
        <v>1881323</v>
      </c>
      <c r="M308" s="305">
        <v>198</v>
      </c>
      <c r="N308" s="306">
        <v>182</v>
      </c>
      <c r="O308" s="183">
        <v>1596179</v>
      </c>
      <c r="P308" s="198">
        <v>328</v>
      </c>
      <c r="Q308" s="179">
        <v>305</v>
      </c>
      <c r="R308" s="180">
        <v>2642132</v>
      </c>
      <c r="S308" s="305">
        <v>69</v>
      </c>
      <c r="T308" s="306">
        <v>59</v>
      </c>
      <c r="U308" s="183">
        <v>758470</v>
      </c>
      <c r="V308" s="198">
        <v>361</v>
      </c>
      <c r="W308" s="179">
        <v>353</v>
      </c>
      <c r="X308" s="315">
        <v>435</v>
      </c>
      <c r="Y308" s="305">
        <v>119</v>
      </c>
      <c r="Z308" s="306">
        <v>99</v>
      </c>
      <c r="AA308" s="307">
        <v>414</v>
      </c>
      <c r="AB308" s="186">
        <v>384</v>
      </c>
      <c r="AC308" s="198">
        <v>0</v>
      </c>
      <c r="AD308" s="179">
        <v>100</v>
      </c>
      <c r="AE308" s="308">
        <v>0</v>
      </c>
    </row>
    <row r="309" spans="1:31" s="3" customFormat="1" ht="18.75" customHeight="1">
      <c r="A309" s="99">
        <v>307</v>
      </c>
      <c r="B309" s="30" t="s">
        <v>3813</v>
      </c>
      <c r="C309" s="31" t="s">
        <v>1454</v>
      </c>
      <c r="D309" s="32" t="s">
        <v>3371</v>
      </c>
      <c r="E309" s="33">
        <v>287</v>
      </c>
      <c r="F309" s="35">
        <v>3764734</v>
      </c>
      <c r="G309" s="107">
        <v>318</v>
      </c>
      <c r="H309" s="108">
        <v>300</v>
      </c>
      <c r="I309" s="38">
        <v>4144482</v>
      </c>
      <c r="J309" s="33">
        <v>231</v>
      </c>
      <c r="K309" s="44">
        <v>211</v>
      </c>
      <c r="L309" s="35">
        <v>1415320</v>
      </c>
      <c r="M309" s="107">
        <v>22</v>
      </c>
      <c r="N309" s="108">
        <v>16</v>
      </c>
      <c r="O309" s="38">
        <v>6366676</v>
      </c>
      <c r="P309" s="33">
        <v>81</v>
      </c>
      <c r="Q309" s="44">
        <v>70</v>
      </c>
      <c r="R309" s="35">
        <v>7023802</v>
      </c>
      <c r="S309" s="107">
        <v>147</v>
      </c>
      <c r="T309" s="108">
        <v>137</v>
      </c>
      <c r="U309" s="38">
        <v>379796</v>
      </c>
      <c r="V309" s="33">
        <v>360</v>
      </c>
      <c r="W309" s="44">
        <v>352</v>
      </c>
      <c r="X309" s="109">
        <v>451</v>
      </c>
      <c r="Y309" s="107">
        <v>228</v>
      </c>
      <c r="Z309" s="108">
        <v>204</v>
      </c>
      <c r="AA309" s="110">
        <v>250</v>
      </c>
      <c r="AB309" s="94">
        <v>356</v>
      </c>
      <c r="AC309" s="33">
        <v>0</v>
      </c>
      <c r="AD309" s="44">
        <v>100</v>
      </c>
      <c r="AE309" s="117">
        <v>0</v>
      </c>
    </row>
    <row r="310" spans="1:31" s="3" customFormat="1" ht="18.75" customHeight="1">
      <c r="A310" s="298">
        <v>308</v>
      </c>
      <c r="B310" s="160">
        <v>243</v>
      </c>
      <c r="C310" s="161" t="s">
        <v>3402</v>
      </c>
      <c r="D310" s="162" t="s">
        <v>3815</v>
      </c>
      <c r="E310" s="193">
        <v>288</v>
      </c>
      <c r="F310" s="165">
        <v>3764124</v>
      </c>
      <c r="G310" s="299">
        <v>206</v>
      </c>
      <c r="H310" s="300">
        <v>194</v>
      </c>
      <c r="I310" s="168">
        <v>5176124</v>
      </c>
      <c r="J310" s="193">
        <v>109</v>
      </c>
      <c r="K310" s="164">
        <v>97</v>
      </c>
      <c r="L310" s="165">
        <v>1959482</v>
      </c>
      <c r="M310" s="299">
        <v>327</v>
      </c>
      <c r="N310" s="300">
        <v>308</v>
      </c>
      <c r="O310" s="168">
        <v>832226</v>
      </c>
      <c r="P310" s="193">
        <v>433</v>
      </c>
      <c r="Q310" s="164">
        <v>408</v>
      </c>
      <c r="R310" s="165">
        <v>1686231</v>
      </c>
      <c r="S310" s="299">
        <v>49</v>
      </c>
      <c r="T310" s="300">
        <v>41</v>
      </c>
      <c r="U310" s="168">
        <v>971759</v>
      </c>
      <c r="V310" s="193">
        <v>274</v>
      </c>
      <c r="W310" s="164">
        <v>269</v>
      </c>
      <c r="X310" s="165">
        <v>1808</v>
      </c>
      <c r="Y310" s="299">
        <v>422</v>
      </c>
      <c r="Z310" s="300">
        <v>396</v>
      </c>
      <c r="AA310" s="302">
        <v>107</v>
      </c>
      <c r="AB310" s="171">
        <v>351</v>
      </c>
      <c r="AC310" s="193">
        <v>0</v>
      </c>
      <c r="AD310" s="164">
        <v>49</v>
      </c>
      <c r="AE310" s="303">
        <v>51</v>
      </c>
    </row>
    <row r="311" spans="1:31" s="3" customFormat="1" ht="18.75" customHeight="1">
      <c r="A311" s="99">
        <v>309</v>
      </c>
      <c r="B311" s="30">
        <v>263</v>
      </c>
      <c r="C311" s="31" t="s">
        <v>3403</v>
      </c>
      <c r="D311" s="32" t="s">
        <v>551</v>
      </c>
      <c r="E311" s="33">
        <v>289</v>
      </c>
      <c r="F311" s="35">
        <v>3761043</v>
      </c>
      <c r="G311" s="107">
        <v>356</v>
      </c>
      <c r="H311" s="108">
        <v>335</v>
      </c>
      <c r="I311" s="38">
        <v>3762501</v>
      </c>
      <c r="J311" s="33">
        <v>487</v>
      </c>
      <c r="K311" s="44">
        <v>462</v>
      </c>
      <c r="L311" s="35">
        <v>59880</v>
      </c>
      <c r="M311" s="107">
        <v>445</v>
      </c>
      <c r="N311" s="108">
        <v>424</v>
      </c>
      <c r="O311" s="38">
        <v>278658</v>
      </c>
      <c r="P311" s="33">
        <v>498</v>
      </c>
      <c r="Q311" s="44">
        <v>472</v>
      </c>
      <c r="R311" s="35">
        <v>422862</v>
      </c>
      <c r="S311" s="107">
        <v>395</v>
      </c>
      <c r="T311" s="108">
        <v>376</v>
      </c>
      <c r="U311" s="38">
        <v>18087</v>
      </c>
      <c r="V311" s="39" t="s">
        <v>1709</v>
      </c>
      <c r="W311" s="40" t="s">
        <v>1709</v>
      </c>
      <c r="X311" s="41" t="s">
        <v>3813</v>
      </c>
      <c r="Y311" s="107">
        <v>274</v>
      </c>
      <c r="Z311" s="108">
        <v>249</v>
      </c>
      <c r="AA311" s="110">
        <v>205</v>
      </c>
      <c r="AB311" s="94">
        <v>311</v>
      </c>
      <c r="AC311" s="33">
        <v>0</v>
      </c>
      <c r="AD311" s="44">
        <v>100</v>
      </c>
      <c r="AE311" s="117">
        <v>0</v>
      </c>
    </row>
    <row r="312" spans="1:31" s="3" customFormat="1" ht="18.75" customHeight="1">
      <c r="A312" s="292">
        <v>310</v>
      </c>
      <c r="B312" s="143">
        <v>287</v>
      </c>
      <c r="C312" s="144" t="s">
        <v>3689</v>
      </c>
      <c r="D312" s="145" t="s">
        <v>3815</v>
      </c>
      <c r="E312" s="197">
        <v>290</v>
      </c>
      <c r="F312" s="148">
        <v>3756118</v>
      </c>
      <c r="G312" s="293">
        <v>343</v>
      </c>
      <c r="H312" s="294">
        <v>323</v>
      </c>
      <c r="I312" s="151">
        <v>3908937</v>
      </c>
      <c r="J312" s="197">
        <v>213</v>
      </c>
      <c r="K312" s="147">
        <v>194</v>
      </c>
      <c r="L312" s="148">
        <v>1456719</v>
      </c>
      <c r="M312" s="293">
        <v>109</v>
      </c>
      <c r="N312" s="294">
        <v>99</v>
      </c>
      <c r="O312" s="151">
        <v>2394613</v>
      </c>
      <c r="P312" s="197">
        <v>235</v>
      </c>
      <c r="Q312" s="147">
        <v>213</v>
      </c>
      <c r="R312" s="148">
        <v>3752091</v>
      </c>
      <c r="S312" s="293">
        <v>297</v>
      </c>
      <c r="T312" s="294">
        <v>279</v>
      </c>
      <c r="U312" s="151">
        <v>98497</v>
      </c>
      <c r="V312" s="197">
        <v>355</v>
      </c>
      <c r="W312" s="147">
        <v>347</v>
      </c>
      <c r="X312" s="295">
        <v>494</v>
      </c>
      <c r="Y312" s="293">
        <v>230</v>
      </c>
      <c r="Z312" s="294">
        <v>206</v>
      </c>
      <c r="AA312" s="296">
        <v>250</v>
      </c>
      <c r="AB312" s="156">
        <v>356</v>
      </c>
      <c r="AC312" s="197">
        <v>0</v>
      </c>
      <c r="AD312" s="147">
        <v>50</v>
      </c>
      <c r="AE312" s="297">
        <v>50</v>
      </c>
    </row>
    <row r="313" spans="1:31" s="3" customFormat="1" ht="18.75" customHeight="1">
      <c r="A313" s="304">
        <v>311</v>
      </c>
      <c r="B313" s="175">
        <v>353</v>
      </c>
      <c r="C313" s="176" t="s">
        <v>3404</v>
      </c>
      <c r="D313" s="177" t="s">
        <v>3815</v>
      </c>
      <c r="E313" s="198">
        <v>291</v>
      </c>
      <c r="F313" s="180">
        <v>3754905</v>
      </c>
      <c r="G313" s="305">
        <v>358</v>
      </c>
      <c r="H313" s="306">
        <v>337</v>
      </c>
      <c r="I313" s="183">
        <v>3754905</v>
      </c>
      <c r="J313" s="198">
        <v>173</v>
      </c>
      <c r="K313" s="179">
        <v>156</v>
      </c>
      <c r="L313" s="180">
        <v>1654392</v>
      </c>
      <c r="M313" s="305">
        <v>261</v>
      </c>
      <c r="N313" s="306">
        <v>243</v>
      </c>
      <c r="O313" s="183">
        <v>1203990</v>
      </c>
      <c r="P313" s="198">
        <v>234</v>
      </c>
      <c r="Q313" s="179">
        <v>212</v>
      </c>
      <c r="R313" s="180">
        <v>3758702</v>
      </c>
      <c r="S313" s="305">
        <v>389</v>
      </c>
      <c r="T313" s="306">
        <v>370</v>
      </c>
      <c r="U313" s="183">
        <v>22961</v>
      </c>
      <c r="V313" s="184" t="s">
        <v>1709</v>
      </c>
      <c r="W313" s="185" t="s">
        <v>1709</v>
      </c>
      <c r="X313" s="191" t="s">
        <v>3813</v>
      </c>
      <c r="Y313" s="305">
        <v>240</v>
      </c>
      <c r="Z313" s="306">
        <v>216</v>
      </c>
      <c r="AA313" s="307">
        <v>237</v>
      </c>
      <c r="AB313" s="186">
        <v>369</v>
      </c>
      <c r="AC313" s="198">
        <v>0</v>
      </c>
      <c r="AD313" s="179">
        <v>100</v>
      </c>
      <c r="AE313" s="308">
        <v>0</v>
      </c>
    </row>
    <row r="314" spans="1:31" s="3" customFormat="1" ht="18.75" customHeight="1">
      <c r="A314" s="99">
        <v>312</v>
      </c>
      <c r="B314" s="30">
        <v>212</v>
      </c>
      <c r="C314" s="31" t="s">
        <v>872</v>
      </c>
      <c r="D314" s="32" t="s">
        <v>3368</v>
      </c>
      <c r="E314" s="33">
        <v>292</v>
      </c>
      <c r="F314" s="35">
        <v>3748464</v>
      </c>
      <c r="G314" s="107">
        <v>338</v>
      </c>
      <c r="H314" s="108">
        <v>318</v>
      </c>
      <c r="I314" s="38">
        <v>3946683</v>
      </c>
      <c r="J314" s="33">
        <v>366</v>
      </c>
      <c r="K314" s="44">
        <v>342</v>
      </c>
      <c r="L314" s="35">
        <v>798231</v>
      </c>
      <c r="M314" s="107">
        <v>93</v>
      </c>
      <c r="N314" s="108">
        <v>84</v>
      </c>
      <c r="O314" s="38">
        <v>2736324</v>
      </c>
      <c r="P314" s="33">
        <v>128</v>
      </c>
      <c r="Q314" s="44">
        <v>112</v>
      </c>
      <c r="R314" s="35">
        <v>5649929</v>
      </c>
      <c r="S314" s="107">
        <v>318</v>
      </c>
      <c r="T314" s="108">
        <v>300</v>
      </c>
      <c r="U314" s="38">
        <v>80670</v>
      </c>
      <c r="V314" s="33">
        <v>136</v>
      </c>
      <c r="W314" s="44">
        <v>133</v>
      </c>
      <c r="X314" s="35">
        <v>7623</v>
      </c>
      <c r="Y314" s="107">
        <v>383</v>
      </c>
      <c r="Z314" s="108">
        <v>357</v>
      </c>
      <c r="AA314" s="110">
        <v>133</v>
      </c>
      <c r="AB314" s="94">
        <v>311</v>
      </c>
      <c r="AC314" s="33">
        <v>0</v>
      </c>
      <c r="AD314" s="44">
        <v>100</v>
      </c>
      <c r="AE314" s="117">
        <v>0</v>
      </c>
    </row>
    <row r="315" spans="1:31" s="3" customFormat="1" ht="18.75" customHeight="1">
      <c r="A315" s="298">
        <v>313</v>
      </c>
      <c r="B315" s="160" t="s">
        <v>3813</v>
      </c>
      <c r="C315" s="161" t="s">
        <v>3405</v>
      </c>
      <c r="D315" s="162" t="s">
        <v>3815</v>
      </c>
      <c r="E315" s="193">
        <v>293</v>
      </c>
      <c r="F315" s="165">
        <v>3740307</v>
      </c>
      <c r="G315" s="299">
        <v>353</v>
      </c>
      <c r="H315" s="300">
        <v>332</v>
      </c>
      <c r="I315" s="168">
        <v>3777230</v>
      </c>
      <c r="J315" s="193">
        <v>196</v>
      </c>
      <c r="K315" s="164">
        <v>178</v>
      </c>
      <c r="L315" s="165">
        <v>1536371</v>
      </c>
      <c r="M315" s="299">
        <v>325</v>
      </c>
      <c r="N315" s="300">
        <v>306</v>
      </c>
      <c r="O315" s="168">
        <v>845727</v>
      </c>
      <c r="P315" s="193">
        <v>454</v>
      </c>
      <c r="Q315" s="164">
        <v>429</v>
      </c>
      <c r="R315" s="165">
        <v>1509638</v>
      </c>
      <c r="S315" s="299">
        <v>158</v>
      </c>
      <c r="T315" s="300">
        <v>147</v>
      </c>
      <c r="U315" s="168">
        <v>353935</v>
      </c>
      <c r="V315" s="193">
        <v>304</v>
      </c>
      <c r="W315" s="164">
        <v>299</v>
      </c>
      <c r="X315" s="165">
        <v>1164</v>
      </c>
      <c r="Y315" s="299">
        <v>49</v>
      </c>
      <c r="Z315" s="300">
        <v>37</v>
      </c>
      <c r="AA315" s="302">
        <v>600</v>
      </c>
      <c r="AB315" s="171">
        <v>383</v>
      </c>
      <c r="AC315" s="193">
        <v>0</v>
      </c>
      <c r="AD315" s="164">
        <v>100</v>
      </c>
      <c r="AE315" s="303">
        <v>0</v>
      </c>
    </row>
    <row r="316" spans="1:31" s="3" customFormat="1" ht="18.75" customHeight="1">
      <c r="A316" s="298">
        <v>314</v>
      </c>
      <c r="B316" s="160" t="s">
        <v>3813</v>
      </c>
      <c r="C316" s="195" t="s">
        <v>3813</v>
      </c>
      <c r="D316" s="162" t="s">
        <v>3815</v>
      </c>
      <c r="E316" s="193">
        <v>294</v>
      </c>
      <c r="F316" s="189" t="s">
        <v>3813</v>
      </c>
      <c r="G316" s="299">
        <v>359</v>
      </c>
      <c r="H316" s="300">
        <v>338</v>
      </c>
      <c r="I316" s="196" t="s">
        <v>3813</v>
      </c>
      <c r="J316" s="193">
        <v>37</v>
      </c>
      <c r="K316" s="164">
        <v>31</v>
      </c>
      <c r="L316" s="189" t="s">
        <v>3813</v>
      </c>
      <c r="M316" s="299">
        <v>294</v>
      </c>
      <c r="N316" s="300">
        <v>275</v>
      </c>
      <c r="O316" s="196" t="s">
        <v>3813</v>
      </c>
      <c r="P316" s="193">
        <v>89</v>
      </c>
      <c r="Q316" s="164">
        <v>77</v>
      </c>
      <c r="R316" s="189" t="s">
        <v>3813</v>
      </c>
      <c r="S316" s="299">
        <v>33</v>
      </c>
      <c r="T316" s="300">
        <v>26</v>
      </c>
      <c r="U316" s="196" t="s">
        <v>3813</v>
      </c>
      <c r="V316" s="193">
        <v>348</v>
      </c>
      <c r="W316" s="164">
        <v>340</v>
      </c>
      <c r="X316" s="189" t="s">
        <v>3813</v>
      </c>
      <c r="Y316" s="299">
        <v>157</v>
      </c>
      <c r="Z316" s="300">
        <v>137</v>
      </c>
      <c r="AA316" s="196" t="s">
        <v>3813</v>
      </c>
      <c r="AB316" s="171">
        <v>382</v>
      </c>
      <c r="AC316" s="193">
        <v>0</v>
      </c>
      <c r="AD316" s="164">
        <v>50</v>
      </c>
      <c r="AE316" s="303">
        <v>50</v>
      </c>
    </row>
    <row r="317" spans="1:31" s="3" customFormat="1" ht="18.75" customHeight="1">
      <c r="A317" s="100">
        <v>315</v>
      </c>
      <c r="B317" s="46" t="s">
        <v>3813</v>
      </c>
      <c r="C317" s="47" t="s">
        <v>3592</v>
      </c>
      <c r="D317" s="48" t="s">
        <v>3369</v>
      </c>
      <c r="E317" s="65">
        <v>295</v>
      </c>
      <c r="F317" s="51">
        <v>3733141</v>
      </c>
      <c r="G317" s="112">
        <v>348</v>
      </c>
      <c r="H317" s="113">
        <v>327</v>
      </c>
      <c r="I317" s="54">
        <v>3841924</v>
      </c>
      <c r="J317" s="65">
        <v>256</v>
      </c>
      <c r="K317" s="50">
        <v>233</v>
      </c>
      <c r="L317" s="51">
        <v>1298464</v>
      </c>
      <c r="M317" s="112">
        <v>342</v>
      </c>
      <c r="N317" s="113">
        <v>323</v>
      </c>
      <c r="O317" s="54">
        <v>726317</v>
      </c>
      <c r="P317" s="65">
        <v>343</v>
      </c>
      <c r="Q317" s="50">
        <v>320</v>
      </c>
      <c r="R317" s="51">
        <v>2517245</v>
      </c>
      <c r="S317" s="112">
        <v>254</v>
      </c>
      <c r="T317" s="113">
        <v>238</v>
      </c>
      <c r="U317" s="54">
        <v>154819</v>
      </c>
      <c r="V317" s="65">
        <v>338</v>
      </c>
      <c r="W317" s="50">
        <v>331</v>
      </c>
      <c r="X317" s="111">
        <v>761</v>
      </c>
      <c r="Y317" s="112">
        <v>341</v>
      </c>
      <c r="Z317" s="113">
        <v>315</v>
      </c>
      <c r="AA317" s="114">
        <v>160</v>
      </c>
      <c r="AB317" s="95">
        <v>332</v>
      </c>
      <c r="AC317" s="65">
        <v>0</v>
      </c>
      <c r="AD317" s="50">
        <v>100</v>
      </c>
      <c r="AE317" s="116">
        <v>0</v>
      </c>
    </row>
    <row r="318" spans="1:31" s="3" customFormat="1" ht="18.75" customHeight="1">
      <c r="A318" s="304">
        <v>316</v>
      </c>
      <c r="B318" s="175">
        <v>308</v>
      </c>
      <c r="C318" s="176" t="s">
        <v>3252</v>
      </c>
      <c r="D318" s="177" t="s">
        <v>3815</v>
      </c>
      <c r="E318" s="198">
        <v>296</v>
      </c>
      <c r="F318" s="180">
        <v>3730068</v>
      </c>
      <c r="G318" s="305">
        <v>213</v>
      </c>
      <c r="H318" s="306">
        <v>200</v>
      </c>
      <c r="I318" s="183">
        <v>5064874</v>
      </c>
      <c r="J318" s="198">
        <v>261</v>
      </c>
      <c r="K318" s="179">
        <v>238</v>
      </c>
      <c r="L318" s="180">
        <v>1267560</v>
      </c>
      <c r="M318" s="305">
        <v>340</v>
      </c>
      <c r="N318" s="306">
        <v>321</v>
      </c>
      <c r="O318" s="183">
        <v>731061</v>
      </c>
      <c r="P318" s="198">
        <v>223</v>
      </c>
      <c r="Q318" s="179">
        <v>202</v>
      </c>
      <c r="R318" s="180">
        <v>3906888</v>
      </c>
      <c r="S318" s="305">
        <v>277</v>
      </c>
      <c r="T318" s="306">
        <v>259</v>
      </c>
      <c r="U318" s="183">
        <v>114158</v>
      </c>
      <c r="V318" s="198">
        <v>400</v>
      </c>
      <c r="W318" s="179">
        <v>390</v>
      </c>
      <c r="X318" s="315">
        <v>43</v>
      </c>
      <c r="Y318" s="305">
        <v>251</v>
      </c>
      <c r="Z318" s="306">
        <v>227</v>
      </c>
      <c r="AA318" s="307">
        <v>230</v>
      </c>
      <c r="AB318" s="186">
        <v>341</v>
      </c>
      <c r="AC318" s="198">
        <v>0</v>
      </c>
      <c r="AD318" s="179">
        <v>100</v>
      </c>
      <c r="AE318" s="308">
        <v>0</v>
      </c>
    </row>
    <row r="319" spans="1:31" s="3" customFormat="1" ht="18.75" customHeight="1">
      <c r="A319" s="298">
        <v>317</v>
      </c>
      <c r="B319" s="160">
        <v>235</v>
      </c>
      <c r="C319" s="161" t="s">
        <v>3406</v>
      </c>
      <c r="D319" s="162" t="s">
        <v>3815</v>
      </c>
      <c r="E319" s="193">
        <v>297</v>
      </c>
      <c r="F319" s="165">
        <v>3718732</v>
      </c>
      <c r="G319" s="299">
        <v>347</v>
      </c>
      <c r="H319" s="300">
        <v>326</v>
      </c>
      <c r="I319" s="168">
        <v>3847827</v>
      </c>
      <c r="J319" s="193">
        <v>328</v>
      </c>
      <c r="K319" s="164">
        <v>304</v>
      </c>
      <c r="L319" s="165">
        <v>976457</v>
      </c>
      <c r="M319" s="299">
        <v>204</v>
      </c>
      <c r="N319" s="300">
        <v>188</v>
      </c>
      <c r="O319" s="168">
        <v>1551258</v>
      </c>
      <c r="P319" s="193">
        <v>383</v>
      </c>
      <c r="Q319" s="164">
        <v>359</v>
      </c>
      <c r="R319" s="165">
        <v>2130217</v>
      </c>
      <c r="S319" s="299">
        <v>243</v>
      </c>
      <c r="T319" s="300">
        <v>227</v>
      </c>
      <c r="U319" s="168">
        <v>171224</v>
      </c>
      <c r="V319" s="193">
        <v>303</v>
      </c>
      <c r="W319" s="164">
        <v>298</v>
      </c>
      <c r="X319" s="165">
        <v>1231</v>
      </c>
      <c r="Y319" s="299">
        <v>332</v>
      </c>
      <c r="Z319" s="300">
        <v>306</v>
      </c>
      <c r="AA319" s="302">
        <v>167</v>
      </c>
      <c r="AB319" s="171">
        <v>323</v>
      </c>
      <c r="AC319" s="193">
        <v>0</v>
      </c>
      <c r="AD319" s="164">
        <v>100</v>
      </c>
      <c r="AE319" s="303">
        <v>0</v>
      </c>
    </row>
    <row r="320" spans="1:31" s="3" customFormat="1" ht="18.75" customHeight="1">
      <c r="A320" s="298">
        <v>318</v>
      </c>
      <c r="B320" s="160">
        <v>181</v>
      </c>
      <c r="C320" s="161" t="s">
        <v>3407</v>
      </c>
      <c r="D320" s="162" t="s">
        <v>3815</v>
      </c>
      <c r="E320" s="193">
        <v>298</v>
      </c>
      <c r="F320" s="165">
        <v>3712651</v>
      </c>
      <c r="G320" s="299">
        <v>357</v>
      </c>
      <c r="H320" s="300">
        <v>336</v>
      </c>
      <c r="I320" s="168">
        <v>3760796</v>
      </c>
      <c r="J320" s="193">
        <v>273</v>
      </c>
      <c r="K320" s="164">
        <v>250</v>
      </c>
      <c r="L320" s="165">
        <v>1215811</v>
      </c>
      <c r="M320" s="299">
        <v>28</v>
      </c>
      <c r="N320" s="300">
        <v>22</v>
      </c>
      <c r="O320" s="168">
        <v>5520539</v>
      </c>
      <c r="P320" s="193">
        <v>69</v>
      </c>
      <c r="Q320" s="164">
        <v>58</v>
      </c>
      <c r="R320" s="165">
        <v>7691752</v>
      </c>
      <c r="S320" s="299">
        <v>478</v>
      </c>
      <c r="T320" s="300">
        <v>457</v>
      </c>
      <c r="U320" s="168">
        <v>-939796</v>
      </c>
      <c r="V320" s="193">
        <v>356</v>
      </c>
      <c r="W320" s="164">
        <v>348</v>
      </c>
      <c r="X320" s="301">
        <v>493</v>
      </c>
      <c r="Y320" s="299">
        <v>252</v>
      </c>
      <c r="Z320" s="300">
        <v>228</v>
      </c>
      <c r="AA320" s="302">
        <v>228</v>
      </c>
      <c r="AB320" s="171">
        <v>321</v>
      </c>
      <c r="AC320" s="193">
        <v>0</v>
      </c>
      <c r="AD320" s="164">
        <v>100</v>
      </c>
      <c r="AE320" s="303">
        <v>0</v>
      </c>
    </row>
    <row r="321" spans="1:31" s="3" customFormat="1" ht="18.75" customHeight="1">
      <c r="A321" s="298">
        <v>319</v>
      </c>
      <c r="B321" s="160">
        <v>274</v>
      </c>
      <c r="C321" s="161" t="s">
        <v>3607</v>
      </c>
      <c r="D321" s="162" t="s">
        <v>3815</v>
      </c>
      <c r="E321" s="193">
        <v>299</v>
      </c>
      <c r="F321" s="165">
        <v>3687727</v>
      </c>
      <c r="G321" s="299">
        <v>261</v>
      </c>
      <c r="H321" s="300">
        <v>246</v>
      </c>
      <c r="I321" s="168">
        <v>4633097</v>
      </c>
      <c r="J321" s="193">
        <v>445</v>
      </c>
      <c r="K321" s="164">
        <v>420</v>
      </c>
      <c r="L321" s="165">
        <v>372383</v>
      </c>
      <c r="M321" s="299">
        <v>402</v>
      </c>
      <c r="N321" s="300">
        <v>381</v>
      </c>
      <c r="O321" s="168">
        <v>497155</v>
      </c>
      <c r="P321" s="193">
        <v>376</v>
      </c>
      <c r="Q321" s="164">
        <v>352</v>
      </c>
      <c r="R321" s="165">
        <v>2163922</v>
      </c>
      <c r="S321" s="299">
        <v>298</v>
      </c>
      <c r="T321" s="300">
        <v>280</v>
      </c>
      <c r="U321" s="168">
        <v>98287</v>
      </c>
      <c r="V321" s="193">
        <v>153</v>
      </c>
      <c r="W321" s="164">
        <v>150</v>
      </c>
      <c r="X321" s="165">
        <v>6879</v>
      </c>
      <c r="Y321" s="299">
        <v>324</v>
      </c>
      <c r="Z321" s="300">
        <v>298</v>
      </c>
      <c r="AA321" s="302">
        <v>170</v>
      </c>
      <c r="AB321" s="171">
        <v>324</v>
      </c>
      <c r="AC321" s="193">
        <v>0</v>
      </c>
      <c r="AD321" s="164">
        <v>100</v>
      </c>
      <c r="AE321" s="303">
        <v>0</v>
      </c>
    </row>
    <row r="322" spans="1:31" s="3" customFormat="1" ht="18.75" customHeight="1">
      <c r="A322" s="100">
        <v>320</v>
      </c>
      <c r="B322" s="46" t="s">
        <v>3813</v>
      </c>
      <c r="C322" s="47" t="s">
        <v>3342</v>
      </c>
      <c r="D322" s="48" t="s">
        <v>1734</v>
      </c>
      <c r="E322" s="65">
        <v>300</v>
      </c>
      <c r="F322" s="51">
        <v>3685841</v>
      </c>
      <c r="G322" s="112">
        <v>331</v>
      </c>
      <c r="H322" s="113">
        <v>311</v>
      </c>
      <c r="I322" s="54">
        <v>4032090</v>
      </c>
      <c r="J322" s="65">
        <v>462</v>
      </c>
      <c r="K322" s="50">
        <v>437</v>
      </c>
      <c r="L322" s="51">
        <v>297065</v>
      </c>
      <c r="M322" s="112">
        <v>424</v>
      </c>
      <c r="N322" s="113">
        <v>403</v>
      </c>
      <c r="O322" s="54">
        <v>395570</v>
      </c>
      <c r="P322" s="65">
        <v>443</v>
      </c>
      <c r="Q322" s="50">
        <v>418</v>
      </c>
      <c r="R322" s="51">
        <v>1583403</v>
      </c>
      <c r="S322" s="112">
        <v>234</v>
      </c>
      <c r="T322" s="113">
        <v>218</v>
      </c>
      <c r="U322" s="54">
        <v>186494</v>
      </c>
      <c r="V322" s="65">
        <v>185</v>
      </c>
      <c r="W322" s="50">
        <v>180</v>
      </c>
      <c r="X322" s="51">
        <v>5191</v>
      </c>
      <c r="Y322" s="112">
        <v>485</v>
      </c>
      <c r="Z322" s="113">
        <v>459</v>
      </c>
      <c r="AA322" s="114">
        <v>52</v>
      </c>
      <c r="AB322" s="95">
        <v>311</v>
      </c>
      <c r="AC322" s="65">
        <v>0</v>
      </c>
      <c r="AD322" s="50">
        <v>100</v>
      </c>
      <c r="AE322" s="116">
        <v>0</v>
      </c>
    </row>
    <row r="323" spans="1:31" s="3" customFormat="1" ht="18.75" customHeight="1">
      <c r="A323" s="304">
        <v>321</v>
      </c>
      <c r="B323" s="175">
        <v>201</v>
      </c>
      <c r="C323" s="176" t="s">
        <v>3408</v>
      </c>
      <c r="D323" s="177" t="s">
        <v>3815</v>
      </c>
      <c r="E323" s="198">
        <v>301</v>
      </c>
      <c r="F323" s="180">
        <v>3684969</v>
      </c>
      <c r="G323" s="305">
        <v>251</v>
      </c>
      <c r="H323" s="306">
        <v>237</v>
      </c>
      <c r="I323" s="183">
        <v>4706291</v>
      </c>
      <c r="J323" s="198">
        <v>152</v>
      </c>
      <c r="K323" s="179">
        <v>139</v>
      </c>
      <c r="L323" s="180">
        <v>1764889</v>
      </c>
      <c r="M323" s="305">
        <v>348</v>
      </c>
      <c r="N323" s="306">
        <v>329</v>
      </c>
      <c r="O323" s="183">
        <v>710672</v>
      </c>
      <c r="P323" s="198">
        <v>270</v>
      </c>
      <c r="Q323" s="179">
        <v>248</v>
      </c>
      <c r="R323" s="180">
        <v>3378046</v>
      </c>
      <c r="S323" s="305">
        <v>378</v>
      </c>
      <c r="T323" s="306">
        <v>359</v>
      </c>
      <c r="U323" s="183">
        <v>28605</v>
      </c>
      <c r="V323" s="198">
        <v>173</v>
      </c>
      <c r="W323" s="179">
        <v>169</v>
      </c>
      <c r="X323" s="180">
        <v>5581</v>
      </c>
      <c r="Y323" s="305">
        <v>213</v>
      </c>
      <c r="Z323" s="306">
        <v>191</v>
      </c>
      <c r="AA323" s="307">
        <v>260</v>
      </c>
      <c r="AB323" s="186">
        <v>369</v>
      </c>
      <c r="AC323" s="198">
        <v>0</v>
      </c>
      <c r="AD323" s="179">
        <v>100</v>
      </c>
      <c r="AE323" s="308">
        <v>0</v>
      </c>
    </row>
    <row r="324" spans="1:31" s="3" customFormat="1" ht="18.75" customHeight="1">
      <c r="A324" s="298">
        <v>322</v>
      </c>
      <c r="B324" s="160" t="s">
        <v>3813</v>
      </c>
      <c r="C324" s="161" t="s">
        <v>3261</v>
      </c>
      <c r="D324" s="162" t="s">
        <v>3815</v>
      </c>
      <c r="E324" s="193">
        <v>302</v>
      </c>
      <c r="F324" s="165">
        <v>3677028</v>
      </c>
      <c r="G324" s="299">
        <v>361</v>
      </c>
      <c r="H324" s="300">
        <v>340</v>
      </c>
      <c r="I324" s="168">
        <v>3724357</v>
      </c>
      <c r="J324" s="193">
        <v>207</v>
      </c>
      <c r="K324" s="164">
        <v>188</v>
      </c>
      <c r="L324" s="165">
        <v>1510729</v>
      </c>
      <c r="M324" s="299">
        <v>104</v>
      </c>
      <c r="N324" s="300">
        <v>95</v>
      </c>
      <c r="O324" s="168">
        <v>2441768</v>
      </c>
      <c r="P324" s="193">
        <v>184</v>
      </c>
      <c r="Q324" s="164">
        <v>163</v>
      </c>
      <c r="R324" s="165">
        <v>4574566</v>
      </c>
      <c r="S324" s="299">
        <v>244</v>
      </c>
      <c r="T324" s="300">
        <v>228</v>
      </c>
      <c r="U324" s="168">
        <v>170750</v>
      </c>
      <c r="V324" s="193">
        <v>229</v>
      </c>
      <c r="W324" s="164">
        <v>224</v>
      </c>
      <c r="X324" s="165">
        <v>3109</v>
      </c>
      <c r="Y324" s="299">
        <v>216</v>
      </c>
      <c r="Z324" s="300">
        <v>194</v>
      </c>
      <c r="AA324" s="302">
        <v>259</v>
      </c>
      <c r="AB324" s="171">
        <v>342</v>
      </c>
      <c r="AC324" s="193">
        <v>0</v>
      </c>
      <c r="AD324" s="164">
        <v>100</v>
      </c>
      <c r="AE324" s="303">
        <v>0</v>
      </c>
    </row>
    <row r="325" spans="1:31" s="3" customFormat="1" ht="18.75" customHeight="1">
      <c r="A325" s="99">
        <v>323</v>
      </c>
      <c r="B325" s="30">
        <v>364</v>
      </c>
      <c r="C325" s="31" t="s">
        <v>3043</v>
      </c>
      <c r="D325" s="32" t="s">
        <v>3373</v>
      </c>
      <c r="E325" s="33">
        <v>303</v>
      </c>
      <c r="F325" s="35">
        <v>3673478</v>
      </c>
      <c r="G325" s="107">
        <v>143</v>
      </c>
      <c r="H325" s="108">
        <v>131</v>
      </c>
      <c r="I325" s="38">
        <v>5959427</v>
      </c>
      <c r="J325" s="33">
        <v>48</v>
      </c>
      <c r="K325" s="44">
        <v>40</v>
      </c>
      <c r="L325" s="35">
        <v>2846316</v>
      </c>
      <c r="M325" s="107">
        <v>76</v>
      </c>
      <c r="N325" s="108">
        <v>68</v>
      </c>
      <c r="O325" s="38">
        <v>3072055</v>
      </c>
      <c r="P325" s="33">
        <v>49</v>
      </c>
      <c r="Q325" s="44">
        <v>41</v>
      </c>
      <c r="R325" s="35">
        <v>9232184</v>
      </c>
      <c r="S325" s="107">
        <v>365</v>
      </c>
      <c r="T325" s="108">
        <v>346</v>
      </c>
      <c r="U325" s="38">
        <v>33419</v>
      </c>
      <c r="V325" s="33">
        <v>56</v>
      </c>
      <c r="W325" s="44">
        <v>54</v>
      </c>
      <c r="X325" s="35">
        <v>13740</v>
      </c>
      <c r="Y325" s="107">
        <v>62</v>
      </c>
      <c r="Z325" s="108">
        <v>50</v>
      </c>
      <c r="AA325" s="110">
        <v>550</v>
      </c>
      <c r="AB325" s="94">
        <v>321</v>
      </c>
      <c r="AC325" s="33">
        <v>0</v>
      </c>
      <c r="AD325" s="44">
        <v>100</v>
      </c>
      <c r="AE325" s="117">
        <v>0</v>
      </c>
    </row>
    <row r="326" spans="1:31" s="3" customFormat="1" ht="18.75" customHeight="1">
      <c r="A326" s="99">
        <v>324</v>
      </c>
      <c r="B326" s="30" t="s">
        <v>3813</v>
      </c>
      <c r="C326" s="31" t="s">
        <v>3409</v>
      </c>
      <c r="D326" s="32" t="s">
        <v>3814</v>
      </c>
      <c r="E326" s="33">
        <v>21</v>
      </c>
      <c r="F326" s="35">
        <v>3668006</v>
      </c>
      <c r="G326" s="107">
        <v>368</v>
      </c>
      <c r="H326" s="108">
        <v>22</v>
      </c>
      <c r="I326" s="38">
        <v>3668006</v>
      </c>
      <c r="J326" s="33">
        <v>171</v>
      </c>
      <c r="K326" s="44">
        <v>17</v>
      </c>
      <c r="L326" s="35">
        <v>1669062</v>
      </c>
      <c r="M326" s="107">
        <v>10</v>
      </c>
      <c r="N326" s="108">
        <v>4</v>
      </c>
      <c r="O326" s="38">
        <v>8984411</v>
      </c>
      <c r="P326" s="33">
        <v>28</v>
      </c>
      <c r="Q326" s="44">
        <v>8</v>
      </c>
      <c r="R326" s="35">
        <v>12090345</v>
      </c>
      <c r="S326" s="107">
        <v>167</v>
      </c>
      <c r="T326" s="108">
        <v>12</v>
      </c>
      <c r="U326" s="38">
        <v>330885</v>
      </c>
      <c r="V326" s="33">
        <v>110</v>
      </c>
      <c r="W326" s="44">
        <v>3</v>
      </c>
      <c r="X326" s="35">
        <v>9062</v>
      </c>
      <c r="Y326" s="107">
        <v>8</v>
      </c>
      <c r="Z326" s="108">
        <v>7</v>
      </c>
      <c r="AA326" s="38">
        <v>1278</v>
      </c>
      <c r="AB326" s="94">
        <v>210</v>
      </c>
      <c r="AC326" s="33">
        <v>100</v>
      </c>
      <c r="AD326" s="44">
        <v>0</v>
      </c>
      <c r="AE326" s="117">
        <v>0</v>
      </c>
    </row>
    <row r="327" spans="1:31" s="3" customFormat="1" ht="18.75" customHeight="1">
      <c r="A327" s="100">
        <v>325</v>
      </c>
      <c r="B327" s="46">
        <v>204</v>
      </c>
      <c r="C327" s="47" t="s">
        <v>3886</v>
      </c>
      <c r="D327" s="48" t="s">
        <v>3812</v>
      </c>
      <c r="E327" s="65">
        <v>304</v>
      </c>
      <c r="F327" s="51">
        <v>3663321</v>
      </c>
      <c r="G327" s="112">
        <v>369</v>
      </c>
      <c r="H327" s="113">
        <v>347</v>
      </c>
      <c r="I327" s="54">
        <v>3663694</v>
      </c>
      <c r="J327" s="65">
        <v>281</v>
      </c>
      <c r="K327" s="50">
        <v>258</v>
      </c>
      <c r="L327" s="51">
        <v>1186958</v>
      </c>
      <c r="M327" s="112">
        <v>172</v>
      </c>
      <c r="N327" s="113">
        <v>157</v>
      </c>
      <c r="O327" s="54">
        <v>1773470</v>
      </c>
      <c r="P327" s="65">
        <v>250</v>
      </c>
      <c r="Q327" s="50">
        <v>228</v>
      </c>
      <c r="R327" s="51">
        <v>3596682</v>
      </c>
      <c r="S327" s="112">
        <v>232</v>
      </c>
      <c r="T327" s="113">
        <v>216</v>
      </c>
      <c r="U327" s="54">
        <v>188122</v>
      </c>
      <c r="V327" s="65">
        <v>390</v>
      </c>
      <c r="W327" s="50">
        <v>381</v>
      </c>
      <c r="X327" s="111">
        <v>73</v>
      </c>
      <c r="Y327" s="112">
        <v>322</v>
      </c>
      <c r="Z327" s="113">
        <v>296</v>
      </c>
      <c r="AA327" s="114">
        <v>171</v>
      </c>
      <c r="AB327" s="95">
        <v>341</v>
      </c>
      <c r="AC327" s="65">
        <v>0</v>
      </c>
      <c r="AD327" s="50">
        <v>100</v>
      </c>
      <c r="AE327" s="116">
        <v>0</v>
      </c>
    </row>
    <row r="328" spans="1:31" s="3" customFormat="1" ht="18.75" customHeight="1">
      <c r="A328" s="304">
        <v>326</v>
      </c>
      <c r="B328" s="175">
        <v>242</v>
      </c>
      <c r="C328" s="176" t="s">
        <v>3895</v>
      </c>
      <c r="D328" s="177" t="s">
        <v>3815</v>
      </c>
      <c r="E328" s="198">
        <v>305</v>
      </c>
      <c r="F328" s="180">
        <v>3662162</v>
      </c>
      <c r="G328" s="305">
        <v>370</v>
      </c>
      <c r="H328" s="306">
        <v>348</v>
      </c>
      <c r="I328" s="183">
        <v>3662162</v>
      </c>
      <c r="J328" s="198">
        <v>124</v>
      </c>
      <c r="K328" s="179">
        <v>111</v>
      </c>
      <c r="L328" s="180">
        <v>1881428</v>
      </c>
      <c r="M328" s="305">
        <v>55</v>
      </c>
      <c r="N328" s="306">
        <v>47</v>
      </c>
      <c r="O328" s="183">
        <v>3705398</v>
      </c>
      <c r="P328" s="198">
        <v>44</v>
      </c>
      <c r="Q328" s="179">
        <v>36</v>
      </c>
      <c r="R328" s="180">
        <v>9629491</v>
      </c>
      <c r="S328" s="305">
        <v>485</v>
      </c>
      <c r="T328" s="306">
        <v>464</v>
      </c>
      <c r="U328" s="183">
        <v>-1890311</v>
      </c>
      <c r="V328" s="198">
        <v>220</v>
      </c>
      <c r="W328" s="179">
        <v>215</v>
      </c>
      <c r="X328" s="180">
        <v>3385</v>
      </c>
      <c r="Y328" s="305">
        <v>107</v>
      </c>
      <c r="Z328" s="306">
        <v>89</v>
      </c>
      <c r="AA328" s="307">
        <v>431</v>
      </c>
      <c r="AB328" s="186">
        <v>371</v>
      </c>
      <c r="AC328" s="198">
        <v>0</v>
      </c>
      <c r="AD328" s="179">
        <v>100</v>
      </c>
      <c r="AE328" s="308">
        <v>0</v>
      </c>
    </row>
    <row r="329" spans="1:31" s="3" customFormat="1" ht="18.75" customHeight="1">
      <c r="A329" s="298">
        <v>327</v>
      </c>
      <c r="B329" s="160">
        <v>268</v>
      </c>
      <c r="C329" s="161" t="s">
        <v>3713</v>
      </c>
      <c r="D329" s="162" t="s">
        <v>3815</v>
      </c>
      <c r="E329" s="193">
        <v>306</v>
      </c>
      <c r="F329" s="165">
        <v>3661921</v>
      </c>
      <c r="G329" s="299">
        <v>181</v>
      </c>
      <c r="H329" s="300">
        <v>169</v>
      </c>
      <c r="I329" s="168">
        <v>5471675</v>
      </c>
      <c r="J329" s="193">
        <v>102</v>
      </c>
      <c r="K329" s="164">
        <v>90</v>
      </c>
      <c r="L329" s="165">
        <v>2003348</v>
      </c>
      <c r="M329" s="299">
        <v>71</v>
      </c>
      <c r="N329" s="300">
        <v>63</v>
      </c>
      <c r="O329" s="168">
        <v>3192709</v>
      </c>
      <c r="P329" s="193">
        <v>168</v>
      </c>
      <c r="Q329" s="164">
        <v>149</v>
      </c>
      <c r="R329" s="165">
        <v>4882783</v>
      </c>
      <c r="S329" s="299">
        <v>324</v>
      </c>
      <c r="T329" s="300">
        <v>306</v>
      </c>
      <c r="U329" s="168">
        <v>75040</v>
      </c>
      <c r="V329" s="193">
        <v>182</v>
      </c>
      <c r="W329" s="164">
        <v>177</v>
      </c>
      <c r="X329" s="165">
        <v>5243</v>
      </c>
      <c r="Y329" s="299">
        <v>439</v>
      </c>
      <c r="Z329" s="300">
        <v>413</v>
      </c>
      <c r="AA329" s="302">
        <v>99</v>
      </c>
      <c r="AB329" s="171">
        <v>321</v>
      </c>
      <c r="AC329" s="193">
        <v>0</v>
      </c>
      <c r="AD329" s="164">
        <v>100</v>
      </c>
      <c r="AE329" s="303">
        <v>0</v>
      </c>
    </row>
    <row r="330" spans="1:31" s="3" customFormat="1" ht="18.75" customHeight="1">
      <c r="A330" s="298">
        <v>328</v>
      </c>
      <c r="B330" s="160">
        <v>301</v>
      </c>
      <c r="C330" s="161" t="s">
        <v>3036</v>
      </c>
      <c r="D330" s="162" t="s">
        <v>3815</v>
      </c>
      <c r="E330" s="193">
        <v>307</v>
      </c>
      <c r="F330" s="165">
        <v>3643553</v>
      </c>
      <c r="G330" s="299">
        <v>363</v>
      </c>
      <c r="H330" s="300">
        <v>342</v>
      </c>
      <c r="I330" s="168">
        <v>3708102</v>
      </c>
      <c r="J330" s="193">
        <v>451</v>
      </c>
      <c r="K330" s="164">
        <v>426</v>
      </c>
      <c r="L330" s="165">
        <v>350852</v>
      </c>
      <c r="M330" s="299">
        <v>360</v>
      </c>
      <c r="N330" s="300">
        <v>339</v>
      </c>
      <c r="O330" s="168">
        <v>671094</v>
      </c>
      <c r="P330" s="193">
        <v>429</v>
      </c>
      <c r="Q330" s="164">
        <v>404</v>
      </c>
      <c r="R330" s="165">
        <v>1723843</v>
      </c>
      <c r="S330" s="299">
        <v>397</v>
      </c>
      <c r="T330" s="300">
        <v>378</v>
      </c>
      <c r="U330" s="168">
        <v>15730</v>
      </c>
      <c r="V330" s="193">
        <v>321</v>
      </c>
      <c r="W330" s="164">
        <v>316</v>
      </c>
      <c r="X330" s="301">
        <v>925</v>
      </c>
      <c r="Y330" s="299">
        <v>445</v>
      </c>
      <c r="Z330" s="300">
        <v>419</v>
      </c>
      <c r="AA330" s="302">
        <v>93</v>
      </c>
      <c r="AB330" s="171">
        <v>383</v>
      </c>
      <c r="AC330" s="193">
        <v>0</v>
      </c>
      <c r="AD330" s="164">
        <v>100</v>
      </c>
      <c r="AE330" s="303">
        <v>0</v>
      </c>
    </row>
    <row r="331" spans="1:31" s="3" customFormat="1" ht="18.75" customHeight="1">
      <c r="A331" s="99">
        <v>329</v>
      </c>
      <c r="B331" s="30">
        <v>362</v>
      </c>
      <c r="C331" s="31" t="s">
        <v>3410</v>
      </c>
      <c r="D331" s="32" t="s">
        <v>3376</v>
      </c>
      <c r="E331" s="33">
        <v>308</v>
      </c>
      <c r="F331" s="35">
        <v>3617987</v>
      </c>
      <c r="G331" s="107">
        <v>373</v>
      </c>
      <c r="H331" s="108">
        <v>351</v>
      </c>
      <c r="I331" s="38">
        <v>3617987</v>
      </c>
      <c r="J331" s="33">
        <v>316</v>
      </c>
      <c r="K331" s="44">
        <v>292</v>
      </c>
      <c r="L331" s="35">
        <v>1023642</v>
      </c>
      <c r="M331" s="107">
        <v>475</v>
      </c>
      <c r="N331" s="108">
        <v>453</v>
      </c>
      <c r="O331" s="38">
        <v>121447</v>
      </c>
      <c r="P331" s="33">
        <v>303</v>
      </c>
      <c r="Q331" s="44">
        <v>280</v>
      </c>
      <c r="R331" s="35">
        <v>2950872</v>
      </c>
      <c r="S331" s="107">
        <v>427</v>
      </c>
      <c r="T331" s="108">
        <v>408</v>
      </c>
      <c r="U331" s="38">
        <v>-60067</v>
      </c>
      <c r="V331" s="33">
        <v>118</v>
      </c>
      <c r="W331" s="44">
        <v>115</v>
      </c>
      <c r="X331" s="35">
        <v>8533</v>
      </c>
      <c r="Y331" s="107">
        <v>43</v>
      </c>
      <c r="Z331" s="108">
        <v>31</v>
      </c>
      <c r="AA331" s="110">
        <v>639</v>
      </c>
      <c r="AB331" s="94">
        <v>322</v>
      </c>
      <c r="AC331" s="33">
        <v>0</v>
      </c>
      <c r="AD331" s="44">
        <v>100</v>
      </c>
      <c r="AE331" s="117">
        <v>0</v>
      </c>
    </row>
    <row r="332" spans="1:31" s="3" customFormat="1" ht="18.75" customHeight="1">
      <c r="A332" s="100">
        <v>330</v>
      </c>
      <c r="B332" s="46">
        <v>246</v>
      </c>
      <c r="C332" s="47" t="s">
        <v>2045</v>
      </c>
      <c r="D332" s="48" t="s">
        <v>2748</v>
      </c>
      <c r="E332" s="65">
        <v>309</v>
      </c>
      <c r="F332" s="51">
        <v>3613370</v>
      </c>
      <c r="G332" s="112">
        <v>366</v>
      </c>
      <c r="H332" s="113">
        <v>345</v>
      </c>
      <c r="I332" s="54">
        <v>3700934</v>
      </c>
      <c r="J332" s="65">
        <v>178</v>
      </c>
      <c r="K332" s="50">
        <v>161</v>
      </c>
      <c r="L332" s="51">
        <v>1612468</v>
      </c>
      <c r="M332" s="112">
        <v>390</v>
      </c>
      <c r="N332" s="113">
        <v>369</v>
      </c>
      <c r="O332" s="54">
        <v>548775</v>
      </c>
      <c r="P332" s="65">
        <v>403</v>
      </c>
      <c r="Q332" s="50">
        <v>379</v>
      </c>
      <c r="R332" s="51">
        <v>1916093</v>
      </c>
      <c r="S332" s="112">
        <v>281</v>
      </c>
      <c r="T332" s="113">
        <v>263</v>
      </c>
      <c r="U332" s="54">
        <v>110348</v>
      </c>
      <c r="V332" s="65">
        <v>372</v>
      </c>
      <c r="W332" s="50">
        <v>364</v>
      </c>
      <c r="X332" s="111">
        <v>242</v>
      </c>
      <c r="Y332" s="112">
        <v>114</v>
      </c>
      <c r="Z332" s="113">
        <v>95</v>
      </c>
      <c r="AA332" s="114">
        <v>420</v>
      </c>
      <c r="AB332" s="95">
        <v>381</v>
      </c>
      <c r="AC332" s="65">
        <v>0</v>
      </c>
      <c r="AD332" s="50">
        <v>100</v>
      </c>
      <c r="AE332" s="116">
        <v>0</v>
      </c>
    </row>
    <row r="333" spans="1:31" s="3" customFormat="1" ht="18.75" customHeight="1">
      <c r="A333" s="304">
        <v>331</v>
      </c>
      <c r="B333" s="175">
        <v>332</v>
      </c>
      <c r="C333" s="176" t="s">
        <v>3682</v>
      </c>
      <c r="D333" s="177" t="s">
        <v>3815</v>
      </c>
      <c r="E333" s="198">
        <v>310</v>
      </c>
      <c r="F333" s="180">
        <v>3608371</v>
      </c>
      <c r="G333" s="305">
        <v>367</v>
      </c>
      <c r="H333" s="306">
        <v>346</v>
      </c>
      <c r="I333" s="183">
        <v>3679209</v>
      </c>
      <c r="J333" s="198">
        <v>148</v>
      </c>
      <c r="K333" s="179">
        <v>135</v>
      </c>
      <c r="L333" s="180">
        <v>1786521</v>
      </c>
      <c r="M333" s="305">
        <v>137</v>
      </c>
      <c r="N333" s="306">
        <v>124</v>
      </c>
      <c r="O333" s="183">
        <v>2059985</v>
      </c>
      <c r="P333" s="198">
        <v>296</v>
      </c>
      <c r="Q333" s="179">
        <v>274</v>
      </c>
      <c r="R333" s="180">
        <v>3073770</v>
      </c>
      <c r="S333" s="305">
        <v>34</v>
      </c>
      <c r="T333" s="306">
        <v>27</v>
      </c>
      <c r="U333" s="183">
        <v>1283426</v>
      </c>
      <c r="V333" s="198">
        <v>148</v>
      </c>
      <c r="W333" s="179">
        <v>145</v>
      </c>
      <c r="X333" s="180">
        <v>6993</v>
      </c>
      <c r="Y333" s="305">
        <v>369</v>
      </c>
      <c r="Z333" s="306">
        <v>343</v>
      </c>
      <c r="AA333" s="307">
        <v>145</v>
      </c>
      <c r="AB333" s="186">
        <v>371</v>
      </c>
      <c r="AC333" s="198">
        <v>0</v>
      </c>
      <c r="AD333" s="179">
        <v>100</v>
      </c>
      <c r="AE333" s="308">
        <v>0</v>
      </c>
    </row>
    <row r="334" spans="1:31" s="3" customFormat="1" ht="18.75" customHeight="1">
      <c r="A334" s="298">
        <v>332</v>
      </c>
      <c r="B334" s="160" t="s">
        <v>3813</v>
      </c>
      <c r="C334" s="161" t="s">
        <v>1760</v>
      </c>
      <c r="D334" s="162" t="s">
        <v>3815</v>
      </c>
      <c r="E334" s="193">
        <v>311</v>
      </c>
      <c r="F334" s="165">
        <v>3590455</v>
      </c>
      <c r="G334" s="299">
        <v>376</v>
      </c>
      <c r="H334" s="300">
        <v>354</v>
      </c>
      <c r="I334" s="168">
        <v>3601625</v>
      </c>
      <c r="J334" s="193">
        <v>34</v>
      </c>
      <c r="K334" s="164">
        <v>28</v>
      </c>
      <c r="L334" s="165">
        <v>3098879</v>
      </c>
      <c r="M334" s="299">
        <v>62</v>
      </c>
      <c r="N334" s="300">
        <v>54</v>
      </c>
      <c r="O334" s="168">
        <v>3417330</v>
      </c>
      <c r="P334" s="193">
        <v>75</v>
      </c>
      <c r="Q334" s="164">
        <v>64</v>
      </c>
      <c r="R334" s="165">
        <v>7279406</v>
      </c>
      <c r="S334" s="299">
        <v>404</v>
      </c>
      <c r="T334" s="300">
        <v>385</v>
      </c>
      <c r="U334" s="168">
        <v>11680</v>
      </c>
      <c r="V334" s="193">
        <v>163</v>
      </c>
      <c r="W334" s="164">
        <v>160</v>
      </c>
      <c r="X334" s="165">
        <v>6035</v>
      </c>
      <c r="Y334" s="299">
        <v>83</v>
      </c>
      <c r="Z334" s="300">
        <v>69</v>
      </c>
      <c r="AA334" s="302">
        <v>474</v>
      </c>
      <c r="AB334" s="171">
        <v>321</v>
      </c>
      <c r="AC334" s="193">
        <v>0</v>
      </c>
      <c r="AD334" s="164">
        <v>100</v>
      </c>
      <c r="AE334" s="303">
        <v>0</v>
      </c>
    </row>
    <row r="335" spans="1:31" s="3" customFormat="1" ht="18.75" customHeight="1">
      <c r="A335" s="298">
        <v>333</v>
      </c>
      <c r="B335" s="160">
        <v>352</v>
      </c>
      <c r="C335" s="161" t="s">
        <v>3411</v>
      </c>
      <c r="D335" s="162" t="s">
        <v>3815</v>
      </c>
      <c r="E335" s="193">
        <v>312</v>
      </c>
      <c r="F335" s="165">
        <v>3589268</v>
      </c>
      <c r="G335" s="299">
        <v>270</v>
      </c>
      <c r="H335" s="300">
        <v>255</v>
      </c>
      <c r="I335" s="168">
        <v>4542580</v>
      </c>
      <c r="J335" s="193">
        <v>408</v>
      </c>
      <c r="K335" s="164">
        <v>383</v>
      </c>
      <c r="L335" s="165">
        <v>572678</v>
      </c>
      <c r="M335" s="299">
        <v>470</v>
      </c>
      <c r="N335" s="300">
        <v>448</v>
      </c>
      <c r="O335" s="168">
        <v>148615</v>
      </c>
      <c r="P335" s="193">
        <v>492</v>
      </c>
      <c r="Q335" s="164">
        <v>466</v>
      </c>
      <c r="R335" s="165">
        <v>824665</v>
      </c>
      <c r="S335" s="299">
        <v>223</v>
      </c>
      <c r="T335" s="300">
        <v>208</v>
      </c>
      <c r="U335" s="168">
        <v>199237</v>
      </c>
      <c r="V335" s="193">
        <v>31</v>
      </c>
      <c r="W335" s="164">
        <v>30</v>
      </c>
      <c r="X335" s="165">
        <v>16591</v>
      </c>
      <c r="Y335" s="299">
        <v>319</v>
      </c>
      <c r="Z335" s="300">
        <v>293</v>
      </c>
      <c r="AA335" s="302">
        <v>172</v>
      </c>
      <c r="AB335" s="171">
        <v>322</v>
      </c>
      <c r="AC335" s="193">
        <v>0</v>
      </c>
      <c r="AD335" s="164">
        <v>100</v>
      </c>
      <c r="AE335" s="303">
        <v>0</v>
      </c>
    </row>
    <row r="336" spans="1:31" s="3" customFormat="1" ht="18.75" customHeight="1">
      <c r="A336" s="99">
        <v>334</v>
      </c>
      <c r="B336" s="30">
        <v>337</v>
      </c>
      <c r="C336" s="31" t="s">
        <v>3412</v>
      </c>
      <c r="D336" s="32" t="s">
        <v>3368</v>
      </c>
      <c r="E336" s="33">
        <v>313</v>
      </c>
      <c r="F336" s="35">
        <v>3571758</v>
      </c>
      <c r="G336" s="107">
        <v>378</v>
      </c>
      <c r="H336" s="108">
        <v>356</v>
      </c>
      <c r="I336" s="38">
        <v>3573201</v>
      </c>
      <c r="J336" s="33">
        <v>338</v>
      </c>
      <c r="K336" s="44">
        <v>314</v>
      </c>
      <c r="L336" s="35">
        <v>944809</v>
      </c>
      <c r="M336" s="107">
        <v>344</v>
      </c>
      <c r="N336" s="108">
        <v>325</v>
      </c>
      <c r="O336" s="38">
        <v>724510</v>
      </c>
      <c r="P336" s="33">
        <v>352</v>
      </c>
      <c r="Q336" s="44">
        <v>329</v>
      </c>
      <c r="R336" s="35">
        <v>2419232</v>
      </c>
      <c r="S336" s="107">
        <v>291</v>
      </c>
      <c r="T336" s="108">
        <v>273</v>
      </c>
      <c r="U336" s="38">
        <v>102634</v>
      </c>
      <c r="V336" s="33">
        <v>73</v>
      </c>
      <c r="W336" s="44">
        <v>71</v>
      </c>
      <c r="X336" s="35">
        <v>11890</v>
      </c>
      <c r="Y336" s="107">
        <v>93</v>
      </c>
      <c r="Z336" s="108">
        <v>76</v>
      </c>
      <c r="AA336" s="110">
        <v>455</v>
      </c>
      <c r="AB336" s="94">
        <v>321</v>
      </c>
      <c r="AC336" s="33">
        <v>0</v>
      </c>
      <c r="AD336" s="44">
        <v>100</v>
      </c>
      <c r="AE336" s="117">
        <v>0</v>
      </c>
    </row>
    <row r="337" spans="1:31" s="3" customFormat="1" ht="18.75" customHeight="1">
      <c r="A337" s="100">
        <v>335</v>
      </c>
      <c r="B337" s="46">
        <v>224</v>
      </c>
      <c r="C337" s="47" t="s">
        <v>3339</v>
      </c>
      <c r="D337" s="48" t="s">
        <v>3470</v>
      </c>
      <c r="E337" s="65">
        <v>314</v>
      </c>
      <c r="F337" s="51">
        <v>3561351</v>
      </c>
      <c r="G337" s="112">
        <v>365</v>
      </c>
      <c r="H337" s="113">
        <v>344</v>
      </c>
      <c r="I337" s="54">
        <v>3706637</v>
      </c>
      <c r="J337" s="65">
        <v>488</v>
      </c>
      <c r="K337" s="50">
        <v>463</v>
      </c>
      <c r="L337" s="51">
        <v>26388</v>
      </c>
      <c r="M337" s="112">
        <v>420</v>
      </c>
      <c r="N337" s="113">
        <v>399</v>
      </c>
      <c r="O337" s="54">
        <v>415089</v>
      </c>
      <c r="P337" s="65">
        <v>370</v>
      </c>
      <c r="Q337" s="50">
        <v>346</v>
      </c>
      <c r="R337" s="51">
        <v>2272660</v>
      </c>
      <c r="S337" s="112">
        <v>379</v>
      </c>
      <c r="T337" s="113">
        <v>360</v>
      </c>
      <c r="U337" s="54">
        <v>27558</v>
      </c>
      <c r="V337" s="65">
        <v>280</v>
      </c>
      <c r="W337" s="50">
        <v>275</v>
      </c>
      <c r="X337" s="51">
        <v>1657</v>
      </c>
      <c r="Y337" s="112">
        <v>462</v>
      </c>
      <c r="Z337" s="113">
        <v>436</v>
      </c>
      <c r="AA337" s="114">
        <v>70</v>
      </c>
      <c r="AB337" s="95">
        <v>311</v>
      </c>
      <c r="AC337" s="65">
        <v>0</v>
      </c>
      <c r="AD337" s="50">
        <v>100</v>
      </c>
      <c r="AE337" s="116">
        <v>0</v>
      </c>
    </row>
    <row r="338" spans="1:31" s="3" customFormat="1" ht="18.75" customHeight="1">
      <c r="A338" s="98">
        <v>336</v>
      </c>
      <c r="B338" s="16" t="s">
        <v>3813</v>
      </c>
      <c r="C338" s="17" t="s">
        <v>396</v>
      </c>
      <c r="D338" s="18" t="s">
        <v>3373</v>
      </c>
      <c r="E338" s="60">
        <v>315</v>
      </c>
      <c r="F338" s="21">
        <v>3556783</v>
      </c>
      <c r="G338" s="104">
        <v>381</v>
      </c>
      <c r="H338" s="105">
        <v>359</v>
      </c>
      <c r="I338" s="24">
        <v>3556783</v>
      </c>
      <c r="J338" s="60">
        <v>315</v>
      </c>
      <c r="K338" s="20">
        <v>291</v>
      </c>
      <c r="L338" s="21">
        <v>1023771</v>
      </c>
      <c r="M338" s="104">
        <v>75</v>
      </c>
      <c r="N338" s="105">
        <v>67</v>
      </c>
      <c r="O338" s="24">
        <v>3099844</v>
      </c>
      <c r="P338" s="60">
        <v>225</v>
      </c>
      <c r="Q338" s="20">
        <v>204</v>
      </c>
      <c r="R338" s="21">
        <v>3874444</v>
      </c>
      <c r="S338" s="104">
        <v>209</v>
      </c>
      <c r="T338" s="105">
        <v>195</v>
      </c>
      <c r="U338" s="24">
        <v>218629</v>
      </c>
      <c r="V338" s="60">
        <v>302</v>
      </c>
      <c r="W338" s="20">
        <v>297</v>
      </c>
      <c r="X338" s="21">
        <v>1263</v>
      </c>
      <c r="Y338" s="104">
        <v>361</v>
      </c>
      <c r="Z338" s="105">
        <v>335</v>
      </c>
      <c r="AA338" s="106">
        <v>149</v>
      </c>
      <c r="AB338" s="93">
        <v>311</v>
      </c>
      <c r="AC338" s="60">
        <v>45</v>
      </c>
      <c r="AD338" s="20">
        <v>55</v>
      </c>
      <c r="AE338" s="115">
        <v>0</v>
      </c>
    </row>
    <row r="339" spans="1:31" s="3" customFormat="1" ht="18.75" customHeight="1">
      <c r="A339" s="298">
        <v>337</v>
      </c>
      <c r="B339" s="160">
        <v>316</v>
      </c>
      <c r="C339" s="161" t="s">
        <v>3413</v>
      </c>
      <c r="D339" s="162" t="s">
        <v>3815</v>
      </c>
      <c r="E339" s="193">
        <v>316</v>
      </c>
      <c r="F339" s="165">
        <v>3551886</v>
      </c>
      <c r="G339" s="299">
        <v>382</v>
      </c>
      <c r="H339" s="300">
        <v>360</v>
      </c>
      <c r="I339" s="168">
        <v>3556665</v>
      </c>
      <c r="J339" s="193">
        <v>339</v>
      </c>
      <c r="K339" s="164">
        <v>315</v>
      </c>
      <c r="L339" s="165">
        <v>938850</v>
      </c>
      <c r="M339" s="299">
        <v>400</v>
      </c>
      <c r="N339" s="300">
        <v>379</v>
      </c>
      <c r="O339" s="168">
        <v>500639</v>
      </c>
      <c r="P339" s="193">
        <v>355</v>
      </c>
      <c r="Q339" s="164">
        <v>332</v>
      </c>
      <c r="R339" s="165">
        <v>2396386</v>
      </c>
      <c r="S339" s="299">
        <v>353</v>
      </c>
      <c r="T339" s="300">
        <v>334</v>
      </c>
      <c r="U339" s="168">
        <v>45952</v>
      </c>
      <c r="V339" s="169" t="s">
        <v>1709</v>
      </c>
      <c r="W339" s="170" t="s">
        <v>1709</v>
      </c>
      <c r="X339" s="189" t="s">
        <v>3813</v>
      </c>
      <c r="Y339" s="299">
        <v>280</v>
      </c>
      <c r="Z339" s="300">
        <v>255</v>
      </c>
      <c r="AA339" s="302">
        <v>200</v>
      </c>
      <c r="AB339" s="171">
        <v>311</v>
      </c>
      <c r="AC339" s="193">
        <v>0</v>
      </c>
      <c r="AD339" s="164">
        <v>100</v>
      </c>
      <c r="AE339" s="303">
        <v>0</v>
      </c>
    </row>
    <row r="340" spans="1:31" s="3" customFormat="1" ht="18.75" customHeight="1">
      <c r="A340" s="298">
        <v>338</v>
      </c>
      <c r="B340" s="160">
        <v>250</v>
      </c>
      <c r="C340" s="161" t="s">
        <v>860</v>
      </c>
      <c r="D340" s="162" t="s">
        <v>3815</v>
      </c>
      <c r="E340" s="193">
        <v>317</v>
      </c>
      <c r="F340" s="165">
        <v>3534305</v>
      </c>
      <c r="G340" s="299">
        <v>265</v>
      </c>
      <c r="H340" s="300">
        <v>250</v>
      </c>
      <c r="I340" s="168">
        <v>4602776</v>
      </c>
      <c r="J340" s="193" t="s">
        <v>3813</v>
      </c>
      <c r="K340" s="170" t="s">
        <v>1709</v>
      </c>
      <c r="L340" s="165">
        <v>-317871</v>
      </c>
      <c r="M340" s="299">
        <v>291</v>
      </c>
      <c r="N340" s="300">
        <v>272</v>
      </c>
      <c r="O340" s="168">
        <v>1054049</v>
      </c>
      <c r="P340" s="193">
        <v>245</v>
      </c>
      <c r="Q340" s="164">
        <v>223</v>
      </c>
      <c r="R340" s="165">
        <v>3634630</v>
      </c>
      <c r="S340" s="299">
        <v>465</v>
      </c>
      <c r="T340" s="300">
        <v>444</v>
      </c>
      <c r="U340" s="168">
        <v>-387123</v>
      </c>
      <c r="V340" s="193">
        <v>29</v>
      </c>
      <c r="W340" s="164">
        <v>28</v>
      </c>
      <c r="X340" s="165">
        <v>17043</v>
      </c>
      <c r="Y340" s="299">
        <v>302</v>
      </c>
      <c r="Z340" s="300">
        <v>277</v>
      </c>
      <c r="AA340" s="302">
        <v>185</v>
      </c>
      <c r="AB340" s="171">
        <v>322</v>
      </c>
      <c r="AC340" s="193">
        <v>0</v>
      </c>
      <c r="AD340" s="164">
        <v>100</v>
      </c>
      <c r="AE340" s="303">
        <v>0</v>
      </c>
    </row>
    <row r="341" spans="1:31" s="3" customFormat="1" ht="18.75" customHeight="1">
      <c r="A341" s="99">
        <v>339</v>
      </c>
      <c r="B341" s="30">
        <v>345</v>
      </c>
      <c r="C341" s="31" t="s">
        <v>3414</v>
      </c>
      <c r="D341" s="32" t="s">
        <v>1736</v>
      </c>
      <c r="E341" s="33">
        <v>318</v>
      </c>
      <c r="F341" s="35">
        <v>3526195</v>
      </c>
      <c r="G341" s="107">
        <v>374</v>
      </c>
      <c r="H341" s="108">
        <v>352</v>
      </c>
      <c r="I341" s="38">
        <v>3614074</v>
      </c>
      <c r="J341" s="33">
        <v>395</v>
      </c>
      <c r="K341" s="44">
        <v>370</v>
      </c>
      <c r="L341" s="35">
        <v>657587</v>
      </c>
      <c r="M341" s="107">
        <v>334</v>
      </c>
      <c r="N341" s="108">
        <v>315</v>
      </c>
      <c r="O341" s="38">
        <v>767868</v>
      </c>
      <c r="P341" s="33">
        <v>436</v>
      </c>
      <c r="Q341" s="44">
        <v>411</v>
      </c>
      <c r="R341" s="35">
        <v>1635864</v>
      </c>
      <c r="S341" s="107">
        <v>187</v>
      </c>
      <c r="T341" s="108">
        <v>174</v>
      </c>
      <c r="U341" s="38">
        <v>262350</v>
      </c>
      <c r="V341" s="33">
        <v>106</v>
      </c>
      <c r="W341" s="44">
        <v>104</v>
      </c>
      <c r="X341" s="35">
        <v>9417</v>
      </c>
      <c r="Y341" s="107">
        <v>199</v>
      </c>
      <c r="Z341" s="108">
        <v>177</v>
      </c>
      <c r="AA341" s="110">
        <v>283</v>
      </c>
      <c r="AB341" s="94">
        <v>311</v>
      </c>
      <c r="AC341" s="33">
        <v>0</v>
      </c>
      <c r="AD341" s="44">
        <v>100</v>
      </c>
      <c r="AE341" s="117">
        <v>0</v>
      </c>
    </row>
    <row r="342" spans="1:31" s="3" customFormat="1" ht="18.75" customHeight="1">
      <c r="A342" s="292">
        <v>340</v>
      </c>
      <c r="B342" s="143" t="s">
        <v>3813</v>
      </c>
      <c r="C342" s="144" t="s">
        <v>869</v>
      </c>
      <c r="D342" s="145" t="s">
        <v>3815</v>
      </c>
      <c r="E342" s="197">
        <v>319</v>
      </c>
      <c r="F342" s="148">
        <v>3515577</v>
      </c>
      <c r="G342" s="293">
        <v>379</v>
      </c>
      <c r="H342" s="294">
        <v>357</v>
      </c>
      <c r="I342" s="151">
        <v>3566215</v>
      </c>
      <c r="J342" s="197">
        <v>421</v>
      </c>
      <c r="K342" s="147">
        <v>396</v>
      </c>
      <c r="L342" s="148">
        <v>506613</v>
      </c>
      <c r="M342" s="293">
        <v>469</v>
      </c>
      <c r="N342" s="294">
        <v>447</v>
      </c>
      <c r="O342" s="151">
        <v>156600</v>
      </c>
      <c r="P342" s="197">
        <v>471</v>
      </c>
      <c r="Q342" s="147">
        <v>446</v>
      </c>
      <c r="R342" s="148">
        <v>1284069</v>
      </c>
      <c r="S342" s="293">
        <v>286</v>
      </c>
      <c r="T342" s="294">
        <v>268</v>
      </c>
      <c r="U342" s="151">
        <v>106654</v>
      </c>
      <c r="V342" s="197">
        <v>66</v>
      </c>
      <c r="W342" s="147">
        <v>64</v>
      </c>
      <c r="X342" s="148">
        <v>12781</v>
      </c>
      <c r="Y342" s="293">
        <v>382</v>
      </c>
      <c r="Z342" s="294">
        <v>356</v>
      </c>
      <c r="AA342" s="296">
        <v>133</v>
      </c>
      <c r="AB342" s="156">
        <v>322</v>
      </c>
      <c r="AC342" s="197">
        <v>0</v>
      </c>
      <c r="AD342" s="147">
        <v>100</v>
      </c>
      <c r="AE342" s="297">
        <v>0</v>
      </c>
    </row>
    <row r="343" spans="1:31" s="3" customFormat="1" ht="18.75" customHeight="1">
      <c r="A343" s="98">
        <v>341</v>
      </c>
      <c r="B343" s="16">
        <v>313</v>
      </c>
      <c r="C343" s="17" t="s">
        <v>3415</v>
      </c>
      <c r="D343" s="18" t="s">
        <v>3371</v>
      </c>
      <c r="E343" s="60">
        <v>320</v>
      </c>
      <c r="F343" s="21">
        <v>3489304</v>
      </c>
      <c r="G343" s="104">
        <v>235</v>
      </c>
      <c r="H343" s="105">
        <v>221</v>
      </c>
      <c r="I343" s="24">
        <v>4869046</v>
      </c>
      <c r="J343" s="60">
        <v>484</v>
      </c>
      <c r="K343" s="20">
        <v>459</v>
      </c>
      <c r="L343" s="21">
        <v>111531</v>
      </c>
      <c r="M343" s="104">
        <v>233</v>
      </c>
      <c r="N343" s="105">
        <v>215</v>
      </c>
      <c r="O343" s="24">
        <v>1402747</v>
      </c>
      <c r="P343" s="60">
        <v>212</v>
      </c>
      <c r="Q343" s="20">
        <v>191</v>
      </c>
      <c r="R343" s="21">
        <v>4033269</v>
      </c>
      <c r="S343" s="104">
        <v>421</v>
      </c>
      <c r="T343" s="105">
        <v>402</v>
      </c>
      <c r="U343" s="24">
        <v>-28895</v>
      </c>
      <c r="V343" s="60">
        <v>322</v>
      </c>
      <c r="W343" s="20">
        <v>317</v>
      </c>
      <c r="X343" s="103">
        <v>922</v>
      </c>
      <c r="Y343" s="104">
        <v>403</v>
      </c>
      <c r="Z343" s="105">
        <v>377</v>
      </c>
      <c r="AA343" s="106">
        <v>119</v>
      </c>
      <c r="AB343" s="93">
        <v>311</v>
      </c>
      <c r="AC343" s="60">
        <v>0</v>
      </c>
      <c r="AD343" s="20">
        <v>100</v>
      </c>
      <c r="AE343" s="115">
        <v>0</v>
      </c>
    </row>
    <row r="344" spans="1:31" s="3" customFormat="1" ht="18.75" customHeight="1">
      <c r="A344" s="298">
        <v>342</v>
      </c>
      <c r="B344" s="160">
        <v>85</v>
      </c>
      <c r="C344" s="161" t="s">
        <v>3416</v>
      </c>
      <c r="D344" s="162" t="s">
        <v>3815</v>
      </c>
      <c r="E344" s="193">
        <v>321</v>
      </c>
      <c r="F344" s="165">
        <v>3471419</v>
      </c>
      <c r="G344" s="299">
        <v>380</v>
      </c>
      <c r="H344" s="300">
        <v>358</v>
      </c>
      <c r="I344" s="168">
        <v>3557833</v>
      </c>
      <c r="J344" s="193">
        <v>427</v>
      </c>
      <c r="K344" s="164">
        <v>402</v>
      </c>
      <c r="L344" s="165">
        <v>485420</v>
      </c>
      <c r="M344" s="299">
        <v>115</v>
      </c>
      <c r="N344" s="300">
        <v>105</v>
      </c>
      <c r="O344" s="168">
        <v>2329177</v>
      </c>
      <c r="P344" s="193">
        <v>98</v>
      </c>
      <c r="Q344" s="164">
        <v>86</v>
      </c>
      <c r="R344" s="165">
        <v>6323307</v>
      </c>
      <c r="S344" s="299">
        <v>398</v>
      </c>
      <c r="T344" s="300">
        <v>379</v>
      </c>
      <c r="U344" s="168">
        <v>15274</v>
      </c>
      <c r="V344" s="193">
        <v>132</v>
      </c>
      <c r="W344" s="164">
        <v>129</v>
      </c>
      <c r="X344" s="165">
        <v>7763</v>
      </c>
      <c r="Y344" s="299">
        <v>277</v>
      </c>
      <c r="Z344" s="300">
        <v>252</v>
      </c>
      <c r="AA344" s="302">
        <v>202</v>
      </c>
      <c r="AB344" s="171">
        <v>322</v>
      </c>
      <c r="AC344" s="193">
        <v>0</v>
      </c>
      <c r="AD344" s="164">
        <v>100</v>
      </c>
      <c r="AE344" s="303">
        <v>0</v>
      </c>
    </row>
    <row r="345" spans="1:31" s="3" customFormat="1" ht="18.75" customHeight="1">
      <c r="A345" s="298">
        <v>343</v>
      </c>
      <c r="B345" s="160">
        <v>225</v>
      </c>
      <c r="C345" s="161" t="s">
        <v>3417</v>
      </c>
      <c r="D345" s="162" t="s">
        <v>3815</v>
      </c>
      <c r="E345" s="193">
        <v>322</v>
      </c>
      <c r="F345" s="165">
        <v>3471139</v>
      </c>
      <c r="G345" s="299">
        <v>384</v>
      </c>
      <c r="H345" s="300">
        <v>362</v>
      </c>
      <c r="I345" s="168">
        <v>3507912</v>
      </c>
      <c r="J345" s="193">
        <v>327</v>
      </c>
      <c r="K345" s="164">
        <v>303</v>
      </c>
      <c r="L345" s="165">
        <v>978440</v>
      </c>
      <c r="M345" s="299">
        <v>45</v>
      </c>
      <c r="N345" s="300">
        <v>37</v>
      </c>
      <c r="O345" s="168">
        <v>4163485</v>
      </c>
      <c r="P345" s="193">
        <v>60</v>
      </c>
      <c r="Q345" s="164">
        <v>49</v>
      </c>
      <c r="R345" s="165">
        <v>8521630</v>
      </c>
      <c r="S345" s="299">
        <v>418</v>
      </c>
      <c r="T345" s="300">
        <v>399</v>
      </c>
      <c r="U345" s="168">
        <v>-4802</v>
      </c>
      <c r="V345" s="193">
        <v>133</v>
      </c>
      <c r="W345" s="164">
        <v>130</v>
      </c>
      <c r="X345" s="165">
        <v>7755</v>
      </c>
      <c r="Y345" s="299">
        <v>238</v>
      </c>
      <c r="Z345" s="300">
        <v>214</v>
      </c>
      <c r="AA345" s="302">
        <v>240</v>
      </c>
      <c r="AB345" s="171">
        <v>321</v>
      </c>
      <c r="AC345" s="193">
        <v>0</v>
      </c>
      <c r="AD345" s="164">
        <v>100</v>
      </c>
      <c r="AE345" s="303">
        <v>0</v>
      </c>
    </row>
    <row r="346" spans="1:31" s="3" customFormat="1" ht="18.75" customHeight="1">
      <c r="A346" s="298">
        <v>344</v>
      </c>
      <c r="B346" s="160">
        <v>203</v>
      </c>
      <c r="C346" s="161" t="s">
        <v>3418</v>
      </c>
      <c r="D346" s="162" t="s">
        <v>3815</v>
      </c>
      <c r="E346" s="193">
        <v>323</v>
      </c>
      <c r="F346" s="165">
        <v>3466065</v>
      </c>
      <c r="G346" s="299">
        <v>375</v>
      </c>
      <c r="H346" s="300">
        <v>353</v>
      </c>
      <c r="I346" s="168">
        <v>3604295</v>
      </c>
      <c r="J346" s="193">
        <v>329</v>
      </c>
      <c r="K346" s="164">
        <v>305</v>
      </c>
      <c r="L346" s="165">
        <v>975940</v>
      </c>
      <c r="M346" s="299">
        <v>256</v>
      </c>
      <c r="N346" s="300">
        <v>238</v>
      </c>
      <c r="O346" s="168">
        <v>1244879</v>
      </c>
      <c r="P346" s="193">
        <v>335</v>
      </c>
      <c r="Q346" s="164">
        <v>312</v>
      </c>
      <c r="R346" s="165">
        <v>2587899</v>
      </c>
      <c r="S346" s="299">
        <v>322</v>
      </c>
      <c r="T346" s="300">
        <v>304</v>
      </c>
      <c r="U346" s="168">
        <v>77090</v>
      </c>
      <c r="V346" s="193">
        <v>237</v>
      </c>
      <c r="W346" s="164">
        <v>232</v>
      </c>
      <c r="X346" s="165">
        <v>2962</v>
      </c>
      <c r="Y346" s="299">
        <v>378</v>
      </c>
      <c r="Z346" s="300">
        <v>352</v>
      </c>
      <c r="AA346" s="302">
        <v>134</v>
      </c>
      <c r="AB346" s="171">
        <v>383</v>
      </c>
      <c r="AC346" s="193">
        <v>0</v>
      </c>
      <c r="AD346" s="164">
        <v>100</v>
      </c>
      <c r="AE346" s="303">
        <v>0</v>
      </c>
    </row>
    <row r="347" spans="1:31" s="3" customFormat="1" ht="18.75" customHeight="1">
      <c r="A347" s="292">
        <v>345</v>
      </c>
      <c r="B347" s="143">
        <v>234</v>
      </c>
      <c r="C347" s="144" t="s">
        <v>3419</v>
      </c>
      <c r="D347" s="145" t="s">
        <v>3815</v>
      </c>
      <c r="E347" s="197">
        <v>324</v>
      </c>
      <c r="F347" s="148">
        <v>3465935</v>
      </c>
      <c r="G347" s="293">
        <v>194</v>
      </c>
      <c r="H347" s="294">
        <v>182</v>
      </c>
      <c r="I347" s="151">
        <v>5293479</v>
      </c>
      <c r="J347" s="197">
        <v>278</v>
      </c>
      <c r="K347" s="147">
        <v>255</v>
      </c>
      <c r="L347" s="148">
        <v>1197187</v>
      </c>
      <c r="M347" s="293">
        <v>366</v>
      </c>
      <c r="N347" s="294">
        <v>345</v>
      </c>
      <c r="O347" s="151">
        <v>652476</v>
      </c>
      <c r="P347" s="197">
        <v>163</v>
      </c>
      <c r="Q347" s="147">
        <v>144</v>
      </c>
      <c r="R347" s="148">
        <v>4936118</v>
      </c>
      <c r="S347" s="293">
        <v>304</v>
      </c>
      <c r="T347" s="294">
        <v>286</v>
      </c>
      <c r="U347" s="151">
        <v>89229</v>
      </c>
      <c r="V347" s="197">
        <v>130</v>
      </c>
      <c r="W347" s="147">
        <v>127</v>
      </c>
      <c r="X347" s="148">
        <v>7812</v>
      </c>
      <c r="Y347" s="293">
        <v>388</v>
      </c>
      <c r="Z347" s="294">
        <v>362</v>
      </c>
      <c r="AA347" s="296">
        <v>129</v>
      </c>
      <c r="AB347" s="156">
        <v>321</v>
      </c>
      <c r="AC347" s="197">
        <v>0</v>
      </c>
      <c r="AD347" s="147">
        <v>100</v>
      </c>
      <c r="AE347" s="297">
        <v>0</v>
      </c>
    </row>
    <row r="348" spans="1:31" s="3" customFormat="1" ht="18.75" customHeight="1">
      <c r="A348" s="304">
        <v>346</v>
      </c>
      <c r="B348" s="175">
        <v>349</v>
      </c>
      <c r="C348" s="176" t="s">
        <v>3420</v>
      </c>
      <c r="D348" s="177" t="s">
        <v>3815</v>
      </c>
      <c r="E348" s="198">
        <v>325</v>
      </c>
      <c r="F348" s="180">
        <v>3451430</v>
      </c>
      <c r="G348" s="305">
        <v>387</v>
      </c>
      <c r="H348" s="306">
        <v>365</v>
      </c>
      <c r="I348" s="183">
        <v>3451430</v>
      </c>
      <c r="J348" s="198">
        <v>267</v>
      </c>
      <c r="K348" s="179">
        <v>244</v>
      </c>
      <c r="L348" s="180">
        <v>1243157</v>
      </c>
      <c r="M348" s="305">
        <v>364</v>
      </c>
      <c r="N348" s="306">
        <v>343</v>
      </c>
      <c r="O348" s="183">
        <v>665467</v>
      </c>
      <c r="P348" s="198">
        <v>386</v>
      </c>
      <c r="Q348" s="179">
        <v>362</v>
      </c>
      <c r="R348" s="180">
        <v>2103877</v>
      </c>
      <c r="S348" s="305">
        <v>135</v>
      </c>
      <c r="T348" s="306">
        <v>125</v>
      </c>
      <c r="U348" s="183">
        <v>420557</v>
      </c>
      <c r="V348" s="198">
        <v>379</v>
      </c>
      <c r="W348" s="179">
        <v>371</v>
      </c>
      <c r="X348" s="315">
        <v>191</v>
      </c>
      <c r="Y348" s="305">
        <v>389</v>
      </c>
      <c r="Z348" s="306">
        <v>363</v>
      </c>
      <c r="AA348" s="307">
        <v>127</v>
      </c>
      <c r="AB348" s="186">
        <v>352</v>
      </c>
      <c r="AC348" s="198">
        <v>0</v>
      </c>
      <c r="AD348" s="179">
        <v>100</v>
      </c>
      <c r="AE348" s="308">
        <v>0</v>
      </c>
    </row>
    <row r="349" spans="1:31" s="3" customFormat="1" ht="18.75" customHeight="1">
      <c r="A349" s="298">
        <v>347</v>
      </c>
      <c r="B349" s="160" t="s">
        <v>3813</v>
      </c>
      <c r="C349" s="161" t="s">
        <v>3421</v>
      </c>
      <c r="D349" s="162" t="s">
        <v>3815</v>
      </c>
      <c r="E349" s="193">
        <v>326</v>
      </c>
      <c r="F349" s="165">
        <v>3450978</v>
      </c>
      <c r="G349" s="299">
        <v>388</v>
      </c>
      <c r="H349" s="300">
        <v>366</v>
      </c>
      <c r="I349" s="168">
        <v>3450978</v>
      </c>
      <c r="J349" s="193">
        <v>434</v>
      </c>
      <c r="K349" s="164">
        <v>409</v>
      </c>
      <c r="L349" s="165">
        <v>451832</v>
      </c>
      <c r="M349" s="299">
        <v>408</v>
      </c>
      <c r="N349" s="300">
        <v>387</v>
      </c>
      <c r="O349" s="168">
        <v>465252</v>
      </c>
      <c r="P349" s="193">
        <v>496</v>
      </c>
      <c r="Q349" s="164">
        <v>470</v>
      </c>
      <c r="R349" s="165">
        <v>607562</v>
      </c>
      <c r="S349" s="299">
        <v>351</v>
      </c>
      <c r="T349" s="300">
        <v>332</v>
      </c>
      <c r="U349" s="168">
        <v>48778</v>
      </c>
      <c r="V349" s="169" t="s">
        <v>1709</v>
      </c>
      <c r="W349" s="170" t="s">
        <v>1709</v>
      </c>
      <c r="X349" s="189" t="s">
        <v>3813</v>
      </c>
      <c r="Y349" s="299">
        <v>423</v>
      </c>
      <c r="Z349" s="300">
        <v>397</v>
      </c>
      <c r="AA349" s="302">
        <v>105</v>
      </c>
      <c r="AB349" s="171">
        <v>311</v>
      </c>
      <c r="AC349" s="193">
        <v>0</v>
      </c>
      <c r="AD349" s="164">
        <v>100</v>
      </c>
      <c r="AE349" s="303">
        <v>0</v>
      </c>
    </row>
    <row r="350" spans="1:31" s="3" customFormat="1" ht="18.75" customHeight="1">
      <c r="A350" s="298">
        <v>348</v>
      </c>
      <c r="B350" s="160">
        <v>342</v>
      </c>
      <c r="C350" s="161" t="s">
        <v>3422</v>
      </c>
      <c r="D350" s="162" t="s">
        <v>3815</v>
      </c>
      <c r="E350" s="193">
        <v>327</v>
      </c>
      <c r="F350" s="165">
        <v>3449994</v>
      </c>
      <c r="G350" s="299">
        <v>383</v>
      </c>
      <c r="H350" s="300">
        <v>361</v>
      </c>
      <c r="I350" s="168">
        <v>3519632</v>
      </c>
      <c r="J350" s="193">
        <v>386</v>
      </c>
      <c r="K350" s="164">
        <v>361</v>
      </c>
      <c r="L350" s="165">
        <v>722129</v>
      </c>
      <c r="M350" s="299">
        <v>401</v>
      </c>
      <c r="N350" s="300">
        <v>380</v>
      </c>
      <c r="O350" s="168">
        <v>500034</v>
      </c>
      <c r="P350" s="193">
        <v>372</v>
      </c>
      <c r="Q350" s="164">
        <v>348</v>
      </c>
      <c r="R350" s="165">
        <v>2239372</v>
      </c>
      <c r="S350" s="299">
        <v>269</v>
      </c>
      <c r="T350" s="300">
        <v>251</v>
      </c>
      <c r="U350" s="168">
        <v>130914</v>
      </c>
      <c r="V350" s="193">
        <v>69</v>
      </c>
      <c r="W350" s="164">
        <v>67</v>
      </c>
      <c r="X350" s="165">
        <v>12390</v>
      </c>
      <c r="Y350" s="299">
        <v>366</v>
      </c>
      <c r="Z350" s="300">
        <v>340</v>
      </c>
      <c r="AA350" s="302">
        <v>147</v>
      </c>
      <c r="AB350" s="171">
        <v>322</v>
      </c>
      <c r="AC350" s="193">
        <v>0</v>
      </c>
      <c r="AD350" s="164">
        <v>60</v>
      </c>
      <c r="AE350" s="303">
        <v>40</v>
      </c>
    </row>
    <row r="351" spans="1:31" s="3" customFormat="1" ht="18.75" customHeight="1">
      <c r="A351" s="298">
        <v>349</v>
      </c>
      <c r="B351" s="160">
        <v>259</v>
      </c>
      <c r="C351" s="161" t="s">
        <v>3176</v>
      </c>
      <c r="D351" s="162" t="s">
        <v>3815</v>
      </c>
      <c r="E351" s="193">
        <v>328</v>
      </c>
      <c r="F351" s="165">
        <v>3438928</v>
      </c>
      <c r="G351" s="299">
        <v>310</v>
      </c>
      <c r="H351" s="300">
        <v>293</v>
      </c>
      <c r="I351" s="168">
        <v>4254189</v>
      </c>
      <c r="J351" s="193">
        <v>401</v>
      </c>
      <c r="K351" s="164">
        <v>376</v>
      </c>
      <c r="L351" s="165">
        <v>621191</v>
      </c>
      <c r="M351" s="299">
        <v>368</v>
      </c>
      <c r="N351" s="300">
        <v>347</v>
      </c>
      <c r="O351" s="168">
        <v>641005</v>
      </c>
      <c r="P351" s="193">
        <v>320</v>
      </c>
      <c r="Q351" s="164">
        <v>297</v>
      </c>
      <c r="R351" s="165">
        <v>2724303</v>
      </c>
      <c r="S351" s="299">
        <v>350</v>
      </c>
      <c r="T351" s="300">
        <v>331</v>
      </c>
      <c r="U351" s="168">
        <v>48811</v>
      </c>
      <c r="V351" s="193">
        <v>241</v>
      </c>
      <c r="W351" s="164">
        <v>236</v>
      </c>
      <c r="X351" s="165">
        <v>2867</v>
      </c>
      <c r="Y351" s="299">
        <v>394</v>
      </c>
      <c r="Z351" s="300">
        <v>368</v>
      </c>
      <c r="AA351" s="302">
        <v>123</v>
      </c>
      <c r="AB351" s="171">
        <v>356</v>
      </c>
      <c r="AC351" s="193">
        <v>0</v>
      </c>
      <c r="AD351" s="164">
        <v>100</v>
      </c>
      <c r="AE351" s="303">
        <v>0</v>
      </c>
    </row>
    <row r="352" spans="1:31" s="3" customFormat="1" ht="18.75" customHeight="1">
      <c r="A352" s="100">
        <v>350</v>
      </c>
      <c r="B352" s="46">
        <v>248</v>
      </c>
      <c r="C352" s="47" t="s">
        <v>3707</v>
      </c>
      <c r="D352" s="48" t="s">
        <v>3815</v>
      </c>
      <c r="E352" s="65">
        <v>329</v>
      </c>
      <c r="F352" s="51">
        <v>3438721</v>
      </c>
      <c r="G352" s="112">
        <v>389</v>
      </c>
      <c r="H352" s="113">
        <v>367</v>
      </c>
      <c r="I352" s="54">
        <v>3446640</v>
      </c>
      <c r="J352" s="65">
        <v>240</v>
      </c>
      <c r="K352" s="50">
        <v>219</v>
      </c>
      <c r="L352" s="51">
        <v>1385900</v>
      </c>
      <c r="M352" s="112">
        <v>117</v>
      </c>
      <c r="N352" s="113">
        <v>107</v>
      </c>
      <c r="O352" s="54">
        <v>2270851</v>
      </c>
      <c r="P352" s="65">
        <v>266</v>
      </c>
      <c r="Q352" s="50">
        <v>244</v>
      </c>
      <c r="R352" s="51">
        <v>3414124</v>
      </c>
      <c r="S352" s="112">
        <v>422</v>
      </c>
      <c r="T352" s="113">
        <v>403</v>
      </c>
      <c r="U352" s="54">
        <v>-29999</v>
      </c>
      <c r="V352" s="55" t="s">
        <v>1709</v>
      </c>
      <c r="W352" s="56" t="s">
        <v>1709</v>
      </c>
      <c r="X352" s="62" t="s">
        <v>3813</v>
      </c>
      <c r="Y352" s="112">
        <v>207</v>
      </c>
      <c r="Z352" s="113">
        <v>185</v>
      </c>
      <c r="AA352" s="114">
        <v>274</v>
      </c>
      <c r="AB352" s="95">
        <v>341</v>
      </c>
      <c r="AC352" s="65">
        <v>0</v>
      </c>
      <c r="AD352" s="50">
        <v>100</v>
      </c>
      <c r="AE352" s="116">
        <v>0</v>
      </c>
    </row>
    <row r="353" spans="1:31" s="3" customFormat="1" ht="18.75" customHeight="1">
      <c r="A353" s="304">
        <v>351</v>
      </c>
      <c r="B353" s="175">
        <v>278</v>
      </c>
      <c r="C353" s="176" t="s">
        <v>2170</v>
      </c>
      <c r="D353" s="177" t="s">
        <v>3815</v>
      </c>
      <c r="E353" s="198">
        <v>330</v>
      </c>
      <c r="F353" s="180">
        <v>3418613</v>
      </c>
      <c r="G353" s="305">
        <v>385</v>
      </c>
      <c r="H353" s="306">
        <v>363</v>
      </c>
      <c r="I353" s="183">
        <v>3463891</v>
      </c>
      <c r="J353" s="198">
        <v>144</v>
      </c>
      <c r="K353" s="179">
        <v>131</v>
      </c>
      <c r="L353" s="180">
        <v>1808365</v>
      </c>
      <c r="M353" s="305">
        <v>151</v>
      </c>
      <c r="N353" s="306">
        <v>138</v>
      </c>
      <c r="O353" s="183">
        <v>1948973</v>
      </c>
      <c r="P353" s="198">
        <v>292</v>
      </c>
      <c r="Q353" s="179">
        <v>270</v>
      </c>
      <c r="R353" s="180">
        <v>3092304</v>
      </c>
      <c r="S353" s="305">
        <v>166</v>
      </c>
      <c r="T353" s="306">
        <v>155</v>
      </c>
      <c r="U353" s="183">
        <v>333949</v>
      </c>
      <c r="V353" s="184" t="s">
        <v>1709</v>
      </c>
      <c r="W353" s="185" t="s">
        <v>1709</v>
      </c>
      <c r="X353" s="191" t="s">
        <v>3813</v>
      </c>
      <c r="Y353" s="305">
        <v>158</v>
      </c>
      <c r="Z353" s="306">
        <v>138</v>
      </c>
      <c r="AA353" s="307">
        <v>342</v>
      </c>
      <c r="AB353" s="186">
        <v>321</v>
      </c>
      <c r="AC353" s="198">
        <v>0</v>
      </c>
      <c r="AD353" s="179">
        <v>100</v>
      </c>
      <c r="AE353" s="308">
        <v>0</v>
      </c>
    </row>
    <row r="354" spans="1:31" s="3" customFormat="1" ht="18.75" customHeight="1">
      <c r="A354" s="99">
        <v>352</v>
      </c>
      <c r="B354" s="30" t="s">
        <v>3813</v>
      </c>
      <c r="C354" s="31" t="s">
        <v>2171</v>
      </c>
      <c r="D354" s="32" t="s">
        <v>2748</v>
      </c>
      <c r="E354" s="33">
        <v>331</v>
      </c>
      <c r="F354" s="35">
        <v>3402176</v>
      </c>
      <c r="G354" s="107">
        <v>350</v>
      </c>
      <c r="H354" s="108">
        <v>329</v>
      </c>
      <c r="I354" s="38">
        <v>3805685</v>
      </c>
      <c r="J354" s="33">
        <v>260</v>
      </c>
      <c r="K354" s="44">
        <v>237</v>
      </c>
      <c r="L354" s="35">
        <v>1275307</v>
      </c>
      <c r="M354" s="107">
        <v>330</v>
      </c>
      <c r="N354" s="108">
        <v>311</v>
      </c>
      <c r="O354" s="38">
        <v>821349</v>
      </c>
      <c r="P354" s="33">
        <v>252</v>
      </c>
      <c r="Q354" s="44">
        <v>230</v>
      </c>
      <c r="R354" s="35">
        <v>3558411</v>
      </c>
      <c r="S354" s="107">
        <v>42</v>
      </c>
      <c r="T354" s="108">
        <v>35</v>
      </c>
      <c r="U354" s="38">
        <v>1204276</v>
      </c>
      <c r="V354" s="33">
        <v>85</v>
      </c>
      <c r="W354" s="44">
        <v>83</v>
      </c>
      <c r="X354" s="35">
        <v>11312</v>
      </c>
      <c r="Y354" s="107">
        <v>311</v>
      </c>
      <c r="Z354" s="108">
        <v>286</v>
      </c>
      <c r="AA354" s="110">
        <v>180</v>
      </c>
      <c r="AB354" s="94">
        <v>314</v>
      </c>
      <c r="AC354" s="33">
        <v>0</v>
      </c>
      <c r="AD354" s="44">
        <v>100</v>
      </c>
      <c r="AE354" s="117">
        <v>0</v>
      </c>
    </row>
    <row r="355" spans="1:31" s="3" customFormat="1" ht="18.75" customHeight="1">
      <c r="A355" s="99">
        <v>353</v>
      </c>
      <c r="B355" s="30">
        <v>245</v>
      </c>
      <c r="C355" s="31" t="s">
        <v>1471</v>
      </c>
      <c r="D355" s="32" t="s">
        <v>2392</v>
      </c>
      <c r="E355" s="33">
        <v>332</v>
      </c>
      <c r="F355" s="35">
        <v>3398650</v>
      </c>
      <c r="G355" s="107">
        <v>393</v>
      </c>
      <c r="H355" s="108">
        <v>370</v>
      </c>
      <c r="I355" s="38">
        <v>3398650</v>
      </c>
      <c r="J355" s="33">
        <v>439</v>
      </c>
      <c r="K355" s="44">
        <v>414</v>
      </c>
      <c r="L355" s="35">
        <v>415926</v>
      </c>
      <c r="M355" s="107">
        <v>396</v>
      </c>
      <c r="N355" s="108">
        <v>375</v>
      </c>
      <c r="O355" s="38">
        <v>531561</v>
      </c>
      <c r="P355" s="33">
        <v>432</v>
      </c>
      <c r="Q355" s="44">
        <v>407</v>
      </c>
      <c r="R355" s="35">
        <v>1686789</v>
      </c>
      <c r="S355" s="107">
        <v>339</v>
      </c>
      <c r="T355" s="108">
        <v>320</v>
      </c>
      <c r="U355" s="38">
        <v>56239</v>
      </c>
      <c r="V355" s="33">
        <v>332</v>
      </c>
      <c r="W355" s="44">
        <v>325</v>
      </c>
      <c r="X355" s="109">
        <v>812</v>
      </c>
      <c r="Y355" s="107">
        <v>198</v>
      </c>
      <c r="Z355" s="108">
        <v>176</v>
      </c>
      <c r="AA355" s="110">
        <v>287</v>
      </c>
      <c r="AB355" s="94">
        <v>311</v>
      </c>
      <c r="AC355" s="33">
        <v>0</v>
      </c>
      <c r="AD355" s="44">
        <v>100</v>
      </c>
      <c r="AE355" s="117">
        <v>0</v>
      </c>
    </row>
    <row r="356" spans="1:31" s="3" customFormat="1" ht="18.75" customHeight="1">
      <c r="A356" s="298">
        <v>354</v>
      </c>
      <c r="B356" s="160">
        <v>411</v>
      </c>
      <c r="C356" s="161" t="s">
        <v>3705</v>
      </c>
      <c r="D356" s="162" t="s">
        <v>3815</v>
      </c>
      <c r="E356" s="193">
        <v>333</v>
      </c>
      <c r="F356" s="165">
        <v>3384448</v>
      </c>
      <c r="G356" s="299">
        <v>325</v>
      </c>
      <c r="H356" s="300">
        <v>306</v>
      </c>
      <c r="I356" s="168">
        <v>4089437</v>
      </c>
      <c r="J356" s="193">
        <v>80</v>
      </c>
      <c r="K356" s="164">
        <v>71</v>
      </c>
      <c r="L356" s="165">
        <v>2273683</v>
      </c>
      <c r="M356" s="299">
        <v>164</v>
      </c>
      <c r="N356" s="300">
        <v>149</v>
      </c>
      <c r="O356" s="168">
        <v>1831675</v>
      </c>
      <c r="P356" s="193">
        <v>77</v>
      </c>
      <c r="Q356" s="164">
        <v>66</v>
      </c>
      <c r="R356" s="165">
        <v>7117373</v>
      </c>
      <c r="S356" s="299">
        <v>434</v>
      </c>
      <c r="T356" s="300">
        <v>414</v>
      </c>
      <c r="U356" s="168">
        <v>-113958</v>
      </c>
      <c r="V356" s="193">
        <v>114</v>
      </c>
      <c r="W356" s="164">
        <v>111</v>
      </c>
      <c r="X356" s="165">
        <v>8882</v>
      </c>
      <c r="Y356" s="299">
        <v>51</v>
      </c>
      <c r="Z356" s="300">
        <v>39</v>
      </c>
      <c r="AA356" s="302">
        <v>600</v>
      </c>
      <c r="AB356" s="171">
        <v>321</v>
      </c>
      <c r="AC356" s="193">
        <v>0</v>
      </c>
      <c r="AD356" s="164">
        <v>100</v>
      </c>
      <c r="AE356" s="303">
        <v>0</v>
      </c>
    </row>
    <row r="357" spans="1:31" s="3" customFormat="1" ht="18.75" customHeight="1">
      <c r="A357" s="100">
        <v>355</v>
      </c>
      <c r="B357" s="46">
        <v>355</v>
      </c>
      <c r="C357" s="47" t="s">
        <v>1472</v>
      </c>
      <c r="D357" s="48" t="s">
        <v>3814</v>
      </c>
      <c r="E357" s="65">
        <v>22</v>
      </c>
      <c r="F357" s="51">
        <v>3380124</v>
      </c>
      <c r="G357" s="112">
        <v>392</v>
      </c>
      <c r="H357" s="113">
        <v>23</v>
      </c>
      <c r="I357" s="54">
        <v>3405166</v>
      </c>
      <c r="J357" s="65">
        <v>153</v>
      </c>
      <c r="K357" s="50">
        <v>14</v>
      </c>
      <c r="L357" s="51">
        <v>1762601</v>
      </c>
      <c r="M357" s="112">
        <v>351</v>
      </c>
      <c r="N357" s="113">
        <v>20</v>
      </c>
      <c r="O357" s="54">
        <v>705410</v>
      </c>
      <c r="P357" s="65">
        <v>359</v>
      </c>
      <c r="Q357" s="50">
        <v>24</v>
      </c>
      <c r="R357" s="51">
        <v>2353354</v>
      </c>
      <c r="S357" s="112">
        <v>214</v>
      </c>
      <c r="T357" s="113">
        <v>15</v>
      </c>
      <c r="U357" s="54">
        <v>211118</v>
      </c>
      <c r="V357" s="55" t="s">
        <v>1709</v>
      </c>
      <c r="W357" s="56" t="s">
        <v>1709</v>
      </c>
      <c r="X357" s="62" t="s">
        <v>3813</v>
      </c>
      <c r="Y357" s="112">
        <v>103</v>
      </c>
      <c r="Z357" s="113">
        <v>18</v>
      </c>
      <c r="AA357" s="114">
        <v>438</v>
      </c>
      <c r="AB357" s="95">
        <v>381</v>
      </c>
      <c r="AC357" s="65">
        <v>100</v>
      </c>
      <c r="AD357" s="50">
        <v>0</v>
      </c>
      <c r="AE357" s="116">
        <v>0</v>
      </c>
    </row>
    <row r="358" spans="1:31" s="3" customFormat="1" ht="18.75" customHeight="1">
      <c r="A358" s="304">
        <v>356</v>
      </c>
      <c r="B358" s="175">
        <v>238</v>
      </c>
      <c r="C358" s="176" t="s">
        <v>1473</v>
      </c>
      <c r="D358" s="177" t="s">
        <v>3815</v>
      </c>
      <c r="E358" s="198">
        <v>334</v>
      </c>
      <c r="F358" s="180">
        <v>3344683</v>
      </c>
      <c r="G358" s="305">
        <v>395</v>
      </c>
      <c r="H358" s="306">
        <v>372</v>
      </c>
      <c r="I358" s="183">
        <v>3358150</v>
      </c>
      <c r="J358" s="198">
        <v>197</v>
      </c>
      <c r="K358" s="179">
        <v>179</v>
      </c>
      <c r="L358" s="180">
        <v>1535310</v>
      </c>
      <c r="M358" s="305">
        <v>284</v>
      </c>
      <c r="N358" s="306">
        <v>265</v>
      </c>
      <c r="O358" s="183">
        <v>1085795</v>
      </c>
      <c r="P358" s="198">
        <v>297</v>
      </c>
      <c r="Q358" s="179">
        <v>275</v>
      </c>
      <c r="R358" s="180">
        <v>3065528</v>
      </c>
      <c r="S358" s="305">
        <v>380</v>
      </c>
      <c r="T358" s="306">
        <v>361</v>
      </c>
      <c r="U358" s="183">
        <v>26455</v>
      </c>
      <c r="V358" s="184" t="s">
        <v>1709</v>
      </c>
      <c r="W358" s="185" t="s">
        <v>1709</v>
      </c>
      <c r="X358" s="191" t="s">
        <v>3813</v>
      </c>
      <c r="Y358" s="305">
        <v>172</v>
      </c>
      <c r="Z358" s="306">
        <v>151</v>
      </c>
      <c r="AA358" s="307">
        <v>320</v>
      </c>
      <c r="AB358" s="186">
        <v>369</v>
      </c>
      <c r="AC358" s="198">
        <v>0</v>
      </c>
      <c r="AD358" s="179">
        <v>100</v>
      </c>
      <c r="AE358" s="308">
        <v>0</v>
      </c>
    </row>
    <row r="359" spans="1:31" s="3" customFormat="1" ht="18.75" customHeight="1">
      <c r="A359" s="298">
        <v>357</v>
      </c>
      <c r="B359" s="160">
        <v>382</v>
      </c>
      <c r="C359" s="161" t="s">
        <v>1474</v>
      </c>
      <c r="D359" s="162" t="s">
        <v>3815</v>
      </c>
      <c r="E359" s="193">
        <v>335</v>
      </c>
      <c r="F359" s="165">
        <v>3335751</v>
      </c>
      <c r="G359" s="299">
        <v>145</v>
      </c>
      <c r="H359" s="300">
        <v>133</v>
      </c>
      <c r="I359" s="168">
        <v>5927063</v>
      </c>
      <c r="J359" s="193">
        <v>120</v>
      </c>
      <c r="K359" s="164">
        <v>107</v>
      </c>
      <c r="L359" s="165">
        <v>1897709</v>
      </c>
      <c r="M359" s="299">
        <v>67</v>
      </c>
      <c r="N359" s="300">
        <v>59</v>
      </c>
      <c r="O359" s="168">
        <v>3324611</v>
      </c>
      <c r="P359" s="193">
        <v>143</v>
      </c>
      <c r="Q359" s="164">
        <v>127</v>
      </c>
      <c r="R359" s="165">
        <v>5277579</v>
      </c>
      <c r="S359" s="299">
        <v>144</v>
      </c>
      <c r="T359" s="300">
        <v>134</v>
      </c>
      <c r="U359" s="168">
        <v>389830</v>
      </c>
      <c r="V359" s="193">
        <v>244</v>
      </c>
      <c r="W359" s="164">
        <v>239</v>
      </c>
      <c r="X359" s="165">
        <v>2793</v>
      </c>
      <c r="Y359" s="299">
        <v>110</v>
      </c>
      <c r="Z359" s="300">
        <v>92</v>
      </c>
      <c r="AA359" s="302">
        <v>429</v>
      </c>
      <c r="AB359" s="171">
        <v>385</v>
      </c>
      <c r="AC359" s="193">
        <v>0</v>
      </c>
      <c r="AD359" s="164">
        <v>100</v>
      </c>
      <c r="AE359" s="303">
        <v>0</v>
      </c>
    </row>
    <row r="360" spans="1:31" s="3" customFormat="1" ht="18.75" customHeight="1">
      <c r="A360" s="298">
        <v>358</v>
      </c>
      <c r="B360" s="160">
        <v>367</v>
      </c>
      <c r="C360" s="161" t="s">
        <v>174</v>
      </c>
      <c r="D360" s="162" t="s">
        <v>3815</v>
      </c>
      <c r="E360" s="193">
        <v>336</v>
      </c>
      <c r="F360" s="165">
        <v>3334886</v>
      </c>
      <c r="G360" s="299">
        <v>17</v>
      </c>
      <c r="H360" s="300">
        <v>17</v>
      </c>
      <c r="I360" s="168">
        <v>9175992</v>
      </c>
      <c r="J360" s="193">
        <v>219</v>
      </c>
      <c r="K360" s="164">
        <v>200</v>
      </c>
      <c r="L360" s="165">
        <v>1444670</v>
      </c>
      <c r="M360" s="299">
        <v>206</v>
      </c>
      <c r="N360" s="300">
        <v>190</v>
      </c>
      <c r="O360" s="168">
        <v>1548150</v>
      </c>
      <c r="P360" s="193">
        <v>92</v>
      </c>
      <c r="Q360" s="164">
        <v>80</v>
      </c>
      <c r="R360" s="165">
        <v>6585008</v>
      </c>
      <c r="S360" s="299">
        <v>59</v>
      </c>
      <c r="T360" s="300">
        <v>51</v>
      </c>
      <c r="U360" s="168">
        <v>861632</v>
      </c>
      <c r="V360" s="193">
        <v>362</v>
      </c>
      <c r="W360" s="164">
        <v>354</v>
      </c>
      <c r="X360" s="301">
        <v>435</v>
      </c>
      <c r="Y360" s="299">
        <v>300</v>
      </c>
      <c r="Z360" s="300">
        <v>275</v>
      </c>
      <c r="AA360" s="302">
        <v>186</v>
      </c>
      <c r="AB360" s="171">
        <v>381</v>
      </c>
      <c r="AC360" s="193">
        <v>0</v>
      </c>
      <c r="AD360" s="164">
        <v>100</v>
      </c>
      <c r="AE360" s="303">
        <v>0</v>
      </c>
    </row>
    <row r="361" spans="1:31" s="3" customFormat="1" ht="18.75" customHeight="1">
      <c r="A361" s="298">
        <v>359</v>
      </c>
      <c r="B361" s="160" t="s">
        <v>3813</v>
      </c>
      <c r="C361" s="161" t="s">
        <v>868</v>
      </c>
      <c r="D361" s="162" t="s">
        <v>3815</v>
      </c>
      <c r="E361" s="193">
        <v>337</v>
      </c>
      <c r="F361" s="165">
        <v>3327082</v>
      </c>
      <c r="G361" s="299">
        <v>401</v>
      </c>
      <c r="H361" s="300">
        <v>378</v>
      </c>
      <c r="I361" s="168">
        <v>3327082</v>
      </c>
      <c r="J361" s="193">
        <v>448</v>
      </c>
      <c r="K361" s="164">
        <v>423</v>
      </c>
      <c r="L361" s="165">
        <v>359034</v>
      </c>
      <c r="M361" s="299">
        <v>318</v>
      </c>
      <c r="N361" s="300">
        <v>299</v>
      </c>
      <c r="O361" s="168">
        <v>883930</v>
      </c>
      <c r="P361" s="193">
        <v>483</v>
      </c>
      <c r="Q361" s="164">
        <v>457</v>
      </c>
      <c r="R361" s="165">
        <v>1079014</v>
      </c>
      <c r="S361" s="299">
        <v>179</v>
      </c>
      <c r="T361" s="300">
        <v>167</v>
      </c>
      <c r="U361" s="168">
        <v>295459</v>
      </c>
      <c r="V361" s="169" t="s">
        <v>1709</v>
      </c>
      <c r="W361" s="170" t="s">
        <v>1709</v>
      </c>
      <c r="X361" s="189" t="s">
        <v>3813</v>
      </c>
      <c r="Y361" s="299">
        <v>464</v>
      </c>
      <c r="Z361" s="300">
        <v>438</v>
      </c>
      <c r="AA361" s="302">
        <v>70</v>
      </c>
      <c r="AB361" s="171">
        <v>341</v>
      </c>
      <c r="AC361" s="193">
        <v>0</v>
      </c>
      <c r="AD361" s="164">
        <v>100</v>
      </c>
      <c r="AE361" s="303">
        <v>0</v>
      </c>
    </row>
    <row r="362" spans="1:31" s="3" customFormat="1" ht="18.75" customHeight="1">
      <c r="A362" s="292">
        <v>360</v>
      </c>
      <c r="B362" s="143" t="s">
        <v>3813</v>
      </c>
      <c r="C362" s="144" t="s">
        <v>2617</v>
      </c>
      <c r="D362" s="145" t="s">
        <v>3815</v>
      </c>
      <c r="E362" s="197">
        <v>338</v>
      </c>
      <c r="F362" s="148">
        <v>3325943</v>
      </c>
      <c r="G362" s="293">
        <v>355</v>
      </c>
      <c r="H362" s="294">
        <v>334</v>
      </c>
      <c r="I362" s="151">
        <v>3770549</v>
      </c>
      <c r="J362" s="197">
        <v>406</v>
      </c>
      <c r="K362" s="147">
        <v>381</v>
      </c>
      <c r="L362" s="148">
        <v>595915</v>
      </c>
      <c r="M362" s="293">
        <v>382</v>
      </c>
      <c r="N362" s="294">
        <v>361</v>
      </c>
      <c r="O362" s="151">
        <v>596170</v>
      </c>
      <c r="P362" s="197">
        <v>420</v>
      </c>
      <c r="Q362" s="147">
        <v>396</v>
      </c>
      <c r="R362" s="148">
        <v>1766488</v>
      </c>
      <c r="S362" s="293">
        <v>199</v>
      </c>
      <c r="T362" s="294">
        <v>186</v>
      </c>
      <c r="U362" s="151">
        <v>244882</v>
      </c>
      <c r="V362" s="152" t="s">
        <v>1709</v>
      </c>
      <c r="W362" s="153" t="s">
        <v>1709</v>
      </c>
      <c r="X362" s="154" t="s">
        <v>3813</v>
      </c>
      <c r="Y362" s="293">
        <v>225</v>
      </c>
      <c r="Z362" s="294">
        <v>202</v>
      </c>
      <c r="AA362" s="296">
        <v>252</v>
      </c>
      <c r="AB362" s="156">
        <v>321</v>
      </c>
      <c r="AC362" s="197">
        <v>0</v>
      </c>
      <c r="AD362" s="147">
        <v>100</v>
      </c>
      <c r="AE362" s="297">
        <v>0</v>
      </c>
    </row>
    <row r="363" spans="1:31" s="3" customFormat="1" ht="18.75" customHeight="1">
      <c r="A363" s="304">
        <v>361</v>
      </c>
      <c r="B363" s="175" t="s">
        <v>3813</v>
      </c>
      <c r="C363" s="176" t="s">
        <v>866</v>
      </c>
      <c r="D363" s="177" t="s">
        <v>3815</v>
      </c>
      <c r="E363" s="198">
        <v>339</v>
      </c>
      <c r="F363" s="180">
        <v>3311910</v>
      </c>
      <c r="G363" s="305">
        <v>400</v>
      </c>
      <c r="H363" s="306">
        <v>377</v>
      </c>
      <c r="I363" s="183">
        <v>3334063</v>
      </c>
      <c r="J363" s="198">
        <v>342</v>
      </c>
      <c r="K363" s="179">
        <v>318</v>
      </c>
      <c r="L363" s="180">
        <v>924602</v>
      </c>
      <c r="M363" s="305">
        <v>394</v>
      </c>
      <c r="N363" s="306">
        <v>373</v>
      </c>
      <c r="O363" s="183">
        <v>541369</v>
      </c>
      <c r="P363" s="198">
        <v>210</v>
      </c>
      <c r="Q363" s="179">
        <v>189</v>
      </c>
      <c r="R363" s="180">
        <v>4039535</v>
      </c>
      <c r="S363" s="305">
        <v>283</v>
      </c>
      <c r="T363" s="306">
        <v>265</v>
      </c>
      <c r="U363" s="183">
        <v>108924</v>
      </c>
      <c r="V363" s="198">
        <v>187</v>
      </c>
      <c r="W363" s="179">
        <v>182</v>
      </c>
      <c r="X363" s="180">
        <v>5127</v>
      </c>
      <c r="Y363" s="305">
        <v>336</v>
      </c>
      <c r="Z363" s="306">
        <v>310</v>
      </c>
      <c r="AA363" s="307">
        <v>165</v>
      </c>
      <c r="AB363" s="186">
        <v>356</v>
      </c>
      <c r="AC363" s="198">
        <v>0</v>
      </c>
      <c r="AD363" s="179">
        <v>100</v>
      </c>
      <c r="AE363" s="308">
        <v>0</v>
      </c>
    </row>
    <row r="364" spans="1:31" s="3" customFormat="1" ht="18.75" customHeight="1">
      <c r="A364" s="298">
        <v>362</v>
      </c>
      <c r="B364" s="160">
        <v>295</v>
      </c>
      <c r="C364" s="161" t="s">
        <v>2618</v>
      </c>
      <c r="D364" s="162" t="s">
        <v>3815</v>
      </c>
      <c r="E364" s="193">
        <v>340</v>
      </c>
      <c r="F364" s="165">
        <v>3310938</v>
      </c>
      <c r="G364" s="299">
        <v>405</v>
      </c>
      <c r="H364" s="300">
        <v>382</v>
      </c>
      <c r="I364" s="168">
        <v>3310938</v>
      </c>
      <c r="J364" s="193">
        <v>200</v>
      </c>
      <c r="K364" s="164">
        <v>182</v>
      </c>
      <c r="L364" s="165">
        <v>1525038</v>
      </c>
      <c r="M364" s="299">
        <v>387</v>
      </c>
      <c r="N364" s="300">
        <v>366</v>
      </c>
      <c r="O364" s="168">
        <v>568307</v>
      </c>
      <c r="P364" s="193">
        <v>416</v>
      </c>
      <c r="Q364" s="164">
        <v>392</v>
      </c>
      <c r="R364" s="165">
        <v>1803936</v>
      </c>
      <c r="S364" s="299">
        <v>456</v>
      </c>
      <c r="T364" s="300">
        <v>435</v>
      </c>
      <c r="U364" s="168">
        <v>-305391</v>
      </c>
      <c r="V364" s="169" t="s">
        <v>1709</v>
      </c>
      <c r="W364" s="170" t="s">
        <v>1709</v>
      </c>
      <c r="X364" s="189" t="s">
        <v>3813</v>
      </c>
      <c r="Y364" s="299">
        <v>245</v>
      </c>
      <c r="Z364" s="300">
        <v>221</v>
      </c>
      <c r="AA364" s="302">
        <v>235</v>
      </c>
      <c r="AB364" s="171">
        <v>352</v>
      </c>
      <c r="AC364" s="193">
        <v>0</v>
      </c>
      <c r="AD364" s="164">
        <v>98.95</v>
      </c>
      <c r="AE364" s="303">
        <v>1.05</v>
      </c>
    </row>
    <row r="365" spans="1:31" s="3" customFormat="1" ht="18.75" customHeight="1">
      <c r="A365" s="99">
        <v>363</v>
      </c>
      <c r="B365" s="30">
        <v>369</v>
      </c>
      <c r="C365" s="31" t="s">
        <v>2220</v>
      </c>
      <c r="D365" s="32" t="s">
        <v>1737</v>
      </c>
      <c r="E365" s="33">
        <v>341</v>
      </c>
      <c r="F365" s="35">
        <v>3306258</v>
      </c>
      <c r="G365" s="107">
        <v>386</v>
      </c>
      <c r="H365" s="108">
        <v>364</v>
      </c>
      <c r="I365" s="38">
        <v>3454393</v>
      </c>
      <c r="J365" s="33">
        <v>189</v>
      </c>
      <c r="K365" s="44">
        <v>171</v>
      </c>
      <c r="L365" s="35">
        <v>1576339</v>
      </c>
      <c r="M365" s="107">
        <v>63</v>
      </c>
      <c r="N365" s="108">
        <v>55</v>
      </c>
      <c r="O365" s="38">
        <v>3366812</v>
      </c>
      <c r="P365" s="33">
        <v>217</v>
      </c>
      <c r="Q365" s="44">
        <v>196</v>
      </c>
      <c r="R365" s="35">
        <v>3960237</v>
      </c>
      <c r="S365" s="107">
        <v>39</v>
      </c>
      <c r="T365" s="108">
        <v>32</v>
      </c>
      <c r="U365" s="38">
        <v>1236232</v>
      </c>
      <c r="V365" s="33">
        <v>105</v>
      </c>
      <c r="W365" s="44">
        <v>103</v>
      </c>
      <c r="X365" s="35">
        <v>9426</v>
      </c>
      <c r="Y365" s="107">
        <v>372</v>
      </c>
      <c r="Z365" s="108">
        <v>346</v>
      </c>
      <c r="AA365" s="110">
        <v>140</v>
      </c>
      <c r="AB365" s="94">
        <v>384</v>
      </c>
      <c r="AC365" s="33">
        <v>0</v>
      </c>
      <c r="AD365" s="44">
        <v>32.22</v>
      </c>
      <c r="AE365" s="117">
        <v>67.78</v>
      </c>
    </row>
    <row r="366" spans="1:31" s="3" customFormat="1" ht="18.75" customHeight="1">
      <c r="A366" s="298">
        <v>364</v>
      </c>
      <c r="B366" s="160">
        <v>370</v>
      </c>
      <c r="C366" s="161" t="s">
        <v>3022</v>
      </c>
      <c r="D366" s="162" t="s">
        <v>3815</v>
      </c>
      <c r="E366" s="193">
        <v>342</v>
      </c>
      <c r="F366" s="165">
        <v>3304588</v>
      </c>
      <c r="G366" s="299">
        <v>406</v>
      </c>
      <c r="H366" s="300">
        <v>383</v>
      </c>
      <c r="I366" s="168">
        <v>3304588</v>
      </c>
      <c r="J366" s="193">
        <v>234</v>
      </c>
      <c r="K366" s="164">
        <v>214</v>
      </c>
      <c r="L366" s="165">
        <v>1407787</v>
      </c>
      <c r="M366" s="299">
        <v>471</v>
      </c>
      <c r="N366" s="300">
        <v>449</v>
      </c>
      <c r="O366" s="168">
        <v>147395</v>
      </c>
      <c r="P366" s="193">
        <v>368</v>
      </c>
      <c r="Q366" s="164">
        <v>344</v>
      </c>
      <c r="R366" s="165">
        <v>2286825</v>
      </c>
      <c r="S366" s="299">
        <v>271</v>
      </c>
      <c r="T366" s="300">
        <v>253</v>
      </c>
      <c r="U366" s="168">
        <v>127509</v>
      </c>
      <c r="V366" s="193">
        <v>336</v>
      </c>
      <c r="W366" s="164">
        <v>329</v>
      </c>
      <c r="X366" s="301">
        <v>772</v>
      </c>
      <c r="Y366" s="299">
        <v>492</v>
      </c>
      <c r="Z366" s="300">
        <v>466</v>
      </c>
      <c r="AA366" s="302">
        <v>45</v>
      </c>
      <c r="AB366" s="171">
        <v>352</v>
      </c>
      <c r="AC366" s="193">
        <v>0</v>
      </c>
      <c r="AD366" s="164">
        <v>100</v>
      </c>
      <c r="AE366" s="303">
        <v>0</v>
      </c>
    </row>
    <row r="367" spans="1:31" s="3" customFormat="1" ht="18.75" customHeight="1">
      <c r="A367" s="292">
        <v>365</v>
      </c>
      <c r="B367" s="143" t="s">
        <v>3813</v>
      </c>
      <c r="C367" s="144" t="s">
        <v>2033</v>
      </c>
      <c r="D367" s="145" t="s">
        <v>3815</v>
      </c>
      <c r="E367" s="197">
        <v>343</v>
      </c>
      <c r="F367" s="148">
        <v>3295308</v>
      </c>
      <c r="G367" s="293">
        <v>403</v>
      </c>
      <c r="H367" s="294">
        <v>380</v>
      </c>
      <c r="I367" s="151">
        <v>3311397</v>
      </c>
      <c r="J367" s="197">
        <v>420</v>
      </c>
      <c r="K367" s="147">
        <v>395</v>
      </c>
      <c r="L367" s="148">
        <v>507485</v>
      </c>
      <c r="M367" s="293">
        <v>380</v>
      </c>
      <c r="N367" s="294">
        <v>359</v>
      </c>
      <c r="O367" s="151">
        <v>601705</v>
      </c>
      <c r="P367" s="197">
        <v>407</v>
      </c>
      <c r="Q367" s="147">
        <v>383</v>
      </c>
      <c r="R367" s="148">
        <v>1883145</v>
      </c>
      <c r="S367" s="293">
        <v>294</v>
      </c>
      <c r="T367" s="294">
        <v>276</v>
      </c>
      <c r="U367" s="151">
        <v>101152</v>
      </c>
      <c r="V367" s="197">
        <v>316</v>
      </c>
      <c r="W367" s="147">
        <v>311</v>
      </c>
      <c r="X367" s="295">
        <v>999</v>
      </c>
      <c r="Y367" s="293">
        <v>466</v>
      </c>
      <c r="Z367" s="294">
        <v>440</v>
      </c>
      <c r="AA367" s="296">
        <v>68</v>
      </c>
      <c r="AB367" s="156">
        <v>311</v>
      </c>
      <c r="AC367" s="197">
        <v>0</v>
      </c>
      <c r="AD367" s="147">
        <v>100</v>
      </c>
      <c r="AE367" s="297">
        <v>0</v>
      </c>
    </row>
    <row r="368" spans="1:31" s="3" customFormat="1" ht="18.75" customHeight="1">
      <c r="A368" s="304">
        <v>366</v>
      </c>
      <c r="B368" s="175" t="s">
        <v>3813</v>
      </c>
      <c r="C368" s="176" t="s">
        <v>2619</v>
      </c>
      <c r="D368" s="177" t="s">
        <v>3815</v>
      </c>
      <c r="E368" s="198">
        <v>344</v>
      </c>
      <c r="F368" s="180">
        <v>3295164</v>
      </c>
      <c r="G368" s="305">
        <v>402</v>
      </c>
      <c r="H368" s="306">
        <v>379</v>
      </c>
      <c r="I368" s="183">
        <v>3321287</v>
      </c>
      <c r="J368" s="198">
        <v>142</v>
      </c>
      <c r="K368" s="179">
        <v>129</v>
      </c>
      <c r="L368" s="180">
        <v>1815887</v>
      </c>
      <c r="M368" s="305">
        <v>197</v>
      </c>
      <c r="N368" s="306">
        <v>181</v>
      </c>
      <c r="O368" s="183">
        <v>1597019</v>
      </c>
      <c r="P368" s="198">
        <v>327</v>
      </c>
      <c r="Q368" s="179">
        <v>304</v>
      </c>
      <c r="R368" s="180">
        <v>2647096</v>
      </c>
      <c r="S368" s="305">
        <v>140</v>
      </c>
      <c r="T368" s="306">
        <v>130</v>
      </c>
      <c r="U368" s="183">
        <v>412903</v>
      </c>
      <c r="V368" s="198">
        <v>412</v>
      </c>
      <c r="W368" s="179">
        <v>401</v>
      </c>
      <c r="X368" s="315">
        <v>5</v>
      </c>
      <c r="Y368" s="305">
        <v>143</v>
      </c>
      <c r="Z368" s="306">
        <v>123</v>
      </c>
      <c r="AA368" s="307">
        <v>377</v>
      </c>
      <c r="AB368" s="186">
        <v>355</v>
      </c>
      <c r="AC368" s="198">
        <v>0</v>
      </c>
      <c r="AD368" s="179">
        <v>100</v>
      </c>
      <c r="AE368" s="308">
        <v>0</v>
      </c>
    </row>
    <row r="369" spans="1:31" s="3" customFormat="1" ht="18.75" customHeight="1">
      <c r="A369" s="99">
        <v>367</v>
      </c>
      <c r="B369" s="30">
        <v>363</v>
      </c>
      <c r="C369" s="31" t="s">
        <v>2620</v>
      </c>
      <c r="D369" s="32" t="s">
        <v>2748</v>
      </c>
      <c r="E369" s="33">
        <v>345</v>
      </c>
      <c r="F369" s="35">
        <v>3291218</v>
      </c>
      <c r="G369" s="107">
        <v>377</v>
      </c>
      <c r="H369" s="108">
        <v>355</v>
      </c>
      <c r="I369" s="38">
        <v>3575890</v>
      </c>
      <c r="J369" s="33">
        <v>326</v>
      </c>
      <c r="K369" s="44">
        <v>302</v>
      </c>
      <c r="L369" s="35">
        <v>985124</v>
      </c>
      <c r="M369" s="107">
        <v>414</v>
      </c>
      <c r="N369" s="108">
        <v>393</v>
      </c>
      <c r="O369" s="38">
        <v>426469</v>
      </c>
      <c r="P369" s="33">
        <v>417</v>
      </c>
      <c r="Q369" s="44">
        <v>393</v>
      </c>
      <c r="R369" s="35">
        <v>1788702</v>
      </c>
      <c r="S369" s="107">
        <v>197</v>
      </c>
      <c r="T369" s="108">
        <v>184</v>
      </c>
      <c r="U369" s="38">
        <v>248406</v>
      </c>
      <c r="V369" s="33">
        <v>83</v>
      </c>
      <c r="W369" s="44">
        <v>81</v>
      </c>
      <c r="X369" s="35">
        <v>11400</v>
      </c>
      <c r="Y369" s="107">
        <v>355</v>
      </c>
      <c r="Z369" s="108">
        <v>329</v>
      </c>
      <c r="AA369" s="110">
        <v>150</v>
      </c>
      <c r="AB369" s="94">
        <v>322</v>
      </c>
      <c r="AC369" s="33">
        <v>0</v>
      </c>
      <c r="AD369" s="44">
        <v>100</v>
      </c>
      <c r="AE369" s="117">
        <v>0</v>
      </c>
    </row>
    <row r="370" spans="1:31" s="3" customFormat="1" ht="18.75" customHeight="1">
      <c r="A370" s="298">
        <v>368</v>
      </c>
      <c r="B370" s="160">
        <v>377</v>
      </c>
      <c r="C370" s="161" t="s">
        <v>3697</v>
      </c>
      <c r="D370" s="162" t="s">
        <v>3815</v>
      </c>
      <c r="E370" s="193">
        <v>346</v>
      </c>
      <c r="F370" s="165">
        <v>3268661</v>
      </c>
      <c r="G370" s="299">
        <v>408</v>
      </c>
      <c r="H370" s="300">
        <v>385</v>
      </c>
      <c r="I370" s="168">
        <v>3268661</v>
      </c>
      <c r="J370" s="193">
        <v>104</v>
      </c>
      <c r="K370" s="164">
        <v>92</v>
      </c>
      <c r="L370" s="165">
        <v>2000069</v>
      </c>
      <c r="M370" s="299">
        <v>231</v>
      </c>
      <c r="N370" s="300">
        <v>213</v>
      </c>
      <c r="O370" s="168">
        <v>1416762</v>
      </c>
      <c r="P370" s="193">
        <v>188</v>
      </c>
      <c r="Q370" s="164">
        <v>167</v>
      </c>
      <c r="R370" s="165">
        <v>4508162</v>
      </c>
      <c r="S370" s="299">
        <v>228</v>
      </c>
      <c r="T370" s="300">
        <v>212</v>
      </c>
      <c r="U370" s="168">
        <v>193826</v>
      </c>
      <c r="V370" s="193">
        <v>228</v>
      </c>
      <c r="W370" s="164">
        <v>223</v>
      </c>
      <c r="X370" s="165">
        <v>3121</v>
      </c>
      <c r="Y370" s="299">
        <v>211</v>
      </c>
      <c r="Z370" s="300">
        <v>189</v>
      </c>
      <c r="AA370" s="302">
        <v>266</v>
      </c>
      <c r="AB370" s="171">
        <v>342</v>
      </c>
      <c r="AC370" s="193">
        <v>0</v>
      </c>
      <c r="AD370" s="164">
        <v>100</v>
      </c>
      <c r="AE370" s="303">
        <v>0</v>
      </c>
    </row>
    <row r="371" spans="1:31" s="3" customFormat="1" ht="18.75" customHeight="1">
      <c r="A371" s="99">
        <v>369</v>
      </c>
      <c r="B371" s="30">
        <v>400</v>
      </c>
      <c r="C371" s="31" t="s">
        <v>2621</v>
      </c>
      <c r="D371" s="32" t="s">
        <v>3373</v>
      </c>
      <c r="E371" s="33">
        <v>347</v>
      </c>
      <c r="F371" s="35">
        <v>3267831</v>
      </c>
      <c r="G371" s="107">
        <v>360</v>
      </c>
      <c r="H371" s="108">
        <v>339</v>
      </c>
      <c r="I371" s="38">
        <v>3726525</v>
      </c>
      <c r="J371" s="33">
        <v>181</v>
      </c>
      <c r="K371" s="44">
        <v>163</v>
      </c>
      <c r="L371" s="35">
        <v>1600366</v>
      </c>
      <c r="M371" s="107">
        <v>81</v>
      </c>
      <c r="N371" s="108">
        <v>73</v>
      </c>
      <c r="O371" s="38">
        <v>3008009</v>
      </c>
      <c r="P371" s="33">
        <v>142</v>
      </c>
      <c r="Q371" s="44">
        <v>126</v>
      </c>
      <c r="R371" s="35">
        <v>5282059</v>
      </c>
      <c r="S371" s="107">
        <v>352</v>
      </c>
      <c r="T371" s="108">
        <v>333</v>
      </c>
      <c r="U371" s="38">
        <v>46701</v>
      </c>
      <c r="V371" s="33">
        <v>211</v>
      </c>
      <c r="W371" s="44">
        <v>206</v>
      </c>
      <c r="X371" s="35">
        <v>4142</v>
      </c>
      <c r="Y371" s="107">
        <v>20</v>
      </c>
      <c r="Z371" s="108">
        <v>12</v>
      </c>
      <c r="AA371" s="110">
        <v>843</v>
      </c>
      <c r="AB371" s="94">
        <v>321</v>
      </c>
      <c r="AC371" s="33">
        <v>0</v>
      </c>
      <c r="AD371" s="44">
        <v>100</v>
      </c>
      <c r="AE371" s="117">
        <v>0</v>
      </c>
    </row>
    <row r="372" spans="1:31" s="3" customFormat="1" ht="18.75" customHeight="1">
      <c r="A372" s="292">
        <v>370</v>
      </c>
      <c r="B372" s="143">
        <v>298</v>
      </c>
      <c r="C372" s="144" t="s">
        <v>1720</v>
      </c>
      <c r="D372" s="145" t="s">
        <v>3815</v>
      </c>
      <c r="E372" s="197">
        <v>348</v>
      </c>
      <c r="F372" s="148">
        <v>3264513</v>
      </c>
      <c r="G372" s="293">
        <v>371</v>
      </c>
      <c r="H372" s="294">
        <v>349</v>
      </c>
      <c r="I372" s="151">
        <v>3639432</v>
      </c>
      <c r="J372" s="197">
        <v>355</v>
      </c>
      <c r="K372" s="147">
        <v>331</v>
      </c>
      <c r="L372" s="148">
        <v>850355</v>
      </c>
      <c r="M372" s="293">
        <v>333</v>
      </c>
      <c r="N372" s="294">
        <v>314</v>
      </c>
      <c r="O372" s="151">
        <v>799875</v>
      </c>
      <c r="P372" s="197">
        <v>362</v>
      </c>
      <c r="Q372" s="147">
        <v>338</v>
      </c>
      <c r="R372" s="148">
        <v>2330912</v>
      </c>
      <c r="S372" s="293">
        <v>207</v>
      </c>
      <c r="T372" s="294">
        <v>193</v>
      </c>
      <c r="U372" s="151">
        <v>220068</v>
      </c>
      <c r="V372" s="197">
        <v>230</v>
      </c>
      <c r="W372" s="147">
        <v>225</v>
      </c>
      <c r="X372" s="148">
        <v>3064</v>
      </c>
      <c r="Y372" s="293">
        <v>320</v>
      </c>
      <c r="Z372" s="294">
        <v>294</v>
      </c>
      <c r="AA372" s="296">
        <v>172</v>
      </c>
      <c r="AB372" s="156">
        <v>384</v>
      </c>
      <c r="AC372" s="197">
        <v>0</v>
      </c>
      <c r="AD372" s="147">
        <v>10</v>
      </c>
      <c r="AE372" s="297">
        <v>90</v>
      </c>
    </row>
    <row r="373" spans="1:31" s="3" customFormat="1" ht="18.75" customHeight="1">
      <c r="A373" s="304">
        <v>371</v>
      </c>
      <c r="B373" s="175" t="s">
        <v>3813</v>
      </c>
      <c r="C373" s="176" t="s">
        <v>1726</v>
      </c>
      <c r="D373" s="177" t="s">
        <v>3815</v>
      </c>
      <c r="E373" s="198">
        <v>349</v>
      </c>
      <c r="F373" s="180">
        <v>3264367</v>
      </c>
      <c r="G373" s="305">
        <v>397</v>
      </c>
      <c r="H373" s="306">
        <v>374</v>
      </c>
      <c r="I373" s="183">
        <v>3347696</v>
      </c>
      <c r="J373" s="198">
        <v>283</v>
      </c>
      <c r="K373" s="179">
        <v>260</v>
      </c>
      <c r="L373" s="180">
        <v>1180768</v>
      </c>
      <c r="M373" s="305">
        <v>415</v>
      </c>
      <c r="N373" s="306">
        <v>394</v>
      </c>
      <c r="O373" s="183">
        <v>426124</v>
      </c>
      <c r="P373" s="198">
        <v>276</v>
      </c>
      <c r="Q373" s="179">
        <v>254</v>
      </c>
      <c r="R373" s="180">
        <v>3310541</v>
      </c>
      <c r="S373" s="305">
        <v>372</v>
      </c>
      <c r="T373" s="306">
        <v>353</v>
      </c>
      <c r="U373" s="183">
        <v>31674</v>
      </c>
      <c r="V373" s="198">
        <v>88</v>
      </c>
      <c r="W373" s="179">
        <v>86</v>
      </c>
      <c r="X373" s="180">
        <v>10766</v>
      </c>
      <c r="Y373" s="305">
        <v>168</v>
      </c>
      <c r="Z373" s="306">
        <v>147</v>
      </c>
      <c r="AA373" s="307">
        <v>325</v>
      </c>
      <c r="AB373" s="186">
        <v>322</v>
      </c>
      <c r="AC373" s="198">
        <v>0</v>
      </c>
      <c r="AD373" s="179">
        <v>100</v>
      </c>
      <c r="AE373" s="308">
        <v>0</v>
      </c>
    </row>
    <row r="374" spans="1:31" s="3" customFormat="1" ht="18.75" customHeight="1">
      <c r="A374" s="99">
        <v>372</v>
      </c>
      <c r="B374" s="30">
        <v>227</v>
      </c>
      <c r="C374" s="31" t="s">
        <v>2622</v>
      </c>
      <c r="D374" s="32" t="s">
        <v>3368</v>
      </c>
      <c r="E374" s="33">
        <v>350</v>
      </c>
      <c r="F374" s="35">
        <v>3263369</v>
      </c>
      <c r="G374" s="107">
        <v>161</v>
      </c>
      <c r="H374" s="108">
        <v>149</v>
      </c>
      <c r="I374" s="38">
        <v>5690146</v>
      </c>
      <c r="J374" s="33" t="s">
        <v>3813</v>
      </c>
      <c r="K374" s="40" t="s">
        <v>1709</v>
      </c>
      <c r="L374" s="35">
        <v>-719203</v>
      </c>
      <c r="M374" s="107">
        <v>105</v>
      </c>
      <c r="N374" s="108">
        <v>96</v>
      </c>
      <c r="O374" s="38">
        <v>2430695</v>
      </c>
      <c r="P374" s="33">
        <v>61</v>
      </c>
      <c r="Q374" s="44">
        <v>50</v>
      </c>
      <c r="R374" s="35">
        <v>8419143</v>
      </c>
      <c r="S374" s="107">
        <v>488</v>
      </c>
      <c r="T374" s="108">
        <v>466</v>
      </c>
      <c r="U374" s="38">
        <v>-2325933</v>
      </c>
      <c r="V374" s="33">
        <v>126</v>
      </c>
      <c r="W374" s="44">
        <v>123</v>
      </c>
      <c r="X374" s="35">
        <v>7971</v>
      </c>
      <c r="Y374" s="107">
        <v>109</v>
      </c>
      <c r="Z374" s="108">
        <v>91</v>
      </c>
      <c r="AA374" s="110">
        <v>430</v>
      </c>
      <c r="AB374" s="94">
        <v>321</v>
      </c>
      <c r="AC374" s="33">
        <v>0</v>
      </c>
      <c r="AD374" s="44">
        <v>100</v>
      </c>
      <c r="AE374" s="117">
        <v>0</v>
      </c>
    </row>
    <row r="375" spans="1:31" s="3" customFormat="1" ht="18.75" customHeight="1">
      <c r="A375" s="298">
        <v>373</v>
      </c>
      <c r="B375" s="160" t="s">
        <v>3813</v>
      </c>
      <c r="C375" s="161" t="s">
        <v>2053</v>
      </c>
      <c r="D375" s="162" t="s">
        <v>3815</v>
      </c>
      <c r="E375" s="193">
        <v>351</v>
      </c>
      <c r="F375" s="165">
        <v>3258356</v>
      </c>
      <c r="G375" s="299">
        <v>364</v>
      </c>
      <c r="H375" s="300">
        <v>343</v>
      </c>
      <c r="I375" s="168">
        <v>3707809</v>
      </c>
      <c r="J375" s="193">
        <v>413</v>
      </c>
      <c r="K375" s="164">
        <v>388</v>
      </c>
      <c r="L375" s="165">
        <v>555320</v>
      </c>
      <c r="M375" s="299">
        <v>398</v>
      </c>
      <c r="N375" s="300">
        <v>377</v>
      </c>
      <c r="O375" s="168">
        <v>512526</v>
      </c>
      <c r="P375" s="193">
        <v>395</v>
      </c>
      <c r="Q375" s="164">
        <v>371</v>
      </c>
      <c r="R375" s="165">
        <v>2007070</v>
      </c>
      <c r="S375" s="299">
        <v>216</v>
      </c>
      <c r="T375" s="300">
        <v>201</v>
      </c>
      <c r="U375" s="168">
        <v>210343</v>
      </c>
      <c r="V375" s="193">
        <v>61</v>
      </c>
      <c r="W375" s="164">
        <v>59</v>
      </c>
      <c r="X375" s="165">
        <v>13227</v>
      </c>
      <c r="Y375" s="299">
        <v>173</v>
      </c>
      <c r="Z375" s="300">
        <v>152</v>
      </c>
      <c r="AA375" s="302">
        <v>316</v>
      </c>
      <c r="AB375" s="171">
        <v>322</v>
      </c>
      <c r="AC375" s="193">
        <v>0</v>
      </c>
      <c r="AD375" s="164">
        <v>100</v>
      </c>
      <c r="AE375" s="303">
        <v>0</v>
      </c>
    </row>
    <row r="376" spans="1:31" s="3" customFormat="1" ht="18.75" customHeight="1">
      <c r="A376" s="298">
        <v>374</v>
      </c>
      <c r="B376" s="160" t="s">
        <v>3813</v>
      </c>
      <c r="C376" s="161" t="s">
        <v>797</v>
      </c>
      <c r="D376" s="162" t="s">
        <v>3815</v>
      </c>
      <c r="E376" s="193">
        <v>352</v>
      </c>
      <c r="F376" s="165">
        <v>3257085</v>
      </c>
      <c r="G376" s="299">
        <v>98</v>
      </c>
      <c r="H376" s="300">
        <v>91</v>
      </c>
      <c r="I376" s="168">
        <v>6479807</v>
      </c>
      <c r="J376" s="193">
        <v>138</v>
      </c>
      <c r="K376" s="164">
        <v>125</v>
      </c>
      <c r="L376" s="165">
        <v>1836768</v>
      </c>
      <c r="M376" s="299">
        <v>243</v>
      </c>
      <c r="N376" s="300">
        <v>225</v>
      </c>
      <c r="O376" s="168">
        <v>1315089</v>
      </c>
      <c r="P376" s="193">
        <v>207</v>
      </c>
      <c r="Q376" s="164">
        <v>186</v>
      </c>
      <c r="R376" s="165">
        <v>4053962</v>
      </c>
      <c r="S376" s="299">
        <v>348</v>
      </c>
      <c r="T376" s="300">
        <v>329</v>
      </c>
      <c r="U376" s="168">
        <v>50210</v>
      </c>
      <c r="V376" s="169" t="s">
        <v>1709</v>
      </c>
      <c r="W376" s="170" t="s">
        <v>1709</v>
      </c>
      <c r="X376" s="189" t="s">
        <v>3813</v>
      </c>
      <c r="Y376" s="299">
        <v>262</v>
      </c>
      <c r="Z376" s="300">
        <v>237</v>
      </c>
      <c r="AA376" s="302">
        <v>215</v>
      </c>
      <c r="AB376" s="171">
        <v>352</v>
      </c>
      <c r="AC376" s="193">
        <v>0</v>
      </c>
      <c r="AD376" s="164">
        <v>100</v>
      </c>
      <c r="AE376" s="303">
        <v>0</v>
      </c>
    </row>
    <row r="377" spans="1:31" s="3" customFormat="1" ht="18.75" customHeight="1">
      <c r="A377" s="309">
        <v>375</v>
      </c>
      <c r="B377" s="201">
        <v>371</v>
      </c>
      <c r="C377" s="202" t="s">
        <v>3646</v>
      </c>
      <c r="D377" s="203" t="s">
        <v>3815</v>
      </c>
      <c r="E377" s="310">
        <v>353</v>
      </c>
      <c r="F377" s="206">
        <v>3232445</v>
      </c>
      <c r="G377" s="311">
        <v>413</v>
      </c>
      <c r="H377" s="312">
        <v>390</v>
      </c>
      <c r="I377" s="209">
        <v>3232448</v>
      </c>
      <c r="J377" s="310">
        <v>174</v>
      </c>
      <c r="K377" s="205">
        <v>157</v>
      </c>
      <c r="L377" s="206">
        <v>1640311</v>
      </c>
      <c r="M377" s="311">
        <v>317</v>
      </c>
      <c r="N377" s="312">
        <v>298</v>
      </c>
      <c r="O377" s="209">
        <v>886567</v>
      </c>
      <c r="P377" s="310">
        <v>374</v>
      </c>
      <c r="Q377" s="205">
        <v>350</v>
      </c>
      <c r="R377" s="206">
        <v>2172221</v>
      </c>
      <c r="S377" s="311">
        <v>133</v>
      </c>
      <c r="T377" s="312">
        <v>123</v>
      </c>
      <c r="U377" s="209">
        <v>425642</v>
      </c>
      <c r="V377" s="310">
        <v>368</v>
      </c>
      <c r="W377" s="205">
        <v>360</v>
      </c>
      <c r="X377" s="316">
        <v>336</v>
      </c>
      <c r="Y377" s="311">
        <v>367</v>
      </c>
      <c r="Z377" s="312">
        <v>341</v>
      </c>
      <c r="AA377" s="314">
        <v>146</v>
      </c>
      <c r="AB377" s="212">
        <v>352</v>
      </c>
      <c r="AC377" s="310">
        <v>0</v>
      </c>
      <c r="AD377" s="205">
        <v>100</v>
      </c>
      <c r="AE377" s="313">
        <v>0</v>
      </c>
    </row>
    <row r="378" spans="1:31" s="3" customFormat="1" ht="18.75" customHeight="1">
      <c r="A378" s="98">
        <v>376</v>
      </c>
      <c r="B378" s="16">
        <v>410</v>
      </c>
      <c r="C378" s="17" t="s">
        <v>2623</v>
      </c>
      <c r="D378" s="18" t="s">
        <v>2748</v>
      </c>
      <c r="E378" s="60">
        <v>354</v>
      </c>
      <c r="F378" s="21">
        <v>3224606</v>
      </c>
      <c r="G378" s="104">
        <v>412</v>
      </c>
      <c r="H378" s="105">
        <v>389</v>
      </c>
      <c r="I378" s="24">
        <v>3249851</v>
      </c>
      <c r="J378" s="60">
        <v>263</v>
      </c>
      <c r="K378" s="20">
        <v>240</v>
      </c>
      <c r="L378" s="21">
        <v>1255871</v>
      </c>
      <c r="M378" s="104">
        <v>310</v>
      </c>
      <c r="N378" s="105">
        <v>291</v>
      </c>
      <c r="O378" s="24">
        <v>926743</v>
      </c>
      <c r="P378" s="60">
        <v>438</v>
      </c>
      <c r="Q378" s="20">
        <v>413</v>
      </c>
      <c r="R378" s="21">
        <v>1621977</v>
      </c>
      <c r="S378" s="104">
        <v>58</v>
      </c>
      <c r="T378" s="105">
        <v>50</v>
      </c>
      <c r="U378" s="24">
        <v>893339</v>
      </c>
      <c r="V378" s="60">
        <v>404</v>
      </c>
      <c r="W378" s="20">
        <v>394</v>
      </c>
      <c r="X378" s="103">
        <v>27</v>
      </c>
      <c r="Y378" s="104">
        <v>448</v>
      </c>
      <c r="Z378" s="105">
        <v>422</v>
      </c>
      <c r="AA378" s="106">
        <v>90</v>
      </c>
      <c r="AB378" s="93">
        <v>311</v>
      </c>
      <c r="AC378" s="60">
        <v>0</v>
      </c>
      <c r="AD378" s="20">
        <v>51</v>
      </c>
      <c r="AE378" s="115">
        <v>49</v>
      </c>
    </row>
    <row r="379" spans="1:31" s="3" customFormat="1" ht="18.75" customHeight="1">
      <c r="A379" s="99">
        <v>377</v>
      </c>
      <c r="B379" s="30" t="s">
        <v>3813</v>
      </c>
      <c r="C379" s="31" t="s">
        <v>2048</v>
      </c>
      <c r="D379" s="32" t="s">
        <v>3374</v>
      </c>
      <c r="E379" s="33">
        <v>355</v>
      </c>
      <c r="F379" s="35">
        <v>3212349</v>
      </c>
      <c r="G379" s="107">
        <v>340</v>
      </c>
      <c r="H379" s="108">
        <v>320</v>
      </c>
      <c r="I379" s="38">
        <v>3944316</v>
      </c>
      <c r="J379" s="33">
        <v>424</v>
      </c>
      <c r="K379" s="44">
        <v>399</v>
      </c>
      <c r="L379" s="35">
        <v>492120</v>
      </c>
      <c r="M379" s="107">
        <v>321</v>
      </c>
      <c r="N379" s="108">
        <v>302</v>
      </c>
      <c r="O379" s="38">
        <v>865994</v>
      </c>
      <c r="P379" s="33">
        <v>455</v>
      </c>
      <c r="Q379" s="44">
        <v>430</v>
      </c>
      <c r="R379" s="35">
        <v>1496557</v>
      </c>
      <c r="S379" s="107">
        <v>200</v>
      </c>
      <c r="T379" s="108">
        <v>187</v>
      </c>
      <c r="U379" s="38">
        <v>231623</v>
      </c>
      <c r="V379" s="39" t="s">
        <v>1709</v>
      </c>
      <c r="W379" s="40" t="s">
        <v>1709</v>
      </c>
      <c r="X379" s="41" t="s">
        <v>3813</v>
      </c>
      <c r="Y379" s="107">
        <v>415</v>
      </c>
      <c r="Z379" s="108">
        <v>389</v>
      </c>
      <c r="AA379" s="110">
        <v>110</v>
      </c>
      <c r="AB379" s="94">
        <v>311</v>
      </c>
      <c r="AC379" s="33">
        <v>0</v>
      </c>
      <c r="AD379" s="44">
        <v>100</v>
      </c>
      <c r="AE379" s="117">
        <v>0</v>
      </c>
    </row>
    <row r="380" spans="1:31" s="3" customFormat="1" ht="18.75" customHeight="1">
      <c r="A380" s="99">
        <v>378</v>
      </c>
      <c r="B380" s="30">
        <v>309</v>
      </c>
      <c r="C380" s="31" t="s">
        <v>2624</v>
      </c>
      <c r="D380" s="32" t="s">
        <v>2748</v>
      </c>
      <c r="E380" s="33">
        <v>356</v>
      </c>
      <c r="F380" s="35">
        <v>3191997</v>
      </c>
      <c r="G380" s="107">
        <v>409</v>
      </c>
      <c r="H380" s="108">
        <v>386</v>
      </c>
      <c r="I380" s="38">
        <v>3262731</v>
      </c>
      <c r="J380" s="33">
        <v>478</v>
      </c>
      <c r="K380" s="44">
        <v>453</v>
      </c>
      <c r="L380" s="35">
        <v>132259</v>
      </c>
      <c r="M380" s="107">
        <v>450</v>
      </c>
      <c r="N380" s="108">
        <v>428</v>
      </c>
      <c r="O380" s="38">
        <v>270070</v>
      </c>
      <c r="P380" s="33">
        <v>482</v>
      </c>
      <c r="Q380" s="44">
        <v>456</v>
      </c>
      <c r="R380" s="35">
        <v>1085286</v>
      </c>
      <c r="S380" s="107">
        <v>410</v>
      </c>
      <c r="T380" s="108">
        <v>391</v>
      </c>
      <c r="U380" s="38">
        <v>6713</v>
      </c>
      <c r="V380" s="39" t="s">
        <v>1709</v>
      </c>
      <c r="W380" s="40" t="s">
        <v>1709</v>
      </c>
      <c r="X380" s="41" t="s">
        <v>3813</v>
      </c>
      <c r="Y380" s="107">
        <v>469</v>
      </c>
      <c r="Z380" s="108">
        <v>443</v>
      </c>
      <c r="AA380" s="110">
        <v>65</v>
      </c>
      <c r="AB380" s="94">
        <v>311</v>
      </c>
      <c r="AC380" s="33">
        <v>0</v>
      </c>
      <c r="AD380" s="44">
        <v>100</v>
      </c>
      <c r="AE380" s="117">
        <v>0</v>
      </c>
    </row>
    <row r="381" spans="1:31" s="3" customFormat="1" ht="18.75" customHeight="1">
      <c r="A381" s="99">
        <v>379</v>
      </c>
      <c r="B381" s="30">
        <v>346</v>
      </c>
      <c r="C381" s="31" t="s">
        <v>2625</v>
      </c>
      <c r="D381" s="32" t="s">
        <v>3369</v>
      </c>
      <c r="E381" s="33">
        <v>357</v>
      </c>
      <c r="F381" s="35">
        <v>3180469</v>
      </c>
      <c r="G381" s="107">
        <v>418</v>
      </c>
      <c r="H381" s="108">
        <v>395</v>
      </c>
      <c r="I381" s="38">
        <v>3194948</v>
      </c>
      <c r="J381" s="33">
        <v>208</v>
      </c>
      <c r="K381" s="44">
        <v>189</v>
      </c>
      <c r="L381" s="35">
        <v>1506130</v>
      </c>
      <c r="M381" s="107">
        <v>311</v>
      </c>
      <c r="N381" s="108">
        <v>292</v>
      </c>
      <c r="O381" s="38">
        <v>918733</v>
      </c>
      <c r="P381" s="33">
        <v>384</v>
      </c>
      <c r="Q381" s="44">
        <v>360</v>
      </c>
      <c r="R381" s="35">
        <v>2129358</v>
      </c>
      <c r="S381" s="107">
        <v>110</v>
      </c>
      <c r="T381" s="108">
        <v>100</v>
      </c>
      <c r="U381" s="38">
        <v>483721</v>
      </c>
      <c r="V381" s="33">
        <v>206</v>
      </c>
      <c r="W381" s="44">
        <v>201</v>
      </c>
      <c r="X381" s="35">
        <v>4227</v>
      </c>
      <c r="Y381" s="107">
        <v>165</v>
      </c>
      <c r="Z381" s="108">
        <v>144</v>
      </c>
      <c r="AA381" s="110">
        <v>330</v>
      </c>
      <c r="AB381" s="94">
        <v>371</v>
      </c>
      <c r="AC381" s="33">
        <v>0</v>
      </c>
      <c r="AD381" s="44">
        <v>100</v>
      </c>
      <c r="AE381" s="117">
        <v>0</v>
      </c>
    </row>
    <row r="382" spans="1:31" s="3" customFormat="1" ht="18.75" customHeight="1">
      <c r="A382" s="292">
        <v>380</v>
      </c>
      <c r="B382" s="143" t="s">
        <v>3813</v>
      </c>
      <c r="C382" s="144" t="s">
        <v>3582</v>
      </c>
      <c r="D382" s="145" t="s">
        <v>3815</v>
      </c>
      <c r="E382" s="197">
        <v>358</v>
      </c>
      <c r="F382" s="148">
        <v>3179642</v>
      </c>
      <c r="G382" s="293">
        <v>410</v>
      </c>
      <c r="H382" s="294">
        <v>387</v>
      </c>
      <c r="I382" s="151">
        <v>3261565</v>
      </c>
      <c r="J382" s="197">
        <v>452</v>
      </c>
      <c r="K382" s="147">
        <v>427</v>
      </c>
      <c r="L382" s="148">
        <v>350678</v>
      </c>
      <c r="M382" s="293">
        <v>453</v>
      </c>
      <c r="N382" s="294">
        <v>431</v>
      </c>
      <c r="O382" s="151">
        <v>256222</v>
      </c>
      <c r="P382" s="197">
        <v>493</v>
      </c>
      <c r="Q382" s="147">
        <v>467</v>
      </c>
      <c r="R382" s="148">
        <v>810939</v>
      </c>
      <c r="S382" s="293">
        <v>266</v>
      </c>
      <c r="T382" s="294">
        <v>248</v>
      </c>
      <c r="U382" s="151">
        <v>136585</v>
      </c>
      <c r="V382" s="197">
        <v>395</v>
      </c>
      <c r="W382" s="147">
        <v>386</v>
      </c>
      <c r="X382" s="295">
        <v>55</v>
      </c>
      <c r="Y382" s="293">
        <v>493</v>
      </c>
      <c r="Z382" s="294">
        <v>467</v>
      </c>
      <c r="AA382" s="296">
        <v>43</v>
      </c>
      <c r="AB382" s="156">
        <v>311</v>
      </c>
      <c r="AC382" s="197">
        <v>0</v>
      </c>
      <c r="AD382" s="147">
        <v>100</v>
      </c>
      <c r="AE382" s="297">
        <v>0</v>
      </c>
    </row>
    <row r="383" spans="1:31" s="3" customFormat="1" ht="18.75" customHeight="1">
      <c r="A383" s="98">
        <v>381</v>
      </c>
      <c r="B383" s="16">
        <v>312</v>
      </c>
      <c r="C383" s="17" t="s">
        <v>2626</v>
      </c>
      <c r="D383" s="18" t="s">
        <v>3374</v>
      </c>
      <c r="E383" s="60">
        <v>359</v>
      </c>
      <c r="F383" s="21">
        <v>3178006</v>
      </c>
      <c r="G383" s="104">
        <v>394</v>
      </c>
      <c r="H383" s="105">
        <v>371</v>
      </c>
      <c r="I383" s="24">
        <v>3385828</v>
      </c>
      <c r="J383" s="60">
        <v>387</v>
      </c>
      <c r="K383" s="20">
        <v>362</v>
      </c>
      <c r="L383" s="21">
        <v>719809</v>
      </c>
      <c r="M383" s="104">
        <v>442</v>
      </c>
      <c r="N383" s="105">
        <v>421</v>
      </c>
      <c r="O383" s="24">
        <v>296538</v>
      </c>
      <c r="P383" s="60">
        <v>183</v>
      </c>
      <c r="Q383" s="20">
        <v>162</v>
      </c>
      <c r="R383" s="21">
        <v>4591808</v>
      </c>
      <c r="S383" s="104">
        <v>423</v>
      </c>
      <c r="T383" s="105">
        <v>404</v>
      </c>
      <c r="U383" s="24">
        <v>-40097</v>
      </c>
      <c r="V383" s="60">
        <v>169</v>
      </c>
      <c r="W383" s="20">
        <v>165</v>
      </c>
      <c r="X383" s="21">
        <v>5724</v>
      </c>
      <c r="Y383" s="104">
        <v>359</v>
      </c>
      <c r="Z383" s="105">
        <v>333</v>
      </c>
      <c r="AA383" s="106">
        <v>150</v>
      </c>
      <c r="AB383" s="93">
        <v>311</v>
      </c>
      <c r="AC383" s="60">
        <v>0</v>
      </c>
      <c r="AD383" s="20">
        <v>100</v>
      </c>
      <c r="AE383" s="115">
        <v>0</v>
      </c>
    </row>
    <row r="384" spans="1:31" s="3" customFormat="1" ht="18.75" customHeight="1">
      <c r="A384" s="99">
        <v>382</v>
      </c>
      <c r="B384" s="30">
        <v>365</v>
      </c>
      <c r="C384" s="31" t="s">
        <v>1973</v>
      </c>
      <c r="D384" s="32" t="s">
        <v>3814</v>
      </c>
      <c r="E384" s="33">
        <v>23</v>
      </c>
      <c r="F384" s="35">
        <v>3177243</v>
      </c>
      <c r="G384" s="107">
        <v>421</v>
      </c>
      <c r="H384" s="108">
        <v>24</v>
      </c>
      <c r="I384" s="38">
        <v>3177243</v>
      </c>
      <c r="J384" s="33">
        <v>162</v>
      </c>
      <c r="K384" s="44">
        <v>16</v>
      </c>
      <c r="L384" s="35">
        <v>1699660</v>
      </c>
      <c r="M384" s="107">
        <v>214</v>
      </c>
      <c r="N384" s="108">
        <v>17</v>
      </c>
      <c r="O384" s="38">
        <v>1510244</v>
      </c>
      <c r="P384" s="33">
        <v>146</v>
      </c>
      <c r="Q384" s="44">
        <v>17</v>
      </c>
      <c r="R384" s="35">
        <v>5260865</v>
      </c>
      <c r="S384" s="107">
        <v>205</v>
      </c>
      <c r="T384" s="108">
        <v>14</v>
      </c>
      <c r="U384" s="38">
        <v>221417</v>
      </c>
      <c r="V384" s="39" t="s">
        <v>1709</v>
      </c>
      <c r="W384" s="40" t="s">
        <v>1709</v>
      </c>
      <c r="X384" s="41" t="s">
        <v>3813</v>
      </c>
      <c r="Y384" s="107">
        <v>87</v>
      </c>
      <c r="Z384" s="108">
        <v>17</v>
      </c>
      <c r="AA384" s="110">
        <v>461</v>
      </c>
      <c r="AB384" s="94">
        <v>383</v>
      </c>
      <c r="AC384" s="33">
        <v>100</v>
      </c>
      <c r="AD384" s="44">
        <v>0</v>
      </c>
      <c r="AE384" s="117">
        <v>0</v>
      </c>
    </row>
    <row r="385" spans="1:31" s="3" customFormat="1" ht="18.75" customHeight="1">
      <c r="A385" s="99">
        <v>383</v>
      </c>
      <c r="B385" s="30">
        <v>348</v>
      </c>
      <c r="C385" s="31" t="s">
        <v>2627</v>
      </c>
      <c r="D385" s="32" t="s">
        <v>3375</v>
      </c>
      <c r="E385" s="33">
        <v>360</v>
      </c>
      <c r="F385" s="35">
        <v>3176662</v>
      </c>
      <c r="G385" s="107">
        <v>274</v>
      </c>
      <c r="H385" s="108">
        <v>259</v>
      </c>
      <c r="I385" s="38">
        <v>4519816</v>
      </c>
      <c r="J385" s="33" t="s">
        <v>3813</v>
      </c>
      <c r="K385" s="40" t="s">
        <v>1709</v>
      </c>
      <c r="L385" s="35">
        <v>-356175</v>
      </c>
      <c r="M385" s="107">
        <v>185</v>
      </c>
      <c r="N385" s="108">
        <v>169</v>
      </c>
      <c r="O385" s="38">
        <v>1690489</v>
      </c>
      <c r="P385" s="33">
        <v>331</v>
      </c>
      <c r="Q385" s="44">
        <v>308</v>
      </c>
      <c r="R385" s="35">
        <v>2612752</v>
      </c>
      <c r="S385" s="107">
        <v>413</v>
      </c>
      <c r="T385" s="108">
        <v>394</v>
      </c>
      <c r="U385" s="38">
        <v>4143</v>
      </c>
      <c r="V385" s="33">
        <v>305</v>
      </c>
      <c r="W385" s="44">
        <v>300</v>
      </c>
      <c r="X385" s="35">
        <v>1140</v>
      </c>
      <c r="Y385" s="107">
        <v>391</v>
      </c>
      <c r="Z385" s="108">
        <v>365</v>
      </c>
      <c r="AA385" s="110">
        <v>125</v>
      </c>
      <c r="AB385" s="94">
        <v>371</v>
      </c>
      <c r="AC385" s="33">
        <v>0</v>
      </c>
      <c r="AD385" s="44">
        <v>100</v>
      </c>
      <c r="AE385" s="117">
        <v>0</v>
      </c>
    </row>
    <row r="386" spans="1:31" s="3" customFormat="1" ht="18.75" customHeight="1">
      <c r="A386" s="298">
        <v>384</v>
      </c>
      <c r="B386" s="160">
        <v>360</v>
      </c>
      <c r="C386" s="161" t="s">
        <v>3559</v>
      </c>
      <c r="D386" s="162" t="s">
        <v>3814</v>
      </c>
      <c r="E386" s="193">
        <v>24</v>
      </c>
      <c r="F386" s="165">
        <v>3172207</v>
      </c>
      <c r="G386" s="299">
        <v>423</v>
      </c>
      <c r="H386" s="300">
        <v>25</v>
      </c>
      <c r="I386" s="168">
        <v>3172207</v>
      </c>
      <c r="J386" s="193">
        <v>179</v>
      </c>
      <c r="K386" s="164">
        <v>18</v>
      </c>
      <c r="L386" s="165">
        <v>1611183</v>
      </c>
      <c r="M386" s="299">
        <v>108</v>
      </c>
      <c r="N386" s="300">
        <v>10</v>
      </c>
      <c r="O386" s="168">
        <v>2395242</v>
      </c>
      <c r="P386" s="193">
        <v>300</v>
      </c>
      <c r="Q386" s="164">
        <v>23</v>
      </c>
      <c r="R386" s="165">
        <v>2999426</v>
      </c>
      <c r="S386" s="299">
        <v>66</v>
      </c>
      <c r="T386" s="300">
        <v>9</v>
      </c>
      <c r="U386" s="168">
        <v>789628</v>
      </c>
      <c r="V386" s="169" t="s">
        <v>1709</v>
      </c>
      <c r="W386" s="170" t="s">
        <v>1709</v>
      </c>
      <c r="X386" s="189" t="s">
        <v>3813</v>
      </c>
      <c r="Y386" s="299">
        <v>260</v>
      </c>
      <c r="Z386" s="300">
        <v>25</v>
      </c>
      <c r="AA386" s="302">
        <v>218</v>
      </c>
      <c r="AB386" s="171">
        <v>342</v>
      </c>
      <c r="AC386" s="193">
        <v>100</v>
      </c>
      <c r="AD386" s="164">
        <v>0</v>
      </c>
      <c r="AE386" s="303">
        <v>0</v>
      </c>
    </row>
    <row r="387" spans="1:31" s="3" customFormat="1" ht="18.75" customHeight="1">
      <c r="A387" s="292">
        <v>385</v>
      </c>
      <c r="B387" s="143" t="s">
        <v>3813</v>
      </c>
      <c r="C387" s="144" t="s">
        <v>2628</v>
      </c>
      <c r="D387" s="145" t="s">
        <v>3815</v>
      </c>
      <c r="E387" s="197">
        <v>361</v>
      </c>
      <c r="F387" s="148">
        <v>3170971</v>
      </c>
      <c r="G387" s="293">
        <v>398</v>
      </c>
      <c r="H387" s="294">
        <v>375</v>
      </c>
      <c r="I387" s="151">
        <v>3336129</v>
      </c>
      <c r="J387" s="197">
        <v>368</v>
      </c>
      <c r="K387" s="147">
        <v>344</v>
      </c>
      <c r="L387" s="148">
        <v>788348</v>
      </c>
      <c r="M387" s="293">
        <v>249</v>
      </c>
      <c r="N387" s="294">
        <v>231</v>
      </c>
      <c r="O387" s="151">
        <v>1262335</v>
      </c>
      <c r="P387" s="197">
        <v>397</v>
      </c>
      <c r="Q387" s="147">
        <v>373</v>
      </c>
      <c r="R387" s="148">
        <v>1994239</v>
      </c>
      <c r="S387" s="293">
        <v>189</v>
      </c>
      <c r="T387" s="294">
        <v>176</v>
      </c>
      <c r="U387" s="151">
        <v>258126</v>
      </c>
      <c r="V387" s="197">
        <v>77</v>
      </c>
      <c r="W387" s="147">
        <v>75</v>
      </c>
      <c r="X387" s="148">
        <v>11710</v>
      </c>
      <c r="Y387" s="293">
        <v>254</v>
      </c>
      <c r="Z387" s="294">
        <v>230</v>
      </c>
      <c r="AA387" s="296">
        <v>225</v>
      </c>
      <c r="AB387" s="156">
        <v>321</v>
      </c>
      <c r="AC387" s="197">
        <v>0</v>
      </c>
      <c r="AD387" s="147">
        <v>100</v>
      </c>
      <c r="AE387" s="297">
        <v>0</v>
      </c>
    </row>
    <row r="388" spans="1:31" s="3" customFormat="1" ht="18.75" customHeight="1">
      <c r="A388" s="98">
        <v>386</v>
      </c>
      <c r="B388" s="16" t="s">
        <v>3813</v>
      </c>
      <c r="C388" s="17" t="s">
        <v>3884</v>
      </c>
      <c r="D388" s="18" t="s">
        <v>2748</v>
      </c>
      <c r="E388" s="60">
        <v>362</v>
      </c>
      <c r="F388" s="21">
        <v>3163314</v>
      </c>
      <c r="G388" s="104">
        <v>292</v>
      </c>
      <c r="H388" s="105">
        <v>276</v>
      </c>
      <c r="I388" s="24">
        <v>4358509</v>
      </c>
      <c r="J388" s="60">
        <v>187</v>
      </c>
      <c r="K388" s="20">
        <v>169</v>
      </c>
      <c r="L388" s="21">
        <v>1584277</v>
      </c>
      <c r="M388" s="104">
        <v>345</v>
      </c>
      <c r="N388" s="105">
        <v>326</v>
      </c>
      <c r="O388" s="24">
        <v>724117</v>
      </c>
      <c r="P388" s="60">
        <v>175</v>
      </c>
      <c r="Q388" s="20">
        <v>155</v>
      </c>
      <c r="R388" s="21">
        <v>4768187</v>
      </c>
      <c r="S388" s="104">
        <v>460</v>
      </c>
      <c r="T388" s="105">
        <v>439</v>
      </c>
      <c r="U388" s="66" t="s">
        <v>3813</v>
      </c>
      <c r="V388" s="25" t="s">
        <v>1709</v>
      </c>
      <c r="W388" s="26" t="s">
        <v>1709</v>
      </c>
      <c r="X388" s="61" t="s">
        <v>3813</v>
      </c>
      <c r="Y388" s="104">
        <v>417</v>
      </c>
      <c r="Z388" s="105">
        <v>391</v>
      </c>
      <c r="AA388" s="106">
        <v>110</v>
      </c>
      <c r="AB388" s="93">
        <v>322</v>
      </c>
      <c r="AC388" s="60">
        <v>0</v>
      </c>
      <c r="AD388" s="20">
        <v>100</v>
      </c>
      <c r="AE388" s="115">
        <v>0</v>
      </c>
    </row>
    <row r="389" spans="1:31" s="3" customFormat="1" ht="18.75" customHeight="1">
      <c r="A389" s="298">
        <v>387</v>
      </c>
      <c r="B389" s="160" t="s">
        <v>3813</v>
      </c>
      <c r="C389" s="161" t="s">
        <v>2601</v>
      </c>
      <c r="D389" s="162" t="s">
        <v>3815</v>
      </c>
      <c r="E389" s="193">
        <v>363</v>
      </c>
      <c r="F389" s="165">
        <v>3157635</v>
      </c>
      <c r="G389" s="299">
        <v>411</v>
      </c>
      <c r="H389" s="300">
        <v>388</v>
      </c>
      <c r="I389" s="168">
        <v>3253958</v>
      </c>
      <c r="J389" s="193">
        <v>441</v>
      </c>
      <c r="K389" s="164">
        <v>416</v>
      </c>
      <c r="L389" s="165">
        <v>393810</v>
      </c>
      <c r="M389" s="299">
        <v>446</v>
      </c>
      <c r="N389" s="300">
        <v>425</v>
      </c>
      <c r="O389" s="168">
        <v>275815</v>
      </c>
      <c r="P389" s="193">
        <v>425</v>
      </c>
      <c r="Q389" s="164">
        <v>401</v>
      </c>
      <c r="R389" s="165">
        <v>1744132</v>
      </c>
      <c r="S389" s="299">
        <v>346</v>
      </c>
      <c r="T389" s="300">
        <v>327</v>
      </c>
      <c r="U389" s="168">
        <v>50748</v>
      </c>
      <c r="V389" s="169" t="s">
        <v>1709</v>
      </c>
      <c r="W389" s="170" t="s">
        <v>1709</v>
      </c>
      <c r="X389" s="189" t="s">
        <v>3813</v>
      </c>
      <c r="Y389" s="299">
        <v>312</v>
      </c>
      <c r="Z389" s="300">
        <v>287</v>
      </c>
      <c r="AA389" s="302">
        <v>180</v>
      </c>
      <c r="AB389" s="171">
        <v>322</v>
      </c>
      <c r="AC389" s="193">
        <v>0</v>
      </c>
      <c r="AD389" s="164">
        <v>100</v>
      </c>
      <c r="AE389" s="303">
        <v>0</v>
      </c>
    </row>
    <row r="390" spans="1:31" s="3" customFormat="1" ht="18.75" customHeight="1">
      <c r="A390" s="99">
        <v>388</v>
      </c>
      <c r="B390" s="30" t="s">
        <v>3813</v>
      </c>
      <c r="C390" s="31" t="s">
        <v>2629</v>
      </c>
      <c r="D390" s="32" t="s">
        <v>2748</v>
      </c>
      <c r="E390" s="33">
        <v>364</v>
      </c>
      <c r="F390" s="35">
        <v>3151387</v>
      </c>
      <c r="G390" s="107">
        <v>414</v>
      </c>
      <c r="H390" s="108">
        <v>391</v>
      </c>
      <c r="I390" s="38">
        <v>3214350</v>
      </c>
      <c r="J390" s="33">
        <v>325</v>
      </c>
      <c r="K390" s="44">
        <v>301</v>
      </c>
      <c r="L390" s="35">
        <v>985660</v>
      </c>
      <c r="M390" s="107">
        <v>293</v>
      </c>
      <c r="N390" s="108">
        <v>274</v>
      </c>
      <c r="O390" s="38">
        <v>1051746</v>
      </c>
      <c r="P390" s="33">
        <v>400</v>
      </c>
      <c r="Q390" s="44">
        <v>376</v>
      </c>
      <c r="R390" s="35">
        <v>1971731</v>
      </c>
      <c r="S390" s="107">
        <v>111</v>
      </c>
      <c r="T390" s="108">
        <v>101</v>
      </c>
      <c r="U390" s="38">
        <v>483332</v>
      </c>
      <c r="V390" s="33">
        <v>266</v>
      </c>
      <c r="W390" s="44">
        <v>261</v>
      </c>
      <c r="X390" s="35">
        <v>1890</v>
      </c>
      <c r="Y390" s="107">
        <v>428</v>
      </c>
      <c r="Z390" s="108">
        <v>402</v>
      </c>
      <c r="AA390" s="110">
        <v>103</v>
      </c>
      <c r="AB390" s="94">
        <v>351</v>
      </c>
      <c r="AC390" s="33">
        <v>0</v>
      </c>
      <c r="AD390" s="44">
        <v>100</v>
      </c>
      <c r="AE390" s="117">
        <v>0</v>
      </c>
    </row>
    <row r="391" spans="1:31" s="3" customFormat="1" ht="18.75" customHeight="1">
      <c r="A391" s="298">
        <v>389</v>
      </c>
      <c r="B391" s="160">
        <v>216</v>
      </c>
      <c r="C391" s="161" t="s">
        <v>2630</v>
      </c>
      <c r="D391" s="162" t="s">
        <v>3815</v>
      </c>
      <c r="E391" s="193">
        <v>365</v>
      </c>
      <c r="F391" s="165">
        <v>3145555</v>
      </c>
      <c r="G391" s="299">
        <v>354</v>
      </c>
      <c r="H391" s="300">
        <v>333</v>
      </c>
      <c r="I391" s="168">
        <v>3771786</v>
      </c>
      <c r="J391" s="193">
        <v>229</v>
      </c>
      <c r="K391" s="164">
        <v>209</v>
      </c>
      <c r="L391" s="165">
        <v>1419063</v>
      </c>
      <c r="M391" s="299">
        <v>207</v>
      </c>
      <c r="N391" s="300">
        <v>191</v>
      </c>
      <c r="O391" s="168">
        <v>1529544</v>
      </c>
      <c r="P391" s="193">
        <v>308</v>
      </c>
      <c r="Q391" s="164">
        <v>285</v>
      </c>
      <c r="R391" s="165">
        <v>2913462</v>
      </c>
      <c r="S391" s="299">
        <v>198</v>
      </c>
      <c r="T391" s="300">
        <v>185</v>
      </c>
      <c r="U391" s="168">
        <v>248210</v>
      </c>
      <c r="V391" s="193">
        <v>262</v>
      </c>
      <c r="W391" s="164">
        <v>257</v>
      </c>
      <c r="X391" s="165">
        <v>2013</v>
      </c>
      <c r="Y391" s="299">
        <v>430</v>
      </c>
      <c r="Z391" s="300">
        <v>404</v>
      </c>
      <c r="AA391" s="302">
        <v>102</v>
      </c>
      <c r="AB391" s="171">
        <v>369</v>
      </c>
      <c r="AC391" s="193">
        <v>0</v>
      </c>
      <c r="AD391" s="164">
        <v>100</v>
      </c>
      <c r="AE391" s="303">
        <v>0</v>
      </c>
    </row>
    <row r="392" spans="1:31" s="3" customFormat="1" ht="18.75" customHeight="1">
      <c r="A392" s="292">
        <v>390</v>
      </c>
      <c r="B392" s="143">
        <v>442</v>
      </c>
      <c r="C392" s="144" t="s">
        <v>2631</v>
      </c>
      <c r="D392" s="145" t="s">
        <v>3815</v>
      </c>
      <c r="E392" s="197">
        <v>366</v>
      </c>
      <c r="F392" s="148">
        <v>3144692</v>
      </c>
      <c r="G392" s="293">
        <v>420</v>
      </c>
      <c r="H392" s="294">
        <v>397</v>
      </c>
      <c r="I392" s="151">
        <v>3177509</v>
      </c>
      <c r="J392" s="197">
        <v>402</v>
      </c>
      <c r="K392" s="147">
        <v>377</v>
      </c>
      <c r="L392" s="148">
        <v>618632</v>
      </c>
      <c r="M392" s="293">
        <v>431</v>
      </c>
      <c r="N392" s="294">
        <v>410</v>
      </c>
      <c r="O392" s="151">
        <v>368398</v>
      </c>
      <c r="P392" s="197">
        <v>440</v>
      </c>
      <c r="Q392" s="147">
        <v>415</v>
      </c>
      <c r="R392" s="148">
        <v>1593469</v>
      </c>
      <c r="S392" s="293">
        <v>196</v>
      </c>
      <c r="T392" s="294">
        <v>183</v>
      </c>
      <c r="U392" s="151">
        <v>249280</v>
      </c>
      <c r="V392" s="197">
        <v>90</v>
      </c>
      <c r="W392" s="147">
        <v>88</v>
      </c>
      <c r="X392" s="148">
        <v>10630</v>
      </c>
      <c r="Y392" s="293">
        <v>301</v>
      </c>
      <c r="Z392" s="294">
        <v>276</v>
      </c>
      <c r="AA392" s="296">
        <v>185</v>
      </c>
      <c r="AB392" s="156">
        <v>322</v>
      </c>
      <c r="AC392" s="197">
        <v>0</v>
      </c>
      <c r="AD392" s="147">
        <v>100</v>
      </c>
      <c r="AE392" s="297">
        <v>0</v>
      </c>
    </row>
    <row r="393" spans="1:31" s="3" customFormat="1" ht="18.75" customHeight="1">
      <c r="A393" s="304">
        <v>391</v>
      </c>
      <c r="B393" s="175">
        <v>281</v>
      </c>
      <c r="C393" s="176" t="s">
        <v>2632</v>
      </c>
      <c r="D393" s="177" t="s">
        <v>3815</v>
      </c>
      <c r="E393" s="198">
        <v>367</v>
      </c>
      <c r="F393" s="180">
        <v>3136772</v>
      </c>
      <c r="G393" s="305">
        <v>424</v>
      </c>
      <c r="H393" s="306">
        <v>399</v>
      </c>
      <c r="I393" s="183">
        <v>3136772</v>
      </c>
      <c r="J393" s="198">
        <v>460</v>
      </c>
      <c r="K393" s="179">
        <v>435</v>
      </c>
      <c r="L393" s="180">
        <v>311199</v>
      </c>
      <c r="M393" s="305">
        <v>467</v>
      </c>
      <c r="N393" s="306">
        <v>445</v>
      </c>
      <c r="O393" s="183">
        <v>162208</v>
      </c>
      <c r="P393" s="198">
        <v>497</v>
      </c>
      <c r="Q393" s="179">
        <v>471</v>
      </c>
      <c r="R393" s="180">
        <v>533946</v>
      </c>
      <c r="S393" s="305">
        <v>272</v>
      </c>
      <c r="T393" s="306">
        <v>254</v>
      </c>
      <c r="U393" s="183">
        <v>123023</v>
      </c>
      <c r="V393" s="198">
        <v>75</v>
      </c>
      <c r="W393" s="179">
        <v>73</v>
      </c>
      <c r="X393" s="180">
        <v>11768</v>
      </c>
      <c r="Y393" s="305">
        <v>321</v>
      </c>
      <c r="Z393" s="306">
        <v>295</v>
      </c>
      <c r="AA393" s="307">
        <v>171</v>
      </c>
      <c r="AB393" s="186">
        <v>322</v>
      </c>
      <c r="AC393" s="198">
        <v>0</v>
      </c>
      <c r="AD393" s="179">
        <v>100</v>
      </c>
      <c r="AE393" s="308">
        <v>0</v>
      </c>
    </row>
    <row r="394" spans="1:31" s="3" customFormat="1" ht="18.75" customHeight="1">
      <c r="A394" s="99">
        <v>392</v>
      </c>
      <c r="B394" s="30">
        <v>217</v>
      </c>
      <c r="C394" s="31" t="s">
        <v>2633</v>
      </c>
      <c r="D394" s="32" t="s">
        <v>2748</v>
      </c>
      <c r="E394" s="33">
        <v>368</v>
      </c>
      <c r="F394" s="35">
        <v>3136716</v>
      </c>
      <c r="G394" s="107">
        <v>362</v>
      </c>
      <c r="H394" s="108">
        <v>341</v>
      </c>
      <c r="I394" s="38">
        <v>3715691</v>
      </c>
      <c r="J394" s="33" t="s">
        <v>3813</v>
      </c>
      <c r="K394" s="40" t="s">
        <v>1709</v>
      </c>
      <c r="L394" s="35">
        <v>-8568</v>
      </c>
      <c r="M394" s="107">
        <v>466</v>
      </c>
      <c r="N394" s="108">
        <v>444</v>
      </c>
      <c r="O394" s="38">
        <v>163095</v>
      </c>
      <c r="P394" s="33">
        <v>398</v>
      </c>
      <c r="Q394" s="44">
        <v>374</v>
      </c>
      <c r="R394" s="35">
        <v>1991789</v>
      </c>
      <c r="S394" s="107">
        <v>367</v>
      </c>
      <c r="T394" s="108">
        <v>348</v>
      </c>
      <c r="U394" s="38">
        <v>33140</v>
      </c>
      <c r="V394" s="33">
        <v>82</v>
      </c>
      <c r="W394" s="44">
        <v>80</v>
      </c>
      <c r="X394" s="35">
        <v>11419</v>
      </c>
      <c r="Y394" s="107">
        <v>491</v>
      </c>
      <c r="Z394" s="108">
        <v>465</v>
      </c>
      <c r="AA394" s="110">
        <v>45</v>
      </c>
      <c r="AB394" s="94">
        <v>311</v>
      </c>
      <c r="AC394" s="33">
        <v>0</v>
      </c>
      <c r="AD394" s="44">
        <v>100</v>
      </c>
      <c r="AE394" s="117">
        <v>0</v>
      </c>
    </row>
    <row r="395" spans="1:31" s="3" customFormat="1" ht="18.75" customHeight="1">
      <c r="A395" s="99">
        <v>393</v>
      </c>
      <c r="B395" s="30" t="s">
        <v>3813</v>
      </c>
      <c r="C395" s="31" t="s">
        <v>2634</v>
      </c>
      <c r="D395" s="32" t="s">
        <v>2748</v>
      </c>
      <c r="E395" s="33">
        <v>369</v>
      </c>
      <c r="F395" s="35">
        <v>3112308</v>
      </c>
      <c r="G395" s="107">
        <v>407</v>
      </c>
      <c r="H395" s="108">
        <v>384</v>
      </c>
      <c r="I395" s="38">
        <v>3291944</v>
      </c>
      <c r="J395" s="33">
        <v>446</v>
      </c>
      <c r="K395" s="44">
        <v>421</v>
      </c>
      <c r="L395" s="35">
        <v>371841</v>
      </c>
      <c r="M395" s="107">
        <v>434</v>
      </c>
      <c r="N395" s="108">
        <v>413</v>
      </c>
      <c r="O395" s="38">
        <v>350768</v>
      </c>
      <c r="P395" s="33">
        <v>453</v>
      </c>
      <c r="Q395" s="44">
        <v>428</v>
      </c>
      <c r="R395" s="35">
        <v>1520741</v>
      </c>
      <c r="S395" s="107">
        <v>280</v>
      </c>
      <c r="T395" s="108">
        <v>262</v>
      </c>
      <c r="U395" s="38">
        <v>111534</v>
      </c>
      <c r="V395" s="33">
        <v>283</v>
      </c>
      <c r="W395" s="44">
        <v>278</v>
      </c>
      <c r="X395" s="35">
        <v>1607</v>
      </c>
      <c r="Y395" s="107">
        <v>467</v>
      </c>
      <c r="Z395" s="108">
        <v>441</v>
      </c>
      <c r="AA395" s="110">
        <v>65</v>
      </c>
      <c r="AB395" s="94">
        <v>352</v>
      </c>
      <c r="AC395" s="33">
        <v>0</v>
      </c>
      <c r="AD395" s="44">
        <v>46</v>
      </c>
      <c r="AE395" s="117">
        <v>54</v>
      </c>
    </row>
    <row r="396" spans="1:31" s="3" customFormat="1" ht="18.75" customHeight="1">
      <c r="A396" s="99">
        <v>394</v>
      </c>
      <c r="B396" s="30">
        <v>419</v>
      </c>
      <c r="C396" s="31" t="s">
        <v>500</v>
      </c>
      <c r="D396" s="32" t="s">
        <v>1751</v>
      </c>
      <c r="E396" s="33">
        <v>370</v>
      </c>
      <c r="F396" s="35">
        <v>3096510</v>
      </c>
      <c r="G396" s="107">
        <v>224</v>
      </c>
      <c r="H396" s="108">
        <v>210</v>
      </c>
      <c r="I396" s="38">
        <v>4982360</v>
      </c>
      <c r="J396" s="33">
        <v>437</v>
      </c>
      <c r="K396" s="44">
        <v>412</v>
      </c>
      <c r="L396" s="35">
        <v>422614</v>
      </c>
      <c r="M396" s="107">
        <v>488</v>
      </c>
      <c r="N396" s="108">
        <v>466</v>
      </c>
      <c r="O396" s="38">
        <v>39588</v>
      </c>
      <c r="P396" s="33">
        <v>474</v>
      </c>
      <c r="Q396" s="44">
        <v>449</v>
      </c>
      <c r="R396" s="35">
        <v>1200502</v>
      </c>
      <c r="S396" s="107">
        <v>435</v>
      </c>
      <c r="T396" s="108">
        <v>415</v>
      </c>
      <c r="U396" s="38">
        <v>-120782</v>
      </c>
      <c r="V396" s="33">
        <v>13</v>
      </c>
      <c r="W396" s="44">
        <v>13</v>
      </c>
      <c r="X396" s="35">
        <v>20803</v>
      </c>
      <c r="Y396" s="107">
        <v>446</v>
      </c>
      <c r="Z396" s="108">
        <v>420</v>
      </c>
      <c r="AA396" s="110">
        <v>91</v>
      </c>
      <c r="AB396" s="94">
        <v>312</v>
      </c>
      <c r="AC396" s="33">
        <v>0</v>
      </c>
      <c r="AD396" s="44">
        <v>100</v>
      </c>
      <c r="AE396" s="117">
        <v>0</v>
      </c>
    </row>
    <row r="397" spans="1:31" s="3" customFormat="1" ht="18.75" customHeight="1">
      <c r="A397" s="292">
        <v>395</v>
      </c>
      <c r="B397" s="143" t="s">
        <v>3813</v>
      </c>
      <c r="C397" s="144" t="s">
        <v>2635</v>
      </c>
      <c r="D397" s="145" t="s">
        <v>3815</v>
      </c>
      <c r="E397" s="197">
        <v>371</v>
      </c>
      <c r="F397" s="148">
        <v>3095751</v>
      </c>
      <c r="G397" s="293">
        <v>258</v>
      </c>
      <c r="H397" s="294">
        <v>243</v>
      </c>
      <c r="I397" s="151">
        <v>4649102</v>
      </c>
      <c r="J397" s="197">
        <v>414</v>
      </c>
      <c r="K397" s="147">
        <v>389</v>
      </c>
      <c r="L397" s="148">
        <v>550131</v>
      </c>
      <c r="M397" s="293">
        <v>416</v>
      </c>
      <c r="N397" s="294">
        <v>395</v>
      </c>
      <c r="O397" s="151">
        <v>424321</v>
      </c>
      <c r="P397" s="197">
        <v>434</v>
      </c>
      <c r="Q397" s="147">
        <v>409</v>
      </c>
      <c r="R397" s="148">
        <v>1669272</v>
      </c>
      <c r="S397" s="293">
        <v>289</v>
      </c>
      <c r="T397" s="294">
        <v>271</v>
      </c>
      <c r="U397" s="151">
        <v>104221</v>
      </c>
      <c r="V397" s="197">
        <v>67</v>
      </c>
      <c r="W397" s="147">
        <v>65</v>
      </c>
      <c r="X397" s="148">
        <v>12664</v>
      </c>
      <c r="Y397" s="293">
        <v>104</v>
      </c>
      <c r="Z397" s="294">
        <v>86</v>
      </c>
      <c r="AA397" s="296">
        <v>436</v>
      </c>
      <c r="AB397" s="156">
        <v>322</v>
      </c>
      <c r="AC397" s="197">
        <v>0</v>
      </c>
      <c r="AD397" s="147">
        <v>100</v>
      </c>
      <c r="AE397" s="297">
        <v>0</v>
      </c>
    </row>
    <row r="398" spans="1:31" s="3" customFormat="1" ht="18.75" customHeight="1">
      <c r="A398" s="304">
        <v>396</v>
      </c>
      <c r="B398" s="175">
        <v>447</v>
      </c>
      <c r="C398" s="176" t="s">
        <v>2636</v>
      </c>
      <c r="D398" s="177" t="s">
        <v>3815</v>
      </c>
      <c r="E398" s="198">
        <v>372</v>
      </c>
      <c r="F398" s="180">
        <v>3094908</v>
      </c>
      <c r="G398" s="305">
        <v>390</v>
      </c>
      <c r="H398" s="306">
        <v>368</v>
      </c>
      <c r="I398" s="183">
        <v>3435290</v>
      </c>
      <c r="J398" s="198">
        <v>191</v>
      </c>
      <c r="K398" s="179">
        <v>173</v>
      </c>
      <c r="L398" s="180">
        <v>1565441</v>
      </c>
      <c r="M398" s="305">
        <v>381</v>
      </c>
      <c r="N398" s="306">
        <v>360</v>
      </c>
      <c r="O398" s="183">
        <v>596400</v>
      </c>
      <c r="P398" s="198">
        <v>254</v>
      </c>
      <c r="Q398" s="179">
        <v>232</v>
      </c>
      <c r="R398" s="180">
        <v>3519372</v>
      </c>
      <c r="S398" s="305">
        <v>377</v>
      </c>
      <c r="T398" s="306">
        <v>358</v>
      </c>
      <c r="U398" s="183">
        <v>29070</v>
      </c>
      <c r="V398" s="198">
        <v>308</v>
      </c>
      <c r="W398" s="179">
        <v>303</v>
      </c>
      <c r="X398" s="180">
        <v>1084</v>
      </c>
      <c r="Y398" s="305">
        <v>58</v>
      </c>
      <c r="Z398" s="306">
        <v>46</v>
      </c>
      <c r="AA398" s="307">
        <v>557</v>
      </c>
      <c r="AB398" s="186">
        <v>381</v>
      </c>
      <c r="AC398" s="198">
        <v>0</v>
      </c>
      <c r="AD398" s="179">
        <v>100</v>
      </c>
      <c r="AE398" s="308">
        <v>0</v>
      </c>
    </row>
    <row r="399" spans="1:31" s="3" customFormat="1" ht="18.75" customHeight="1">
      <c r="A399" s="99">
        <v>397</v>
      </c>
      <c r="B399" s="30">
        <v>398</v>
      </c>
      <c r="C399" s="31" t="s">
        <v>2637</v>
      </c>
      <c r="D399" s="32" t="s">
        <v>2748</v>
      </c>
      <c r="E399" s="33">
        <v>373</v>
      </c>
      <c r="F399" s="35">
        <v>3094738</v>
      </c>
      <c r="G399" s="107">
        <v>427</v>
      </c>
      <c r="H399" s="108">
        <v>402</v>
      </c>
      <c r="I399" s="38">
        <v>3094738</v>
      </c>
      <c r="J399" s="33">
        <v>290</v>
      </c>
      <c r="K399" s="44">
        <v>267</v>
      </c>
      <c r="L399" s="35">
        <v>1152187</v>
      </c>
      <c r="M399" s="107">
        <v>163</v>
      </c>
      <c r="N399" s="108">
        <v>148</v>
      </c>
      <c r="O399" s="38">
        <v>1832576</v>
      </c>
      <c r="P399" s="33">
        <v>291</v>
      </c>
      <c r="Q399" s="44">
        <v>269</v>
      </c>
      <c r="R399" s="35">
        <v>3103312</v>
      </c>
      <c r="S399" s="107">
        <v>401</v>
      </c>
      <c r="T399" s="108">
        <v>382</v>
      </c>
      <c r="U399" s="38">
        <v>14770</v>
      </c>
      <c r="V399" s="33">
        <v>202</v>
      </c>
      <c r="W399" s="44">
        <v>197</v>
      </c>
      <c r="X399" s="35">
        <v>4320</v>
      </c>
      <c r="Y399" s="107">
        <v>258</v>
      </c>
      <c r="Z399" s="108">
        <v>234</v>
      </c>
      <c r="AA399" s="110">
        <v>222</v>
      </c>
      <c r="AB399" s="94">
        <v>382</v>
      </c>
      <c r="AC399" s="33">
        <v>0</v>
      </c>
      <c r="AD399" s="44">
        <v>100</v>
      </c>
      <c r="AE399" s="117">
        <v>0</v>
      </c>
    </row>
    <row r="400" spans="1:31" s="3" customFormat="1" ht="18.75" customHeight="1">
      <c r="A400" s="298">
        <v>398</v>
      </c>
      <c r="B400" s="160">
        <v>470</v>
      </c>
      <c r="C400" s="161" t="s">
        <v>2638</v>
      </c>
      <c r="D400" s="162" t="s">
        <v>3815</v>
      </c>
      <c r="E400" s="193">
        <v>374</v>
      </c>
      <c r="F400" s="165">
        <v>3083075</v>
      </c>
      <c r="G400" s="299">
        <v>300</v>
      </c>
      <c r="H400" s="300">
        <v>283</v>
      </c>
      <c r="I400" s="168">
        <v>4326619</v>
      </c>
      <c r="J400" s="193">
        <v>458</v>
      </c>
      <c r="K400" s="164">
        <v>433</v>
      </c>
      <c r="L400" s="165">
        <v>315496</v>
      </c>
      <c r="M400" s="299" t="s">
        <v>3813</v>
      </c>
      <c r="N400" s="167" t="s">
        <v>1709</v>
      </c>
      <c r="O400" s="168">
        <v>-319514</v>
      </c>
      <c r="P400" s="193">
        <v>280</v>
      </c>
      <c r="Q400" s="164">
        <v>258</v>
      </c>
      <c r="R400" s="165">
        <v>3244518</v>
      </c>
      <c r="S400" s="299">
        <v>338</v>
      </c>
      <c r="T400" s="300">
        <v>319</v>
      </c>
      <c r="U400" s="168">
        <v>58318</v>
      </c>
      <c r="V400" s="193">
        <v>193</v>
      </c>
      <c r="W400" s="164">
        <v>188</v>
      </c>
      <c r="X400" s="165">
        <v>4899</v>
      </c>
      <c r="Y400" s="299">
        <v>473</v>
      </c>
      <c r="Z400" s="300">
        <v>447</v>
      </c>
      <c r="AA400" s="302">
        <v>63</v>
      </c>
      <c r="AB400" s="171">
        <v>321</v>
      </c>
      <c r="AC400" s="193">
        <v>0</v>
      </c>
      <c r="AD400" s="164">
        <v>100</v>
      </c>
      <c r="AE400" s="303">
        <v>0</v>
      </c>
    </row>
    <row r="401" spans="1:31" s="3" customFormat="1" ht="18.75" customHeight="1">
      <c r="A401" s="99">
        <v>399</v>
      </c>
      <c r="B401" s="30">
        <v>294</v>
      </c>
      <c r="C401" s="31" t="s">
        <v>2639</v>
      </c>
      <c r="D401" s="32" t="s">
        <v>2748</v>
      </c>
      <c r="E401" s="33">
        <v>375</v>
      </c>
      <c r="F401" s="35">
        <v>3079762</v>
      </c>
      <c r="G401" s="107">
        <v>404</v>
      </c>
      <c r="H401" s="108">
        <v>381</v>
      </c>
      <c r="I401" s="38">
        <v>3311307</v>
      </c>
      <c r="J401" s="33">
        <v>435</v>
      </c>
      <c r="K401" s="44">
        <v>410</v>
      </c>
      <c r="L401" s="35">
        <v>437815</v>
      </c>
      <c r="M401" s="107">
        <v>451</v>
      </c>
      <c r="N401" s="108">
        <v>429</v>
      </c>
      <c r="O401" s="38">
        <v>265223</v>
      </c>
      <c r="P401" s="33">
        <v>448</v>
      </c>
      <c r="Q401" s="44">
        <v>423</v>
      </c>
      <c r="R401" s="35">
        <v>1554746</v>
      </c>
      <c r="S401" s="107">
        <v>388</v>
      </c>
      <c r="T401" s="108">
        <v>369</v>
      </c>
      <c r="U401" s="38">
        <v>23059</v>
      </c>
      <c r="V401" s="33">
        <v>80</v>
      </c>
      <c r="W401" s="44">
        <v>78</v>
      </c>
      <c r="X401" s="35">
        <v>11518</v>
      </c>
      <c r="Y401" s="107">
        <v>351</v>
      </c>
      <c r="Z401" s="108">
        <v>325</v>
      </c>
      <c r="AA401" s="110">
        <v>153</v>
      </c>
      <c r="AB401" s="94">
        <v>322</v>
      </c>
      <c r="AC401" s="33">
        <v>0</v>
      </c>
      <c r="AD401" s="44">
        <v>100</v>
      </c>
      <c r="AE401" s="117">
        <v>0</v>
      </c>
    </row>
    <row r="402" spans="1:31" s="3" customFormat="1" ht="18.75" customHeight="1">
      <c r="A402" s="292">
        <v>400</v>
      </c>
      <c r="B402" s="143" t="s">
        <v>3813</v>
      </c>
      <c r="C402" s="144" t="s">
        <v>1328</v>
      </c>
      <c r="D402" s="145" t="s">
        <v>3815</v>
      </c>
      <c r="E402" s="197">
        <v>376</v>
      </c>
      <c r="F402" s="148">
        <v>3076191</v>
      </c>
      <c r="G402" s="293">
        <v>429</v>
      </c>
      <c r="H402" s="294">
        <v>404</v>
      </c>
      <c r="I402" s="151">
        <v>3086505</v>
      </c>
      <c r="J402" s="197">
        <v>385</v>
      </c>
      <c r="K402" s="147">
        <v>360</v>
      </c>
      <c r="L402" s="148">
        <v>726419</v>
      </c>
      <c r="M402" s="293">
        <v>369</v>
      </c>
      <c r="N402" s="294">
        <v>348</v>
      </c>
      <c r="O402" s="151">
        <v>639313</v>
      </c>
      <c r="P402" s="197">
        <v>480</v>
      </c>
      <c r="Q402" s="147">
        <v>454</v>
      </c>
      <c r="R402" s="148">
        <v>1114004</v>
      </c>
      <c r="S402" s="293">
        <v>183</v>
      </c>
      <c r="T402" s="294">
        <v>171</v>
      </c>
      <c r="U402" s="151">
        <v>283673</v>
      </c>
      <c r="V402" s="197">
        <v>180</v>
      </c>
      <c r="W402" s="147">
        <v>175</v>
      </c>
      <c r="X402" s="148">
        <v>5300</v>
      </c>
      <c r="Y402" s="293">
        <v>375</v>
      </c>
      <c r="Z402" s="294">
        <v>349</v>
      </c>
      <c r="AA402" s="296">
        <v>137</v>
      </c>
      <c r="AB402" s="156">
        <v>372</v>
      </c>
      <c r="AC402" s="197">
        <v>0</v>
      </c>
      <c r="AD402" s="147">
        <v>100</v>
      </c>
      <c r="AE402" s="297">
        <v>0</v>
      </c>
    </row>
    <row r="403" spans="1:31" s="3" customFormat="1" ht="18.75" customHeight="1">
      <c r="A403" s="98">
        <v>401</v>
      </c>
      <c r="B403" s="16">
        <v>317</v>
      </c>
      <c r="C403" s="17" t="s">
        <v>2640</v>
      </c>
      <c r="D403" s="18" t="s">
        <v>2748</v>
      </c>
      <c r="E403" s="60">
        <v>377</v>
      </c>
      <c r="F403" s="21">
        <v>3073823</v>
      </c>
      <c r="G403" s="104">
        <v>425</v>
      </c>
      <c r="H403" s="105">
        <v>400</v>
      </c>
      <c r="I403" s="24">
        <v>3129788</v>
      </c>
      <c r="J403" s="60">
        <v>310</v>
      </c>
      <c r="K403" s="20">
        <v>286</v>
      </c>
      <c r="L403" s="21">
        <v>1050288</v>
      </c>
      <c r="M403" s="104">
        <v>372</v>
      </c>
      <c r="N403" s="105">
        <v>351</v>
      </c>
      <c r="O403" s="24">
        <v>627895</v>
      </c>
      <c r="P403" s="60">
        <v>408</v>
      </c>
      <c r="Q403" s="20">
        <v>384</v>
      </c>
      <c r="R403" s="21">
        <v>1878137</v>
      </c>
      <c r="S403" s="104">
        <v>341</v>
      </c>
      <c r="T403" s="105">
        <v>322</v>
      </c>
      <c r="U403" s="24">
        <v>53884</v>
      </c>
      <c r="V403" s="60">
        <v>344</v>
      </c>
      <c r="W403" s="20">
        <v>336</v>
      </c>
      <c r="X403" s="103">
        <v>644</v>
      </c>
      <c r="Y403" s="104">
        <v>214</v>
      </c>
      <c r="Z403" s="105">
        <v>192</v>
      </c>
      <c r="AA403" s="106">
        <v>260</v>
      </c>
      <c r="AB403" s="93">
        <v>383</v>
      </c>
      <c r="AC403" s="60">
        <v>46.64</v>
      </c>
      <c r="AD403" s="20">
        <v>38.799999999999997</v>
      </c>
      <c r="AE403" s="115">
        <v>14.56</v>
      </c>
    </row>
    <row r="404" spans="1:31" s="3" customFormat="1" ht="18.75" customHeight="1">
      <c r="A404" s="298">
        <v>402</v>
      </c>
      <c r="B404" s="160" t="s">
        <v>3813</v>
      </c>
      <c r="C404" s="161" t="s">
        <v>2641</v>
      </c>
      <c r="D404" s="162" t="s">
        <v>3815</v>
      </c>
      <c r="E404" s="193">
        <v>378</v>
      </c>
      <c r="F404" s="165">
        <v>3061437</v>
      </c>
      <c r="G404" s="299">
        <v>433</v>
      </c>
      <c r="H404" s="300">
        <v>408</v>
      </c>
      <c r="I404" s="168">
        <v>3077406</v>
      </c>
      <c r="J404" s="193">
        <v>392</v>
      </c>
      <c r="K404" s="164">
        <v>367</v>
      </c>
      <c r="L404" s="165">
        <v>670360</v>
      </c>
      <c r="M404" s="299">
        <v>361</v>
      </c>
      <c r="N404" s="300">
        <v>340</v>
      </c>
      <c r="O404" s="168">
        <v>670224</v>
      </c>
      <c r="P404" s="193">
        <v>350</v>
      </c>
      <c r="Q404" s="164">
        <v>327</v>
      </c>
      <c r="R404" s="165">
        <v>2468518</v>
      </c>
      <c r="S404" s="299">
        <v>173</v>
      </c>
      <c r="T404" s="300">
        <v>161</v>
      </c>
      <c r="U404" s="168">
        <v>308259</v>
      </c>
      <c r="V404" s="169" t="s">
        <v>1709</v>
      </c>
      <c r="W404" s="170" t="s">
        <v>1709</v>
      </c>
      <c r="X404" s="189" t="s">
        <v>3813</v>
      </c>
      <c r="Y404" s="299">
        <v>413</v>
      </c>
      <c r="Z404" s="300">
        <v>387</v>
      </c>
      <c r="AA404" s="302">
        <v>111</v>
      </c>
      <c r="AB404" s="171">
        <v>321</v>
      </c>
      <c r="AC404" s="193">
        <v>0</v>
      </c>
      <c r="AD404" s="164">
        <v>100</v>
      </c>
      <c r="AE404" s="303">
        <v>0</v>
      </c>
    </row>
    <row r="405" spans="1:31" s="3" customFormat="1" ht="18.75" customHeight="1">
      <c r="A405" s="298">
        <v>403</v>
      </c>
      <c r="B405" s="160">
        <v>331</v>
      </c>
      <c r="C405" s="161" t="s">
        <v>2642</v>
      </c>
      <c r="D405" s="162" t="s">
        <v>3815</v>
      </c>
      <c r="E405" s="193">
        <v>379</v>
      </c>
      <c r="F405" s="165">
        <v>3045774</v>
      </c>
      <c r="G405" s="299">
        <v>291</v>
      </c>
      <c r="H405" s="300">
        <v>275</v>
      </c>
      <c r="I405" s="168">
        <v>4360675</v>
      </c>
      <c r="J405" s="193">
        <v>417</v>
      </c>
      <c r="K405" s="164">
        <v>392</v>
      </c>
      <c r="L405" s="165">
        <v>536743</v>
      </c>
      <c r="M405" s="299">
        <v>487</v>
      </c>
      <c r="N405" s="300">
        <v>465</v>
      </c>
      <c r="O405" s="168">
        <v>55873</v>
      </c>
      <c r="P405" s="193">
        <v>451</v>
      </c>
      <c r="Q405" s="164">
        <v>426</v>
      </c>
      <c r="R405" s="165">
        <v>1528732</v>
      </c>
      <c r="S405" s="299">
        <v>332</v>
      </c>
      <c r="T405" s="300">
        <v>313</v>
      </c>
      <c r="U405" s="168">
        <v>66317</v>
      </c>
      <c r="V405" s="193">
        <v>57</v>
      </c>
      <c r="W405" s="164">
        <v>55</v>
      </c>
      <c r="X405" s="165">
        <v>13679</v>
      </c>
      <c r="Y405" s="299">
        <v>331</v>
      </c>
      <c r="Z405" s="300">
        <v>305</v>
      </c>
      <c r="AA405" s="302">
        <v>168</v>
      </c>
      <c r="AB405" s="171">
        <v>322</v>
      </c>
      <c r="AC405" s="193">
        <v>0</v>
      </c>
      <c r="AD405" s="164">
        <v>100</v>
      </c>
      <c r="AE405" s="303">
        <v>0</v>
      </c>
    </row>
    <row r="406" spans="1:31" s="3" customFormat="1" ht="18.75" customHeight="1">
      <c r="A406" s="298">
        <v>404</v>
      </c>
      <c r="B406" s="160">
        <v>247</v>
      </c>
      <c r="C406" s="161" t="s">
        <v>2643</v>
      </c>
      <c r="D406" s="162" t="s">
        <v>3815</v>
      </c>
      <c r="E406" s="193">
        <v>380</v>
      </c>
      <c r="F406" s="165">
        <v>3037345</v>
      </c>
      <c r="G406" s="299">
        <v>399</v>
      </c>
      <c r="H406" s="300">
        <v>376</v>
      </c>
      <c r="I406" s="168">
        <v>3334498</v>
      </c>
      <c r="J406" s="193">
        <v>223</v>
      </c>
      <c r="K406" s="164">
        <v>203</v>
      </c>
      <c r="L406" s="165">
        <v>1435247</v>
      </c>
      <c r="M406" s="299">
        <v>326</v>
      </c>
      <c r="N406" s="300">
        <v>307</v>
      </c>
      <c r="O406" s="168">
        <v>839260</v>
      </c>
      <c r="P406" s="193">
        <v>463</v>
      </c>
      <c r="Q406" s="164">
        <v>438</v>
      </c>
      <c r="R406" s="165">
        <v>1416482</v>
      </c>
      <c r="S406" s="299">
        <v>142</v>
      </c>
      <c r="T406" s="300">
        <v>132</v>
      </c>
      <c r="U406" s="168">
        <v>401122</v>
      </c>
      <c r="V406" s="193">
        <v>346</v>
      </c>
      <c r="W406" s="164">
        <v>338</v>
      </c>
      <c r="X406" s="301">
        <v>639</v>
      </c>
      <c r="Y406" s="299">
        <v>278</v>
      </c>
      <c r="Z406" s="300">
        <v>253</v>
      </c>
      <c r="AA406" s="302">
        <v>200</v>
      </c>
      <c r="AB406" s="171">
        <v>384</v>
      </c>
      <c r="AC406" s="193">
        <v>0</v>
      </c>
      <c r="AD406" s="164">
        <v>96</v>
      </c>
      <c r="AE406" s="303">
        <v>4</v>
      </c>
    </row>
    <row r="407" spans="1:31" s="3" customFormat="1" ht="18.75" customHeight="1">
      <c r="A407" s="292">
        <v>405</v>
      </c>
      <c r="B407" s="143">
        <v>385</v>
      </c>
      <c r="C407" s="144" t="s">
        <v>4139</v>
      </c>
      <c r="D407" s="145" t="s">
        <v>3815</v>
      </c>
      <c r="E407" s="197">
        <v>381</v>
      </c>
      <c r="F407" s="148">
        <v>3030054</v>
      </c>
      <c r="G407" s="293">
        <v>335</v>
      </c>
      <c r="H407" s="294">
        <v>315</v>
      </c>
      <c r="I407" s="151">
        <v>3969858</v>
      </c>
      <c r="J407" s="197">
        <v>357</v>
      </c>
      <c r="K407" s="147">
        <v>333</v>
      </c>
      <c r="L407" s="148">
        <v>839281</v>
      </c>
      <c r="M407" s="293">
        <v>300</v>
      </c>
      <c r="N407" s="294">
        <v>281</v>
      </c>
      <c r="O407" s="151">
        <v>987374</v>
      </c>
      <c r="P407" s="197">
        <v>304</v>
      </c>
      <c r="Q407" s="147">
        <v>281</v>
      </c>
      <c r="R407" s="148">
        <v>2940877</v>
      </c>
      <c r="S407" s="293">
        <v>210</v>
      </c>
      <c r="T407" s="294">
        <v>196</v>
      </c>
      <c r="U407" s="151">
        <v>217851</v>
      </c>
      <c r="V407" s="197">
        <v>406</v>
      </c>
      <c r="W407" s="147">
        <v>395</v>
      </c>
      <c r="X407" s="295">
        <v>22</v>
      </c>
      <c r="Y407" s="293">
        <v>247</v>
      </c>
      <c r="Z407" s="294">
        <v>223</v>
      </c>
      <c r="AA407" s="296">
        <v>234</v>
      </c>
      <c r="AB407" s="156">
        <v>322</v>
      </c>
      <c r="AC407" s="197">
        <v>0</v>
      </c>
      <c r="AD407" s="147">
        <v>100</v>
      </c>
      <c r="AE407" s="297">
        <v>0</v>
      </c>
    </row>
    <row r="408" spans="1:31" s="3" customFormat="1" ht="18.75" customHeight="1">
      <c r="A408" s="304">
        <v>406</v>
      </c>
      <c r="B408" s="175">
        <v>374</v>
      </c>
      <c r="C408" s="176" t="s">
        <v>4140</v>
      </c>
      <c r="D408" s="177" t="s">
        <v>3815</v>
      </c>
      <c r="E408" s="198">
        <v>382</v>
      </c>
      <c r="F408" s="180">
        <v>3025099</v>
      </c>
      <c r="G408" s="305">
        <v>431</v>
      </c>
      <c r="H408" s="306">
        <v>406</v>
      </c>
      <c r="I408" s="183">
        <v>3084342</v>
      </c>
      <c r="J408" s="198">
        <v>112</v>
      </c>
      <c r="K408" s="179">
        <v>100</v>
      </c>
      <c r="L408" s="180">
        <v>1935134</v>
      </c>
      <c r="M408" s="305">
        <v>449</v>
      </c>
      <c r="N408" s="306">
        <v>427</v>
      </c>
      <c r="O408" s="183">
        <v>271755</v>
      </c>
      <c r="P408" s="198">
        <v>423</v>
      </c>
      <c r="Q408" s="179">
        <v>399</v>
      </c>
      <c r="R408" s="180">
        <v>1754041</v>
      </c>
      <c r="S408" s="305">
        <v>279</v>
      </c>
      <c r="T408" s="306">
        <v>261</v>
      </c>
      <c r="U408" s="183">
        <v>111635</v>
      </c>
      <c r="V408" s="184" t="s">
        <v>1709</v>
      </c>
      <c r="W408" s="185" t="s">
        <v>1709</v>
      </c>
      <c r="X408" s="191" t="s">
        <v>3813</v>
      </c>
      <c r="Y408" s="305">
        <v>30</v>
      </c>
      <c r="Z408" s="306">
        <v>20</v>
      </c>
      <c r="AA408" s="307">
        <v>706</v>
      </c>
      <c r="AB408" s="186">
        <v>321</v>
      </c>
      <c r="AC408" s="198">
        <v>0</v>
      </c>
      <c r="AD408" s="179">
        <v>100</v>
      </c>
      <c r="AE408" s="308">
        <v>0</v>
      </c>
    </row>
    <row r="409" spans="1:31" s="3" customFormat="1" ht="18.75" customHeight="1">
      <c r="A409" s="99">
        <v>407</v>
      </c>
      <c r="B409" s="30" t="s">
        <v>3813</v>
      </c>
      <c r="C409" s="31" t="s">
        <v>2587</v>
      </c>
      <c r="D409" s="32" t="s">
        <v>2748</v>
      </c>
      <c r="E409" s="33">
        <v>383</v>
      </c>
      <c r="F409" s="35">
        <v>3022565</v>
      </c>
      <c r="G409" s="107">
        <v>163</v>
      </c>
      <c r="H409" s="108">
        <v>151</v>
      </c>
      <c r="I409" s="38">
        <v>5609834</v>
      </c>
      <c r="J409" s="33">
        <v>388</v>
      </c>
      <c r="K409" s="44">
        <v>363</v>
      </c>
      <c r="L409" s="35">
        <v>704753</v>
      </c>
      <c r="M409" s="107">
        <v>337</v>
      </c>
      <c r="N409" s="108">
        <v>318</v>
      </c>
      <c r="O409" s="38">
        <v>756832</v>
      </c>
      <c r="P409" s="33">
        <v>388</v>
      </c>
      <c r="Q409" s="44">
        <v>364</v>
      </c>
      <c r="R409" s="35">
        <v>2096201</v>
      </c>
      <c r="S409" s="107">
        <v>129</v>
      </c>
      <c r="T409" s="108">
        <v>119</v>
      </c>
      <c r="U409" s="59" t="s">
        <v>3813</v>
      </c>
      <c r="V409" s="33">
        <v>342</v>
      </c>
      <c r="W409" s="44">
        <v>334</v>
      </c>
      <c r="X409" s="109">
        <v>670</v>
      </c>
      <c r="Y409" s="107">
        <v>474</v>
      </c>
      <c r="Z409" s="108">
        <v>448</v>
      </c>
      <c r="AA409" s="110">
        <v>62</v>
      </c>
      <c r="AB409" s="94">
        <v>321</v>
      </c>
      <c r="AC409" s="33">
        <v>0</v>
      </c>
      <c r="AD409" s="44">
        <v>100</v>
      </c>
      <c r="AE409" s="117">
        <v>0</v>
      </c>
    </row>
    <row r="410" spans="1:31" s="3" customFormat="1" ht="18.75" customHeight="1">
      <c r="A410" s="298">
        <v>408</v>
      </c>
      <c r="B410" s="160" t="s">
        <v>3813</v>
      </c>
      <c r="C410" s="161" t="s">
        <v>3597</v>
      </c>
      <c r="D410" s="162" t="s">
        <v>3815</v>
      </c>
      <c r="E410" s="193">
        <v>384</v>
      </c>
      <c r="F410" s="165">
        <v>3022269</v>
      </c>
      <c r="G410" s="299">
        <v>441</v>
      </c>
      <c r="H410" s="300">
        <v>416</v>
      </c>
      <c r="I410" s="168">
        <v>3037060</v>
      </c>
      <c r="J410" s="193">
        <v>394</v>
      </c>
      <c r="K410" s="164">
        <v>369</v>
      </c>
      <c r="L410" s="165">
        <v>669643</v>
      </c>
      <c r="M410" s="299">
        <v>365</v>
      </c>
      <c r="N410" s="300">
        <v>344</v>
      </c>
      <c r="O410" s="168">
        <v>661844</v>
      </c>
      <c r="P410" s="193">
        <v>442</v>
      </c>
      <c r="Q410" s="164">
        <v>417</v>
      </c>
      <c r="R410" s="165">
        <v>1585902</v>
      </c>
      <c r="S410" s="299">
        <v>260</v>
      </c>
      <c r="T410" s="300">
        <v>243</v>
      </c>
      <c r="U410" s="168">
        <v>146532</v>
      </c>
      <c r="V410" s="193">
        <v>95</v>
      </c>
      <c r="W410" s="164">
        <v>93</v>
      </c>
      <c r="X410" s="165">
        <v>10243</v>
      </c>
      <c r="Y410" s="299">
        <v>271</v>
      </c>
      <c r="Z410" s="300">
        <v>246</v>
      </c>
      <c r="AA410" s="302">
        <v>207</v>
      </c>
      <c r="AB410" s="171">
        <v>321</v>
      </c>
      <c r="AC410" s="193">
        <v>0</v>
      </c>
      <c r="AD410" s="164">
        <v>100</v>
      </c>
      <c r="AE410" s="303">
        <v>0</v>
      </c>
    </row>
    <row r="411" spans="1:31" s="3" customFormat="1" ht="18.75" customHeight="1">
      <c r="A411" s="298">
        <v>409</v>
      </c>
      <c r="B411" s="160" t="s">
        <v>3813</v>
      </c>
      <c r="C411" s="161" t="s">
        <v>2466</v>
      </c>
      <c r="D411" s="162" t="s">
        <v>3815</v>
      </c>
      <c r="E411" s="193">
        <v>385</v>
      </c>
      <c r="F411" s="165">
        <v>3008265</v>
      </c>
      <c r="G411" s="299">
        <v>443</v>
      </c>
      <c r="H411" s="300">
        <v>418</v>
      </c>
      <c r="I411" s="168">
        <v>3008265</v>
      </c>
      <c r="J411" s="193">
        <v>266</v>
      </c>
      <c r="K411" s="164">
        <v>243</v>
      </c>
      <c r="L411" s="165">
        <v>1243211</v>
      </c>
      <c r="M411" s="299">
        <v>133</v>
      </c>
      <c r="N411" s="300">
        <v>120</v>
      </c>
      <c r="O411" s="168">
        <v>2082825</v>
      </c>
      <c r="P411" s="193">
        <v>256</v>
      </c>
      <c r="Q411" s="164">
        <v>234</v>
      </c>
      <c r="R411" s="165">
        <v>3504524</v>
      </c>
      <c r="S411" s="299">
        <v>139</v>
      </c>
      <c r="T411" s="300">
        <v>129</v>
      </c>
      <c r="U411" s="168">
        <v>414270</v>
      </c>
      <c r="V411" s="193">
        <v>363</v>
      </c>
      <c r="W411" s="164">
        <v>355</v>
      </c>
      <c r="X411" s="301">
        <v>414</v>
      </c>
      <c r="Y411" s="299">
        <v>174</v>
      </c>
      <c r="Z411" s="300">
        <v>153</v>
      </c>
      <c r="AA411" s="302">
        <v>315</v>
      </c>
      <c r="AB411" s="171">
        <v>321</v>
      </c>
      <c r="AC411" s="193">
        <v>0</v>
      </c>
      <c r="AD411" s="164">
        <v>100</v>
      </c>
      <c r="AE411" s="303">
        <v>0</v>
      </c>
    </row>
    <row r="412" spans="1:31" s="3" customFormat="1" ht="18.75" customHeight="1">
      <c r="A412" s="292">
        <v>410</v>
      </c>
      <c r="B412" s="143">
        <v>428</v>
      </c>
      <c r="C412" s="144" t="s">
        <v>4141</v>
      </c>
      <c r="D412" s="145" t="s">
        <v>3815</v>
      </c>
      <c r="E412" s="197">
        <v>386</v>
      </c>
      <c r="F412" s="148">
        <v>3003212</v>
      </c>
      <c r="G412" s="293">
        <v>445</v>
      </c>
      <c r="H412" s="294">
        <v>420</v>
      </c>
      <c r="I412" s="151">
        <v>3003212</v>
      </c>
      <c r="J412" s="197">
        <v>356</v>
      </c>
      <c r="K412" s="147">
        <v>332</v>
      </c>
      <c r="L412" s="148">
        <v>845311</v>
      </c>
      <c r="M412" s="293">
        <v>274</v>
      </c>
      <c r="N412" s="294">
        <v>255</v>
      </c>
      <c r="O412" s="151">
        <v>1125758</v>
      </c>
      <c r="P412" s="197">
        <v>415</v>
      </c>
      <c r="Q412" s="147">
        <v>391</v>
      </c>
      <c r="R412" s="148">
        <v>1818080</v>
      </c>
      <c r="S412" s="293">
        <v>98</v>
      </c>
      <c r="T412" s="294">
        <v>88</v>
      </c>
      <c r="U412" s="151">
        <v>530062</v>
      </c>
      <c r="V412" s="152" t="s">
        <v>1709</v>
      </c>
      <c r="W412" s="153" t="s">
        <v>1709</v>
      </c>
      <c r="X412" s="154" t="s">
        <v>3813</v>
      </c>
      <c r="Y412" s="293">
        <v>385</v>
      </c>
      <c r="Z412" s="294">
        <v>359</v>
      </c>
      <c r="AA412" s="296">
        <v>130</v>
      </c>
      <c r="AB412" s="156">
        <v>369</v>
      </c>
      <c r="AC412" s="197">
        <v>0</v>
      </c>
      <c r="AD412" s="147">
        <v>100</v>
      </c>
      <c r="AE412" s="297">
        <v>0</v>
      </c>
    </row>
    <row r="413" spans="1:31" s="3" customFormat="1" ht="18.75" customHeight="1">
      <c r="A413" s="304">
        <v>411</v>
      </c>
      <c r="B413" s="175" t="s">
        <v>3813</v>
      </c>
      <c r="C413" s="176" t="s">
        <v>2445</v>
      </c>
      <c r="D413" s="177" t="s">
        <v>3815</v>
      </c>
      <c r="E413" s="198">
        <v>387</v>
      </c>
      <c r="F413" s="180">
        <v>3001833</v>
      </c>
      <c r="G413" s="305">
        <v>324</v>
      </c>
      <c r="H413" s="306">
        <v>305</v>
      </c>
      <c r="I413" s="183">
        <v>4099272</v>
      </c>
      <c r="J413" s="198">
        <v>457</v>
      </c>
      <c r="K413" s="179">
        <v>432</v>
      </c>
      <c r="L413" s="180">
        <v>316685</v>
      </c>
      <c r="M413" s="305">
        <v>468</v>
      </c>
      <c r="N413" s="306">
        <v>446</v>
      </c>
      <c r="O413" s="183">
        <v>161897</v>
      </c>
      <c r="P413" s="198">
        <v>479</v>
      </c>
      <c r="Q413" s="179">
        <v>453</v>
      </c>
      <c r="R413" s="180">
        <v>1117092</v>
      </c>
      <c r="S413" s="305">
        <v>313</v>
      </c>
      <c r="T413" s="306">
        <v>295</v>
      </c>
      <c r="U413" s="183">
        <v>82315</v>
      </c>
      <c r="V413" s="198">
        <v>204</v>
      </c>
      <c r="W413" s="179">
        <v>199</v>
      </c>
      <c r="X413" s="180">
        <v>4250</v>
      </c>
      <c r="Y413" s="305">
        <v>409</v>
      </c>
      <c r="Z413" s="306">
        <v>383</v>
      </c>
      <c r="AA413" s="307">
        <v>115</v>
      </c>
      <c r="AB413" s="186">
        <v>322</v>
      </c>
      <c r="AC413" s="198">
        <v>0</v>
      </c>
      <c r="AD413" s="179">
        <v>100</v>
      </c>
      <c r="AE413" s="308">
        <v>0</v>
      </c>
    </row>
    <row r="414" spans="1:31" s="3" customFormat="1" ht="18.75" customHeight="1">
      <c r="A414" s="298">
        <v>412</v>
      </c>
      <c r="B414" s="160" t="s">
        <v>3813</v>
      </c>
      <c r="C414" s="161" t="s">
        <v>4142</v>
      </c>
      <c r="D414" s="162" t="s">
        <v>3815</v>
      </c>
      <c r="E414" s="193">
        <v>388</v>
      </c>
      <c r="F414" s="165">
        <v>2994939</v>
      </c>
      <c r="G414" s="299">
        <v>293</v>
      </c>
      <c r="H414" s="300">
        <v>277</v>
      </c>
      <c r="I414" s="168">
        <v>4358182</v>
      </c>
      <c r="J414" s="193">
        <v>483</v>
      </c>
      <c r="K414" s="164">
        <v>458</v>
      </c>
      <c r="L414" s="165">
        <v>112190</v>
      </c>
      <c r="M414" s="299">
        <v>456</v>
      </c>
      <c r="N414" s="300">
        <v>434</v>
      </c>
      <c r="O414" s="168">
        <v>221976</v>
      </c>
      <c r="P414" s="193">
        <v>411</v>
      </c>
      <c r="Q414" s="164">
        <v>387</v>
      </c>
      <c r="R414" s="165">
        <v>1840703</v>
      </c>
      <c r="S414" s="299">
        <v>255</v>
      </c>
      <c r="T414" s="300">
        <v>239</v>
      </c>
      <c r="U414" s="168">
        <v>152337</v>
      </c>
      <c r="V414" s="193">
        <v>357</v>
      </c>
      <c r="W414" s="164">
        <v>349</v>
      </c>
      <c r="X414" s="301">
        <v>487</v>
      </c>
      <c r="Y414" s="299">
        <v>436</v>
      </c>
      <c r="Z414" s="300">
        <v>410</v>
      </c>
      <c r="AA414" s="302">
        <v>100</v>
      </c>
      <c r="AB414" s="171">
        <v>321</v>
      </c>
      <c r="AC414" s="193">
        <v>0</v>
      </c>
      <c r="AD414" s="164">
        <v>100</v>
      </c>
      <c r="AE414" s="303">
        <v>0</v>
      </c>
    </row>
    <row r="415" spans="1:31" s="3" customFormat="1" ht="18.75" customHeight="1">
      <c r="A415" s="99">
        <v>413</v>
      </c>
      <c r="B415" s="30" t="s">
        <v>3813</v>
      </c>
      <c r="C415" s="31" t="s">
        <v>4143</v>
      </c>
      <c r="D415" s="32" t="s">
        <v>1737</v>
      </c>
      <c r="E415" s="33">
        <v>389</v>
      </c>
      <c r="F415" s="35">
        <v>2976778</v>
      </c>
      <c r="G415" s="107">
        <v>422</v>
      </c>
      <c r="H415" s="108">
        <v>398</v>
      </c>
      <c r="I415" s="38">
        <v>3173373</v>
      </c>
      <c r="J415" s="33">
        <v>375</v>
      </c>
      <c r="K415" s="44">
        <v>351</v>
      </c>
      <c r="L415" s="35">
        <v>765239</v>
      </c>
      <c r="M415" s="107">
        <v>354</v>
      </c>
      <c r="N415" s="108">
        <v>334</v>
      </c>
      <c r="O415" s="38">
        <v>690055</v>
      </c>
      <c r="P415" s="33">
        <v>360</v>
      </c>
      <c r="Q415" s="44">
        <v>336</v>
      </c>
      <c r="R415" s="35">
        <v>2345566</v>
      </c>
      <c r="S415" s="107">
        <v>178</v>
      </c>
      <c r="T415" s="108">
        <v>166</v>
      </c>
      <c r="U415" s="38">
        <v>295495</v>
      </c>
      <c r="V415" s="33">
        <v>109</v>
      </c>
      <c r="W415" s="44">
        <v>107</v>
      </c>
      <c r="X415" s="35">
        <v>9270</v>
      </c>
      <c r="Y415" s="107">
        <v>73</v>
      </c>
      <c r="Z415" s="108">
        <v>60</v>
      </c>
      <c r="AA415" s="110">
        <v>500</v>
      </c>
      <c r="AB415" s="94">
        <v>311</v>
      </c>
      <c r="AC415" s="33">
        <v>0</v>
      </c>
      <c r="AD415" s="44">
        <v>100</v>
      </c>
      <c r="AE415" s="117">
        <v>0</v>
      </c>
    </row>
    <row r="416" spans="1:31" s="3" customFormat="1" ht="18.75" customHeight="1">
      <c r="A416" s="298">
        <v>414</v>
      </c>
      <c r="B416" s="160">
        <v>368</v>
      </c>
      <c r="C416" s="161" t="s">
        <v>4144</v>
      </c>
      <c r="D416" s="162" t="s">
        <v>3815</v>
      </c>
      <c r="E416" s="193">
        <v>390</v>
      </c>
      <c r="F416" s="165">
        <v>2971168</v>
      </c>
      <c r="G416" s="299">
        <v>440</v>
      </c>
      <c r="H416" s="300">
        <v>415</v>
      </c>
      <c r="I416" s="168">
        <v>3039767</v>
      </c>
      <c r="J416" s="193">
        <v>412</v>
      </c>
      <c r="K416" s="164">
        <v>387</v>
      </c>
      <c r="L416" s="165">
        <v>556736</v>
      </c>
      <c r="M416" s="299">
        <v>413</v>
      </c>
      <c r="N416" s="300">
        <v>392</v>
      </c>
      <c r="O416" s="168">
        <v>428046</v>
      </c>
      <c r="P416" s="193">
        <v>366</v>
      </c>
      <c r="Q416" s="164">
        <v>342</v>
      </c>
      <c r="R416" s="165">
        <v>2293130</v>
      </c>
      <c r="S416" s="299">
        <v>452</v>
      </c>
      <c r="T416" s="300">
        <v>431</v>
      </c>
      <c r="U416" s="168">
        <v>-261648</v>
      </c>
      <c r="V416" s="193">
        <v>76</v>
      </c>
      <c r="W416" s="164">
        <v>74</v>
      </c>
      <c r="X416" s="165">
        <v>11714</v>
      </c>
      <c r="Y416" s="299">
        <v>147</v>
      </c>
      <c r="Z416" s="300">
        <v>127</v>
      </c>
      <c r="AA416" s="302">
        <v>368</v>
      </c>
      <c r="AB416" s="171">
        <v>322</v>
      </c>
      <c r="AC416" s="193">
        <v>0</v>
      </c>
      <c r="AD416" s="164">
        <v>100</v>
      </c>
      <c r="AE416" s="303">
        <v>0</v>
      </c>
    </row>
    <row r="417" spans="1:31" s="3" customFormat="1" ht="18.75" customHeight="1">
      <c r="A417" s="100">
        <v>415</v>
      </c>
      <c r="B417" s="46" t="s">
        <v>3813</v>
      </c>
      <c r="C417" s="47" t="s">
        <v>3903</v>
      </c>
      <c r="D417" s="48" t="s">
        <v>98</v>
      </c>
      <c r="E417" s="65">
        <v>391</v>
      </c>
      <c r="F417" s="51">
        <v>2967307</v>
      </c>
      <c r="G417" s="112">
        <v>428</v>
      </c>
      <c r="H417" s="113">
        <v>403</v>
      </c>
      <c r="I417" s="54">
        <v>3086552</v>
      </c>
      <c r="J417" s="65">
        <v>453</v>
      </c>
      <c r="K417" s="50">
        <v>428</v>
      </c>
      <c r="L417" s="51">
        <v>333693</v>
      </c>
      <c r="M417" s="112">
        <v>378</v>
      </c>
      <c r="N417" s="113">
        <v>357</v>
      </c>
      <c r="O417" s="54">
        <v>602262</v>
      </c>
      <c r="P417" s="65">
        <v>345</v>
      </c>
      <c r="Q417" s="50">
        <v>322</v>
      </c>
      <c r="R417" s="51">
        <v>2482021</v>
      </c>
      <c r="S417" s="112">
        <v>445</v>
      </c>
      <c r="T417" s="113">
        <v>425</v>
      </c>
      <c r="U417" s="54">
        <v>-217439</v>
      </c>
      <c r="V417" s="65">
        <v>384</v>
      </c>
      <c r="W417" s="50">
        <v>376</v>
      </c>
      <c r="X417" s="111">
        <v>146</v>
      </c>
      <c r="Y417" s="112">
        <v>339</v>
      </c>
      <c r="Z417" s="113">
        <v>313</v>
      </c>
      <c r="AA417" s="114">
        <v>160</v>
      </c>
      <c r="AB417" s="95">
        <v>356</v>
      </c>
      <c r="AC417" s="65">
        <v>0</v>
      </c>
      <c r="AD417" s="50">
        <v>100</v>
      </c>
      <c r="AE417" s="116">
        <v>0</v>
      </c>
    </row>
    <row r="418" spans="1:31" s="3" customFormat="1" ht="18.75" customHeight="1">
      <c r="A418" s="304">
        <v>416</v>
      </c>
      <c r="B418" s="175">
        <v>434</v>
      </c>
      <c r="C418" s="176" t="s">
        <v>2036</v>
      </c>
      <c r="D418" s="177" t="s">
        <v>3815</v>
      </c>
      <c r="E418" s="198">
        <v>392</v>
      </c>
      <c r="F418" s="180">
        <v>2941816</v>
      </c>
      <c r="G418" s="305">
        <v>426</v>
      </c>
      <c r="H418" s="306">
        <v>401</v>
      </c>
      <c r="I418" s="183">
        <v>3110856</v>
      </c>
      <c r="J418" s="198">
        <v>336</v>
      </c>
      <c r="K418" s="179">
        <v>312</v>
      </c>
      <c r="L418" s="180">
        <v>951638</v>
      </c>
      <c r="M418" s="305">
        <v>435</v>
      </c>
      <c r="N418" s="306">
        <v>414</v>
      </c>
      <c r="O418" s="183">
        <v>338060</v>
      </c>
      <c r="P418" s="198">
        <v>377</v>
      </c>
      <c r="Q418" s="179">
        <v>353</v>
      </c>
      <c r="R418" s="180">
        <v>2163819</v>
      </c>
      <c r="S418" s="305">
        <v>145</v>
      </c>
      <c r="T418" s="306">
        <v>135</v>
      </c>
      <c r="U418" s="183">
        <v>387940</v>
      </c>
      <c r="V418" s="198">
        <v>108</v>
      </c>
      <c r="W418" s="179">
        <v>106</v>
      </c>
      <c r="X418" s="180">
        <v>9354</v>
      </c>
      <c r="Y418" s="305">
        <v>408</v>
      </c>
      <c r="Z418" s="306">
        <v>382</v>
      </c>
      <c r="AA418" s="307">
        <v>115</v>
      </c>
      <c r="AB418" s="186">
        <v>372</v>
      </c>
      <c r="AC418" s="198">
        <v>0</v>
      </c>
      <c r="AD418" s="179">
        <v>100</v>
      </c>
      <c r="AE418" s="308">
        <v>0</v>
      </c>
    </row>
    <row r="419" spans="1:31" s="3" customFormat="1" ht="18.75" customHeight="1">
      <c r="A419" s="99">
        <v>417</v>
      </c>
      <c r="B419" s="30" t="s">
        <v>3813</v>
      </c>
      <c r="C419" s="31" t="s">
        <v>4145</v>
      </c>
      <c r="D419" s="32" t="s">
        <v>2748</v>
      </c>
      <c r="E419" s="33">
        <v>393</v>
      </c>
      <c r="F419" s="35">
        <v>2936184</v>
      </c>
      <c r="G419" s="107">
        <v>313</v>
      </c>
      <c r="H419" s="108">
        <v>296</v>
      </c>
      <c r="I419" s="38">
        <v>4218021</v>
      </c>
      <c r="J419" s="33">
        <v>436</v>
      </c>
      <c r="K419" s="44">
        <v>411</v>
      </c>
      <c r="L419" s="35">
        <v>426584</v>
      </c>
      <c r="M419" s="107">
        <v>474</v>
      </c>
      <c r="N419" s="108">
        <v>452</v>
      </c>
      <c r="O419" s="38">
        <v>132211</v>
      </c>
      <c r="P419" s="33">
        <v>289</v>
      </c>
      <c r="Q419" s="44">
        <v>267</v>
      </c>
      <c r="R419" s="35">
        <v>3105712</v>
      </c>
      <c r="S419" s="107">
        <v>387</v>
      </c>
      <c r="T419" s="108">
        <v>368</v>
      </c>
      <c r="U419" s="38">
        <v>23562</v>
      </c>
      <c r="V419" s="33">
        <v>46</v>
      </c>
      <c r="W419" s="44">
        <v>44</v>
      </c>
      <c r="X419" s="35">
        <v>14863</v>
      </c>
      <c r="Y419" s="107">
        <v>259</v>
      </c>
      <c r="Z419" s="108">
        <v>235</v>
      </c>
      <c r="AA419" s="110">
        <v>220</v>
      </c>
      <c r="AB419" s="94">
        <v>311</v>
      </c>
      <c r="AC419" s="33">
        <v>0</v>
      </c>
      <c r="AD419" s="44">
        <v>100</v>
      </c>
      <c r="AE419" s="117">
        <v>0</v>
      </c>
    </row>
    <row r="420" spans="1:31" s="3" customFormat="1" ht="18.75" customHeight="1">
      <c r="A420" s="99">
        <v>418</v>
      </c>
      <c r="B420" s="30">
        <v>335</v>
      </c>
      <c r="C420" s="31" t="s">
        <v>3564</v>
      </c>
      <c r="D420" s="32" t="s">
        <v>3615</v>
      </c>
      <c r="E420" s="33">
        <v>394</v>
      </c>
      <c r="F420" s="35">
        <v>2925748</v>
      </c>
      <c r="G420" s="107">
        <v>449</v>
      </c>
      <c r="H420" s="108">
        <v>424</v>
      </c>
      <c r="I420" s="38">
        <v>2927609</v>
      </c>
      <c r="J420" s="33">
        <v>468</v>
      </c>
      <c r="K420" s="44">
        <v>443</v>
      </c>
      <c r="L420" s="35">
        <v>242196</v>
      </c>
      <c r="M420" s="107">
        <v>194</v>
      </c>
      <c r="N420" s="108">
        <v>178</v>
      </c>
      <c r="O420" s="38">
        <v>1608731</v>
      </c>
      <c r="P420" s="33">
        <v>387</v>
      </c>
      <c r="Q420" s="44">
        <v>363</v>
      </c>
      <c r="R420" s="35">
        <v>2099011</v>
      </c>
      <c r="S420" s="107">
        <v>438</v>
      </c>
      <c r="T420" s="108">
        <v>418</v>
      </c>
      <c r="U420" s="38">
        <v>-141724</v>
      </c>
      <c r="V420" s="33">
        <v>385</v>
      </c>
      <c r="W420" s="44">
        <v>377</v>
      </c>
      <c r="X420" s="109">
        <v>122</v>
      </c>
      <c r="Y420" s="107">
        <v>433</v>
      </c>
      <c r="Z420" s="108">
        <v>407</v>
      </c>
      <c r="AA420" s="110">
        <v>102</v>
      </c>
      <c r="AB420" s="94">
        <v>331</v>
      </c>
      <c r="AC420" s="33">
        <v>0</v>
      </c>
      <c r="AD420" s="44">
        <v>77.36</v>
      </c>
      <c r="AE420" s="117">
        <v>22.64</v>
      </c>
    </row>
    <row r="421" spans="1:31" s="3" customFormat="1" ht="18.75" customHeight="1">
      <c r="A421" s="298">
        <v>419</v>
      </c>
      <c r="B421" s="160">
        <v>373</v>
      </c>
      <c r="C421" s="161" t="s">
        <v>4146</v>
      </c>
      <c r="D421" s="162" t="s">
        <v>3815</v>
      </c>
      <c r="E421" s="193">
        <v>395</v>
      </c>
      <c r="F421" s="165">
        <v>2922863</v>
      </c>
      <c r="G421" s="299">
        <v>442</v>
      </c>
      <c r="H421" s="300">
        <v>417</v>
      </c>
      <c r="I421" s="168">
        <v>3009184</v>
      </c>
      <c r="J421" s="193">
        <v>255</v>
      </c>
      <c r="K421" s="164">
        <v>232</v>
      </c>
      <c r="L421" s="165">
        <v>1302108</v>
      </c>
      <c r="M421" s="299">
        <v>267</v>
      </c>
      <c r="N421" s="300">
        <v>248</v>
      </c>
      <c r="O421" s="168">
        <v>1186427</v>
      </c>
      <c r="P421" s="193">
        <v>354</v>
      </c>
      <c r="Q421" s="164">
        <v>331</v>
      </c>
      <c r="R421" s="165">
        <v>2400977</v>
      </c>
      <c r="S421" s="299">
        <v>90</v>
      </c>
      <c r="T421" s="300">
        <v>80</v>
      </c>
      <c r="U421" s="168">
        <v>575157</v>
      </c>
      <c r="V421" s="193">
        <v>315</v>
      </c>
      <c r="W421" s="164">
        <v>310</v>
      </c>
      <c r="X421" s="165">
        <v>1002</v>
      </c>
      <c r="Y421" s="299">
        <v>396</v>
      </c>
      <c r="Z421" s="300">
        <v>370</v>
      </c>
      <c r="AA421" s="302">
        <v>123</v>
      </c>
      <c r="AB421" s="171">
        <v>311</v>
      </c>
      <c r="AC421" s="193">
        <v>0</v>
      </c>
      <c r="AD421" s="164">
        <v>100</v>
      </c>
      <c r="AE421" s="303">
        <v>0</v>
      </c>
    </row>
    <row r="422" spans="1:31" s="3" customFormat="1" ht="18.75" customHeight="1">
      <c r="A422" s="292">
        <v>420</v>
      </c>
      <c r="B422" s="143">
        <v>406</v>
      </c>
      <c r="C422" s="144" t="s">
        <v>3572</v>
      </c>
      <c r="D422" s="145" t="s">
        <v>3815</v>
      </c>
      <c r="E422" s="197">
        <v>396</v>
      </c>
      <c r="F422" s="148">
        <v>2915504</v>
      </c>
      <c r="G422" s="293">
        <v>439</v>
      </c>
      <c r="H422" s="294">
        <v>414</v>
      </c>
      <c r="I422" s="151">
        <v>3047096</v>
      </c>
      <c r="J422" s="197">
        <v>304</v>
      </c>
      <c r="K422" s="147">
        <v>280</v>
      </c>
      <c r="L422" s="148">
        <v>1076466</v>
      </c>
      <c r="M422" s="293">
        <v>389</v>
      </c>
      <c r="N422" s="294">
        <v>368</v>
      </c>
      <c r="O422" s="151">
        <v>548877</v>
      </c>
      <c r="P422" s="197">
        <v>456</v>
      </c>
      <c r="Q422" s="147">
        <v>431</v>
      </c>
      <c r="R422" s="148">
        <v>1485863</v>
      </c>
      <c r="S422" s="293">
        <v>278</v>
      </c>
      <c r="T422" s="294">
        <v>260</v>
      </c>
      <c r="U422" s="151">
        <v>112218</v>
      </c>
      <c r="V422" s="197">
        <v>282</v>
      </c>
      <c r="W422" s="147">
        <v>277</v>
      </c>
      <c r="X422" s="148">
        <v>1630</v>
      </c>
      <c r="Y422" s="293">
        <v>134</v>
      </c>
      <c r="Z422" s="294">
        <v>114</v>
      </c>
      <c r="AA422" s="296">
        <v>392</v>
      </c>
      <c r="AB422" s="156">
        <v>210</v>
      </c>
      <c r="AC422" s="197">
        <v>0</v>
      </c>
      <c r="AD422" s="147">
        <v>100</v>
      </c>
      <c r="AE422" s="297">
        <v>0</v>
      </c>
    </row>
    <row r="423" spans="1:31" s="3" customFormat="1" ht="18.75" customHeight="1">
      <c r="A423" s="304">
        <v>421</v>
      </c>
      <c r="B423" s="175">
        <v>344</v>
      </c>
      <c r="C423" s="176" t="s">
        <v>52</v>
      </c>
      <c r="D423" s="177" t="s">
        <v>3815</v>
      </c>
      <c r="E423" s="198">
        <v>397</v>
      </c>
      <c r="F423" s="180">
        <v>2905476</v>
      </c>
      <c r="G423" s="305">
        <v>233</v>
      </c>
      <c r="H423" s="306">
        <v>219</v>
      </c>
      <c r="I423" s="183">
        <v>4890285</v>
      </c>
      <c r="J423" s="198">
        <v>461</v>
      </c>
      <c r="K423" s="179">
        <v>436</v>
      </c>
      <c r="L423" s="180">
        <v>298177</v>
      </c>
      <c r="M423" s="305">
        <v>427</v>
      </c>
      <c r="N423" s="306">
        <v>406</v>
      </c>
      <c r="O423" s="183">
        <v>387280</v>
      </c>
      <c r="P423" s="198">
        <v>447</v>
      </c>
      <c r="Q423" s="179">
        <v>422</v>
      </c>
      <c r="R423" s="180">
        <v>1562605</v>
      </c>
      <c r="S423" s="305">
        <v>337</v>
      </c>
      <c r="T423" s="306">
        <v>318</v>
      </c>
      <c r="U423" s="183">
        <v>59098</v>
      </c>
      <c r="V423" s="198">
        <v>285</v>
      </c>
      <c r="W423" s="179">
        <v>280</v>
      </c>
      <c r="X423" s="180">
        <v>1549</v>
      </c>
      <c r="Y423" s="305">
        <v>455</v>
      </c>
      <c r="Z423" s="306">
        <v>429</v>
      </c>
      <c r="AA423" s="307">
        <v>85</v>
      </c>
      <c r="AB423" s="186">
        <v>371</v>
      </c>
      <c r="AC423" s="198">
        <v>0</v>
      </c>
      <c r="AD423" s="179">
        <v>100</v>
      </c>
      <c r="AE423" s="308">
        <v>0</v>
      </c>
    </row>
    <row r="424" spans="1:31" s="3" customFormat="1" ht="18.75" customHeight="1">
      <c r="A424" s="99">
        <v>422</v>
      </c>
      <c r="B424" s="30">
        <v>341</v>
      </c>
      <c r="C424" s="31" t="s">
        <v>4147</v>
      </c>
      <c r="D424" s="32" t="s">
        <v>1738</v>
      </c>
      <c r="E424" s="33">
        <v>398</v>
      </c>
      <c r="F424" s="35">
        <v>2898970</v>
      </c>
      <c r="G424" s="107">
        <v>415</v>
      </c>
      <c r="H424" s="108">
        <v>392</v>
      </c>
      <c r="I424" s="38">
        <v>3201726</v>
      </c>
      <c r="J424" s="33">
        <v>476</v>
      </c>
      <c r="K424" s="44">
        <v>451</v>
      </c>
      <c r="L424" s="35">
        <v>188299</v>
      </c>
      <c r="M424" s="107" t="s">
        <v>3813</v>
      </c>
      <c r="N424" s="37" t="s">
        <v>1709</v>
      </c>
      <c r="O424" s="38">
        <v>-104319</v>
      </c>
      <c r="P424" s="33">
        <v>499</v>
      </c>
      <c r="Q424" s="44">
        <v>473</v>
      </c>
      <c r="R424" s="35">
        <v>318172</v>
      </c>
      <c r="S424" s="107">
        <v>334</v>
      </c>
      <c r="T424" s="108">
        <v>315</v>
      </c>
      <c r="U424" s="38">
        <v>62230</v>
      </c>
      <c r="V424" s="33">
        <v>251</v>
      </c>
      <c r="W424" s="44">
        <v>246</v>
      </c>
      <c r="X424" s="35">
        <v>2464</v>
      </c>
      <c r="Y424" s="107">
        <v>456</v>
      </c>
      <c r="Z424" s="108">
        <v>430</v>
      </c>
      <c r="AA424" s="110">
        <v>80</v>
      </c>
      <c r="AB424" s="94">
        <v>312</v>
      </c>
      <c r="AC424" s="33">
        <v>0</v>
      </c>
      <c r="AD424" s="44">
        <v>100</v>
      </c>
      <c r="AE424" s="117">
        <v>0</v>
      </c>
    </row>
    <row r="425" spans="1:31" s="3" customFormat="1" ht="18.75" customHeight="1">
      <c r="A425" s="99">
        <v>423</v>
      </c>
      <c r="B425" s="30" t="s">
        <v>3813</v>
      </c>
      <c r="C425" s="31" t="s">
        <v>4148</v>
      </c>
      <c r="D425" s="32" t="s">
        <v>2748</v>
      </c>
      <c r="E425" s="33">
        <v>399</v>
      </c>
      <c r="F425" s="35">
        <v>2894864</v>
      </c>
      <c r="G425" s="107">
        <v>451</v>
      </c>
      <c r="H425" s="108">
        <v>426</v>
      </c>
      <c r="I425" s="38">
        <v>2894864</v>
      </c>
      <c r="J425" s="33">
        <v>407</v>
      </c>
      <c r="K425" s="44">
        <v>382</v>
      </c>
      <c r="L425" s="35">
        <v>593029</v>
      </c>
      <c r="M425" s="107">
        <v>336</v>
      </c>
      <c r="N425" s="108">
        <v>317</v>
      </c>
      <c r="O425" s="38">
        <v>764000</v>
      </c>
      <c r="P425" s="33">
        <v>458</v>
      </c>
      <c r="Q425" s="44">
        <v>433</v>
      </c>
      <c r="R425" s="35">
        <v>1470539</v>
      </c>
      <c r="S425" s="107">
        <v>292</v>
      </c>
      <c r="T425" s="108">
        <v>274</v>
      </c>
      <c r="U425" s="38">
        <v>101760</v>
      </c>
      <c r="V425" s="39" t="s">
        <v>1709</v>
      </c>
      <c r="W425" s="40" t="s">
        <v>1709</v>
      </c>
      <c r="X425" s="41" t="s">
        <v>3813</v>
      </c>
      <c r="Y425" s="107">
        <v>146</v>
      </c>
      <c r="Z425" s="108">
        <v>126</v>
      </c>
      <c r="AA425" s="110">
        <v>373</v>
      </c>
      <c r="AB425" s="94">
        <v>382</v>
      </c>
      <c r="AC425" s="33">
        <v>0</v>
      </c>
      <c r="AD425" s="44">
        <v>100</v>
      </c>
      <c r="AE425" s="117">
        <v>0</v>
      </c>
    </row>
    <row r="426" spans="1:31" s="3" customFormat="1" ht="18.75" customHeight="1">
      <c r="A426" s="298">
        <v>424</v>
      </c>
      <c r="B426" s="160" t="s">
        <v>3813</v>
      </c>
      <c r="C426" s="195" t="s">
        <v>3813</v>
      </c>
      <c r="D426" s="162" t="s">
        <v>3815</v>
      </c>
      <c r="E426" s="193">
        <v>400</v>
      </c>
      <c r="F426" s="189" t="s">
        <v>3813</v>
      </c>
      <c r="G426" s="299">
        <v>447</v>
      </c>
      <c r="H426" s="300">
        <v>422</v>
      </c>
      <c r="I426" s="196" t="s">
        <v>3813</v>
      </c>
      <c r="J426" s="193">
        <v>383</v>
      </c>
      <c r="K426" s="164">
        <v>358</v>
      </c>
      <c r="L426" s="189" t="s">
        <v>3813</v>
      </c>
      <c r="M426" s="299">
        <v>350</v>
      </c>
      <c r="N426" s="300">
        <v>331</v>
      </c>
      <c r="O426" s="196" t="s">
        <v>3813</v>
      </c>
      <c r="P426" s="193">
        <v>470</v>
      </c>
      <c r="Q426" s="164">
        <v>445</v>
      </c>
      <c r="R426" s="189" t="s">
        <v>3813</v>
      </c>
      <c r="S426" s="299">
        <v>115</v>
      </c>
      <c r="T426" s="300">
        <v>105</v>
      </c>
      <c r="U426" s="196" t="s">
        <v>3813</v>
      </c>
      <c r="V426" s="193">
        <v>349</v>
      </c>
      <c r="W426" s="164">
        <v>341</v>
      </c>
      <c r="X426" s="189" t="s">
        <v>3813</v>
      </c>
      <c r="Y426" s="299">
        <v>500</v>
      </c>
      <c r="Z426" s="300">
        <v>474</v>
      </c>
      <c r="AA426" s="196" t="s">
        <v>3813</v>
      </c>
      <c r="AB426" s="171">
        <v>381</v>
      </c>
      <c r="AC426" s="193">
        <v>0</v>
      </c>
      <c r="AD426" s="164">
        <v>70</v>
      </c>
      <c r="AE426" s="303">
        <v>30</v>
      </c>
    </row>
    <row r="427" spans="1:31" s="3" customFormat="1" ht="18.75" customHeight="1">
      <c r="A427" s="292">
        <v>425</v>
      </c>
      <c r="B427" s="143">
        <v>491</v>
      </c>
      <c r="C427" s="144" t="s">
        <v>3576</v>
      </c>
      <c r="D427" s="145" t="s">
        <v>3815</v>
      </c>
      <c r="E427" s="197">
        <v>401</v>
      </c>
      <c r="F427" s="148">
        <v>2890457</v>
      </c>
      <c r="G427" s="293">
        <v>209</v>
      </c>
      <c r="H427" s="294">
        <v>197</v>
      </c>
      <c r="I427" s="151">
        <v>5148603</v>
      </c>
      <c r="J427" s="197">
        <v>131</v>
      </c>
      <c r="K427" s="147">
        <v>118</v>
      </c>
      <c r="L427" s="148">
        <v>1866058</v>
      </c>
      <c r="M427" s="293">
        <v>374</v>
      </c>
      <c r="N427" s="294">
        <v>353</v>
      </c>
      <c r="O427" s="151">
        <v>612089</v>
      </c>
      <c r="P427" s="197">
        <v>233</v>
      </c>
      <c r="Q427" s="147">
        <v>211</v>
      </c>
      <c r="R427" s="148">
        <v>3775194</v>
      </c>
      <c r="S427" s="293">
        <v>235</v>
      </c>
      <c r="T427" s="294">
        <v>219</v>
      </c>
      <c r="U427" s="151">
        <v>185382</v>
      </c>
      <c r="V427" s="197">
        <v>81</v>
      </c>
      <c r="W427" s="147">
        <v>79</v>
      </c>
      <c r="X427" s="148">
        <v>11428</v>
      </c>
      <c r="Y427" s="293">
        <v>115</v>
      </c>
      <c r="Z427" s="294">
        <v>96</v>
      </c>
      <c r="AA427" s="296">
        <v>420</v>
      </c>
      <c r="AB427" s="156">
        <v>322</v>
      </c>
      <c r="AC427" s="197">
        <v>0</v>
      </c>
      <c r="AD427" s="147">
        <v>100</v>
      </c>
      <c r="AE427" s="297">
        <v>0</v>
      </c>
    </row>
    <row r="428" spans="1:31" s="3" customFormat="1" ht="18.75" customHeight="1">
      <c r="A428" s="304">
        <v>426</v>
      </c>
      <c r="B428" s="175" t="s">
        <v>3813</v>
      </c>
      <c r="C428" s="176" t="s">
        <v>4149</v>
      </c>
      <c r="D428" s="177" t="s">
        <v>3815</v>
      </c>
      <c r="E428" s="198">
        <v>402</v>
      </c>
      <c r="F428" s="180">
        <v>2877333</v>
      </c>
      <c r="G428" s="305">
        <v>453</v>
      </c>
      <c r="H428" s="306">
        <v>428</v>
      </c>
      <c r="I428" s="183">
        <v>2877333</v>
      </c>
      <c r="J428" s="198">
        <v>332</v>
      </c>
      <c r="K428" s="179">
        <v>308</v>
      </c>
      <c r="L428" s="180">
        <v>966885</v>
      </c>
      <c r="M428" s="305">
        <v>353</v>
      </c>
      <c r="N428" s="306">
        <v>333</v>
      </c>
      <c r="O428" s="183">
        <v>698460</v>
      </c>
      <c r="P428" s="198">
        <v>310</v>
      </c>
      <c r="Q428" s="179">
        <v>287</v>
      </c>
      <c r="R428" s="180">
        <v>2890143</v>
      </c>
      <c r="S428" s="305">
        <v>326</v>
      </c>
      <c r="T428" s="306">
        <v>307</v>
      </c>
      <c r="U428" s="183">
        <v>73541</v>
      </c>
      <c r="V428" s="198">
        <v>366</v>
      </c>
      <c r="W428" s="179">
        <v>358</v>
      </c>
      <c r="X428" s="315">
        <v>353</v>
      </c>
      <c r="Y428" s="305">
        <v>169</v>
      </c>
      <c r="Z428" s="306">
        <v>148</v>
      </c>
      <c r="AA428" s="307">
        <v>325</v>
      </c>
      <c r="AB428" s="186">
        <v>311</v>
      </c>
      <c r="AC428" s="198">
        <v>0</v>
      </c>
      <c r="AD428" s="179">
        <v>100</v>
      </c>
      <c r="AE428" s="308">
        <v>0</v>
      </c>
    </row>
    <row r="429" spans="1:31" s="3" customFormat="1" ht="18.75" customHeight="1">
      <c r="A429" s="99">
        <v>427</v>
      </c>
      <c r="B429" s="30" t="s">
        <v>3813</v>
      </c>
      <c r="C429" s="31" t="s">
        <v>1335</v>
      </c>
      <c r="D429" s="32" t="s">
        <v>2748</v>
      </c>
      <c r="E429" s="33">
        <v>403</v>
      </c>
      <c r="F429" s="35">
        <v>2865211</v>
      </c>
      <c r="G429" s="107">
        <v>444</v>
      </c>
      <c r="H429" s="108">
        <v>419</v>
      </c>
      <c r="I429" s="38">
        <v>3003671</v>
      </c>
      <c r="J429" s="33">
        <v>301</v>
      </c>
      <c r="K429" s="44">
        <v>277</v>
      </c>
      <c r="L429" s="35">
        <v>1100485</v>
      </c>
      <c r="M429" s="107">
        <v>292</v>
      </c>
      <c r="N429" s="108">
        <v>273</v>
      </c>
      <c r="O429" s="38">
        <v>1052764</v>
      </c>
      <c r="P429" s="33">
        <v>426</v>
      </c>
      <c r="Q429" s="44">
        <v>402</v>
      </c>
      <c r="R429" s="35">
        <v>1739612</v>
      </c>
      <c r="S429" s="107">
        <v>141</v>
      </c>
      <c r="T429" s="108">
        <v>131</v>
      </c>
      <c r="U429" s="38">
        <v>406132</v>
      </c>
      <c r="V429" s="33">
        <v>183</v>
      </c>
      <c r="W429" s="44">
        <v>178</v>
      </c>
      <c r="X429" s="35">
        <v>5235</v>
      </c>
      <c r="Y429" s="107">
        <v>347</v>
      </c>
      <c r="Z429" s="108">
        <v>321</v>
      </c>
      <c r="AA429" s="110">
        <v>156</v>
      </c>
      <c r="AB429" s="94">
        <v>381</v>
      </c>
      <c r="AC429" s="33">
        <v>0</v>
      </c>
      <c r="AD429" s="44">
        <v>100</v>
      </c>
      <c r="AE429" s="117">
        <v>0</v>
      </c>
    </row>
    <row r="430" spans="1:31" s="3" customFormat="1" ht="18.75" customHeight="1">
      <c r="A430" s="298">
        <v>428</v>
      </c>
      <c r="B430" s="160" t="s">
        <v>3813</v>
      </c>
      <c r="C430" s="161" t="s">
        <v>4150</v>
      </c>
      <c r="D430" s="162" t="s">
        <v>3815</v>
      </c>
      <c r="E430" s="193">
        <v>404</v>
      </c>
      <c r="F430" s="165">
        <v>2850895</v>
      </c>
      <c r="G430" s="299">
        <v>455</v>
      </c>
      <c r="H430" s="300">
        <v>430</v>
      </c>
      <c r="I430" s="168">
        <v>2851159</v>
      </c>
      <c r="J430" s="193">
        <v>354</v>
      </c>
      <c r="K430" s="164">
        <v>330</v>
      </c>
      <c r="L430" s="165">
        <v>851769</v>
      </c>
      <c r="M430" s="299">
        <v>452</v>
      </c>
      <c r="N430" s="300">
        <v>430</v>
      </c>
      <c r="O430" s="168">
        <v>263463</v>
      </c>
      <c r="P430" s="193">
        <v>349</v>
      </c>
      <c r="Q430" s="164">
        <v>326</v>
      </c>
      <c r="R430" s="165">
        <v>2468559</v>
      </c>
      <c r="S430" s="299">
        <v>363</v>
      </c>
      <c r="T430" s="300">
        <v>344</v>
      </c>
      <c r="U430" s="168">
        <v>34370</v>
      </c>
      <c r="V430" s="193">
        <v>213</v>
      </c>
      <c r="W430" s="164">
        <v>208</v>
      </c>
      <c r="X430" s="165">
        <v>4084</v>
      </c>
      <c r="Y430" s="299">
        <v>239</v>
      </c>
      <c r="Z430" s="300">
        <v>215</v>
      </c>
      <c r="AA430" s="302">
        <v>240</v>
      </c>
      <c r="AB430" s="171">
        <v>311</v>
      </c>
      <c r="AC430" s="193">
        <v>0</v>
      </c>
      <c r="AD430" s="164">
        <v>100</v>
      </c>
      <c r="AE430" s="303">
        <v>0</v>
      </c>
    </row>
    <row r="431" spans="1:31" s="3" customFormat="1" ht="18.75" customHeight="1">
      <c r="A431" s="99">
        <v>429</v>
      </c>
      <c r="B431" s="30" t="s">
        <v>3813</v>
      </c>
      <c r="C431" s="31" t="s">
        <v>104</v>
      </c>
      <c r="D431" s="32" t="s">
        <v>2748</v>
      </c>
      <c r="E431" s="33">
        <v>405</v>
      </c>
      <c r="F431" s="35">
        <v>2850451</v>
      </c>
      <c r="G431" s="107">
        <v>456</v>
      </c>
      <c r="H431" s="108">
        <v>431</v>
      </c>
      <c r="I431" s="38">
        <v>2850451</v>
      </c>
      <c r="J431" s="33">
        <v>467</v>
      </c>
      <c r="K431" s="44">
        <v>442</v>
      </c>
      <c r="L431" s="35">
        <v>244546</v>
      </c>
      <c r="M431" s="107">
        <v>425</v>
      </c>
      <c r="N431" s="108">
        <v>404</v>
      </c>
      <c r="O431" s="38">
        <v>393802</v>
      </c>
      <c r="P431" s="33">
        <v>198</v>
      </c>
      <c r="Q431" s="44">
        <v>177</v>
      </c>
      <c r="R431" s="35">
        <v>4278707</v>
      </c>
      <c r="S431" s="107">
        <v>492</v>
      </c>
      <c r="T431" s="108">
        <v>470</v>
      </c>
      <c r="U431" s="38">
        <v>-3412066</v>
      </c>
      <c r="V431" s="39" t="s">
        <v>1709</v>
      </c>
      <c r="W431" s="40" t="s">
        <v>1709</v>
      </c>
      <c r="X431" s="41" t="s">
        <v>3813</v>
      </c>
      <c r="Y431" s="107">
        <v>166</v>
      </c>
      <c r="Z431" s="108">
        <v>145</v>
      </c>
      <c r="AA431" s="110">
        <v>330</v>
      </c>
      <c r="AB431" s="94">
        <v>371</v>
      </c>
      <c r="AC431" s="33">
        <v>0</v>
      </c>
      <c r="AD431" s="44">
        <v>100</v>
      </c>
      <c r="AE431" s="117">
        <v>0</v>
      </c>
    </row>
    <row r="432" spans="1:31" s="3" customFormat="1" ht="18.75" customHeight="1">
      <c r="A432" s="100">
        <v>430</v>
      </c>
      <c r="B432" s="46">
        <v>307</v>
      </c>
      <c r="C432" s="47" t="s">
        <v>4151</v>
      </c>
      <c r="D432" s="48" t="s">
        <v>2748</v>
      </c>
      <c r="E432" s="65">
        <v>406</v>
      </c>
      <c r="F432" s="51">
        <v>2841826</v>
      </c>
      <c r="G432" s="112">
        <v>446</v>
      </c>
      <c r="H432" s="113">
        <v>421</v>
      </c>
      <c r="I432" s="54">
        <v>2990885</v>
      </c>
      <c r="J432" s="65">
        <v>317</v>
      </c>
      <c r="K432" s="50">
        <v>293</v>
      </c>
      <c r="L432" s="51">
        <v>1013296</v>
      </c>
      <c r="M432" s="112">
        <v>282</v>
      </c>
      <c r="N432" s="113">
        <v>263</v>
      </c>
      <c r="O432" s="54">
        <v>1097123</v>
      </c>
      <c r="P432" s="65">
        <v>361</v>
      </c>
      <c r="Q432" s="50">
        <v>337</v>
      </c>
      <c r="R432" s="51">
        <v>2344844</v>
      </c>
      <c r="S432" s="112">
        <v>382</v>
      </c>
      <c r="T432" s="113">
        <v>363</v>
      </c>
      <c r="U432" s="54">
        <v>25096</v>
      </c>
      <c r="V432" s="65">
        <v>317</v>
      </c>
      <c r="W432" s="50">
        <v>312</v>
      </c>
      <c r="X432" s="111">
        <v>996</v>
      </c>
      <c r="Y432" s="112">
        <v>307</v>
      </c>
      <c r="Z432" s="113">
        <v>282</v>
      </c>
      <c r="AA432" s="114">
        <v>180</v>
      </c>
      <c r="AB432" s="95">
        <v>356</v>
      </c>
      <c r="AC432" s="65">
        <v>0</v>
      </c>
      <c r="AD432" s="50">
        <v>100</v>
      </c>
      <c r="AE432" s="116">
        <v>0</v>
      </c>
    </row>
    <row r="433" spans="1:31" s="3" customFormat="1" ht="18.75" customHeight="1">
      <c r="A433" s="98">
        <v>431</v>
      </c>
      <c r="B433" s="16">
        <v>320</v>
      </c>
      <c r="C433" s="17" t="s">
        <v>4152</v>
      </c>
      <c r="D433" s="18" t="s">
        <v>3369</v>
      </c>
      <c r="E433" s="60">
        <v>407</v>
      </c>
      <c r="F433" s="21">
        <v>2833045</v>
      </c>
      <c r="G433" s="104">
        <v>448</v>
      </c>
      <c r="H433" s="105">
        <v>423</v>
      </c>
      <c r="I433" s="24">
        <v>2931199</v>
      </c>
      <c r="J433" s="60">
        <v>250</v>
      </c>
      <c r="K433" s="20">
        <v>227</v>
      </c>
      <c r="L433" s="21">
        <v>1331293</v>
      </c>
      <c r="M433" s="104">
        <v>247</v>
      </c>
      <c r="N433" s="105">
        <v>229</v>
      </c>
      <c r="O433" s="24">
        <v>1278640</v>
      </c>
      <c r="P433" s="60">
        <v>283</v>
      </c>
      <c r="Q433" s="20">
        <v>261</v>
      </c>
      <c r="R433" s="21">
        <v>3184806</v>
      </c>
      <c r="S433" s="104">
        <v>412</v>
      </c>
      <c r="T433" s="105">
        <v>393</v>
      </c>
      <c r="U433" s="24">
        <v>5659</v>
      </c>
      <c r="V433" s="60">
        <v>380</v>
      </c>
      <c r="W433" s="20">
        <v>372</v>
      </c>
      <c r="X433" s="103">
        <v>186</v>
      </c>
      <c r="Y433" s="104">
        <v>246</v>
      </c>
      <c r="Z433" s="105">
        <v>222</v>
      </c>
      <c r="AA433" s="106">
        <v>234</v>
      </c>
      <c r="AB433" s="93">
        <v>384</v>
      </c>
      <c r="AC433" s="60">
        <v>0</v>
      </c>
      <c r="AD433" s="20">
        <v>100</v>
      </c>
      <c r="AE433" s="115">
        <v>0</v>
      </c>
    </row>
    <row r="434" spans="1:31" s="3" customFormat="1" ht="18.75" customHeight="1">
      <c r="A434" s="99">
        <v>432</v>
      </c>
      <c r="B434" s="30">
        <v>384</v>
      </c>
      <c r="C434" s="31" t="s">
        <v>3602</v>
      </c>
      <c r="D434" s="32" t="s">
        <v>1750</v>
      </c>
      <c r="E434" s="33">
        <v>408</v>
      </c>
      <c r="F434" s="35">
        <v>2811434</v>
      </c>
      <c r="G434" s="107">
        <v>459</v>
      </c>
      <c r="H434" s="108">
        <v>434</v>
      </c>
      <c r="I434" s="38">
        <v>2811434</v>
      </c>
      <c r="J434" s="33">
        <v>374</v>
      </c>
      <c r="K434" s="44">
        <v>350</v>
      </c>
      <c r="L434" s="35">
        <v>767895</v>
      </c>
      <c r="M434" s="107">
        <v>9</v>
      </c>
      <c r="N434" s="108">
        <v>6</v>
      </c>
      <c r="O434" s="38">
        <v>9296215</v>
      </c>
      <c r="P434" s="33">
        <v>32</v>
      </c>
      <c r="Q434" s="44">
        <v>24</v>
      </c>
      <c r="R434" s="35">
        <v>11638992</v>
      </c>
      <c r="S434" s="107">
        <v>415</v>
      </c>
      <c r="T434" s="108">
        <v>396</v>
      </c>
      <c r="U434" s="38">
        <v>2949</v>
      </c>
      <c r="V434" s="33">
        <v>215</v>
      </c>
      <c r="W434" s="44">
        <v>210</v>
      </c>
      <c r="X434" s="35">
        <v>3895</v>
      </c>
      <c r="Y434" s="107">
        <v>305</v>
      </c>
      <c r="Z434" s="108">
        <v>280</v>
      </c>
      <c r="AA434" s="110">
        <v>182</v>
      </c>
      <c r="AB434" s="94">
        <v>371</v>
      </c>
      <c r="AC434" s="33">
        <v>0</v>
      </c>
      <c r="AD434" s="44">
        <v>100</v>
      </c>
      <c r="AE434" s="117">
        <v>0</v>
      </c>
    </row>
    <row r="435" spans="1:31" s="3" customFormat="1" ht="18.75" customHeight="1">
      <c r="A435" s="298">
        <v>433</v>
      </c>
      <c r="B435" s="160">
        <v>279</v>
      </c>
      <c r="C435" s="161" t="s">
        <v>4153</v>
      </c>
      <c r="D435" s="162" t="s">
        <v>3815</v>
      </c>
      <c r="E435" s="193">
        <v>409</v>
      </c>
      <c r="F435" s="165">
        <v>2808521</v>
      </c>
      <c r="G435" s="299">
        <v>454</v>
      </c>
      <c r="H435" s="300">
        <v>429</v>
      </c>
      <c r="I435" s="168">
        <v>2864930</v>
      </c>
      <c r="J435" s="193">
        <v>232</v>
      </c>
      <c r="K435" s="164">
        <v>212</v>
      </c>
      <c r="L435" s="165">
        <v>1415054</v>
      </c>
      <c r="M435" s="299">
        <v>299</v>
      </c>
      <c r="N435" s="300">
        <v>280</v>
      </c>
      <c r="O435" s="168">
        <v>996911</v>
      </c>
      <c r="P435" s="193">
        <v>396</v>
      </c>
      <c r="Q435" s="164">
        <v>372</v>
      </c>
      <c r="R435" s="165">
        <v>2001800</v>
      </c>
      <c r="S435" s="299">
        <v>65</v>
      </c>
      <c r="T435" s="300">
        <v>57</v>
      </c>
      <c r="U435" s="168">
        <v>795316</v>
      </c>
      <c r="V435" s="169" t="s">
        <v>1709</v>
      </c>
      <c r="W435" s="170" t="s">
        <v>1709</v>
      </c>
      <c r="X435" s="189" t="s">
        <v>3813</v>
      </c>
      <c r="Y435" s="299">
        <v>326</v>
      </c>
      <c r="Z435" s="300">
        <v>300</v>
      </c>
      <c r="AA435" s="302">
        <v>170</v>
      </c>
      <c r="AB435" s="171">
        <v>321</v>
      </c>
      <c r="AC435" s="193">
        <v>0</v>
      </c>
      <c r="AD435" s="164">
        <v>100</v>
      </c>
      <c r="AE435" s="303">
        <v>0</v>
      </c>
    </row>
    <row r="436" spans="1:31" s="3" customFormat="1" ht="18.75" customHeight="1">
      <c r="A436" s="298">
        <v>434</v>
      </c>
      <c r="B436" s="160">
        <v>378</v>
      </c>
      <c r="C436" s="161" t="s">
        <v>2582</v>
      </c>
      <c r="D436" s="162" t="s">
        <v>3815</v>
      </c>
      <c r="E436" s="193">
        <v>410</v>
      </c>
      <c r="F436" s="165">
        <v>2803215</v>
      </c>
      <c r="G436" s="299">
        <v>434</v>
      </c>
      <c r="H436" s="300">
        <v>409</v>
      </c>
      <c r="I436" s="168">
        <v>3075166</v>
      </c>
      <c r="J436" s="193">
        <v>433</v>
      </c>
      <c r="K436" s="164">
        <v>408</v>
      </c>
      <c r="L436" s="165">
        <v>464807</v>
      </c>
      <c r="M436" s="299">
        <v>405</v>
      </c>
      <c r="N436" s="300">
        <v>384</v>
      </c>
      <c r="O436" s="168">
        <v>472890</v>
      </c>
      <c r="P436" s="193">
        <v>460</v>
      </c>
      <c r="Q436" s="164">
        <v>435</v>
      </c>
      <c r="R436" s="165">
        <v>1449984</v>
      </c>
      <c r="S436" s="299">
        <v>373</v>
      </c>
      <c r="T436" s="300">
        <v>354</v>
      </c>
      <c r="U436" s="168">
        <v>31024</v>
      </c>
      <c r="V436" s="193">
        <v>116</v>
      </c>
      <c r="W436" s="164">
        <v>113</v>
      </c>
      <c r="X436" s="165">
        <v>8751</v>
      </c>
      <c r="Y436" s="299">
        <v>327</v>
      </c>
      <c r="Z436" s="300">
        <v>301</v>
      </c>
      <c r="AA436" s="302">
        <v>170</v>
      </c>
      <c r="AB436" s="171">
        <v>322</v>
      </c>
      <c r="AC436" s="193">
        <v>0</v>
      </c>
      <c r="AD436" s="164">
        <v>100</v>
      </c>
      <c r="AE436" s="303">
        <v>0</v>
      </c>
    </row>
    <row r="437" spans="1:31" s="3" customFormat="1" ht="18.75" customHeight="1">
      <c r="A437" s="292">
        <v>435</v>
      </c>
      <c r="B437" s="143">
        <v>474</v>
      </c>
      <c r="C437" s="144" t="s">
        <v>2238</v>
      </c>
      <c r="D437" s="145" t="s">
        <v>3815</v>
      </c>
      <c r="E437" s="197">
        <v>411</v>
      </c>
      <c r="F437" s="148">
        <v>2780933</v>
      </c>
      <c r="G437" s="293">
        <v>417</v>
      </c>
      <c r="H437" s="294">
        <v>394</v>
      </c>
      <c r="I437" s="151">
        <v>3197427</v>
      </c>
      <c r="J437" s="197">
        <v>360</v>
      </c>
      <c r="K437" s="147">
        <v>336</v>
      </c>
      <c r="L437" s="148">
        <v>825655</v>
      </c>
      <c r="M437" s="293">
        <v>306</v>
      </c>
      <c r="N437" s="294">
        <v>287</v>
      </c>
      <c r="O437" s="155" t="s">
        <v>3813</v>
      </c>
      <c r="P437" s="197">
        <v>246</v>
      </c>
      <c r="Q437" s="147">
        <v>224</v>
      </c>
      <c r="R437" s="148">
        <v>3633183</v>
      </c>
      <c r="S437" s="293">
        <v>358</v>
      </c>
      <c r="T437" s="294">
        <v>339</v>
      </c>
      <c r="U437" s="155" t="s">
        <v>3813</v>
      </c>
      <c r="V437" s="197">
        <v>172</v>
      </c>
      <c r="W437" s="147">
        <v>168</v>
      </c>
      <c r="X437" s="148">
        <v>5595</v>
      </c>
      <c r="Y437" s="293">
        <v>354</v>
      </c>
      <c r="Z437" s="294">
        <v>328</v>
      </c>
      <c r="AA437" s="296">
        <v>151</v>
      </c>
      <c r="AB437" s="156">
        <v>356</v>
      </c>
      <c r="AC437" s="197">
        <v>0</v>
      </c>
      <c r="AD437" s="147">
        <v>100</v>
      </c>
      <c r="AE437" s="297">
        <v>0</v>
      </c>
    </row>
    <row r="438" spans="1:31" s="3" customFormat="1" ht="18.75" customHeight="1">
      <c r="A438" s="304">
        <v>436</v>
      </c>
      <c r="B438" s="175">
        <v>253</v>
      </c>
      <c r="C438" s="176" t="s">
        <v>2239</v>
      </c>
      <c r="D438" s="177" t="s">
        <v>3815</v>
      </c>
      <c r="E438" s="198">
        <v>412</v>
      </c>
      <c r="F438" s="180">
        <v>2779439</v>
      </c>
      <c r="G438" s="305">
        <v>432</v>
      </c>
      <c r="H438" s="306">
        <v>407</v>
      </c>
      <c r="I438" s="183">
        <v>3083443</v>
      </c>
      <c r="J438" s="198">
        <v>215</v>
      </c>
      <c r="K438" s="179">
        <v>196</v>
      </c>
      <c r="L438" s="180">
        <v>1452999</v>
      </c>
      <c r="M438" s="305">
        <v>203</v>
      </c>
      <c r="N438" s="306">
        <v>187</v>
      </c>
      <c r="O438" s="183">
        <v>1557956</v>
      </c>
      <c r="P438" s="198">
        <v>353</v>
      </c>
      <c r="Q438" s="179">
        <v>330</v>
      </c>
      <c r="R438" s="180">
        <v>2406467</v>
      </c>
      <c r="S438" s="305">
        <v>150</v>
      </c>
      <c r="T438" s="306">
        <v>140</v>
      </c>
      <c r="U438" s="183">
        <v>371260</v>
      </c>
      <c r="V438" s="198">
        <v>291</v>
      </c>
      <c r="W438" s="179">
        <v>286</v>
      </c>
      <c r="X438" s="180">
        <v>1421</v>
      </c>
      <c r="Y438" s="305">
        <v>434</v>
      </c>
      <c r="Z438" s="306">
        <v>408</v>
      </c>
      <c r="AA438" s="307">
        <v>101</v>
      </c>
      <c r="AB438" s="186">
        <v>352</v>
      </c>
      <c r="AC438" s="198">
        <v>0</v>
      </c>
      <c r="AD438" s="179">
        <v>49</v>
      </c>
      <c r="AE438" s="308">
        <v>51</v>
      </c>
    </row>
    <row r="439" spans="1:31" s="3" customFormat="1" ht="18.75" customHeight="1">
      <c r="A439" s="298">
        <v>437</v>
      </c>
      <c r="B439" s="160">
        <v>330</v>
      </c>
      <c r="C439" s="161" t="s">
        <v>2240</v>
      </c>
      <c r="D439" s="162" t="s">
        <v>3815</v>
      </c>
      <c r="E439" s="193">
        <v>413</v>
      </c>
      <c r="F439" s="165">
        <v>2778704</v>
      </c>
      <c r="G439" s="299">
        <v>41</v>
      </c>
      <c r="H439" s="300">
        <v>39</v>
      </c>
      <c r="I439" s="168">
        <v>7297504</v>
      </c>
      <c r="J439" s="193">
        <v>157</v>
      </c>
      <c r="K439" s="164">
        <v>142</v>
      </c>
      <c r="L439" s="165">
        <v>1737487</v>
      </c>
      <c r="M439" s="299">
        <v>464</v>
      </c>
      <c r="N439" s="300">
        <v>442</v>
      </c>
      <c r="O439" s="168">
        <v>170178</v>
      </c>
      <c r="P439" s="193">
        <v>106</v>
      </c>
      <c r="Q439" s="164">
        <v>93</v>
      </c>
      <c r="R439" s="165">
        <v>6114900</v>
      </c>
      <c r="S439" s="299">
        <v>490</v>
      </c>
      <c r="T439" s="300">
        <v>468</v>
      </c>
      <c r="U439" s="168">
        <v>-2851830</v>
      </c>
      <c r="V439" s="193">
        <v>339</v>
      </c>
      <c r="W439" s="164">
        <v>332</v>
      </c>
      <c r="X439" s="301">
        <v>760</v>
      </c>
      <c r="Y439" s="299">
        <v>154</v>
      </c>
      <c r="Z439" s="300">
        <v>134</v>
      </c>
      <c r="AA439" s="302">
        <v>347</v>
      </c>
      <c r="AB439" s="171">
        <v>322</v>
      </c>
      <c r="AC439" s="193">
        <v>0</v>
      </c>
      <c r="AD439" s="164">
        <v>100</v>
      </c>
      <c r="AE439" s="303">
        <v>0</v>
      </c>
    </row>
    <row r="440" spans="1:31" s="3" customFormat="1" ht="18.75" customHeight="1">
      <c r="A440" s="99">
        <v>438</v>
      </c>
      <c r="B440" s="30">
        <v>255</v>
      </c>
      <c r="C440" s="31" t="s">
        <v>488</v>
      </c>
      <c r="D440" s="32" t="s">
        <v>3376</v>
      </c>
      <c r="E440" s="33">
        <v>414</v>
      </c>
      <c r="F440" s="35">
        <v>2773384</v>
      </c>
      <c r="G440" s="107">
        <v>457</v>
      </c>
      <c r="H440" s="108">
        <v>432</v>
      </c>
      <c r="I440" s="38">
        <v>2835379</v>
      </c>
      <c r="J440" s="33">
        <v>480</v>
      </c>
      <c r="K440" s="44">
        <v>455</v>
      </c>
      <c r="L440" s="35">
        <v>120241</v>
      </c>
      <c r="M440" s="107">
        <v>392</v>
      </c>
      <c r="N440" s="108">
        <v>371</v>
      </c>
      <c r="O440" s="38">
        <v>545771</v>
      </c>
      <c r="P440" s="33">
        <v>459</v>
      </c>
      <c r="Q440" s="44">
        <v>434</v>
      </c>
      <c r="R440" s="35">
        <v>1466458</v>
      </c>
      <c r="S440" s="107">
        <v>392</v>
      </c>
      <c r="T440" s="108">
        <v>373</v>
      </c>
      <c r="U440" s="38">
        <v>21149</v>
      </c>
      <c r="V440" s="33">
        <v>410</v>
      </c>
      <c r="W440" s="44">
        <v>399</v>
      </c>
      <c r="X440" s="109">
        <v>12</v>
      </c>
      <c r="Y440" s="107">
        <v>475</v>
      </c>
      <c r="Z440" s="108">
        <v>449</v>
      </c>
      <c r="AA440" s="110">
        <v>62</v>
      </c>
      <c r="AB440" s="94">
        <v>312</v>
      </c>
      <c r="AC440" s="33">
        <v>0</v>
      </c>
      <c r="AD440" s="44">
        <v>100</v>
      </c>
      <c r="AE440" s="117">
        <v>0</v>
      </c>
    </row>
    <row r="441" spans="1:31" s="3" customFormat="1" ht="18.75" customHeight="1">
      <c r="A441" s="298">
        <v>439</v>
      </c>
      <c r="B441" s="160">
        <v>361</v>
      </c>
      <c r="C441" s="161" t="s">
        <v>2241</v>
      </c>
      <c r="D441" s="162" t="s">
        <v>3815</v>
      </c>
      <c r="E441" s="193">
        <v>415</v>
      </c>
      <c r="F441" s="165">
        <v>2751301</v>
      </c>
      <c r="G441" s="299">
        <v>464</v>
      </c>
      <c r="H441" s="300">
        <v>439</v>
      </c>
      <c r="I441" s="168">
        <v>2751301</v>
      </c>
      <c r="J441" s="193">
        <v>416</v>
      </c>
      <c r="K441" s="164">
        <v>391</v>
      </c>
      <c r="L441" s="165">
        <v>539683</v>
      </c>
      <c r="M441" s="299">
        <v>263</v>
      </c>
      <c r="N441" s="300">
        <v>245</v>
      </c>
      <c r="O441" s="168">
        <v>1200782</v>
      </c>
      <c r="P441" s="193">
        <v>241</v>
      </c>
      <c r="Q441" s="164">
        <v>219</v>
      </c>
      <c r="R441" s="165">
        <v>3655697</v>
      </c>
      <c r="S441" s="299">
        <v>370</v>
      </c>
      <c r="T441" s="300">
        <v>351</v>
      </c>
      <c r="U441" s="168">
        <v>32017</v>
      </c>
      <c r="V441" s="193">
        <v>403</v>
      </c>
      <c r="W441" s="164">
        <v>393</v>
      </c>
      <c r="X441" s="301">
        <v>28</v>
      </c>
      <c r="Y441" s="299">
        <v>472</v>
      </c>
      <c r="Z441" s="300">
        <v>446</v>
      </c>
      <c r="AA441" s="302">
        <v>63</v>
      </c>
      <c r="AB441" s="171">
        <v>352</v>
      </c>
      <c r="AC441" s="193">
        <v>0</v>
      </c>
      <c r="AD441" s="164">
        <v>100</v>
      </c>
      <c r="AE441" s="303">
        <v>0</v>
      </c>
    </row>
    <row r="442" spans="1:31" s="3" customFormat="1" ht="18.75" customHeight="1">
      <c r="A442" s="292">
        <v>440</v>
      </c>
      <c r="B442" s="143">
        <v>425</v>
      </c>
      <c r="C442" s="144" t="s">
        <v>2242</v>
      </c>
      <c r="D442" s="145" t="s">
        <v>3815</v>
      </c>
      <c r="E442" s="197">
        <v>416</v>
      </c>
      <c r="F442" s="148">
        <v>2742202</v>
      </c>
      <c r="G442" s="293">
        <v>314</v>
      </c>
      <c r="H442" s="294">
        <v>297</v>
      </c>
      <c r="I442" s="151">
        <v>4206165</v>
      </c>
      <c r="J442" s="197">
        <v>341</v>
      </c>
      <c r="K442" s="147">
        <v>317</v>
      </c>
      <c r="L442" s="148">
        <v>932197</v>
      </c>
      <c r="M442" s="293">
        <v>227</v>
      </c>
      <c r="N442" s="294">
        <v>209</v>
      </c>
      <c r="O442" s="151">
        <v>1423722</v>
      </c>
      <c r="P442" s="197">
        <v>247</v>
      </c>
      <c r="Q442" s="147">
        <v>225</v>
      </c>
      <c r="R442" s="148">
        <v>3630809</v>
      </c>
      <c r="S442" s="293">
        <v>53</v>
      </c>
      <c r="T442" s="294">
        <v>45</v>
      </c>
      <c r="U442" s="151">
        <v>944362</v>
      </c>
      <c r="V442" s="197">
        <v>365</v>
      </c>
      <c r="W442" s="147">
        <v>357</v>
      </c>
      <c r="X442" s="295">
        <v>394</v>
      </c>
      <c r="Y442" s="293">
        <v>282</v>
      </c>
      <c r="Z442" s="294">
        <v>257</v>
      </c>
      <c r="AA442" s="296">
        <v>200</v>
      </c>
      <c r="AB442" s="156">
        <v>381</v>
      </c>
      <c r="AC442" s="197">
        <v>0</v>
      </c>
      <c r="AD442" s="147">
        <v>100</v>
      </c>
      <c r="AE442" s="297">
        <v>0</v>
      </c>
    </row>
    <row r="443" spans="1:31" s="3" customFormat="1" ht="18.75" customHeight="1">
      <c r="A443" s="304">
        <v>441</v>
      </c>
      <c r="B443" s="175" t="s">
        <v>3813</v>
      </c>
      <c r="C443" s="190" t="s">
        <v>3813</v>
      </c>
      <c r="D443" s="177" t="s">
        <v>3815</v>
      </c>
      <c r="E443" s="198">
        <v>417</v>
      </c>
      <c r="F443" s="191" t="s">
        <v>3813</v>
      </c>
      <c r="G443" s="305">
        <v>436</v>
      </c>
      <c r="H443" s="306">
        <v>411</v>
      </c>
      <c r="I443" s="192" t="s">
        <v>3813</v>
      </c>
      <c r="J443" s="198">
        <v>393</v>
      </c>
      <c r="K443" s="179">
        <v>368</v>
      </c>
      <c r="L443" s="191" t="s">
        <v>3813</v>
      </c>
      <c r="M443" s="305">
        <v>170</v>
      </c>
      <c r="N443" s="306">
        <v>155</v>
      </c>
      <c r="O443" s="192" t="s">
        <v>3813</v>
      </c>
      <c r="P443" s="198">
        <v>208</v>
      </c>
      <c r="Q443" s="179">
        <v>187</v>
      </c>
      <c r="R443" s="191" t="s">
        <v>3813</v>
      </c>
      <c r="S443" s="305">
        <v>473</v>
      </c>
      <c r="T443" s="306">
        <v>452</v>
      </c>
      <c r="U443" s="192" t="s">
        <v>3813</v>
      </c>
      <c r="V443" s="198">
        <v>210</v>
      </c>
      <c r="W443" s="179">
        <v>205</v>
      </c>
      <c r="X443" s="191" t="s">
        <v>3813</v>
      </c>
      <c r="Y443" s="305">
        <v>193</v>
      </c>
      <c r="Z443" s="306">
        <v>172</v>
      </c>
      <c r="AA443" s="192" t="s">
        <v>3813</v>
      </c>
      <c r="AB443" s="186">
        <v>341</v>
      </c>
      <c r="AC443" s="198">
        <v>0</v>
      </c>
      <c r="AD443" s="179">
        <v>100</v>
      </c>
      <c r="AE443" s="308">
        <v>0</v>
      </c>
    </row>
    <row r="444" spans="1:31" s="3" customFormat="1" ht="18.75" customHeight="1">
      <c r="A444" s="298">
        <v>442</v>
      </c>
      <c r="B444" s="160">
        <v>311</v>
      </c>
      <c r="C444" s="161" t="s">
        <v>3667</v>
      </c>
      <c r="D444" s="162" t="s">
        <v>3815</v>
      </c>
      <c r="E444" s="193">
        <v>418</v>
      </c>
      <c r="F444" s="165">
        <v>2730502</v>
      </c>
      <c r="G444" s="299">
        <v>463</v>
      </c>
      <c r="H444" s="300">
        <v>438</v>
      </c>
      <c r="I444" s="168">
        <v>2758005</v>
      </c>
      <c r="J444" s="193">
        <v>172</v>
      </c>
      <c r="K444" s="164">
        <v>155</v>
      </c>
      <c r="L444" s="165">
        <v>1667153</v>
      </c>
      <c r="M444" s="299">
        <v>69</v>
      </c>
      <c r="N444" s="300">
        <v>61</v>
      </c>
      <c r="O444" s="168">
        <v>3250072</v>
      </c>
      <c r="P444" s="193">
        <v>140</v>
      </c>
      <c r="Q444" s="164">
        <v>124</v>
      </c>
      <c r="R444" s="165">
        <v>5376579</v>
      </c>
      <c r="S444" s="299">
        <v>251</v>
      </c>
      <c r="T444" s="300">
        <v>235</v>
      </c>
      <c r="U444" s="168">
        <v>160491</v>
      </c>
      <c r="V444" s="169" t="s">
        <v>1709</v>
      </c>
      <c r="W444" s="170" t="s">
        <v>1709</v>
      </c>
      <c r="X444" s="189" t="s">
        <v>3813</v>
      </c>
      <c r="Y444" s="299">
        <v>69</v>
      </c>
      <c r="Z444" s="300">
        <v>56</v>
      </c>
      <c r="AA444" s="302">
        <v>511</v>
      </c>
      <c r="AB444" s="171">
        <v>321</v>
      </c>
      <c r="AC444" s="193">
        <v>0</v>
      </c>
      <c r="AD444" s="164">
        <v>100</v>
      </c>
      <c r="AE444" s="303">
        <v>0</v>
      </c>
    </row>
    <row r="445" spans="1:31" s="3" customFormat="1" ht="18.75" customHeight="1">
      <c r="A445" s="99">
        <v>443</v>
      </c>
      <c r="B445" s="30" t="s">
        <v>3813</v>
      </c>
      <c r="C445" s="31" t="s">
        <v>53</v>
      </c>
      <c r="D445" s="32" t="s">
        <v>3814</v>
      </c>
      <c r="E445" s="33">
        <v>25</v>
      </c>
      <c r="F445" s="35">
        <v>2722601</v>
      </c>
      <c r="G445" s="107">
        <v>465</v>
      </c>
      <c r="H445" s="108">
        <v>26</v>
      </c>
      <c r="I445" s="38">
        <v>2722601</v>
      </c>
      <c r="J445" s="33">
        <v>201</v>
      </c>
      <c r="K445" s="44">
        <v>19</v>
      </c>
      <c r="L445" s="35">
        <v>1521433</v>
      </c>
      <c r="M445" s="107">
        <v>4</v>
      </c>
      <c r="N445" s="108">
        <v>1</v>
      </c>
      <c r="O445" s="38">
        <v>15993169</v>
      </c>
      <c r="P445" s="33">
        <v>13</v>
      </c>
      <c r="Q445" s="44">
        <v>5</v>
      </c>
      <c r="R445" s="35">
        <v>16470395</v>
      </c>
      <c r="S445" s="107">
        <v>432</v>
      </c>
      <c r="T445" s="108">
        <v>20</v>
      </c>
      <c r="U445" s="38">
        <v>-109275</v>
      </c>
      <c r="V445" s="33">
        <v>324</v>
      </c>
      <c r="W445" s="44">
        <v>6</v>
      </c>
      <c r="X445" s="109">
        <v>908</v>
      </c>
      <c r="Y445" s="107">
        <v>86</v>
      </c>
      <c r="Z445" s="108">
        <v>16</v>
      </c>
      <c r="AA445" s="110">
        <v>462</v>
      </c>
      <c r="AB445" s="94">
        <v>210</v>
      </c>
      <c r="AC445" s="33">
        <v>100</v>
      </c>
      <c r="AD445" s="44">
        <v>0</v>
      </c>
      <c r="AE445" s="117">
        <v>0</v>
      </c>
    </row>
    <row r="446" spans="1:31" s="3" customFormat="1" ht="18.75" customHeight="1">
      <c r="A446" s="99">
        <v>444</v>
      </c>
      <c r="B446" s="30">
        <v>431</v>
      </c>
      <c r="C446" s="31" t="s">
        <v>3175</v>
      </c>
      <c r="D446" s="32" t="s">
        <v>3369</v>
      </c>
      <c r="E446" s="33">
        <v>419</v>
      </c>
      <c r="F446" s="35">
        <v>2720024</v>
      </c>
      <c r="G446" s="107">
        <v>416</v>
      </c>
      <c r="H446" s="108">
        <v>393</v>
      </c>
      <c r="I446" s="38">
        <v>3200862</v>
      </c>
      <c r="J446" s="33">
        <v>199</v>
      </c>
      <c r="K446" s="44">
        <v>181</v>
      </c>
      <c r="L446" s="35">
        <v>1531650</v>
      </c>
      <c r="M446" s="107">
        <v>158</v>
      </c>
      <c r="N446" s="108">
        <v>144</v>
      </c>
      <c r="O446" s="38">
        <v>1894432</v>
      </c>
      <c r="P446" s="33">
        <v>288</v>
      </c>
      <c r="Q446" s="44">
        <v>266</v>
      </c>
      <c r="R446" s="35">
        <v>3142173</v>
      </c>
      <c r="S446" s="107">
        <v>226</v>
      </c>
      <c r="T446" s="108">
        <v>210</v>
      </c>
      <c r="U446" s="38">
        <v>196978</v>
      </c>
      <c r="V446" s="33">
        <v>165</v>
      </c>
      <c r="W446" s="44">
        <v>162</v>
      </c>
      <c r="X446" s="35">
        <v>5990</v>
      </c>
      <c r="Y446" s="107">
        <v>210</v>
      </c>
      <c r="Z446" s="108">
        <v>188</v>
      </c>
      <c r="AA446" s="110">
        <v>270</v>
      </c>
      <c r="AB446" s="94">
        <v>321</v>
      </c>
      <c r="AC446" s="33">
        <v>0</v>
      </c>
      <c r="AD446" s="44">
        <v>100</v>
      </c>
      <c r="AE446" s="117">
        <v>0</v>
      </c>
    </row>
    <row r="447" spans="1:31" s="3" customFormat="1" ht="18.75" customHeight="1">
      <c r="A447" s="292">
        <v>445</v>
      </c>
      <c r="B447" s="143">
        <v>392</v>
      </c>
      <c r="C447" s="144" t="s">
        <v>2243</v>
      </c>
      <c r="D447" s="145" t="s">
        <v>3815</v>
      </c>
      <c r="E447" s="197">
        <v>420</v>
      </c>
      <c r="F447" s="148">
        <v>2703495</v>
      </c>
      <c r="G447" s="293">
        <v>460</v>
      </c>
      <c r="H447" s="294">
        <v>435</v>
      </c>
      <c r="I447" s="151">
        <v>2806457</v>
      </c>
      <c r="J447" s="197">
        <v>459</v>
      </c>
      <c r="K447" s="147">
        <v>434</v>
      </c>
      <c r="L447" s="148">
        <v>313453</v>
      </c>
      <c r="M447" s="293">
        <v>485</v>
      </c>
      <c r="N447" s="294">
        <v>463</v>
      </c>
      <c r="O447" s="151">
        <v>62984</v>
      </c>
      <c r="P447" s="197">
        <v>399</v>
      </c>
      <c r="Q447" s="147">
        <v>375</v>
      </c>
      <c r="R447" s="148">
        <v>1979030</v>
      </c>
      <c r="S447" s="293">
        <v>408</v>
      </c>
      <c r="T447" s="294">
        <v>389</v>
      </c>
      <c r="U447" s="151">
        <v>8622</v>
      </c>
      <c r="V447" s="197">
        <v>104</v>
      </c>
      <c r="W447" s="147">
        <v>102</v>
      </c>
      <c r="X447" s="148">
        <v>9540</v>
      </c>
      <c r="Y447" s="293">
        <v>283</v>
      </c>
      <c r="Z447" s="294">
        <v>258</v>
      </c>
      <c r="AA447" s="296">
        <v>200</v>
      </c>
      <c r="AB447" s="156">
        <v>322</v>
      </c>
      <c r="AC447" s="197">
        <v>0</v>
      </c>
      <c r="AD447" s="147">
        <v>100</v>
      </c>
      <c r="AE447" s="297">
        <v>0</v>
      </c>
    </row>
    <row r="448" spans="1:31" s="3" customFormat="1" ht="18.75" customHeight="1">
      <c r="A448" s="304">
        <v>446</v>
      </c>
      <c r="B448" s="175">
        <v>409</v>
      </c>
      <c r="C448" s="176" t="s">
        <v>2244</v>
      </c>
      <c r="D448" s="177" t="s">
        <v>3815</v>
      </c>
      <c r="E448" s="198">
        <v>421</v>
      </c>
      <c r="F448" s="180">
        <v>2687274</v>
      </c>
      <c r="G448" s="305">
        <v>372</v>
      </c>
      <c r="H448" s="306">
        <v>350</v>
      </c>
      <c r="I448" s="183">
        <v>3639018</v>
      </c>
      <c r="J448" s="198">
        <v>279</v>
      </c>
      <c r="K448" s="179">
        <v>256</v>
      </c>
      <c r="L448" s="180">
        <v>1194623</v>
      </c>
      <c r="M448" s="305">
        <v>335</v>
      </c>
      <c r="N448" s="306">
        <v>316</v>
      </c>
      <c r="O448" s="183">
        <v>765815</v>
      </c>
      <c r="P448" s="198">
        <v>461</v>
      </c>
      <c r="Q448" s="179">
        <v>436</v>
      </c>
      <c r="R448" s="180">
        <v>1438574</v>
      </c>
      <c r="S448" s="305">
        <v>100</v>
      </c>
      <c r="T448" s="306">
        <v>90</v>
      </c>
      <c r="U448" s="183">
        <v>526014</v>
      </c>
      <c r="V448" s="198">
        <v>298</v>
      </c>
      <c r="W448" s="179">
        <v>293</v>
      </c>
      <c r="X448" s="180">
        <v>1333</v>
      </c>
      <c r="Y448" s="305">
        <v>387</v>
      </c>
      <c r="Z448" s="306">
        <v>361</v>
      </c>
      <c r="AA448" s="307">
        <v>130</v>
      </c>
      <c r="AB448" s="186">
        <v>382</v>
      </c>
      <c r="AC448" s="198">
        <v>0</v>
      </c>
      <c r="AD448" s="179">
        <v>100</v>
      </c>
      <c r="AE448" s="308">
        <v>0</v>
      </c>
    </row>
    <row r="449" spans="1:31" s="3" customFormat="1" ht="18.75" customHeight="1">
      <c r="A449" s="298">
        <v>447</v>
      </c>
      <c r="B449" s="160" t="s">
        <v>3813</v>
      </c>
      <c r="C449" s="161" t="s">
        <v>2245</v>
      </c>
      <c r="D449" s="162" t="s">
        <v>3815</v>
      </c>
      <c r="E449" s="193">
        <v>422</v>
      </c>
      <c r="F449" s="165">
        <v>2682149</v>
      </c>
      <c r="G449" s="299">
        <v>467</v>
      </c>
      <c r="H449" s="300">
        <v>441</v>
      </c>
      <c r="I449" s="168">
        <v>2682149</v>
      </c>
      <c r="J449" s="193">
        <v>195</v>
      </c>
      <c r="K449" s="164">
        <v>177</v>
      </c>
      <c r="L449" s="165">
        <v>1547737</v>
      </c>
      <c r="M449" s="299">
        <v>352</v>
      </c>
      <c r="N449" s="300">
        <v>332</v>
      </c>
      <c r="O449" s="168">
        <v>700109</v>
      </c>
      <c r="P449" s="193">
        <v>410</v>
      </c>
      <c r="Q449" s="164">
        <v>386</v>
      </c>
      <c r="R449" s="165">
        <v>1844008</v>
      </c>
      <c r="S449" s="299">
        <v>157</v>
      </c>
      <c r="T449" s="300">
        <v>146</v>
      </c>
      <c r="U449" s="168">
        <v>355479</v>
      </c>
      <c r="V449" s="193">
        <v>225</v>
      </c>
      <c r="W449" s="164">
        <v>220</v>
      </c>
      <c r="X449" s="165">
        <v>3239</v>
      </c>
      <c r="Y449" s="299">
        <v>221</v>
      </c>
      <c r="Z449" s="300">
        <v>198</v>
      </c>
      <c r="AA449" s="302">
        <v>255</v>
      </c>
      <c r="AB449" s="171">
        <v>384</v>
      </c>
      <c r="AC449" s="193">
        <v>0</v>
      </c>
      <c r="AD449" s="164">
        <v>100</v>
      </c>
      <c r="AE449" s="303">
        <v>0</v>
      </c>
    </row>
    <row r="450" spans="1:31" s="3" customFormat="1" ht="18.75" customHeight="1">
      <c r="A450" s="298">
        <v>448</v>
      </c>
      <c r="B450" s="160">
        <v>445</v>
      </c>
      <c r="C450" s="161" t="s">
        <v>2246</v>
      </c>
      <c r="D450" s="162" t="s">
        <v>3815</v>
      </c>
      <c r="E450" s="193">
        <v>423</v>
      </c>
      <c r="F450" s="165">
        <v>2674125</v>
      </c>
      <c r="G450" s="299">
        <v>468</v>
      </c>
      <c r="H450" s="300">
        <v>442</v>
      </c>
      <c r="I450" s="168">
        <v>2674125</v>
      </c>
      <c r="J450" s="193">
        <v>351</v>
      </c>
      <c r="K450" s="164">
        <v>327</v>
      </c>
      <c r="L450" s="165">
        <v>861532</v>
      </c>
      <c r="M450" s="299">
        <v>349</v>
      </c>
      <c r="N450" s="300">
        <v>330</v>
      </c>
      <c r="O450" s="168">
        <v>709515</v>
      </c>
      <c r="P450" s="193">
        <v>476</v>
      </c>
      <c r="Q450" s="164">
        <v>451</v>
      </c>
      <c r="R450" s="165">
        <v>1162677</v>
      </c>
      <c r="S450" s="299">
        <v>81</v>
      </c>
      <c r="T450" s="300">
        <v>71</v>
      </c>
      <c r="U450" s="168">
        <v>631853</v>
      </c>
      <c r="V450" s="193">
        <v>374</v>
      </c>
      <c r="W450" s="164">
        <v>366</v>
      </c>
      <c r="X450" s="301">
        <v>241</v>
      </c>
      <c r="Y450" s="299">
        <v>495</v>
      </c>
      <c r="Z450" s="300">
        <v>469</v>
      </c>
      <c r="AA450" s="302">
        <v>41</v>
      </c>
      <c r="AB450" s="171">
        <v>311</v>
      </c>
      <c r="AC450" s="193">
        <v>0</v>
      </c>
      <c r="AD450" s="164">
        <v>100</v>
      </c>
      <c r="AE450" s="303">
        <v>0</v>
      </c>
    </row>
    <row r="451" spans="1:31" s="3" customFormat="1" ht="18.75" customHeight="1">
      <c r="A451" s="298">
        <v>449</v>
      </c>
      <c r="B451" s="160" t="s">
        <v>3813</v>
      </c>
      <c r="C451" s="161" t="s">
        <v>2247</v>
      </c>
      <c r="D451" s="162" t="s">
        <v>3815</v>
      </c>
      <c r="E451" s="193">
        <v>424</v>
      </c>
      <c r="F451" s="165">
        <v>2669793</v>
      </c>
      <c r="G451" s="299">
        <v>269</v>
      </c>
      <c r="H451" s="300">
        <v>254</v>
      </c>
      <c r="I451" s="168">
        <v>4547880</v>
      </c>
      <c r="J451" s="193">
        <v>486</v>
      </c>
      <c r="K451" s="164">
        <v>461</v>
      </c>
      <c r="L451" s="165">
        <v>105120</v>
      </c>
      <c r="M451" s="299">
        <v>459</v>
      </c>
      <c r="N451" s="300">
        <v>437</v>
      </c>
      <c r="O451" s="168">
        <v>209911</v>
      </c>
      <c r="P451" s="193">
        <v>468</v>
      </c>
      <c r="Q451" s="164">
        <v>443</v>
      </c>
      <c r="R451" s="165">
        <v>1325225</v>
      </c>
      <c r="S451" s="299">
        <v>411</v>
      </c>
      <c r="T451" s="300">
        <v>392</v>
      </c>
      <c r="U451" s="168">
        <v>6273</v>
      </c>
      <c r="V451" s="193">
        <v>337</v>
      </c>
      <c r="W451" s="164">
        <v>330</v>
      </c>
      <c r="X451" s="301">
        <v>768</v>
      </c>
      <c r="Y451" s="299">
        <v>470</v>
      </c>
      <c r="Z451" s="300">
        <v>444</v>
      </c>
      <c r="AA451" s="302">
        <v>65</v>
      </c>
      <c r="AB451" s="171">
        <v>321</v>
      </c>
      <c r="AC451" s="193">
        <v>0</v>
      </c>
      <c r="AD451" s="164">
        <v>100</v>
      </c>
      <c r="AE451" s="303">
        <v>0</v>
      </c>
    </row>
    <row r="452" spans="1:31" s="3" customFormat="1" ht="18.75" customHeight="1">
      <c r="A452" s="100">
        <v>450</v>
      </c>
      <c r="B452" s="46" t="s">
        <v>3813</v>
      </c>
      <c r="C452" s="47" t="s">
        <v>2248</v>
      </c>
      <c r="D452" s="48" t="s">
        <v>1750</v>
      </c>
      <c r="E452" s="65">
        <v>425</v>
      </c>
      <c r="F452" s="51">
        <v>2666037</v>
      </c>
      <c r="G452" s="112">
        <v>462</v>
      </c>
      <c r="H452" s="113">
        <v>437</v>
      </c>
      <c r="I452" s="54">
        <v>2758392</v>
      </c>
      <c r="J452" s="65">
        <v>422</v>
      </c>
      <c r="K452" s="50">
        <v>397</v>
      </c>
      <c r="L452" s="51">
        <v>505665</v>
      </c>
      <c r="M452" s="112">
        <v>455</v>
      </c>
      <c r="N452" s="113">
        <v>433</v>
      </c>
      <c r="O452" s="54">
        <v>232419</v>
      </c>
      <c r="P452" s="65">
        <v>324</v>
      </c>
      <c r="Q452" s="50">
        <v>301</v>
      </c>
      <c r="R452" s="51">
        <v>2690323</v>
      </c>
      <c r="S452" s="112">
        <v>319</v>
      </c>
      <c r="T452" s="113">
        <v>301</v>
      </c>
      <c r="U452" s="54">
        <v>80361</v>
      </c>
      <c r="V452" s="55" t="s">
        <v>1709</v>
      </c>
      <c r="W452" s="56" t="s">
        <v>1709</v>
      </c>
      <c r="X452" s="62" t="s">
        <v>3813</v>
      </c>
      <c r="Y452" s="112">
        <v>450</v>
      </c>
      <c r="Z452" s="113">
        <v>424</v>
      </c>
      <c r="AA452" s="114">
        <v>89</v>
      </c>
      <c r="AB452" s="95">
        <v>312</v>
      </c>
      <c r="AC452" s="65">
        <v>0</v>
      </c>
      <c r="AD452" s="50">
        <v>100</v>
      </c>
      <c r="AE452" s="116">
        <v>0</v>
      </c>
    </row>
    <row r="453" spans="1:31" s="3" customFormat="1" ht="18.75" customHeight="1">
      <c r="A453" s="98">
        <v>451</v>
      </c>
      <c r="B453" s="16">
        <v>426</v>
      </c>
      <c r="C453" s="17" t="s">
        <v>1884</v>
      </c>
      <c r="D453" s="18" t="s">
        <v>3373</v>
      </c>
      <c r="E453" s="60">
        <v>426</v>
      </c>
      <c r="F453" s="21">
        <v>2656019</v>
      </c>
      <c r="G453" s="104">
        <v>391</v>
      </c>
      <c r="H453" s="105">
        <v>369</v>
      </c>
      <c r="I453" s="24">
        <v>3421121</v>
      </c>
      <c r="J453" s="60">
        <v>286</v>
      </c>
      <c r="K453" s="20">
        <v>263</v>
      </c>
      <c r="L453" s="21">
        <v>1173430</v>
      </c>
      <c r="M453" s="104">
        <v>289</v>
      </c>
      <c r="N453" s="105">
        <v>270</v>
      </c>
      <c r="O453" s="24">
        <v>1067771</v>
      </c>
      <c r="P453" s="60">
        <v>248</v>
      </c>
      <c r="Q453" s="20">
        <v>226</v>
      </c>
      <c r="R453" s="21">
        <v>3625030</v>
      </c>
      <c r="S453" s="104">
        <v>309</v>
      </c>
      <c r="T453" s="105">
        <v>291</v>
      </c>
      <c r="U453" s="24">
        <v>83421</v>
      </c>
      <c r="V453" s="60">
        <v>84</v>
      </c>
      <c r="W453" s="20">
        <v>82</v>
      </c>
      <c r="X453" s="21">
        <v>11316</v>
      </c>
      <c r="Y453" s="104">
        <v>227</v>
      </c>
      <c r="Z453" s="105">
        <v>203</v>
      </c>
      <c r="AA453" s="106">
        <v>250</v>
      </c>
      <c r="AB453" s="93">
        <v>321</v>
      </c>
      <c r="AC453" s="60">
        <v>0</v>
      </c>
      <c r="AD453" s="20">
        <v>100</v>
      </c>
      <c r="AE453" s="115">
        <v>0</v>
      </c>
    </row>
    <row r="454" spans="1:31" s="3" customFormat="1" ht="18.75" customHeight="1">
      <c r="A454" s="298">
        <v>452</v>
      </c>
      <c r="B454" s="160">
        <v>396</v>
      </c>
      <c r="C454" s="161" t="s">
        <v>3135</v>
      </c>
      <c r="D454" s="162" t="s">
        <v>3815</v>
      </c>
      <c r="E454" s="193">
        <v>427</v>
      </c>
      <c r="F454" s="165">
        <v>2640936</v>
      </c>
      <c r="G454" s="299">
        <v>437</v>
      </c>
      <c r="H454" s="300">
        <v>412</v>
      </c>
      <c r="I454" s="168">
        <v>3053692</v>
      </c>
      <c r="J454" s="193">
        <v>198</v>
      </c>
      <c r="K454" s="164">
        <v>180</v>
      </c>
      <c r="L454" s="165">
        <v>1531774</v>
      </c>
      <c r="M454" s="299">
        <v>404</v>
      </c>
      <c r="N454" s="300">
        <v>383</v>
      </c>
      <c r="O454" s="168">
        <v>475124</v>
      </c>
      <c r="P454" s="193">
        <v>264</v>
      </c>
      <c r="Q454" s="164">
        <v>242</v>
      </c>
      <c r="R454" s="165">
        <v>3448777</v>
      </c>
      <c r="S454" s="299">
        <v>258</v>
      </c>
      <c r="T454" s="300">
        <v>241</v>
      </c>
      <c r="U454" s="168">
        <v>148614</v>
      </c>
      <c r="V454" s="169" t="s">
        <v>1709</v>
      </c>
      <c r="W454" s="170" t="s">
        <v>1709</v>
      </c>
      <c r="X454" s="189" t="s">
        <v>3813</v>
      </c>
      <c r="Y454" s="299">
        <v>362</v>
      </c>
      <c r="Z454" s="300">
        <v>336</v>
      </c>
      <c r="AA454" s="302">
        <v>149</v>
      </c>
      <c r="AB454" s="171">
        <v>384</v>
      </c>
      <c r="AC454" s="193">
        <v>0</v>
      </c>
      <c r="AD454" s="164">
        <v>100</v>
      </c>
      <c r="AE454" s="303">
        <v>0</v>
      </c>
    </row>
    <row r="455" spans="1:31" s="3" customFormat="1" ht="18.75" customHeight="1">
      <c r="A455" s="298">
        <v>453</v>
      </c>
      <c r="B455" s="160">
        <v>357</v>
      </c>
      <c r="C455" s="161" t="s">
        <v>2249</v>
      </c>
      <c r="D455" s="162" t="s">
        <v>3814</v>
      </c>
      <c r="E455" s="193">
        <v>26</v>
      </c>
      <c r="F455" s="165">
        <v>2634903</v>
      </c>
      <c r="G455" s="299">
        <v>121</v>
      </c>
      <c r="H455" s="300">
        <v>10</v>
      </c>
      <c r="I455" s="168">
        <v>6209382</v>
      </c>
      <c r="J455" s="193">
        <v>249</v>
      </c>
      <c r="K455" s="164">
        <v>23</v>
      </c>
      <c r="L455" s="165">
        <v>1340198</v>
      </c>
      <c r="M455" s="299" t="s">
        <v>3813</v>
      </c>
      <c r="N455" s="167" t="s">
        <v>1709</v>
      </c>
      <c r="O455" s="168">
        <v>-1719825</v>
      </c>
      <c r="P455" s="193">
        <v>428</v>
      </c>
      <c r="Q455" s="164">
        <v>25</v>
      </c>
      <c r="R455" s="165">
        <v>1731739</v>
      </c>
      <c r="S455" s="299">
        <v>486</v>
      </c>
      <c r="T455" s="300">
        <v>22</v>
      </c>
      <c r="U455" s="168">
        <v>-2024895</v>
      </c>
      <c r="V455" s="193">
        <v>387</v>
      </c>
      <c r="W455" s="164">
        <v>9</v>
      </c>
      <c r="X455" s="301">
        <v>99</v>
      </c>
      <c r="Y455" s="299">
        <v>15</v>
      </c>
      <c r="Z455" s="300">
        <v>8</v>
      </c>
      <c r="AA455" s="168">
        <v>1000</v>
      </c>
      <c r="AB455" s="171">
        <v>322</v>
      </c>
      <c r="AC455" s="193">
        <v>100</v>
      </c>
      <c r="AD455" s="164">
        <v>0</v>
      </c>
      <c r="AE455" s="303">
        <v>0</v>
      </c>
    </row>
    <row r="456" spans="1:31" s="3" customFormat="1" ht="18.75" customHeight="1">
      <c r="A456" s="298">
        <v>454</v>
      </c>
      <c r="B456" s="160">
        <v>288</v>
      </c>
      <c r="C456" s="161" t="s">
        <v>2250</v>
      </c>
      <c r="D456" s="162" t="s">
        <v>3815</v>
      </c>
      <c r="E456" s="193">
        <v>428</v>
      </c>
      <c r="F456" s="165">
        <v>2633283</v>
      </c>
      <c r="G456" s="299">
        <v>470</v>
      </c>
      <c r="H456" s="300">
        <v>444</v>
      </c>
      <c r="I456" s="168">
        <v>2633283</v>
      </c>
      <c r="J456" s="193">
        <v>280</v>
      </c>
      <c r="K456" s="164">
        <v>257</v>
      </c>
      <c r="L456" s="165">
        <v>1191439</v>
      </c>
      <c r="M456" s="299">
        <v>111</v>
      </c>
      <c r="N456" s="300">
        <v>101</v>
      </c>
      <c r="O456" s="168">
        <v>2369650</v>
      </c>
      <c r="P456" s="193">
        <v>242</v>
      </c>
      <c r="Q456" s="164">
        <v>220</v>
      </c>
      <c r="R456" s="165">
        <v>3653254</v>
      </c>
      <c r="S456" s="299">
        <v>194</v>
      </c>
      <c r="T456" s="300">
        <v>181</v>
      </c>
      <c r="U456" s="168">
        <v>250617</v>
      </c>
      <c r="V456" s="193">
        <v>318</v>
      </c>
      <c r="W456" s="164">
        <v>313</v>
      </c>
      <c r="X456" s="301">
        <v>993</v>
      </c>
      <c r="Y456" s="299">
        <v>268</v>
      </c>
      <c r="Z456" s="300">
        <v>243</v>
      </c>
      <c r="AA456" s="302">
        <v>210</v>
      </c>
      <c r="AB456" s="171">
        <v>383</v>
      </c>
      <c r="AC456" s="193">
        <v>0</v>
      </c>
      <c r="AD456" s="164">
        <v>100</v>
      </c>
      <c r="AE456" s="303">
        <v>0</v>
      </c>
    </row>
    <row r="457" spans="1:31" s="3" customFormat="1" ht="18.75" customHeight="1">
      <c r="A457" s="292">
        <v>455</v>
      </c>
      <c r="B457" s="143">
        <v>457</v>
      </c>
      <c r="C457" s="144" t="s">
        <v>2251</v>
      </c>
      <c r="D457" s="145" t="s">
        <v>3815</v>
      </c>
      <c r="E457" s="197">
        <v>429</v>
      </c>
      <c r="F457" s="148">
        <v>2632494</v>
      </c>
      <c r="G457" s="293">
        <v>430</v>
      </c>
      <c r="H457" s="294">
        <v>405</v>
      </c>
      <c r="I457" s="151">
        <v>3086246</v>
      </c>
      <c r="J457" s="197">
        <v>321</v>
      </c>
      <c r="K457" s="147">
        <v>297</v>
      </c>
      <c r="L457" s="148">
        <v>994110</v>
      </c>
      <c r="M457" s="293">
        <v>473</v>
      </c>
      <c r="N457" s="294">
        <v>451</v>
      </c>
      <c r="O457" s="151">
        <v>133361</v>
      </c>
      <c r="P457" s="197">
        <v>437</v>
      </c>
      <c r="Q457" s="147">
        <v>412</v>
      </c>
      <c r="R457" s="148">
        <v>1628923</v>
      </c>
      <c r="S457" s="293">
        <v>308</v>
      </c>
      <c r="T457" s="294">
        <v>290</v>
      </c>
      <c r="U457" s="151">
        <v>86765</v>
      </c>
      <c r="V457" s="197">
        <v>102</v>
      </c>
      <c r="W457" s="147">
        <v>100</v>
      </c>
      <c r="X457" s="148">
        <v>9600</v>
      </c>
      <c r="Y457" s="293">
        <v>306</v>
      </c>
      <c r="Z457" s="294">
        <v>281</v>
      </c>
      <c r="AA457" s="296">
        <v>180</v>
      </c>
      <c r="AB457" s="156">
        <v>321</v>
      </c>
      <c r="AC457" s="197">
        <v>0</v>
      </c>
      <c r="AD457" s="147">
        <v>100</v>
      </c>
      <c r="AE457" s="297">
        <v>0</v>
      </c>
    </row>
    <row r="458" spans="1:31" s="3" customFormat="1" ht="18.75" customHeight="1">
      <c r="A458" s="304">
        <v>456</v>
      </c>
      <c r="B458" s="175">
        <v>397</v>
      </c>
      <c r="C458" s="176" t="s">
        <v>3549</v>
      </c>
      <c r="D458" s="177" t="s">
        <v>3815</v>
      </c>
      <c r="E458" s="198">
        <v>430</v>
      </c>
      <c r="F458" s="180">
        <v>2627935</v>
      </c>
      <c r="G458" s="305">
        <v>438</v>
      </c>
      <c r="H458" s="306">
        <v>413</v>
      </c>
      <c r="I458" s="183">
        <v>3047620</v>
      </c>
      <c r="J458" s="198">
        <v>438</v>
      </c>
      <c r="K458" s="179">
        <v>413</v>
      </c>
      <c r="L458" s="180">
        <v>420611</v>
      </c>
      <c r="M458" s="305">
        <v>377</v>
      </c>
      <c r="N458" s="306">
        <v>356</v>
      </c>
      <c r="O458" s="183">
        <v>602319</v>
      </c>
      <c r="P458" s="198">
        <v>494</v>
      </c>
      <c r="Q458" s="179">
        <v>468</v>
      </c>
      <c r="R458" s="180">
        <v>810016</v>
      </c>
      <c r="S458" s="305">
        <v>253</v>
      </c>
      <c r="T458" s="306">
        <v>237</v>
      </c>
      <c r="U458" s="183">
        <v>156679</v>
      </c>
      <c r="V458" s="198">
        <v>310</v>
      </c>
      <c r="W458" s="179">
        <v>305</v>
      </c>
      <c r="X458" s="180">
        <v>1034</v>
      </c>
      <c r="Y458" s="305">
        <v>377</v>
      </c>
      <c r="Z458" s="306">
        <v>351</v>
      </c>
      <c r="AA458" s="307">
        <v>135</v>
      </c>
      <c r="AB458" s="186">
        <v>381</v>
      </c>
      <c r="AC458" s="198">
        <v>0</v>
      </c>
      <c r="AD458" s="179">
        <v>100</v>
      </c>
      <c r="AE458" s="308">
        <v>0</v>
      </c>
    </row>
    <row r="459" spans="1:31" s="3" customFormat="1" ht="18.75" customHeight="1">
      <c r="A459" s="99">
        <v>457</v>
      </c>
      <c r="B459" s="30">
        <v>430</v>
      </c>
      <c r="C459" s="31" t="s">
        <v>2252</v>
      </c>
      <c r="D459" s="32" t="s">
        <v>2748</v>
      </c>
      <c r="E459" s="33">
        <v>431</v>
      </c>
      <c r="F459" s="35">
        <v>2627207</v>
      </c>
      <c r="G459" s="107">
        <v>466</v>
      </c>
      <c r="H459" s="108">
        <v>440</v>
      </c>
      <c r="I459" s="38">
        <v>2708849</v>
      </c>
      <c r="J459" s="33">
        <v>379</v>
      </c>
      <c r="K459" s="44">
        <v>354</v>
      </c>
      <c r="L459" s="35">
        <v>746260</v>
      </c>
      <c r="M459" s="107">
        <v>371</v>
      </c>
      <c r="N459" s="108">
        <v>350</v>
      </c>
      <c r="O459" s="38">
        <v>630281</v>
      </c>
      <c r="P459" s="33">
        <v>444</v>
      </c>
      <c r="Q459" s="44">
        <v>419</v>
      </c>
      <c r="R459" s="35">
        <v>1582105</v>
      </c>
      <c r="S459" s="107">
        <v>185</v>
      </c>
      <c r="T459" s="108">
        <v>173</v>
      </c>
      <c r="U459" s="38">
        <v>273596</v>
      </c>
      <c r="V459" s="33">
        <v>377</v>
      </c>
      <c r="W459" s="44">
        <v>369</v>
      </c>
      <c r="X459" s="109">
        <v>204</v>
      </c>
      <c r="Y459" s="107">
        <v>255</v>
      </c>
      <c r="Z459" s="108">
        <v>231</v>
      </c>
      <c r="AA459" s="110">
        <v>225</v>
      </c>
      <c r="AB459" s="94">
        <v>382</v>
      </c>
      <c r="AC459" s="33">
        <v>0</v>
      </c>
      <c r="AD459" s="44">
        <v>100</v>
      </c>
      <c r="AE459" s="117">
        <v>0</v>
      </c>
    </row>
    <row r="460" spans="1:31" s="3" customFormat="1" ht="18.75" customHeight="1">
      <c r="A460" s="99">
        <v>458</v>
      </c>
      <c r="B460" s="30" t="s">
        <v>3813</v>
      </c>
      <c r="C460" s="31" t="s">
        <v>1230</v>
      </c>
      <c r="D460" s="32" t="s">
        <v>1734</v>
      </c>
      <c r="E460" s="33">
        <v>432</v>
      </c>
      <c r="F460" s="35">
        <v>2615886</v>
      </c>
      <c r="G460" s="107">
        <v>473</v>
      </c>
      <c r="H460" s="108">
        <v>447</v>
      </c>
      <c r="I460" s="38">
        <v>2615886</v>
      </c>
      <c r="J460" s="33">
        <v>107</v>
      </c>
      <c r="K460" s="44">
        <v>95</v>
      </c>
      <c r="L460" s="35">
        <v>1975259</v>
      </c>
      <c r="M460" s="107">
        <v>278</v>
      </c>
      <c r="N460" s="108">
        <v>259</v>
      </c>
      <c r="O460" s="38">
        <v>1116603</v>
      </c>
      <c r="P460" s="33">
        <v>337</v>
      </c>
      <c r="Q460" s="44">
        <v>314</v>
      </c>
      <c r="R460" s="35">
        <v>2583930</v>
      </c>
      <c r="S460" s="107">
        <v>195</v>
      </c>
      <c r="T460" s="108">
        <v>182</v>
      </c>
      <c r="U460" s="38">
        <v>249566</v>
      </c>
      <c r="V460" s="33">
        <v>240</v>
      </c>
      <c r="W460" s="44">
        <v>235</v>
      </c>
      <c r="X460" s="35">
        <v>2936</v>
      </c>
      <c r="Y460" s="107">
        <v>373</v>
      </c>
      <c r="Z460" s="108">
        <v>347</v>
      </c>
      <c r="AA460" s="110">
        <v>140</v>
      </c>
      <c r="AB460" s="94">
        <v>382</v>
      </c>
      <c r="AC460" s="33">
        <v>0</v>
      </c>
      <c r="AD460" s="44">
        <v>100</v>
      </c>
      <c r="AE460" s="117">
        <v>0</v>
      </c>
    </row>
    <row r="461" spans="1:31" s="3" customFormat="1" ht="18.75" customHeight="1">
      <c r="A461" s="298">
        <v>459</v>
      </c>
      <c r="B461" s="160" t="s">
        <v>3813</v>
      </c>
      <c r="C461" s="161" t="s">
        <v>2253</v>
      </c>
      <c r="D461" s="162" t="s">
        <v>3815</v>
      </c>
      <c r="E461" s="193">
        <v>433</v>
      </c>
      <c r="F461" s="165">
        <v>2614219</v>
      </c>
      <c r="G461" s="299">
        <v>471</v>
      </c>
      <c r="H461" s="300">
        <v>445</v>
      </c>
      <c r="I461" s="168">
        <v>2620044</v>
      </c>
      <c r="J461" s="193">
        <v>192</v>
      </c>
      <c r="K461" s="164">
        <v>174</v>
      </c>
      <c r="L461" s="165">
        <v>1560685</v>
      </c>
      <c r="M461" s="299">
        <v>281</v>
      </c>
      <c r="N461" s="300">
        <v>262</v>
      </c>
      <c r="O461" s="168">
        <v>1104254</v>
      </c>
      <c r="P461" s="193">
        <v>418</v>
      </c>
      <c r="Q461" s="164">
        <v>394</v>
      </c>
      <c r="R461" s="165">
        <v>1781221</v>
      </c>
      <c r="S461" s="299">
        <v>84</v>
      </c>
      <c r="T461" s="300">
        <v>74</v>
      </c>
      <c r="U461" s="168">
        <v>624681</v>
      </c>
      <c r="V461" s="193">
        <v>371</v>
      </c>
      <c r="W461" s="164">
        <v>363</v>
      </c>
      <c r="X461" s="301">
        <v>265</v>
      </c>
      <c r="Y461" s="299">
        <v>272</v>
      </c>
      <c r="Z461" s="300">
        <v>247</v>
      </c>
      <c r="AA461" s="302">
        <v>206</v>
      </c>
      <c r="AB461" s="171">
        <v>324</v>
      </c>
      <c r="AC461" s="193">
        <v>0</v>
      </c>
      <c r="AD461" s="164">
        <v>100</v>
      </c>
      <c r="AE461" s="303">
        <v>0</v>
      </c>
    </row>
    <row r="462" spans="1:31" s="3" customFormat="1" ht="18.75" customHeight="1">
      <c r="A462" s="292">
        <v>460</v>
      </c>
      <c r="B462" s="143">
        <v>461</v>
      </c>
      <c r="C462" s="144" t="s">
        <v>2254</v>
      </c>
      <c r="D462" s="145" t="s">
        <v>3815</v>
      </c>
      <c r="E462" s="197">
        <v>434</v>
      </c>
      <c r="F462" s="148">
        <v>2608672</v>
      </c>
      <c r="G462" s="293">
        <v>469</v>
      </c>
      <c r="H462" s="294">
        <v>443</v>
      </c>
      <c r="I462" s="151">
        <v>2639989</v>
      </c>
      <c r="J462" s="197">
        <v>344</v>
      </c>
      <c r="K462" s="147">
        <v>320</v>
      </c>
      <c r="L462" s="148">
        <v>912942</v>
      </c>
      <c r="M462" s="293">
        <v>303</v>
      </c>
      <c r="N462" s="294">
        <v>284</v>
      </c>
      <c r="O462" s="151">
        <v>967811</v>
      </c>
      <c r="P462" s="197">
        <v>445</v>
      </c>
      <c r="Q462" s="147">
        <v>420</v>
      </c>
      <c r="R462" s="148">
        <v>1581789</v>
      </c>
      <c r="S462" s="293">
        <v>193</v>
      </c>
      <c r="T462" s="294">
        <v>180</v>
      </c>
      <c r="U462" s="151">
        <v>250886</v>
      </c>
      <c r="V462" s="197">
        <v>294</v>
      </c>
      <c r="W462" s="147">
        <v>289</v>
      </c>
      <c r="X462" s="148">
        <v>1384</v>
      </c>
      <c r="Y462" s="293">
        <v>224</v>
      </c>
      <c r="Z462" s="294">
        <v>201</v>
      </c>
      <c r="AA462" s="296">
        <v>253</v>
      </c>
      <c r="AB462" s="156">
        <v>383</v>
      </c>
      <c r="AC462" s="197">
        <v>0</v>
      </c>
      <c r="AD462" s="147">
        <v>100</v>
      </c>
      <c r="AE462" s="297">
        <v>0</v>
      </c>
    </row>
    <row r="463" spans="1:31" s="3" customFormat="1" ht="18.75" customHeight="1">
      <c r="A463" s="98">
        <v>461</v>
      </c>
      <c r="B463" s="16">
        <v>256</v>
      </c>
      <c r="C463" s="17" t="s">
        <v>2369</v>
      </c>
      <c r="D463" s="18" t="s">
        <v>3368</v>
      </c>
      <c r="E463" s="60">
        <v>435</v>
      </c>
      <c r="F463" s="21">
        <v>2604139</v>
      </c>
      <c r="G463" s="104">
        <v>349</v>
      </c>
      <c r="H463" s="105">
        <v>328</v>
      </c>
      <c r="I463" s="24">
        <v>3821035</v>
      </c>
      <c r="J463" s="60">
        <v>264</v>
      </c>
      <c r="K463" s="20">
        <v>241</v>
      </c>
      <c r="L463" s="21">
        <v>1252032</v>
      </c>
      <c r="M463" s="104">
        <v>186</v>
      </c>
      <c r="N463" s="105">
        <v>170</v>
      </c>
      <c r="O463" s="24">
        <v>1676580</v>
      </c>
      <c r="P463" s="60">
        <v>144</v>
      </c>
      <c r="Q463" s="20">
        <v>128</v>
      </c>
      <c r="R463" s="21">
        <v>5275020</v>
      </c>
      <c r="S463" s="104">
        <v>180</v>
      </c>
      <c r="T463" s="105">
        <v>168</v>
      </c>
      <c r="U463" s="24">
        <v>291391</v>
      </c>
      <c r="V463" s="60">
        <v>124</v>
      </c>
      <c r="W463" s="20">
        <v>121</v>
      </c>
      <c r="X463" s="21">
        <v>8155</v>
      </c>
      <c r="Y463" s="104">
        <v>125</v>
      </c>
      <c r="Z463" s="105">
        <v>105</v>
      </c>
      <c r="AA463" s="106">
        <v>402</v>
      </c>
      <c r="AB463" s="93">
        <v>321</v>
      </c>
      <c r="AC463" s="60">
        <v>0</v>
      </c>
      <c r="AD463" s="20">
        <v>100</v>
      </c>
      <c r="AE463" s="115">
        <v>0</v>
      </c>
    </row>
    <row r="464" spans="1:31" s="3" customFormat="1" ht="18.75" customHeight="1">
      <c r="A464" s="298">
        <v>462</v>
      </c>
      <c r="B464" s="160" t="s">
        <v>3813</v>
      </c>
      <c r="C464" s="161" t="s">
        <v>827</v>
      </c>
      <c r="D464" s="162" t="s">
        <v>3815</v>
      </c>
      <c r="E464" s="193">
        <v>436</v>
      </c>
      <c r="F464" s="165">
        <v>2602987</v>
      </c>
      <c r="G464" s="299">
        <v>435</v>
      </c>
      <c r="H464" s="300">
        <v>410</v>
      </c>
      <c r="I464" s="168">
        <v>3074193</v>
      </c>
      <c r="J464" s="193">
        <v>378</v>
      </c>
      <c r="K464" s="164">
        <v>353</v>
      </c>
      <c r="L464" s="165">
        <v>746669</v>
      </c>
      <c r="M464" s="299">
        <v>447</v>
      </c>
      <c r="N464" s="300">
        <v>426</v>
      </c>
      <c r="O464" s="168">
        <v>275457</v>
      </c>
      <c r="P464" s="193">
        <v>301</v>
      </c>
      <c r="Q464" s="164">
        <v>278</v>
      </c>
      <c r="R464" s="165">
        <v>2999338</v>
      </c>
      <c r="S464" s="299">
        <v>259</v>
      </c>
      <c r="T464" s="300">
        <v>242</v>
      </c>
      <c r="U464" s="168">
        <v>147535</v>
      </c>
      <c r="V464" s="169" t="s">
        <v>1709</v>
      </c>
      <c r="W464" s="170" t="s">
        <v>1709</v>
      </c>
      <c r="X464" s="189" t="s">
        <v>3813</v>
      </c>
      <c r="Y464" s="299">
        <v>348</v>
      </c>
      <c r="Z464" s="300">
        <v>322</v>
      </c>
      <c r="AA464" s="302">
        <v>155</v>
      </c>
      <c r="AB464" s="171">
        <v>382</v>
      </c>
      <c r="AC464" s="193">
        <v>0</v>
      </c>
      <c r="AD464" s="164">
        <v>100</v>
      </c>
      <c r="AE464" s="303">
        <v>0</v>
      </c>
    </row>
    <row r="465" spans="1:31" s="3" customFormat="1" ht="18.75" customHeight="1">
      <c r="A465" s="298">
        <v>463</v>
      </c>
      <c r="B465" s="160">
        <v>137</v>
      </c>
      <c r="C465" s="161" t="s">
        <v>2255</v>
      </c>
      <c r="D465" s="162" t="s">
        <v>3815</v>
      </c>
      <c r="E465" s="193">
        <v>437</v>
      </c>
      <c r="F465" s="165">
        <v>2601229</v>
      </c>
      <c r="G465" s="299">
        <v>474</v>
      </c>
      <c r="H465" s="300">
        <v>448</v>
      </c>
      <c r="I465" s="168">
        <v>2601229</v>
      </c>
      <c r="J465" s="193">
        <v>466</v>
      </c>
      <c r="K465" s="164">
        <v>441</v>
      </c>
      <c r="L465" s="165">
        <v>249190</v>
      </c>
      <c r="M465" s="299">
        <v>106</v>
      </c>
      <c r="N465" s="300">
        <v>97</v>
      </c>
      <c r="O465" s="168">
        <v>2428664</v>
      </c>
      <c r="P465" s="193">
        <v>196</v>
      </c>
      <c r="Q465" s="164">
        <v>175</v>
      </c>
      <c r="R465" s="165">
        <v>4294898</v>
      </c>
      <c r="S465" s="299">
        <v>455</v>
      </c>
      <c r="T465" s="300">
        <v>434</v>
      </c>
      <c r="U465" s="168">
        <v>-293911</v>
      </c>
      <c r="V465" s="169" t="s">
        <v>1709</v>
      </c>
      <c r="W465" s="170" t="s">
        <v>1709</v>
      </c>
      <c r="X465" s="189" t="s">
        <v>3813</v>
      </c>
      <c r="Y465" s="299">
        <v>404</v>
      </c>
      <c r="Z465" s="300">
        <v>378</v>
      </c>
      <c r="AA465" s="302">
        <v>118</v>
      </c>
      <c r="AB465" s="171">
        <v>323</v>
      </c>
      <c r="AC465" s="193">
        <v>0</v>
      </c>
      <c r="AD465" s="164">
        <v>100</v>
      </c>
      <c r="AE465" s="303">
        <v>0</v>
      </c>
    </row>
    <row r="466" spans="1:31" s="3" customFormat="1" ht="18.75" customHeight="1">
      <c r="A466" s="99">
        <v>464</v>
      </c>
      <c r="B466" s="30">
        <v>394</v>
      </c>
      <c r="C466" s="31" t="s">
        <v>2051</v>
      </c>
      <c r="D466" s="32" t="s">
        <v>2283</v>
      </c>
      <c r="E466" s="33">
        <v>438</v>
      </c>
      <c r="F466" s="35">
        <v>2599756</v>
      </c>
      <c r="G466" s="107">
        <v>450</v>
      </c>
      <c r="H466" s="108">
        <v>425</v>
      </c>
      <c r="I466" s="38">
        <v>2898345</v>
      </c>
      <c r="J466" s="33">
        <v>331</v>
      </c>
      <c r="K466" s="44">
        <v>307</v>
      </c>
      <c r="L466" s="35">
        <v>968506</v>
      </c>
      <c r="M466" s="107">
        <v>370</v>
      </c>
      <c r="N466" s="108">
        <v>349</v>
      </c>
      <c r="O466" s="38">
        <v>634570</v>
      </c>
      <c r="P466" s="33">
        <v>118</v>
      </c>
      <c r="Q466" s="44">
        <v>104</v>
      </c>
      <c r="R466" s="35">
        <v>5771681</v>
      </c>
      <c r="S466" s="107">
        <v>407</v>
      </c>
      <c r="T466" s="108">
        <v>388</v>
      </c>
      <c r="U466" s="38">
        <v>9519</v>
      </c>
      <c r="V466" s="33">
        <v>156</v>
      </c>
      <c r="W466" s="44">
        <v>153</v>
      </c>
      <c r="X466" s="35">
        <v>6837</v>
      </c>
      <c r="Y466" s="107">
        <v>99</v>
      </c>
      <c r="Z466" s="108">
        <v>82</v>
      </c>
      <c r="AA466" s="110">
        <v>450</v>
      </c>
      <c r="AB466" s="94">
        <v>322</v>
      </c>
      <c r="AC466" s="33">
        <v>0</v>
      </c>
      <c r="AD466" s="44">
        <v>100</v>
      </c>
      <c r="AE466" s="117">
        <v>0</v>
      </c>
    </row>
    <row r="467" spans="1:31" s="3" customFormat="1" ht="18.75" customHeight="1">
      <c r="A467" s="100">
        <v>465</v>
      </c>
      <c r="B467" s="46">
        <v>230</v>
      </c>
      <c r="C467" s="47" t="s">
        <v>2256</v>
      </c>
      <c r="D467" s="48" t="s">
        <v>3369</v>
      </c>
      <c r="E467" s="65">
        <v>439</v>
      </c>
      <c r="F467" s="51">
        <v>2592605</v>
      </c>
      <c r="G467" s="112">
        <v>472</v>
      </c>
      <c r="H467" s="113">
        <v>446</v>
      </c>
      <c r="I467" s="54">
        <v>2618224</v>
      </c>
      <c r="J467" s="65">
        <v>122</v>
      </c>
      <c r="K467" s="50">
        <v>109</v>
      </c>
      <c r="L467" s="51">
        <v>1887355</v>
      </c>
      <c r="M467" s="112">
        <v>222</v>
      </c>
      <c r="N467" s="113">
        <v>205</v>
      </c>
      <c r="O467" s="54">
        <v>1468014</v>
      </c>
      <c r="P467" s="65">
        <v>190</v>
      </c>
      <c r="Q467" s="50">
        <v>169</v>
      </c>
      <c r="R467" s="51">
        <v>4438738</v>
      </c>
      <c r="S467" s="112">
        <v>443</v>
      </c>
      <c r="T467" s="113">
        <v>423</v>
      </c>
      <c r="U467" s="54">
        <v>-186269</v>
      </c>
      <c r="V467" s="65">
        <v>201</v>
      </c>
      <c r="W467" s="50">
        <v>196</v>
      </c>
      <c r="X467" s="51">
        <v>4403</v>
      </c>
      <c r="Y467" s="112">
        <v>249</v>
      </c>
      <c r="Z467" s="113">
        <v>225</v>
      </c>
      <c r="AA467" s="114">
        <v>232</v>
      </c>
      <c r="AB467" s="95">
        <v>321</v>
      </c>
      <c r="AC467" s="65">
        <v>0</v>
      </c>
      <c r="AD467" s="50">
        <v>100</v>
      </c>
      <c r="AE467" s="116">
        <v>0</v>
      </c>
    </row>
    <row r="468" spans="1:31" s="3" customFormat="1" ht="18.75" customHeight="1">
      <c r="A468" s="304">
        <v>466</v>
      </c>
      <c r="B468" s="175">
        <v>229</v>
      </c>
      <c r="C468" s="176" t="s">
        <v>2257</v>
      </c>
      <c r="D468" s="177" t="s">
        <v>3815</v>
      </c>
      <c r="E468" s="198">
        <v>440</v>
      </c>
      <c r="F468" s="180">
        <v>2570177</v>
      </c>
      <c r="G468" s="305">
        <v>479</v>
      </c>
      <c r="H468" s="306">
        <v>453</v>
      </c>
      <c r="I468" s="183">
        <v>2570177</v>
      </c>
      <c r="J468" s="198">
        <v>253</v>
      </c>
      <c r="K468" s="179">
        <v>230</v>
      </c>
      <c r="L468" s="180">
        <v>1324289</v>
      </c>
      <c r="M468" s="305">
        <v>173</v>
      </c>
      <c r="N468" s="306">
        <v>158</v>
      </c>
      <c r="O468" s="183">
        <v>1770933</v>
      </c>
      <c r="P468" s="198">
        <v>369</v>
      </c>
      <c r="Q468" s="179">
        <v>345</v>
      </c>
      <c r="R468" s="180">
        <v>2273670</v>
      </c>
      <c r="S468" s="305">
        <v>467</v>
      </c>
      <c r="T468" s="306">
        <v>446</v>
      </c>
      <c r="U468" s="183">
        <v>-437029</v>
      </c>
      <c r="V468" s="184" t="s">
        <v>1709</v>
      </c>
      <c r="W468" s="185" t="s">
        <v>1709</v>
      </c>
      <c r="X468" s="191" t="s">
        <v>3813</v>
      </c>
      <c r="Y468" s="305">
        <v>170</v>
      </c>
      <c r="Z468" s="306">
        <v>149</v>
      </c>
      <c r="AA468" s="307">
        <v>323</v>
      </c>
      <c r="AB468" s="186">
        <v>321</v>
      </c>
      <c r="AC468" s="198">
        <v>0</v>
      </c>
      <c r="AD468" s="179">
        <v>100</v>
      </c>
      <c r="AE468" s="308">
        <v>0</v>
      </c>
    </row>
    <row r="469" spans="1:31" s="3" customFormat="1" ht="18.75" customHeight="1">
      <c r="A469" s="298">
        <v>467</v>
      </c>
      <c r="B469" s="160" t="s">
        <v>3813</v>
      </c>
      <c r="C469" s="161" t="s">
        <v>2258</v>
      </c>
      <c r="D469" s="162" t="s">
        <v>3815</v>
      </c>
      <c r="E469" s="193">
        <v>441</v>
      </c>
      <c r="F469" s="165">
        <v>2567517</v>
      </c>
      <c r="G469" s="299">
        <v>452</v>
      </c>
      <c r="H469" s="300">
        <v>427</v>
      </c>
      <c r="I469" s="168">
        <v>2877875</v>
      </c>
      <c r="J469" s="193">
        <v>456</v>
      </c>
      <c r="K469" s="164">
        <v>431</v>
      </c>
      <c r="L469" s="165">
        <v>326624</v>
      </c>
      <c r="M469" s="299">
        <v>433</v>
      </c>
      <c r="N469" s="300">
        <v>412</v>
      </c>
      <c r="O469" s="168">
        <v>353409</v>
      </c>
      <c r="P469" s="193">
        <v>485</v>
      </c>
      <c r="Q469" s="164">
        <v>459</v>
      </c>
      <c r="R469" s="165">
        <v>1038524</v>
      </c>
      <c r="S469" s="299">
        <v>310</v>
      </c>
      <c r="T469" s="300">
        <v>292</v>
      </c>
      <c r="U469" s="168">
        <v>82903</v>
      </c>
      <c r="V469" s="193">
        <v>311</v>
      </c>
      <c r="W469" s="164">
        <v>306</v>
      </c>
      <c r="X469" s="165">
        <v>1025</v>
      </c>
      <c r="Y469" s="299">
        <v>484</v>
      </c>
      <c r="Z469" s="300">
        <v>458</v>
      </c>
      <c r="AA469" s="302">
        <v>53</v>
      </c>
      <c r="AB469" s="171">
        <v>321</v>
      </c>
      <c r="AC469" s="193">
        <v>0</v>
      </c>
      <c r="AD469" s="164">
        <v>100</v>
      </c>
      <c r="AE469" s="303">
        <v>0</v>
      </c>
    </row>
    <row r="470" spans="1:31" s="3" customFormat="1" ht="18.75" customHeight="1">
      <c r="A470" s="99">
        <v>468</v>
      </c>
      <c r="B470" s="30" t="s">
        <v>3813</v>
      </c>
      <c r="C470" s="31" t="s">
        <v>3873</v>
      </c>
      <c r="D470" s="32" t="s">
        <v>2992</v>
      </c>
      <c r="E470" s="33">
        <v>442</v>
      </c>
      <c r="F470" s="35">
        <v>2565541</v>
      </c>
      <c r="G470" s="107">
        <v>475</v>
      </c>
      <c r="H470" s="108">
        <v>449</v>
      </c>
      <c r="I470" s="38">
        <v>2599325</v>
      </c>
      <c r="J470" s="33">
        <v>313</v>
      </c>
      <c r="K470" s="44">
        <v>289</v>
      </c>
      <c r="L470" s="35">
        <v>1036237</v>
      </c>
      <c r="M470" s="107">
        <v>324</v>
      </c>
      <c r="N470" s="108">
        <v>305</v>
      </c>
      <c r="O470" s="38">
        <v>852135</v>
      </c>
      <c r="P470" s="33">
        <v>405</v>
      </c>
      <c r="Q470" s="44">
        <v>381</v>
      </c>
      <c r="R470" s="35">
        <v>1897113</v>
      </c>
      <c r="S470" s="107">
        <v>252</v>
      </c>
      <c r="T470" s="108">
        <v>236</v>
      </c>
      <c r="U470" s="38">
        <v>159414</v>
      </c>
      <c r="V470" s="33">
        <v>227</v>
      </c>
      <c r="W470" s="44">
        <v>222</v>
      </c>
      <c r="X470" s="35">
        <v>3143</v>
      </c>
      <c r="Y470" s="107">
        <v>315</v>
      </c>
      <c r="Z470" s="108">
        <v>290</v>
      </c>
      <c r="AA470" s="110">
        <v>178</v>
      </c>
      <c r="AB470" s="94">
        <v>210</v>
      </c>
      <c r="AC470" s="33">
        <v>0</v>
      </c>
      <c r="AD470" s="44">
        <v>100</v>
      </c>
      <c r="AE470" s="117">
        <v>0</v>
      </c>
    </row>
    <row r="471" spans="1:31" s="3" customFormat="1" ht="18.75" customHeight="1">
      <c r="A471" s="99">
        <v>469</v>
      </c>
      <c r="B471" s="30" t="s">
        <v>3813</v>
      </c>
      <c r="C471" s="31" t="s">
        <v>4133</v>
      </c>
      <c r="D471" s="32" t="s">
        <v>1737</v>
      </c>
      <c r="E471" s="33">
        <v>443</v>
      </c>
      <c r="F471" s="35">
        <v>2554912</v>
      </c>
      <c r="G471" s="107">
        <v>477</v>
      </c>
      <c r="H471" s="108">
        <v>451</v>
      </c>
      <c r="I471" s="38">
        <v>2579629</v>
      </c>
      <c r="J471" s="33">
        <v>349</v>
      </c>
      <c r="K471" s="44">
        <v>325</v>
      </c>
      <c r="L471" s="35">
        <v>874200</v>
      </c>
      <c r="M471" s="107">
        <v>443</v>
      </c>
      <c r="N471" s="108">
        <v>422</v>
      </c>
      <c r="O471" s="38">
        <v>288525</v>
      </c>
      <c r="P471" s="33">
        <v>378</v>
      </c>
      <c r="Q471" s="44">
        <v>354</v>
      </c>
      <c r="R471" s="35">
        <v>2162349</v>
      </c>
      <c r="S471" s="107">
        <v>472</v>
      </c>
      <c r="T471" s="108">
        <v>451</v>
      </c>
      <c r="U471" s="38">
        <v>-677189</v>
      </c>
      <c r="V471" s="33">
        <v>234</v>
      </c>
      <c r="W471" s="44">
        <v>229</v>
      </c>
      <c r="X471" s="35">
        <v>3011</v>
      </c>
      <c r="Y471" s="107">
        <v>237</v>
      </c>
      <c r="Z471" s="108">
        <v>213</v>
      </c>
      <c r="AA471" s="110">
        <v>241</v>
      </c>
      <c r="AB471" s="94">
        <v>384</v>
      </c>
      <c r="AC471" s="33">
        <v>15</v>
      </c>
      <c r="AD471" s="44">
        <v>85</v>
      </c>
      <c r="AE471" s="117">
        <v>0</v>
      </c>
    </row>
    <row r="472" spans="1:31" s="3" customFormat="1" ht="18.75" customHeight="1">
      <c r="A472" s="292">
        <v>470</v>
      </c>
      <c r="B472" s="143">
        <v>390</v>
      </c>
      <c r="C472" s="144" t="s">
        <v>2259</v>
      </c>
      <c r="D472" s="145" t="s">
        <v>3815</v>
      </c>
      <c r="E472" s="197">
        <v>444</v>
      </c>
      <c r="F472" s="148">
        <v>2552642</v>
      </c>
      <c r="G472" s="293">
        <v>458</v>
      </c>
      <c r="H472" s="294">
        <v>433</v>
      </c>
      <c r="I472" s="151">
        <v>2812084</v>
      </c>
      <c r="J472" s="197">
        <v>284</v>
      </c>
      <c r="K472" s="147">
        <v>261</v>
      </c>
      <c r="L472" s="148">
        <v>1180317</v>
      </c>
      <c r="M472" s="293">
        <v>479</v>
      </c>
      <c r="N472" s="294">
        <v>457</v>
      </c>
      <c r="O472" s="151">
        <v>103413</v>
      </c>
      <c r="P472" s="197">
        <v>422</v>
      </c>
      <c r="Q472" s="147">
        <v>398</v>
      </c>
      <c r="R472" s="148">
        <v>1759331</v>
      </c>
      <c r="S472" s="293">
        <v>426</v>
      </c>
      <c r="T472" s="294">
        <v>407</v>
      </c>
      <c r="U472" s="151">
        <v>-58281</v>
      </c>
      <c r="V472" s="197">
        <v>253</v>
      </c>
      <c r="W472" s="147">
        <v>248</v>
      </c>
      <c r="X472" s="148">
        <v>2314</v>
      </c>
      <c r="Y472" s="293">
        <v>192</v>
      </c>
      <c r="Z472" s="294">
        <v>171</v>
      </c>
      <c r="AA472" s="296">
        <v>297</v>
      </c>
      <c r="AB472" s="156">
        <v>381</v>
      </c>
      <c r="AC472" s="197">
        <v>0</v>
      </c>
      <c r="AD472" s="147">
        <v>100</v>
      </c>
      <c r="AE472" s="297">
        <v>0</v>
      </c>
    </row>
    <row r="473" spans="1:31" s="3" customFormat="1" ht="18.75" customHeight="1">
      <c r="A473" s="98">
        <v>471</v>
      </c>
      <c r="B473" s="16" t="s">
        <v>3813</v>
      </c>
      <c r="C473" s="17" t="s">
        <v>2260</v>
      </c>
      <c r="D473" s="18" t="s">
        <v>2748</v>
      </c>
      <c r="E473" s="60">
        <v>445</v>
      </c>
      <c r="F473" s="21">
        <v>2550556</v>
      </c>
      <c r="G473" s="104">
        <v>483</v>
      </c>
      <c r="H473" s="105">
        <v>457</v>
      </c>
      <c r="I473" s="24">
        <v>2550556</v>
      </c>
      <c r="J473" s="60">
        <v>425</v>
      </c>
      <c r="K473" s="20">
        <v>400</v>
      </c>
      <c r="L473" s="21">
        <v>487441</v>
      </c>
      <c r="M473" s="104">
        <v>439</v>
      </c>
      <c r="N473" s="105">
        <v>418</v>
      </c>
      <c r="O473" s="24">
        <v>298803</v>
      </c>
      <c r="P473" s="60">
        <v>491</v>
      </c>
      <c r="Q473" s="20">
        <v>465</v>
      </c>
      <c r="R473" s="21">
        <v>893229</v>
      </c>
      <c r="S473" s="104">
        <v>233</v>
      </c>
      <c r="T473" s="105">
        <v>217</v>
      </c>
      <c r="U473" s="24">
        <v>187287</v>
      </c>
      <c r="V473" s="60">
        <v>111</v>
      </c>
      <c r="W473" s="20">
        <v>108</v>
      </c>
      <c r="X473" s="21">
        <v>8977</v>
      </c>
      <c r="Y473" s="104">
        <v>418</v>
      </c>
      <c r="Z473" s="105">
        <v>392</v>
      </c>
      <c r="AA473" s="106">
        <v>110</v>
      </c>
      <c r="AB473" s="93">
        <v>322</v>
      </c>
      <c r="AC473" s="60">
        <v>0</v>
      </c>
      <c r="AD473" s="20">
        <v>3</v>
      </c>
      <c r="AE473" s="115">
        <v>97</v>
      </c>
    </row>
    <row r="474" spans="1:31" s="3" customFormat="1" ht="18.75" customHeight="1">
      <c r="A474" s="99">
        <v>472</v>
      </c>
      <c r="B474" s="30" t="s">
        <v>3813</v>
      </c>
      <c r="C474" s="64" t="s">
        <v>3813</v>
      </c>
      <c r="D474" s="32" t="s">
        <v>2748</v>
      </c>
      <c r="E474" s="33">
        <v>446</v>
      </c>
      <c r="F474" s="41" t="s">
        <v>3813</v>
      </c>
      <c r="G474" s="107">
        <v>396</v>
      </c>
      <c r="H474" s="108">
        <v>373</v>
      </c>
      <c r="I474" s="59" t="s">
        <v>3813</v>
      </c>
      <c r="J474" s="33">
        <v>475</v>
      </c>
      <c r="K474" s="44">
        <v>450</v>
      </c>
      <c r="L474" s="41" t="s">
        <v>3813</v>
      </c>
      <c r="M474" s="107">
        <v>454</v>
      </c>
      <c r="N474" s="108">
        <v>432</v>
      </c>
      <c r="O474" s="59" t="s">
        <v>3813</v>
      </c>
      <c r="P474" s="33">
        <v>481</v>
      </c>
      <c r="Q474" s="44">
        <v>455</v>
      </c>
      <c r="R474" s="41" t="s">
        <v>3813</v>
      </c>
      <c r="S474" s="107">
        <v>208</v>
      </c>
      <c r="T474" s="108">
        <v>194</v>
      </c>
      <c r="U474" s="59" t="s">
        <v>3813</v>
      </c>
      <c r="V474" s="33">
        <v>55</v>
      </c>
      <c r="W474" s="44">
        <v>53</v>
      </c>
      <c r="X474" s="41" t="s">
        <v>3813</v>
      </c>
      <c r="Y474" s="107">
        <v>376</v>
      </c>
      <c r="Z474" s="108">
        <v>350</v>
      </c>
      <c r="AA474" s="59" t="s">
        <v>3813</v>
      </c>
      <c r="AB474" s="94">
        <v>321</v>
      </c>
      <c r="AC474" s="33">
        <v>0</v>
      </c>
      <c r="AD474" s="44">
        <v>100</v>
      </c>
      <c r="AE474" s="117">
        <v>0</v>
      </c>
    </row>
    <row r="475" spans="1:31" s="3" customFormat="1" ht="18.75" customHeight="1">
      <c r="A475" s="298">
        <v>473</v>
      </c>
      <c r="B475" s="160">
        <v>404</v>
      </c>
      <c r="C475" s="161" t="s">
        <v>2261</v>
      </c>
      <c r="D475" s="162" t="s">
        <v>3815</v>
      </c>
      <c r="E475" s="193">
        <v>447</v>
      </c>
      <c r="F475" s="165">
        <v>2533772</v>
      </c>
      <c r="G475" s="299">
        <v>461</v>
      </c>
      <c r="H475" s="300">
        <v>436</v>
      </c>
      <c r="I475" s="168">
        <v>2788221</v>
      </c>
      <c r="J475" s="193">
        <v>376</v>
      </c>
      <c r="K475" s="164">
        <v>352</v>
      </c>
      <c r="L475" s="165">
        <v>754720</v>
      </c>
      <c r="M475" s="299">
        <v>461</v>
      </c>
      <c r="N475" s="300">
        <v>439</v>
      </c>
      <c r="O475" s="168">
        <v>203413</v>
      </c>
      <c r="P475" s="193">
        <v>475</v>
      </c>
      <c r="Q475" s="164">
        <v>450</v>
      </c>
      <c r="R475" s="165">
        <v>1191260</v>
      </c>
      <c r="S475" s="299">
        <v>328</v>
      </c>
      <c r="T475" s="300">
        <v>309</v>
      </c>
      <c r="U475" s="168">
        <v>73413</v>
      </c>
      <c r="V475" s="193">
        <v>260</v>
      </c>
      <c r="W475" s="164">
        <v>255</v>
      </c>
      <c r="X475" s="165">
        <v>2061</v>
      </c>
      <c r="Y475" s="299">
        <v>349</v>
      </c>
      <c r="Z475" s="300">
        <v>323</v>
      </c>
      <c r="AA475" s="302">
        <v>155</v>
      </c>
      <c r="AB475" s="171">
        <v>382</v>
      </c>
      <c r="AC475" s="193">
        <v>0</v>
      </c>
      <c r="AD475" s="164">
        <v>100</v>
      </c>
      <c r="AE475" s="303">
        <v>0</v>
      </c>
    </row>
    <row r="476" spans="1:31" s="3" customFormat="1" ht="18.75" customHeight="1">
      <c r="A476" s="99">
        <v>474</v>
      </c>
      <c r="B476" s="30">
        <v>473</v>
      </c>
      <c r="C476" s="31" t="s">
        <v>2262</v>
      </c>
      <c r="D476" s="32" t="s">
        <v>464</v>
      </c>
      <c r="E476" s="33">
        <v>448</v>
      </c>
      <c r="F476" s="35">
        <v>2506539</v>
      </c>
      <c r="G476" s="107">
        <v>480</v>
      </c>
      <c r="H476" s="108">
        <v>454</v>
      </c>
      <c r="I476" s="38">
        <v>2560525</v>
      </c>
      <c r="J476" s="33">
        <v>371</v>
      </c>
      <c r="K476" s="44">
        <v>347</v>
      </c>
      <c r="L476" s="35">
        <v>777321</v>
      </c>
      <c r="M476" s="107">
        <v>265</v>
      </c>
      <c r="N476" s="108">
        <v>247</v>
      </c>
      <c r="O476" s="38">
        <v>1190603</v>
      </c>
      <c r="P476" s="33">
        <v>462</v>
      </c>
      <c r="Q476" s="44">
        <v>437</v>
      </c>
      <c r="R476" s="35">
        <v>1434794</v>
      </c>
      <c r="S476" s="107">
        <v>119</v>
      </c>
      <c r="T476" s="108">
        <v>109</v>
      </c>
      <c r="U476" s="38">
        <v>468025</v>
      </c>
      <c r="V476" s="33">
        <v>325</v>
      </c>
      <c r="W476" s="44">
        <v>319</v>
      </c>
      <c r="X476" s="109">
        <v>887</v>
      </c>
      <c r="Y476" s="107">
        <v>441</v>
      </c>
      <c r="Z476" s="108">
        <v>415</v>
      </c>
      <c r="AA476" s="110">
        <v>97</v>
      </c>
      <c r="AB476" s="94">
        <v>383</v>
      </c>
      <c r="AC476" s="33">
        <v>0</v>
      </c>
      <c r="AD476" s="44">
        <v>100</v>
      </c>
      <c r="AE476" s="117">
        <v>0</v>
      </c>
    </row>
    <row r="477" spans="1:31" s="3" customFormat="1" ht="18.75" customHeight="1">
      <c r="A477" s="292">
        <v>475</v>
      </c>
      <c r="B477" s="143">
        <v>479</v>
      </c>
      <c r="C477" s="144" t="s">
        <v>2263</v>
      </c>
      <c r="D477" s="145" t="s">
        <v>3815</v>
      </c>
      <c r="E477" s="197">
        <v>449</v>
      </c>
      <c r="F477" s="148">
        <v>2505403</v>
      </c>
      <c r="G477" s="293">
        <v>481</v>
      </c>
      <c r="H477" s="294">
        <v>455</v>
      </c>
      <c r="I477" s="151">
        <v>2556530</v>
      </c>
      <c r="J477" s="197">
        <v>405</v>
      </c>
      <c r="K477" s="147">
        <v>380</v>
      </c>
      <c r="L477" s="148">
        <v>601053</v>
      </c>
      <c r="M477" s="293">
        <v>458</v>
      </c>
      <c r="N477" s="294">
        <v>436</v>
      </c>
      <c r="O477" s="151">
        <v>211821</v>
      </c>
      <c r="P477" s="197">
        <v>488</v>
      </c>
      <c r="Q477" s="147">
        <v>462</v>
      </c>
      <c r="R477" s="148">
        <v>983072</v>
      </c>
      <c r="S477" s="293">
        <v>376</v>
      </c>
      <c r="T477" s="294">
        <v>357</v>
      </c>
      <c r="U477" s="151">
        <v>29672</v>
      </c>
      <c r="V477" s="197">
        <v>218</v>
      </c>
      <c r="W477" s="147">
        <v>213</v>
      </c>
      <c r="X477" s="148">
        <v>3563</v>
      </c>
      <c r="Y477" s="293">
        <v>478</v>
      </c>
      <c r="Z477" s="294">
        <v>452</v>
      </c>
      <c r="AA477" s="296">
        <v>60</v>
      </c>
      <c r="AB477" s="156">
        <v>311</v>
      </c>
      <c r="AC477" s="197">
        <v>0</v>
      </c>
      <c r="AD477" s="147">
        <v>100</v>
      </c>
      <c r="AE477" s="297">
        <v>0</v>
      </c>
    </row>
    <row r="478" spans="1:31" s="3" customFormat="1" ht="18.75" customHeight="1">
      <c r="A478" s="304">
        <v>476</v>
      </c>
      <c r="B478" s="175" t="s">
        <v>3813</v>
      </c>
      <c r="C478" s="190" t="s">
        <v>3813</v>
      </c>
      <c r="D478" s="177" t="s">
        <v>3815</v>
      </c>
      <c r="E478" s="198">
        <v>450</v>
      </c>
      <c r="F478" s="191" t="s">
        <v>3813</v>
      </c>
      <c r="G478" s="305">
        <v>262</v>
      </c>
      <c r="H478" s="306">
        <v>247</v>
      </c>
      <c r="I478" s="192" t="s">
        <v>3813</v>
      </c>
      <c r="J478" s="198">
        <v>222</v>
      </c>
      <c r="K478" s="179">
        <v>202</v>
      </c>
      <c r="L478" s="191" t="s">
        <v>3813</v>
      </c>
      <c r="M478" s="305">
        <v>90</v>
      </c>
      <c r="N478" s="306">
        <v>81</v>
      </c>
      <c r="O478" s="192" t="s">
        <v>3813</v>
      </c>
      <c r="P478" s="198">
        <v>236</v>
      </c>
      <c r="Q478" s="179">
        <v>214</v>
      </c>
      <c r="R478" s="191" t="s">
        <v>3813</v>
      </c>
      <c r="S478" s="305">
        <v>102</v>
      </c>
      <c r="T478" s="306">
        <v>92</v>
      </c>
      <c r="U478" s="192" t="s">
        <v>3813</v>
      </c>
      <c r="V478" s="184" t="s">
        <v>1709</v>
      </c>
      <c r="W478" s="185" t="s">
        <v>1709</v>
      </c>
      <c r="X478" s="191" t="s">
        <v>3813</v>
      </c>
      <c r="Y478" s="305">
        <v>342</v>
      </c>
      <c r="Z478" s="306">
        <v>316</v>
      </c>
      <c r="AA478" s="192" t="s">
        <v>3813</v>
      </c>
      <c r="AB478" s="186">
        <v>311</v>
      </c>
      <c r="AC478" s="198">
        <v>0</v>
      </c>
      <c r="AD478" s="179">
        <v>0.03</v>
      </c>
      <c r="AE478" s="308">
        <v>99.97</v>
      </c>
    </row>
    <row r="479" spans="1:31" s="3" customFormat="1" ht="18.75" customHeight="1">
      <c r="A479" s="298">
        <v>477</v>
      </c>
      <c r="B479" s="160" t="s">
        <v>3813</v>
      </c>
      <c r="C479" s="161" t="s">
        <v>1483</v>
      </c>
      <c r="D479" s="162" t="s">
        <v>3815</v>
      </c>
      <c r="E479" s="193">
        <v>451</v>
      </c>
      <c r="F479" s="165">
        <v>2501049</v>
      </c>
      <c r="G479" s="299">
        <v>419</v>
      </c>
      <c r="H479" s="300">
        <v>396</v>
      </c>
      <c r="I479" s="168">
        <v>3181045</v>
      </c>
      <c r="J479" s="193">
        <v>432</v>
      </c>
      <c r="K479" s="164">
        <v>407</v>
      </c>
      <c r="L479" s="165">
        <v>465287</v>
      </c>
      <c r="M479" s="299">
        <v>373</v>
      </c>
      <c r="N479" s="300">
        <v>352</v>
      </c>
      <c r="O479" s="168">
        <v>612479</v>
      </c>
      <c r="P479" s="193">
        <v>490</v>
      </c>
      <c r="Q479" s="164">
        <v>464</v>
      </c>
      <c r="R479" s="165">
        <v>930297</v>
      </c>
      <c r="S479" s="299">
        <v>275</v>
      </c>
      <c r="T479" s="300">
        <v>257</v>
      </c>
      <c r="U479" s="168">
        <v>119988</v>
      </c>
      <c r="V479" s="193">
        <v>397</v>
      </c>
      <c r="W479" s="164">
        <v>387</v>
      </c>
      <c r="X479" s="301">
        <v>46</v>
      </c>
      <c r="Y479" s="299">
        <v>398</v>
      </c>
      <c r="Z479" s="300">
        <v>372</v>
      </c>
      <c r="AA479" s="302">
        <v>120</v>
      </c>
      <c r="AB479" s="171">
        <v>356</v>
      </c>
      <c r="AC479" s="193">
        <v>0</v>
      </c>
      <c r="AD479" s="164">
        <v>100</v>
      </c>
      <c r="AE479" s="303">
        <v>0</v>
      </c>
    </row>
    <row r="480" spans="1:31" s="3" customFormat="1" ht="18.75" customHeight="1">
      <c r="A480" s="99">
        <v>478</v>
      </c>
      <c r="B480" s="30" t="s">
        <v>3813</v>
      </c>
      <c r="C480" s="31" t="s">
        <v>2264</v>
      </c>
      <c r="D480" s="32" t="s">
        <v>3815</v>
      </c>
      <c r="E480" s="33">
        <v>452</v>
      </c>
      <c r="F480" s="35">
        <v>2486487</v>
      </c>
      <c r="G480" s="107">
        <v>485</v>
      </c>
      <c r="H480" s="108">
        <v>459</v>
      </c>
      <c r="I480" s="38">
        <v>2486487</v>
      </c>
      <c r="J480" s="33">
        <v>473</v>
      </c>
      <c r="K480" s="44">
        <v>448</v>
      </c>
      <c r="L480" s="35">
        <v>198901</v>
      </c>
      <c r="M480" s="107">
        <v>465</v>
      </c>
      <c r="N480" s="108">
        <v>443</v>
      </c>
      <c r="O480" s="38">
        <v>164520</v>
      </c>
      <c r="P480" s="33">
        <v>500</v>
      </c>
      <c r="Q480" s="44">
        <v>474</v>
      </c>
      <c r="R480" s="35">
        <v>226649</v>
      </c>
      <c r="S480" s="107">
        <v>323</v>
      </c>
      <c r="T480" s="108">
        <v>305</v>
      </c>
      <c r="U480" s="38">
        <v>75529</v>
      </c>
      <c r="V480" s="39" t="s">
        <v>1709</v>
      </c>
      <c r="W480" s="40" t="s">
        <v>1709</v>
      </c>
      <c r="X480" s="41" t="s">
        <v>3813</v>
      </c>
      <c r="Y480" s="107">
        <v>499</v>
      </c>
      <c r="Z480" s="108">
        <v>473</v>
      </c>
      <c r="AA480" s="110">
        <v>32</v>
      </c>
      <c r="AB480" s="94">
        <v>353</v>
      </c>
      <c r="AC480" s="33">
        <v>0</v>
      </c>
      <c r="AD480" s="44">
        <v>100</v>
      </c>
      <c r="AE480" s="117">
        <v>0</v>
      </c>
    </row>
    <row r="481" spans="1:31" s="3" customFormat="1" ht="18.75" customHeight="1">
      <c r="A481" s="298">
        <v>479</v>
      </c>
      <c r="B481" s="160" t="s">
        <v>3813</v>
      </c>
      <c r="C481" s="195" t="s">
        <v>3813</v>
      </c>
      <c r="D481" s="162" t="s">
        <v>3815</v>
      </c>
      <c r="E481" s="193">
        <v>453</v>
      </c>
      <c r="F481" s="189" t="s">
        <v>3813</v>
      </c>
      <c r="G481" s="299">
        <v>484</v>
      </c>
      <c r="H481" s="300">
        <v>458</v>
      </c>
      <c r="I481" s="196" t="s">
        <v>3813</v>
      </c>
      <c r="J481" s="193">
        <v>364</v>
      </c>
      <c r="K481" s="164">
        <v>340</v>
      </c>
      <c r="L481" s="189" t="s">
        <v>3813</v>
      </c>
      <c r="M481" s="299">
        <v>316</v>
      </c>
      <c r="N481" s="300">
        <v>297</v>
      </c>
      <c r="O481" s="196" t="s">
        <v>3813</v>
      </c>
      <c r="P481" s="193">
        <v>466</v>
      </c>
      <c r="Q481" s="164">
        <v>441</v>
      </c>
      <c r="R481" s="189" t="s">
        <v>3813</v>
      </c>
      <c r="S481" s="299">
        <v>181</v>
      </c>
      <c r="T481" s="300">
        <v>169</v>
      </c>
      <c r="U481" s="196" t="s">
        <v>3813</v>
      </c>
      <c r="V481" s="169" t="s">
        <v>1709</v>
      </c>
      <c r="W481" s="170" t="s">
        <v>1709</v>
      </c>
      <c r="X481" s="189" t="s">
        <v>3813</v>
      </c>
      <c r="Y481" s="299">
        <v>334</v>
      </c>
      <c r="Z481" s="300">
        <v>308</v>
      </c>
      <c r="AA481" s="196" t="s">
        <v>3813</v>
      </c>
      <c r="AB481" s="171">
        <v>321</v>
      </c>
      <c r="AC481" s="193">
        <v>0</v>
      </c>
      <c r="AD481" s="164">
        <v>100</v>
      </c>
      <c r="AE481" s="303">
        <v>0</v>
      </c>
    </row>
    <row r="482" spans="1:31" s="3" customFormat="1" ht="18.75" customHeight="1">
      <c r="A482" s="100">
        <v>480</v>
      </c>
      <c r="B482" s="46">
        <v>405</v>
      </c>
      <c r="C482" s="47" t="s">
        <v>2265</v>
      </c>
      <c r="D482" s="48" t="s">
        <v>3368</v>
      </c>
      <c r="E482" s="65">
        <v>454</v>
      </c>
      <c r="F482" s="51">
        <v>2483446</v>
      </c>
      <c r="G482" s="112">
        <v>173</v>
      </c>
      <c r="H482" s="113">
        <v>161</v>
      </c>
      <c r="I482" s="54">
        <v>5536397</v>
      </c>
      <c r="J482" s="65">
        <v>463</v>
      </c>
      <c r="K482" s="50">
        <v>438</v>
      </c>
      <c r="L482" s="51">
        <v>280282</v>
      </c>
      <c r="M482" s="112">
        <v>417</v>
      </c>
      <c r="N482" s="113">
        <v>396</v>
      </c>
      <c r="O482" s="54">
        <v>423784</v>
      </c>
      <c r="P482" s="65">
        <v>495</v>
      </c>
      <c r="Q482" s="50">
        <v>469</v>
      </c>
      <c r="R482" s="51">
        <v>750556</v>
      </c>
      <c r="S482" s="112">
        <v>245</v>
      </c>
      <c r="T482" s="113">
        <v>229</v>
      </c>
      <c r="U482" s="54">
        <v>169313</v>
      </c>
      <c r="V482" s="55" t="s">
        <v>1709</v>
      </c>
      <c r="W482" s="56" t="s">
        <v>1709</v>
      </c>
      <c r="X482" s="62" t="s">
        <v>3813</v>
      </c>
      <c r="Y482" s="112">
        <v>463</v>
      </c>
      <c r="Z482" s="113">
        <v>437</v>
      </c>
      <c r="AA482" s="114">
        <v>70</v>
      </c>
      <c r="AB482" s="95">
        <v>371</v>
      </c>
      <c r="AC482" s="65">
        <v>0</v>
      </c>
      <c r="AD482" s="50">
        <v>100</v>
      </c>
      <c r="AE482" s="116">
        <v>0</v>
      </c>
    </row>
    <row r="483" spans="1:31" s="3" customFormat="1" ht="18.75" customHeight="1">
      <c r="A483" s="98">
        <v>481</v>
      </c>
      <c r="B483" s="16">
        <v>314</v>
      </c>
      <c r="C483" s="17" t="s">
        <v>319</v>
      </c>
      <c r="D483" s="18" t="s">
        <v>3369</v>
      </c>
      <c r="E483" s="60">
        <v>455</v>
      </c>
      <c r="F483" s="21">
        <v>2481937</v>
      </c>
      <c r="G483" s="104">
        <v>487</v>
      </c>
      <c r="H483" s="105">
        <v>461</v>
      </c>
      <c r="I483" s="24">
        <v>2481937</v>
      </c>
      <c r="J483" s="60">
        <v>323</v>
      </c>
      <c r="K483" s="20">
        <v>299</v>
      </c>
      <c r="L483" s="21">
        <v>993694</v>
      </c>
      <c r="M483" s="104">
        <v>248</v>
      </c>
      <c r="N483" s="105">
        <v>230</v>
      </c>
      <c r="O483" s="24">
        <v>1270570</v>
      </c>
      <c r="P483" s="60">
        <v>275</v>
      </c>
      <c r="Q483" s="20">
        <v>253</v>
      </c>
      <c r="R483" s="21">
        <v>3314597</v>
      </c>
      <c r="S483" s="104">
        <v>451</v>
      </c>
      <c r="T483" s="105">
        <v>430</v>
      </c>
      <c r="U483" s="24">
        <v>-256535</v>
      </c>
      <c r="V483" s="60">
        <v>369</v>
      </c>
      <c r="W483" s="20">
        <v>361</v>
      </c>
      <c r="X483" s="103">
        <v>303</v>
      </c>
      <c r="Y483" s="104">
        <v>265</v>
      </c>
      <c r="Z483" s="105">
        <v>240</v>
      </c>
      <c r="AA483" s="106">
        <v>212</v>
      </c>
      <c r="AB483" s="93">
        <v>381</v>
      </c>
      <c r="AC483" s="60">
        <v>0</v>
      </c>
      <c r="AD483" s="20">
        <v>100</v>
      </c>
      <c r="AE483" s="115">
        <v>0</v>
      </c>
    </row>
    <row r="484" spans="1:31" s="3" customFormat="1" ht="18.75" customHeight="1">
      <c r="A484" s="298">
        <v>482</v>
      </c>
      <c r="B484" s="160" t="s">
        <v>3813</v>
      </c>
      <c r="C484" s="161" t="s">
        <v>2266</v>
      </c>
      <c r="D484" s="162" t="s">
        <v>3815</v>
      </c>
      <c r="E484" s="193">
        <v>456</v>
      </c>
      <c r="F484" s="165">
        <v>2458282</v>
      </c>
      <c r="G484" s="299">
        <v>488</v>
      </c>
      <c r="H484" s="300">
        <v>462</v>
      </c>
      <c r="I484" s="168">
        <v>2458810</v>
      </c>
      <c r="J484" s="193">
        <v>305</v>
      </c>
      <c r="K484" s="164">
        <v>281</v>
      </c>
      <c r="L484" s="165">
        <v>1074485</v>
      </c>
      <c r="M484" s="299">
        <v>357</v>
      </c>
      <c r="N484" s="300">
        <v>336</v>
      </c>
      <c r="O484" s="168">
        <v>680849</v>
      </c>
      <c r="P484" s="193">
        <v>382</v>
      </c>
      <c r="Q484" s="164">
        <v>358</v>
      </c>
      <c r="R484" s="165">
        <v>2136607</v>
      </c>
      <c r="S484" s="299">
        <v>152</v>
      </c>
      <c r="T484" s="300">
        <v>141</v>
      </c>
      <c r="U484" s="168">
        <v>364194</v>
      </c>
      <c r="V484" s="193">
        <v>191</v>
      </c>
      <c r="W484" s="164">
        <v>186</v>
      </c>
      <c r="X484" s="165">
        <v>5037</v>
      </c>
      <c r="Y484" s="299">
        <v>285</v>
      </c>
      <c r="Z484" s="300">
        <v>260</v>
      </c>
      <c r="AA484" s="302">
        <v>197</v>
      </c>
      <c r="AB484" s="171">
        <v>384</v>
      </c>
      <c r="AC484" s="193">
        <v>0</v>
      </c>
      <c r="AD484" s="164">
        <v>100</v>
      </c>
      <c r="AE484" s="303">
        <v>0</v>
      </c>
    </row>
    <row r="485" spans="1:31" s="3" customFormat="1" ht="18.75" customHeight="1">
      <c r="A485" s="99">
        <v>483</v>
      </c>
      <c r="B485" s="30" t="s">
        <v>3813</v>
      </c>
      <c r="C485" s="31" t="s">
        <v>2267</v>
      </c>
      <c r="D485" s="32" t="s">
        <v>3816</v>
      </c>
      <c r="E485" s="33">
        <v>457</v>
      </c>
      <c r="F485" s="35">
        <v>2458160</v>
      </c>
      <c r="G485" s="107">
        <v>486</v>
      </c>
      <c r="H485" s="108">
        <v>460</v>
      </c>
      <c r="I485" s="38">
        <v>2484463</v>
      </c>
      <c r="J485" s="33">
        <v>359</v>
      </c>
      <c r="K485" s="44">
        <v>335</v>
      </c>
      <c r="L485" s="35">
        <v>829416</v>
      </c>
      <c r="M485" s="107">
        <v>224</v>
      </c>
      <c r="N485" s="108">
        <v>207</v>
      </c>
      <c r="O485" s="38">
        <v>1457845</v>
      </c>
      <c r="P485" s="33">
        <v>427</v>
      </c>
      <c r="Q485" s="44">
        <v>403</v>
      </c>
      <c r="R485" s="35">
        <v>1736976</v>
      </c>
      <c r="S485" s="107">
        <v>374</v>
      </c>
      <c r="T485" s="108">
        <v>355</v>
      </c>
      <c r="U485" s="38">
        <v>30234</v>
      </c>
      <c r="V485" s="33">
        <v>293</v>
      </c>
      <c r="W485" s="44">
        <v>288</v>
      </c>
      <c r="X485" s="35">
        <v>1390</v>
      </c>
      <c r="Y485" s="107">
        <v>295</v>
      </c>
      <c r="Z485" s="108">
        <v>270</v>
      </c>
      <c r="AA485" s="110">
        <v>189</v>
      </c>
      <c r="AB485" s="94">
        <v>381</v>
      </c>
      <c r="AC485" s="33">
        <v>0</v>
      </c>
      <c r="AD485" s="44">
        <v>98.54</v>
      </c>
      <c r="AE485" s="117">
        <v>1.46</v>
      </c>
    </row>
    <row r="486" spans="1:31" s="3" customFormat="1" ht="18.75" customHeight="1">
      <c r="A486" s="99">
        <v>484</v>
      </c>
      <c r="B486" s="30">
        <v>366</v>
      </c>
      <c r="C486" s="31" t="s">
        <v>2268</v>
      </c>
      <c r="D486" s="32" t="s">
        <v>1736</v>
      </c>
      <c r="E486" s="33">
        <v>458</v>
      </c>
      <c r="F486" s="35">
        <v>2455941</v>
      </c>
      <c r="G486" s="107">
        <v>489</v>
      </c>
      <c r="H486" s="108">
        <v>463</v>
      </c>
      <c r="I486" s="38">
        <v>2455941</v>
      </c>
      <c r="J486" s="33" t="s">
        <v>3813</v>
      </c>
      <c r="K486" s="40" t="s">
        <v>1709</v>
      </c>
      <c r="L486" s="35">
        <v>-19417</v>
      </c>
      <c r="M486" s="107">
        <v>460</v>
      </c>
      <c r="N486" s="108">
        <v>438</v>
      </c>
      <c r="O486" s="38">
        <v>205339</v>
      </c>
      <c r="P486" s="33">
        <v>473</v>
      </c>
      <c r="Q486" s="44">
        <v>448</v>
      </c>
      <c r="R486" s="35">
        <v>1232791</v>
      </c>
      <c r="S486" s="107">
        <v>461</v>
      </c>
      <c r="T486" s="108">
        <v>440</v>
      </c>
      <c r="U486" s="38">
        <v>-358033</v>
      </c>
      <c r="V486" s="33">
        <v>200</v>
      </c>
      <c r="W486" s="44">
        <v>195</v>
      </c>
      <c r="X486" s="35">
        <v>4437</v>
      </c>
      <c r="Y486" s="107">
        <v>498</v>
      </c>
      <c r="Z486" s="108">
        <v>472</v>
      </c>
      <c r="AA486" s="110">
        <v>32</v>
      </c>
      <c r="AB486" s="94">
        <v>311</v>
      </c>
      <c r="AC486" s="33">
        <v>0</v>
      </c>
      <c r="AD486" s="44">
        <v>100</v>
      </c>
      <c r="AE486" s="117">
        <v>0</v>
      </c>
    </row>
    <row r="487" spans="1:31" s="3" customFormat="1" ht="18.75" customHeight="1">
      <c r="A487" s="292">
        <v>485</v>
      </c>
      <c r="B487" s="143" t="s">
        <v>3813</v>
      </c>
      <c r="C487" s="144" t="s">
        <v>2269</v>
      </c>
      <c r="D487" s="145" t="s">
        <v>3815</v>
      </c>
      <c r="E487" s="197">
        <v>459</v>
      </c>
      <c r="F487" s="148">
        <v>2441036</v>
      </c>
      <c r="G487" s="293">
        <v>490</v>
      </c>
      <c r="H487" s="294">
        <v>464</v>
      </c>
      <c r="I487" s="151">
        <v>2441036</v>
      </c>
      <c r="J487" s="197">
        <v>295</v>
      </c>
      <c r="K487" s="147">
        <v>271</v>
      </c>
      <c r="L487" s="148">
        <v>1125386</v>
      </c>
      <c r="M487" s="293">
        <v>329</v>
      </c>
      <c r="N487" s="294">
        <v>310</v>
      </c>
      <c r="O487" s="151">
        <v>823205</v>
      </c>
      <c r="P487" s="197">
        <v>469</v>
      </c>
      <c r="Q487" s="147">
        <v>444</v>
      </c>
      <c r="R487" s="148">
        <v>1320817</v>
      </c>
      <c r="S487" s="293">
        <v>94</v>
      </c>
      <c r="T487" s="294">
        <v>84</v>
      </c>
      <c r="U487" s="151">
        <v>534939</v>
      </c>
      <c r="V487" s="197">
        <v>340</v>
      </c>
      <c r="W487" s="147">
        <v>333</v>
      </c>
      <c r="X487" s="295">
        <v>736</v>
      </c>
      <c r="Y487" s="293">
        <v>309</v>
      </c>
      <c r="Z487" s="294">
        <v>284</v>
      </c>
      <c r="AA487" s="296">
        <v>180</v>
      </c>
      <c r="AB487" s="156">
        <v>382</v>
      </c>
      <c r="AC487" s="197">
        <v>0</v>
      </c>
      <c r="AD487" s="147">
        <v>100</v>
      </c>
      <c r="AE487" s="297">
        <v>0</v>
      </c>
    </row>
    <row r="488" spans="1:31" s="3" customFormat="1" ht="18.75" customHeight="1">
      <c r="A488" s="98">
        <v>486</v>
      </c>
      <c r="B488" s="16" t="s">
        <v>3813</v>
      </c>
      <c r="C488" s="17" t="s">
        <v>398</v>
      </c>
      <c r="D488" s="18" t="s">
        <v>2748</v>
      </c>
      <c r="E488" s="60">
        <v>460</v>
      </c>
      <c r="F488" s="21">
        <v>2426540</v>
      </c>
      <c r="G488" s="104">
        <v>478</v>
      </c>
      <c r="H488" s="105">
        <v>452</v>
      </c>
      <c r="I488" s="24">
        <v>2578804</v>
      </c>
      <c r="J488" s="60">
        <v>481</v>
      </c>
      <c r="K488" s="20">
        <v>456</v>
      </c>
      <c r="L488" s="21">
        <v>116696</v>
      </c>
      <c r="M488" s="104" t="s">
        <v>3813</v>
      </c>
      <c r="N488" s="23" t="s">
        <v>1709</v>
      </c>
      <c r="O488" s="24">
        <v>-3208947</v>
      </c>
      <c r="P488" s="60">
        <v>172</v>
      </c>
      <c r="Q488" s="20">
        <v>152</v>
      </c>
      <c r="R488" s="21">
        <v>4800659</v>
      </c>
      <c r="S488" s="104">
        <v>491</v>
      </c>
      <c r="T488" s="105">
        <v>469</v>
      </c>
      <c r="U488" s="66" t="s">
        <v>3813</v>
      </c>
      <c r="V488" s="60">
        <v>264</v>
      </c>
      <c r="W488" s="20">
        <v>259</v>
      </c>
      <c r="X488" s="21">
        <v>1923</v>
      </c>
      <c r="Y488" s="104">
        <v>35</v>
      </c>
      <c r="Z488" s="105">
        <v>25</v>
      </c>
      <c r="AA488" s="106">
        <v>675</v>
      </c>
      <c r="AB488" s="93">
        <v>321</v>
      </c>
      <c r="AC488" s="60">
        <v>0</v>
      </c>
      <c r="AD488" s="20">
        <v>100</v>
      </c>
      <c r="AE488" s="115">
        <v>0</v>
      </c>
    </row>
    <row r="489" spans="1:31" s="3" customFormat="1" ht="18.75" customHeight="1">
      <c r="A489" s="99">
        <v>487</v>
      </c>
      <c r="B489" s="30">
        <v>402</v>
      </c>
      <c r="C489" s="31" t="s">
        <v>2270</v>
      </c>
      <c r="D489" s="32" t="s">
        <v>3368</v>
      </c>
      <c r="E489" s="33">
        <v>461</v>
      </c>
      <c r="F489" s="35">
        <v>2400877</v>
      </c>
      <c r="G489" s="107">
        <v>491</v>
      </c>
      <c r="H489" s="108">
        <v>465</v>
      </c>
      <c r="I489" s="38">
        <v>2419597</v>
      </c>
      <c r="J489" s="33">
        <v>271</v>
      </c>
      <c r="K489" s="44">
        <v>248</v>
      </c>
      <c r="L489" s="35">
        <v>1218840</v>
      </c>
      <c r="M489" s="107">
        <v>200</v>
      </c>
      <c r="N489" s="108">
        <v>184</v>
      </c>
      <c r="O489" s="38">
        <v>1582247</v>
      </c>
      <c r="P489" s="33">
        <v>261</v>
      </c>
      <c r="Q489" s="44">
        <v>239</v>
      </c>
      <c r="R489" s="35">
        <v>3473525</v>
      </c>
      <c r="S489" s="107">
        <v>320</v>
      </c>
      <c r="T489" s="108">
        <v>302</v>
      </c>
      <c r="U489" s="38">
        <v>79729</v>
      </c>
      <c r="V489" s="33">
        <v>402</v>
      </c>
      <c r="W489" s="44">
        <v>392</v>
      </c>
      <c r="X489" s="109">
        <v>29</v>
      </c>
      <c r="Y489" s="107">
        <v>208</v>
      </c>
      <c r="Z489" s="108">
        <v>186</v>
      </c>
      <c r="AA489" s="110">
        <v>271</v>
      </c>
      <c r="AB489" s="94">
        <v>321</v>
      </c>
      <c r="AC489" s="33">
        <v>0</v>
      </c>
      <c r="AD489" s="44">
        <v>100</v>
      </c>
      <c r="AE489" s="117">
        <v>0</v>
      </c>
    </row>
    <row r="490" spans="1:31" s="3" customFormat="1" ht="18.75" customHeight="1">
      <c r="A490" s="298">
        <v>488</v>
      </c>
      <c r="B490" s="160">
        <v>290</v>
      </c>
      <c r="C490" s="161" t="s">
        <v>2271</v>
      </c>
      <c r="D490" s="162" t="s">
        <v>3815</v>
      </c>
      <c r="E490" s="193">
        <v>462</v>
      </c>
      <c r="F490" s="165">
        <v>2390908</v>
      </c>
      <c r="G490" s="299">
        <v>494</v>
      </c>
      <c r="H490" s="300">
        <v>468</v>
      </c>
      <c r="I490" s="168">
        <v>2399025</v>
      </c>
      <c r="J490" s="193">
        <v>294</v>
      </c>
      <c r="K490" s="164">
        <v>270</v>
      </c>
      <c r="L490" s="189" t="s">
        <v>3813</v>
      </c>
      <c r="M490" s="299">
        <v>338</v>
      </c>
      <c r="N490" s="300">
        <v>319</v>
      </c>
      <c r="O490" s="196" t="s">
        <v>3813</v>
      </c>
      <c r="P490" s="193">
        <v>465</v>
      </c>
      <c r="Q490" s="164">
        <v>440</v>
      </c>
      <c r="R490" s="189" t="s">
        <v>3813</v>
      </c>
      <c r="S490" s="299">
        <v>63</v>
      </c>
      <c r="T490" s="300">
        <v>55</v>
      </c>
      <c r="U490" s="196" t="s">
        <v>3813</v>
      </c>
      <c r="V490" s="193">
        <v>386</v>
      </c>
      <c r="W490" s="164">
        <v>378</v>
      </c>
      <c r="X490" s="189" t="s">
        <v>3813</v>
      </c>
      <c r="Y490" s="299">
        <v>393</v>
      </c>
      <c r="Z490" s="300">
        <v>367</v>
      </c>
      <c r="AA490" s="196" t="s">
        <v>3813</v>
      </c>
      <c r="AB490" s="171">
        <v>384</v>
      </c>
      <c r="AC490" s="193">
        <v>0</v>
      </c>
      <c r="AD490" s="164">
        <v>100</v>
      </c>
      <c r="AE490" s="303">
        <v>0</v>
      </c>
    </row>
    <row r="491" spans="1:31" s="3" customFormat="1" ht="18.75" customHeight="1">
      <c r="A491" s="298">
        <v>489</v>
      </c>
      <c r="B491" s="160">
        <v>472</v>
      </c>
      <c r="C491" s="161" t="s">
        <v>2272</v>
      </c>
      <c r="D491" s="162" t="s">
        <v>3815</v>
      </c>
      <c r="E491" s="193">
        <v>463</v>
      </c>
      <c r="F491" s="165">
        <v>2389225</v>
      </c>
      <c r="G491" s="299">
        <v>495</v>
      </c>
      <c r="H491" s="300">
        <v>469</v>
      </c>
      <c r="I491" s="168">
        <v>2389263</v>
      </c>
      <c r="J491" s="193">
        <v>245</v>
      </c>
      <c r="K491" s="164">
        <v>223</v>
      </c>
      <c r="L491" s="165">
        <v>1348988</v>
      </c>
      <c r="M491" s="299">
        <v>397</v>
      </c>
      <c r="N491" s="300">
        <v>376</v>
      </c>
      <c r="O491" s="168">
        <v>517637</v>
      </c>
      <c r="P491" s="193">
        <v>363</v>
      </c>
      <c r="Q491" s="164">
        <v>339</v>
      </c>
      <c r="R491" s="165">
        <v>2326904</v>
      </c>
      <c r="S491" s="299">
        <v>396</v>
      </c>
      <c r="T491" s="300">
        <v>377</v>
      </c>
      <c r="U491" s="168">
        <v>15905</v>
      </c>
      <c r="V491" s="193">
        <v>113</v>
      </c>
      <c r="W491" s="164">
        <v>110</v>
      </c>
      <c r="X491" s="165">
        <v>8887</v>
      </c>
      <c r="Y491" s="299">
        <v>102</v>
      </c>
      <c r="Z491" s="300">
        <v>85</v>
      </c>
      <c r="AA491" s="302">
        <v>440</v>
      </c>
      <c r="AB491" s="171">
        <v>321</v>
      </c>
      <c r="AC491" s="193">
        <v>0</v>
      </c>
      <c r="AD491" s="164">
        <v>100</v>
      </c>
      <c r="AE491" s="303">
        <v>0</v>
      </c>
    </row>
    <row r="492" spans="1:31" s="3" customFormat="1" ht="18.75" customHeight="1">
      <c r="A492" s="292">
        <v>490</v>
      </c>
      <c r="B492" s="143">
        <v>463</v>
      </c>
      <c r="C492" s="144" t="s">
        <v>2273</v>
      </c>
      <c r="D492" s="145" t="s">
        <v>3815</v>
      </c>
      <c r="E492" s="197">
        <v>464</v>
      </c>
      <c r="F492" s="148">
        <v>2370196</v>
      </c>
      <c r="G492" s="293">
        <v>492</v>
      </c>
      <c r="H492" s="294">
        <v>466</v>
      </c>
      <c r="I492" s="151">
        <v>2409976</v>
      </c>
      <c r="J492" s="197">
        <v>399</v>
      </c>
      <c r="K492" s="147">
        <v>374</v>
      </c>
      <c r="L492" s="148">
        <v>651524</v>
      </c>
      <c r="M492" s="293">
        <v>290</v>
      </c>
      <c r="N492" s="294">
        <v>271</v>
      </c>
      <c r="O492" s="151">
        <v>1062383</v>
      </c>
      <c r="P492" s="197">
        <v>457</v>
      </c>
      <c r="Q492" s="147">
        <v>432</v>
      </c>
      <c r="R492" s="148">
        <v>1473370</v>
      </c>
      <c r="S492" s="293">
        <v>343</v>
      </c>
      <c r="T492" s="294">
        <v>324</v>
      </c>
      <c r="U492" s="151">
        <v>52219</v>
      </c>
      <c r="V492" s="152" t="s">
        <v>1709</v>
      </c>
      <c r="W492" s="153" t="s">
        <v>1709</v>
      </c>
      <c r="X492" s="154" t="s">
        <v>3813</v>
      </c>
      <c r="Y492" s="293">
        <v>374</v>
      </c>
      <c r="Z492" s="294">
        <v>348</v>
      </c>
      <c r="AA492" s="296">
        <v>139</v>
      </c>
      <c r="AB492" s="156">
        <v>311</v>
      </c>
      <c r="AC492" s="197">
        <v>0</v>
      </c>
      <c r="AD492" s="147">
        <v>100</v>
      </c>
      <c r="AE492" s="297">
        <v>0</v>
      </c>
    </row>
    <row r="493" spans="1:31" s="3" customFormat="1" ht="18.75" customHeight="1">
      <c r="A493" s="304">
        <v>491</v>
      </c>
      <c r="B493" s="175" t="s">
        <v>3813</v>
      </c>
      <c r="C493" s="176" t="s">
        <v>2274</v>
      </c>
      <c r="D493" s="177" t="s">
        <v>3815</v>
      </c>
      <c r="E493" s="198">
        <v>465</v>
      </c>
      <c r="F493" s="180">
        <v>2362686</v>
      </c>
      <c r="G493" s="305">
        <v>496</v>
      </c>
      <c r="H493" s="306">
        <v>470</v>
      </c>
      <c r="I493" s="183">
        <v>2379807</v>
      </c>
      <c r="J493" s="198">
        <v>167</v>
      </c>
      <c r="K493" s="179">
        <v>151</v>
      </c>
      <c r="L493" s="180">
        <v>1684421</v>
      </c>
      <c r="M493" s="305">
        <v>463</v>
      </c>
      <c r="N493" s="306">
        <v>441</v>
      </c>
      <c r="O493" s="183">
        <v>174977</v>
      </c>
      <c r="P493" s="198">
        <v>379</v>
      </c>
      <c r="Q493" s="179">
        <v>355</v>
      </c>
      <c r="R493" s="180">
        <v>2155673</v>
      </c>
      <c r="S493" s="305">
        <v>315</v>
      </c>
      <c r="T493" s="306">
        <v>297</v>
      </c>
      <c r="U493" s="183">
        <v>82226</v>
      </c>
      <c r="V493" s="198">
        <v>393</v>
      </c>
      <c r="W493" s="179">
        <v>384</v>
      </c>
      <c r="X493" s="315">
        <v>65</v>
      </c>
      <c r="Y493" s="305">
        <v>406</v>
      </c>
      <c r="Z493" s="306">
        <v>380</v>
      </c>
      <c r="AA493" s="307">
        <v>117</v>
      </c>
      <c r="AB493" s="186">
        <v>356</v>
      </c>
      <c r="AC493" s="198">
        <v>0</v>
      </c>
      <c r="AD493" s="179">
        <v>100</v>
      </c>
      <c r="AE493" s="308">
        <v>0</v>
      </c>
    </row>
    <row r="494" spans="1:31" s="3" customFormat="1" ht="18.75" customHeight="1">
      <c r="A494" s="298">
        <v>492</v>
      </c>
      <c r="B494" s="160" t="s">
        <v>3813</v>
      </c>
      <c r="C494" s="161" t="s">
        <v>2275</v>
      </c>
      <c r="D494" s="162" t="s">
        <v>3815</v>
      </c>
      <c r="E494" s="193">
        <v>466</v>
      </c>
      <c r="F494" s="165">
        <v>2361159</v>
      </c>
      <c r="G494" s="299">
        <v>497</v>
      </c>
      <c r="H494" s="300">
        <v>471</v>
      </c>
      <c r="I494" s="168">
        <v>2361159</v>
      </c>
      <c r="J494" s="193">
        <v>372</v>
      </c>
      <c r="K494" s="164">
        <v>348</v>
      </c>
      <c r="L494" s="165">
        <v>769284</v>
      </c>
      <c r="M494" s="299">
        <v>419</v>
      </c>
      <c r="N494" s="300">
        <v>398</v>
      </c>
      <c r="O494" s="168">
        <v>415556</v>
      </c>
      <c r="P494" s="193">
        <v>380</v>
      </c>
      <c r="Q494" s="164">
        <v>356</v>
      </c>
      <c r="R494" s="165">
        <v>2148831</v>
      </c>
      <c r="S494" s="299">
        <v>237</v>
      </c>
      <c r="T494" s="300">
        <v>221</v>
      </c>
      <c r="U494" s="168">
        <v>184314</v>
      </c>
      <c r="V494" s="193">
        <v>290</v>
      </c>
      <c r="W494" s="164">
        <v>285</v>
      </c>
      <c r="X494" s="165">
        <v>1482</v>
      </c>
      <c r="Y494" s="299">
        <v>380</v>
      </c>
      <c r="Z494" s="300">
        <v>354</v>
      </c>
      <c r="AA494" s="302">
        <v>134</v>
      </c>
      <c r="AB494" s="171">
        <v>322</v>
      </c>
      <c r="AC494" s="193">
        <v>0</v>
      </c>
      <c r="AD494" s="164">
        <v>100</v>
      </c>
      <c r="AE494" s="303">
        <v>0</v>
      </c>
    </row>
    <row r="495" spans="1:31" s="3" customFormat="1" ht="18.75" customHeight="1">
      <c r="A495" s="298">
        <v>493</v>
      </c>
      <c r="B495" s="160" t="s">
        <v>3813</v>
      </c>
      <c r="C495" s="161" t="s">
        <v>3995</v>
      </c>
      <c r="D495" s="162" t="s">
        <v>3815</v>
      </c>
      <c r="E495" s="193">
        <v>467</v>
      </c>
      <c r="F495" s="165">
        <v>2355595</v>
      </c>
      <c r="G495" s="299">
        <v>498</v>
      </c>
      <c r="H495" s="300">
        <v>472</v>
      </c>
      <c r="I495" s="168">
        <v>2358907</v>
      </c>
      <c r="J495" s="193">
        <v>428</v>
      </c>
      <c r="K495" s="164">
        <v>403</v>
      </c>
      <c r="L495" s="165">
        <v>480707</v>
      </c>
      <c r="M495" s="299">
        <v>355</v>
      </c>
      <c r="N495" s="300">
        <v>335</v>
      </c>
      <c r="O495" s="168">
        <v>689795</v>
      </c>
      <c r="P495" s="193">
        <v>484</v>
      </c>
      <c r="Q495" s="164">
        <v>458</v>
      </c>
      <c r="R495" s="165">
        <v>1041760</v>
      </c>
      <c r="S495" s="299">
        <v>230</v>
      </c>
      <c r="T495" s="300">
        <v>214</v>
      </c>
      <c r="U495" s="168">
        <v>190688</v>
      </c>
      <c r="V495" s="193">
        <v>117</v>
      </c>
      <c r="W495" s="164">
        <v>114</v>
      </c>
      <c r="X495" s="165">
        <v>8615</v>
      </c>
      <c r="Y495" s="299">
        <v>167</v>
      </c>
      <c r="Z495" s="300">
        <v>146</v>
      </c>
      <c r="AA495" s="302">
        <v>329</v>
      </c>
      <c r="AB495" s="171">
        <v>321</v>
      </c>
      <c r="AC495" s="193">
        <v>0</v>
      </c>
      <c r="AD495" s="164">
        <v>100</v>
      </c>
      <c r="AE495" s="303">
        <v>0</v>
      </c>
    </row>
    <row r="496" spans="1:31" s="3" customFormat="1" ht="18.75" customHeight="1">
      <c r="A496" s="298">
        <v>494</v>
      </c>
      <c r="B496" s="160">
        <v>413</v>
      </c>
      <c r="C496" s="161" t="s">
        <v>2276</v>
      </c>
      <c r="D496" s="162" t="s">
        <v>3815</v>
      </c>
      <c r="E496" s="193">
        <v>468</v>
      </c>
      <c r="F496" s="165">
        <v>2342861</v>
      </c>
      <c r="G496" s="299">
        <v>246</v>
      </c>
      <c r="H496" s="300">
        <v>232</v>
      </c>
      <c r="I496" s="168">
        <v>4765835</v>
      </c>
      <c r="J496" s="193">
        <v>403</v>
      </c>
      <c r="K496" s="164">
        <v>378</v>
      </c>
      <c r="L496" s="165">
        <v>613347</v>
      </c>
      <c r="M496" s="299">
        <v>114</v>
      </c>
      <c r="N496" s="300">
        <v>104</v>
      </c>
      <c r="O496" s="168">
        <v>2331064</v>
      </c>
      <c r="P496" s="193">
        <v>302</v>
      </c>
      <c r="Q496" s="164">
        <v>279</v>
      </c>
      <c r="R496" s="165">
        <v>2955554</v>
      </c>
      <c r="S496" s="299">
        <v>116</v>
      </c>
      <c r="T496" s="300">
        <v>106</v>
      </c>
      <c r="U496" s="168">
        <v>471731</v>
      </c>
      <c r="V496" s="193">
        <v>381</v>
      </c>
      <c r="W496" s="164">
        <v>373</v>
      </c>
      <c r="X496" s="301">
        <v>185</v>
      </c>
      <c r="Y496" s="299">
        <v>482</v>
      </c>
      <c r="Z496" s="300">
        <v>456</v>
      </c>
      <c r="AA496" s="302">
        <v>54</v>
      </c>
      <c r="AB496" s="171">
        <v>371</v>
      </c>
      <c r="AC496" s="193">
        <v>0</v>
      </c>
      <c r="AD496" s="164">
        <v>100</v>
      </c>
      <c r="AE496" s="303">
        <v>0</v>
      </c>
    </row>
    <row r="497" spans="1:31" s="3" customFormat="1" ht="18.75" customHeight="1">
      <c r="A497" s="292">
        <v>495</v>
      </c>
      <c r="B497" s="143">
        <v>380</v>
      </c>
      <c r="C497" s="144" t="s">
        <v>2277</v>
      </c>
      <c r="D497" s="145" t="s">
        <v>3815</v>
      </c>
      <c r="E497" s="197">
        <v>469</v>
      </c>
      <c r="F497" s="148">
        <v>2340846</v>
      </c>
      <c r="G497" s="293">
        <v>476</v>
      </c>
      <c r="H497" s="294">
        <v>450</v>
      </c>
      <c r="I497" s="151">
        <v>2588679</v>
      </c>
      <c r="J497" s="197">
        <v>373</v>
      </c>
      <c r="K497" s="147">
        <v>349</v>
      </c>
      <c r="L497" s="148">
        <v>768367</v>
      </c>
      <c r="M497" s="293">
        <v>406</v>
      </c>
      <c r="N497" s="294">
        <v>385</v>
      </c>
      <c r="O497" s="151">
        <v>472119</v>
      </c>
      <c r="P497" s="197">
        <v>392</v>
      </c>
      <c r="Q497" s="147">
        <v>368</v>
      </c>
      <c r="R497" s="148">
        <v>2046639</v>
      </c>
      <c r="S497" s="293">
        <v>361</v>
      </c>
      <c r="T497" s="294">
        <v>342</v>
      </c>
      <c r="U497" s="151">
        <v>34487</v>
      </c>
      <c r="V497" s="197">
        <v>186</v>
      </c>
      <c r="W497" s="147">
        <v>181</v>
      </c>
      <c r="X497" s="148">
        <v>5128</v>
      </c>
      <c r="Y497" s="293">
        <v>220</v>
      </c>
      <c r="Z497" s="294">
        <v>197</v>
      </c>
      <c r="AA497" s="296">
        <v>255</v>
      </c>
      <c r="AB497" s="156">
        <v>384</v>
      </c>
      <c r="AC497" s="197">
        <v>0</v>
      </c>
      <c r="AD497" s="147">
        <v>100</v>
      </c>
      <c r="AE497" s="297">
        <v>0</v>
      </c>
    </row>
    <row r="498" spans="1:31" s="3" customFormat="1" ht="18.75" customHeight="1">
      <c r="A498" s="98">
        <v>496</v>
      </c>
      <c r="B498" s="16">
        <v>408</v>
      </c>
      <c r="C498" s="17" t="s">
        <v>2278</v>
      </c>
      <c r="D498" s="18" t="s">
        <v>3369</v>
      </c>
      <c r="E498" s="60">
        <v>470</v>
      </c>
      <c r="F498" s="21">
        <v>2340535</v>
      </c>
      <c r="G498" s="104">
        <v>499</v>
      </c>
      <c r="H498" s="105">
        <v>473</v>
      </c>
      <c r="I498" s="24">
        <v>2346919</v>
      </c>
      <c r="J498" s="60">
        <v>114</v>
      </c>
      <c r="K498" s="20">
        <v>101</v>
      </c>
      <c r="L498" s="21">
        <v>1918235</v>
      </c>
      <c r="M498" s="104">
        <v>277</v>
      </c>
      <c r="N498" s="105">
        <v>258</v>
      </c>
      <c r="O498" s="24">
        <v>1119015</v>
      </c>
      <c r="P498" s="60">
        <v>431</v>
      </c>
      <c r="Q498" s="20">
        <v>406</v>
      </c>
      <c r="R498" s="21">
        <v>1691490</v>
      </c>
      <c r="S498" s="104">
        <v>55</v>
      </c>
      <c r="T498" s="105">
        <v>47</v>
      </c>
      <c r="U498" s="24">
        <v>932711</v>
      </c>
      <c r="V498" s="60">
        <v>258</v>
      </c>
      <c r="W498" s="20">
        <v>253</v>
      </c>
      <c r="X498" s="21">
        <v>2099</v>
      </c>
      <c r="Y498" s="104">
        <v>196</v>
      </c>
      <c r="Z498" s="105">
        <v>174</v>
      </c>
      <c r="AA498" s="106">
        <v>294</v>
      </c>
      <c r="AB498" s="93">
        <v>384</v>
      </c>
      <c r="AC498" s="60">
        <v>0</v>
      </c>
      <c r="AD498" s="20">
        <v>100</v>
      </c>
      <c r="AE498" s="115">
        <v>0</v>
      </c>
    </row>
    <row r="499" spans="1:31" s="3" customFormat="1" ht="18.75" customHeight="1">
      <c r="A499" s="99">
        <v>497</v>
      </c>
      <c r="B499" s="30" t="s">
        <v>3813</v>
      </c>
      <c r="C499" s="31" t="s">
        <v>2279</v>
      </c>
      <c r="D499" s="32" t="s">
        <v>3816</v>
      </c>
      <c r="E499" s="33">
        <v>471</v>
      </c>
      <c r="F499" s="35">
        <v>2323444</v>
      </c>
      <c r="G499" s="107">
        <v>482</v>
      </c>
      <c r="H499" s="108">
        <v>456</v>
      </c>
      <c r="I499" s="38">
        <v>2553629</v>
      </c>
      <c r="J499" s="33">
        <v>309</v>
      </c>
      <c r="K499" s="44">
        <v>285</v>
      </c>
      <c r="L499" s="35">
        <v>1062201</v>
      </c>
      <c r="M499" s="107">
        <v>270</v>
      </c>
      <c r="N499" s="108">
        <v>251</v>
      </c>
      <c r="O499" s="38">
        <v>1156675</v>
      </c>
      <c r="P499" s="33">
        <v>406</v>
      </c>
      <c r="Q499" s="44">
        <v>382</v>
      </c>
      <c r="R499" s="35">
        <v>1892520</v>
      </c>
      <c r="S499" s="107">
        <v>124</v>
      </c>
      <c r="T499" s="108">
        <v>114</v>
      </c>
      <c r="U499" s="38">
        <v>458027</v>
      </c>
      <c r="V499" s="33">
        <v>295</v>
      </c>
      <c r="W499" s="44">
        <v>290</v>
      </c>
      <c r="X499" s="35">
        <v>1376</v>
      </c>
      <c r="Y499" s="107">
        <v>263</v>
      </c>
      <c r="Z499" s="108">
        <v>238</v>
      </c>
      <c r="AA499" s="110">
        <v>214</v>
      </c>
      <c r="AB499" s="94">
        <v>362</v>
      </c>
      <c r="AC499" s="33">
        <v>0</v>
      </c>
      <c r="AD499" s="44">
        <v>100</v>
      </c>
      <c r="AE499" s="117">
        <v>0</v>
      </c>
    </row>
    <row r="500" spans="1:31" s="3" customFormat="1" ht="18.75" customHeight="1">
      <c r="A500" s="298">
        <v>498</v>
      </c>
      <c r="B500" s="160">
        <v>333</v>
      </c>
      <c r="C500" s="161" t="s">
        <v>2280</v>
      </c>
      <c r="D500" s="162" t="s">
        <v>3815</v>
      </c>
      <c r="E500" s="193">
        <v>472</v>
      </c>
      <c r="F500" s="165">
        <v>2316033</v>
      </c>
      <c r="G500" s="299">
        <v>344</v>
      </c>
      <c r="H500" s="300">
        <v>324</v>
      </c>
      <c r="I500" s="168">
        <v>3885923</v>
      </c>
      <c r="J500" s="193">
        <v>429</v>
      </c>
      <c r="K500" s="164">
        <v>404</v>
      </c>
      <c r="L500" s="165">
        <v>479214</v>
      </c>
      <c r="M500" s="299">
        <v>423</v>
      </c>
      <c r="N500" s="300">
        <v>402</v>
      </c>
      <c r="O500" s="168">
        <v>406427</v>
      </c>
      <c r="P500" s="193">
        <v>356</v>
      </c>
      <c r="Q500" s="164">
        <v>333</v>
      </c>
      <c r="R500" s="165">
        <v>2382588</v>
      </c>
      <c r="S500" s="299">
        <v>344</v>
      </c>
      <c r="T500" s="300">
        <v>325</v>
      </c>
      <c r="U500" s="168">
        <v>51995</v>
      </c>
      <c r="V500" s="193">
        <v>216</v>
      </c>
      <c r="W500" s="164">
        <v>211</v>
      </c>
      <c r="X500" s="165">
        <v>3657</v>
      </c>
      <c r="Y500" s="299">
        <v>335</v>
      </c>
      <c r="Z500" s="300">
        <v>309</v>
      </c>
      <c r="AA500" s="302">
        <v>165</v>
      </c>
      <c r="AB500" s="171">
        <v>371</v>
      </c>
      <c r="AC500" s="193">
        <v>0</v>
      </c>
      <c r="AD500" s="164">
        <v>100</v>
      </c>
      <c r="AE500" s="303">
        <v>0</v>
      </c>
    </row>
    <row r="501" spans="1:31" s="3" customFormat="1" ht="18.75" customHeight="1">
      <c r="A501" s="298">
        <v>499</v>
      </c>
      <c r="B501" s="160" t="s">
        <v>3813</v>
      </c>
      <c r="C501" s="161" t="s">
        <v>2281</v>
      </c>
      <c r="D501" s="162" t="s">
        <v>3815</v>
      </c>
      <c r="E501" s="193">
        <v>473</v>
      </c>
      <c r="F501" s="165">
        <v>2306025</v>
      </c>
      <c r="G501" s="299">
        <v>493</v>
      </c>
      <c r="H501" s="300">
        <v>467</v>
      </c>
      <c r="I501" s="168">
        <v>2399360</v>
      </c>
      <c r="J501" s="193">
        <v>454</v>
      </c>
      <c r="K501" s="164">
        <v>429</v>
      </c>
      <c r="L501" s="165">
        <v>329526</v>
      </c>
      <c r="M501" s="299">
        <v>430</v>
      </c>
      <c r="N501" s="300">
        <v>409</v>
      </c>
      <c r="O501" s="168">
        <v>374708</v>
      </c>
      <c r="P501" s="193">
        <v>414</v>
      </c>
      <c r="Q501" s="164">
        <v>390</v>
      </c>
      <c r="R501" s="165">
        <v>1824313</v>
      </c>
      <c r="S501" s="299">
        <v>305</v>
      </c>
      <c r="T501" s="300">
        <v>287</v>
      </c>
      <c r="U501" s="168">
        <v>89091</v>
      </c>
      <c r="V501" s="193">
        <v>115</v>
      </c>
      <c r="W501" s="164">
        <v>112</v>
      </c>
      <c r="X501" s="165">
        <v>8791</v>
      </c>
      <c r="Y501" s="299">
        <v>392</v>
      </c>
      <c r="Z501" s="300">
        <v>366</v>
      </c>
      <c r="AA501" s="302">
        <v>125</v>
      </c>
      <c r="AB501" s="171">
        <v>322</v>
      </c>
      <c r="AC501" s="193">
        <v>0</v>
      </c>
      <c r="AD501" s="164">
        <v>100</v>
      </c>
      <c r="AE501" s="303">
        <v>0</v>
      </c>
    </row>
    <row r="502" spans="1:31" s="3" customFormat="1" ht="18.75" customHeight="1">
      <c r="A502" s="309">
        <v>500</v>
      </c>
      <c r="B502" s="201">
        <v>388</v>
      </c>
      <c r="C502" s="202" t="s">
        <v>2056</v>
      </c>
      <c r="D502" s="203" t="s">
        <v>3815</v>
      </c>
      <c r="E502" s="310">
        <v>474</v>
      </c>
      <c r="F502" s="206">
        <v>2270456</v>
      </c>
      <c r="G502" s="311">
        <v>500</v>
      </c>
      <c r="H502" s="312">
        <v>474</v>
      </c>
      <c r="I502" s="209">
        <v>2329175</v>
      </c>
      <c r="J502" s="310">
        <v>337</v>
      </c>
      <c r="K502" s="205">
        <v>313</v>
      </c>
      <c r="L502" s="206">
        <v>948698</v>
      </c>
      <c r="M502" s="311">
        <v>393</v>
      </c>
      <c r="N502" s="312">
        <v>372</v>
      </c>
      <c r="O502" s="209">
        <v>542215</v>
      </c>
      <c r="P502" s="310">
        <v>421</v>
      </c>
      <c r="Q502" s="205">
        <v>397</v>
      </c>
      <c r="R502" s="206">
        <v>1761977</v>
      </c>
      <c r="S502" s="311">
        <v>406</v>
      </c>
      <c r="T502" s="312">
        <v>387</v>
      </c>
      <c r="U502" s="209">
        <v>10067</v>
      </c>
      <c r="V502" s="310">
        <v>389</v>
      </c>
      <c r="W502" s="205">
        <v>380</v>
      </c>
      <c r="X502" s="316">
        <v>76</v>
      </c>
      <c r="Y502" s="311">
        <v>384</v>
      </c>
      <c r="Z502" s="312">
        <v>358</v>
      </c>
      <c r="AA502" s="314">
        <v>132</v>
      </c>
      <c r="AB502" s="212">
        <v>356</v>
      </c>
      <c r="AC502" s="310">
        <v>0</v>
      </c>
      <c r="AD502" s="205">
        <v>100</v>
      </c>
      <c r="AE502" s="313">
        <v>0</v>
      </c>
    </row>
    <row r="503" spans="1:31" s="684" customFormat="1">
      <c r="A503" s="691"/>
      <c r="B503" s="691"/>
      <c r="C503" s="692"/>
      <c r="D503" s="692"/>
      <c r="E503" s="691"/>
      <c r="F503" s="693"/>
      <c r="G503" s="691"/>
      <c r="H503" s="691"/>
      <c r="I503" s="693"/>
      <c r="J503" s="691"/>
      <c r="K503" s="691"/>
      <c r="L503" s="693"/>
      <c r="M503" s="691"/>
      <c r="N503" s="691"/>
      <c r="O503" s="693"/>
      <c r="P503" s="691"/>
      <c r="Q503" s="691"/>
      <c r="R503" s="693"/>
      <c r="S503" s="691"/>
      <c r="T503" s="691"/>
      <c r="U503" s="693"/>
      <c r="V503" s="691"/>
      <c r="W503" s="691"/>
      <c r="X503" s="695"/>
      <c r="Y503" s="691"/>
      <c r="Z503" s="691"/>
      <c r="AA503" s="695"/>
      <c r="AB503" s="693"/>
      <c r="AC503" s="691"/>
      <c r="AD503" s="691"/>
      <c r="AE503" s="691"/>
    </row>
    <row r="504" spans="1:31" s="3" customFormat="1">
      <c r="A504" s="708" t="s">
        <v>4154</v>
      </c>
      <c r="B504" s="725"/>
      <c r="C504" s="725"/>
      <c r="D504" s="125"/>
      <c r="E504" s="125"/>
    </row>
    <row r="505" spans="1:31" ht="22.5" customHeight="1">
      <c r="A505" s="725"/>
      <c r="B505" s="725"/>
      <c r="C505" s="725"/>
      <c r="D505" s="710" t="s">
        <v>4155</v>
      </c>
      <c r="E505" s="710"/>
      <c r="F505" s="199">
        <v>2212297009</v>
      </c>
      <c r="H505" s="744">
        <v>2539783411</v>
      </c>
      <c r="I505" s="744"/>
      <c r="K505" s="744">
        <v>710129485</v>
      </c>
      <c r="L505" s="712"/>
      <c r="N505" s="744">
        <v>948963400</v>
      </c>
      <c r="O505" s="712"/>
      <c r="Q505" s="744">
        <v>2459825415</v>
      </c>
      <c r="R505" s="712"/>
      <c r="T505" s="744">
        <v>93030315</v>
      </c>
      <c r="U505" s="712"/>
      <c r="W505" s="744">
        <v>2567920</v>
      </c>
      <c r="X505" s="712"/>
      <c r="Z505" s="744">
        <v>161181</v>
      </c>
      <c r="AA505" s="712"/>
      <c r="AB505" s="87"/>
      <c r="AC505" s="87"/>
      <c r="AD505" s="87"/>
      <c r="AE505" s="87"/>
    </row>
    <row r="506" spans="1:31" hidden="1">
      <c r="A506" s="3"/>
      <c r="B506" s="3"/>
      <c r="C506" s="3"/>
      <c r="E506" s="85"/>
      <c r="F506" s="87"/>
      <c r="I506" s="87"/>
      <c r="L506" s="87"/>
      <c r="O506" s="87"/>
      <c r="R506" s="87"/>
      <c r="U506" s="87"/>
      <c r="X506" s="87"/>
      <c r="AA506" s="87"/>
      <c r="AB506" s="87"/>
      <c r="AC506" s="87"/>
      <c r="AD506" s="87"/>
      <c r="AE506" s="87"/>
    </row>
    <row r="507" spans="1:31" hidden="1">
      <c r="D507" s="84">
        <f>SUM(F505:AC505)</f>
        <v>8966758136</v>
      </c>
      <c r="E507" s="85" t="s">
        <v>1711</v>
      </c>
      <c r="F507" s="87">
        <f>F505/500</f>
        <v>4424594.0180000002</v>
      </c>
      <c r="I507" s="87">
        <f>H505/500</f>
        <v>5079566.8219999997</v>
      </c>
      <c r="L507" s="87">
        <f>K505/500</f>
        <v>1420258.97</v>
      </c>
      <c r="O507" s="87">
        <f>N505/500</f>
        <v>1897926.8</v>
      </c>
      <c r="R507" s="87">
        <f>Q505/500</f>
        <v>4919650.83</v>
      </c>
      <c r="U507" s="87">
        <f>T505/500</f>
        <v>186060.63</v>
      </c>
      <c r="X507" s="87">
        <f>W505/500</f>
        <v>5135.84</v>
      </c>
      <c r="AA507" s="87">
        <f>Z505/500</f>
        <v>322.36200000000002</v>
      </c>
      <c r="AB507" s="87"/>
    </row>
    <row r="508" spans="1:31" hidden="1"/>
    <row r="509" spans="1:31" hidden="1">
      <c r="F509" s="87">
        <f>SUM(F3:F502)</f>
        <v>2121584493</v>
      </c>
      <c r="I509" s="87">
        <f>SUM(I3:I502)</f>
        <v>2440186606</v>
      </c>
      <c r="L509" s="87">
        <f>SUM(L3:L502)</f>
        <v>674637581</v>
      </c>
      <c r="O509" s="87">
        <f>SUM(O68:O502)+SUM(O3:O64)</f>
        <v>907855981</v>
      </c>
      <c r="R509" s="87">
        <f>SUM(R68:R502)+SUM(R3:R64)</f>
        <v>2344574074</v>
      </c>
      <c r="U509" s="87">
        <f>SUM(U68:U502)+SUM(U3:U64)</f>
        <v>93960785</v>
      </c>
      <c r="X509" s="87">
        <f>SUM(X68:X502)+SUM(X3:X64)</f>
        <v>2397828</v>
      </c>
      <c r="AA509" s="87">
        <f>SUM(AA68:AA502)+SUM(AA3:AA64)</f>
        <v>155019</v>
      </c>
      <c r="AB509" s="87"/>
    </row>
    <row r="510" spans="1:31" hidden="1">
      <c r="F510" s="87">
        <f>F505-F509</f>
        <v>90712516</v>
      </c>
      <c r="I510" s="87">
        <f>H505-I509</f>
        <v>99596805</v>
      </c>
      <c r="L510" s="87">
        <f>K505-L509</f>
        <v>35491904</v>
      </c>
      <c r="O510" s="87">
        <f>N505-O509</f>
        <v>41107419</v>
      </c>
      <c r="R510" s="87">
        <f>Q505-R509</f>
        <v>115251341</v>
      </c>
      <c r="U510" s="87">
        <f>T505-U509</f>
        <v>-930470</v>
      </c>
      <c r="X510" s="87">
        <f>W505-X509</f>
        <v>170092</v>
      </c>
      <c r="AA510" s="87">
        <f>Z505-AA509</f>
        <v>6162</v>
      </c>
      <c r="AB510" s="87"/>
    </row>
    <row r="511" spans="1:31" hidden="1">
      <c r="F511" s="89">
        <f>F510/F509*100</f>
        <v>4.2756965984290876</v>
      </c>
      <c r="G511" s="89"/>
      <c r="H511" s="89"/>
      <c r="I511" s="89">
        <f>I510/I509*100</f>
        <v>4.0815241242251128</v>
      </c>
      <c r="J511" s="89"/>
      <c r="K511" s="89"/>
      <c r="L511" s="89">
        <f>L510/L509*100</f>
        <v>5.260884510375357</v>
      </c>
      <c r="M511" s="89"/>
      <c r="N511" s="89"/>
      <c r="O511" s="89">
        <f>O510/O509*100</f>
        <v>4.5279669749733138</v>
      </c>
      <c r="P511" s="89"/>
      <c r="Q511" s="89"/>
      <c r="R511" s="89">
        <f>R510/R509*100</f>
        <v>4.9156621783918952</v>
      </c>
      <c r="S511" s="89"/>
      <c r="T511" s="89"/>
      <c r="U511" s="89">
        <f>U510/U509*100</f>
        <v>-0.9902748258222831</v>
      </c>
      <c r="V511" s="89"/>
      <c r="W511" s="89"/>
      <c r="X511" s="89">
        <f>X510/X509*100</f>
        <v>7.0935863623245705</v>
      </c>
      <c r="Y511" s="89"/>
      <c r="Z511" s="89"/>
      <c r="AA511" s="89">
        <f>AA510/AA509*100</f>
        <v>3.9749966133183676</v>
      </c>
      <c r="AB511" s="89"/>
    </row>
    <row r="512" spans="1:31" hidden="1"/>
    <row r="513" hidden="1"/>
  </sheetData>
  <sheetProtection algorithmName="SHA-512" hashValue="JEYyhPgFFNXVLNc9mmkkV59RA0j42QP+SN4NEu0Sz49LPRloOs4OBWE8IiWGwp82DBzCnlxxwptc1SwhXE/R+A==" saltValue="jGRV/RnfwZ0VKBLhkmT0og==" spinCount="100000" sheet="1" objects="1" scenarios="1" autoFilter="0"/>
  <autoFilter ref="A2:IU2"/>
  <mergeCells count="25">
    <mergeCell ref="AD1:AD2"/>
    <mergeCell ref="AE1:AE2"/>
    <mergeCell ref="AC1:AC2"/>
    <mergeCell ref="Y1:AA1"/>
    <mergeCell ref="AB1:AB2"/>
    <mergeCell ref="M1:O1"/>
    <mergeCell ref="P1:R1"/>
    <mergeCell ref="S1:U1"/>
    <mergeCell ref="V1:X1"/>
    <mergeCell ref="F1:F2"/>
    <mergeCell ref="G1:I1"/>
    <mergeCell ref="J1:L1"/>
    <mergeCell ref="A1:B1"/>
    <mergeCell ref="C1:C2"/>
    <mergeCell ref="D1:D2"/>
    <mergeCell ref="E1:E2"/>
    <mergeCell ref="A504:C505"/>
    <mergeCell ref="D505:E505"/>
    <mergeCell ref="H505:I505"/>
    <mergeCell ref="K505:L505"/>
    <mergeCell ref="Z505:AA505"/>
    <mergeCell ref="N505:O505"/>
    <mergeCell ref="Q505:R505"/>
    <mergeCell ref="T505:U505"/>
    <mergeCell ref="W505:X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indexed="43"/>
  </sheetPr>
  <dimension ref="A1:IU511"/>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cols>
    <col min="1" max="1" width="15.7109375" style="86" customWidth="1"/>
    <col min="2" max="2" width="56.85546875" style="86" customWidth="1"/>
    <col min="3" max="3" width="15.7109375" style="86" customWidth="1"/>
    <col min="4" max="4" width="8.85546875" style="86" customWidth="1"/>
    <col min="5" max="5" width="16" style="86" customWidth="1"/>
    <col min="6" max="7" width="11" style="86" customWidth="1"/>
    <col min="8" max="8" width="16" style="86" customWidth="1"/>
    <col min="9" max="10" width="11" style="86" customWidth="1"/>
    <col min="11" max="11" width="15" style="86" customWidth="1"/>
    <col min="12" max="13" width="11" style="86" customWidth="1"/>
    <col min="14" max="14" width="14.140625" style="86" customWidth="1"/>
    <col min="15" max="16" width="11" style="86" customWidth="1"/>
    <col min="17" max="17" width="15.7109375" style="86" customWidth="1"/>
    <col min="18" max="19" width="11" style="86" customWidth="1"/>
    <col min="20" max="20" width="14" style="86" customWidth="1"/>
    <col min="21" max="22" width="11" style="86" customWidth="1"/>
    <col min="23" max="23" width="14" style="86" customWidth="1"/>
    <col min="24" max="25" width="11" style="86" customWidth="1"/>
    <col min="26" max="27" width="13.85546875" style="86" customWidth="1"/>
    <col min="28" max="29" width="14" style="86" customWidth="1"/>
    <col min="30" max="30" width="13.85546875" style="86" customWidth="1"/>
    <col min="31" max="255" width="9.140625" style="86" hidden="1" customWidth="1"/>
    <col min="256" max="16384" width="0" style="86" hidden="1"/>
  </cols>
  <sheetData>
    <row r="1" spans="1:30" s="13" customFormat="1" ht="37.5" customHeight="1">
      <c r="A1" s="12" t="s">
        <v>78</v>
      </c>
      <c r="B1" s="733" t="s">
        <v>3794</v>
      </c>
      <c r="C1" s="731" t="s">
        <v>3795</v>
      </c>
      <c r="D1" s="752" t="s">
        <v>1735</v>
      </c>
      <c r="E1" s="731" t="s">
        <v>1718</v>
      </c>
      <c r="F1" s="732" t="s">
        <v>3799</v>
      </c>
      <c r="G1" s="747"/>
      <c r="H1" s="745"/>
      <c r="I1" s="732" t="s">
        <v>1752</v>
      </c>
      <c r="J1" s="747"/>
      <c r="K1" s="745"/>
      <c r="L1" s="756" t="s">
        <v>3843</v>
      </c>
      <c r="M1" s="736"/>
      <c r="N1" s="737"/>
      <c r="O1" s="743" t="s">
        <v>3802</v>
      </c>
      <c r="P1" s="747"/>
      <c r="Q1" s="745"/>
      <c r="R1" s="732" t="s">
        <v>3803</v>
      </c>
      <c r="S1" s="747"/>
      <c r="T1" s="745"/>
      <c r="U1" s="732" t="s">
        <v>3804</v>
      </c>
      <c r="V1" s="748"/>
      <c r="W1" s="749"/>
      <c r="X1" s="732" t="s">
        <v>3793</v>
      </c>
      <c r="Y1" s="733"/>
      <c r="Z1" s="731"/>
      <c r="AA1" s="734" t="s">
        <v>4042</v>
      </c>
      <c r="AB1" s="732" t="s">
        <v>3805</v>
      </c>
      <c r="AC1" s="733" t="s">
        <v>3806</v>
      </c>
      <c r="AD1" s="731" t="s">
        <v>3807</v>
      </c>
    </row>
    <row r="2" spans="1:30" s="14" customFormat="1" ht="24" customHeight="1">
      <c r="A2" s="140">
        <v>1997</v>
      </c>
      <c r="B2" s="740"/>
      <c r="C2" s="745"/>
      <c r="D2" s="759"/>
      <c r="E2" s="742"/>
      <c r="F2" s="127" t="s">
        <v>4040</v>
      </c>
      <c r="G2" s="128" t="s">
        <v>4041</v>
      </c>
      <c r="H2" s="138" t="s">
        <v>1719</v>
      </c>
      <c r="I2" s="127" t="s">
        <v>4040</v>
      </c>
      <c r="J2" s="128" t="s">
        <v>4041</v>
      </c>
      <c r="K2" s="138" t="s">
        <v>1719</v>
      </c>
      <c r="L2" s="127" t="s">
        <v>4040</v>
      </c>
      <c r="M2" s="128" t="s">
        <v>4041</v>
      </c>
      <c r="N2" s="138" t="s">
        <v>1719</v>
      </c>
      <c r="O2" s="127" t="s">
        <v>4040</v>
      </c>
      <c r="P2" s="128" t="s">
        <v>4041</v>
      </c>
      <c r="Q2" s="138" t="s">
        <v>1719</v>
      </c>
      <c r="R2" s="127" t="s">
        <v>4040</v>
      </c>
      <c r="S2" s="128" t="s">
        <v>4041</v>
      </c>
      <c r="T2" s="138" t="s">
        <v>1719</v>
      </c>
      <c r="U2" s="127" t="s">
        <v>4040</v>
      </c>
      <c r="V2" s="128" t="s">
        <v>4041</v>
      </c>
      <c r="W2" s="139" t="s">
        <v>3810</v>
      </c>
      <c r="X2" s="127" t="s">
        <v>4040</v>
      </c>
      <c r="Y2" s="128" t="s">
        <v>4041</v>
      </c>
      <c r="Z2" s="139" t="s">
        <v>3811</v>
      </c>
      <c r="AA2" s="735"/>
      <c r="AB2" s="732"/>
      <c r="AC2" s="733"/>
      <c r="AD2" s="731"/>
    </row>
    <row r="3" spans="1:30" s="3" customFormat="1" ht="18.75" customHeight="1">
      <c r="A3" s="304">
        <v>1</v>
      </c>
      <c r="B3" s="176" t="s">
        <v>3509</v>
      </c>
      <c r="C3" s="177" t="s">
        <v>3815</v>
      </c>
      <c r="D3" s="198">
        <v>1</v>
      </c>
      <c r="E3" s="180">
        <v>4247335</v>
      </c>
      <c r="F3" s="305">
        <v>40</v>
      </c>
      <c r="G3" s="306">
        <v>38</v>
      </c>
      <c r="H3" s="183">
        <v>4318054</v>
      </c>
      <c r="I3" s="198">
        <v>18</v>
      </c>
      <c r="J3" s="179">
        <v>15</v>
      </c>
      <c r="K3" s="180">
        <v>2294566</v>
      </c>
      <c r="L3" s="305">
        <v>8</v>
      </c>
      <c r="M3" s="306">
        <v>7</v>
      </c>
      <c r="N3" s="183">
        <v>4240701</v>
      </c>
      <c r="O3" s="198">
        <v>10</v>
      </c>
      <c r="P3" s="179">
        <v>8</v>
      </c>
      <c r="Q3" s="180">
        <v>9678768</v>
      </c>
      <c r="R3" s="305">
        <v>237</v>
      </c>
      <c r="S3" s="306">
        <v>222</v>
      </c>
      <c r="T3" s="183">
        <v>118378</v>
      </c>
      <c r="U3" s="198">
        <v>284</v>
      </c>
      <c r="V3" s="179">
        <v>280</v>
      </c>
      <c r="W3" s="180">
        <v>1273</v>
      </c>
      <c r="X3" s="305">
        <v>141</v>
      </c>
      <c r="Y3" s="306">
        <v>120</v>
      </c>
      <c r="Z3" s="307">
        <v>350</v>
      </c>
      <c r="AA3" s="186">
        <v>352</v>
      </c>
      <c r="AB3" s="178">
        <v>0</v>
      </c>
      <c r="AC3" s="187">
        <v>100</v>
      </c>
      <c r="AD3" s="188">
        <v>0</v>
      </c>
    </row>
    <row r="4" spans="1:30" s="3" customFormat="1" ht="18.75" customHeight="1">
      <c r="A4" s="99">
        <v>2</v>
      </c>
      <c r="B4" s="31" t="s">
        <v>2122</v>
      </c>
      <c r="C4" s="32" t="s">
        <v>3368</v>
      </c>
      <c r="D4" s="33">
        <v>2</v>
      </c>
      <c r="E4" s="35">
        <v>4241461</v>
      </c>
      <c r="F4" s="107">
        <v>14</v>
      </c>
      <c r="G4" s="108">
        <v>12</v>
      </c>
      <c r="H4" s="38">
        <v>5680526</v>
      </c>
      <c r="I4" s="33">
        <v>40</v>
      </c>
      <c r="J4" s="44">
        <v>32</v>
      </c>
      <c r="K4" s="35">
        <v>1788455</v>
      </c>
      <c r="L4" s="107">
        <v>32</v>
      </c>
      <c r="M4" s="108">
        <v>30</v>
      </c>
      <c r="N4" s="38">
        <v>2527002</v>
      </c>
      <c r="O4" s="33">
        <v>28</v>
      </c>
      <c r="P4" s="44">
        <v>25</v>
      </c>
      <c r="Q4" s="35">
        <v>6291310</v>
      </c>
      <c r="R4" s="107">
        <v>233</v>
      </c>
      <c r="S4" s="108">
        <v>218</v>
      </c>
      <c r="T4" s="38">
        <v>119653</v>
      </c>
      <c r="U4" s="33">
        <v>247</v>
      </c>
      <c r="V4" s="44">
        <v>245</v>
      </c>
      <c r="W4" s="35">
        <v>2048</v>
      </c>
      <c r="X4" s="107">
        <v>78</v>
      </c>
      <c r="Y4" s="108">
        <v>64</v>
      </c>
      <c r="Z4" s="110">
        <v>484</v>
      </c>
      <c r="AA4" s="94">
        <v>321</v>
      </c>
      <c r="AB4" s="42">
        <v>0</v>
      </c>
      <c r="AC4" s="34">
        <v>100</v>
      </c>
      <c r="AD4" s="43">
        <v>0</v>
      </c>
    </row>
    <row r="5" spans="1:30" s="3" customFormat="1" ht="18.75" customHeight="1">
      <c r="A5" s="298">
        <v>3</v>
      </c>
      <c r="B5" s="161" t="s">
        <v>3901</v>
      </c>
      <c r="C5" s="162" t="s">
        <v>3815</v>
      </c>
      <c r="D5" s="193">
        <v>3</v>
      </c>
      <c r="E5" s="165">
        <v>4228218</v>
      </c>
      <c r="F5" s="299">
        <v>35</v>
      </c>
      <c r="G5" s="300">
        <v>33</v>
      </c>
      <c r="H5" s="168">
        <v>4468301</v>
      </c>
      <c r="I5" s="193">
        <v>61</v>
      </c>
      <c r="J5" s="164">
        <v>51</v>
      </c>
      <c r="K5" s="165">
        <v>1561924</v>
      </c>
      <c r="L5" s="299">
        <v>148</v>
      </c>
      <c r="M5" s="300">
        <v>139</v>
      </c>
      <c r="N5" s="168">
        <v>1027944</v>
      </c>
      <c r="O5" s="193">
        <v>145</v>
      </c>
      <c r="P5" s="164">
        <v>136</v>
      </c>
      <c r="Q5" s="165">
        <v>2879034</v>
      </c>
      <c r="R5" s="299">
        <v>44</v>
      </c>
      <c r="S5" s="300">
        <v>36</v>
      </c>
      <c r="T5" s="168">
        <v>644605</v>
      </c>
      <c r="U5" s="193">
        <v>146</v>
      </c>
      <c r="V5" s="164">
        <v>145</v>
      </c>
      <c r="W5" s="165">
        <v>6322</v>
      </c>
      <c r="X5" s="299">
        <v>177</v>
      </c>
      <c r="Y5" s="300">
        <v>156</v>
      </c>
      <c r="Z5" s="302">
        <v>314</v>
      </c>
      <c r="AA5" s="171">
        <v>384</v>
      </c>
      <c r="AB5" s="163">
        <v>0</v>
      </c>
      <c r="AC5" s="172">
        <v>100</v>
      </c>
      <c r="AD5" s="173">
        <v>0</v>
      </c>
    </row>
    <row r="6" spans="1:30" s="3" customFormat="1" ht="18.75" customHeight="1">
      <c r="A6" s="298">
        <v>4</v>
      </c>
      <c r="B6" s="161" t="s">
        <v>3205</v>
      </c>
      <c r="C6" s="162" t="s">
        <v>3815</v>
      </c>
      <c r="D6" s="193">
        <v>4</v>
      </c>
      <c r="E6" s="165">
        <v>4226323</v>
      </c>
      <c r="F6" s="299">
        <v>32</v>
      </c>
      <c r="G6" s="300">
        <v>30</v>
      </c>
      <c r="H6" s="168">
        <v>4561978</v>
      </c>
      <c r="I6" s="193">
        <v>17</v>
      </c>
      <c r="J6" s="164">
        <v>14</v>
      </c>
      <c r="K6" s="165">
        <v>2323861</v>
      </c>
      <c r="L6" s="299">
        <v>118</v>
      </c>
      <c r="M6" s="300">
        <v>110</v>
      </c>
      <c r="N6" s="168">
        <v>1178617</v>
      </c>
      <c r="O6" s="193">
        <v>105</v>
      </c>
      <c r="P6" s="164">
        <v>97</v>
      </c>
      <c r="Q6" s="165">
        <v>3433826</v>
      </c>
      <c r="R6" s="299">
        <v>146</v>
      </c>
      <c r="S6" s="300">
        <v>134</v>
      </c>
      <c r="T6" s="168">
        <v>225840</v>
      </c>
      <c r="U6" s="193">
        <v>217</v>
      </c>
      <c r="V6" s="164">
        <v>215</v>
      </c>
      <c r="W6" s="165">
        <v>3379</v>
      </c>
      <c r="X6" s="299">
        <v>77</v>
      </c>
      <c r="Y6" s="300">
        <v>63</v>
      </c>
      <c r="Z6" s="302">
        <v>485</v>
      </c>
      <c r="AA6" s="171">
        <v>383</v>
      </c>
      <c r="AB6" s="163">
        <v>0</v>
      </c>
      <c r="AC6" s="172">
        <v>90</v>
      </c>
      <c r="AD6" s="173">
        <v>10</v>
      </c>
    </row>
    <row r="7" spans="1:30" s="3" customFormat="1" ht="18.75" customHeight="1">
      <c r="A7" s="292">
        <v>5</v>
      </c>
      <c r="B7" s="144" t="s">
        <v>3219</v>
      </c>
      <c r="C7" s="145" t="s">
        <v>3815</v>
      </c>
      <c r="D7" s="197">
        <v>5</v>
      </c>
      <c r="E7" s="148">
        <v>4223242</v>
      </c>
      <c r="F7" s="293">
        <v>42</v>
      </c>
      <c r="G7" s="294">
        <v>40</v>
      </c>
      <c r="H7" s="151">
        <v>4288570</v>
      </c>
      <c r="I7" s="197">
        <v>156</v>
      </c>
      <c r="J7" s="147">
        <v>142</v>
      </c>
      <c r="K7" s="148">
        <v>939887</v>
      </c>
      <c r="L7" s="293">
        <v>261</v>
      </c>
      <c r="M7" s="294">
        <v>247</v>
      </c>
      <c r="N7" s="151">
        <v>581241</v>
      </c>
      <c r="O7" s="197">
        <v>63</v>
      </c>
      <c r="P7" s="147">
        <v>57</v>
      </c>
      <c r="Q7" s="148">
        <v>4460989</v>
      </c>
      <c r="R7" s="293">
        <v>319</v>
      </c>
      <c r="S7" s="294">
        <v>303</v>
      </c>
      <c r="T7" s="151">
        <v>56756</v>
      </c>
      <c r="U7" s="152" t="s">
        <v>1709</v>
      </c>
      <c r="V7" s="153" t="s">
        <v>1709</v>
      </c>
      <c r="W7" s="154" t="s">
        <v>3813</v>
      </c>
      <c r="X7" s="293">
        <v>484</v>
      </c>
      <c r="Y7" s="294">
        <v>455</v>
      </c>
      <c r="Z7" s="296">
        <v>48</v>
      </c>
      <c r="AA7" s="156">
        <v>352</v>
      </c>
      <c r="AB7" s="146">
        <v>0</v>
      </c>
      <c r="AC7" s="157">
        <v>100</v>
      </c>
      <c r="AD7" s="158">
        <v>0</v>
      </c>
    </row>
    <row r="8" spans="1:30" s="3" customFormat="1" ht="18.75" customHeight="1">
      <c r="A8" s="304">
        <v>6</v>
      </c>
      <c r="B8" s="176" t="s">
        <v>1700</v>
      </c>
      <c r="C8" s="177" t="s">
        <v>3815</v>
      </c>
      <c r="D8" s="198">
        <v>6</v>
      </c>
      <c r="E8" s="180">
        <v>4208558</v>
      </c>
      <c r="F8" s="305">
        <v>7</v>
      </c>
      <c r="G8" s="306">
        <v>6</v>
      </c>
      <c r="H8" s="183">
        <v>6798085</v>
      </c>
      <c r="I8" s="198">
        <v>35</v>
      </c>
      <c r="J8" s="179">
        <v>27</v>
      </c>
      <c r="K8" s="180">
        <v>1872992</v>
      </c>
      <c r="L8" s="305">
        <v>16</v>
      </c>
      <c r="M8" s="306">
        <v>14</v>
      </c>
      <c r="N8" s="183">
        <v>3347747</v>
      </c>
      <c r="O8" s="198">
        <v>26</v>
      </c>
      <c r="P8" s="179">
        <v>23</v>
      </c>
      <c r="Q8" s="180">
        <v>6607607</v>
      </c>
      <c r="R8" s="305">
        <v>14</v>
      </c>
      <c r="S8" s="306">
        <v>12</v>
      </c>
      <c r="T8" s="183">
        <v>1104625</v>
      </c>
      <c r="U8" s="198">
        <v>304</v>
      </c>
      <c r="V8" s="179">
        <v>299</v>
      </c>
      <c r="W8" s="180">
        <v>1078</v>
      </c>
      <c r="X8" s="305">
        <v>245</v>
      </c>
      <c r="Y8" s="306">
        <v>219</v>
      </c>
      <c r="Z8" s="307">
        <v>235</v>
      </c>
      <c r="AA8" s="186">
        <v>352</v>
      </c>
      <c r="AB8" s="178">
        <v>3.8</v>
      </c>
      <c r="AC8" s="187">
        <v>96.2</v>
      </c>
      <c r="AD8" s="188">
        <v>0</v>
      </c>
    </row>
    <row r="9" spans="1:30" s="3" customFormat="1" ht="18.75" customHeight="1">
      <c r="A9" s="298">
        <v>7</v>
      </c>
      <c r="B9" s="161" t="s">
        <v>3510</v>
      </c>
      <c r="C9" s="162" t="s">
        <v>3815</v>
      </c>
      <c r="D9" s="193">
        <v>7</v>
      </c>
      <c r="E9" s="165">
        <v>4205649</v>
      </c>
      <c r="F9" s="299">
        <v>26</v>
      </c>
      <c r="G9" s="300">
        <v>24</v>
      </c>
      <c r="H9" s="168">
        <v>5005380</v>
      </c>
      <c r="I9" s="193">
        <v>470</v>
      </c>
      <c r="J9" s="164">
        <v>443</v>
      </c>
      <c r="K9" s="165">
        <v>117241</v>
      </c>
      <c r="L9" s="299">
        <v>122</v>
      </c>
      <c r="M9" s="300">
        <v>113</v>
      </c>
      <c r="N9" s="168">
        <v>1148364</v>
      </c>
      <c r="O9" s="193">
        <v>27</v>
      </c>
      <c r="P9" s="164">
        <v>24</v>
      </c>
      <c r="Q9" s="165">
        <v>6331028</v>
      </c>
      <c r="R9" s="299">
        <v>48</v>
      </c>
      <c r="S9" s="300">
        <v>40</v>
      </c>
      <c r="T9" s="168">
        <v>628119</v>
      </c>
      <c r="U9" s="193">
        <v>94</v>
      </c>
      <c r="V9" s="164">
        <v>93</v>
      </c>
      <c r="W9" s="165">
        <v>8979</v>
      </c>
      <c r="X9" s="299">
        <v>191</v>
      </c>
      <c r="Y9" s="300">
        <v>170</v>
      </c>
      <c r="Z9" s="302">
        <v>298</v>
      </c>
      <c r="AA9" s="171">
        <v>341</v>
      </c>
      <c r="AB9" s="163">
        <v>0</v>
      </c>
      <c r="AC9" s="172">
        <v>100</v>
      </c>
      <c r="AD9" s="173">
        <v>0</v>
      </c>
    </row>
    <row r="10" spans="1:30" s="3" customFormat="1" ht="18.75" customHeight="1">
      <c r="A10" s="99">
        <v>8</v>
      </c>
      <c r="B10" s="31" t="s">
        <v>331</v>
      </c>
      <c r="C10" s="32" t="s">
        <v>3816</v>
      </c>
      <c r="D10" s="33">
        <v>8</v>
      </c>
      <c r="E10" s="35">
        <v>4188896</v>
      </c>
      <c r="F10" s="107">
        <v>22</v>
      </c>
      <c r="G10" s="108">
        <v>20</v>
      </c>
      <c r="H10" s="38">
        <v>5283279</v>
      </c>
      <c r="I10" s="33">
        <v>37</v>
      </c>
      <c r="J10" s="44">
        <v>29</v>
      </c>
      <c r="K10" s="35">
        <v>1870345</v>
      </c>
      <c r="L10" s="107">
        <v>37</v>
      </c>
      <c r="M10" s="108">
        <v>34</v>
      </c>
      <c r="N10" s="38">
        <v>2283154</v>
      </c>
      <c r="O10" s="33">
        <v>72</v>
      </c>
      <c r="P10" s="44">
        <v>65</v>
      </c>
      <c r="Q10" s="35">
        <v>4226072</v>
      </c>
      <c r="R10" s="107">
        <v>106</v>
      </c>
      <c r="S10" s="108">
        <v>94</v>
      </c>
      <c r="T10" s="38">
        <v>314450</v>
      </c>
      <c r="U10" s="33">
        <v>66</v>
      </c>
      <c r="V10" s="44">
        <v>66</v>
      </c>
      <c r="W10" s="35">
        <v>10515</v>
      </c>
      <c r="X10" s="107">
        <v>8</v>
      </c>
      <c r="Y10" s="108">
        <v>6</v>
      </c>
      <c r="Z10" s="38">
        <v>1150</v>
      </c>
      <c r="AA10" s="94">
        <v>321</v>
      </c>
      <c r="AB10" s="42">
        <v>0</v>
      </c>
      <c r="AC10" s="34">
        <v>100</v>
      </c>
      <c r="AD10" s="43">
        <v>0</v>
      </c>
    </row>
    <row r="11" spans="1:30" s="3" customFormat="1" ht="18.75" customHeight="1">
      <c r="A11" s="99">
        <v>9</v>
      </c>
      <c r="B11" s="31" t="s">
        <v>1708</v>
      </c>
      <c r="C11" s="32" t="s">
        <v>2748</v>
      </c>
      <c r="D11" s="33">
        <v>9</v>
      </c>
      <c r="E11" s="35">
        <v>4164493</v>
      </c>
      <c r="F11" s="107">
        <v>39</v>
      </c>
      <c r="G11" s="108">
        <v>37</v>
      </c>
      <c r="H11" s="38">
        <v>4332182</v>
      </c>
      <c r="I11" s="33">
        <v>242</v>
      </c>
      <c r="J11" s="44">
        <v>221</v>
      </c>
      <c r="K11" s="35">
        <v>679888</v>
      </c>
      <c r="L11" s="107">
        <v>351</v>
      </c>
      <c r="M11" s="108">
        <v>332</v>
      </c>
      <c r="N11" s="38">
        <v>321762</v>
      </c>
      <c r="O11" s="33">
        <v>126</v>
      </c>
      <c r="P11" s="44">
        <v>117</v>
      </c>
      <c r="Q11" s="35">
        <v>3105894</v>
      </c>
      <c r="R11" s="107">
        <v>168</v>
      </c>
      <c r="S11" s="108">
        <v>154</v>
      </c>
      <c r="T11" s="38">
        <v>189508</v>
      </c>
      <c r="U11" s="39" t="s">
        <v>1709</v>
      </c>
      <c r="V11" s="40" t="s">
        <v>1709</v>
      </c>
      <c r="W11" s="41" t="s">
        <v>3813</v>
      </c>
      <c r="X11" s="107">
        <v>430</v>
      </c>
      <c r="Y11" s="108">
        <v>401</v>
      </c>
      <c r="Z11" s="110">
        <v>98</v>
      </c>
      <c r="AA11" s="94">
        <v>312</v>
      </c>
      <c r="AB11" s="42">
        <v>0</v>
      </c>
      <c r="AC11" s="34">
        <v>100</v>
      </c>
      <c r="AD11" s="43">
        <v>0</v>
      </c>
    </row>
    <row r="12" spans="1:30" s="3" customFormat="1" ht="18.75" customHeight="1">
      <c r="A12" s="100">
        <v>10</v>
      </c>
      <c r="B12" s="47" t="s">
        <v>2054</v>
      </c>
      <c r="C12" s="48" t="s">
        <v>1736</v>
      </c>
      <c r="D12" s="65">
        <v>10</v>
      </c>
      <c r="E12" s="51">
        <v>4161166</v>
      </c>
      <c r="F12" s="112">
        <v>43</v>
      </c>
      <c r="G12" s="113">
        <v>41</v>
      </c>
      <c r="H12" s="54">
        <v>4287822</v>
      </c>
      <c r="I12" s="65">
        <v>99</v>
      </c>
      <c r="J12" s="50">
        <v>87</v>
      </c>
      <c r="K12" s="51">
        <v>1264881</v>
      </c>
      <c r="L12" s="112">
        <v>322</v>
      </c>
      <c r="M12" s="113">
        <v>305</v>
      </c>
      <c r="N12" s="54">
        <v>396183</v>
      </c>
      <c r="O12" s="65">
        <v>115</v>
      </c>
      <c r="P12" s="50">
        <v>106</v>
      </c>
      <c r="Q12" s="51">
        <v>3315164</v>
      </c>
      <c r="R12" s="112">
        <v>354</v>
      </c>
      <c r="S12" s="113">
        <v>337</v>
      </c>
      <c r="T12" s="54">
        <v>36032</v>
      </c>
      <c r="U12" s="65">
        <v>84</v>
      </c>
      <c r="V12" s="50">
        <v>84</v>
      </c>
      <c r="W12" s="51">
        <v>9504</v>
      </c>
      <c r="X12" s="112">
        <v>15</v>
      </c>
      <c r="Y12" s="113">
        <v>10</v>
      </c>
      <c r="Z12" s="114">
        <v>972</v>
      </c>
      <c r="AA12" s="95">
        <v>311</v>
      </c>
      <c r="AB12" s="49">
        <v>0</v>
      </c>
      <c r="AC12" s="57">
        <v>100</v>
      </c>
      <c r="AD12" s="58">
        <v>0</v>
      </c>
    </row>
    <row r="13" spans="1:30" s="3" customFormat="1" ht="18.75" customHeight="1">
      <c r="A13" s="304">
        <v>11</v>
      </c>
      <c r="B13" s="176" t="s">
        <v>1965</v>
      </c>
      <c r="C13" s="177" t="s">
        <v>3815</v>
      </c>
      <c r="D13" s="198">
        <v>11</v>
      </c>
      <c r="E13" s="180">
        <v>4133638</v>
      </c>
      <c r="F13" s="305">
        <v>56</v>
      </c>
      <c r="G13" s="306">
        <v>53</v>
      </c>
      <c r="H13" s="183">
        <v>4154649</v>
      </c>
      <c r="I13" s="198">
        <v>11</v>
      </c>
      <c r="J13" s="179">
        <v>10</v>
      </c>
      <c r="K13" s="180">
        <v>2397964</v>
      </c>
      <c r="L13" s="305">
        <v>40</v>
      </c>
      <c r="M13" s="306">
        <v>37</v>
      </c>
      <c r="N13" s="183">
        <v>2156570</v>
      </c>
      <c r="O13" s="198">
        <v>104</v>
      </c>
      <c r="P13" s="179">
        <v>96</v>
      </c>
      <c r="Q13" s="180">
        <v>3446818</v>
      </c>
      <c r="R13" s="305">
        <v>101</v>
      </c>
      <c r="S13" s="306">
        <v>89</v>
      </c>
      <c r="T13" s="183">
        <v>338530</v>
      </c>
      <c r="U13" s="198">
        <v>101</v>
      </c>
      <c r="V13" s="179">
        <v>100</v>
      </c>
      <c r="W13" s="180">
        <v>8353</v>
      </c>
      <c r="X13" s="305">
        <v>6</v>
      </c>
      <c r="Y13" s="306">
        <v>4</v>
      </c>
      <c r="Z13" s="183">
        <v>1620</v>
      </c>
      <c r="AA13" s="186">
        <v>321</v>
      </c>
      <c r="AB13" s="178">
        <v>0</v>
      </c>
      <c r="AC13" s="187">
        <v>100</v>
      </c>
      <c r="AD13" s="188">
        <v>0</v>
      </c>
    </row>
    <row r="14" spans="1:30" s="3" customFormat="1" ht="18.75" customHeight="1">
      <c r="A14" s="99">
        <v>12</v>
      </c>
      <c r="B14" s="31" t="s">
        <v>3871</v>
      </c>
      <c r="C14" s="32" t="s">
        <v>3815</v>
      </c>
      <c r="D14" s="33">
        <v>12</v>
      </c>
      <c r="E14" s="35">
        <v>4086218</v>
      </c>
      <c r="F14" s="107">
        <v>59</v>
      </c>
      <c r="G14" s="108">
        <v>56</v>
      </c>
      <c r="H14" s="38">
        <v>4086218</v>
      </c>
      <c r="I14" s="33">
        <v>314</v>
      </c>
      <c r="J14" s="44">
        <v>291</v>
      </c>
      <c r="K14" s="35">
        <v>498068</v>
      </c>
      <c r="L14" s="107">
        <v>266</v>
      </c>
      <c r="M14" s="108">
        <v>252</v>
      </c>
      <c r="N14" s="38">
        <v>561050</v>
      </c>
      <c r="O14" s="33">
        <v>271</v>
      </c>
      <c r="P14" s="44">
        <v>252</v>
      </c>
      <c r="Q14" s="35">
        <v>1833232</v>
      </c>
      <c r="R14" s="107">
        <v>412</v>
      </c>
      <c r="S14" s="108">
        <v>394</v>
      </c>
      <c r="T14" s="38">
        <v>17502</v>
      </c>
      <c r="U14" s="33">
        <v>128</v>
      </c>
      <c r="V14" s="44">
        <v>127</v>
      </c>
      <c r="W14" s="35">
        <v>7056</v>
      </c>
      <c r="X14" s="107">
        <v>324</v>
      </c>
      <c r="Y14" s="108">
        <v>296</v>
      </c>
      <c r="Z14" s="110">
        <v>165</v>
      </c>
      <c r="AA14" s="94">
        <v>372</v>
      </c>
      <c r="AB14" s="42">
        <v>0</v>
      </c>
      <c r="AC14" s="34">
        <v>100</v>
      </c>
      <c r="AD14" s="43">
        <v>0</v>
      </c>
    </row>
    <row r="15" spans="1:30" s="3" customFormat="1" ht="18.75" customHeight="1">
      <c r="A15" s="99">
        <v>13</v>
      </c>
      <c r="B15" s="31" t="s">
        <v>2592</v>
      </c>
      <c r="C15" s="32" t="s">
        <v>3374</v>
      </c>
      <c r="D15" s="33">
        <v>13</v>
      </c>
      <c r="E15" s="35">
        <v>4053446</v>
      </c>
      <c r="F15" s="107">
        <v>58</v>
      </c>
      <c r="G15" s="108">
        <v>55</v>
      </c>
      <c r="H15" s="38">
        <v>4126245</v>
      </c>
      <c r="I15" s="33">
        <v>344</v>
      </c>
      <c r="J15" s="44">
        <v>319</v>
      </c>
      <c r="K15" s="35">
        <v>442610</v>
      </c>
      <c r="L15" s="107">
        <v>196</v>
      </c>
      <c r="M15" s="108">
        <v>184</v>
      </c>
      <c r="N15" s="38">
        <v>779008</v>
      </c>
      <c r="O15" s="33">
        <v>335</v>
      </c>
      <c r="P15" s="44">
        <v>315</v>
      </c>
      <c r="Q15" s="35">
        <v>1444851</v>
      </c>
      <c r="R15" s="107">
        <v>172</v>
      </c>
      <c r="S15" s="108">
        <v>157</v>
      </c>
      <c r="T15" s="38">
        <v>183348</v>
      </c>
      <c r="U15" s="33">
        <v>270</v>
      </c>
      <c r="V15" s="44">
        <v>267</v>
      </c>
      <c r="W15" s="35">
        <v>1594</v>
      </c>
      <c r="X15" s="107">
        <v>431</v>
      </c>
      <c r="Y15" s="108">
        <v>402</v>
      </c>
      <c r="Z15" s="110">
        <v>96</v>
      </c>
      <c r="AA15" s="94">
        <v>311</v>
      </c>
      <c r="AB15" s="42">
        <v>0</v>
      </c>
      <c r="AC15" s="34">
        <v>100</v>
      </c>
      <c r="AD15" s="43">
        <v>0</v>
      </c>
    </row>
    <row r="16" spans="1:30" s="3" customFormat="1" ht="18.75" customHeight="1">
      <c r="A16" s="99">
        <v>14</v>
      </c>
      <c r="B16" s="31" t="s">
        <v>1958</v>
      </c>
      <c r="C16" s="32" t="s">
        <v>3814</v>
      </c>
      <c r="D16" s="33">
        <v>1</v>
      </c>
      <c r="E16" s="35">
        <v>4043514</v>
      </c>
      <c r="F16" s="107">
        <v>62</v>
      </c>
      <c r="G16" s="108">
        <v>4</v>
      </c>
      <c r="H16" s="38">
        <v>4044597</v>
      </c>
      <c r="I16" s="33">
        <v>33</v>
      </c>
      <c r="J16" s="44">
        <v>7</v>
      </c>
      <c r="K16" s="35">
        <v>1907161</v>
      </c>
      <c r="L16" s="107" t="s">
        <v>3813</v>
      </c>
      <c r="M16" s="37" t="s">
        <v>1709</v>
      </c>
      <c r="N16" s="38">
        <v>-317148</v>
      </c>
      <c r="O16" s="33">
        <v>46</v>
      </c>
      <c r="P16" s="44">
        <v>4</v>
      </c>
      <c r="Q16" s="35">
        <v>5028057</v>
      </c>
      <c r="R16" s="107">
        <v>481</v>
      </c>
      <c r="S16" s="108">
        <v>22</v>
      </c>
      <c r="T16" s="38">
        <v>-313626</v>
      </c>
      <c r="U16" s="39" t="s">
        <v>1709</v>
      </c>
      <c r="V16" s="40" t="s">
        <v>1709</v>
      </c>
      <c r="W16" s="41" t="s">
        <v>3813</v>
      </c>
      <c r="X16" s="107">
        <v>41</v>
      </c>
      <c r="Y16" s="108">
        <v>10</v>
      </c>
      <c r="Z16" s="110">
        <v>655</v>
      </c>
      <c r="AA16" s="94">
        <v>311</v>
      </c>
      <c r="AB16" s="42">
        <v>56</v>
      </c>
      <c r="AC16" s="34">
        <v>44</v>
      </c>
      <c r="AD16" s="43">
        <v>0</v>
      </c>
    </row>
    <row r="17" spans="1:30" s="3" customFormat="1" ht="18.75" customHeight="1">
      <c r="A17" s="100">
        <v>15</v>
      </c>
      <c r="B17" s="47" t="s">
        <v>3874</v>
      </c>
      <c r="C17" s="48" t="s">
        <v>3471</v>
      </c>
      <c r="D17" s="65">
        <v>14</v>
      </c>
      <c r="E17" s="51">
        <v>4038761</v>
      </c>
      <c r="F17" s="112">
        <v>63</v>
      </c>
      <c r="G17" s="113">
        <v>59</v>
      </c>
      <c r="H17" s="54">
        <v>4038761</v>
      </c>
      <c r="I17" s="65">
        <v>133</v>
      </c>
      <c r="J17" s="50">
        <v>121</v>
      </c>
      <c r="K17" s="51">
        <v>1079213</v>
      </c>
      <c r="L17" s="112">
        <v>49</v>
      </c>
      <c r="M17" s="113">
        <v>46</v>
      </c>
      <c r="N17" s="54">
        <v>1967011</v>
      </c>
      <c r="O17" s="65">
        <v>147</v>
      </c>
      <c r="P17" s="50">
        <v>138</v>
      </c>
      <c r="Q17" s="51">
        <v>2862680</v>
      </c>
      <c r="R17" s="112">
        <v>21</v>
      </c>
      <c r="S17" s="113">
        <v>17</v>
      </c>
      <c r="T17" s="54">
        <v>932373</v>
      </c>
      <c r="U17" s="65">
        <v>288</v>
      </c>
      <c r="V17" s="50">
        <v>284</v>
      </c>
      <c r="W17" s="51">
        <v>1221</v>
      </c>
      <c r="X17" s="112">
        <v>400</v>
      </c>
      <c r="Y17" s="113">
        <v>371</v>
      </c>
      <c r="Z17" s="114">
        <v>116</v>
      </c>
      <c r="AA17" s="95">
        <v>369</v>
      </c>
      <c r="AB17" s="49">
        <v>0</v>
      </c>
      <c r="AC17" s="57">
        <v>100</v>
      </c>
      <c r="AD17" s="58">
        <v>0</v>
      </c>
    </row>
    <row r="18" spans="1:30" s="3" customFormat="1" ht="18.75" customHeight="1">
      <c r="A18" s="98">
        <v>16</v>
      </c>
      <c r="B18" s="17" t="s">
        <v>3217</v>
      </c>
      <c r="C18" s="18" t="s">
        <v>2748</v>
      </c>
      <c r="D18" s="60">
        <v>15</v>
      </c>
      <c r="E18" s="21">
        <v>4037558</v>
      </c>
      <c r="F18" s="104">
        <v>61</v>
      </c>
      <c r="G18" s="105">
        <v>58</v>
      </c>
      <c r="H18" s="24">
        <v>4051620</v>
      </c>
      <c r="I18" s="60">
        <v>320</v>
      </c>
      <c r="J18" s="20">
        <v>297</v>
      </c>
      <c r="K18" s="21">
        <v>487293</v>
      </c>
      <c r="L18" s="104">
        <v>199</v>
      </c>
      <c r="M18" s="105">
        <v>187</v>
      </c>
      <c r="N18" s="24">
        <v>776666</v>
      </c>
      <c r="O18" s="60">
        <v>187</v>
      </c>
      <c r="P18" s="20">
        <v>175</v>
      </c>
      <c r="Q18" s="21">
        <v>2523591</v>
      </c>
      <c r="R18" s="104">
        <v>86</v>
      </c>
      <c r="S18" s="105">
        <v>75</v>
      </c>
      <c r="T18" s="24">
        <v>378729</v>
      </c>
      <c r="U18" s="60">
        <v>293</v>
      </c>
      <c r="V18" s="20">
        <v>289</v>
      </c>
      <c r="W18" s="21">
        <v>1193</v>
      </c>
      <c r="X18" s="104">
        <v>437</v>
      </c>
      <c r="Y18" s="105">
        <v>408</v>
      </c>
      <c r="Z18" s="106">
        <v>90</v>
      </c>
      <c r="AA18" s="93">
        <v>381</v>
      </c>
      <c r="AB18" s="19">
        <v>0</v>
      </c>
      <c r="AC18" s="27">
        <v>100</v>
      </c>
      <c r="AD18" s="28">
        <v>0</v>
      </c>
    </row>
    <row r="19" spans="1:30" s="3" customFormat="1" ht="18.75" customHeight="1">
      <c r="A19" s="99">
        <v>17</v>
      </c>
      <c r="B19" s="31" t="s">
        <v>440</v>
      </c>
      <c r="C19" s="32" t="s">
        <v>2086</v>
      </c>
      <c r="D19" s="33">
        <v>16</v>
      </c>
      <c r="E19" s="35">
        <v>4036107</v>
      </c>
      <c r="F19" s="107">
        <v>64</v>
      </c>
      <c r="G19" s="108">
        <v>60</v>
      </c>
      <c r="H19" s="38">
        <v>4036107</v>
      </c>
      <c r="I19" s="33">
        <v>145</v>
      </c>
      <c r="J19" s="44">
        <v>131</v>
      </c>
      <c r="K19" s="35">
        <v>1017505</v>
      </c>
      <c r="L19" s="107">
        <v>21</v>
      </c>
      <c r="M19" s="108">
        <v>19</v>
      </c>
      <c r="N19" s="38">
        <v>3223915</v>
      </c>
      <c r="O19" s="33">
        <v>44</v>
      </c>
      <c r="P19" s="44">
        <v>41</v>
      </c>
      <c r="Q19" s="35">
        <v>5185369</v>
      </c>
      <c r="R19" s="107">
        <v>31</v>
      </c>
      <c r="S19" s="108">
        <v>25</v>
      </c>
      <c r="T19" s="38">
        <v>802651</v>
      </c>
      <c r="U19" s="33">
        <v>93</v>
      </c>
      <c r="V19" s="44">
        <v>92</v>
      </c>
      <c r="W19" s="35">
        <v>9020</v>
      </c>
      <c r="X19" s="107">
        <v>35</v>
      </c>
      <c r="Y19" s="108">
        <v>26</v>
      </c>
      <c r="Z19" s="110">
        <v>700</v>
      </c>
      <c r="AA19" s="94">
        <v>321</v>
      </c>
      <c r="AB19" s="42">
        <v>0</v>
      </c>
      <c r="AC19" s="34">
        <v>100</v>
      </c>
      <c r="AD19" s="43">
        <v>0</v>
      </c>
    </row>
    <row r="20" spans="1:30" s="3" customFormat="1" ht="18.75" customHeight="1">
      <c r="A20" s="99">
        <v>18</v>
      </c>
      <c r="B20" s="31" t="s">
        <v>2315</v>
      </c>
      <c r="C20" s="32" t="s">
        <v>3376</v>
      </c>
      <c r="D20" s="33">
        <v>17</v>
      </c>
      <c r="E20" s="35">
        <v>4031470</v>
      </c>
      <c r="F20" s="107">
        <v>16</v>
      </c>
      <c r="G20" s="108">
        <v>14</v>
      </c>
      <c r="H20" s="38">
        <v>5513046</v>
      </c>
      <c r="I20" s="33">
        <v>72</v>
      </c>
      <c r="J20" s="44">
        <v>61</v>
      </c>
      <c r="K20" s="35">
        <v>1496929</v>
      </c>
      <c r="L20" s="107">
        <v>34</v>
      </c>
      <c r="M20" s="108">
        <v>32</v>
      </c>
      <c r="N20" s="38">
        <v>2499905</v>
      </c>
      <c r="O20" s="33">
        <v>54</v>
      </c>
      <c r="P20" s="44">
        <v>48</v>
      </c>
      <c r="Q20" s="35">
        <v>4801937</v>
      </c>
      <c r="R20" s="107">
        <v>92</v>
      </c>
      <c r="S20" s="108">
        <v>80</v>
      </c>
      <c r="T20" s="38">
        <v>355993</v>
      </c>
      <c r="U20" s="33">
        <v>91</v>
      </c>
      <c r="V20" s="44">
        <v>90</v>
      </c>
      <c r="W20" s="35">
        <v>9133</v>
      </c>
      <c r="X20" s="107">
        <v>68</v>
      </c>
      <c r="Y20" s="108">
        <v>55</v>
      </c>
      <c r="Z20" s="110">
        <v>508</v>
      </c>
      <c r="AA20" s="94">
        <v>321</v>
      </c>
      <c r="AB20" s="42">
        <v>0</v>
      </c>
      <c r="AC20" s="34">
        <v>100</v>
      </c>
      <c r="AD20" s="43">
        <v>0</v>
      </c>
    </row>
    <row r="21" spans="1:30" s="3" customFormat="1" ht="18.75" customHeight="1">
      <c r="A21" s="298">
        <v>19</v>
      </c>
      <c r="B21" s="161" t="s">
        <v>491</v>
      </c>
      <c r="C21" s="162" t="s">
        <v>3815</v>
      </c>
      <c r="D21" s="193">
        <v>18</v>
      </c>
      <c r="E21" s="165">
        <v>4023563</v>
      </c>
      <c r="F21" s="299">
        <v>65</v>
      </c>
      <c r="G21" s="300">
        <v>61</v>
      </c>
      <c r="H21" s="168">
        <v>4023563</v>
      </c>
      <c r="I21" s="193">
        <v>25</v>
      </c>
      <c r="J21" s="164">
        <v>21</v>
      </c>
      <c r="K21" s="165">
        <v>2046429</v>
      </c>
      <c r="L21" s="299">
        <v>154</v>
      </c>
      <c r="M21" s="300">
        <v>145</v>
      </c>
      <c r="N21" s="168">
        <v>989357</v>
      </c>
      <c r="O21" s="193">
        <v>111</v>
      </c>
      <c r="P21" s="164">
        <v>102</v>
      </c>
      <c r="Q21" s="165">
        <v>3383117</v>
      </c>
      <c r="R21" s="299">
        <v>81</v>
      </c>
      <c r="S21" s="300">
        <v>70</v>
      </c>
      <c r="T21" s="168">
        <v>428473</v>
      </c>
      <c r="U21" s="193">
        <v>187</v>
      </c>
      <c r="V21" s="164">
        <v>186</v>
      </c>
      <c r="W21" s="165">
        <v>4423</v>
      </c>
      <c r="X21" s="299">
        <v>183</v>
      </c>
      <c r="Y21" s="300">
        <v>162</v>
      </c>
      <c r="Z21" s="302">
        <v>310</v>
      </c>
      <c r="AA21" s="171">
        <v>321</v>
      </c>
      <c r="AB21" s="163">
        <v>0</v>
      </c>
      <c r="AC21" s="172">
        <v>100</v>
      </c>
      <c r="AD21" s="173">
        <v>0</v>
      </c>
    </row>
    <row r="22" spans="1:30" s="3" customFormat="1" ht="18.75" customHeight="1">
      <c r="A22" s="100">
        <v>20</v>
      </c>
      <c r="B22" s="47" t="s">
        <v>1691</v>
      </c>
      <c r="C22" s="48" t="s">
        <v>2748</v>
      </c>
      <c r="D22" s="65">
        <v>19</v>
      </c>
      <c r="E22" s="51">
        <v>4019795</v>
      </c>
      <c r="F22" s="112">
        <v>23</v>
      </c>
      <c r="G22" s="113">
        <v>21</v>
      </c>
      <c r="H22" s="54">
        <v>5216761</v>
      </c>
      <c r="I22" s="65">
        <v>184</v>
      </c>
      <c r="J22" s="50">
        <v>166</v>
      </c>
      <c r="K22" s="51">
        <v>866120</v>
      </c>
      <c r="L22" s="112">
        <v>136</v>
      </c>
      <c r="M22" s="113">
        <v>127</v>
      </c>
      <c r="N22" s="54">
        <v>1087417</v>
      </c>
      <c r="O22" s="65">
        <v>107</v>
      </c>
      <c r="P22" s="50">
        <v>99</v>
      </c>
      <c r="Q22" s="51">
        <v>3396937</v>
      </c>
      <c r="R22" s="112">
        <v>111</v>
      </c>
      <c r="S22" s="113">
        <v>99</v>
      </c>
      <c r="T22" s="54">
        <v>303493</v>
      </c>
      <c r="U22" s="55" t="s">
        <v>1709</v>
      </c>
      <c r="V22" s="56" t="s">
        <v>1709</v>
      </c>
      <c r="W22" s="62" t="s">
        <v>3813</v>
      </c>
      <c r="X22" s="112">
        <v>344</v>
      </c>
      <c r="Y22" s="113">
        <v>315</v>
      </c>
      <c r="Z22" s="114">
        <v>154</v>
      </c>
      <c r="AA22" s="95">
        <v>351</v>
      </c>
      <c r="AB22" s="49">
        <v>0</v>
      </c>
      <c r="AC22" s="57">
        <v>100</v>
      </c>
      <c r="AD22" s="58">
        <v>0</v>
      </c>
    </row>
    <row r="23" spans="1:30" s="3" customFormat="1" ht="18.75" customHeight="1">
      <c r="A23" s="304">
        <v>21</v>
      </c>
      <c r="B23" s="176" t="s">
        <v>1923</v>
      </c>
      <c r="C23" s="177" t="s">
        <v>3815</v>
      </c>
      <c r="D23" s="198">
        <v>20</v>
      </c>
      <c r="E23" s="180">
        <v>4017800</v>
      </c>
      <c r="F23" s="305">
        <v>66</v>
      </c>
      <c r="G23" s="306">
        <v>62</v>
      </c>
      <c r="H23" s="183">
        <v>4017800</v>
      </c>
      <c r="I23" s="198">
        <v>3</v>
      </c>
      <c r="J23" s="179">
        <v>2</v>
      </c>
      <c r="K23" s="180">
        <v>3481782</v>
      </c>
      <c r="L23" s="305">
        <v>50</v>
      </c>
      <c r="M23" s="306">
        <v>47</v>
      </c>
      <c r="N23" s="183">
        <v>1918549</v>
      </c>
      <c r="O23" s="198">
        <v>133</v>
      </c>
      <c r="P23" s="179">
        <v>124</v>
      </c>
      <c r="Q23" s="180">
        <v>3034220</v>
      </c>
      <c r="R23" s="305">
        <v>4</v>
      </c>
      <c r="S23" s="306">
        <v>3</v>
      </c>
      <c r="T23" s="183">
        <v>2340961</v>
      </c>
      <c r="U23" s="198">
        <v>224</v>
      </c>
      <c r="V23" s="179">
        <v>222</v>
      </c>
      <c r="W23" s="180">
        <v>3191</v>
      </c>
      <c r="X23" s="305">
        <v>52</v>
      </c>
      <c r="Y23" s="306">
        <v>41</v>
      </c>
      <c r="Z23" s="307">
        <v>580</v>
      </c>
      <c r="AA23" s="186">
        <v>383</v>
      </c>
      <c r="AB23" s="178">
        <v>0</v>
      </c>
      <c r="AC23" s="187">
        <v>100</v>
      </c>
      <c r="AD23" s="188">
        <v>0</v>
      </c>
    </row>
    <row r="24" spans="1:30" s="3" customFormat="1" ht="18.75" customHeight="1">
      <c r="A24" s="99">
        <v>22</v>
      </c>
      <c r="B24" s="31" t="s">
        <v>701</v>
      </c>
      <c r="C24" s="32" t="s">
        <v>2748</v>
      </c>
      <c r="D24" s="33">
        <v>21</v>
      </c>
      <c r="E24" s="35">
        <v>4005958</v>
      </c>
      <c r="F24" s="107">
        <v>67</v>
      </c>
      <c r="G24" s="108">
        <v>63</v>
      </c>
      <c r="H24" s="38">
        <v>4009318</v>
      </c>
      <c r="I24" s="33">
        <v>9</v>
      </c>
      <c r="J24" s="44">
        <v>8</v>
      </c>
      <c r="K24" s="35">
        <v>2437012</v>
      </c>
      <c r="L24" s="107">
        <v>38</v>
      </c>
      <c r="M24" s="108">
        <v>35</v>
      </c>
      <c r="N24" s="38">
        <v>2269061</v>
      </c>
      <c r="O24" s="33">
        <v>37</v>
      </c>
      <c r="P24" s="44">
        <v>34</v>
      </c>
      <c r="Q24" s="35">
        <v>5666874</v>
      </c>
      <c r="R24" s="107">
        <v>10</v>
      </c>
      <c r="S24" s="108">
        <v>9</v>
      </c>
      <c r="T24" s="38">
        <v>1224608</v>
      </c>
      <c r="U24" s="33">
        <v>95</v>
      </c>
      <c r="V24" s="44">
        <v>94</v>
      </c>
      <c r="W24" s="35">
        <v>8938</v>
      </c>
      <c r="X24" s="107">
        <v>144</v>
      </c>
      <c r="Y24" s="108">
        <v>123</v>
      </c>
      <c r="Z24" s="110">
        <v>350</v>
      </c>
      <c r="AA24" s="94">
        <v>351</v>
      </c>
      <c r="AB24" s="42">
        <v>0</v>
      </c>
      <c r="AC24" s="34">
        <v>100</v>
      </c>
      <c r="AD24" s="43">
        <v>0</v>
      </c>
    </row>
    <row r="25" spans="1:30" s="3" customFormat="1" ht="18.75" customHeight="1">
      <c r="A25" s="298">
        <v>23</v>
      </c>
      <c r="B25" s="161" t="s">
        <v>3395</v>
      </c>
      <c r="C25" s="162" t="s">
        <v>3815</v>
      </c>
      <c r="D25" s="193">
        <v>22</v>
      </c>
      <c r="E25" s="165">
        <v>3999996</v>
      </c>
      <c r="F25" s="299">
        <v>46</v>
      </c>
      <c r="G25" s="300">
        <v>44</v>
      </c>
      <c r="H25" s="168">
        <v>4268904</v>
      </c>
      <c r="I25" s="193">
        <v>45</v>
      </c>
      <c r="J25" s="164">
        <v>37</v>
      </c>
      <c r="K25" s="165">
        <v>1673238</v>
      </c>
      <c r="L25" s="299">
        <v>249</v>
      </c>
      <c r="M25" s="300">
        <v>235</v>
      </c>
      <c r="N25" s="168">
        <v>604367</v>
      </c>
      <c r="O25" s="193">
        <v>288</v>
      </c>
      <c r="P25" s="164">
        <v>268</v>
      </c>
      <c r="Q25" s="165">
        <v>1711785</v>
      </c>
      <c r="R25" s="299">
        <v>34</v>
      </c>
      <c r="S25" s="300">
        <v>28</v>
      </c>
      <c r="T25" s="168">
        <v>788446</v>
      </c>
      <c r="U25" s="193">
        <v>90</v>
      </c>
      <c r="V25" s="164">
        <v>89</v>
      </c>
      <c r="W25" s="165">
        <v>9182</v>
      </c>
      <c r="X25" s="299">
        <v>186</v>
      </c>
      <c r="Y25" s="300">
        <v>165</v>
      </c>
      <c r="Z25" s="302">
        <v>308</v>
      </c>
      <c r="AA25" s="171">
        <v>369</v>
      </c>
      <c r="AB25" s="163">
        <v>0</v>
      </c>
      <c r="AC25" s="172">
        <v>100</v>
      </c>
      <c r="AD25" s="173">
        <v>0</v>
      </c>
    </row>
    <row r="26" spans="1:30" s="3" customFormat="1" ht="18.75" customHeight="1">
      <c r="A26" s="99">
        <v>24</v>
      </c>
      <c r="B26" s="31" t="s">
        <v>1704</v>
      </c>
      <c r="C26" s="32" t="s">
        <v>3814</v>
      </c>
      <c r="D26" s="33">
        <v>2</v>
      </c>
      <c r="E26" s="35">
        <v>3999353</v>
      </c>
      <c r="F26" s="107">
        <v>55</v>
      </c>
      <c r="G26" s="108">
        <v>3</v>
      </c>
      <c r="H26" s="38">
        <v>4155577</v>
      </c>
      <c r="I26" s="33">
        <v>333</v>
      </c>
      <c r="J26" s="44">
        <v>25</v>
      </c>
      <c r="K26" s="35">
        <v>468653</v>
      </c>
      <c r="L26" s="107" t="s">
        <v>3813</v>
      </c>
      <c r="M26" s="37" t="s">
        <v>1709</v>
      </c>
      <c r="N26" s="38">
        <v>-3049543</v>
      </c>
      <c r="O26" s="33">
        <v>19</v>
      </c>
      <c r="P26" s="44">
        <v>3</v>
      </c>
      <c r="Q26" s="35">
        <v>7090442</v>
      </c>
      <c r="R26" s="107">
        <v>499</v>
      </c>
      <c r="S26" s="108">
        <v>28</v>
      </c>
      <c r="T26" s="38">
        <v>-2643603</v>
      </c>
      <c r="U26" s="39" t="s">
        <v>1709</v>
      </c>
      <c r="V26" s="40" t="s">
        <v>1709</v>
      </c>
      <c r="W26" s="41" t="s">
        <v>3813</v>
      </c>
      <c r="X26" s="107">
        <v>82</v>
      </c>
      <c r="Y26" s="108">
        <v>15</v>
      </c>
      <c r="Z26" s="110">
        <v>480</v>
      </c>
      <c r="AA26" s="94">
        <v>311</v>
      </c>
      <c r="AB26" s="42">
        <v>50.42</v>
      </c>
      <c r="AC26" s="34">
        <v>49.58</v>
      </c>
      <c r="AD26" s="43">
        <v>0</v>
      </c>
    </row>
    <row r="27" spans="1:30" s="3" customFormat="1" ht="18.75" customHeight="1">
      <c r="A27" s="100">
        <v>25</v>
      </c>
      <c r="B27" s="47" t="s">
        <v>405</v>
      </c>
      <c r="C27" s="48" t="s">
        <v>3814</v>
      </c>
      <c r="D27" s="65">
        <v>3</v>
      </c>
      <c r="E27" s="51">
        <v>3982531</v>
      </c>
      <c r="F27" s="112">
        <v>73</v>
      </c>
      <c r="G27" s="113">
        <v>5</v>
      </c>
      <c r="H27" s="54">
        <v>3982531</v>
      </c>
      <c r="I27" s="65">
        <v>34</v>
      </c>
      <c r="J27" s="50">
        <v>8</v>
      </c>
      <c r="K27" s="51">
        <v>1893201</v>
      </c>
      <c r="L27" s="112" t="s">
        <v>3813</v>
      </c>
      <c r="M27" s="53" t="s">
        <v>1709</v>
      </c>
      <c r="N27" s="54">
        <v>-1703427</v>
      </c>
      <c r="O27" s="65">
        <v>250</v>
      </c>
      <c r="P27" s="50">
        <v>16</v>
      </c>
      <c r="Q27" s="51">
        <v>1958558</v>
      </c>
      <c r="R27" s="112">
        <v>489</v>
      </c>
      <c r="S27" s="113">
        <v>25</v>
      </c>
      <c r="T27" s="54">
        <v>-740662</v>
      </c>
      <c r="U27" s="55" t="s">
        <v>1709</v>
      </c>
      <c r="V27" s="56" t="s">
        <v>1709</v>
      </c>
      <c r="W27" s="62" t="s">
        <v>3813</v>
      </c>
      <c r="X27" s="112">
        <v>5</v>
      </c>
      <c r="Y27" s="113">
        <v>2</v>
      </c>
      <c r="Z27" s="54">
        <v>1952</v>
      </c>
      <c r="AA27" s="95">
        <v>384</v>
      </c>
      <c r="AB27" s="49">
        <v>100</v>
      </c>
      <c r="AC27" s="57">
        <v>0</v>
      </c>
      <c r="AD27" s="58">
        <v>0</v>
      </c>
    </row>
    <row r="28" spans="1:30" s="3" customFormat="1" ht="18.75" customHeight="1">
      <c r="A28" s="98">
        <v>26</v>
      </c>
      <c r="B28" s="17" t="s">
        <v>3195</v>
      </c>
      <c r="C28" s="18" t="s">
        <v>2748</v>
      </c>
      <c r="D28" s="60">
        <v>23</v>
      </c>
      <c r="E28" s="21">
        <v>3958538</v>
      </c>
      <c r="F28" s="104">
        <v>75</v>
      </c>
      <c r="G28" s="105">
        <v>70</v>
      </c>
      <c r="H28" s="24">
        <v>3958538</v>
      </c>
      <c r="I28" s="60">
        <v>192</v>
      </c>
      <c r="J28" s="20">
        <v>172</v>
      </c>
      <c r="K28" s="21">
        <v>842980</v>
      </c>
      <c r="L28" s="104">
        <v>273</v>
      </c>
      <c r="M28" s="105">
        <v>258</v>
      </c>
      <c r="N28" s="24">
        <v>546668</v>
      </c>
      <c r="O28" s="60">
        <v>23</v>
      </c>
      <c r="P28" s="20">
        <v>20</v>
      </c>
      <c r="Q28" s="21">
        <v>6741453</v>
      </c>
      <c r="R28" s="104">
        <v>277</v>
      </c>
      <c r="S28" s="105">
        <v>262</v>
      </c>
      <c r="T28" s="24">
        <v>81294</v>
      </c>
      <c r="U28" s="60">
        <v>5</v>
      </c>
      <c r="V28" s="20">
        <v>5</v>
      </c>
      <c r="W28" s="21">
        <v>27698</v>
      </c>
      <c r="X28" s="104">
        <v>39</v>
      </c>
      <c r="Y28" s="105">
        <v>30</v>
      </c>
      <c r="Z28" s="106">
        <v>671</v>
      </c>
      <c r="AA28" s="93">
        <v>314</v>
      </c>
      <c r="AB28" s="19">
        <v>0</v>
      </c>
      <c r="AC28" s="27">
        <v>100</v>
      </c>
      <c r="AD28" s="28">
        <v>0</v>
      </c>
    </row>
    <row r="29" spans="1:30" s="3" customFormat="1" ht="18.75" customHeight="1">
      <c r="A29" s="99">
        <v>27</v>
      </c>
      <c r="B29" s="31" t="s">
        <v>3344</v>
      </c>
      <c r="C29" s="32" t="s">
        <v>3117</v>
      </c>
      <c r="D29" s="33">
        <v>24</v>
      </c>
      <c r="E29" s="35">
        <v>3956116</v>
      </c>
      <c r="F29" s="107">
        <v>71</v>
      </c>
      <c r="G29" s="108">
        <v>67</v>
      </c>
      <c r="H29" s="38">
        <v>3986139</v>
      </c>
      <c r="I29" s="33">
        <v>32</v>
      </c>
      <c r="J29" s="44">
        <v>26</v>
      </c>
      <c r="K29" s="35">
        <v>1915366</v>
      </c>
      <c r="L29" s="107">
        <v>63</v>
      </c>
      <c r="M29" s="108">
        <v>60</v>
      </c>
      <c r="N29" s="38">
        <v>1762176</v>
      </c>
      <c r="O29" s="33">
        <v>164</v>
      </c>
      <c r="P29" s="44">
        <v>154</v>
      </c>
      <c r="Q29" s="35">
        <v>2723086</v>
      </c>
      <c r="R29" s="107">
        <v>17</v>
      </c>
      <c r="S29" s="108">
        <v>15</v>
      </c>
      <c r="T29" s="38">
        <v>963875</v>
      </c>
      <c r="U29" s="39" t="s">
        <v>1709</v>
      </c>
      <c r="V29" s="40" t="s">
        <v>1709</v>
      </c>
      <c r="W29" s="41" t="s">
        <v>3813</v>
      </c>
      <c r="X29" s="107">
        <v>350</v>
      </c>
      <c r="Y29" s="108">
        <v>321</v>
      </c>
      <c r="Z29" s="110">
        <v>150</v>
      </c>
      <c r="AA29" s="94">
        <v>369</v>
      </c>
      <c r="AB29" s="42">
        <v>0</v>
      </c>
      <c r="AC29" s="34">
        <v>100</v>
      </c>
      <c r="AD29" s="43">
        <v>0</v>
      </c>
    </row>
    <row r="30" spans="1:30" s="3" customFormat="1" ht="18.75" customHeight="1">
      <c r="A30" s="298">
        <v>28</v>
      </c>
      <c r="B30" s="161" t="s">
        <v>3511</v>
      </c>
      <c r="C30" s="162" t="s">
        <v>3814</v>
      </c>
      <c r="D30" s="193">
        <v>4</v>
      </c>
      <c r="E30" s="165">
        <v>3935726</v>
      </c>
      <c r="F30" s="299">
        <v>12</v>
      </c>
      <c r="G30" s="300">
        <v>2</v>
      </c>
      <c r="H30" s="168">
        <v>5713992</v>
      </c>
      <c r="I30" s="193">
        <v>16</v>
      </c>
      <c r="J30" s="164">
        <v>3</v>
      </c>
      <c r="K30" s="165">
        <v>2337240</v>
      </c>
      <c r="L30" s="299">
        <v>156</v>
      </c>
      <c r="M30" s="300">
        <v>10</v>
      </c>
      <c r="N30" s="168">
        <v>982421</v>
      </c>
      <c r="O30" s="193">
        <v>247</v>
      </c>
      <c r="P30" s="164">
        <v>15</v>
      </c>
      <c r="Q30" s="165">
        <v>1986722</v>
      </c>
      <c r="R30" s="299">
        <v>29</v>
      </c>
      <c r="S30" s="300">
        <v>6</v>
      </c>
      <c r="T30" s="168">
        <v>841893</v>
      </c>
      <c r="U30" s="169" t="s">
        <v>1709</v>
      </c>
      <c r="V30" s="170" t="s">
        <v>1709</v>
      </c>
      <c r="W30" s="189" t="s">
        <v>3813</v>
      </c>
      <c r="X30" s="299">
        <v>14</v>
      </c>
      <c r="Y30" s="300">
        <v>5</v>
      </c>
      <c r="Z30" s="302">
        <v>973</v>
      </c>
      <c r="AA30" s="171">
        <v>324</v>
      </c>
      <c r="AB30" s="163">
        <v>100</v>
      </c>
      <c r="AC30" s="172">
        <v>0</v>
      </c>
      <c r="AD30" s="173">
        <v>0</v>
      </c>
    </row>
    <row r="31" spans="1:30" s="3" customFormat="1" ht="18.75" customHeight="1">
      <c r="A31" s="99">
        <v>29</v>
      </c>
      <c r="B31" s="31" t="s">
        <v>2009</v>
      </c>
      <c r="C31" s="32" t="s">
        <v>3371</v>
      </c>
      <c r="D31" s="33">
        <v>25</v>
      </c>
      <c r="E31" s="35">
        <v>3935262</v>
      </c>
      <c r="F31" s="107">
        <v>9</v>
      </c>
      <c r="G31" s="108">
        <v>8</v>
      </c>
      <c r="H31" s="38">
        <v>6235845</v>
      </c>
      <c r="I31" s="33">
        <v>55</v>
      </c>
      <c r="J31" s="44">
        <v>45</v>
      </c>
      <c r="K31" s="35">
        <v>1618402</v>
      </c>
      <c r="L31" s="107">
        <v>13</v>
      </c>
      <c r="M31" s="108">
        <v>11</v>
      </c>
      <c r="N31" s="38">
        <v>3750501</v>
      </c>
      <c r="O31" s="33">
        <v>38</v>
      </c>
      <c r="P31" s="44">
        <v>35</v>
      </c>
      <c r="Q31" s="35">
        <v>5625109</v>
      </c>
      <c r="R31" s="107">
        <v>24</v>
      </c>
      <c r="S31" s="108">
        <v>19</v>
      </c>
      <c r="T31" s="38">
        <v>914737</v>
      </c>
      <c r="U31" s="33">
        <v>25</v>
      </c>
      <c r="V31" s="44">
        <v>25</v>
      </c>
      <c r="W31" s="35">
        <v>16956</v>
      </c>
      <c r="X31" s="107">
        <v>478</v>
      </c>
      <c r="Y31" s="108">
        <v>449</v>
      </c>
      <c r="Z31" s="110">
        <v>53</v>
      </c>
      <c r="AA31" s="94">
        <v>313</v>
      </c>
      <c r="AB31" s="42">
        <v>0</v>
      </c>
      <c r="AC31" s="34">
        <v>100</v>
      </c>
      <c r="AD31" s="43">
        <v>0</v>
      </c>
    </row>
    <row r="32" spans="1:30" s="3" customFormat="1" ht="18.75" customHeight="1">
      <c r="A32" s="292">
        <v>30</v>
      </c>
      <c r="B32" s="144" t="s">
        <v>1966</v>
      </c>
      <c r="C32" s="145" t="s">
        <v>3815</v>
      </c>
      <c r="D32" s="197">
        <v>26</v>
      </c>
      <c r="E32" s="148">
        <v>3933024</v>
      </c>
      <c r="F32" s="293">
        <v>57</v>
      </c>
      <c r="G32" s="294">
        <v>54</v>
      </c>
      <c r="H32" s="151">
        <v>4131755</v>
      </c>
      <c r="I32" s="197">
        <v>8</v>
      </c>
      <c r="J32" s="147">
        <v>7</v>
      </c>
      <c r="K32" s="148">
        <v>2523503</v>
      </c>
      <c r="L32" s="293">
        <v>35</v>
      </c>
      <c r="M32" s="294">
        <v>33</v>
      </c>
      <c r="N32" s="151">
        <v>2425034</v>
      </c>
      <c r="O32" s="197">
        <v>74</v>
      </c>
      <c r="P32" s="147">
        <v>67</v>
      </c>
      <c r="Q32" s="148">
        <v>4153563</v>
      </c>
      <c r="R32" s="293">
        <v>35</v>
      </c>
      <c r="S32" s="294">
        <v>29</v>
      </c>
      <c r="T32" s="151">
        <v>784380</v>
      </c>
      <c r="U32" s="197">
        <v>200</v>
      </c>
      <c r="V32" s="147">
        <v>199</v>
      </c>
      <c r="W32" s="148">
        <v>3898</v>
      </c>
      <c r="X32" s="293">
        <v>19</v>
      </c>
      <c r="Y32" s="294">
        <v>14</v>
      </c>
      <c r="Z32" s="296">
        <v>878</v>
      </c>
      <c r="AA32" s="156">
        <v>381</v>
      </c>
      <c r="AB32" s="146">
        <v>0</v>
      </c>
      <c r="AC32" s="157">
        <v>100</v>
      </c>
      <c r="AD32" s="158">
        <v>0</v>
      </c>
    </row>
    <row r="33" spans="1:30" s="3" customFormat="1" ht="18.75" customHeight="1">
      <c r="A33" s="304">
        <v>31</v>
      </c>
      <c r="B33" s="176" t="s">
        <v>3512</v>
      </c>
      <c r="C33" s="177" t="s">
        <v>3815</v>
      </c>
      <c r="D33" s="198">
        <v>27</v>
      </c>
      <c r="E33" s="180">
        <v>3932844</v>
      </c>
      <c r="F33" s="305">
        <v>68</v>
      </c>
      <c r="G33" s="306">
        <v>64</v>
      </c>
      <c r="H33" s="183">
        <v>4008800</v>
      </c>
      <c r="I33" s="198">
        <v>27</v>
      </c>
      <c r="J33" s="179">
        <v>23</v>
      </c>
      <c r="K33" s="180">
        <v>2030249</v>
      </c>
      <c r="L33" s="305">
        <v>89</v>
      </c>
      <c r="M33" s="306">
        <v>85</v>
      </c>
      <c r="N33" s="183">
        <v>1411997</v>
      </c>
      <c r="O33" s="198">
        <v>24</v>
      </c>
      <c r="P33" s="179">
        <v>21</v>
      </c>
      <c r="Q33" s="180">
        <v>6732602</v>
      </c>
      <c r="R33" s="305">
        <v>279</v>
      </c>
      <c r="S33" s="306">
        <v>264</v>
      </c>
      <c r="T33" s="183">
        <v>79991</v>
      </c>
      <c r="U33" s="198">
        <v>9</v>
      </c>
      <c r="V33" s="179">
        <v>9</v>
      </c>
      <c r="W33" s="180">
        <v>21640</v>
      </c>
      <c r="X33" s="305">
        <v>11</v>
      </c>
      <c r="Y33" s="306">
        <v>9</v>
      </c>
      <c r="Z33" s="183">
        <v>1073</v>
      </c>
      <c r="AA33" s="186">
        <v>322</v>
      </c>
      <c r="AB33" s="178">
        <v>0</v>
      </c>
      <c r="AC33" s="187">
        <v>100</v>
      </c>
      <c r="AD33" s="188">
        <v>0</v>
      </c>
    </row>
    <row r="34" spans="1:30" s="3" customFormat="1" ht="18.75" customHeight="1">
      <c r="A34" s="298">
        <v>32</v>
      </c>
      <c r="B34" s="161" t="s">
        <v>3832</v>
      </c>
      <c r="C34" s="162" t="s">
        <v>3815</v>
      </c>
      <c r="D34" s="193">
        <v>28</v>
      </c>
      <c r="E34" s="165">
        <v>3925710</v>
      </c>
      <c r="F34" s="299">
        <v>79</v>
      </c>
      <c r="G34" s="300">
        <v>74</v>
      </c>
      <c r="H34" s="168">
        <v>3925782</v>
      </c>
      <c r="I34" s="193">
        <v>458</v>
      </c>
      <c r="J34" s="164">
        <v>431</v>
      </c>
      <c r="K34" s="165">
        <v>163602</v>
      </c>
      <c r="L34" s="299">
        <v>431</v>
      </c>
      <c r="M34" s="300">
        <v>411</v>
      </c>
      <c r="N34" s="168">
        <v>157189</v>
      </c>
      <c r="O34" s="193">
        <v>413</v>
      </c>
      <c r="P34" s="164">
        <v>387</v>
      </c>
      <c r="Q34" s="165">
        <v>948540</v>
      </c>
      <c r="R34" s="299">
        <v>321</v>
      </c>
      <c r="S34" s="300">
        <v>305</v>
      </c>
      <c r="T34" s="168">
        <v>55924</v>
      </c>
      <c r="U34" s="193">
        <v>15</v>
      </c>
      <c r="V34" s="164">
        <v>15</v>
      </c>
      <c r="W34" s="165">
        <v>19025</v>
      </c>
      <c r="X34" s="299">
        <v>464</v>
      </c>
      <c r="Y34" s="300">
        <v>435</v>
      </c>
      <c r="Z34" s="302">
        <v>70</v>
      </c>
      <c r="AA34" s="171">
        <v>311</v>
      </c>
      <c r="AB34" s="163">
        <v>0</v>
      </c>
      <c r="AC34" s="172">
        <v>90</v>
      </c>
      <c r="AD34" s="173">
        <v>10</v>
      </c>
    </row>
    <row r="35" spans="1:30" s="3" customFormat="1" ht="18.75" customHeight="1">
      <c r="A35" s="99">
        <v>33</v>
      </c>
      <c r="B35" s="64" t="s">
        <v>3813</v>
      </c>
      <c r="C35" s="32" t="s">
        <v>3369</v>
      </c>
      <c r="D35" s="33">
        <v>29</v>
      </c>
      <c r="E35" s="41" t="s">
        <v>3813</v>
      </c>
      <c r="F35" s="107">
        <v>34</v>
      </c>
      <c r="G35" s="108">
        <v>32</v>
      </c>
      <c r="H35" s="59" t="s">
        <v>3813</v>
      </c>
      <c r="I35" s="33">
        <v>107</v>
      </c>
      <c r="J35" s="44">
        <v>95</v>
      </c>
      <c r="K35" s="41" t="s">
        <v>3813</v>
      </c>
      <c r="L35" s="107">
        <v>51</v>
      </c>
      <c r="M35" s="108">
        <v>48</v>
      </c>
      <c r="N35" s="59" t="s">
        <v>3813</v>
      </c>
      <c r="O35" s="33">
        <v>110</v>
      </c>
      <c r="P35" s="44">
        <v>101</v>
      </c>
      <c r="Q35" s="41" t="s">
        <v>3813</v>
      </c>
      <c r="R35" s="107">
        <v>58</v>
      </c>
      <c r="S35" s="108">
        <v>50</v>
      </c>
      <c r="T35" s="59" t="s">
        <v>3813</v>
      </c>
      <c r="U35" s="33">
        <v>106</v>
      </c>
      <c r="V35" s="44">
        <v>105</v>
      </c>
      <c r="W35" s="41" t="s">
        <v>3813</v>
      </c>
      <c r="X35" s="107">
        <v>162</v>
      </c>
      <c r="Y35" s="108">
        <v>141</v>
      </c>
      <c r="Z35" s="59" t="s">
        <v>3813</v>
      </c>
      <c r="AA35" s="94">
        <v>321</v>
      </c>
      <c r="AB35" s="42">
        <v>0</v>
      </c>
      <c r="AC35" s="34">
        <v>100</v>
      </c>
      <c r="AD35" s="43">
        <v>0</v>
      </c>
    </row>
    <row r="36" spans="1:30" s="3" customFormat="1" ht="18.75" customHeight="1">
      <c r="A36" s="99">
        <v>34</v>
      </c>
      <c r="B36" s="31" t="s">
        <v>448</v>
      </c>
      <c r="C36" s="32" t="s">
        <v>3815</v>
      </c>
      <c r="D36" s="33">
        <v>30</v>
      </c>
      <c r="E36" s="35">
        <v>3909333</v>
      </c>
      <c r="F36" s="107">
        <v>5</v>
      </c>
      <c r="G36" s="108">
        <v>4</v>
      </c>
      <c r="H36" s="38">
        <v>7206403</v>
      </c>
      <c r="I36" s="33">
        <v>24</v>
      </c>
      <c r="J36" s="44">
        <v>20</v>
      </c>
      <c r="K36" s="35">
        <v>2062470</v>
      </c>
      <c r="L36" s="107">
        <v>4</v>
      </c>
      <c r="M36" s="108">
        <v>3</v>
      </c>
      <c r="N36" s="38">
        <v>4940186</v>
      </c>
      <c r="O36" s="33">
        <v>9</v>
      </c>
      <c r="P36" s="44">
        <v>7</v>
      </c>
      <c r="Q36" s="35">
        <v>10014932</v>
      </c>
      <c r="R36" s="107">
        <v>100</v>
      </c>
      <c r="S36" s="108">
        <v>88</v>
      </c>
      <c r="T36" s="38">
        <v>345083</v>
      </c>
      <c r="U36" s="33">
        <v>3</v>
      </c>
      <c r="V36" s="44">
        <v>3</v>
      </c>
      <c r="W36" s="35">
        <v>33231</v>
      </c>
      <c r="X36" s="107">
        <v>157</v>
      </c>
      <c r="Y36" s="108">
        <v>136</v>
      </c>
      <c r="Z36" s="110">
        <v>331</v>
      </c>
      <c r="AA36" s="94">
        <v>311</v>
      </c>
      <c r="AB36" s="42">
        <v>0</v>
      </c>
      <c r="AC36" s="34">
        <v>80.209999999999994</v>
      </c>
      <c r="AD36" s="43">
        <v>19.79</v>
      </c>
    </row>
    <row r="37" spans="1:30" s="3" customFormat="1" ht="18.75" customHeight="1">
      <c r="A37" s="100">
        <v>35</v>
      </c>
      <c r="B37" s="47" t="s">
        <v>2309</v>
      </c>
      <c r="C37" s="48" t="s">
        <v>2748</v>
      </c>
      <c r="D37" s="65">
        <v>31</v>
      </c>
      <c r="E37" s="51">
        <v>3870396</v>
      </c>
      <c r="F37" s="112">
        <v>28</v>
      </c>
      <c r="G37" s="113">
        <v>26</v>
      </c>
      <c r="H37" s="54">
        <v>4994162</v>
      </c>
      <c r="I37" s="65">
        <v>21</v>
      </c>
      <c r="J37" s="50">
        <v>18</v>
      </c>
      <c r="K37" s="51">
        <v>2239974</v>
      </c>
      <c r="L37" s="112">
        <v>117</v>
      </c>
      <c r="M37" s="113">
        <v>109</v>
      </c>
      <c r="N37" s="54">
        <v>1180673</v>
      </c>
      <c r="O37" s="65">
        <v>81</v>
      </c>
      <c r="P37" s="50">
        <v>74</v>
      </c>
      <c r="Q37" s="51">
        <v>3884900</v>
      </c>
      <c r="R37" s="112">
        <v>39</v>
      </c>
      <c r="S37" s="113">
        <v>33</v>
      </c>
      <c r="T37" s="54">
        <v>689295</v>
      </c>
      <c r="U37" s="65">
        <v>253</v>
      </c>
      <c r="V37" s="50">
        <v>251</v>
      </c>
      <c r="W37" s="51">
        <v>1972</v>
      </c>
      <c r="X37" s="112">
        <v>284</v>
      </c>
      <c r="Y37" s="113">
        <v>257</v>
      </c>
      <c r="Z37" s="114">
        <v>200</v>
      </c>
      <c r="AA37" s="95">
        <v>356</v>
      </c>
      <c r="AB37" s="49">
        <v>0</v>
      </c>
      <c r="AC37" s="57">
        <v>100</v>
      </c>
      <c r="AD37" s="58">
        <v>0</v>
      </c>
    </row>
    <row r="38" spans="1:30" s="3" customFormat="1" ht="18.75" customHeight="1">
      <c r="A38" s="304">
        <v>36</v>
      </c>
      <c r="B38" s="176" t="s">
        <v>1455</v>
      </c>
      <c r="C38" s="177" t="s">
        <v>3815</v>
      </c>
      <c r="D38" s="198">
        <v>32</v>
      </c>
      <c r="E38" s="180">
        <v>3842508</v>
      </c>
      <c r="F38" s="305">
        <v>82</v>
      </c>
      <c r="G38" s="306">
        <v>77</v>
      </c>
      <c r="H38" s="183">
        <v>3905740</v>
      </c>
      <c r="I38" s="198">
        <v>66</v>
      </c>
      <c r="J38" s="179">
        <v>56</v>
      </c>
      <c r="K38" s="180">
        <v>1548940</v>
      </c>
      <c r="L38" s="305">
        <v>30</v>
      </c>
      <c r="M38" s="306">
        <v>28</v>
      </c>
      <c r="N38" s="183">
        <v>2560116</v>
      </c>
      <c r="O38" s="198">
        <v>109</v>
      </c>
      <c r="P38" s="179">
        <v>100</v>
      </c>
      <c r="Q38" s="180">
        <v>3392498</v>
      </c>
      <c r="R38" s="305">
        <v>12</v>
      </c>
      <c r="S38" s="306">
        <v>10</v>
      </c>
      <c r="T38" s="183">
        <v>1150101</v>
      </c>
      <c r="U38" s="184" t="s">
        <v>1709</v>
      </c>
      <c r="V38" s="185" t="s">
        <v>1709</v>
      </c>
      <c r="W38" s="191" t="s">
        <v>3813</v>
      </c>
      <c r="X38" s="305">
        <v>304</v>
      </c>
      <c r="Y38" s="306">
        <v>277</v>
      </c>
      <c r="Z38" s="307">
        <v>176</v>
      </c>
      <c r="AA38" s="186">
        <v>342</v>
      </c>
      <c r="AB38" s="178">
        <v>0</v>
      </c>
      <c r="AC38" s="187">
        <v>100</v>
      </c>
      <c r="AD38" s="188">
        <v>0</v>
      </c>
    </row>
    <row r="39" spans="1:30" s="3" customFormat="1" ht="18.75" customHeight="1">
      <c r="A39" s="99">
        <v>37</v>
      </c>
      <c r="B39" s="31" t="s">
        <v>3002</v>
      </c>
      <c r="C39" s="32" t="s">
        <v>3369</v>
      </c>
      <c r="D39" s="33">
        <v>33</v>
      </c>
      <c r="E39" s="35">
        <v>3818059</v>
      </c>
      <c r="F39" s="107">
        <v>91</v>
      </c>
      <c r="G39" s="108">
        <v>86</v>
      </c>
      <c r="H39" s="38">
        <v>3818059</v>
      </c>
      <c r="I39" s="33">
        <v>315</v>
      </c>
      <c r="J39" s="44">
        <v>292</v>
      </c>
      <c r="K39" s="35">
        <v>497324</v>
      </c>
      <c r="L39" s="107">
        <v>279</v>
      </c>
      <c r="M39" s="108">
        <v>262</v>
      </c>
      <c r="N39" s="38">
        <v>523756</v>
      </c>
      <c r="O39" s="33">
        <v>402</v>
      </c>
      <c r="P39" s="44">
        <v>377</v>
      </c>
      <c r="Q39" s="35">
        <v>1070003</v>
      </c>
      <c r="R39" s="107">
        <v>253</v>
      </c>
      <c r="S39" s="108">
        <v>238</v>
      </c>
      <c r="T39" s="38">
        <v>105121</v>
      </c>
      <c r="U39" s="33">
        <v>297</v>
      </c>
      <c r="V39" s="44">
        <v>292</v>
      </c>
      <c r="W39" s="35">
        <v>1178</v>
      </c>
      <c r="X39" s="107">
        <v>481</v>
      </c>
      <c r="Y39" s="108">
        <v>452</v>
      </c>
      <c r="Z39" s="110">
        <v>49</v>
      </c>
      <c r="AA39" s="94">
        <v>311</v>
      </c>
      <c r="AB39" s="42">
        <v>0</v>
      </c>
      <c r="AC39" s="34">
        <v>100</v>
      </c>
      <c r="AD39" s="43">
        <v>0</v>
      </c>
    </row>
    <row r="40" spans="1:30" s="3" customFormat="1" ht="18.75" customHeight="1">
      <c r="A40" s="99">
        <v>38</v>
      </c>
      <c r="B40" s="31" t="s">
        <v>1967</v>
      </c>
      <c r="C40" s="32" t="s">
        <v>3374</v>
      </c>
      <c r="D40" s="33">
        <v>34</v>
      </c>
      <c r="E40" s="35">
        <v>3807997</v>
      </c>
      <c r="F40" s="107">
        <v>94</v>
      </c>
      <c r="G40" s="108">
        <v>89</v>
      </c>
      <c r="H40" s="38">
        <v>3807997</v>
      </c>
      <c r="I40" s="33">
        <v>300</v>
      </c>
      <c r="J40" s="44">
        <v>277</v>
      </c>
      <c r="K40" s="35">
        <v>535500</v>
      </c>
      <c r="L40" s="107">
        <v>243</v>
      </c>
      <c r="M40" s="108">
        <v>229</v>
      </c>
      <c r="N40" s="38">
        <v>620995</v>
      </c>
      <c r="O40" s="33">
        <v>371</v>
      </c>
      <c r="P40" s="44">
        <v>350</v>
      </c>
      <c r="Q40" s="35">
        <v>1265007</v>
      </c>
      <c r="R40" s="107">
        <v>255</v>
      </c>
      <c r="S40" s="108">
        <v>240</v>
      </c>
      <c r="T40" s="38">
        <v>102578</v>
      </c>
      <c r="U40" s="33">
        <v>398</v>
      </c>
      <c r="V40" s="44">
        <v>389</v>
      </c>
      <c r="W40" s="109">
        <v>14</v>
      </c>
      <c r="X40" s="107">
        <v>299</v>
      </c>
      <c r="Y40" s="108">
        <v>272</v>
      </c>
      <c r="Z40" s="110">
        <v>187</v>
      </c>
      <c r="AA40" s="94">
        <v>311</v>
      </c>
      <c r="AB40" s="42">
        <v>0</v>
      </c>
      <c r="AC40" s="34">
        <v>100</v>
      </c>
      <c r="AD40" s="43">
        <v>0</v>
      </c>
    </row>
    <row r="41" spans="1:30" s="3" customFormat="1" ht="18.75" customHeight="1">
      <c r="A41" s="99">
        <v>39</v>
      </c>
      <c r="B41" s="31" t="s">
        <v>2088</v>
      </c>
      <c r="C41" s="32" t="s">
        <v>3374</v>
      </c>
      <c r="D41" s="33">
        <v>35</v>
      </c>
      <c r="E41" s="35">
        <v>3805207</v>
      </c>
      <c r="F41" s="107">
        <v>77</v>
      </c>
      <c r="G41" s="108">
        <v>72</v>
      </c>
      <c r="H41" s="38">
        <v>3944121</v>
      </c>
      <c r="I41" s="33">
        <v>173</v>
      </c>
      <c r="J41" s="44">
        <v>156</v>
      </c>
      <c r="K41" s="35">
        <v>890889</v>
      </c>
      <c r="L41" s="107">
        <v>139</v>
      </c>
      <c r="M41" s="108">
        <v>130</v>
      </c>
      <c r="N41" s="38">
        <v>1067571</v>
      </c>
      <c r="O41" s="33">
        <v>65</v>
      </c>
      <c r="P41" s="44">
        <v>59</v>
      </c>
      <c r="Q41" s="35">
        <v>4391513</v>
      </c>
      <c r="R41" s="107">
        <v>79</v>
      </c>
      <c r="S41" s="108">
        <v>68</v>
      </c>
      <c r="T41" s="38">
        <v>437353</v>
      </c>
      <c r="U41" s="33">
        <v>38</v>
      </c>
      <c r="V41" s="44">
        <v>38</v>
      </c>
      <c r="W41" s="35">
        <v>14149</v>
      </c>
      <c r="X41" s="107">
        <v>221</v>
      </c>
      <c r="Y41" s="108">
        <v>195</v>
      </c>
      <c r="Z41" s="110">
        <v>265</v>
      </c>
      <c r="AA41" s="94">
        <v>321</v>
      </c>
      <c r="AB41" s="42">
        <v>0</v>
      </c>
      <c r="AC41" s="34">
        <v>100</v>
      </c>
      <c r="AD41" s="43">
        <v>0</v>
      </c>
    </row>
    <row r="42" spans="1:30" s="3" customFormat="1" ht="18.75" customHeight="1">
      <c r="A42" s="100">
        <v>40</v>
      </c>
      <c r="B42" s="47" t="s">
        <v>2133</v>
      </c>
      <c r="C42" s="48" t="s">
        <v>3071</v>
      </c>
      <c r="D42" s="65">
        <v>36</v>
      </c>
      <c r="E42" s="51">
        <v>3786220</v>
      </c>
      <c r="F42" s="112">
        <v>89</v>
      </c>
      <c r="G42" s="113">
        <v>84</v>
      </c>
      <c r="H42" s="54">
        <v>3837388</v>
      </c>
      <c r="I42" s="65">
        <v>132</v>
      </c>
      <c r="J42" s="50">
        <v>120</v>
      </c>
      <c r="K42" s="51">
        <v>1086165</v>
      </c>
      <c r="L42" s="112">
        <v>174</v>
      </c>
      <c r="M42" s="113">
        <v>163</v>
      </c>
      <c r="N42" s="54">
        <v>872543</v>
      </c>
      <c r="O42" s="65">
        <v>218</v>
      </c>
      <c r="P42" s="50">
        <v>204</v>
      </c>
      <c r="Q42" s="51">
        <v>2226158</v>
      </c>
      <c r="R42" s="112">
        <v>383</v>
      </c>
      <c r="S42" s="113">
        <v>366</v>
      </c>
      <c r="T42" s="54">
        <v>27780</v>
      </c>
      <c r="U42" s="65">
        <v>271</v>
      </c>
      <c r="V42" s="50">
        <v>268</v>
      </c>
      <c r="W42" s="51">
        <v>1560</v>
      </c>
      <c r="X42" s="112">
        <v>130</v>
      </c>
      <c r="Y42" s="113">
        <v>109</v>
      </c>
      <c r="Z42" s="114">
        <v>373</v>
      </c>
      <c r="AA42" s="95">
        <v>341</v>
      </c>
      <c r="AB42" s="49">
        <v>0</v>
      </c>
      <c r="AC42" s="57">
        <v>100</v>
      </c>
      <c r="AD42" s="58">
        <v>0</v>
      </c>
    </row>
    <row r="43" spans="1:30" s="3" customFormat="1" ht="18.75" customHeight="1">
      <c r="A43" s="304">
        <v>41</v>
      </c>
      <c r="B43" s="176" t="s">
        <v>149</v>
      </c>
      <c r="C43" s="177" t="s">
        <v>3815</v>
      </c>
      <c r="D43" s="198">
        <v>37</v>
      </c>
      <c r="E43" s="180">
        <v>3779452</v>
      </c>
      <c r="F43" s="305">
        <v>74</v>
      </c>
      <c r="G43" s="306">
        <v>69</v>
      </c>
      <c r="H43" s="183">
        <v>3971954</v>
      </c>
      <c r="I43" s="198">
        <v>155</v>
      </c>
      <c r="J43" s="179">
        <v>141</v>
      </c>
      <c r="K43" s="180">
        <v>943882</v>
      </c>
      <c r="L43" s="305">
        <v>65</v>
      </c>
      <c r="M43" s="306">
        <v>62</v>
      </c>
      <c r="N43" s="183">
        <v>1727084</v>
      </c>
      <c r="O43" s="198">
        <v>94</v>
      </c>
      <c r="P43" s="179">
        <v>86</v>
      </c>
      <c r="Q43" s="180">
        <v>3631652</v>
      </c>
      <c r="R43" s="305">
        <v>278</v>
      </c>
      <c r="S43" s="306">
        <v>263</v>
      </c>
      <c r="T43" s="183">
        <v>80210</v>
      </c>
      <c r="U43" s="198">
        <v>244</v>
      </c>
      <c r="V43" s="179">
        <v>242</v>
      </c>
      <c r="W43" s="180">
        <v>2338</v>
      </c>
      <c r="X43" s="305">
        <v>429</v>
      </c>
      <c r="Y43" s="306">
        <v>400</v>
      </c>
      <c r="Z43" s="307">
        <v>99</v>
      </c>
      <c r="AA43" s="186">
        <v>321</v>
      </c>
      <c r="AB43" s="178">
        <v>0</v>
      </c>
      <c r="AC43" s="187">
        <v>100</v>
      </c>
      <c r="AD43" s="188">
        <v>0</v>
      </c>
    </row>
    <row r="44" spans="1:30" s="3" customFormat="1" ht="18.75" customHeight="1">
      <c r="A44" s="298">
        <v>42</v>
      </c>
      <c r="B44" s="161" t="s">
        <v>703</v>
      </c>
      <c r="C44" s="162" t="s">
        <v>3815</v>
      </c>
      <c r="D44" s="193">
        <v>38</v>
      </c>
      <c r="E44" s="165">
        <v>3773253</v>
      </c>
      <c r="F44" s="299">
        <v>33</v>
      </c>
      <c r="G44" s="300">
        <v>31</v>
      </c>
      <c r="H44" s="168">
        <v>4555097</v>
      </c>
      <c r="I44" s="193">
        <v>101</v>
      </c>
      <c r="J44" s="164">
        <v>89</v>
      </c>
      <c r="K44" s="165">
        <v>1239437</v>
      </c>
      <c r="L44" s="299">
        <v>146</v>
      </c>
      <c r="M44" s="300">
        <v>137</v>
      </c>
      <c r="N44" s="168">
        <v>1032689</v>
      </c>
      <c r="O44" s="193">
        <v>152</v>
      </c>
      <c r="P44" s="164">
        <v>143</v>
      </c>
      <c r="Q44" s="165">
        <v>2819223</v>
      </c>
      <c r="R44" s="299">
        <v>493</v>
      </c>
      <c r="S44" s="300">
        <v>467</v>
      </c>
      <c r="T44" s="168">
        <v>-834010</v>
      </c>
      <c r="U44" s="193">
        <v>336</v>
      </c>
      <c r="V44" s="164">
        <v>330</v>
      </c>
      <c r="W44" s="301">
        <v>614</v>
      </c>
      <c r="X44" s="299">
        <v>94</v>
      </c>
      <c r="Y44" s="300">
        <v>77</v>
      </c>
      <c r="Z44" s="302">
        <v>440</v>
      </c>
      <c r="AA44" s="171">
        <v>311</v>
      </c>
      <c r="AB44" s="163">
        <v>0</v>
      </c>
      <c r="AC44" s="172">
        <v>0</v>
      </c>
      <c r="AD44" s="173">
        <v>100</v>
      </c>
    </row>
    <row r="45" spans="1:30" s="3" customFormat="1" ht="18.75" customHeight="1">
      <c r="A45" s="298">
        <v>43</v>
      </c>
      <c r="B45" s="161" t="s">
        <v>3201</v>
      </c>
      <c r="C45" s="162" t="s">
        <v>3815</v>
      </c>
      <c r="D45" s="193">
        <v>39</v>
      </c>
      <c r="E45" s="165">
        <v>3754399</v>
      </c>
      <c r="F45" s="299">
        <v>51</v>
      </c>
      <c r="G45" s="300">
        <v>49</v>
      </c>
      <c r="H45" s="168">
        <v>4182204</v>
      </c>
      <c r="I45" s="193">
        <v>389</v>
      </c>
      <c r="J45" s="164">
        <v>364</v>
      </c>
      <c r="K45" s="165">
        <v>360796</v>
      </c>
      <c r="L45" s="299">
        <v>395</v>
      </c>
      <c r="M45" s="300">
        <v>375</v>
      </c>
      <c r="N45" s="168">
        <v>247357</v>
      </c>
      <c r="O45" s="193">
        <v>177</v>
      </c>
      <c r="P45" s="164">
        <v>166</v>
      </c>
      <c r="Q45" s="165">
        <v>2597477</v>
      </c>
      <c r="R45" s="299">
        <v>186</v>
      </c>
      <c r="S45" s="300">
        <v>171</v>
      </c>
      <c r="T45" s="168">
        <v>164039</v>
      </c>
      <c r="U45" s="193">
        <v>8</v>
      </c>
      <c r="V45" s="164">
        <v>8</v>
      </c>
      <c r="W45" s="165">
        <v>22986</v>
      </c>
      <c r="X45" s="299">
        <v>295</v>
      </c>
      <c r="Y45" s="300">
        <v>268</v>
      </c>
      <c r="Z45" s="302">
        <v>193</v>
      </c>
      <c r="AA45" s="171">
        <v>323</v>
      </c>
      <c r="AB45" s="163">
        <v>0</v>
      </c>
      <c r="AC45" s="172">
        <v>100</v>
      </c>
      <c r="AD45" s="173">
        <v>0</v>
      </c>
    </row>
    <row r="46" spans="1:30" s="3" customFormat="1" ht="18.75" customHeight="1">
      <c r="A46" s="298">
        <v>44</v>
      </c>
      <c r="B46" s="161" t="s">
        <v>1745</v>
      </c>
      <c r="C46" s="162" t="s">
        <v>3815</v>
      </c>
      <c r="D46" s="193">
        <v>40</v>
      </c>
      <c r="E46" s="165">
        <v>3753328</v>
      </c>
      <c r="F46" s="299">
        <v>78</v>
      </c>
      <c r="G46" s="300">
        <v>73</v>
      </c>
      <c r="H46" s="168">
        <v>3930732</v>
      </c>
      <c r="I46" s="193">
        <v>135</v>
      </c>
      <c r="J46" s="164">
        <v>123</v>
      </c>
      <c r="K46" s="165">
        <v>1063046</v>
      </c>
      <c r="L46" s="299">
        <v>17</v>
      </c>
      <c r="M46" s="300">
        <v>15</v>
      </c>
      <c r="N46" s="168">
        <v>3339758</v>
      </c>
      <c r="O46" s="193">
        <v>41</v>
      </c>
      <c r="P46" s="164">
        <v>38</v>
      </c>
      <c r="Q46" s="165">
        <v>5385929</v>
      </c>
      <c r="R46" s="299">
        <v>59</v>
      </c>
      <c r="S46" s="300">
        <v>51</v>
      </c>
      <c r="T46" s="168">
        <v>523403</v>
      </c>
      <c r="U46" s="169" t="s">
        <v>1709</v>
      </c>
      <c r="V46" s="170" t="s">
        <v>1709</v>
      </c>
      <c r="W46" s="189" t="s">
        <v>3813</v>
      </c>
      <c r="X46" s="299">
        <v>178</v>
      </c>
      <c r="Y46" s="300">
        <v>157</v>
      </c>
      <c r="Z46" s="302">
        <v>313</v>
      </c>
      <c r="AA46" s="171">
        <v>313</v>
      </c>
      <c r="AB46" s="163">
        <v>0</v>
      </c>
      <c r="AC46" s="172">
        <v>100</v>
      </c>
      <c r="AD46" s="173">
        <v>0</v>
      </c>
    </row>
    <row r="47" spans="1:30" s="3" customFormat="1" ht="18.75" customHeight="1">
      <c r="A47" s="292">
        <v>45</v>
      </c>
      <c r="B47" s="144" t="s">
        <v>2002</v>
      </c>
      <c r="C47" s="145" t="s">
        <v>3815</v>
      </c>
      <c r="D47" s="197">
        <v>41</v>
      </c>
      <c r="E47" s="148">
        <v>3752618</v>
      </c>
      <c r="F47" s="293">
        <v>85</v>
      </c>
      <c r="G47" s="294">
        <v>80</v>
      </c>
      <c r="H47" s="151">
        <v>3880353</v>
      </c>
      <c r="I47" s="197">
        <v>170</v>
      </c>
      <c r="J47" s="147">
        <v>153</v>
      </c>
      <c r="K47" s="148">
        <v>895717</v>
      </c>
      <c r="L47" s="293">
        <v>68</v>
      </c>
      <c r="M47" s="294">
        <v>65</v>
      </c>
      <c r="N47" s="151">
        <v>1671574</v>
      </c>
      <c r="O47" s="197">
        <v>14</v>
      </c>
      <c r="P47" s="147">
        <v>12</v>
      </c>
      <c r="Q47" s="148">
        <v>8182244</v>
      </c>
      <c r="R47" s="293">
        <v>331</v>
      </c>
      <c r="S47" s="294">
        <v>314</v>
      </c>
      <c r="T47" s="151">
        <v>50582</v>
      </c>
      <c r="U47" s="197">
        <v>228</v>
      </c>
      <c r="V47" s="147">
        <v>226</v>
      </c>
      <c r="W47" s="148">
        <v>3053</v>
      </c>
      <c r="X47" s="293">
        <v>114</v>
      </c>
      <c r="Y47" s="294">
        <v>94</v>
      </c>
      <c r="Z47" s="296">
        <v>407</v>
      </c>
      <c r="AA47" s="156">
        <v>321</v>
      </c>
      <c r="AB47" s="146">
        <v>0</v>
      </c>
      <c r="AC47" s="157">
        <v>100</v>
      </c>
      <c r="AD47" s="158">
        <v>0</v>
      </c>
    </row>
    <row r="48" spans="1:30" s="3" customFormat="1" ht="18.75" customHeight="1">
      <c r="A48" s="98">
        <v>46</v>
      </c>
      <c r="B48" s="17" t="s">
        <v>1867</v>
      </c>
      <c r="C48" s="18" t="s">
        <v>3816</v>
      </c>
      <c r="D48" s="60">
        <v>42</v>
      </c>
      <c r="E48" s="21">
        <v>3750038</v>
      </c>
      <c r="F48" s="104">
        <v>60</v>
      </c>
      <c r="G48" s="105">
        <v>57</v>
      </c>
      <c r="H48" s="24">
        <v>4056821</v>
      </c>
      <c r="I48" s="60">
        <v>232</v>
      </c>
      <c r="J48" s="20">
        <v>211</v>
      </c>
      <c r="K48" s="21">
        <v>712563</v>
      </c>
      <c r="L48" s="104">
        <v>124</v>
      </c>
      <c r="M48" s="105">
        <v>115</v>
      </c>
      <c r="N48" s="24">
        <v>1142228</v>
      </c>
      <c r="O48" s="60">
        <v>86</v>
      </c>
      <c r="P48" s="20">
        <v>79</v>
      </c>
      <c r="Q48" s="21">
        <v>3756059</v>
      </c>
      <c r="R48" s="104">
        <v>131</v>
      </c>
      <c r="S48" s="105">
        <v>119</v>
      </c>
      <c r="T48" s="24">
        <v>258439</v>
      </c>
      <c r="U48" s="60">
        <v>10</v>
      </c>
      <c r="V48" s="20">
        <v>10</v>
      </c>
      <c r="W48" s="21">
        <v>20322</v>
      </c>
      <c r="X48" s="104">
        <v>176</v>
      </c>
      <c r="Y48" s="105">
        <v>155</v>
      </c>
      <c r="Z48" s="106">
        <v>315</v>
      </c>
      <c r="AA48" s="93">
        <v>383</v>
      </c>
      <c r="AB48" s="19">
        <v>0</v>
      </c>
      <c r="AC48" s="27">
        <v>100</v>
      </c>
      <c r="AD48" s="28">
        <v>0</v>
      </c>
    </row>
    <row r="49" spans="1:30" s="3" customFormat="1" ht="18.75" customHeight="1">
      <c r="A49" s="298">
        <v>47</v>
      </c>
      <c r="B49" s="161" t="s">
        <v>332</v>
      </c>
      <c r="C49" s="162" t="s">
        <v>3815</v>
      </c>
      <c r="D49" s="193">
        <v>43</v>
      </c>
      <c r="E49" s="165">
        <v>3743067</v>
      </c>
      <c r="F49" s="299">
        <v>99</v>
      </c>
      <c r="G49" s="300">
        <v>94</v>
      </c>
      <c r="H49" s="168">
        <v>3745586</v>
      </c>
      <c r="I49" s="193">
        <v>58</v>
      </c>
      <c r="J49" s="164">
        <v>48</v>
      </c>
      <c r="K49" s="165">
        <v>1581807</v>
      </c>
      <c r="L49" s="299">
        <v>7</v>
      </c>
      <c r="M49" s="300">
        <v>6</v>
      </c>
      <c r="N49" s="168">
        <v>4365818</v>
      </c>
      <c r="O49" s="193">
        <v>20</v>
      </c>
      <c r="P49" s="164">
        <v>17</v>
      </c>
      <c r="Q49" s="165">
        <v>6985190</v>
      </c>
      <c r="R49" s="299">
        <v>324</v>
      </c>
      <c r="S49" s="300">
        <v>308</v>
      </c>
      <c r="T49" s="168">
        <v>52737</v>
      </c>
      <c r="U49" s="193">
        <v>144</v>
      </c>
      <c r="V49" s="164">
        <v>143</v>
      </c>
      <c r="W49" s="165">
        <v>6474</v>
      </c>
      <c r="X49" s="299">
        <v>20</v>
      </c>
      <c r="Y49" s="300">
        <v>15</v>
      </c>
      <c r="Z49" s="302">
        <v>868</v>
      </c>
      <c r="AA49" s="171">
        <v>321</v>
      </c>
      <c r="AB49" s="163">
        <v>0</v>
      </c>
      <c r="AC49" s="172">
        <v>100</v>
      </c>
      <c r="AD49" s="173">
        <v>0</v>
      </c>
    </row>
    <row r="50" spans="1:30" s="3" customFormat="1" ht="18.75" customHeight="1">
      <c r="A50" s="298">
        <v>48</v>
      </c>
      <c r="B50" s="195" t="s">
        <v>3813</v>
      </c>
      <c r="C50" s="162" t="s">
        <v>3815</v>
      </c>
      <c r="D50" s="193">
        <v>44</v>
      </c>
      <c r="E50" s="189" t="s">
        <v>3813</v>
      </c>
      <c r="F50" s="299">
        <v>24</v>
      </c>
      <c r="G50" s="300">
        <v>22</v>
      </c>
      <c r="H50" s="196" t="s">
        <v>3813</v>
      </c>
      <c r="I50" s="193">
        <v>46</v>
      </c>
      <c r="J50" s="164">
        <v>38</v>
      </c>
      <c r="K50" s="189" t="s">
        <v>3813</v>
      </c>
      <c r="L50" s="299">
        <v>144</v>
      </c>
      <c r="M50" s="300">
        <v>135</v>
      </c>
      <c r="N50" s="196" t="s">
        <v>3813</v>
      </c>
      <c r="O50" s="193">
        <v>80</v>
      </c>
      <c r="P50" s="164">
        <v>73</v>
      </c>
      <c r="Q50" s="189" t="s">
        <v>3813</v>
      </c>
      <c r="R50" s="299">
        <v>390</v>
      </c>
      <c r="S50" s="300">
        <v>372</v>
      </c>
      <c r="T50" s="196" t="s">
        <v>3813</v>
      </c>
      <c r="U50" s="193">
        <v>163</v>
      </c>
      <c r="V50" s="164">
        <v>162</v>
      </c>
      <c r="W50" s="189" t="s">
        <v>3813</v>
      </c>
      <c r="X50" s="299">
        <v>322</v>
      </c>
      <c r="Y50" s="300">
        <v>294</v>
      </c>
      <c r="Z50" s="196" t="s">
        <v>3813</v>
      </c>
      <c r="AA50" s="171">
        <v>352</v>
      </c>
      <c r="AB50" s="163">
        <v>0</v>
      </c>
      <c r="AC50" s="172">
        <v>51</v>
      </c>
      <c r="AD50" s="173">
        <v>49</v>
      </c>
    </row>
    <row r="51" spans="1:30" s="3" customFormat="1" ht="18.75" customHeight="1">
      <c r="A51" s="99">
        <v>49</v>
      </c>
      <c r="B51" s="31" t="s">
        <v>3513</v>
      </c>
      <c r="C51" s="32" t="s">
        <v>1736</v>
      </c>
      <c r="D51" s="33">
        <v>45</v>
      </c>
      <c r="E51" s="35">
        <v>3740380</v>
      </c>
      <c r="F51" s="107">
        <v>90</v>
      </c>
      <c r="G51" s="108">
        <v>85</v>
      </c>
      <c r="H51" s="38">
        <v>3830994</v>
      </c>
      <c r="I51" s="33">
        <v>140</v>
      </c>
      <c r="J51" s="44">
        <v>127</v>
      </c>
      <c r="K51" s="35">
        <v>1041813</v>
      </c>
      <c r="L51" s="107">
        <v>217</v>
      </c>
      <c r="M51" s="108">
        <v>205</v>
      </c>
      <c r="N51" s="38">
        <v>701091</v>
      </c>
      <c r="O51" s="33">
        <v>206</v>
      </c>
      <c r="P51" s="44">
        <v>194</v>
      </c>
      <c r="Q51" s="35">
        <v>2332132</v>
      </c>
      <c r="R51" s="107">
        <v>247</v>
      </c>
      <c r="S51" s="108">
        <v>232</v>
      </c>
      <c r="T51" s="38">
        <v>109080</v>
      </c>
      <c r="U51" s="33">
        <v>50</v>
      </c>
      <c r="V51" s="44">
        <v>50</v>
      </c>
      <c r="W51" s="35">
        <v>12547</v>
      </c>
      <c r="X51" s="107">
        <v>38</v>
      </c>
      <c r="Y51" s="108">
        <v>29</v>
      </c>
      <c r="Z51" s="110">
        <v>685</v>
      </c>
      <c r="AA51" s="94">
        <v>311</v>
      </c>
      <c r="AB51" s="42">
        <v>0</v>
      </c>
      <c r="AC51" s="34">
        <v>100</v>
      </c>
      <c r="AD51" s="43">
        <v>0</v>
      </c>
    </row>
    <row r="52" spans="1:30" s="3" customFormat="1" ht="18.75" customHeight="1">
      <c r="A52" s="292">
        <v>50</v>
      </c>
      <c r="B52" s="144" t="s">
        <v>1927</v>
      </c>
      <c r="C52" s="145" t="s">
        <v>3815</v>
      </c>
      <c r="D52" s="197">
        <v>46</v>
      </c>
      <c r="E52" s="148">
        <v>3739006</v>
      </c>
      <c r="F52" s="293">
        <v>88</v>
      </c>
      <c r="G52" s="294">
        <v>83</v>
      </c>
      <c r="H52" s="151">
        <v>3848026</v>
      </c>
      <c r="I52" s="197">
        <v>56</v>
      </c>
      <c r="J52" s="147">
        <v>46</v>
      </c>
      <c r="K52" s="148">
        <v>1610582</v>
      </c>
      <c r="L52" s="293">
        <v>192</v>
      </c>
      <c r="M52" s="294">
        <v>180</v>
      </c>
      <c r="N52" s="151">
        <v>802821</v>
      </c>
      <c r="O52" s="197">
        <v>170</v>
      </c>
      <c r="P52" s="147">
        <v>160</v>
      </c>
      <c r="Q52" s="148">
        <v>2684476</v>
      </c>
      <c r="R52" s="293">
        <v>147</v>
      </c>
      <c r="S52" s="294">
        <v>135</v>
      </c>
      <c r="T52" s="151">
        <v>222541</v>
      </c>
      <c r="U52" s="197">
        <v>159</v>
      </c>
      <c r="V52" s="147">
        <v>158</v>
      </c>
      <c r="W52" s="148">
        <v>5779</v>
      </c>
      <c r="X52" s="293">
        <v>62</v>
      </c>
      <c r="Y52" s="294">
        <v>49</v>
      </c>
      <c r="Z52" s="296">
        <v>520</v>
      </c>
      <c r="AA52" s="156">
        <v>371</v>
      </c>
      <c r="AB52" s="146">
        <v>0</v>
      </c>
      <c r="AC52" s="157">
        <v>100</v>
      </c>
      <c r="AD52" s="158">
        <v>0</v>
      </c>
    </row>
    <row r="53" spans="1:30" s="3" customFormat="1" ht="18.75" customHeight="1">
      <c r="A53" s="98">
        <v>51</v>
      </c>
      <c r="B53" s="17" t="s">
        <v>1964</v>
      </c>
      <c r="C53" s="18" t="s">
        <v>2748</v>
      </c>
      <c r="D53" s="60">
        <v>47</v>
      </c>
      <c r="E53" s="21">
        <v>3725430</v>
      </c>
      <c r="F53" s="104">
        <v>104</v>
      </c>
      <c r="G53" s="105">
        <v>99</v>
      </c>
      <c r="H53" s="24">
        <v>3725430</v>
      </c>
      <c r="I53" s="60">
        <v>183</v>
      </c>
      <c r="J53" s="20">
        <v>165</v>
      </c>
      <c r="K53" s="21">
        <v>866542</v>
      </c>
      <c r="L53" s="104">
        <v>218</v>
      </c>
      <c r="M53" s="105">
        <v>206</v>
      </c>
      <c r="N53" s="24">
        <v>698520</v>
      </c>
      <c r="O53" s="60">
        <v>40</v>
      </c>
      <c r="P53" s="20">
        <v>37</v>
      </c>
      <c r="Q53" s="21">
        <v>5516566</v>
      </c>
      <c r="R53" s="104">
        <v>118</v>
      </c>
      <c r="S53" s="105">
        <v>106</v>
      </c>
      <c r="T53" s="24">
        <v>285954</v>
      </c>
      <c r="U53" s="60">
        <v>4</v>
      </c>
      <c r="V53" s="20">
        <v>4</v>
      </c>
      <c r="W53" s="21">
        <v>28775</v>
      </c>
      <c r="X53" s="104">
        <v>180</v>
      </c>
      <c r="Y53" s="105">
        <v>159</v>
      </c>
      <c r="Z53" s="106">
        <v>312</v>
      </c>
      <c r="AA53" s="93">
        <v>314</v>
      </c>
      <c r="AB53" s="19">
        <v>0</v>
      </c>
      <c r="AC53" s="27">
        <v>100</v>
      </c>
      <c r="AD53" s="28">
        <v>0</v>
      </c>
    </row>
    <row r="54" spans="1:30" s="3" customFormat="1" ht="18.75" customHeight="1">
      <c r="A54" s="99">
        <v>52</v>
      </c>
      <c r="B54" s="31" t="s">
        <v>1688</v>
      </c>
      <c r="C54" s="32" t="s">
        <v>3371</v>
      </c>
      <c r="D54" s="33">
        <v>48</v>
      </c>
      <c r="E54" s="35">
        <v>3722722</v>
      </c>
      <c r="F54" s="107">
        <v>98</v>
      </c>
      <c r="G54" s="108">
        <v>93</v>
      </c>
      <c r="H54" s="38">
        <v>3763179</v>
      </c>
      <c r="I54" s="33">
        <v>404</v>
      </c>
      <c r="J54" s="44">
        <v>378</v>
      </c>
      <c r="K54" s="35">
        <v>323503</v>
      </c>
      <c r="L54" s="107">
        <v>186</v>
      </c>
      <c r="M54" s="108">
        <v>174</v>
      </c>
      <c r="N54" s="38">
        <v>823069</v>
      </c>
      <c r="O54" s="33">
        <v>381</v>
      </c>
      <c r="P54" s="44">
        <v>358</v>
      </c>
      <c r="Q54" s="35">
        <v>1205979</v>
      </c>
      <c r="R54" s="107">
        <v>223</v>
      </c>
      <c r="S54" s="108">
        <v>208</v>
      </c>
      <c r="T54" s="38">
        <v>129676</v>
      </c>
      <c r="U54" s="39" t="s">
        <v>1709</v>
      </c>
      <c r="V54" s="40" t="s">
        <v>1709</v>
      </c>
      <c r="W54" s="41" t="s">
        <v>3813</v>
      </c>
      <c r="X54" s="107">
        <v>393</v>
      </c>
      <c r="Y54" s="108">
        <v>364</v>
      </c>
      <c r="Z54" s="110">
        <v>120</v>
      </c>
      <c r="AA54" s="94">
        <v>311</v>
      </c>
      <c r="AB54" s="42">
        <v>0</v>
      </c>
      <c r="AC54" s="34">
        <v>100</v>
      </c>
      <c r="AD54" s="43">
        <v>0</v>
      </c>
    </row>
    <row r="55" spans="1:30" s="3" customFormat="1" ht="18.75" customHeight="1">
      <c r="A55" s="99">
        <v>53</v>
      </c>
      <c r="B55" s="31" t="s">
        <v>293</v>
      </c>
      <c r="C55" s="32" t="s">
        <v>3812</v>
      </c>
      <c r="D55" s="33">
        <v>49</v>
      </c>
      <c r="E55" s="35">
        <v>3721631</v>
      </c>
      <c r="F55" s="107">
        <v>106</v>
      </c>
      <c r="G55" s="108">
        <v>101</v>
      </c>
      <c r="H55" s="38">
        <v>3721631</v>
      </c>
      <c r="I55" s="33">
        <v>20</v>
      </c>
      <c r="J55" s="44">
        <v>17</v>
      </c>
      <c r="K55" s="35">
        <v>2261832</v>
      </c>
      <c r="L55" s="107">
        <v>72</v>
      </c>
      <c r="M55" s="108">
        <v>69</v>
      </c>
      <c r="N55" s="38">
        <v>1655105</v>
      </c>
      <c r="O55" s="33">
        <v>175</v>
      </c>
      <c r="P55" s="44">
        <v>164</v>
      </c>
      <c r="Q55" s="35">
        <v>2608999</v>
      </c>
      <c r="R55" s="107">
        <v>9</v>
      </c>
      <c r="S55" s="108">
        <v>8</v>
      </c>
      <c r="T55" s="38">
        <v>1369819</v>
      </c>
      <c r="U55" s="33">
        <v>186</v>
      </c>
      <c r="V55" s="44">
        <v>185</v>
      </c>
      <c r="W55" s="35">
        <v>4445</v>
      </c>
      <c r="X55" s="107">
        <v>182</v>
      </c>
      <c r="Y55" s="108">
        <v>161</v>
      </c>
      <c r="Z55" s="110">
        <v>310</v>
      </c>
      <c r="AA55" s="94">
        <v>384</v>
      </c>
      <c r="AB55" s="42">
        <v>0</v>
      </c>
      <c r="AC55" s="34">
        <v>100</v>
      </c>
      <c r="AD55" s="43">
        <v>0</v>
      </c>
    </row>
    <row r="56" spans="1:30" s="3" customFormat="1" ht="18.75" customHeight="1">
      <c r="A56" s="99">
        <v>54</v>
      </c>
      <c r="B56" s="31" t="s">
        <v>490</v>
      </c>
      <c r="C56" s="32" t="s">
        <v>3368</v>
      </c>
      <c r="D56" s="33">
        <v>50</v>
      </c>
      <c r="E56" s="35">
        <v>3718120</v>
      </c>
      <c r="F56" s="107">
        <v>102</v>
      </c>
      <c r="G56" s="108">
        <v>97</v>
      </c>
      <c r="H56" s="38">
        <v>3736129</v>
      </c>
      <c r="I56" s="33">
        <v>79</v>
      </c>
      <c r="J56" s="44">
        <v>68</v>
      </c>
      <c r="K56" s="35">
        <v>1413810</v>
      </c>
      <c r="L56" s="107">
        <v>62</v>
      </c>
      <c r="M56" s="108">
        <v>59</v>
      </c>
      <c r="N56" s="38">
        <v>1765895</v>
      </c>
      <c r="O56" s="33">
        <v>134</v>
      </c>
      <c r="P56" s="44">
        <v>125</v>
      </c>
      <c r="Q56" s="35">
        <v>3026001</v>
      </c>
      <c r="R56" s="107">
        <v>348</v>
      </c>
      <c r="S56" s="108">
        <v>331</v>
      </c>
      <c r="T56" s="38">
        <v>41650</v>
      </c>
      <c r="U56" s="33">
        <v>376</v>
      </c>
      <c r="V56" s="44">
        <v>369</v>
      </c>
      <c r="W56" s="109">
        <v>100</v>
      </c>
      <c r="X56" s="107">
        <v>56</v>
      </c>
      <c r="Y56" s="108">
        <v>44</v>
      </c>
      <c r="Z56" s="110">
        <v>560</v>
      </c>
      <c r="AA56" s="94">
        <v>341</v>
      </c>
      <c r="AB56" s="42">
        <v>0</v>
      </c>
      <c r="AC56" s="34">
        <v>100</v>
      </c>
      <c r="AD56" s="43">
        <v>0</v>
      </c>
    </row>
    <row r="57" spans="1:30" s="3" customFormat="1" ht="18.75" customHeight="1">
      <c r="A57" s="292">
        <v>55</v>
      </c>
      <c r="B57" s="144" t="s">
        <v>3197</v>
      </c>
      <c r="C57" s="145" t="s">
        <v>3815</v>
      </c>
      <c r="D57" s="197">
        <v>51</v>
      </c>
      <c r="E57" s="148">
        <v>3717273</v>
      </c>
      <c r="F57" s="293">
        <v>37</v>
      </c>
      <c r="G57" s="294">
        <v>35</v>
      </c>
      <c r="H57" s="151">
        <v>4390805</v>
      </c>
      <c r="I57" s="197">
        <v>41</v>
      </c>
      <c r="J57" s="147">
        <v>33</v>
      </c>
      <c r="K57" s="148">
        <v>1759654</v>
      </c>
      <c r="L57" s="293">
        <v>285</v>
      </c>
      <c r="M57" s="294">
        <v>268</v>
      </c>
      <c r="N57" s="151">
        <v>502109</v>
      </c>
      <c r="O57" s="197">
        <v>125</v>
      </c>
      <c r="P57" s="147">
        <v>116</v>
      </c>
      <c r="Q57" s="148">
        <v>3117194</v>
      </c>
      <c r="R57" s="293">
        <v>179</v>
      </c>
      <c r="S57" s="294">
        <v>164</v>
      </c>
      <c r="T57" s="151">
        <v>172094</v>
      </c>
      <c r="U57" s="197">
        <v>18</v>
      </c>
      <c r="V57" s="147">
        <v>18</v>
      </c>
      <c r="W57" s="148">
        <v>18375</v>
      </c>
      <c r="X57" s="293">
        <v>27</v>
      </c>
      <c r="Y57" s="294">
        <v>20</v>
      </c>
      <c r="Z57" s="296">
        <v>750</v>
      </c>
      <c r="AA57" s="156">
        <v>383</v>
      </c>
      <c r="AB57" s="146">
        <v>0</v>
      </c>
      <c r="AC57" s="157">
        <v>100</v>
      </c>
      <c r="AD57" s="158">
        <v>0</v>
      </c>
    </row>
    <row r="58" spans="1:30" s="3" customFormat="1" ht="18.75" customHeight="1">
      <c r="A58" s="98">
        <v>56</v>
      </c>
      <c r="B58" s="17" t="s">
        <v>3672</v>
      </c>
      <c r="C58" s="18" t="s">
        <v>1750</v>
      </c>
      <c r="D58" s="60">
        <v>52</v>
      </c>
      <c r="E58" s="21">
        <v>3712237</v>
      </c>
      <c r="F58" s="104">
        <v>97</v>
      </c>
      <c r="G58" s="105">
        <v>92</v>
      </c>
      <c r="H58" s="24">
        <v>3781990</v>
      </c>
      <c r="I58" s="60">
        <v>75</v>
      </c>
      <c r="J58" s="20">
        <v>64</v>
      </c>
      <c r="K58" s="21">
        <v>1443314</v>
      </c>
      <c r="L58" s="104">
        <v>95</v>
      </c>
      <c r="M58" s="105">
        <v>91</v>
      </c>
      <c r="N58" s="24">
        <v>1363968</v>
      </c>
      <c r="O58" s="60">
        <v>130</v>
      </c>
      <c r="P58" s="20">
        <v>121</v>
      </c>
      <c r="Q58" s="21">
        <v>3055570</v>
      </c>
      <c r="R58" s="104">
        <v>45</v>
      </c>
      <c r="S58" s="105">
        <v>37</v>
      </c>
      <c r="T58" s="24">
        <v>631900</v>
      </c>
      <c r="U58" s="60">
        <v>213</v>
      </c>
      <c r="V58" s="20">
        <v>211</v>
      </c>
      <c r="W58" s="21">
        <v>3568</v>
      </c>
      <c r="X58" s="104">
        <v>220</v>
      </c>
      <c r="Y58" s="105">
        <v>194</v>
      </c>
      <c r="Z58" s="106">
        <v>267</v>
      </c>
      <c r="AA58" s="93">
        <v>369</v>
      </c>
      <c r="AB58" s="19">
        <v>2.12</v>
      </c>
      <c r="AC58" s="27">
        <v>97.88</v>
      </c>
      <c r="AD58" s="28">
        <v>0</v>
      </c>
    </row>
    <row r="59" spans="1:30" s="3" customFormat="1" ht="18.75" customHeight="1">
      <c r="A59" s="99">
        <v>57</v>
      </c>
      <c r="B59" s="31" t="s">
        <v>417</v>
      </c>
      <c r="C59" s="32" t="s">
        <v>2748</v>
      </c>
      <c r="D59" s="33">
        <v>53</v>
      </c>
      <c r="E59" s="35">
        <v>3709789</v>
      </c>
      <c r="F59" s="107">
        <v>30</v>
      </c>
      <c r="G59" s="108">
        <v>28</v>
      </c>
      <c r="H59" s="38">
        <v>4638024</v>
      </c>
      <c r="I59" s="33">
        <v>264</v>
      </c>
      <c r="J59" s="44">
        <v>243</v>
      </c>
      <c r="K59" s="35">
        <v>607135</v>
      </c>
      <c r="L59" s="107">
        <v>436</v>
      </c>
      <c r="M59" s="108">
        <v>416</v>
      </c>
      <c r="N59" s="38">
        <v>130188</v>
      </c>
      <c r="O59" s="33">
        <v>306</v>
      </c>
      <c r="P59" s="44">
        <v>286</v>
      </c>
      <c r="Q59" s="35">
        <v>1607168</v>
      </c>
      <c r="R59" s="107">
        <v>307</v>
      </c>
      <c r="S59" s="108">
        <v>291</v>
      </c>
      <c r="T59" s="38">
        <v>64829</v>
      </c>
      <c r="U59" s="33">
        <v>194</v>
      </c>
      <c r="V59" s="44">
        <v>193</v>
      </c>
      <c r="W59" s="35">
        <v>4164</v>
      </c>
      <c r="X59" s="107">
        <v>351</v>
      </c>
      <c r="Y59" s="108">
        <v>322</v>
      </c>
      <c r="Z59" s="110">
        <v>150</v>
      </c>
      <c r="AA59" s="94">
        <v>311</v>
      </c>
      <c r="AB59" s="42">
        <v>0</v>
      </c>
      <c r="AC59" s="34">
        <v>100</v>
      </c>
      <c r="AD59" s="43">
        <v>0</v>
      </c>
    </row>
    <row r="60" spans="1:30" s="3" customFormat="1" ht="18.75" customHeight="1">
      <c r="A60" s="99">
        <v>58</v>
      </c>
      <c r="B60" s="31" t="s">
        <v>489</v>
      </c>
      <c r="C60" s="32" t="s">
        <v>3111</v>
      </c>
      <c r="D60" s="33">
        <v>54</v>
      </c>
      <c r="E60" s="35">
        <v>3694104</v>
      </c>
      <c r="F60" s="107">
        <v>109</v>
      </c>
      <c r="G60" s="108">
        <v>104</v>
      </c>
      <c r="H60" s="38">
        <v>3695513</v>
      </c>
      <c r="I60" s="33">
        <v>65</v>
      </c>
      <c r="J60" s="44">
        <v>55</v>
      </c>
      <c r="K60" s="35">
        <v>1556056</v>
      </c>
      <c r="L60" s="107">
        <v>91</v>
      </c>
      <c r="M60" s="108">
        <v>87</v>
      </c>
      <c r="N60" s="38">
        <v>1395782</v>
      </c>
      <c r="O60" s="33">
        <v>189</v>
      </c>
      <c r="P60" s="44">
        <v>177</v>
      </c>
      <c r="Q60" s="35">
        <v>2495423</v>
      </c>
      <c r="R60" s="107">
        <v>26</v>
      </c>
      <c r="S60" s="108">
        <v>21</v>
      </c>
      <c r="T60" s="38">
        <v>880751</v>
      </c>
      <c r="U60" s="39" t="s">
        <v>1709</v>
      </c>
      <c r="V60" s="40" t="s">
        <v>1709</v>
      </c>
      <c r="W60" s="41" t="s">
        <v>3813</v>
      </c>
      <c r="X60" s="107">
        <v>338</v>
      </c>
      <c r="Y60" s="108">
        <v>309</v>
      </c>
      <c r="Z60" s="110">
        <v>158</v>
      </c>
      <c r="AA60" s="94">
        <v>369</v>
      </c>
      <c r="AB60" s="42">
        <v>0</v>
      </c>
      <c r="AC60" s="34">
        <v>100</v>
      </c>
      <c r="AD60" s="43">
        <v>0</v>
      </c>
    </row>
    <row r="61" spans="1:30" s="3" customFormat="1" ht="18.75" customHeight="1">
      <c r="A61" s="99">
        <v>59</v>
      </c>
      <c r="B61" s="31" t="s">
        <v>3514</v>
      </c>
      <c r="C61" s="32" t="s">
        <v>3369</v>
      </c>
      <c r="D61" s="33">
        <v>55</v>
      </c>
      <c r="E61" s="35">
        <v>3693473</v>
      </c>
      <c r="F61" s="107">
        <v>83</v>
      </c>
      <c r="G61" s="108">
        <v>78</v>
      </c>
      <c r="H61" s="38">
        <v>3891459</v>
      </c>
      <c r="I61" s="33">
        <v>342</v>
      </c>
      <c r="J61" s="44">
        <v>317</v>
      </c>
      <c r="K61" s="35">
        <v>444356</v>
      </c>
      <c r="L61" s="107">
        <v>205</v>
      </c>
      <c r="M61" s="108">
        <v>193</v>
      </c>
      <c r="N61" s="38">
        <v>742694</v>
      </c>
      <c r="O61" s="33">
        <v>341</v>
      </c>
      <c r="P61" s="44">
        <v>321</v>
      </c>
      <c r="Q61" s="35">
        <v>1423645</v>
      </c>
      <c r="R61" s="107">
        <v>19</v>
      </c>
      <c r="S61" s="108">
        <v>16</v>
      </c>
      <c r="T61" s="38">
        <v>944683</v>
      </c>
      <c r="U61" s="33">
        <v>17</v>
      </c>
      <c r="V61" s="44">
        <v>17</v>
      </c>
      <c r="W61" s="35">
        <v>18545</v>
      </c>
      <c r="X61" s="107">
        <v>342</v>
      </c>
      <c r="Y61" s="108">
        <v>313</v>
      </c>
      <c r="Z61" s="110">
        <v>155</v>
      </c>
      <c r="AA61" s="94">
        <v>384</v>
      </c>
      <c r="AB61" s="42">
        <v>0</v>
      </c>
      <c r="AC61" s="34">
        <v>33</v>
      </c>
      <c r="AD61" s="43">
        <v>67</v>
      </c>
    </row>
    <row r="62" spans="1:30" s="3" customFormat="1" ht="18.75" customHeight="1">
      <c r="A62" s="100">
        <v>60</v>
      </c>
      <c r="B62" s="47" t="s">
        <v>3515</v>
      </c>
      <c r="C62" s="48" t="s">
        <v>3816</v>
      </c>
      <c r="D62" s="65">
        <v>56</v>
      </c>
      <c r="E62" s="51">
        <v>3692201</v>
      </c>
      <c r="F62" s="112">
        <v>110</v>
      </c>
      <c r="G62" s="113">
        <v>105</v>
      </c>
      <c r="H62" s="54">
        <v>3692201</v>
      </c>
      <c r="I62" s="65">
        <v>42</v>
      </c>
      <c r="J62" s="50">
        <v>34</v>
      </c>
      <c r="K62" s="51">
        <v>1746654</v>
      </c>
      <c r="L62" s="112">
        <v>5</v>
      </c>
      <c r="M62" s="113">
        <v>4</v>
      </c>
      <c r="N62" s="54">
        <v>4561416</v>
      </c>
      <c r="O62" s="65">
        <v>4</v>
      </c>
      <c r="P62" s="50">
        <v>3</v>
      </c>
      <c r="Q62" s="51">
        <v>26852597</v>
      </c>
      <c r="R62" s="112">
        <v>3</v>
      </c>
      <c r="S62" s="113">
        <v>2</v>
      </c>
      <c r="T62" s="54">
        <v>2532894</v>
      </c>
      <c r="U62" s="65">
        <v>78</v>
      </c>
      <c r="V62" s="50">
        <v>78</v>
      </c>
      <c r="W62" s="51">
        <v>9724</v>
      </c>
      <c r="X62" s="112">
        <v>101</v>
      </c>
      <c r="Y62" s="113">
        <v>83</v>
      </c>
      <c r="Z62" s="114">
        <v>431</v>
      </c>
      <c r="AA62" s="95">
        <v>382</v>
      </c>
      <c r="AB62" s="49">
        <v>45</v>
      </c>
      <c r="AC62" s="57">
        <v>55</v>
      </c>
      <c r="AD62" s="58">
        <v>0</v>
      </c>
    </row>
    <row r="63" spans="1:30" s="3" customFormat="1" ht="18.75" customHeight="1">
      <c r="A63" s="304">
        <v>61</v>
      </c>
      <c r="B63" s="176" t="s">
        <v>1744</v>
      </c>
      <c r="C63" s="177" t="s">
        <v>3815</v>
      </c>
      <c r="D63" s="198">
        <v>57</v>
      </c>
      <c r="E63" s="180">
        <v>3691823</v>
      </c>
      <c r="F63" s="305">
        <v>13</v>
      </c>
      <c r="G63" s="306">
        <v>11</v>
      </c>
      <c r="H63" s="183">
        <v>5683330</v>
      </c>
      <c r="I63" s="198">
        <v>196</v>
      </c>
      <c r="J63" s="179">
        <v>176</v>
      </c>
      <c r="K63" s="180">
        <v>836640</v>
      </c>
      <c r="L63" s="305">
        <v>137</v>
      </c>
      <c r="M63" s="306">
        <v>128</v>
      </c>
      <c r="N63" s="183">
        <v>1077316</v>
      </c>
      <c r="O63" s="198">
        <v>22</v>
      </c>
      <c r="P63" s="179">
        <v>19</v>
      </c>
      <c r="Q63" s="180">
        <v>6942609</v>
      </c>
      <c r="R63" s="305">
        <v>160</v>
      </c>
      <c r="S63" s="306">
        <v>146</v>
      </c>
      <c r="T63" s="183">
        <v>200093</v>
      </c>
      <c r="U63" s="198">
        <v>30</v>
      </c>
      <c r="V63" s="179">
        <v>30</v>
      </c>
      <c r="W63" s="180">
        <v>16082</v>
      </c>
      <c r="X63" s="305">
        <v>70</v>
      </c>
      <c r="Y63" s="306">
        <v>57</v>
      </c>
      <c r="Z63" s="307">
        <v>505</v>
      </c>
      <c r="AA63" s="186">
        <v>322</v>
      </c>
      <c r="AB63" s="178">
        <v>0</v>
      </c>
      <c r="AC63" s="187">
        <v>100</v>
      </c>
      <c r="AD63" s="188">
        <v>0</v>
      </c>
    </row>
    <row r="64" spans="1:30" s="3" customFormat="1" ht="18.75" customHeight="1">
      <c r="A64" s="298">
        <v>62</v>
      </c>
      <c r="B64" s="161" t="s">
        <v>1748</v>
      </c>
      <c r="C64" s="162" t="s">
        <v>3815</v>
      </c>
      <c r="D64" s="193">
        <v>58</v>
      </c>
      <c r="E64" s="165">
        <v>3689585</v>
      </c>
      <c r="F64" s="299">
        <v>111</v>
      </c>
      <c r="G64" s="300">
        <v>106</v>
      </c>
      <c r="H64" s="168">
        <v>3689585</v>
      </c>
      <c r="I64" s="193">
        <v>463</v>
      </c>
      <c r="J64" s="164">
        <v>436</v>
      </c>
      <c r="K64" s="165">
        <v>139032</v>
      </c>
      <c r="L64" s="299">
        <v>227</v>
      </c>
      <c r="M64" s="300">
        <v>214</v>
      </c>
      <c r="N64" s="168">
        <v>670854</v>
      </c>
      <c r="O64" s="193">
        <v>261</v>
      </c>
      <c r="P64" s="164">
        <v>243</v>
      </c>
      <c r="Q64" s="165">
        <v>1899590</v>
      </c>
      <c r="R64" s="299">
        <v>366</v>
      </c>
      <c r="S64" s="300">
        <v>349</v>
      </c>
      <c r="T64" s="168">
        <v>33289</v>
      </c>
      <c r="U64" s="193">
        <v>111</v>
      </c>
      <c r="V64" s="164">
        <v>110</v>
      </c>
      <c r="W64" s="165">
        <v>7735</v>
      </c>
      <c r="X64" s="299">
        <v>335</v>
      </c>
      <c r="Y64" s="300">
        <v>306</v>
      </c>
      <c r="Z64" s="302">
        <v>159</v>
      </c>
      <c r="AA64" s="171">
        <v>372</v>
      </c>
      <c r="AB64" s="163">
        <v>0</v>
      </c>
      <c r="AC64" s="172">
        <v>100</v>
      </c>
      <c r="AD64" s="173">
        <v>0</v>
      </c>
    </row>
    <row r="65" spans="1:30" s="3" customFormat="1" ht="18.75" customHeight="1">
      <c r="A65" s="298">
        <v>63</v>
      </c>
      <c r="B65" s="161" t="s">
        <v>460</v>
      </c>
      <c r="C65" s="162" t="s">
        <v>3815</v>
      </c>
      <c r="D65" s="193">
        <v>59</v>
      </c>
      <c r="E65" s="165">
        <v>3687638</v>
      </c>
      <c r="F65" s="299">
        <v>100</v>
      </c>
      <c r="G65" s="300">
        <v>95</v>
      </c>
      <c r="H65" s="168">
        <v>3740474</v>
      </c>
      <c r="I65" s="193">
        <v>195</v>
      </c>
      <c r="J65" s="164">
        <v>175</v>
      </c>
      <c r="K65" s="165">
        <v>837348</v>
      </c>
      <c r="L65" s="299">
        <v>19</v>
      </c>
      <c r="M65" s="300">
        <v>17</v>
      </c>
      <c r="N65" s="168">
        <v>3270953</v>
      </c>
      <c r="O65" s="193">
        <v>64</v>
      </c>
      <c r="P65" s="164">
        <v>58</v>
      </c>
      <c r="Q65" s="165">
        <v>4448992</v>
      </c>
      <c r="R65" s="299">
        <v>452</v>
      </c>
      <c r="S65" s="300">
        <v>432</v>
      </c>
      <c r="T65" s="168">
        <v>-37668</v>
      </c>
      <c r="U65" s="193">
        <v>394</v>
      </c>
      <c r="V65" s="164">
        <v>385</v>
      </c>
      <c r="W65" s="189" t="s">
        <v>3813</v>
      </c>
      <c r="X65" s="299">
        <v>413</v>
      </c>
      <c r="Y65" s="300">
        <v>384</v>
      </c>
      <c r="Z65" s="302">
        <v>107</v>
      </c>
      <c r="AA65" s="171">
        <v>372</v>
      </c>
      <c r="AB65" s="163">
        <v>0</v>
      </c>
      <c r="AC65" s="172">
        <v>100</v>
      </c>
      <c r="AD65" s="173">
        <v>0</v>
      </c>
    </row>
    <row r="66" spans="1:30" s="3" customFormat="1" ht="18.75" customHeight="1">
      <c r="A66" s="99">
        <v>64</v>
      </c>
      <c r="B66" s="31" t="s">
        <v>3516</v>
      </c>
      <c r="C66" s="32" t="s">
        <v>3371</v>
      </c>
      <c r="D66" s="33">
        <v>60</v>
      </c>
      <c r="E66" s="35">
        <v>3681738</v>
      </c>
      <c r="F66" s="107">
        <v>108</v>
      </c>
      <c r="G66" s="108">
        <v>103</v>
      </c>
      <c r="H66" s="38">
        <v>3701117</v>
      </c>
      <c r="I66" s="33">
        <v>241</v>
      </c>
      <c r="J66" s="44">
        <v>220</v>
      </c>
      <c r="K66" s="35">
        <v>681927</v>
      </c>
      <c r="L66" s="107">
        <v>170</v>
      </c>
      <c r="M66" s="108">
        <v>159</v>
      </c>
      <c r="N66" s="38">
        <v>896254</v>
      </c>
      <c r="O66" s="33">
        <v>157</v>
      </c>
      <c r="P66" s="44">
        <v>148</v>
      </c>
      <c r="Q66" s="35">
        <v>2747249</v>
      </c>
      <c r="R66" s="107">
        <v>177</v>
      </c>
      <c r="S66" s="108">
        <v>162</v>
      </c>
      <c r="T66" s="59" t="s">
        <v>3813</v>
      </c>
      <c r="U66" s="33">
        <v>381</v>
      </c>
      <c r="V66" s="44">
        <v>374</v>
      </c>
      <c r="W66" s="109">
        <v>85</v>
      </c>
      <c r="X66" s="107">
        <v>288</v>
      </c>
      <c r="Y66" s="108">
        <v>261</v>
      </c>
      <c r="Z66" s="110">
        <v>200</v>
      </c>
      <c r="AA66" s="94">
        <v>356</v>
      </c>
      <c r="AB66" s="42">
        <v>0</v>
      </c>
      <c r="AC66" s="34">
        <v>100</v>
      </c>
      <c r="AD66" s="43">
        <v>0</v>
      </c>
    </row>
    <row r="67" spans="1:30" s="3" customFormat="1" ht="18.75" customHeight="1">
      <c r="A67" s="100">
        <v>65</v>
      </c>
      <c r="B67" s="47" t="s">
        <v>3202</v>
      </c>
      <c r="C67" s="48" t="s">
        <v>3814</v>
      </c>
      <c r="D67" s="65">
        <v>5</v>
      </c>
      <c r="E67" s="51">
        <v>3670935</v>
      </c>
      <c r="F67" s="112">
        <v>113</v>
      </c>
      <c r="G67" s="113">
        <v>6</v>
      </c>
      <c r="H67" s="54">
        <v>3670935</v>
      </c>
      <c r="I67" s="65">
        <v>68</v>
      </c>
      <c r="J67" s="50">
        <v>11</v>
      </c>
      <c r="K67" s="51">
        <v>1541016</v>
      </c>
      <c r="L67" s="112">
        <v>36</v>
      </c>
      <c r="M67" s="113">
        <v>3</v>
      </c>
      <c r="N67" s="54">
        <v>2320312</v>
      </c>
      <c r="O67" s="65">
        <v>51</v>
      </c>
      <c r="P67" s="50">
        <v>6</v>
      </c>
      <c r="Q67" s="51">
        <v>4875421</v>
      </c>
      <c r="R67" s="112">
        <v>18</v>
      </c>
      <c r="S67" s="113">
        <v>3</v>
      </c>
      <c r="T67" s="54">
        <v>952406</v>
      </c>
      <c r="U67" s="55" t="s">
        <v>1709</v>
      </c>
      <c r="V67" s="56" t="s">
        <v>1709</v>
      </c>
      <c r="W67" s="62" t="s">
        <v>3813</v>
      </c>
      <c r="X67" s="112">
        <v>26</v>
      </c>
      <c r="Y67" s="113">
        <v>7</v>
      </c>
      <c r="Z67" s="114">
        <v>763</v>
      </c>
      <c r="AA67" s="95">
        <v>382</v>
      </c>
      <c r="AB67" s="49">
        <v>100</v>
      </c>
      <c r="AC67" s="57">
        <v>0</v>
      </c>
      <c r="AD67" s="58">
        <v>0</v>
      </c>
    </row>
    <row r="68" spans="1:30" s="3" customFormat="1" ht="18.75" customHeight="1">
      <c r="A68" s="304">
        <v>66</v>
      </c>
      <c r="B68" s="176" t="s">
        <v>3517</v>
      </c>
      <c r="C68" s="177" t="s">
        <v>3815</v>
      </c>
      <c r="D68" s="198">
        <v>61</v>
      </c>
      <c r="E68" s="180">
        <v>3670278</v>
      </c>
      <c r="F68" s="305">
        <v>41</v>
      </c>
      <c r="G68" s="306">
        <v>39</v>
      </c>
      <c r="H68" s="183">
        <v>4294297</v>
      </c>
      <c r="I68" s="198">
        <v>162</v>
      </c>
      <c r="J68" s="179">
        <v>147</v>
      </c>
      <c r="K68" s="180">
        <v>926755</v>
      </c>
      <c r="L68" s="305">
        <v>469</v>
      </c>
      <c r="M68" s="306">
        <v>448</v>
      </c>
      <c r="N68" s="183">
        <v>57901</v>
      </c>
      <c r="O68" s="198">
        <v>370</v>
      </c>
      <c r="P68" s="179">
        <v>349</v>
      </c>
      <c r="Q68" s="180">
        <v>1272390</v>
      </c>
      <c r="R68" s="305">
        <v>312</v>
      </c>
      <c r="S68" s="306">
        <v>296</v>
      </c>
      <c r="T68" s="183">
        <v>61049</v>
      </c>
      <c r="U68" s="198">
        <v>220</v>
      </c>
      <c r="V68" s="179">
        <v>218</v>
      </c>
      <c r="W68" s="180">
        <v>3319</v>
      </c>
      <c r="X68" s="305">
        <v>340</v>
      </c>
      <c r="Y68" s="306">
        <v>311</v>
      </c>
      <c r="Z68" s="307">
        <v>156</v>
      </c>
      <c r="AA68" s="186">
        <v>371</v>
      </c>
      <c r="AB68" s="178">
        <v>0</v>
      </c>
      <c r="AC68" s="187">
        <v>100</v>
      </c>
      <c r="AD68" s="188">
        <v>0</v>
      </c>
    </row>
    <row r="69" spans="1:30" s="3" customFormat="1" ht="18.75" customHeight="1">
      <c r="A69" s="99">
        <v>67</v>
      </c>
      <c r="B69" s="31" t="s">
        <v>3790</v>
      </c>
      <c r="C69" s="32" t="s">
        <v>2748</v>
      </c>
      <c r="D69" s="33">
        <v>62</v>
      </c>
      <c r="E69" s="35">
        <v>3662614</v>
      </c>
      <c r="F69" s="107">
        <v>95</v>
      </c>
      <c r="G69" s="108">
        <v>90</v>
      </c>
      <c r="H69" s="38">
        <v>3801639</v>
      </c>
      <c r="I69" s="33">
        <v>325</v>
      </c>
      <c r="J69" s="44">
        <v>302</v>
      </c>
      <c r="K69" s="35">
        <v>476485</v>
      </c>
      <c r="L69" s="107">
        <v>468</v>
      </c>
      <c r="M69" s="108">
        <v>447</v>
      </c>
      <c r="N69" s="38">
        <v>58465</v>
      </c>
      <c r="O69" s="33">
        <v>372</v>
      </c>
      <c r="P69" s="44">
        <v>351</v>
      </c>
      <c r="Q69" s="35">
        <v>1262341</v>
      </c>
      <c r="R69" s="107">
        <v>421</v>
      </c>
      <c r="S69" s="108">
        <v>403</v>
      </c>
      <c r="T69" s="38">
        <v>12064</v>
      </c>
      <c r="U69" s="33">
        <v>181</v>
      </c>
      <c r="V69" s="44">
        <v>180</v>
      </c>
      <c r="W69" s="35">
        <v>4766</v>
      </c>
      <c r="X69" s="107">
        <v>420</v>
      </c>
      <c r="Y69" s="108">
        <v>391</v>
      </c>
      <c r="Z69" s="110">
        <v>102</v>
      </c>
      <c r="AA69" s="94">
        <v>311</v>
      </c>
      <c r="AB69" s="42">
        <v>0</v>
      </c>
      <c r="AC69" s="34">
        <v>100</v>
      </c>
      <c r="AD69" s="43">
        <v>0</v>
      </c>
    </row>
    <row r="70" spans="1:30" s="3" customFormat="1" ht="18.75" customHeight="1">
      <c r="A70" s="298">
        <v>68</v>
      </c>
      <c r="B70" s="161" t="s">
        <v>333</v>
      </c>
      <c r="C70" s="162" t="s">
        <v>3815</v>
      </c>
      <c r="D70" s="193">
        <v>63</v>
      </c>
      <c r="E70" s="165">
        <v>3648831</v>
      </c>
      <c r="F70" s="299">
        <v>15</v>
      </c>
      <c r="G70" s="300">
        <v>13</v>
      </c>
      <c r="H70" s="168">
        <v>5610730</v>
      </c>
      <c r="I70" s="193">
        <v>13</v>
      </c>
      <c r="J70" s="164">
        <v>12</v>
      </c>
      <c r="K70" s="165">
        <v>2343338</v>
      </c>
      <c r="L70" s="299">
        <v>105</v>
      </c>
      <c r="M70" s="300">
        <v>99</v>
      </c>
      <c r="N70" s="168">
        <v>1243461</v>
      </c>
      <c r="O70" s="193">
        <v>32</v>
      </c>
      <c r="P70" s="164">
        <v>29</v>
      </c>
      <c r="Q70" s="165">
        <v>5942459</v>
      </c>
      <c r="R70" s="299">
        <v>135</v>
      </c>
      <c r="S70" s="300">
        <v>123</v>
      </c>
      <c r="T70" s="168">
        <v>244830</v>
      </c>
      <c r="U70" s="193">
        <v>11</v>
      </c>
      <c r="V70" s="164">
        <v>11</v>
      </c>
      <c r="W70" s="165">
        <v>20212</v>
      </c>
      <c r="X70" s="299">
        <v>9</v>
      </c>
      <c r="Y70" s="300">
        <v>7</v>
      </c>
      <c r="Z70" s="168">
        <v>1150</v>
      </c>
      <c r="AA70" s="171">
        <v>356</v>
      </c>
      <c r="AB70" s="163">
        <v>0</v>
      </c>
      <c r="AC70" s="172">
        <v>100</v>
      </c>
      <c r="AD70" s="173">
        <v>0</v>
      </c>
    </row>
    <row r="71" spans="1:30" s="3" customFormat="1" ht="18.75" customHeight="1">
      <c r="A71" s="99">
        <v>69</v>
      </c>
      <c r="B71" s="31" t="s">
        <v>2574</v>
      </c>
      <c r="C71" s="32" t="s">
        <v>3816</v>
      </c>
      <c r="D71" s="33">
        <v>64</v>
      </c>
      <c r="E71" s="35">
        <v>3639818</v>
      </c>
      <c r="F71" s="107">
        <v>38</v>
      </c>
      <c r="G71" s="108">
        <v>36</v>
      </c>
      <c r="H71" s="38">
        <v>4371909</v>
      </c>
      <c r="I71" s="33">
        <v>197</v>
      </c>
      <c r="J71" s="44">
        <v>177</v>
      </c>
      <c r="K71" s="35">
        <v>830988</v>
      </c>
      <c r="L71" s="107">
        <v>340</v>
      </c>
      <c r="M71" s="108">
        <v>321</v>
      </c>
      <c r="N71" s="38">
        <v>350561</v>
      </c>
      <c r="O71" s="33">
        <v>202</v>
      </c>
      <c r="P71" s="44">
        <v>190</v>
      </c>
      <c r="Q71" s="35">
        <v>2359392</v>
      </c>
      <c r="R71" s="107">
        <v>318</v>
      </c>
      <c r="S71" s="108">
        <v>302</v>
      </c>
      <c r="T71" s="38">
        <v>57393</v>
      </c>
      <c r="U71" s="33">
        <v>12</v>
      </c>
      <c r="V71" s="44">
        <v>12</v>
      </c>
      <c r="W71" s="35">
        <v>19649</v>
      </c>
      <c r="X71" s="107">
        <v>102</v>
      </c>
      <c r="Y71" s="108">
        <v>84</v>
      </c>
      <c r="Z71" s="110">
        <v>431</v>
      </c>
      <c r="AA71" s="94">
        <v>321</v>
      </c>
      <c r="AB71" s="42">
        <v>0</v>
      </c>
      <c r="AC71" s="34">
        <v>100</v>
      </c>
      <c r="AD71" s="43">
        <v>0</v>
      </c>
    </row>
    <row r="72" spans="1:30" s="3" customFormat="1" ht="18.75" customHeight="1">
      <c r="A72" s="100">
        <v>70</v>
      </c>
      <c r="B72" s="47" t="s">
        <v>1694</v>
      </c>
      <c r="C72" s="48" t="s">
        <v>2748</v>
      </c>
      <c r="D72" s="65">
        <v>65</v>
      </c>
      <c r="E72" s="51">
        <v>3639149</v>
      </c>
      <c r="F72" s="112">
        <v>93</v>
      </c>
      <c r="G72" s="113">
        <v>88</v>
      </c>
      <c r="H72" s="54">
        <v>3811792</v>
      </c>
      <c r="I72" s="65">
        <v>213</v>
      </c>
      <c r="J72" s="50">
        <v>193</v>
      </c>
      <c r="K72" s="51">
        <v>783004</v>
      </c>
      <c r="L72" s="112">
        <v>206</v>
      </c>
      <c r="M72" s="113">
        <v>194</v>
      </c>
      <c r="N72" s="54">
        <v>741382</v>
      </c>
      <c r="O72" s="65">
        <v>144</v>
      </c>
      <c r="P72" s="50">
        <v>135</v>
      </c>
      <c r="Q72" s="51">
        <v>2893297</v>
      </c>
      <c r="R72" s="112">
        <v>291</v>
      </c>
      <c r="S72" s="113">
        <v>275</v>
      </c>
      <c r="T72" s="54">
        <v>72535</v>
      </c>
      <c r="U72" s="65">
        <v>343</v>
      </c>
      <c r="V72" s="50">
        <v>337</v>
      </c>
      <c r="W72" s="111">
        <v>485</v>
      </c>
      <c r="X72" s="112">
        <v>192</v>
      </c>
      <c r="Y72" s="113">
        <v>171</v>
      </c>
      <c r="Z72" s="114">
        <v>296</v>
      </c>
      <c r="AA72" s="95">
        <v>341</v>
      </c>
      <c r="AB72" s="49">
        <v>0</v>
      </c>
      <c r="AC72" s="57">
        <v>100</v>
      </c>
      <c r="AD72" s="58">
        <v>0</v>
      </c>
    </row>
    <row r="73" spans="1:30" s="3" customFormat="1" ht="18.75" customHeight="1">
      <c r="A73" s="304">
        <v>71</v>
      </c>
      <c r="B73" s="176" t="s">
        <v>3363</v>
      </c>
      <c r="C73" s="177" t="s">
        <v>3815</v>
      </c>
      <c r="D73" s="198">
        <v>66</v>
      </c>
      <c r="E73" s="180">
        <v>3629893</v>
      </c>
      <c r="F73" s="305">
        <v>105</v>
      </c>
      <c r="G73" s="306">
        <v>100</v>
      </c>
      <c r="H73" s="183">
        <v>3723235</v>
      </c>
      <c r="I73" s="198">
        <v>70</v>
      </c>
      <c r="J73" s="179">
        <v>59</v>
      </c>
      <c r="K73" s="180">
        <v>1516469</v>
      </c>
      <c r="L73" s="305">
        <v>366</v>
      </c>
      <c r="M73" s="306">
        <v>346</v>
      </c>
      <c r="N73" s="183">
        <v>306648</v>
      </c>
      <c r="O73" s="198">
        <v>136</v>
      </c>
      <c r="P73" s="179">
        <v>127</v>
      </c>
      <c r="Q73" s="180">
        <v>3018245</v>
      </c>
      <c r="R73" s="305">
        <v>248</v>
      </c>
      <c r="S73" s="306">
        <v>233</v>
      </c>
      <c r="T73" s="183">
        <v>109072</v>
      </c>
      <c r="U73" s="184" t="s">
        <v>1709</v>
      </c>
      <c r="V73" s="185" t="s">
        <v>1709</v>
      </c>
      <c r="W73" s="191" t="s">
        <v>3813</v>
      </c>
      <c r="X73" s="305">
        <v>113</v>
      </c>
      <c r="Y73" s="306">
        <v>93</v>
      </c>
      <c r="Z73" s="307">
        <v>408</v>
      </c>
      <c r="AA73" s="186">
        <v>352</v>
      </c>
      <c r="AB73" s="178">
        <v>0</v>
      </c>
      <c r="AC73" s="187">
        <v>100</v>
      </c>
      <c r="AD73" s="188">
        <v>0</v>
      </c>
    </row>
    <row r="74" spans="1:30" s="3" customFormat="1" ht="18.75" customHeight="1">
      <c r="A74" s="298">
        <v>72</v>
      </c>
      <c r="B74" s="161" t="s">
        <v>2008</v>
      </c>
      <c r="C74" s="162" t="s">
        <v>3815</v>
      </c>
      <c r="D74" s="193">
        <v>67</v>
      </c>
      <c r="E74" s="165">
        <v>3623059</v>
      </c>
      <c r="F74" s="299">
        <v>101</v>
      </c>
      <c r="G74" s="300">
        <v>96</v>
      </c>
      <c r="H74" s="168">
        <v>3737305</v>
      </c>
      <c r="I74" s="193">
        <v>5</v>
      </c>
      <c r="J74" s="164">
        <v>4</v>
      </c>
      <c r="K74" s="165">
        <v>3131948</v>
      </c>
      <c r="L74" s="299">
        <v>78</v>
      </c>
      <c r="M74" s="300">
        <v>75</v>
      </c>
      <c r="N74" s="168">
        <v>1565714</v>
      </c>
      <c r="O74" s="193">
        <v>31</v>
      </c>
      <c r="P74" s="164">
        <v>28</v>
      </c>
      <c r="Q74" s="165">
        <v>5988773</v>
      </c>
      <c r="R74" s="299">
        <v>286</v>
      </c>
      <c r="S74" s="300">
        <v>271</v>
      </c>
      <c r="T74" s="168">
        <v>75839</v>
      </c>
      <c r="U74" s="169" t="s">
        <v>1709</v>
      </c>
      <c r="V74" s="170" t="s">
        <v>1709</v>
      </c>
      <c r="W74" s="189" t="s">
        <v>3813</v>
      </c>
      <c r="X74" s="299">
        <v>129</v>
      </c>
      <c r="Y74" s="300">
        <v>108</v>
      </c>
      <c r="Z74" s="302">
        <v>375</v>
      </c>
      <c r="AA74" s="171">
        <v>322</v>
      </c>
      <c r="AB74" s="163">
        <v>0</v>
      </c>
      <c r="AC74" s="172">
        <v>100</v>
      </c>
      <c r="AD74" s="173">
        <v>0</v>
      </c>
    </row>
    <row r="75" spans="1:30" s="3" customFormat="1" ht="18.75" customHeight="1">
      <c r="A75" s="298">
        <v>73</v>
      </c>
      <c r="B75" s="161" t="s">
        <v>3698</v>
      </c>
      <c r="C75" s="162" t="s">
        <v>3815</v>
      </c>
      <c r="D75" s="193">
        <v>68</v>
      </c>
      <c r="E75" s="165">
        <v>3620832</v>
      </c>
      <c r="F75" s="299">
        <v>21</v>
      </c>
      <c r="G75" s="300">
        <v>19</v>
      </c>
      <c r="H75" s="168">
        <v>5343998</v>
      </c>
      <c r="I75" s="193">
        <v>47</v>
      </c>
      <c r="J75" s="164">
        <v>39</v>
      </c>
      <c r="K75" s="165">
        <v>1646989</v>
      </c>
      <c r="L75" s="299">
        <v>183</v>
      </c>
      <c r="M75" s="300">
        <v>171</v>
      </c>
      <c r="N75" s="168">
        <v>826556</v>
      </c>
      <c r="O75" s="193">
        <v>30</v>
      </c>
      <c r="P75" s="164">
        <v>27</v>
      </c>
      <c r="Q75" s="165">
        <v>6019469</v>
      </c>
      <c r="R75" s="299">
        <v>228</v>
      </c>
      <c r="S75" s="300">
        <v>213</v>
      </c>
      <c r="T75" s="168">
        <v>125720</v>
      </c>
      <c r="U75" s="169" t="s">
        <v>1709</v>
      </c>
      <c r="V75" s="170" t="s">
        <v>1709</v>
      </c>
      <c r="W75" s="189" t="s">
        <v>3813</v>
      </c>
      <c r="X75" s="299">
        <v>310</v>
      </c>
      <c r="Y75" s="300">
        <v>283</v>
      </c>
      <c r="Z75" s="302">
        <v>173</v>
      </c>
      <c r="AA75" s="171">
        <v>369</v>
      </c>
      <c r="AB75" s="163">
        <v>0</v>
      </c>
      <c r="AC75" s="172">
        <v>100</v>
      </c>
      <c r="AD75" s="173">
        <v>0</v>
      </c>
    </row>
    <row r="76" spans="1:30" s="3" customFormat="1" ht="18.75" customHeight="1">
      <c r="A76" s="298">
        <v>74</v>
      </c>
      <c r="B76" s="161" t="s">
        <v>3518</v>
      </c>
      <c r="C76" s="162" t="s">
        <v>3815</v>
      </c>
      <c r="D76" s="193">
        <v>69</v>
      </c>
      <c r="E76" s="165">
        <v>3608223</v>
      </c>
      <c r="F76" s="299">
        <v>20</v>
      </c>
      <c r="G76" s="300">
        <v>18</v>
      </c>
      <c r="H76" s="168">
        <v>5394712</v>
      </c>
      <c r="I76" s="193">
        <v>454</v>
      </c>
      <c r="J76" s="164">
        <v>427</v>
      </c>
      <c r="K76" s="165">
        <v>179977</v>
      </c>
      <c r="L76" s="299">
        <v>389</v>
      </c>
      <c r="M76" s="300">
        <v>369</v>
      </c>
      <c r="N76" s="168">
        <v>266929</v>
      </c>
      <c r="O76" s="193">
        <v>67</v>
      </c>
      <c r="P76" s="164">
        <v>60</v>
      </c>
      <c r="Q76" s="165">
        <v>4309111</v>
      </c>
      <c r="R76" s="299">
        <v>269</v>
      </c>
      <c r="S76" s="300">
        <v>254</v>
      </c>
      <c r="T76" s="168">
        <v>88404</v>
      </c>
      <c r="U76" s="193">
        <v>218</v>
      </c>
      <c r="V76" s="164">
        <v>216</v>
      </c>
      <c r="W76" s="165">
        <v>3347</v>
      </c>
      <c r="X76" s="299">
        <v>1</v>
      </c>
      <c r="Y76" s="300">
        <v>1</v>
      </c>
      <c r="Z76" s="168">
        <v>6335</v>
      </c>
      <c r="AA76" s="171">
        <v>322</v>
      </c>
      <c r="AB76" s="163">
        <v>0</v>
      </c>
      <c r="AC76" s="172">
        <v>100</v>
      </c>
      <c r="AD76" s="173">
        <v>0</v>
      </c>
    </row>
    <row r="77" spans="1:30" s="3" customFormat="1" ht="18.75" customHeight="1">
      <c r="A77" s="292">
        <v>75</v>
      </c>
      <c r="B77" s="144" t="s">
        <v>2004</v>
      </c>
      <c r="C77" s="145" t="s">
        <v>3815</v>
      </c>
      <c r="D77" s="197">
        <v>70</v>
      </c>
      <c r="E77" s="148">
        <v>3603508</v>
      </c>
      <c r="F77" s="293">
        <v>52</v>
      </c>
      <c r="G77" s="294">
        <v>50</v>
      </c>
      <c r="H77" s="151">
        <v>4180006</v>
      </c>
      <c r="I77" s="197">
        <v>39</v>
      </c>
      <c r="J77" s="147">
        <v>31</v>
      </c>
      <c r="K77" s="148">
        <v>1851407</v>
      </c>
      <c r="L77" s="293">
        <v>234</v>
      </c>
      <c r="M77" s="294">
        <v>220</v>
      </c>
      <c r="N77" s="151">
        <v>642276</v>
      </c>
      <c r="O77" s="197">
        <v>180</v>
      </c>
      <c r="P77" s="147">
        <v>169</v>
      </c>
      <c r="Q77" s="148">
        <v>2581475</v>
      </c>
      <c r="R77" s="293">
        <v>115</v>
      </c>
      <c r="S77" s="294">
        <v>103</v>
      </c>
      <c r="T77" s="151">
        <v>290577</v>
      </c>
      <c r="U77" s="197">
        <v>320</v>
      </c>
      <c r="V77" s="147">
        <v>315</v>
      </c>
      <c r="W77" s="295">
        <v>834</v>
      </c>
      <c r="X77" s="293">
        <v>263</v>
      </c>
      <c r="Y77" s="294">
        <v>236</v>
      </c>
      <c r="Z77" s="296">
        <v>215</v>
      </c>
      <c r="AA77" s="156">
        <v>382</v>
      </c>
      <c r="AB77" s="146">
        <v>0</v>
      </c>
      <c r="AC77" s="157">
        <v>100</v>
      </c>
      <c r="AD77" s="158">
        <v>0</v>
      </c>
    </row>
    <row r="78" spans="1:30" s="3" customFormat="1" ht="18.75" customHeight="1">
      <c r="A78" s="98">
        <v>76</v>
      </c>
      <c r="B78" s="17" t="s">
        <v>335</v>
      </c>
      <c r="C78" s="18" t="s">
        <v>2086</v>
      </c>
      <c r="D78" s="60">
        <v>71</v>
      </c>
      <c r="E78" s="21">
        <v>3602744</v>
      </c>
      <c r="F78" s="104">
        <v>118</v>
      </c>
      <c r="G78" s="105">
        <v>112</v>
      </c>
      <c r="H78" s="24">
        <v>3602744</v>
      </c>
      <c r="I78" s="60">
        <v>103</v>
      </c>
      <c r="J78" s="20">
        <v>91</v>
      </c>
      <c r="K78" s="21">
        <v>1226667</v>
      </c>
      <c r="L78" s="104">
        <v>77</v>
      </c>
      <c r="M78" s="105">
        <v>74</v>
      </c>
      <c r="N78" s="24">
        <v>1581971</v>
      </c>
      <c r="O78" s="60">
        <v>112</v>
      </c>
      <c r="P78" s="20">
        <v>103</v>
      </c>
      <c r="Q78" s="21">
        <v>3376697</v>
      </c>
      <c r="R78" s="104">
        <v>463</v>
      </c>
      <c r="S78" s="105">
        <v>442</v>
      </c>
      <c r="T78" s="24">
        <v>-93553</v>
      </c>
      <c r="U78" s="60">
        <v>197</v>
      </c>
      <c r="V78" s="20">
        <v>196</v>
      </c>
      <c r="W78" s="21">
        <v>3966</v>
      </c>
      <c r="X78" s="104">
        <v>92</v>
      </c>
      <c r="Y78" s="105">
        <v>76</v>
      </c>
      <c r="Z78" s="106">
        <v>450</v>
      </c>
      <c r="AA78" s="93">
        <v>321</v>
      </c>
      <c r="AB78" s="19">
        <v>0</v>
      </c>
      <c r="AC78" s="27">
        <v>100</v>
      </c>
      <c r="AD78" s="28">
        <v>0</v>
      </c>
    </row>
    <row r="79" spans="1:30" s="3" customFormat="1" ht="18.75" customHeight="1">
      <c r="A79" s="99">
        <v>77</v>
      </c>
      <c r="B79" s="31" t="s">
        <v>146</v>
      </c>
      <c r="C79" s="32" t="s">
        <v>2748</v>
      </c>
      <c r="D79" s="33">
        <v>72</v>
      </c>
      <c r="E79" s="35">
        <v>3601055</v>
      </c>
      <c r="F79" s="107">
        <v>70</v>
      </c>
      <c r="G79" s="108">
        <v>66</v>
      </c>
      <c r="H79" s="38">
        <v>3988444</v>
      </c>
      <c r="I79" s="33">
        <v>188</v>
      </c>
      <c r="J79" s="44">
        <v>169</v>
      </c>
      <c r="K79" s="35">
        <v>851744</v>
      </c>
      <c r="L79" s="107">
        <v>278</v>
      </c>
      <c r="M79" s="108">
        <v>261</v>
      </c>
      <c r="N79" s="38">
        <v>537496</v>
      </c>
      <c r="O79" s="33">
        <v>195</v>
      </c>
      <c r="P79" s="44">
        <v>183</v>
      </c>
      <c r="Q79" s="35">
        <v>2429668</v>
      </c>
      <c r="R79" s="107">
        <v>113</v>
      </c>
      <c r="S79" s="108">
        <v>101</v>
      </c>
      <c r="T79" s="38">
        <v>294818</v>
      </c>
      <c r="U79" s="33">
        <v>214</v>
      </c>
      <c r="V79" s="44">
        <v>212</v>
      </c>
      <c r="W79" s="35">
        <v>3553</v>
      </c>
      <c r="X79" s="107">
        <v>140</v>
      </c>
      <c r="Y79" s="108">
        <v>119</v>
      </c>
      <c r="Z79" s="110">
        <v>351</v>
      </c>
      <c r="AA79" s="94">
        <v>356</v>
      </c>
      <c r="AB79" s="42">
        <v>0</v>
      </c>
      <c r="AC79" s="34">
        <v>100</v>
      </c>
      <c r="AD79" s="43">
        <v>0</v>
      </c>
    </row>
    <row r="80" spans="1:30" s="3" customFormat="1" ht="18.75" customHeight="1">
      <c r="A80" s="298">
        <v>78</v>
      </c>
      <c r="B80" s="161" t="s">
        <v>3534</v>
      </c>
      <c r="C80" s="162" t="s">
        <v>3815</v>
      </c>
      <c r="D80" s="193">
        <v>73</v>
      </c>
      <c r="E80" s="165">
        <v>3586174</v>
      </c>
      <c r="F80" s="299">
        <v>116</v>
      </c>
      <c r="G80" s="300">
        <v>110</v>
      </c>
      <c r="H80" s="168">
        <v>3618551</v>
      </c>
      <c r="I80" s="193">
        <v>84</v>
      </c>
      <c r="J80" s="164">
        <v>72</v>
      </c>
      <c r="K80" s="165">
        <v>1381174</v>
      </c>
      <c r="L80" s="299">
        <v>59</v>
      </c>
      <c r="M80" s="300">
        <v>56</v>
      </c>
      <c r="N80" s="168">
        <v>1799540</v>
      </c>
      <c r="O80" s="193">
        <v>75</v>
      </c>
      <c r="P80" s="164">
        <v>68</v>
      </c>
      <c r="Q80" s="165">
        <v>4022417</v>
      </c>
      <c r="R80" s="299">
        <v>454</v>
      </c>
      <c r="S80" s="300">
        <v>434</v>
      </c>
      <c r="T80" s="168">
        <v>-45531</v>
      </c>
      <c r="U80" s="193">
        <v>232</v>
      </c>
      <c r="V80" s="164">
        <v>230</v>
      </c>
      <c r="W80" s="165">
        <v>2875</v>
      </c>
      <c r="X80" s="299">
        <v>73</v>
      </c>
      <c r="Y80" s="300">
        <v>60</v>
      </c>
      <c r="Z80" s="302">
        <v>500</v>
      </c>
      <c r="AA80" s="171">
        <v>383</v>
      </c>
      <c r="AB80" s="163">
        <v>0</v>
      </c>
      <c r="AC80" s="172">
        <v>0</v>
      </c>
      <c r="AD80" s="173">
        <v>100</v>
      </c>
    </row>
    <row r="81" spans="1:30" s="3" customFormat="1" ht="18.75" customHeight="1">
      <c r="A81" s="99">
        <v>79</v>
      </c>
      <c r="B81" s="31" t="s">
        <v>2012</v>
      </c>
      <c r="C81" s="32" t="s">
        <v>2748</v>
      </c>
      <c r="D81" s="33">
        <v>74</v>
      </c>
      <c r="E81" s="35">
        <v>3583997</v>
      </c>
      <c r="F81" s="107">
        <v>107</v>
      </c>
      <c r="G81" s="108">
        <v>102</v>
      </c>
      <c r="H81" s="38">
        <v>3719290</v>
      </c>
      <c r="I81" s="33">
        <v>106</v>
      </c>
      <c r="J81" s="44">
        <v>94</v>
      </c>
      <c r="K81" s="35">
        <v>1209740</v>
      </c>
      <c r="L81" s="107">
        <v>240</v>
      </c>
      <c r="M81" s="108">
        <v>226</v>
      </c>
      <c r="N81" s="38">
        <v>624325</v>
      </c>
      <c r="O81" s="33">
        <v>117</v>
      </c>
      <c r="P81" s="44">
        <v>108</v>
      </c>
      <c r="Q81" s="35">
        <v>3280261</v>
      </c>
      <c r="R81" s="107">
        <v>417</v>
      </c>
      <c r="S81" s="108">
        <v>399</v>
      </c>
      <c r="T81" s="38">
        <v>14788</v>
      </c>
      <c r="U81" s="33">
        <v>298</v>
      </c>
      <c r="V81" s="44">
        <v>293</v>
      </c>
      <c r="W81" s="35">
        <v>1174</v>
      </c>
      <c r="X81" s="107">
        <v>214</v>
      </c>
      <c r="Y81" s="108">
        <v>190</v>
      </c>
      <c r="Z81" s="110">
        <v>275</v>
      </c>
      <c r="AA81" s="94">
        <v>352</v>
      </c>
      <c r="AB81" s="42">
        <v>0</v>
      </c>
      <c r="AC81" s="34">
        <v>100</v>
      </c>
      <c r="AD81" s="43">
        <v>0</v>
      </c>
    </row>
    <row r="82" spans="1:30" s="3" customFormat="1" ht="18.75" customHeight="1">
      <c r="A82" s="292">
        <v>80</v>
      </c>
      <c r="B82" s="144" t="s">
        <v>3519</v>
      </c>
      <c r="C82" s="145" t="s">
        <v>3815</v>
      </c>
      <c r="D82" s="197">
        <v>75</v>
      </c>
      <c r="E82" s="148">
        <v>3581269</v>
      </c>
      <c r="F82" s="293">
        <v>119</v>
      </c>
      <c r="G82" s="294">
        <v>113</v>
      </c>
      <c r="H82" s="151">
        <v>3582520</v>
      </c>
      <c r="I82" s="197">
        <v>97</v>
      </c>
      <c r="J82" s="147">
        <v>85</v>
      </c>
      <c r="K82" s="148">
        <v>1269628</v>
      </c>
      <c r="L82" s="293">
        <v>23</v>
      </c>
      <c r="M82" s="294">
        <v>21</v>
      </c>
      <c r="N82" s="151">
        <v>3089447</v>
      </c>
      <c r="O82" s="197">
        <v>114</v>
      </c>
      <c r="P82" s="147">
        <v>105</v>
      </c>
      <c r="Q82" s="148">
        <v>3322733</v>
      </c>
      <c r="R82" s="293">
        <v>22</v>
      </c>
      <c r="S82" s="294">
        <v>18</v>
      </c>
      <c r="T82" s="151">
        <v>923003</v>
      </c>
      <c r="U82" s="197">
        <v>237</v>
      </c>
      <c r="V82" s="147">
        <v>235</v>
      </c>
      <c r="W82" s="148">
        <v>2681</v>
      </c>
      <c r="X82" s="293">
        <v>270</v>
      </c>
      <c r="Y82" s="294">
        <v>243</v>
      </c>
      <c r="Z82" s="296">
        <v>210</v>
      </c>
      <c r="AA82" s="156">
        <v>321</v>
      </c>
      <c r="AB82" s="146">
        <v>0</v>
      </c>
      <c r="AC82" s="157">
        <v>100</v>
      </c>
      <c r="AD82" s="158">
        <v>0</v>
      </c>
    </row>
    <row r="83" spans="1:30" s="3" customFormat="1" ht="18.75" customHeight="1">
      <c r="A83" s="304">
        <v>81</v>
      </c>
      <c r="B83" s="190" t="s">
        <v>3813</v>
      </c>
      <c r="C83" s="177" t="s">
        <v>3815</v>
      </c>
      <c r="D83" s="198">
        <v>76</v>
      </c>
      <c r="E83" s="191" t="s">
        <v>3813</v>
      </c>
      <c r="F83" s="305">
        <v>123</v>
      </c>
      <c r="G83" s="306">
        <v>117</v>
      </c>
      <c r="H83" s="192" t="s">
        <v>3813</v>
      </c>
      <c r="I83" s="198">
        <v>15</v>
      </c>
      <c r="J83" s="179">
        <v>13</v>
      </c>
      <c r="K83" s="191" t="s">
        <v>3813</v>
      </c>
      <c r="L83" s="305">
        <v>44</v>
      </c>
      <c r="M83" s="306">
        <v>41</v>
      </c>
      <c r="N83" s="192" t="s">
        <v>3813</v>
      </c>
      <c r="O83" s="198">
        <v>59</v>
      </c>
      <c r="P83" s="179">
        <v>53</v>
      </c>
      <c r="Q83" s="191" t="s">
        <v>3813</v>
      </c>
      <c r="R83" s="305">
        <v>315</v>
      </c>
      <c r="S83" s="306">
        <v>299</v>
      </c>
      <c r="T83" s="192" t="s">
        <v>3813</v>
      </c>
      <c r="U83" s="198">
        <v>167</v>
      </c>
      <c r="V83" s="179">
        <v>166</v>
      </c>
      <c r="W83" s="191" t="s">
        <v>3813</v>
      </c>
      <c r="X83" s="305">
        <v>110</v>
      </c>
      <c r="Y83" s="306">
        <v>92</v>
      </c>
      <c r="Z83" s="192" t="s">
        <v>3813</v>
      </c>
      <c r="AA83" s="186">
        <v>355</v>
      </c>
      <c r="AB83" s="178">
        <v>0</v>
      </c>
      <c r="AC83" s="187">
        <v>100</v>
      </c>
      <c r="AD83" s="188">
        <v>0</v>
      </c>
    </row>
    <row r="84" spans="1:30" s="3" customFormat="1" ht="18.75" customHeight="1">
      <c r="A84" s="99">
        <v>82</v>
      </c>
      <c r="B84" s="31" t="s">
        <v>3553</v>
      </c>
      <c r="C84" s="32" t="s">
        <v>2748</v>
      </c>
      <c r="D84" s="33">
        <v>77</v>
      </c>
      <c r="E84" s="35">
        <v>3552961</v>
      </c>
      <c r="F84" s="107">
        <v>96</v>
      </c>
      <c r="G84" s="108">
        <v>91</v>
      </c>
      <c r="H84" s="38">
        <v>3782724</v>
      </c>
      <c r="I84" s="33">
        <v>233</v>
      </c>
      <c r="J84" s="44">
        <v>212</v>
      </c>
      <c r="K84" s="35">
        <v>712495</v>
      </c>
      <c r="L84" s="107">
        <v>360</v>
      </c>
      <c r="M84" s="108">
        <v>340</v>
      </c>
      <c r="N84" s="38">
        <v>312204</v>
      </c>
      <c r="O84" s="33">
        <v>154</v>
      </c>
      <c r="P84" s="44">
        <v>145</v>
      </c>
      <c r="Q84" s="35">
        <v>2796333</v>
      </c>
      <c r="R84" s="107">
        <v>127</v>
      </c>
      <c r="S84" s="108">
        <v>115</v>
      </c>
      <c r="T84" s="38">
        <v>268138</v>
      </c>
      <c r="U84" s="33">
        <v>61</v>
      </c>
      <c r="V84" s="44">
        <v>61</v>
      </c>
      <c r="W84" s="35">
        <v>11128</v>
      </c>
      <c r="X84" s="107">
        <v>149</v>
      </c>
      <c r="Y84" s="108">
        <v>128</v>
      </c>
      <c r="Z84" s="110">
        <v>342</v>
      </c>
      <c r="AA84" s="94">
        <v>384</v>
      </c>
      <c r="AB84" s="42">
        <v>0</v>
      </c>
      <c r="AC84" s="34">
        <v>50</v>
      </c>
      <c r="AD84" s="43">
        <v>50</v>
      </c>
    </row>
    <row r="85" spans="1:30" s="3" customFormat="1" ht="18.75" customHeight="1">
      <c r="A85" s="298">
        <v>83</v>
      </c>
      <c r="B85" s="161" t="s">
        <v>3389</v>
      </c>
      <c r="C85" s="162" t="s">
        <v>3815</v>
      </c>
      <c r="D85" s="193">
        <v>78</v>
      </c>
      <c r="E85" s="165">
        <v>3542342</v>
      </c>
      <c r="F85" s="299">
        <v>47</v>
      </c>
      <c r="G85" s="300">
        <v>45</v>
      </c>
      <c r="H85" s="168">
        <v>4263883</v>
      </c>
      <c r="I85" s="193">
        <v>371</v>
      </c>
      <c r="J85" s="164">
        <v>346</v>
      </c>
      <c r="K85" s="165">
        <v>393339</v>
      </c>
      <c r="L85" s="299">
        <v>260</v>
      </c>
      <c r="M85" s="300">
        <v>246</v>
      </c>
      <c r="N85" s="168">
        <v>582258</v>
      </c>
      <c r="O85" s="193">
        <v>96</v>
      </c>
      <c r="P85" s="164">
        <v>88</v>
      </c>
      <c r="Q85" s="165">
        <v>3586394</v>
      </c>
      <c r="R85" s="299">
        <v>245</v>
      </c>
      <c r="S85" s="300">
        <v>230</v>
      </c>
      <c r="T85" s="168">
        <v>110935</v>
      </c>
      <c r="U85" s="193">
        <v>64</v>
      </c>
      <c r="V85" s="164">
        <v>64</v>
      </c>
      <c r="W85" s="165">
        <v>10569</v>
      </c>
      <c r="X85" s="299">
        <v>278</v>
      </c>
      <c r="Y85" s="300">
        <v>251</v>
      </c>
      <c r="Z85" s="302">
        <v>203</v>
      </c>
      <c r="AA85" s="171">
        <v>323</v>
      </c>
      <c r="AB85" s="163">
        <v>0</v>
      </c>
      <c r="AC85" s="172">
        <v>100</v>
      </c>
      <c r="AD85" s="173">
        <v>0</v>
      </c>
    </row>
    <row r="86" spans="1:30" s="3" customFormat="1" ht="18.75" customHeight="1">
      <c r="A86" s="99">
        <v>84</v>
      </c>
      <c r="B86" s="31" t="s">
        <v>3228</v>
      </c>
      <c r="C86" s="32" t="s">
        <v>2748</v>
      </c>
      <c r="D86" s="33">
        <v>79</v>
      </c>
      <c r="E86" s="35">
        <v>3533750</v>
      </c>
      <c r="F86" s="107">
        <v>86</v>
      </c>
      <c r="G86" s="108">
        <v>81</v>
      </c>
      <c r="H86" s="38">
        <v>3875616</v>
      </c>
      <c r="I86" s="33">
        <v>85</v>
      </c>
      <c r="J86" s="44">
        <v>73</v>
      </c>
      <c r="K86" s="35">
        <v>1374982</v>
      </c>
      <c r="L86" s="107">
        <v>253</v>
      </c>
      <c r="M86" s="108">
        <v>239</v>
      </c>
      <c r="N86" s="38">
        <v>596352</v>
      </c>
      <c r="O86" s="33">
        <v>219</v>
      </c>
      <c r="P86" s="44">
        <v>205</v>
      </c>
      <c r="Q86" s="35">
        <v>2215069</v>
      </c>
      <c r="R86" s="107">
        <v>155</v>
      </c>
      <c r="S86" s="108">
        <v>141</v>
      </c>
      <c r="T86" s="38">
        <v>207567</v>
      </c>
      <c r="U86" s="33">
        <v>395</v>
      </c>
      <c r="V86" s="44">
        <v>386</v>
      </c>
      <c r="W86" s="109">
        <v>28</v>
      </c>
      <c r="X86" s="107">
        <v>49</v>
      </c>
      <c r="Y86" s="108">
        <v>38</v>
      </c>
      <c r="Z86" s="110">
        <v>620</v>
      </c>
      <c r="AA86" s="94">
        <v>356</v>
      </c>
      <c r="AB86" s="42">
        <v>0</v>
      </c>
      <c r="AC86" s="34">
        <v>100</v>
      </c>
      <c r="AD86" s="43">
        <v>0</v>
      </c>
    </row>
    <row r="87" spans="1:30" s="3" customFormat="1" ht="18.75" customHeight="1">
      <c r="A87" s="292">
        <v>85</v>
      </c>
      <c r="B87" s="144" t="s">
        <v>3416</v>
      </c>
      <c r="C87" s="145" t="s">
        <v>3815</v>
      </c>
      <c r="D87" s="197">
        <v>80</v>
      </c>
      <c r="E87" s="148">
        <v>3530730</v>
      </c>
      <c r="F87" s="293">
        <v>72</v>
      </c>
      <c r="G87" s="294">
        <v>68</v>
      </c>
      <c r="H87" s="151">
        <v>3984962</v>
      </c>
      <c r="I87" s="197">
        <v>390</v>
      </c>
      <c r="J87" s="147">
        <v>365</v>
      </c>
      <c r="K87" s="148">
        <v>359001</v>
      </c>
      <c r="L87" s="293">
        <v>79</v>
      </c>
      <c r="M87" s="294">
        <v>76</v>
      </c>
      <c r="N87" s="151">
        <v>1514557</v>
      </c>
      <c r="O87" s="197">
        <v>57</v>
      </c>
      <c r="P87" s="147">
        <v>51</v>
      </c>
      <c r="Q87" s="148">
        <v>4696069</v>
      </c>
      <c r="R87" s="293">
        <v>328</v>
      </c>
      <c r="S87" s="294">
        <v>311</v>
      </c>
      <c r="T87" s="151">
        <v>51131</v>
      </c>
      <c r="U87" s="197">
        <v>24</v>
      </c>
      <c r="V87" s="147">
        <v>24</v>
      </c>
      <c r="W87" s="148">
        <v>17092</v>
      </c>
      <c r="X87" s="293">
        <v>135</v>
      </c>
      <c r="Y87" s="294">
        <v>114</v>
      </c>
      <c r="Z87" s="296">
        <v>360</v>
      </c>
      <c r="AA87" s="156">
        <v>322</v>
      </c>
      <c r="AB87" s="146">
        <v>0</v>
      </c>
      <c r="AC87" s="157">
        <v>100</v>
      </c>
      <c r="AD87" s="158">
        <v>0</v>
      </c>
    </row>
    <row r="88" spans="1:30" s="3" customFormat="1" ht="18.75" customHeight="1">
      <c r="A88" s="98">
        <v>86</v>
      </c>
      <c r="B88" s="17" t="s">
        <v>1231</v>
      </c>
      <c r="C88" s="18" t="s">
        <v>3374</v>
      </c>
      <c r="D88" s="60">
        <v>81</v>
      </c>
      <c r="E88" s="21">
        <v>3524215</v>
      </c>
      <c r="F88" s="104">
        <v>115</v>
      </c>
      <c r="G88" s="105">
        <v>109</v>
      </c>
      <c r="H88" s="24">
        <v>3661479</v>
      </c>
      <c r="I88" s="60">
        <v>86</v>
      </c>
      <c r="J88" s="20">
        <v>74</v>
      </c>
      <c r="K88" s="21">
        <v>1356672</v>
      </c>
      <c r="L88" s="104">
        <v>321</v>
      </c>
      <c r="M88" s="105">
        <v>304</v>
      </c>
      <c r="N88" s="24">
        <v>397400</v>
      </c>
      <c r="O88" s="60">
        <v>318</v>
      </c>
      <c r="P88" s="20">
        <v>298</v>
      </c>
      <c r="Q88" s="21">
        <v>1532162</v>
      </c>
      <c r="R88" s="104">
        <v>154</v>
      </c>
      <c r="S88" s="105">
        <v>140</v>
      </c>
      <c r="T88" s="24">
        <v>212764</v>
      </c>
      <c r="U88" s="60">
        <v>135</v>
      </c>
      <c r="V88" s="20">
        <v>134</v>
      </c>
      <c r="W88" s="21">
        <v>6868</v>
      </c>
      <c r="X88" s="104">
        <v>181</v>
      </c>
      <c r="Y88" s="105">
        <v>160</v>
      </c>
      <c r="Z88" s="106">
        <v>311</v>
      </c>
      <c r="AA88" s="93">
        <v>383</v>
      </c>
      <c r="AB88" s="19">
        <v>0</v>
      </c>
      <c r="AC88" s="27">
        <v>100</v>
      </c>
      <c r="AD88" s="28">
        <v>0</v>
      </c>
    </row>
    <row r="89" spans="1:30" s="3" customFormat="1" ht="18.75" customHeight="1">
      <c r="A89" s="99">
        <v>87</v>
      </c>
      <c r="B89" s="31" t="s">
        <v>2011</v>
      </c>
      <c r="C89" s="32" t="s">
        <v>3369</v>
      </c>
      <c r="D89" s="33">
        <v>82</v>
      </c>
      <c r="E89" s="35">
        <v>3521056</v>
      </c>
      <c r="F89" s="107">
        <v>103</v>
      </c>
      <c r="G89" s="108">
        <v>98</v>
      </c>
      <c r="H89" s="38">
        <v>3735114</v>
      </c>
      <c r="I89" s="33">
        <v>31</v>
      </c>
      <c r="J89" s="44">
        <v>25</v>
      </c>
      <c r="K89" s="35">
        <v>1945846</v>
      </c>
      <c r="L89" s="107">
        <v>76</v>
      </c>
      <c r="M89" s="108">
        <v>73</v>
      </c>
      <c r="N89" s="38">
        <v>1594712</v>
      </c>
      <c r="O89" s="33">
        <v>33</v>
      </c>
      <c r="P89" s="44">
        <v>30</v>
      </c>
      <c r="Q89" s="35">
        <v>5846453</v>
      </c>
      <c r="R89" s="107">
        <v>16</v>
      </c>
      <c r="S89" s="108">
        <v>14</v>
      </c>
      <c r="T89" s="38">
        <v>984742</v>
      </c>
      <c r="U89" s="39" t="s">
        <v>1709</v>
      </c>
      <c r="V89" s="40" t="s">
        <v>1709</v>
      </c>
      <c r="W89" s="41" t="s">
        <v>3813</v>
      </c>
      <c r="X89" s="107">
        <v>30</v>
      </c>
      <c r="Y89" s="108">
        <v>23</v>
      </c>
      <c r="Z89" s="110">
        <v>718</v>
      </c>
      <c r="AA89" s="94">
        <v>369</v>
      </c>
      <c r="AB89" s="42">
        <v>0</v>
      </c>
      <c r="AC89" s="34">
        <v>100</v>
      </c>
      <c r="AD89" s="43">
        <v>0</v>
      </c>
    </row>
    <row r="90" spans="1:30" s="3" customFormat="1" ht="18.75" customHeight="1">
      <c r="A90" s="298">
        <v>88</v>
      </c>
      <c r="B90" s="161" t="s">
        <v>3520</v>
      </c>
      <c r="C90" s="162" t="s">
        <v>3815</v>
      </c>
      <c r="D90" s="193">
        <v>83</v>
      </c>
      <c r="E90" s="165">
        <v>3520421</v>
      </c>
      <c r="F90" s="299">
        <v>121</v>
      </c>
      <c r="G90" s="300">
        <v>115</v>
      </c>
      <c r="H90" s="168">
        <v>3572877</v>
      </c>
      <c r="I90" s="193">
        <v>43</v>
      </c>
      <c r="J90" s="164">
        <v>35</v>
      </c>
      <c r="K90" s="165">
        <v>1745607</v>
      </c>
      <c r="L90" s="299">
        <v>66</v>
      </c>
      <c r="M90" s="300">
        <v>63</v>
      </c>
      <c r="N90" s="168">
        <v>1683215</v>
      </c>
      <c r="O90" s="193">
        <v>151</v>
      </c>
      <c r="P90" s="164">
        <v>142</v>
      </c>
      <c r="Q90" s="165">
        <v>2838666</v>
      </c>
      <c r="R90" s="299">
        <v>13</v>
      </c>
      <c r="S90" s="300">
        <v>11</v>
      </c>
      <c r="T90" s="168">
        <v>1109114</v>
      </c>
      <c r="U90" s="193">
        <v>311</v>
      </c>
      <c r="V90" s="164">
        <v>306</v>
      </c>
      <c r="W90" s="301">
        <v>926</v>
      </c>
      <c r="X90" s="299">
        <v>105</v>
      </c>
      <c r="Y90" s="300">
        <v>87</v>
      </c>
      <c r="Z90" s="302">
        <v>424</v>
      </c>
      <c r="AA90" s="171">
        <v>384</v>
      </c>
      <c r="AB90" s="163">
        <v>0</v>
      </c>
      <c r="AC90" s="172">
        <v>100</v>
      </c>
      <c r="AD90" s="173">
        <v>0</v>
      </c>
    </row>
    <row r="91" spans="1:30" s="3" customFormat="1" ht="18.75" customHeight="1">
      <c r="A91" s="298">
        <v>89</v>
      </c>
      <c r="B91" s="161" t="s">
        <v>1663</v>
      </c>
      <c r="C91" s="162" t="s">
        <v>3815</v>
      </c>
      <c r="D91" s="193">
        <v>84</v>
      </c>
      <c r="E91" s="165">
        <v>3495830</v>
      </c>
      <c r="F91" s="299">
        <v>120</v>
      </c>
      <c r="G91" s="300">
        <v>114</v>
      </c>
      <c r="H91" s="168">
        <v>3576200</v>
      </c>
      <c r="I91" s="193">
        <v>334</v>
      </c>
      <c r="J91" s="164">
        <v>309</v>
      </c>
      <c r="K91" s="165">
        <v>467936</v>
      </c>
      <c r="L91" s="299">
        <v>297</v>
      </c>
      <c r="M91" s="300">
        <v>280</v>
      </c>
      <c r="N91" s="168">
        <v>464139</v>
      </c>
      <c r="O91" s="193">
        <v>138</v>
      </c>
      <c r="P91" s="164">
        <v>129</v>
      </c>
      <c r="Q91" s="165">
        <v>2976957</v>
      </c>
      <c r="R91" s="299">
        <v>332</v>
      </c>
      <c r="S91" s="300">
        <v>315</v>
      </c>
      <c r="T91" s="168">
        <v>50450</v>
      </c>
      <c r="U91" s="193">
        <v>119</v>
      </c>
      <c r="V91" s="164">
        <v>118</v>
      </c>
      <c r="W91" s="165">
        <v>7571</v>
      </c>
      <c r="X91" s="299">
        <v>462</v>
      </c>
      <c r="Y91" s="300">
        <v>433</v>
      </c>
      <c r="Z91" s="302">
        <v>71</v>
      </c>
      <c r="AA91" s="171">
        <v>356</v>
      </c>
      <c r="AB91" s="163">
        <v>0</v>
      </c>
      <c r="AC91" s="172">
        <v>100</v>
      </c>
      <c r="AD91" s="173">
        <v>0</v>
      </c>
    </row>
    <row r="92" spans="1:30" s="3" customFormat="1" ht="18.75" customHeight="1">
      <c r="A92" s="292">
        <v>90</v>
      </c>
      <c r="B92" s="144" t="s">
        <v>3353</v>
      </c>
      <c r="C92" s="145" t="s">
        <v>3815</v>
      </c>
      <c r="D92" s="197">
        <v>85</v>
      </c>
      <c r="E92" s="148">
        <v>3493919</v>
      </c>
      <c r="F92" s="293">
        <v>6</v>
      </c>
      <c r="G92" s="294">
        <v>5</v>
      </c>
      <c r="H92" s="151">
        <v>7131556</v>
      </c>
      <c r="I92" s="197">
        <v>26</v>
      </c>
      <c r="J92" s="147">
        <v>22</v>
      </c>
      <c r="K92" s="148">
        <v>2043839</v>
      </c>
      <c r="L92" s="293">
        <v>6</v>
      </c>
      <c r="M92" s="294">
        <v>5</v>
      </c>
      <c r="N92" s="151">
        <v>4473179</v>
      </c>
      <c r="O92" s="197">
        <v>12</v>
      </c>
      <c r="P92" s="147">
        <v>10</v>
      </c>
      <c r="Q92" s="148">
        <v>8478927</v>
      </c>
      <c r="R92" s="293">
        <v>484</v>
      </c>
      <c r="S92" s="294">
        <v>462</v>
      </c>
      <c r="T92" s="151">
        <v>-430038</v>
      </c>
      <c r="U92" s="197">
        <v>249</v>
      </c>
      <c r="V92" s="147">
        <v>247</v>
      </c>
      <c r="W92" s="148">
        <v>2028</v>
      </c>
      <c r="X92" s="293">
        <v>103</v>
      </c>
      <c r="Y92" s="294">
        <v>85</v>
      </c>
      <c r="Z92" s="296">
        <v>430</v>
      </c>
      <c r="AA92" s="156">
        <v>383</v>
      </c>
      <c r="AB92" s="146">
        <v>0</v>
      </c>
      <c r="AC92" s="157">
        <v>100</v>
      </c>
      <c r="AD92" s="158">
        <v>0</v>
      </c>
    </row>
    <row r="93" spans="1:30" s="3" customFormat="1" ht="18.75" customHeight="1">
      <c r="A93" s="98">
        <v>91</v>
      </c>
      <c r="B93" s="17" t="s">
        <v>4070</v>
      </c>
      <c r="C93" s="18" t="s">
        <v>3368</v>
      </c>
      <c r="D93" s="60">
        <v>86</v>
      </c>
      <c r="E93" s="21">
        <v>3484570</v>
      </c>
      <c r="F93" s="104">
        <v>131</v>
      </c>
      <c r="G93" s="105">
        <v>124</v>
      </c>
      <c r="H93" s="24">
        <v>3484570</v>
      </c>
      <c r="I93" s="60">
        <v>30</v>
      </c>
      <c r="J93" s="20">
        <v>24</v>
      </c>
      <c r="K93" s="21">
        <v>2001373</v>
      </c>
      <c r="L93" s="104">
        <v>159</v>
      </c>
      <c r="M93" s="105">
        <v>149</v>
      </c>
      <c r="N93" s="24">
        <v>975171</v>
      </c>
      <c r="O93" s="60">
        <v>166</v>
      </c>
      <c r="P93" s="20">
        <v>156</v>
      </c>
      <c r="Q93" s="21">
        <v>2717589</v>
      </c>
      <c r="R93" s="104">
        <v>287</v>
      </c>
      <c r="S93" s="105">
        <v>272</v>
      </c>
      <c r="T93" s="24">
        <v>75036</v>
      </c>
      <c r="U93" s="60">
        <v>54</v>
      </c>
      <c r="V93" s="20">
        <v>54</v>
      </c>
      <c r="W93" s="21">
        <v>12271</v>
      </c>
      <c r="X93" s="104">
        <v>17</v>
      </c>
      <c r="Y93" s="105">
        <v>12</v>
      </c>
      <c r="Z93" s="106">
        <v>928</v>
      </c>
      <c r="AA93" s="93">
        <v>362</v>
      </c>
      <c r="AB93" s="19">
        <v>10.94</v>
      </c>
      <c r="AC93" s="27">
        <v>89.06</v>
      </c>
      <c r="AD93" s="28">
        <v>0</v>
      </c>
    </row>
    <row r="94" spans="1:30" s="3" customFormat="1" ht="18.75" customHeight="1">
      <c r="A94" s="298">
        <v>92</v>
      </c>
      <c r="B94" s="161" t="s">
        <v>3521</v>
      </c>
      <c r="C94" s="162" t="s">
        <v>3815</v>
      </c>
      <c r="D94" s="193">
        <v>87</v>
      </c>
      <c r="E94" s="165">
        <v>3474350</v>
      </c>
      <c r="F94" s="299">
        <v>117</v>
      </c>
      <c r="G94" s="300">
        <v>111</v>
      </c>
      <c r="H94" s="168">
        <v>3611339</v>
      </c>
      <c r="I94" s="193">
        <v>206</v>
      </c>
      <c r="J94" s="164">
        <v>186</v>
      </c>
      <c r="K94" s="165">
        <v>813868</v>
      </c>
      <c r="L94" s="299">
        <v>123</v>
      </c>
      <c r="M94" s="300">
        <v>114</v>
      </c>
      <c r="N94" s="168">
        <v>1146219</v>
      </c>
      <c r="O94" s="193">
        <v>122</v>
      </c>
      <c r="P94" s="164">
        <v>113</v>
      </c>
      <c r="Q94" s="165">
        <v>3168606</v>
      </c>
      <c r="R94" s="299">
        <v>333</v>
      </c>
      <c r="S94" s="300">
        <v>316</v>
      </c>
      <c r="T94" s="168">
        <v>50401</v>
      </c>
      <c r="U94" s="193">
        <v>99</v>
      </c>
      <c r="V94" s="164">
        <v>98</v>
      </c>
      <c r="W94" s="165">
        <v>8500</v>
      </c>
      <c r="X94" s="299">
        <v>147</v>
      </c>
      <c r="Y94" s="300">
        <v>126</v>
      </c>
      <c r="Z94" s="302">
        <v>345</v>
      </c>
      <c r="AA94" s="171">
        <v>355</v>
      </c>
      <c r="AB94" s="163">
        <v>0</v>
      </c>
      <c r="AC94" s="172">
        <v>100</v>
      </c>
      <c r="AD94" s="173">
        <v>0</v>
      </c>
    </row>
    <row r="95" spans="1:30" s="3" customFormat="1" ht="18.75" customHeight="1">
      <c r="A95" s="298">
        <v>93</v>
      </c>
      <c r="B95" s="161" t="s">
        <v>3393</v>
      </c>
      <c r="C95" s="162" t="s">
        <v>3815</v>
      </c>
      <c r="D95" s="193">
        <v>88</v>
      </c>
      <c r="E95" s="165">
        <v>3473463</v>
      </c>
      <c r="F95" s="299">
        <v>129</v>
      </c>
      <c r="G95" s="300">
        <v>123</v>
      </c>
      <c r="H95" s="168">
        <v>3493682</v>
      </c>
      <c r="I95" s="193">
        <v>209</v>
      </c>
      <c r="J95" s="164">
        <v>189</v>
      </c>
      <c r="K95" s="165">
        <v>804742</v>
      </c>
      <c r="L95" s="299">
        <v>85</v>
      </c>
      <c r="M95" s="300">
        <v>81</v>
      </c>
      <c r="N95" s="168">
        <v>1458903</v>
      </c>
      <c r="O95" s="193">
        <v>207</v>
      </c>
      <c r="P95" s="164">
        <v>195</v>
      </c>
      <c r="Q95" s="165">
        <v>2308085</v>
      </c>
      <c r="R95" s="299">
        <v>213</v>
      </c>
      <c r="S95" s="300">
        <v>198</v>
      </c>
      <c r="T95" s="168">
        <v>137381</v>
      </c>
      <c r="U95" s="193">
        <v>96</v>
      </c>
      <c r="V95" s="164">
        <v>95</v>
      </c>
      <c r="W95" s="165">
        <v>8907</v>
      </c>
      <c r="X95" s="299">
        <v>36</v>
      </c>
      <c r="Y95" s="300">
        <v>27</v>
      </c>
      <c r="Z95" s="302">
        <v>695</v>
      </c>
      <c r="AA95" s="171">
        <v>311</v>
      </c>
      <c r="AB95" s="163">
        <v>0</v>
      </c>
      <c r="AC95" s="172">
        <v>100</v>
      </c>
      <c r="AD95" s="173">
        <v>0</v>
      </c>
    </row>
    <row r="96" spans="1:30" s="3" customFormat="1" ht="18.75" customHeight="1">
      <c r="A96" s="298">
        <v>94</v>
      </c>
      <c r="B96" s="161" t="s">
        <v>2384</v>
      </c>
      <c r="C96" s="162" t="s">
        <v>3815</v>
      </c>
      <c r="D96" s="193">
        <v>89</v>
      </c>
      <c r="E96" s="165">
        <v>3472922</v>
      </c>
      <c r="F96" s="299">
        <v>69</v>
      </c>
      <c r="G96" s="300">
        <v>65</v>
      </c>
      <c r="H96" s="168">
        <v>3996803</v>
      </c>
      <c r="I96" s="193">
        <v>74</v>
      </c>
      <c r="J96" s="164">
        <v>63</v>
      </c>
      <c r="K96" s="165">
        <v>1446540</v>
      </c>
      <c r="L96" s="299">
        <v>210</v>
      </c>
      <c r="M96" s="300">
        <v>198</v>
      </c>
      <c r="N96" s="168">
        <v>726042</v>
      </c>
      <c r="O96" s="193">
        <v>155</v>
      </c>
      <c r="P96" s="164">
        <v>146</v>
      </c>
      <c r="Q96" s="165">
        <v>2773077</v>
      </c>
      <c r="R96" s="299">
        <v>235</v>
      </c>
      <c r="S96" s="300">
        <v>220</v>
      </c>
      <c r="T96" s="168">
        <v>118650</v>
      </c>
      <c r="U96" s="193">
        <v>115</v>
      </c>
      <c r="V96" s="164">
        <v>114</v>
      </c>
      <c r="W96" s="165">
        <v>7669</v>
      </c>
      <c r="X96" s="299">
        <v>107</v>
      </c>
      <c r="Y96" s="300">
        <v>89</v>
      </c>
      <c r="Z96" s="302">
        <v>422</v>
      </c>
      <c r="AA96" s="171">
        <v>381</v>
      </c>
      <c r="AB96" s="163">
        <v>0</v>
      </c>
      <c r="AC96" s="172">
        <v>100</v>
      </c>
      <c r="AD96" s="173">
        <v>0</v>
      </c>
    </row>
    <row r="97" spans="1:30" s="3" customFormat="1" ht="18.75" customHeight="1">
      <c r="A97" s="292">
        <v>95</v>
      </c>
      <c r="B97" s="194" t="s">
        <v>3813</v>
      </c>
      <c r="C97" s="145" t="s">
        <v>3815</v>
      </c>
      <c r="D97" s="197">
        <v>90</v>
      </c>
      <c r="E97" s="154" t="s">
        <v>3813</v>
      </c>
      <c r="F97" s="293">
        <v>132</v>
      </c>
      <c r="G97" s="294">
        <v>125</v>
      </c>
      <c r="H97" s="155" t="s">
        <v>3813</v>
      </c>
      <c r="I97" s="197">
        <v>110</v>
      </c>
      <c r="J97" s="147">
        <v>98</v>
      </c>
      <c r="K97" s="154" t="s">
        <v>3813</v>
      </c>
      <c r="L97" s="293">
        <v>182</v>
      </c>
      <c r="M97" s="294">
        <v>170</v>
      </c>
      <c r="N97" s="155" t="s">
        <v>3813</v>
      </c>
      <c r="O97" s="197">
        <v>229</v>
      </c>
      <c r="P97" s="147">
        <v>215</v>
      </c>
      <c r="Q97" s="154" t="s">
        <v>3813</v>
      </c>
      <c r="R97" s="293">
        <v>280</v>
      </c>
      <c r="S97" s="294">
        <v>265</v>
      </c>
      <c r="T97" s="155" t="s">
        <v>3813</v>
      </c>
      <c r="U97" s="197">
        <v>198</v>
      </c>
      <c r="V97" s="147">
        <v>197</v>
      </c>
      <c r="W97" s="154" t="s">
        <v>3813</v>
      </c>
      <c r="X97" s="293">
        <v>200</v>
      </c>
      <c r="Y97" s="294">
        <v>179</v>
      </c>
      <c r="Z97" s="155" t="s">
        <v>3813</v>
      </c>
      <c r="AA97" s="156">
        <v>321</v>
      </c>
      <c r="AB97" s="146">
        <v>0</v>
      </c>
      <c r="AC97" s="157">
        <v>100</v>
      </c>
      <c r="AD97" s="158">
        <v>0</v>
      </c>
    </row>
    <row r="98" spans="1:30" s="3" customFormat="1" ht="18.75" customHeight="1">
      <c r="A98" s="304">
        <v>96</v>
      </c>
      <c r="B98" s="176" t="s">
        <v>439</v>
      </c>
      <c r="C98" s="177" t="s">
        <v>3814</v>
      </c>
      <c r="D98" s="198">
        <v>6</v>
      </c>
      <c r="E98" s="180">
        <v>3460166</v>
      </c>
      <c r="F98" s="305">
        <v>135</v>
      </c>
      <c r="G98" s="306">
        <v>8</v>
      </c>
      <c r="H98" s="183">
        <v>3460166</v>
      </c>
      <c r="I98" s="198">
        <v>226</v>
      </c>
      <c r="J98" s="179">
        <v>21</v>
      </c>
      <c r="K98" s="180">
        <v>747066</v>
      </c>
      <c r="L98" s="305">
        <v>82</v>
      </c>
      <c r="M98" s="306">
        <v>4</v>
      </c>
      <c r="N98" s="183">
        <v>1485433</v>
      </c>
      <c r="O98" s="198">
        <v>264</v>
      </c>
      <c r="P98" s="179">
        <v>19</v>
      </c>
      <c r="Q98" s="180">
        <v>1894759</v>
      </c>
      <c r="R98" s="305">
        <v>387</v>
      </c>
      <c r="S98" s="306">
        <v>18</v>
      </c>
      <c r="T98" s="183">
        <v>25780</v>
      </c>
      <c r="U98" s="184" t="s">
        <v>1709</v>
      </c>
      <c r="V98" s="185" t="s">
        <v>1709</v>
      </c>
      <c r="W98" s="191" t="s">
        <v>3813</v>
      </c>
      <c r="X98" s="305">
        <v>74</v>
      </c>
      <c r="Y98" s="306">
        <v>14</v>
      </c>
      <c r="Z98" s="307">
        <v>500</v>
      </c>
      <c r="AA98" s="186">
        <v>311</v>
      </c>
      <c r="AB98" s="178">
        <v>100</v>
      </c>
      <c r="AC98" s="187">
        <v>0</v>
      </c>
      <c r="AD98" s="188">
        <v>0</v>
      </c>
    </row>
    <row r="99" spans="1:30" s="3" customFormat="1" ht="18.75" customHeight="1">
      <c r="A99" s="298">
        <v>97</v>
      </c>
      <c r="B99" s="161" t="s">
        <v>1936</v>
      </c>
      <c r="C99" s="162" t="s">
        <v>3815</v>
      </c>
      <c r="D99" s="193">
        <v>91</v>
      </c>
      <c r="E99" s="165">
        <v>3456735</v>
      </c>
      <c r="F99" s="299">
        <v>137</v>
      </c>
      <c r="G99" s="300">
        <v>129</v>
      </c>
      <c r="H99" s="168">
        <v>3456735</v>
      </c>
      <c r="I99" s="193">
        <v>36</v>
      </c>
      <c r="J99" s="164">
        <v>28</v>
      </c>
      <c r="K99" s="165">
        <v>1872356</v>
      </c>
      <c r="L99" s="299">
        <v>61</v>
      </c>
      <c r="M99" s="300">
        <v>58</v>
      </c>
      <c r="N99" s="168">
        <v>1769718</v>
      </c>
      <c r="O99" s="193">
        <v>139</v>
      </c>
      <c r="P99" s="164">
        <v>130</v>
      </c>
      <c r="Q99" s="165">
        <v>2956010</v>
      </c>
      <c r="R99" s="299">
        <v>37</v>
      </c>
      <c r="S99" s="300">
        <v>31</v>
      </c>
      <c r="T99" s="168">
        <v>708646</v>
      </c>
      <c r="U99" s="193">
        <v>56</v>
      </c>
      <c r="V99" s="164">
        <v>56</v>
      </c>
      <c r="W99" s="165">
        <v>11615</v>
      </c>
      <c r="X99" s="299">
        <v>75</v>
      </c>
      <c r="Y99" s="300">
        <v>61</v>
      </c>
      <c r="Z99" s="302">
        <v>489</v>
      </c>
      <c r="AA99" s="171">
        <v>311</v>
      </c>
      <c r="AB99" s="163">
        <v>0</v>
      </c>
      <c r="AC99" s="172">
        <v>100</v>
      </c>
      <c r="AD99" s="173">
        <v>0</v>
      </c>
    </row>
    <row r="100" spans="1:30" s="3" customFormat="1" ht="18.75" customHeight="1">
      <c r="A100" s="298">
        <v>98</v>
      </c>
      <c r="B100" s="161" t="s">
        <v>3136</v>
      </c>
      <c r="C100" s="162" t="s">
        <v>3815</v>
      </c>
      <c r="D100" s="193">
        <v>92</v>
      </c>
      <c r="E100" s="165">
        <v>3456182</v>
      </c>
      <c r="F100" s="299">
        <v>128</v>
      </c>
      <c r="G100" s="300">
        <v>122</v>
      </c>
      <c r="H100" s="168">
        <v>3511323</v>
      </c>
      <c r="I100" s="193">
        <v>171</v>
      </c>
      <c r="J100" s="164">
        <v>154</v>
      </c>
      <c r="K100" s="165">
        <v>895196</v>
      </c>
      <c r="L100" s="299">
        <v>315</v>
      </c>
      <c r="M100" s="300">
        <v>298</v>
      </c>
      <c r="N100" s="168">
        <v>413251</v>
      </c>
      <c r="O100" s="193">
        <v>278</v>
      </c>
      <c r="P100" s="164">
        <v>259</v>
      </c>
      <c r="Q100" s="165">
        <v>1800182</v>
      </c>
      <c r="R100" s="299">
        <v>399</v>
      </c>
      <c r="S100" s="300">
        <v>381</v>
      </c>
      <c r="T100" s="168">
        <v>21221</v>
      </c>
      <c r="U100" s="193">
        <v>312</v>
      </c>
      <c r="V100" s="164">
        <v>307</v>
      </c>
      <c r="W100" s="301">
        <v>926</v>
      </c>
      <c r="X100" s="299">
        <v>268</v>
      </c>
      <c r="Y100" s="300">
        <v>241</v>
      </c>
      <c r="Z100" s="302">
        <v>212</v>
      </c>
      <c r="AA100" s="171">
        <v>369</v>
      </c>
      <c r="AB100" s="163">
        <v>0</v>
      </c>
      <c r="AC100" s="172">
        <v>100</v>
      </c>
      <c r="AD100" s="173">
        <v>0</v>
      </c>
    </row>
    <row r="101" spans="1:30" s="3" customFormat="1" ht="18.75" customHeight="1">
      <c r="A101" s="99">
        <v>99</v>
      </c>
      <c r="B101" s="31" t="s">
        <v>289</v>
      </c>
      <c r="C101" s="32" t="s">
        <v>2748</v>
      </c>
      <c r="D101" s="33">
        <v>93</v>
      </c>
      <c r="E101" s="35">
        <v>3441847</v>
      </c>
      <c r="F101" s="107">
        <v>80</v>
      </c>
      <c r="G101" s="108">
        <v>75</v>
      </c>
      <c r="H101" s="38">
        <v>3910454</v>
      </c>
      <c r="I101" s="33">
        <v>114</v>
      </c>
      <c r="J101" s="44">
        <v>102</v>
      </c>
      <c r="K101" s="35">
        <v>1187133</v>
      </c>
      <c r="L101" s="107">
        <v>229</v>
      </c>
      <c r="M101" s="108">
        <v>216</v>
      </c>
      <c r="N101" s="38">
        <v>665718</v>
      </c>
      <c r="O101" s="33">
        <v>273</v>
      </c>
      <c r="P101" s="44">
        <v>254</v>
      </c>
      <c r="Q101" s="35">
        <v>1830160</v>
      </c>
      <c r="R101" s="107">
        <v>77</v>
      </c>
      <c r="S101" s="108">
        <v>66</v>
      </c>
      <c r="T101" s="38">
        <v>439653</v>
      </c>
      <c r="U101" s="33">
        <v>205</v>
      </c>
      <c r="V101" s="44">
        <v>204</v>
      </c>
      <c r="W101" s="35">
        <v>3819</v>
      </c>
      <c r="X101" s="107">
        <v>109</v>
      </c>
      <c r="Y101" s="108">
        <v>91</v>
      </c>
      <c r="Z101" s="110">
        <v>420</v>
      </c>
      <c r="AA101" s="94">
        <v>352</v>
      </c>
      <c r="AB101" s="42">
        <v>0</v>
      </c>
      <c r="AC101" s="34">
        <v>100</v>
      </c>
      <c r="AD101" s="43">
        <v>0</v>
      </c>
    </row>
    <row r="102" spans="1:30" s="3" customFormat="1" ht="18.75" customHeight="1">
      <c r="A102" s="292">
        <v>100</v>
      </c>
      <c r="B102" s="144" t="s">
        <v>3710</v>
      </c>
      <c r="C102" s="145" t="s">
        <v>3815</v>
      </c>
      <c r="D102" s="197">
        <v>94</v>
      </c>
      <c r="E102" s="148">
        <v>3430894</v>
      </c>
      <c r="F102" s="293">
        <v>19</v>
      </c>
      <c r="G102" s="294">
        <v>17</v>
      </c>
      <c r="H102" s="151">
        <v>5454417</v>
      </c>
      <c r="I102" s="197">
        <v>339</v>
      </c>
      <c r="J102" s="147">
        <v>314</v>
      </c>
      <c r="K102" s="148">
        <v>451957</v>
      </c>
      <c r="L102" s="293">
        <v>14</v>
      </c>
      <c r="M102" s="294">
        <v>12</v>
      </c>
      <c r="N102" s="151">
        <v>3436764</v>
      </c>
      <c r="O102" s="197">
        <v>18</v>
      </c>
      <c r="P102" s="147">
        <v>16</v>
      </c>
      <c r="Q102" s="148">
        <v>7170645</v>
      </c>
      <c r="R102" s="293">
        <v>33</v>
      </c>
      <c r="S102" s="294">
        <v>27</v>
      </c>
      <c r="T102" s="151">
        <v>800770</v>
      </c>
      <c r="U102" s="197">
        <v>32</v>
      </c>
      <c r="V102" s="147">
        <v>32</v>
      </c>
      <c r="W102" s="148">
        <v>15281</v>
      </c>
      <c r="X102" s="293">
        <v>124</v>
      </c>
      <c r="Y102" s="294">
        <v>103</v>
      </c>
      <c r="Z102" s="296">
        <v>390</v>
      </c>
      <c r="AA102" s="156">
        <v>381</v>
      </c>
      <c r="AB102" s="146">
        <v>0</v>
      </c>
      <c r="AC102" s="157">
        <v>100</v>
      </c>
      <c r="AD102" s="158">
        <v>0</v>
      </c>
    </row>
    <row r="103" spans="1:30" s="3" customFormat="1" ht="18.75" customHeight="1">
      <c r="A103" s="304">
        <v>101</v>
      </c>
      <c r="B103" s="176" t="s">
        <v>2326</v>
      </c>
      <c r="C103" s="177" t="s">
        <v>3815</v>
      </c>
      <c r="D103" s="198">
        <v>95</v>
      </c>
      <c r="E103" s="180">
        <v>3419357</v>
      </c>
      <c r="F103" s="305">
        <v>142</v>
      </c>
      <c r="G103" s="306">
        <v>134</v>
      </c>
      <c r="H103" s="183">
        <v>3428652</v>
      </c>
      <c r="I103" s="198">
        <v>127</v>
      </c>
      <c r="J103" s="179">
        <v>115</v>
      </c>
      <c r="K103" s="180">
        <v>1103655</v>
      </c>
      <c r="L103" s="305">
        <v>162</v>
      </c>
      <c r="M103" s="306">
        <v>152</v>
      </c>
      <c r="N103" s="183">
        <v>951526</v>
      </c>
      <c r="O103" s="198">
        <v>343</v>
      </c>
      <c r="P103" s="179">
        <v>323</v>
      </c>
      <c r="Q103" s="180">
        <v>1414621</v>
      </c>
      <c r="R103" s="305">
        <v>61</v>
      </c>
      <c r="S103" s="306">
        <v>53</v>
      </c>
      <c r="T103" s="183">
        <v>521379</v>
      </c>
      <c r="U103" s="184" t="s">
        <v>1709</v>
      </c>
      <c r="V103" s="185" t="s">
        <v>1709</v>
      </c>
      <c r="W103" s="191" t="s">
        <v>3813</v>
      </c>
      <c r="X103" s="305">
        <v>243</v>
      </c>
      <c r="Y103" s="306">
        <v>217</v>
      </c>
      <c r="Z103" s="307">
        <v>243</v>
      </c>
      <c r="AA103" s="186">
        <v>356</v>
      </c>
      <c r="AB103" s="178">
        <v>0</v>
      </c>
      <c r="AC103" s="187">
        <v>100</v>
      </c>
      <c r="AD103" s="188">
        <v>0</v>
      </c>
    </row>
    <row r="104" spans="1:30" s="3" customFormat="1" ht="18.75" customHeight="1">
      <c r="A104" s="298">
        <v>102</v>
      </c>
      <c r="B104" s="161" t="s">
        <v>3536</v>
      </c>
      <c r="C104" s="162" t="s">
        <v>3815</v>
      </c>
      <c r="D104" s="193">
        <v>96</v>
      </c>
      <c r="E104" s="165">
        <v>3408062</v>
      </c>
      <c r="F104" s="299">
        <v>143</v>
      </c>
      <c r="G104" s="300">
        <v>135</v>
      </c>
      <c r="H104" s="168">
        <v>3408062</v>
      </c>
      <c r="I104" s="193">
        <v>51</v>
      </c>
      <c r="J104" s="164">
        <v>41</v>
      </c>
      <c r="K104" s="165">
        <v>1629593</v>
      </c>
      <c r="L104" s="299">
        <v>204</v>
      </c>
      <c r="M104" s="300">
        <v>192</v>
      </c>
      <c r="N104" s="168">
        <v>747703</v>
      </c>
      <c r="O104" s="193">
        <v>296</v>
      </c>
      <c r="P104" s="164">
        <v>276</v>
      </c>
      <c r="Q104" s="165">
        <v>1680746</v>
      </c>
      <c r="R104" s="299">
        <v>27</v>
      </c>
      <c r="S104" s="300">
        <v>22</v>
      </c>
      <c r="T104" s="168">
        <v>869164</v>
      </c>
      <c r="U104" s="193">
        <v>317</v>
      </c>
      <c r="V104" s="164">
        <v>312</v>
      </c>
      <c r="W104" s="301">
        <v>898</v>
      </c>
      <c r="X104" s="299">
        <v>167</v>
      </c>
      <c r="Y104" s="300">
        <v>146</v>
      </c>
      <c r="Z104" s="302">
        <v>320</v>
      </c>
      <c r="AA104" s="171">
        <v>384</v>
      </c>
      <c r="AB104" s="163">
        <v>0</v>
      </c>
      <c r="AC104" s="172">
        <v>100</v>
      </c>
      <c r="AD104" s="173">
        <v>0</v>
      </c>
    </row>
    <row r="105" spans="1:30" s="3" customFormat="1" ht="18.75" customHeight="1">
      <c r="A105" s="99">
        <v>103</v>
      </c>
      <c r="B105" s="31" t="s">
        <v>1763</v>
      </c>
      <c r="C105" s="32" t="s">
        <v>1737</v>
      </c>
      <c r="D105" s="33">
        <v>97</v>
      </c>
      <c r="E105" s="35">
        <v>3405589</v>
      </c>
      <c r="F105" s="107">
        <v>122</v>
      </c>
      <c r="G105" s="108">
        <v>116</v>
      </c>
      <c r="H105" s="38">
        <v>3571142</v>
      </c>
      <c r="I105" s="33">
        <v>237</v>
      </c>
      <c r="J105" s="44">
        <v>216</v>
      </c>
      <c r="K105" s="35">
        <v>708024</v>
      </c>
      <c r="L105" s="107">
        <v>372</v>
      </c>
      <c r="M105" s="108">
        <v>352</v>
      </c>
      <c r="N105" s="38">
        <v>300117</v>
      </c>
      <c r="O105" s="33">
        <v>323</v>
      </c>
      <c r="P105" s="44">
        <v>303</v>
      </c>
      <c r="Q105" s="35">
        <v>1511887</v>
      </c>
      <c r="R105" s="107">
        <v>117</v>
      </c>
      <c r="S105" s="108">
        <v>105</v>
      </c>
      <c r="T105" s="38">
        <v>288733</v>
      </c>
      <c r="U105" s="33">
        <v>77</v>
      </c>
      <c r="V105" s="44">
        <v>77</v>
      </c>
      <c r="W105" s="35">
        <v>9810</v>
      </c>
      <c r="X105" s="107">
        <v>426</v>
      </c>
      <c r="Y105" s="108">
        <v>397</v>
      </c>
      <c r="Z105" s="110">
        <v>100</v>
      </c>
      <c r="AA105" s="94">
        <v>371</v>
      </c>
      <c r="AB105" s="42">
        <v>0</v>
      </c>
      <c r="AC105" s="34">
        <v>100</v>
      </c>
      <c r="AD105" s="43">
        <v>0</v>
      </c>
    </row>
    <row r="106" spans="1:30" s="3" customFormat="1" ht="18.75" customHeight="1">
      <c r="A106" s="99">
        <v>104</v>
      </c>
      <c r="B106" s="31" t="s">
        <v>2119</v>
      </c>
      <c r="C106" s="32" t="s">
        <v>3372</v>
      </c>
      <c r="D106" s="33">
        <v>98</v>
      </c>
      <c r="E106" s="35">
        <v>3393469</v>
      </c>
      <c r="F106" s="107">
        <v>27</v>
      </c>
      <c r="G106" s="108">
        <v>25</v>
      </c>
      <c r="H106" s="38">
        <v>5002611</v>
      </c>
      <c r="I106" s="33">
        <v>193</v>
      </c>
      <c r="J106" s="44">
        <v>173</v>
      </c>
      <c r="K106" s="35">
        <v>842963</v>
      </c>
      <c r="L106" s="107">
        <v>209</v>
      </c>
      <c r="M106" s="108">
        <v>197</v>
      </c>
      <c r="N106" s="38">
        <v>729748</v>
      </c>
      <c r="O106" s="33">
        <v>53</v>
      </c>
      <c r="P106" s="44">
        <v>47</v>
      </c>
      <c r="Q106" s="35">
        <v>4839141</v>
      </c>
      <c r="R106" s="107">
        <v>249</v>
      </c>
      <c r="S106" s="108">
        <v>234</v>
      </c>
      <c r="T106" s="38">
        <v>108397</v>
      </c>
      <c r="U106" s="33">
        <v>44</v>
      </c>
      <c r="V106" s="44">
        <v>44</v>
      </c>
      <c r="W106" s="35">
        <v>13311</v>
      </c>
      <c r="X106" s="107">
        <v>230</v>
      </c>
      <c r="Y106" s="108">
        <v>204</v>
      </c>
      <c r="Z106" s="110">
        <v>254</v>
      </c>
      <c r="AA106" s="94">
        <v>383</v>
      </c>
      <c r="AB106" s="42">
        <v>0</v>
      </c>
      <c r="AC106" s="34">
        <v>100</v>
      </c>
      <c r="AD106" s="43">
        <v>0</v>
      </c>
    </row>
    <row r="107" spans="1:30" s="3" customFormat="1" ht="18.75" customHeight="1">
      <c r="A107" s="100">
        <v>105</v>
      </c>
      <c r="B107" s="47" t="s">
        <v>2517</v>
      </c>
      <c r="C107" s="48" t="s">
        <v>2748</v>
      </c>
      <c r="D107" s="65">
        <v>99</v>
      </c>
      <c r="E107" s="51">
        <v>3389900</v>
      </c>
      <c r="F107" s="112">
        <v>147</v>
      </c>
      <c r="G107" s="113">
        <v>139</v>
      </c>
      <c r="H107" s="54">
        <v>3391996</v>
      </c>
      <c r="I107" s="65">
        <v>218</v>
      </c>
      <c r="J107" s="50">
        <v>198</v>
      </c>
      <c r="K107" s="51">
        <v>760519</v>
      </c>
      <c r="L107" s="112">
        <v>383</v>
      </c>
      <c r="M107" s="113">
        <v>363</v>
      </c>
      <c r="N107" s="54">
        <v>275572</v>
      </c>
      <c r="O107" s="65">
        <v>406</v>
      </c>
      <c r="P107" s="50">
        <v>380</v>
      </c>
      <c r="Q107" s="51">
        <v>1044872</v>
      </c>
      <c r="R107" s="112">
        <v>116</v>
      </c>
      <c r="S107" s="113">
        <v>104</v>
      </c>
      <c r="T107" s="54">
        <v>289202</v>
      </c>
      <c r="U107" s="65">
        <v>283</v>
      </c>
      <c r="V107" s="50">
        <v>279</v>
      </c>
      <c r="W107" s="51">
        <v>1283</v>
      </c>
      <c r="X107" s="112">
        <v>312</v>
      </c>
      <c r="Y107" s="113">
        <v>284</v>
      </c>
      <c r="Z107" s="114">
        <v>171</v>
      </c>
      <c r="AA107" s="95">
        <v>311</v>
      </c>
      <c r="AB107" s="49">
        <v>0</v>
      </c>
      <c r="AC107" s="57">
        <v>100</v>
      </c>
      <c r="AD107" s="58">
        <v>0</v>
      </c>
    </row>
    <row r="108" spans="1:30" s="3" customFormat="1" ht="18.75" customHeight="1">
      <c r="A108" s="98">
        <v>106</v>
      </c>
      <c r="B108" s="17" t="s">
        <v>3237</v>
      </c>
      <c r="C108" s="18" t="s">
        <v>3814</v>
      </c>
      <c r="D108" s="60">
        <v>7</v>
      </c>
      <c r="E108" s="21">
        <v>3378343</v>
      </c>
      <c r="F108" s="104">
        <v>149</v>
      </c>
      <c r="G108" s="105">
        <v>9</v>
      </c>
      <c r="H108" s="24">
        <v>3378343</v>
      </c>
      <c r="I108" s="60">
        <v>23</v>
      </c>
      <c r="J108" s="20">
        <v>4</v>
      </c>
      <c r="K108" s="21">
        <v>2138033</v>
      </c>
      <c r="L108" s="104">
        <v>101</v>
      </c>
      <c r="M108" s="105">
        <v>5</v>
      </c>
      <c r="N108" s="24">
        <v>1300064</v>
      </c>
      <c r="O108" s="60">
        <v>217</v>
      </c>
      <c r="P108" s="20">
        <v>14</v>
      </c>
      <c r="Q108" s="21">
        <v>2230316</v>
      </c>
      <c r="R108" s="104">
        <v>64</v>
      </c>
      <c r="S108" s="105">
        <v>10</v>
      </c>
      <c r="T108" s="24">
        <v>508031</v>
      </c>
      <c r="U108" s="60">
        <v>206</v>
      </c>
      <c r="V108" s="20">
        <v>2</v>
      </c>
      <c r="W108" s="21">
        <v>3819</v>
      </c>
      <c r="X108" s="104">
        <v>54</v>
      </c>
      <c r="Y108" s="105">
        <v>12</v>
      </c>
      <c r="Z108" s="106">
        <v>571</v>
      </c>
      <c r="AA108" s="93">
        <v>369</v>
      </c>
      <c r="AB108" s="19">
        <v>100</v>
      </c>
      <c r="AC108" s="27">
        <v>0</v>
      </c>
      <c r="AD108" s="28">
        <v>0</v>
      </c>
    </row>
    <row r="109" spans="1:30" s="3" customFormat="1" ht="18.75" customHeight="1">
      <c r="A109" s="298">
        <v>107</v>
      </c>
      <c r="B109" s="161" t="s">
        <v>425</v>
      </c>
      <c r="C109" s="162" t="s">
        <v>3815</v>
      </c>
      <c r="D109" s="193">
        <v>100</v>
      </c>
      <c r="E109" s="165">
        <v>3374837</v>
      </c>
      <c r="F109" s="299">
        <v>31</v>
      </c>
      <c r="G109" s="300">
        <v>29</v>
      </c>
      <c r="H109" s="168">
        <v>4630180</v>
      </c>
      <c r="I109" s="193">
        <v>208</v>
      </c>
      <c r="J109" s="164">
        <v>188</v>
      </c>
      <c r="K109" s="165">
        <v>806108</v>
      </c>
      <c r="L109" s="299">
        <v>155</v>
      </c>
      <c r="M109" s="300">
        <v>146</v>
      </c>
      <c r="N109" s="168">
        <v>987596</v>
      </c>
      <c r="O109" s="193">
        <v>192</v>
      </c>
      <c r="P109" s="164">
        <v>180</v>
      </c>
      <c r="Q109" s="165">
        <v>2456801</v>
      </c>
      <c r="R109" s="299">
        <v>83</v>
      </c>
      <c r="S109" s="300">
        <v>72</v>
      </c>
      <c r="T109" s="168">
        <v>419676</v>
      </c>
      <c r="U109" s="193">
        <v>23</v>
      </c>
      <c r="V109" s="164">
        <v>23</v>
      </c>
      <c r="W109" s="165">
        <v>17329</v>
      </c>
      <c r="X109" s="299">
        <v>88</v>
      </c>
      <c r="Y109" s="300">
        <v>72</v>
      </c>
      <c r="Z109" s="302">
        <v>457</v>
      </c>
      <c r="AA109" s="171">
        <v>324</v>
      </c>
      <c r="AB109" s="163">
        <v>0</v>
      </c>
      <c r="AC109" s="172">
        <v>100</v>
      </c>
      <c r="AD109" s="173">
        <v>0</v>
      </c>
    </row>
    <row r="110" spans="1:30" s="3" customFormat="1" ht="18.75" customHeight="1">
      <c r="A110" s="99">
        <v>108</v>
      </c>
      <c r="B110" s="31" t="s">
        <v>3015</v>
      </c>
      <c r="C110" s="32" t="s">
        <v>2748</v>
      </c>
      <c r="D110" s="33">
        <v>101</v>
      </c>
      <c r="E110" s="35">
        <v>3373124</v>
      </c>
      <c r="F110" s="107">
        <v>150</v>
      </c>
      <c r="G110" s="108">
        <v>141</v>
      </c>
      <c r="H110" s="38">
        <v>3373254</v>
      </c>
      <c r="I110" s="33">
        <v>239</v>
      </c>
      <c r="J110" s="44">
        <v>218</v>
      </c>
      <c r="K110" s="35">
        <v>698342</v>
      </c>
      <c r="L110" s="107">
        <v>69</v>
      </c>
      <c r="M110" s="108">
        <v>66</v>
      </c>
      <c r="N110" s="38">
        <v>1669289</v>
      </c>
      <c r="O110" s="33">
        <v>228</v>
      </c>
      <c r="P110" s="44">
        <v>214</v>
      </c>
      <c r="Q110" s="35">
        <v>2133838</v>
      </c>
      <c r="R110" s="107">
        <v>298</v>
      </c>
      <c r="S110" s="108">
        <v>282</v>
      </c>
      <c r="T110" s="38">
        <v>71425</v>
      </c>
      <c r="U110" s="33">
        <v>396</v>
      </c>
      <c r="V110" s="44">
        <v>387</v>
      </c>
      <c r="W110" s="109">
        <v>25</v>
      </c>
      <c r="X110" s="107">
        <v>264</v>
      </c>
      <c r="Y110" s="108">
        <v>237</v>
      </c>
      <c r="Z110" s="110">
        <v>214</v>
      </c>
      <c r="AA110" s="94">
        <v>341</v>
      </c>
      <c r="AB110" s="42">
        <v>0</v>
      </c>
      <c r="AC110" s="34">
        <v>70.83</v>
      </c>
      <c r="AD110" s="43">
        <v>29.17</v>
      </c>
    </row>
    <row r="111" spans="1:30" s="3" customFormat="1" ht="18.75" customHeight="1">
      <c r="A111" s="298">
        <v>109</v>
      </c>
      <c r="B111" s="161" t="s">
        <v>2024</v>
      </c>
      <c r="C111" s="162" t="s">
        <v>3815</v>
      </c>
      <c r="D111" s="193">
        <v>102</v>
      </c>
      <c r="E111" s="165">
        <v>3366346</v>
      </c>
      <c r="F111" s="299">
        <v>133</v>
      </c>
      <c r="G111" s="300">
        <v>126</v>
      </c>
      <c r="H111" s="168">
        <v>3471742</v>
      </c>
      <c r="I111" s="193">
        <v>346</v>
      </c>
      <c r="J111" s="164">
        <v>321</v>
      </c>
      <c r="K111" s="165">
        <v>438043</v>
      </c>
      <c r="L111" s="299">
        <v>198</v>
      </c>
      <c r="M111" s="300">
        <v>186</v>
      </c>
      <c r="N111" s="168">
        <v>777233</v>
      </c>
      <c r="O111" s="193">
        <v>196</v>
      </c>
      <c r="P111" s="164">
        <v>184</v>
      </c>
      <c r="Q111" s="165">
        <v>2420157</v>
      </c>
      <c r="R111" s="299">
        <v>195</v>
      </c>
      <c r="S111" s="300">
        <v>180</v>
      </c>
      <c r="T111" s="168">
        <v>155564</v>
      </c>
      <c r="U111" s="193">
        <v>121</v>
      </c>
      <c r="V111" s="164">
        <v>120</v>
      </c>
      <c r="W111" s="165">
        <v>7525</v>
      </c>
      <c r="X111" s="299">
        <v>289</v>
      </c>
      <c r="Y111" s="300">
        <v>262</v>
      </c>
      <c r="Z111" s="302">
        <v>197</v>
      </c>
      <c r="AA111" s="171">
        <v>352</v>
      </c>
      <c r="AB111" s="163">
        <v>0</v>
      </c>
      <c r="AC111" s="172">
        <v>100</v>
      </c>
      <c r="AD111" s="173">
        <v>0</v>
      </c>
    </row>
    <row r="112" spans="1:30" s="3" customFormat="1" ht="18.75" customHeight="1">
      <c r="A112" s="100">
        <v>110</v>
      </c>
      <c r="B112" s="47" t="s">
        <v>3137</v>
      </c>
      <c r="C112" s="48" t="s">
        <v>2748</v>
      </c>
      <c r="D112" s="65">
        <v>103</v>
      </c>
      <c r="E112" s="51">
        <v>3360099</v>
      </c>
      <c r="F112" s="112">
        <v>112</v>
      </c>
      <c r="G112" s="113">
        <v>107</v>
      </c>
      <c r="H112" s="54">
        <v>3681641</v>
      </c>
      <c r="I112" s="65">
        <v>258</v>
      </c>
      <c r="J112" s="50">
        <v>237</v>
      </c>
      <c r="K112" s="51">
        <v>627921</v>
      </c>
      <c r="L112" s="112">
        <v>348</v>
      </c>
      <c r="M112" s="113">
        <v>329</v>
      </c>
      <c r="N112" s="54">
        <v>329653</v>
      </c>
      <c r="O112" s="65">
        <v>83</v>
      </c>
      <c r="P112" s="50">
        <v>76</v>
      </c>
      <c r="Q112" s="51">
        <v>3836611</v>
      </c>
      <c r="R112" s="112">
        <v>214</v>
      </c>
      <c r="S112" s="113">
        <v>199</v>
      </c>
      <c r="T112" s="54">
        <v>137073</v>
      </c>
      <c r="U112" s="65">
        <v>315</v>
      </c>
      <c r="V112" s="50">
        <v>310</v>
      </c>
      <c r="W112" s="111">
        <v>908</v>
      </c>
      <c r="X112" s="112">
        <v>267</v>
      </c>
      <c r="Y112" s="113">
        <v>240</v>
      </c>
      <c r="Z112" s="114">
        <v>213</v>
      </c>
      <c r="AA112" s="95">
        <v>382</v>
      </c>
      <c r="AB112" s="49">
        <v>0</v>
      </c>
      <c r="AC112" s="57">
        <v>100</v>
      </c>
      <c r="AD112" s="58">
        <v>0</v>
      </c>
    </row>
    <row r="113" spans="1:30" s="3" customFormat="1" ht="18.75" customHeight="1">
      <c r="A113" s="304">
        <v>111</v>
      </c>
      <c r="B113" s="176" t="s">
        <v>1963</v>
      </c>
      <c r="C113" s="177" t="s">
        <v>3815</v>
      </c>
      <c r="D113" s="198">
        <v>104</v>
      </c>
      <c r="E113" s="180">
        <v>3348547</v>
      </c>
      <c r="F113" s="305">
        <v>124</v>
      </c>
      <c r="G113" s="306">
        <v>118</v>
      </c>
      <c r="H113" s="183">
        <v>3550482</v>
      </c>
      <c r="I113" s="198">
        <v>415</v>
      </c>
      <c r="J113" s="179">
        <v>389</v>
      </c>
      <c r="K113" s="180">
        <v>278353</v>
      </c>
      <c r="L113" s="305">
        <v>345</v>
      </c>
      <c r="M113" s="306">
        <v>326</v>
      </c>
      <c r="N113" s="183">
        <v>340715</v>
      </c>
      <c r="O113" s="198">
        <v>252</v>
      </c>
      <c r="P113" s="179">
        <v>235</v>
      </c>
      <c r="Q113" s="180">
        <v>1944155</v>
      </c>
      <c r="R113" s="305">
        <v>209</v>
      </c>
      <c r="S113" s="306">
        <v>194</v>
      </c>
      <c r="T113" s="183">
        <v>141082</v>
      </c>
      <c r="U113" s="198">
        <v>14</v>
      </c>
      <c r="V113" s="179">
        <v>14</v>
      </c>
      <c r="W113" s="180">
        <v>19071</v>
      </c>
      <c r="X113" s="305">
        <v>169</v>
      </c>
      <c r="Y113" s="306">
        <v>148</v>
      </c>
      <c r="Z113" s="307">
        <v>320</v>
      </c>
      <c r="AA113" s="186">
        <v>322</v>
      </c>
      <c r="AB113" s="178">
        <v>0</v>
      </c>
      <c r="AC113" s="187">
        <v>100</v>
      </c>
      <c r="AD113" s="188">
        <v>0</v>
      </c>
    </row>
    <row r="114" spans="1:30" s="3" customFormat="1" ht="18.75" customHeight="1">
      <c r="A114" s="298">
        <v>112</v>
      </c>
      <c r="B114" s="161" t="s">
        <v>3247</v>
      </c>
      <c r="C114" s="162" t="s">
        <v>3815</v>
      </c>
      <c r="D114" s="193">
        <v>105</v>
      </c>
      <c r="E114" s="165">
        <v>3337436</v>
      </c>
      <c r="F114" s="299">
        <v>136</v>
      </c>
      <c r="G114" s="300">
        <v>128</v>
      </c>
      <c r="H114" s="168">
        <v>3457438</v>
      </c>
      <c r="I114" s="193">
        <v>391</v>
      </c>
      <c r="J114" s="164">
        <v>366</v>
      </c>
      <c r="K114" s="165">
        <v>357471</v>
      </c>
      <c r="L114" s="299">
        <v>94</v>
      </c>
      <c r="M114" s="300">
        <v>90</v>
      </c>
      <c r="N114" s="168">
        <v>1373974</v>
      </c>
      <c r="O114" s="193">
        <v>61</v>
      </c>
      <c r="P114" s="164">
        <v>55</v>
      </c>
      <c r="Q114" s="165">
        <v>4521314</v>
      </c>
      <c r="R114" s="299">
        <v>52</v>
      </c>
      <c r="S114" s="300">
        <v>44</v>
      </c>
      <c r="T114" s="168">
        <v>586787</v>
      </c>
      <c r="U114" s="193">
        <v>21</v>
      </c>
      <c r="V114" s="164">
        <v>21</v>
      </c>
      <c r="W114" s="165">
        <v>17929</v>
      </c>
      <c r="X114" s="299">
        <v>164</v>
      </c>
      <c r="Y114" s="300">
        <v>143</v>
      </c>
      <c r="Z114" s="302">
        <v>322</v>
      </c>
      <c r="AA114" s="171">
        <v>210</v>
      </c>
      <c r="AB114" s="163">
        <v>0</v>
      </c>
      <c r="AC114" s="172">
        <v>100</v>
      </c>
      <c r="AD114" s="173">
        <v>0</v>
      </c>
    </row>
    <row r="115" spans="1:30" s="3" customFormat="1" ht="18.75" customHeight="1">
      <c r="A115" s="298">
        <v>113</v>
      </c>
      <c r="B115" s="161" t="s">
        <v>3208</v>
      </c>
      <c r="C115" s="162" t="s">
        <v>3815</v>
      </c>
      <c r="D115" s="193">
        <v>106</v>
      </c>
      <c r="E115" s="165">
        <v>3322021</v>
      </c>
      <c r="F115" s="299">
        <v>140</v>
      </c>
      <c r="G115" s="300">
        <v>132</v>
      </c>
      <c r="H115" s="168">
        <v>3450485</v>
      </c>
      <c r="I115" s="193">
        <v>341</v>
      </c>
      <c r="J115" s="164">
        <v>316</v>
      </c>
      <c r="K115" s="165">
        <v>444610</v>
      </c>
      <c r="L115" s="299">
        <v>147</v>
      </c>
      <c r="M115" s="300">
        <v>138</v>
      </c>
      <c r="N115" s="168">
        <v>1031865</v>
      </c>
      <c r="O115" s="193">
        <v>106</v>
      </c>
      <c r="P115" s="164">
        <v>98</v>
      </c>
      <c r="Q115" s="165">
        <v>3416286</v>
      </c>
      <c r="R115" s="299">
        <v>167</v>
      </c>
      <c r="S115" s="300">
        <v>153</v>
      </c>
      <c r="T115" s="168">
        <v>190394</v>
      </c>
      <c r="U115" s="193">
        <v>29</v>
      </c>
      <c r="V115" s="164">
        <v>29</v>
      </c>
      <c r="W115" s="165">
        <v>16374</v>
      </c>
      <c r="X115" s="299">
        <v>95</v>
      </c>
      <c r="Y115" s="300">
        <v>78</v>
      </c>
      <c r="Z115" s="302">
        <v>440</v>
      </c>
      <c r="AA115" s="171">
        <v>322</v>
      </c>
      <c r="AB115" s="163">
        <v>0</v>
      </c>
      <c r="AC115" s="172">
        <v>100</v>
      </c>
      <c r="AD115" s="173">
        <v>0</v>
      </c>
    </row>
    <row r="116" spans="1:30" s="3" customFormat="1" ht="18.75" customHeight="1">
      <c r="A116" s="298">
        <v>114</v>
      </c>
      <c r="B116" s="195" t="s">
        <v>3813</v>
      </c>
      <c r="C116" s="162" t="s">
        <v>3815</v>
      </c>
      <c r="D116" s="193">
        <v>107</v>
      </c>
      <c r="E116" s="189" t="s">
        <v>3813</v>
      </c>
      <c r="F116" s="299">
        <v>114</v>
      </c>
      <c r="G116" s="300">
        <v>108</v>
      </c>
      <c r="H116" s="196" t="s">
        <v>3813</v>
      </c>
      <c r="I116" s="193">
        <v>465</v>
      </c>
      <c r="J116" s="164">
        <v>438</v>
      </c>
      <c r="K116" s="189" t="s">
        <v>3813</v>
      </c>
      <c r="L116" s="299">
        <v>477</v>
      </c>
      <c r="M116" s="300">
        <v>455</v>
      </c>
      <c r="N116" s="196" t="s">
        <v>3813</v>
      </c>
      <c r="O116" s="193">
        <v>360</v>
      </c>
      <c r="P116" s="164">
        <v>339</v>
      </c>
      <c r="Q116" s="189" t="s">
        <v>3813</v>
      </c>
      <c r="R116" s="299">
        <v>442</v>
      </c>
      <c r="S116" s="300">
        <v>423</v>
      </c>
      <c r="T116" s="196" t="s">
        <v>3813</v>
      </c>
      <c r="U116" s="169" t="s">
        <v>1709</v>
      </c>
      <c r="V116" s="170" t="s">
        <v>1709</v>
      </c>
      <c r="W116" s="189" t="s">
        <v>3813</v>
      </c>
      <c r="X116" s="299">
        <v>490</v>
      </c>
      <c r="Y116" s="300">
        <v>461</v>
      </c>
      <c r="Z116" s="196" t="s">
        <v>3813</v>
      </c>
      <c r="AA116" s="171">
        <v>371</v>
      </c>
      <c r="AB116" s="163">
        <v>0</v>
      </c>
      <c r="AC116" s="172">
        <v>60</v>
      </c>
      <c r="AD116" s="173">
        <v>40</v>
      </c>
    </row>
    <row r="117" spans="1:30" s="3" customFormat="1" ht="18.75" customHeight="1">
      <c r="A117" s="100">
        <v>115</v>
      </c>
      <c r="B117" s="47" t="s">
        <v>2523</v>
      </c>
      <c r="C117" s="48" t="s">
        <v>2748</v>
      </c>
      <c r="D117" s="65">
        <v>108</v>
      </c>
      <c r="E117" s="51">
        <v>3313710</v>
      </c>
      <c r="F117" s="112">
        <v>154</v>
      </c>
      <c r="G117" s="113">
        <v>145</v>
      </c>
      <c r="H117" s="54">
        <v>3356486</v>
      </c>
      <c r="I117" s="65">
        <v>118</v>
      </c>
      <c r="J117" s="50">
        <v>106</v>
      </c>
      <c r="K117" s="51">
        <v>1171870</v>
      </c>
      <c r="L117" s="112">
        <v>184</v>
      </c>
      <c r="M117" s="113">
        <v>172</v>
      </c>
      <c r="N117" s="54">
        <v>824617</v>
      </c>
      <c r="O117" s="65">
        <v>291</v>
      </c>
      <c r="P117" s="50">
        <v>271</v>
      </c>
      <c r="Q117" s="51">
        <v>1702432</v>
      </c>
      <c r="R117" s="112">
        <v>84</v>
      </c>
      <c r="S117" s="113">
        <v>73</v>
      </c>
      <c r="T117" s="54">
        <v>413721</v>
      </c>
      <c r="U117" s="65">
        <v>179</v>
      </c>
      <c r="V117" s="50">
        <v>178</v>
      </c>
      <c r="W117" s="51">
        <v>4791</v>
      </c>
      <c r="X117" s="112">
        <v>348</v>
      </c>
      <c r="Y117" s="113">
        <v>319</v>
      </c>
      <c r="Z117" s="114">
        <v>150</v>
      </c>
      <c r="AA117" s="95">
        <v>384</v>
      </c>
      <c r="AB117" s="49">
        <v>0</v>
      </c>
      <c r="AC117" s="57">
        <v>51</v>
      </c>
      <c r="AD117" s="58">
        <v>49</v>
      </c>
    </row>
    <row r="118" spans="1:30" s="3" customFormat="1" ht="18.75" customHeight="1">
      <c r="A118" s="98">
        <v>116</v>
      </c>
      <c r="B118" s="17" t="s">
        <v>336</v>
      </c>
      <c r="C118" s="18" t="s">
        <v>3816</v>
      </c>
      <c r="D118" s="60">
        <v>109</v>
      </c>
      <c r="E118" s="21">
        <v>3307615</v>
      </c>
      <c r="F118" s="104">
        <v>155</v>
      </c>
      <c r="G118" s="105">
        <v>146</v>
      </c>
      <c r="H118" s="24">
        <v>3353409</v>
      </c>
      <c r="I118" s="60">
        <v>121</v>
      </c>
      <c r="J118" s="20">
        <v>109</v>
      </c>
      <c r="K118" s="21">
        <v>1159531</v>
      </c>
      <c r="L118" s="104">
        <v>151</v>
      </c>
      <c r="M118" s="105">
        <v>142</v>
      </c>
      <c r="N118" s="24">
        <v>1007157</v>
      </c>
      <c r="O118" s="60">
        <v>209</v>
      </c>
      <c r="P118" s="20">
        <v>197</v>
      </c>
      <c r="Q118" s="21">
        <v>2296234</v>
      </c>
      <c r="R118" s="104">
        <v>76</v>
      </c>
      <c r="S118" s="105">
        <v>65</v>
      </c>
      <c r="T118" s="24">
        <v>449471</v>
      </c>
      <c r="U118" s="60">
        <v>361</v>
      </c>
      <c r="V118" s="20">
        <v>355</v>
      </c>
      <c r="W118" s="103">
        <v>222</v>
      </c>
      <c r="X118" s="104">
        <v>236</v>
      </c>
      <c r="Y118" s="105">
        <v>210</v>
      </c>
      <c r="Z118" s="106">
        <v>248</v>
      </c>
      <c r="AA118" s="93">
        <v>382</v>
      </c>
      <c r="AB118" s="19">
        <v>0</v>
      </c>
      <c r="AC118" s="27">
        <v>100</v>
      </c>
      <c r="AD118" s="28">
        <v>0</v>
      </c>
    </row>
    <row r="119" spans="1:30" s="3" customFormat="1" ht="18.75" customHeight="1">
      <c r="A119" s="298">
        <v>117</v>
      </c>
      <c r="B119" s="161" t="s">
        <v>3396</v>
      </c>
      <c r="C119" s="162" t="s">
        <v>3815</v>
      </c>
      <c r="D119" s="193">
        <v>110</v>
      </c>
      <c r="E119" s="165">
        <v>3293728</v>
      </c>
      <c r="F119" s="299">
        <v>153</v>
      </c>
      <c r="G119" s="300">
        <v>144</v>
      </c>
      <c r="H119" s="168">
        <v>3361562</v>
      </c>
      <c r="I119" s="193">
        <v>104</v>
      </c>
      <c r="J119" s="164">
        <v>92</v>
      </c>
      <c r="K119" s="165">
        <v>1223733</v>
      </c>
      <c r="L119" s="299">
        <v>121</v>
      </c>
      <c r="M119" s="300">
        <v>112</v>
      </c>
      <c r="N119" s="168">
        <v>1149257</v>
      </c>
      <c r="O119" s="193">
        <v>234</v>
      </c>
      <c r="P119" s="164">
        <v>220</v>
      </c>
      <c r="Q119" s="165">
        <v>2095056</v>
      </c>
      <c r="R119" s="299">
        <v>62</v>
      </c>
      <c r="S119" s="300">
        <v>54</v>
      </c>
      <c r="T119" s="168">
        <v>517184</v>
      </c>
      <c r="U119" s="193">
        <v>87</v>
      </c>
      <c r="V119" s="164">
        <v>87</v>
      </c>
      <c r="W119" s="165">
        <v>9399</v>
      </c>
      <c r="X119" s="299">
        <v>119</v>
      </c>
      <c r="Y119" s="300">
        <v>99</v>
      </c>
      <c r="Z119" s="302">
        <v>400</v>
      </c>
      <c r="AA119" s="171">
        <v>382</v>
      </c>
      <c r="AB119" s="163">
        <v>0</v>
      </c>
      <c r="AC119" s="172">
        <v>80</v>
      </c>
      <c r="AD119" s="173">
        <v>20</v>
      </c>
    </row>
    <row r="120" spans="1:30" s="3" customFormat="1" ht="18.75" customHeight="1">
      <c r="A120" s="99">
        <v>118</v>
      </c>
      <c r="B120" s="31" t="s">
        <v>2132</v>
      </c>
      <c r="C120" s="32" t="s">
        <v>3814</v>
      </c>
      <c r="D120" s="33">
        <v>8</v>
      </c>
      <c r="E120" s="35">
        <v>3291296</v>
      </c>
      <c r="F120" s="107">
        <v>157</v>
      </c>
      <c r="G120" s="108">
        <v>10</v>
      </c>
      <c r="H120" s="38">
        <v>3340614</v>
      </c>
      <c r="I120" s="33">
        <v>163</v>
      </c>
      <c r="J120" s="44">
        <v>16</v>
      </c>
      <c r="K120" s="35">
        <v>923549</v>
      </c>
      <c r="L120" s="107">
        <v>167</v>
      </c>
      <c r="M120" s="108">
        <v>11</v>
      </c>
      <c r="N120" s="38">
        <v>928694</v>
      </c>
      <c r="O120" s="33">
        <v>285</v>
      </c>
      <c r="P120" s="44">
        <v>20</v>
      </c>
      <c r="Q120" s="35">
        <v>1727451</v>
      </c>
      <c r="R120" s="107">
        <v>170</v>
      </c>
      <c r="S120" s="108">
        <v>15</v>
      </c>
      <c r="T120" s="38">
        <v>186818</v>
      </c>
      <c r="U120" s="39" t="s">
        <v>1709</v>
      </c>
      <c r="V120" s="40" t="s">
        <v>1709</v>
      </c>
      <c r="W120" s="41" t="s">
        <v>3813</v>
      </c>
      <c r="X120" s="107">
        <v>327</v>
      </c>
      <c r="Y120" s="108">
        <v>29</v>
      </c>
      <c r="Z120" s="110">
        <v>160</v>
      </c>
      <c r="AA120" s="94">
        <v>311</v>
      </c>
      <c r="AB120" s="42">
        <v>80.849999999999994</v>
      </c>
      <c r="AC120" s="34">
        <v>10.15</v>
      </c>
      <c r="AD120" s="43">
        <v>0</v>
      </c>
    </row>
    <row r="121" spans="1:30" s="3" customFormat="1" ht="18.75" customHeight="1">
      <c r="A121" s="298">
        <v>119</v>
      </c>
      <c r="B121" s="161" t="s">
        <v>3236</v>
      </c>
      <c r="C121" s="162" t="s">
        <v>3815</v>
      </c>
      <c r="D121" s="193">
        <v>111</v>
      </c>
      <c r="E121" s="165">
        <v>3289978</v>
      </c>
      <c r="F121" s="299">
        <v>159</v>
      </c>
      <c r="G121" s="300">
        <v>149</v>
      </c>
      <c r="H121" s="168">
        <v>3330264</v>
      </c>
      <c r="I121" s="193">
        <v>363</v>
      </c>
      <c r="J121" s="164">
        <v>338</v>
      </c>
      <c r="K121" s="165">
        <v>405669</v>
      </c>
      <c r="L121" s="299">
        <v>221</v>
      </c>
      <c r="M121" s="300">
        <v>209</v>
      </c>
      <c r="N121" s="168">
        <v>687365</v>
      </c>
      <c r="O121" s="193">
        <v>132</v>
      </c>
      <c r="P121" s="164">
        <v>123</v>
      </c>
      <c r="Q121" s="165">
        <v>3036996</v>
      </c>
      <c r="R121" s="299">
        <v>268</v>
      </c>
      <c r="S121" s="300">
        <v>253</v>
      </c>
      <c r="T121" s="168">
        <v>88506</v>
      </c>
      <c r="U121" s="193">
        <v>13</v>
      </c>
      <c r="V121" s="164">
        <v>13</v>
      </c>
      <c r="W121" s="165">
        <v>19460</v>
      </c>
      <c r="X121" s="299">
        <v>235</v>
      </c>
      <c r="Y121" s="300">
        <v>209</v>
      </c>
      <c r="Z121" s="302">
        <v>249</v>
      </c>
      <c r="AA121" s="171">
        <v>322</v>
      </c>
      <c r="AB121" s="163">
        <v>0</v>
      </c>
      <c r="AC121" s="172">
        <v>100</v>
      </c>
      <c r="AD121" s="173">
        <v>0</v>
      </c>
    </row>
    <row r="122" spans="1:30" s="3" customFormat="1" ht="18.75" customHeight="1">
      <c r="A122" s="100">
        <v>120</v>
      </c>
      <c r="B122" s="47" t="s">
        <v>3542</v>
      </c>
      <c r="C122" s="48" t="s">
        <v>3371</v>
      </c>
      <c r="D122" s="65">
        <v>112</v>
      </c>
      <c r="E122" s="51">
        <v>3289616</v>
      </c>
      <c r="F122" s="112">
        <v>145</v>
      </c>
      <c r="G122" s="113">
        <v>137</v>
      </c>
      <c r="H122" s="54">
        <v>3404032</v>
      </c>
      <c r="I122" s="65">
        <v>326</v>
      </c>
      <c r="J122" s="50">
        <v>303</v>
      </c>
      <c r="K122" s="51">
        <v>474409</v>
      </c>
      <c r="L122" s="112">
        <v>283</v>
      </c>
      <c r="M122" s="113">
        <v>266</v>
      </c>
      <c r="N122" s="54">
        <v>509847</v>
      </c>
      <c r="O122" s="65">
        <v>374</v>
      </c>
      <c r="P122" s="50">
        <v>352</v>
      </c>
      <c r="Q122" s="51">
        <v>1252951</v>
      </c>
      <c r="R122" s="112">
        <v>185</v>
      </c>
      <c r="S122" s="113">
        <v>170</v>
      </c>
      <c r="T122" s="54">
        <v>164156</v>
      </c>
      <c r="U122" s="55" t="s">
        <v>1709</v>
      </c>
      <c r="V122" s="56" t="s">
        <v>1709</v>
      </c>
      <c r="W122" s="62" t="s">
        <v>3813</v>
      </c>
      <c r="X122" s="112">
        <v>446</v>
      </c>
      <c r="Y122" s="113">
        <v>417</v>
      </c>
      <c r="Z122" s="114">
        <v>85</v>
      </c>
      <c r="AA122" s="95">
        <v>311</v>
      </c>
      <c r="AB122" s="49">
        <v>0</v>
      </c>
      <c r="AC122" s="57">
        <v>100</v>
      </c>
      <c r="AD122" s="58">
        <v>0</v>
      </c>
    </row>
    <row r="123" spans="1:30" s="3" customFormat="1" ht="18.75" customHeight="1">
      <c r="A123" s="304">
        <v>121</v>
      </c>
      <c r="B123" s="176" t="s">
        <v>2090</v>
      </c>
      <c r="C123" s="177" t="s">
        <v>3815</v>
      </c>
      <c r="D123" s="198">
        <v>113</v>
      </c>
      <c r="E123" s="180">
        <v>3289410</v>
      </c>
      <c r="F123" s="305">
        <v>141</v>
      </c>
      <c r="G123" s="306">
        <v>133</v>
      </c>
      <c r="H123" s="183">
        <v>3433279</v>
      </c>
      <c r="I123" s="198">
        <v>476</v>
      </c>
      <c r="J123" s="179">
        <v>449</v>
      </c>
      <c r="K123" s="180">
        <v>81703</v>
      </c>
      <c r="L123" s="305">
        <v>250</v>
      </c>
      <c r="M123" s="306">
        <v>236</v>
      </c>
      <c r="N123" s="183">
        <v>603781</v>
      </c>
      <c r="O123" s="198">
        <v>312</v>
      </c>
      <c r="P123" s="179">
        <v>292</v>
      </c>
      <c r="Q123" s="180">
        <v>1565406</v>
      </c>
      <c r="R123" s="305">
        <v>182</v>
      </c>
      <c r="S123" s="306">
        <v>167</v>
      </c>
      <c r="T123" s="183">
        <v>169829</v>
      </c>
      <c r="U123" s="198">
        <v>287</v>
      </c>
      <c r="V123" s="179">
        <v>283</v>
      </c>
      <c r="W123" s="180">
        <v>1228</v>
      </c>
      <c r="X123" s="305">
        <v>296</v>
      </c>
      <c r="Y123" s="306">
        <v>269</v>
      </c>
      <c r="Z123" s="307">
        <v>193</v>
      </c>
      <c r="AA123" s="186">
        <v>311</v>
      </c>
      <c r="AB123" s="178">
        <v>0</v>
      </c>
      <c r="AC123" s="187">
        <v>50</v>
      </c>
      <c r="AD123" s="188">
        <v>50</v>
      </c>
    </row>
    <row r="124" spans="1:30" s="3" customFormat="1" ht="18.75" customHeight="1">
      <c r="A124" s="298">
        <v>122</v>
      </c>
      <c r="B124" s="161" t="s">
        <v>705</v>
      </c>
      <c r="C124" s="162" t="s">
        <v>3815</v>
      </c>
      <c r="D124" s="193">
        <v>114</v>
      </c>
      <c r="E124" s="165">
        <v>3259983</v>
      </c>
      <c r="F124" s="299">
        <v>76</v>
      </c>
      <c r="G124" s="300">
        <v>71</v>
      </c>
      <c r="H124" s="168">
        <v>3956739</v>
      </c>
      <c r="I124" s="193">
        <v>10</v>
      </c>
      <c r="J124" s="164">
        <v>9</v>
      </c>
      <c r="K124" s="165">
        <v>2418533</v>
      </c>
      <c r="L124" s="299">
        <v>57</v>
      </c>
      <c r="M124" s="300">
        <v>54</v>
      </c>
      <c r="N124" s="168">
        <v>1816331</v>
      </c>
      <c r="O124" s="193">
        <v>90</v>
      </c>
      <c r="P124" s="164">
        <v>83</v>
      </c>
      <c r="Q124" s="165">
        <v>3655636</v>
      </c>
      <c r="R124" s="299">
        <v>32</v>
      </c>
      <c r="S124" s="300">
        <v>26</v>
      </c>
      <c r="T124" s="168">
        <v>801901</v>
      </c>
      <c r="U124" s="193">
        <v>53</v>
      </c>
      <c r="V124" s="164">
        <v>53</v>
      </c>
      <c r="W124" s="165">
        <v>12290</v>
      </c>
      <c r="X124" s="299">
        <v>313</v>
      </c>
      <c r="Y124" s="300">
        <v>285</v>
      </c>
      <c r="Z124" s="302">
        <v>170</v>
      </c>
      <c r="AA124" s="171">
        <v>372</v>
      </c>
      <c r="AB124" s="163">
        <v>0</v>
      </c>
      <c r="AC124" s="172">
        <v>100</v>
      </c>
      <c r="AD124" s="173">
        <v>0</v>
      </c>
    </row>
    <row r="125" spans="1:30" s="3" customFormat="1" ht="18.75" customHeight="1">
      <c r="A125" s="298">
        <v>123</v>
      </c>
      <c r="B125" s="161" t="s">
        <v>2982</v>
      </c>
      <c r="C125" s="162" t="s">
        <v>3815</v>
      </c>
      <c r="D125" s="193">
        <v>115</v>
      </c>
      <c r="E125" s="165">
        <v>3258735</v>
      </c>
      <c r="F125" s="299">
        <v>10</v>
      </c>
      <c r="G125" s="300">
        <v>9</v>
      </c>
      <c r="H125" s="168">
        <v>6126913</v>
      </c>
      <c r="I125" s="193">
        <v>356</v>
      </c>
      <c r="J125" s="164">
        <v>331</v>
      </c>
      <c r="K125" s="165">
        <v>417293</v>
      </c>
      <c r="L125" s="299">
        <v>54</v>
      </c>
      <c r="M125" s="300">
        <v>51</v>
      </c>
      <c r="N125" s="168">
        <v>1844349</v>
      </c>
      <c r="O125" s="193">
        <v>43</v>
      </c>
      <c r="P125" s="164">
        <v>40</v>
      </c>
      <c r="Q125" s="165">
        <v>5235825</v>
      </c>
      <c r="R125" s="299">
        <v>495</v>
      </c>
      <c r="S125" s="300">
        <v>469</v>
      </c>
      <c r="T125" s="168">
        <v>-872415</v>
      </c>
      <c r="U125" s="193">
        <v>69</v>
      </c>
      <c r="V125" s="164">
        <v>69</v>
      </c>
      <c r="W125" s="165">
        <v>10204</v>
      </c>
      <c r="X125" s="299">
        <v>142</v>
      </c>
      <c r="Y125" s="300">
        <v>121</v>
      </c>
      <c r="Z125" s="302">
        <v>350</v>
      </c>
      <c r="AA125" s="171">
        <v>321</v>
      </c>
      <c r="AB125" s="163">
        <v>0</v>
      </c>
      <c r="AC125" s="172">
        <v>100</v>
      </c>
      <c r="AD125" s="173">
        <v>0</v>
      </c>
    </row>
    <row r="126" spans="1:30" s="3" customFormat="1" ht="18.75" customHeight="1">
      <c r="A126" s="298">
        <v>124</v>
      </c>
      <c r="B126" s="161" t="s">
        <v>2221</v>
      </c>
      <c r="C126" s="162" t="s">
        <v>3815</v>
      </c>
      <c r="D126" s="193">
        <v>116</v>
      </c>
      <c r="E126" s="165">
        <v>3252045</v>
      </c>
      <c r="F126" s="299">
        <v>148</v>
      </c>
      <c r="G126" s="300">
        <v>140</v>
      </c>
      <c r="H126" s="168">
        <v>3380147</v>
      </c>
      <c r="I126" s="193">
        <v>256</v>
      </c>
      <c r="J126" s="164">
        <v>235</v>
      </c>
      <c r="K126" s="165">
        <v>632294</v>
      </c>
      <c r="L126" s="299">
        <v>189</v>
      </c>
      <c r="M126" s="300">
        <v>177</v>
      </c>
      <c r="N126" s="168">
        <v>803805</v>
      </c>
      <c r="O126" s="193">
        <v>326</v>
      </c>
      <c r="P126" s="164">
        <v>306</v>
      </c>
      <c r="Q126" s="165">
        <v>1492001</v>
      </c>
      <c r="R126" s="299">
        <v>102</v>
      </c>
      <c r="S126" s="300">
        <v>90</v>
      </c>
      <c r="T126" s="168">
        <v>330685</v>
      </c>
      <c r="U126" s="193">
        <v>182</v>
      </c>
      <c r="V126" s="164">
        <v>181</v>
      </c>
      <c r="W126" s="165">
        <v>4577</v>
      </c>
      <c r="X126" s="299">
        <v>397</v>
      </c>
      <c r="Y126" s="300">
        <v>368</v>
      </c>
      <c r="Z126" s="302">
        <v>120</v>
      </c>
      <c r="AA126" s="171">
        <v>372</v>
      </c>
      <c r="AB126" s="163">
        <v>0</v>
      </c>
      <c r="AC126" s="172">
        <v>100</v>
      </c>
      <c r="AD126" s="173">
        <v>0</v>
      </c>
    </row>
    <row r="127" spans="1:30" s="3" customFormat="1" ht="18.75" customHeight="1">
      <c r="A127" s="309">
        <v>125</v>
      </c>
      <c r="B127" s="202" t="s">
        <v>3173</v>
      </c>
      <c r="C127" s="203" t="s">
        <v>3815</v>
      </c>
      <c r="D127" s="310">
        <v>117</v>
      </c>
      <c r="E127" s="206">
        <v>3247662</v>
      </c>
      <c r="F127" s="311">
        <v>165</v>
      </c>
      <c r="G127" s="312">
        <v>155</v>
      </c>
      <c r="H127" s="209">
        <v>3247662</v>
      </c>
      <c r="I127" s="310">
        <v>273</v>
      </c>
      <c r="J127" s="205">
        <v>252</v>
      </c>
      <c r="K127" s="206">
        <v>590504</v>
      </c>
      <c r="L127" s="311" t="s">
        <v>3813</v>
      </c>
      <c r="M127" s="208" t="s">
        <v>1709</v>
      </c>
      <c r="N127" s="290" t="s">
        <v>3813</v>
      </c>
      <c r="O127" s="310">
        <v>235</v>
      </c>
      <c r="P127" s="205">
        <v>221</v>
      </c>
      <c r="Q127" s="206">
        <v>2093958</v>
      </c>
      <c r="R127" s="311">
        <v>482</v>
      </c>
      <c r="S127" s="312">
        <v>460</v>
      </c>
      <c r="T127" s="290" t="s">
        <v>3813</v>
      </c>
      <c r="U127" s="210" t="s">
        <v>1709</v>
      </c>
      <c r="V127" s="211" t="s">
        <v>1709</v>
      </c>
      <c r="W127" s="289" t="s">
        <v>3813</v>
      </c>
      <c r="X127" s="311">
        <v>367</v>
      </c>
      <c r="Y127" s="312">
        <v>338</v>
      </c>
      <c r="Z127" s="314">
        <v>138</v>
      </c>
      <c r="AA127" s="212">
        <v>352</v>
      </c>
      <c r="AB127" s="204">
        <v>0</v>
      </c>
      <c r="AC127" s="213">
        <v>100</v>
      </c>
      <c r="AD127" s="214">
        <v>0</v>
      </c>
    </row>
    <row r="128" spans="1:30" s="3" customFormat="1" ht="18.75" customHeight="1">
      <c r="A128" s="98">
        <v>126</v>
      </c>
      <c r="B128" s="17" t="s">
        <v>2014</v>
      </c>
      <c r="C128" s="18" t="s">
        <v>198</v>
      </c>
      <c r="D128" s="60">
        <v>118</v>
      </c>
      <c r="E128" s="21">
        <v>3238364</v>
      </c>
      <c r="F128" s="104">
        <v>92</v>
      </c>
      <c r="G128" s="105">
        <v>87</v>
      </c>
      <c r="H128" s="24">
        <v>3814679</v>
      </c>
      <c r="I128" s="60">
        <v>287</v>
      </c>
      <c r="J128" s="20">
        <v>264</v>
      </c>
      <c r="K128" s="21">
        <v>564869</v>
      </c>
      <c r="L128" s="104">
        <v>272</v>
      </c>
      <c r="M128" s="105">
        <v>257</v>
      </c>
      <c r="N128" s="24">
        <v>546837</v>
      </c>
      <c r="O128" s="60">
        <v>267</v>
      </c>
      <c r="P128" s="20">
        <v>248</v>
      </c>
      <c r="Q128" s="21">
        <v>1863317</v>
      </c>
      <c r="R128" s="104">
        <v>180</v>
      </c>
      <c r="S128" s="105">
        <v>165</v>
      </c>
      <c r="T128" s="24">
        <v>172091</v>
      </c>
      <c r="U128" s="25" t="s">
        <v>1709</v>
      </c>
      <c r="V128" s="26" t="s">
        <v>1709</v>
      </c>
      <c r="W128" s="61" t="s">
        <v>3813</v>
      </c>
      <c r="X128" s="104">
        <v>331</v>
      </c>
      <c r="Y128" s="105">
        <v>302</v>
      </c>
      <c r="Z128" s="106">
        <v>160</v>
      </c>
      <c r="AA128" s="93">
        <v>311</v>
      </c>
      <c r="AB128" s="19">
        <v>0</v>
      </c>
      <c r="AC128" s="27">
        <v>100</v>
      </c>
      <c r="AD128" s="28">
        <v>0</v>
      </c>
    </row>
    <row r="129" spans="1:30" s="3" customFormat="1" ht="18.75" customHeight="1">
      <c r="A129" s="298">
        <v>127</v>
      </c>
      <c r="B129" s="161" t="s">
        <v>1962</v>
      </c>
      <c r="C129" s="162" t="s">
        <v>3815</v>
      </c>
      <c r="D129" s="193">
        <v>119</v>
      </c>
      <c r="E129" s="165">
        <v>3223075</v>
      </c>
      <c r="F129" s="299">
        <v>151</v>
      </c>
      <c r="G129" s="300">
        <v>142</v>
      </c>
      <c r="H129" s="168">
        <v>3365956</v>
      </c>
      <c r="I129" s="193">
        <v>374</v>
      </c>
      <c r="J129" s="164">
        <v>349</v>
      </c>
      <c r="K129" s="165">
        <v>387246</v>
      </c>
      <c r="L129" s="299">
        <v>459</v>
      </c>
      <c r="M129" s="300">
        <v>438</v>
      </c>
      <c r="N129" s="168">
        <v>81578</v>
      </c>
      <c r="O129" s="193">
        <v>328</v>
      </c>
      <c r="P129" s="164">
        <v>308</v>
      </c>
      <c r="Q129" s="165">
        <v>1475885</v>
      </c>
      <c r="R129" s="299">
        <v>207</v>
      </c>
      <c r="S129" s="300">
        <v>192</v>
      </c>
      <c r="T129" s="168">
        <v>145160</v>
      </c>
      <c r="U129" s="193">
        <v>20</v>
      </c>
      <c r="V129" s="164">
        <v>20</v>
      </c>
      <c r="W129" s="165">
        <v>18057</v>
      </c>
      <c r="X129" s="299">
        <v>37</v>
      </c>
      <c r="Y129" s="300">
        <v>28</v>
      </c>
      <c r="Z129" s="302">
        <v>688</v>
      </c>
      <c r="AA129" s="171">
        <v>322</v>
      </c>
      <c r="AB129" s="163">
        <v>0</v>
      </c>
      <c r="AC129" s="172">
        <v>100</v>
      </c>
      <c r="AD129" s="173">
        <v>0</v>
      </c>
    </row>
    <row r="130" spans="1:30" s="3" customFormat="1" ht="18.75" customHeight="1">
      <c r="A130" s="99">
        <v>128</v>
      </c>
      <c r="B130" s="31" t="s">
        <v>2025</v>
      </c>
      <c r="C130" s="32" t="s">
        <v>198</v>
      </c>
      <c r="D130" s="33">
        <v>120</v>
      </c>
      <c r="E130" s="35">
        <v>3201836</v>
      </c>
      <c r="F130" s="107">
        <v>164</v>
      </c>
      <c r="G130" s="108">
        <v>154</v>
      </c>
      <c r="H130" s="38">
        <v>3259264</v>
      </c>
      <c r="I130" s="33">
        <v>153</v>
      </c>
      <c r="J130" s="44">
        <v>139</v>
      </c>
      <c r="K130" s="35">
        <v>945943</v>
      </c>
      <c r="L130" s="107">
        <v>432</v>
      </c>
      <c r="M130" s="108">
        <v>412</v>
      </c>
      <c r="N130" s="38">
        <v>148334</v>
      </c>
      <c r="O130" s="33">
        <v>249</v>
      </c>
      <c r="P130" s="44">
        <v>234</v>
      </c>
      <c r="Q130" s="35">
        <v>1976802</v>
      </c>
      <c r="R130" s="107">
        <v>364</v>
      </c>
      <c r="S130" s="108">
        <v>347</v>
      </c>
      <c r="T130" s="38">
        <v>34142</v>
      </c>
      <c r="U130" s="33">
        <v>34</v>
      </c>
      <c r="V130" s="44">
        <v>34</v>
      </c>
      <c r="W130" s="35">
        <v>14663</v>
      </c>
      <c r="X130" s="107">
        <v>238</v>
      </c>
      <c r="Y130" s="108">
        <v>212</v>
      </c>
      <c r="Z130" s="110">
        <v>246</v>
      </c>
      <c r="AA130" s="94">
        <v>311</v>
      </c>
      <c r="AB130" s="42">
        <v>0</v>
      </c>
      <c r="AC130" s="34">
        <v>100</v>
      </c>
      <c r="AD130" s="43">
        <v>0</v>
      </c>
    </row>
    <row r="131" spans="1:30" s="3" customFormat="1" ht="18.75" customHeight="1">
      <c r="A131" s="99">
        <v>129</v>
      </c>
      <c r="B131" s="31" t="s">
        <v>2515</v>
      </c>
      <c r="C131" s="32" t="s">
        <v>1756</v>
      </c>
      <c r="D131" s="33">
        <v>121</v>
      </c>
      <c r="E131" s="35">
        <v>3174737</v>
      </c>
      <c r="F131" s="107">
        <v>171</v>
      </c>
      <c r="G131" s="108">
        <v>161</v>
      </c>
      <c r="H131" s="38">
        <v>3174949</v>
      </c>
      <c r="I131" s="33">
        <v>175</v>
      </c>
      <c r="J131" s="44">
        <v>157</v>
      </c>
      <c r="K131" s="35">
        <v>884633</v>
      </c>
      <c r="L131" s="107">
        <v>33</v>
      </c>
      <c r="M131" s="108">
        <v>31</v>
      </c>
      <c r="N131" s="38">
        <v>2511360</v>
      </c>
      <c r="O131" s="33">
        <v>116</v>
      </c>
      <c r="P131" s="44">
        <v>107</v>
      </c>
      <c r="Q131" s="35">
        <v>3284450</v>
      </c>
      <c r="R131" s="107">
        <v>153</v>
      </c>
      <c r="S131" s="108">
        <v>139</v>
      </c>
      <c r="T131" s="38">
        <v>213829</v>
      </c>
      <c r="U131" s="33">
        <v>82</v>
      </c>
      <c r="V131" s="44">
        <v>82</v>
      </c>
      <c r="W131" s="35">
        <v>9610</v>
      </c>
      <c r="X131" s="107">
        <v>64</v>
      </c>
      <c r="Y131" s="108">
        <v>51</v>
      </c>
      <c r="Z131" s="110">
        <v>511</v>
      </c>
      <c r="AA131" s="94">
        <v>321</v>
      </c>
      <c r="AB131" s="42">
        <v>0</v>
      </c>
      <c r="AC131" s="34">
        <v>100</v>
      </c>
      <c r="AD131" s="43">
        <v>0</v>
      </c>
    </row>
    <row r="132" spans="1:30" s="3" customFormat="1" ht="18.75" customHeight="1">
      <c r="A132" s="100">
        <v>130</v>
      </c>
      <c r="B132" s="47" t="s">
        <v>3138</v>
      </c>
      <c r="C132" s="48" t="s">
        <v>3369</v>
      </c>
      <c r="D132" s="65">
        <v>122</v>
      </c>
      <c r="E132" s="51">
        <v>3156371</v>
      </c>
      <c r="F132" s="112">
        <v>50</v>
      </c>
      <c r="G132" s="113">
        <v>48</v>
      </c>
      <c r="H132" s="54">
        <v>4191718</v>
      </c>
      <c r="I132" s="65">
        <v>179</v>
      </c>
      <c r="J132" s="50">
        <v>161</v>
      </c>
      <c r="K132" s="51">
        <v>874901</v>
      </c>
      <c r="L132" s="112">
        <v>375</v>
      </c>
      <c r="M132" s="113">
        <v>355</v>
      </c>
      <c r="N132" s="54">
        <v>290649</v>
      </c>
      <c r="O132" s="65">
        <v>167</v>
      </c>
      <c r="P132" s="50">
        <v>157</v>
      </c>
      <c r="Q132" s="51">
        <v>2714348</v>
      </c>
      <c r="R132" s="112">
        <v>206</v>
      </c>
      <c r="S132" s="113">
        <v>191</v>
      </c>
      <c r="T132" s="54">
        <v>145259</v>
      </c>
      <c r="U132" s="65">
        <v>183</v>
      </c>
      <c r="V132" s="50">
        <v>182</v>
      </c>
      <c r="W132" s="51">
        <v>4569</v>
      </c>
      <c r="X132" s="112">
        <v>287</v>
      </c>
      <c r="Y132" s="113">
        <v>260</v>
      </c>
      <c r="Z132" s="114">
        <v>200</v>
      </c>
      <c r="AA132" s="95">
        <v>313</v>
      </c>
      <c r="AB132" s="49">
        <v>0</v>
      </c>
      <c r="AC132" s="57">
        <v>100</v>
      </c>
      <c r="AD132" s="58">
        <v>0</v>
      </c>
    </row>
    <row r="133" spans="1:30" s="3" customFormat="1" ht="18.75" customHeight="1">
      <c r="A133" s="98">
        <v>131</v>
      </c>
      <c r="B133" s="17" t="s">
        <v>512</v>
      </c>
      <c r="C133" s="18" t="s">
        <v>2282</v>
      </c>
      <c r="D133" s="60">
        <v>123</v>
      </c>
      <c r="E133" s="21">
        <v>3154298</v>
      </c>
      <c r="F133" s="104">
        <v>177</v>
      </c>
      <c r="G133" s="105">
        <v>167</v>
      </c>
      <c r="H133" s="24">
        <v>3154298</v>
      </c>
      <c r="I133" s="60">
        <v>164</v>
      </c>
      <c r="J133" s="20">
        <v>148</v>
      </c>
      <c r="K133" s="21">
        <v>923523</v>
      </c>
      <c r="L133" s="104">
        <v>180</v>
      </c>
      <c r="M133" s="105">
        <v>168</v>
      </c>
      <c r="N133" s="24">
        <v>843495</v>
      </c>
      <c r="O133" s="60">
        <v>319</v>
      </c>
      <c r="P133" s="20">
        <v>299</v>
      </c>
      <c r="Q133" s="21">
        <v>1529220</v>
      </c>
      <c r="R133" s="104">
        <v>69</v>
      </c>
      <c r="S133" s="105">
        <v>58</v>
      </c>
      <c r="T133" s="24">
        <v>481705</v>
      </c>
      <c r="U133" s="60">
        <v>295</v>
      </c>
      <c r="V133" s="20">
        <v>290</v>
      </c>
      <c r="W133" s="21">
        <v>1185</v>
      </c>
      <c r="X133" s="104">
        <v>303</v>
      </c>
      <c r="Y133" s="105">
        <v>276</v>
      </c>
      <c r="Z133" s="106">
        <v>180</v>
      </c>
      <c r="AA133" s="93">
        <v>311</v>
      </c>
      <c r="AB133" s="19">
        <v>0</v>
      </c>
      <c r="AC133" s="27">
        <v>100</v>
      </c>
      <c r="AD133" s="28">
        <v>0</v>
      </c>
    </row>
    <row r="134" spans="1:30" s="3" customFormat="1" ht="18.75" customHeight="1">
      <c r="A134" s="99">
        <v>132</v>
      </c>
      <c r="B134" s="31" t="s">
        <v>2316</v>
      </c>
      <c r="C134" s="32" t="s">
        <v>3816</v>
      </c>
      <c r="D134" s="33">
        <v>124</v>
      </c>
      <c r="E134" s="35">
        <v>3154084</v>
      </c>
      <c r="F134" s="107">
        <v>36</v>
      </c>
      <c r="G134" s="108">
        <v>34</v>
      </c>
      <c r="H134" s="38">
        <v>4442653</v>
      </c>
      <c r="I134" s="33">
        <v>302</v>
      </c>
      <c r="J134" s="44">
        <v>279</v>
      </c>
      <c r="K134" s="35">
        <v>533807</v>
      </c>
      <c r="L134" s="107">
        <v>449</v>
      </c>
      <c r="M134" s="108">
        <v>428</v>
      </c>
      <c r="N134" s="38">
        <v>102612</v>
      </c>
      <c r="O134" s="33">
        <v>146</v>
      </c>
      <c r="P134" s="44">
        <v>137</v>
      </c>
      <c r="Q134" s="35">
        <v>2874596</v>
      </c>
      <c r="R134" s="107">
        <v>456</v>
      </c>
      <c r="S134" s="108">
        <v>436</v>
      </c>
      <c r="T134" s="38">
        <v>-59781</v>
      </c>
      <c r="U134" s="33">
        <v>348</v>
      </c>
      <c r="V134" s="44">
        <v>342</v>
      </c>
      <c r="W134" s="109">
        <v>371</v>
      </c>
      <c r="X134" s="107">
        <v>425</v>
      </c>
      <c r="Y134" s="108">
        <v>396</v>
      </c>
      <c r="Z134" s="110">
        <v>100</v>
      </c>
      <c r="AA134" s="94">
        <v>311</v>
      </c>
      <c r="AB134" s="42">
        <v>0</v>
      </c>
      <c r="AC134" s="34">
        <v>100</v>
      </c>
      <c r="AD134" s="43">
        <v>0</v>
      </c>
    </row>
    <row r="135" spans="1:30" s="3" customFormat="1" ht="18.75" customHeight="1">
      <c r="A135" s="99">
        <v>133</v>
      </c>
      <c r="B135" s="31" t="s">
        <v>337</v>
      </c>
      <c r="C135" s="32" t="s">
        <v>3467</v>
      </c>
      <c r="D135" s="33">
        <v>125</v>
      </c>
      <c r="E135" s="35">
        <v>3145484</v>
      </c>
      <c r="F135" s="107">
        <v>181</v>
      </c>
      <c r="G135" s="108">
        <v>171</v>
      </c>
      <c r="H135" s="38">
        <v>3145484</v>
      </c>
      <c r="I135" s="33">
        <v>152</v>
      </c>
      <c r="J135" s="44">
        <v>138</v>
      </c>
      <c r="K135" s="35">
        <v>947669</v>
      </c>
      <c r="L135" s="107">
        <v>127</v>
      </c>
      <c r="M135" s="108">
        <v>118</v>
      </c>
      <c r="N135" s="38">
        <v>1132913</v>
      </c>
      <c r="O135" s="33">
        <v>135</v>
      </c>
      <c r="P135" s="44">
        <v>126</v>
      </c>
      <c r="Q135" s="35">
        <v>3019006</v>
      </c>
      <c r="R135" s="107">
        <v>204</v>
      </c>
      <c r="S135" s="108">
        <v>189</v>
      </c>
      <c r="T135" s="38">
        <v>149470</v>
      </c>
      <c r="U135" s="33">
        <v>391</v>
      </c>
      <c r="V135" s="44">
        <v>382</v>
      </c>
      <c r="W135" s="109">
        <v>34</v>
      </c>
      <c r="X135" s="107">
        <v>318</v>
      </c>
      <c r="Y135" s="108">
        <v>290</v>
      </c>
      <c r="Z135" s="110">
        <v>169</v>
      </c>
      <c r="AA135" s="94">
        <v>331</v>
      </c>
      <c r="AB135" s="42">
        <v>0</v>
      </c>
      <c r="AC135" s="34">
        <v>100</v>
      </c>
      <c r="AD135" s="43">
        <v>0</v>
      </c>
    </row>
    <row r="136" spans="1:30" s="3" customFormat="1" ht="18.75" customHeight="1">
      <c r="A136" s="298">
        <v>134</v>
      </c>
      <c r="B136" s="195" t="s">
        <v>3813</v>
      </c>
      <c r="C136" s="162" t="s">
        <v>3815</v>
      </c>
      <c r="D136" s="193">
        <v>126</v>
      </c>
      <c r="E136" s="189" t="s">
        <v>3813</v>
      </c>
      <c r="F136" s="299">
        <v>169</v>
      </c>
      <c r="G136" s="300">
        <v>159</v>
      </c>
      <c r="H136" s="196" t="s">
        <v>3813</v>
      </c>
      <c r="I136" s="193">
        <v>71</v>
      </c>
      <c r="J136" s="164">
        <v>60</v>
      </c>
      <c r="K136" s="189" t="s">
        <v>3813</v>
      </c>
      <c r="L136" s="299">
        <v>83</v>
      </c>
      <c r="M136" s="300">
        <v>79</v>
      </c>
      <c r="N136" s="196" t="s">
        <v>3813</v>
      </c>
      <c r="O136" s="193">
        <v>124</v>
      </c>
      <c r="P136" s="164">
        <v>115</v>
      </c>
      <c r="Q136" s="189" t="s">
        <v>3813</v>
      </c>
      <c r="R136" s="299">
        <v>88</v>
      </c>
      <c r="S136" s="300">
        <v>77</v>
      </c>
      <c r="T136" s="196" t="s">
        <v>3813</v>
      </c>
      <c r="U136" s="193">
        <v>184</v>
      </c>
      <c r="V136" s="164">
        <v>183</v>
      </c>
      <c r="W136" s="189" t="s">
        <v>3813</v>
      </c>
      <c r="X136" s="299">
        <v>175</v>
      </c>
      <c r="Y136" s="300">
        <v>154</v>
      </c>
      <c r="Z136" s="196" t="s">
        <v>3813</v>
      </c>
      <c r="AA136" s="171">
        <v>341</v>
      </c>
      <c r="AB136" s="163">
        <v>0</v>
      </c>
      <c r="AC136" s="172">
        <v>100</v>
      </c>
      <c r="AD136" s="173">
        <v>0</v>
      </c>
    </row>
    <row r="137" spans="1:30" s="3" customFormat="1" ht="18.75" customHeight="1">
      <c r="A137" s="292">
        <v>135</v>
      </c>
      <c r="B137" s="144" t="s">
        <v>3700</v>
      </c>
      <c r="C137" s="145" t="s">
        <v>3815</v>
      </c>
      <c r="D137" s="197">
        <v>127</v>
      </c>
      <c r="E137" s="148">
        <v>3137485</v>
      </c>
      <c r="F137" s="293">
        <v>175</v>
      </c>
      <c r="G137" s="294">
        <v>165</v>
      </c>
      <c r="H137" s="151">
        <v>3165609</v>
      </c>
      <c r="I137" s="197">
        <v>54</v>
      </c>
      <c r="J137" s="147">
        <v>44</v>
      </c>
      <c r="K137" s="148">
        <v>1619774</v>
      </c>
      <c r="L137" s="293">
        <v>60</v>
      </c>
      <c r="M137" s="294">
        <v>57</v>
      </c>
      <c r="N137" s="151">
        <v>1785380</v>
      </c>
      <c r="O137" s="197">
        <v>68</v>
      </c>
      <c r="P137" s="147">
        <v>61</v>
      </c>
      <c r="Q137" s="148">
        <v>4298138</v>
      </c>
      <c r="R137" s="293">
        <v>96</v>
      </c>
      <c r="S137" s="294">
        <v>84</v>
      </c>
      <c r="T137" s="151">
        <v>350176</v>
      </c>
      <c r="U137" s="197">
        <v>353</v>
      </c>
      <c r="V137" s="147">
        <v>347</v>
      </c>
      <c r="W137" s="295">
        <v>337</v>
      </c>
      <c r="X137" s="293">
        <v>159</v>
      </c>
      <c r="Y137" s="294">
        <v>138</v>
      </c>
      <c r="Z137" s="296">
        <v>329</v>
      </c>
      <c r="AA137" s="156">
        <v>369</v>
      </c>
      <c r="AB137" s="146">
        <v>0</v>
      </c>
      <c r="AC137" s="157">
        <v>75</v>
      </c>
      <c r="AD137" s="158">
        <v>25</v>
      </c>
    </row>
    <row r="138" spans="1:30" s="3" customFormat="1" ht="18.75" customHeight="1">
      <c r="A138" s="98">
        <v>136</v>
      </c>
      <c r="B138" s="17" t="s">
        <v>3139</v>
      </c>
      <c r="C138" s="18" t="s">
        <v>2748</v>
      </c>
      <c r="D138" s="60">
        <v>128</v>
      </c>
      <c r="E138" s="21">
        <v>3136891</v>
      </c>
      <c r="F138" s="104">
        <v>18</v>
      </c>
      <c r="G138" s="105">
        <v>16</v>
      </c>
      <c r="H138" s="24">
        <v>5472252</v>
      </c>
      <c r="I138" s="60">
        <v>44</v>
      </c>
      <c r="J138" s="20">
        <v>36</v>
      </c>
      <c r="K138" s="21">
        <v>1691119</v>
      </c>
      <c r="L138" s="104">
        <v>342</v>
      </c>
      <c r="M138" s="105">
        <v>323</v>
      </c>
      <c r="N138" s="24">
        <v>347039</v>
      </c>
      <c r="O138" s="60">
        <v>148</v>
      </c>
      <c r="P138" s="20">
        <v>139</v>
      </c>
      <c r="Q138" s="21">
        <v>2857136</v>
      </c>
      <c r="R138" s="104">
        <v>323</v>
      </c>
      <c r="S138" s="105">
        <v>307</v>
      </c>
      <c r="T138" s="24">
        <v>53247</v>
      </c>
      <c r="U138" s="25" t="s">
        <v>1709</v>
      </c>
      <c r="V138" s="26" t="s">
        <v>1709</v>
      </c>
      <c r="W138" s="61" t="s">
        <v>3813</v>
      </c>
      <c r="X138" s="104">
        <v>66</v>
      </c>
      <c r="Y138" s="105">
        <v>53</v>
      </c>
      <c r="Z138" s="106">
        <v>510</v>
      </c>
      <c r="AA138" s="93">
        <v>322</v>
      </c>
      <c r="AB138" s="19">
        <v>0</v>
      </c>
      <c r="AC138" s="27">
        <v>100</v>
      </c>
      <c r="AD138" s="28">
        <v>0</v>
      </c>
    </row>
    <row r="139" spans="1:30" s="3" customFormat="1" ht="18.75" customHeight="1">
      <c r="A139" s="298">
        <v>137</v>
      </c>
      <c r="B139" s="161" t="s">
        <v>2255</v>
      </c>
      <c r="C139" s="162" t="s">
        <v>3815</v>
      </c>
      <c r="D139" s="193">
        <v>129</v>
      </c>
      <c r="E139" s="165">
        <v>3129814</v>
      </c>
      <c r="F139" s="299">
        <v>184</v>
      </c>
      <c r="G139" s="300">
        <v>174</v>
      </c>
      <c r="H139" s="168">
        <v>3129814</v>
      </c>
      <c r="I139" s="193">
        <v>266</v>
      </c>
      <c r="J139" s="164">
        <v>245</v>
      </c>
      <c r="K139" s="165">
        <v>602540</v>
      </c>
      <c r="L139" s="299">
        <v>116</v>
      </c>
      <c r="M139" s="300">
        <v>108</v>
      </c>
      <c r="N139" s="168">
        <v>1182977</v>
      </c>
      <c r="O139" s="193">
        <v>214</v>
      </c>
      <c r="P139" s="164">
        <v>201</v>
      </c>
      <c r="Q139" s="165">
        <v>2247157</v>
      </c>
      <c r="R139" s="299">
        <v>200</v>
      </c>
      <c r="S139" s="300">
        <v>185</v>
      </c>
      <c r="T139" s="168">
        <v>151772</v>
      </c>
      <c r="U139" s="169" t="s">
        <v>1709</v>
      </c>
      <c r="V139" s="170" t="s">
        <v>1709</v>
      </c>
      <c r="W139" s="189" t="s">
        <v>3813</v>
      </c>
      <c r="X139" s="299">
        <v>403</v>
      </c>
      <c r="Y139" s="300">
        <v>374</v>
      </c>
      <c r="Z139" s="302">
        <v>115</v>
      </c>
      <c r="AA139" s="171">
        <v>323</v>
      </c>
      <c r="AB139" s="163">
        <v>0</v>
      </c>
      <c r="AC139" s="172">
        <v>100</v>
      </c>
      <c r="AD139" s="173">
        <v>0</v>
      </c>
    </row>
    <row r="140" spans="1:30" s="3" customFormat="1" ht="18.75" customHeight="1">
      <c r="A140" s="99">
        <v>138</v>
      </c>
      <c r="B140" s="31" t="s">
        <v>3140</v>
      </c>
      <c r="C140" s="32" t="s">
        <v>3814</v>
      </c>
      <c r="D140" s="33">
        <v>9</v>
      </c>
      <c r="E140" s="35">
        <v>3119641</v>
      </c>
      <c r="F140" s="107">
        <v>186</v>
      </c>
      <c r="G140" s="108">
        <v>11</v>
      </c>
      <c r="H140" s="38">
        <v>3119641</v>
      </c>
      <c r="I140" s="33">
        <v>277</v>
      </c>
      <c r="J140" s="44">
        <v>22</v>
      </c>
      <c r="K140" s="35">
        <v>581708</v>
      </c>
      <c r="L140" s="107">
        <v>333</v>
      </c>
      <c r="M140" s="108">
        <v>19</v>
      </c>
      <c r="N140" s="38">
        <v>364177</v>
      </c>
      <c r="O140" s="33">
        <v>256</v>
      </c>
      <c r="P140" s="44">
        <v>18</v>
      </c>
      <c r="Q140" s="35">
        <v>1922240</v>
      </c>
      <c r="R140" s="107">
        <v>289</v>
      </c>
      <c r="S140" s="108">
        <v>16</v>
      </c>
      <c r="T140" s="38">
        <v>73180</v>
      </c>
      <c r="U140" s="39" t="s">
        <v>1709</v>
      </c>
      <c r="V140" s="40" t="s">
        <v>1709</v>
      </c>
      <c r="W140" s="41" t="s">
        <v>3813</v>
      </c>
      <c r="X140" s="107">
        <v>213</v>
      </c>
      <c r="Y140" s="108">
        <v>24</v>
      </c>
      <c r="Z140" s="110">
        <v>275</v>
      </c>
      <c r="AA140" s="94">
        <v>382</v>
      </c>
      <c r="AB140" s="42">
        <v>99.9</v>
      </c>
      <c r="AC140" s="34">
        <v>0.1</v>
      </c>
      <c r="AD140" s="43">
        <v>0</v>
      </c>
    </row>
    <row r="141" spans="1:30" s="3" customFormat="1" ht="18.75" customHeight="1">
      <c r="A141" s="99">
        <v>139</v>
      </c>
      <c r="B141" s="31" t="s">
        <v>3627</v>
      </c>
      <c r="C141" s="32" t="s">
        <v>3372</v>
      </c>
      <c r="D141" s="33">
        <v>130</v>
      </c>
      <c r="E141" s="35">
        <v>3097450</v>
      </c>
      <c r="F141" s="107">
        <v>87</v>
      </c>
      <c r="G141" s="108">
        <v>82</v>
      </c>
      <c r="H141" s="38">
        <v>3855970</v>
      </c>
      <c r="I141" s="33">
        <v>331</v>
      </c>
      <c r="J141" s="44">
        <v>308</v>
      </c>
      <c r="K141" s="35">
        <v>469710</v>
      </c>
      <c r="L141" s="107">
        <v>325</v>
      </c>
      <c r="M141" s="108">
        <v>308</v>
      </c>
      <c r="N141" s="38">
        <v>387837</v>
      </c>
      <c r="O141" s="33">
        <v>403</v>
      </c>
      <c r="P141" s="44">
        <v>378</v>
      </c>
      <c r="Q141" s="35">
        <v>1057904</v>
      </c>
      <c r="R141" s="107">
        <v>194</v>
      </c>
      <c r="S141" s="108">
        <v>179</v>
      </c>
      <c r="T141" s="38">
        <v>156828</v>
      </c>
      <c r="U141" s="33">
        <v>403</v>
      </c>
      <c r="V141" s="44">
        <v>394</v>
      </c>
      <c r="W141" s="109">
        <v>4</v>
      </c>
      <c r="X141" s="107">
        <v>378</v>
      </c>
      <c r="Y141" s="108">
        <v>349</v>
      </c>
      <c r="Z141" s="110">
        <v>130</v>
      </c>
      <c r="AA141" s="94">
        <v>311</v>
      </c>
      <c r="AB141" s="42">
        <v>0</v>
      </c>
      <c r="AC141" s="34">
        <v>100</v>
      </c>
      <c r="AD141" s="43">
        <v>0</v>
      </c>
    </row>
    <row r="142" spans="1:30" s="3" customFormat="1" ht="18.75" customHeight="1">
      <c r="A142" s="292">
        <v>140</v>
      </c>
      <c r="B142" s="144" t="s">
        <v>3900</v>
      </c>
      <c r="C142" s="145" t="s">
        <v>3815</v>
      </c>
      <c r="D142" s="197">
        <v>131</v>
      </c>
      <c r="E142" s="148">
        <v>3090492</v>
      </c>
      <c r="F142" s="293">
        <v>178</v>
      </c>
      <c r="G142" s="294">
        <v>168</v>
      </c>
      <c r="H142" s="151">
        <v>3154091</v>
      </c>
      <c r="I142" s="197">
        <v>117</v>
      </c>
      <c r="J142" s="147">
        <v>105</v>
      </c>
      <c r="K142" s="148">
        <v>1182271</v>
      </c>
      <c r="L142" s="293">
        <v>20</v>
      </c>
      <c r="M142" s="294">
        <v>18</v>
      </c>
      <c r="N142" s="151">
        <v>3259837</v>
      </c>
      <c r="O142" s="197">
        <v>36</v>
      </c>
      <c r="P142" s="147">
        <v>33</v>
      </c>
      <c r="Q142" s="148">
        <v>5668827</v>
      </c>
      <c r="R142" s="293">
        <v>311</v>
      </c>
      <c r="S142" s="294">
        <v>295</v>
      </c>
      <c r="T142" s="151">
        <v>61143</v>
      </c>
      <c r="U142" s="197">
        <v>148</v>
      </c>
      <c r="V142" s="147">
        <v>147</v>
      </c>
      <c r="W142" s="148">
        <v>6274</v>
      </c>
      <c r="X142" s="293">
        <v>120</v>
      </c>
      <c r="Y142" s="294">
        <v>100</v>
      </c>
      <c r="Z142" s="296">
        <v>400</v>
      </c>
      <c r="AA142" s="156">
        <v>361</v>
      </c>
      <c r="AB142" s="146">
        <v>0</v>
      </c>
      <c r="AC142" s="157">
        <v>100</v>
      </c>
      <c r="AD142" s="158">
        <v>0</v>
      </c>
    </row>
    <row r="143" spans="1:30" s="3" customFormat="1" ht="18.75" customHeight="1">
      <c r="A143" s="304">
        <v>141</v>
      </c>
      <c r="B143" s="176" t="s">
        <v>2329</v>
      </c>
      <c r="C143" s="177" t="s">
        <v>3815</v>
      </c>
      <c r="D143" s="198">
        <v>132</v>
      </c>
      <c r="E143" s="180">
        <v>3087366</v>
      </c>
      <c r="F143" s="305">
        <v>176</v>
      </c>
      <c r="G143" s="306">
        <v>166</v>
      </c>
      <c r="H143" s="183">
        <v>3154332</v>
      </c>
      <c r="I143" s="198">
        <v>131</v>
      </c>
      <c r="J143" s="179">
        <v>119</v>
      </c>
      <c r="K143" s="180">
        <v>1089521</v>
      </c>
      <c r="L143" s="305">
        <v>141</v>
      </c>
      <c r="M143" s="306">
        <v>132</v>
      </c>
      <c r="N143" s="183">
        <v>1062371</v>
      </c>
      <c r="O143" s="198">
        <v>201</v>
      </c>
      <c r="P143" s="179">
        <v>189</v>
      </c>
      <c r="Q143" s="180">
        <v>2370881</v>
      </c>
      <c r="R143" s="305">
        <v>295</v>
      </c>
      <c r="S143" s="306">
        <v>279</v>
      </c>
      <c r="T143" s="183">
        <v>72089</v>
      </c>
      <c r="U143" s="198">
        <v>175</v>
      </c>
      <c r="V143" s="179">
        <v>174</v>
      </c>
      <c r="W143" s="180">
        <v>4834</v>
      </c>
      <c r="X143" s="305">
        <v>50</v>
      </c>
      <c r="Y143" s="306">
        <v>39</v>
      </c>
      <c r="Z143" s="307">
        <v>590</v>
      </c>
      <c r="AA143" s="186">
        <v>321</v>
      </c>
      <c r="AB143" s="178">
        <v>0</v>
      </c>
      <c r="AC143" s="187">
        <v>100</v>
      </c>
      <c r="AD143" s="188">
        <v>0</v>
      </c>
    </row>
    <row r="144" spans="1:30" s="3" customFormat="1" ht="18.75" customHeight="1">
      <c r="A144" s="99">
        <v>142</v>
      </c>
      <c r="B144" s="31" t="s">
        <v>3345</v>
      </c>
      <c r="C144" s="32" t="s">
        <v>3369</v>
      </c>
      <c r="D144" s="33">
        <v>133</v>
      </c>
      <c r="E144" s="35">
        <v>3077963</v>
      </c>
      <c r="F144" s="107">
        <v>174</v>
      </c>
      <c r="G144" s="108">
        <v>164</v>
      </c>
      <c r="H144" s="38">
        <v>3172698</v>
      </c>
      <c r="I144" s="33">
        <v>73</v>
      </c>
      <c r="J144" s="44">
        <v>62</v>
      </c>
      <c r="K144" s="35">
        <v>1463513</v>
      </c>
      <c r="L144" s="107">
        <v>39</v>
      </c>
      <c r="M144" s="108">
        <v>36</v>
      </c>
      <c r="N144" s="38">
        <v>2209891</v>
      </c>
      <c r="O144" s="33">
        <v>16</v>
      </c>
      <c r="P144" s="44">
        <v>14</v>
      </c>
      <c r="Q144" s="35">
        <v>7447443</v>
      </c>
      <c r="R144" s="107">
        <v>30</v>
      </c>
      <c r="S144" s="108">
        <v>24</v>
      </c>
      <c r="T144" s="38">
        <v>817525</v>
      </c>
      <c r="U144" s="33">
        <v>223</v>
      </c>
      <c r="V144" s="44">
        <v>221</v>
      </c>
      <c r="W144" s="35">
        <v>3208</v>
      </c>
      <c r="X144" s="107">
        <v>59</v>
      </c>
      <c r="Y144" s="108">
        <v>46</v>
      </c>
      <c r="Z144" s="110">
        <v>555</v>
      </c>
      <c r="AA144" s="94">
        <v>311</v>
      </c>
      <c r="AB144" s="42">
        <v>0</v>
      </c>
      <c r="AC144" s="34">
        <v>100</v>
      </c>
      <c r="AD144" s="43">
        <v>0</v>
      </c>
    </row>
    <row r="145" spans="1:30" s="3" customFormat="1" ht="18.75" customHeight="1">
      <c r="A145" s="298">
        <v>143</v>
      </c>
      <c r="B145" s="161" t="s">
        <v>1728</v>
      </c>
      <c r="C145" s="162" t="s">
        <v>3815</v>
      </c>
      <c r="D145" s="193">
        <v>134</v>
      </c>
      <c r="E145" s="165">
        <v>3065969</v>
      </c>
      <c r="F145" s="299">
        <v>198</v>
      </c>
      <c r="G145" s="300">
        <v>187</v>
      </c>
      <c r="H145" s="168">
        <v>3065969</v>
      </c>
      <c r="I145" s="193">
        <v>90</v>
      </c>
      <c r="J145" s="164">
        <v>78</v>
      </c>
      <c r="K145" s="165">
        <v>1314213</v>
      </c>
      <c r="L145" s="299">
        <v>75</v>
      </c>
      <c r="M145" s="300">
        <v>72</v>
      </c>
      <c r="N145" s="168">
        <v>1609389</v>
      </c>
      <c r="O145" s="193">
        <v>91</v>
      </c>
      <c r="P145" s="164">
        <v>84</v>
      </c>
      <c r="Q145" s="165">
        <v>3645142</v>
      </c>
      <c r="R145" s="299">
        <v>60</v>
      </c>
      <c r="S145" s="300">
        <v>52</v>
      </c>
      <c r="T145" s="168">
        <v>523313</v>
      </c>
      <c r="U145" s="193">
        <v>254</v>
      </c>
      <c r="V145" s="164">
        <v>252</v>
      </c>
      <c r="W145" s="165">
        <v>1965</v>
      </c>
      <c r="X145" s="299">
        <v>241</v>
      </c>
      <c r="Y145" s="300">
        <v>215</v>
      </c>
      <c r="Z145" s="302">
        <v>245</v>
      </c>
      <c r="AA145" s="171">
        <v>371</v>
      </c>
      <c r="AB145" s="163">
        <v>0</v>
      </c>
      <c r="AC145" s="172">
        <v>100</v>
      </c>
      <c r="AD145" s="173">
        <v>0</v>
      </c>
    </row>
    <row r="146" spans="1:30" s="3" customFormat="1" ht="18.75" customHeight="1">
      <c r="A146" s="99">
        <v>144</v>
      </c>
      <c r="B146" s="31" t="s">
        <v>3233</v>
      </c>
      <c r="C146" s="32" t="s">
        <v>198</v>
      </c>
      <c r="D146" s="33">
        <v>135</v>
      </c>
      <c r="E146" s="35">
        <v>3064552</v>
      </c>
      <c r="F146" s="107">
        <v>196</v>
      </c>
      <c r="G146" s="108">
        <v>185</v>
      </c>
      <c r="H146" s="38">
        <v>3076733</v>
      </c>
      <c r="I146" s="33">
        <v>95</v>
      </c>
      <c r="J146" s="44">
        <v>83</v>
      </c>
      <c r="K146" s="35">
        <v>1278646</v>
      </c>
      <c r="L146" s="107">
        <v>258</v>
      </c>
      <c r="M146" s="108">
        <v>244</v>
      </c>
      <c r="N146" s="38">
        <v>585112</v>
      </c>
      <c r="O146" s="33">
        <v>181</v>
      </c>
      <c r="P146" s="44">
        <v>170</v>
      </c>
      <c r="Q146" s="35">
        <v>2573771</v>
      </c>
      <c r="R146" s="107">
        <v>471</v>
      </c>
      <c r="S146" s="108">
        <v>450</v>
      </c>
      <c r="T146" s="38">
        <v>-183717</v>
      </c>
      <c r="U146" s="33">
        <v>80</v>
      </c>
      <c r="V146" s="44">
        <v>80</v>
      </c>
      <c r="W146" s="35">
        <v>9678</v>
      </c>
      <c r="X146" s="107">
        <v>44</v>
      </c>
      <c r="Y146" s="108">
        <v>33</v>
      </c>
      <c r="Z146" s="110">
        <v>650</v>
      </c>
      <c r="AA146" s="94">
        <v>321</v>
      </c>
      <c r="AB146" s="42">
        <v>0</v>
      </c>
      <c r="AC146" s="34">
        <v>100</v>
      </c>
      <c r="AD146" s="43">
        <v>0</v>
      </c>
    </row>
    <row r="147" spans="1:30" s="3" customFormat="1" ht="18.75" customHeight="1">
      <c r="A147" s="292">
        <v>145</v>
      </c>
      <c r="B147" s="144" t="s">
        <v>2016</v>
      </c>
      <c r="C147" s="145" t="s">
        <v>3815</v>
      </c>
      <c r="D147" s="197">
        <v>136</v>
      </c>
      <c r="E147" s="148">
        <v>3061396</v>
      </c>
      <c r="F147" s="293">
        <v>190</v>
      </c>
      <c r="G147" s="294">
        <v>179</v>
      </c>
      <c r="H147" s="151">
        <v>3107219</v>
      </c>
      <c r="I147" s="197">
        <v>96</v>
      </c>
      <c r="J147" s="147">
        <v>84</v>
      </c>
      <c r="K147" s="148">
        <v>1278534</v>
      </c>
      <c r="L147" s="293">
        <v>168</v>
      </c>
      <c r="M147" s="294">
        <v>157</v>
      </c>
      <c r="N147" s="151">
        <v>909853</v>
      </c>
      <c r="O147" s="197">
        <v>282</v>
      </c>
      <c r="P147" s="147">
        <v>263</v>
      </c>
      <c r="Q147" s="148">
        <v>1747981</v>
      </c>
      <c r="R147" s="293">
        <v>87</v>
      </c>
      <c r="S147" s="294">
        <v>76</v>
      </c>
      <c r="T147" s="151">
        <v>374079</v>
      </c>
      <c r="U147" s="197">
        <v>340</v>
      </c>
      <c r="V147" s="147">
        <v>334</v>
      </c>
      <c r="W147" s="295">
        <v>526</v>
      </c>
      <c r="X147" s="293">
        <v>329</v>
      </c>
      <c r="Y147" s="294">
        <v>300</v>
      </c>
      <c r="Z147" s="296">
        <v>160</v>
      </c>
      <c r="AA147" s="156">
        <v>351</v>
      </c>
      <c r="AB147" s="146">
        <v>40</v>
      </c>
      <c r="AC147" s="157">
        <v>0</v>
      </c>
      <c r="AD147" s="158">
        <v>60</v>
      </c>
    </row>
    <row r="148" spans="1:30" s="3" customFormat="1" ht="18.75" customHeight="1">
      <c r="A148" s="98">
        <v>146</v>
      </c>
      <c r="B148" s="17" t="s">
        <v>2317</v>
      </c>
      <c r="C148" s="18" t="s">
        <v>3369</v>
      </c>
      <c r="D148" s="60">
        <v>137</v>
      </c>
      <c r="E148" s="21">
        <v>3061257</v>
      </c>
      <c r="F148" s="104">
        <v>138</v>
      </c>
      <c r="G148" s="105">
        <v>130</v>
      </c>
      <c r="H148" s="24">
        <v>3455317</v>
      </c>
      <c r="I148" s="60">
        <v>272</v>
      </c>
      <c r="J148" s="20">
        <v>251</v>
      </c>
      <c r="K148" s="21">
        <v>591795</v>
      </c>
      <c r="L148" s="104">
        <v>191</v>
      </c>
      <c r="M148" s="105">
        <v>179</v>
      </c>
      <c r="N148" s="24">
        <v>802968</v>
      </c>
      <c r="O148" s="60">
        <v>34</v>
      </c>
      <c r="P148" s="20">
        <v>31</v>
      </c>
      <c r="Q148" s="21">
        <v>5689118</v>
      </c>
      <c r="R148" s="104">
        <v>435</v>
      </c>
      <c r="S148" s="105">
        <v>416</v>
      </c>
      <c r="T148" s="24">
        <v>5897</v>
      </c>
      <c r="U148" s="60">
        <v>26</v>
      </c>
      <c r="V148" s="20">
        <v>26</v>
      </c>
      <c r="W148" s="21">
        <v>16889</v>
      </c>
      <c r="X148" s="104">
        <v>100</v>
      </c>
      <c r="Y148" s="105">
        <v>82</v>
      </c>
      <c r="Z148" s="106">
        <v>434</v>
      </c>
      <c r="AA148" s="93">
        <v>321</v>
      </c>
      <c r="AB148" s="19">
        <v>0</v>
      </c>
      <c r="AC148" s="27">
        <v>100</v>
      </c>
      <c r="AD148" s="28">
        <v>0</v>
      </c>
    </row>
    <row r="149" spans="1:30" s="3" customFormat="1" ht="18.75" customHeight="1">
      <c r="A149" s="99">
        <v>147</v>
      </c>
      <c r="B149" s="31" t="s">
        <v>2130</v>
      </c>
      <c r="C149" s="32" t="s">
        <v>216</v>
      </c>
      <c r="D149" s="33">
        <v>138</v>
      </c>
      <c r="E149" s="35">
        <v>3050091</v>
      </c>
      <c r="F149" s="107">
        <v>192</v>
      </c>
      <c r="G149" s="108">
        <v>181</v>
      </c>
      <c r="H149" s="38">
        <v>3099105</v>
      </c>
      <c r="I149" s="33">
        <v>439</v>
      </c>
      <c r="J149" s="44">
        <v>412</v>
      </c>
      <c r="K149" s="35">
        <v>221695</v>
      </c>
      <c r="L149" s="107">
        <v>313</v>
      </c>
      <c r="M149" s="108">
        <v>296</v>
      </c>
      <c r="N149" s="38">
        <v>417366</v>
      </c>
      <c r="O149" s="33">
        <v>397</v>
      </c>
      <c r="P149" s="44">
        <v>373</v>
      </c>
      <c r="Q149" s="35">
        <v>1087171</v>
      </c>
      <c r="R149" s="107">
        <v>403</v>
      </c>
      <c r="S149" s="108">
        <v>385</v>
      </c>
      <c r="T149" s="38">
        <v>20015</v>
      </c>
      <c r="U149" s="39" t="s">
        <v>1709</v>
      </c>
      <c r="V149" s="40" t="s">
        <v>1709</v>
      </c>
      <c r="W149" s="41" t="s">
        <v>3813</v>
      </c>
      <c r="X149" s="107">
        <v>275</v>
      </c>
      <c r="Y149" s="108">
        <v>248</v>
      </c>
      <c r="Z149" s="110">
        <v>207</v>
      </c>
      <c r="AA149" s="94">
        <v>311</v>
      </c>
      <c r="AB149" s="42">
        <v>0</v>
      </c>
      <c r="AC149" s="34">
        <v>100</v>
      </c>
      <c r="AD149" s="43">
        <v>0</v>
      </c>
    </row>
    <row r="150" spans="1:30" s="3" customFormat="1" ht="18.75" customHeight="1">
      <c r="A150" s="298">
        <v>148</v>
      </c>
      <c r="B150" s="161" t="s">
        <v>2314</v>
      </c>
      <c r="C150" s="162" t="s">
        <v>3815</v>
      </c>
      <c r="D150" s="193">
        <v>139</v>
      </c>
      <c r="E150" s="165">
        <v>3049003</v>
      </c>
      <c r="F150" s="299">
        <v>189</v>
      </c>
      <c r="G150" s="300">
        <v>178</v>
      </c>
      <c r="H150" s="168">
        <v>3108615</v>
      </c>
      <c r="I150" s="193">
        <v>88</v>
      </c>
      <c r="J150" s="164">
        <v>76</v>
      </c>
      <c r="K150" s="165">
        <v>1329842</v>
      </c>
      <c r="L150" s="299">
        <v>46</v>
      </c>
      <c r="M150" s="300">
        <v>43</v>
      </c>
      <c r="N150" s="168">
        <v>1988343</v>
      </c>
      <c r="O150" s="193">
        <v>77</v>
      </c>
      <c r="P150" s="164">
        <v>70</v>
      </c>
      <c r="Q150" s="165">
        <v>3949389</v>
      </c>
      <c r="R150" s="299">
        <v>169</v>
      </c>
      <c r="S150" s="300">
        <v>155</v>
      </c>
      <c r="T150" s="168">
        <v>188101</v>
      </c>
      <c r="U150" s="193">
        <v>79</v>
      </c>
      <c r="V150" s="164">
        <v>79</v>
      </c>
      <c r="W150" s="165">
        <v>9680</v>
      </c>
      <c r="X150" s="299">
        <v>46</v>
      </c>
      <c r="Y150" s="300">
        <v>35</v>
      </c>
      <c r="Z150" s="302">
        <v>640</v>
      </c>
      <c r="AA150" s="171">
        <v>324</v>
      </c>
      <c r="AB150" s="163">
        <v>0</v>
      </c>
      <c r="AC150" s="172">
        <v>100</v>
      </c>
      <c r="AD150" s="173">
        <v>0</v>
      </c>
    </row>
    <row r="151" spans="1:30" s="3" customFormat="1" ht="18.75" customHeight="1">
      <c r="A151" s="298">
        <v>149</v>
      </c>
      <c r="B151" s="161" t="s">
        <v>3141</v>
      </c>
      <c r="C151" s="162" t="s">
        <v>3815</v>
      </c>
      <c r="D151" s="193">
        <v>140</v>
      </c>
      <c r="E151" s="165">
        <v>3044918</v>
      </c>
      <c r="F151" s="299">
        <v>200</v>
      </c>
      <c r="G151" s="300">
        <v>189</v>
      </c>
      <c r="H151" s="168">
        <v>3044918</v>
      </c>
      <c r="I151" s="193">
        <v>309</v>
      </c>
      <c r="J151" s="164">
        <v>286</v>
      </c>
      <c r="K151" s="165">
        <v>507636</v>
      </c>
      <c r="L151" s="299">
        <v>197</v>
      </c>
      <c r="M151" s="300">
        <v>185</v>
      </c>
      <c r="N151" s="168">
        <v>778605</v>
      </c>
      <c r="O151" s="193">
        <v>352</v>
      </c>
      <c r="P151" s="164">
        <v>331</v>
      </c>
      <c r="Q151" s="165">
        <v>1350670</v>
      </c>
      <c r="R151" s="299">
        <v>133</v>
      </c>
      <c r="S151" s="300">
        <v>121</v>
      </c>
      <c r="T151" s="168">
        <v>254332</v>
      </c>
      <c r="U151" s="169" t="s">
        <v>1709</v>
      </c>
      <c r="V151" s="170" t="s">
        <v>1709</v>
      </c>
      <c r="W151" s="189" t="s">
        <v>3813</v>
      </c>
      <c r="X151" s="299">
        <v>422</v>
      </c>
      <c r="Y151" s="300">
        <v>393</v>
      </c>
      <c r="Z151" s="302">
        <v>102</v>
      </c>
      <c r="AA151" s="171">
        <v>331</v>
      </c>
      <c r="AB151" s="163">
        <v>0</v>
      </c>
      <c r="AC151" s="172">
        <v>100</v>
      </c>
      <c r="AD151" s="173">
        <v>0</v>
      </c>
    </row>
    <row r="152" spans="1:30" s="3" customFormat="1" ht="18.75" customHeight="1">
      <c r="A152" s="292">
        <v>150</v>
      </c>
      <c r="B152" s="144" t="s">
        <v>3142</v>
      </c>
      <c r="C152" s="145" t="s">
        <v>3815</v>
      </c>
      <c r="D152" s="197">
        <v>141</v>
      </c>
      <c r="E152" s="148">
        <v>3044834</v>
      </c>
      <c r="F152" s="293">
        <v>152</v>
      </c>
      <c r="G152" s="294">
        <v>143</v>
      </c>
      <c r="H152" s="151">
        <v>3362455</v>
      </c>
      <c r="I152" s="197">
        <v>284</v>
      </c>
      <c r="J152" s="147">
        <v>261</v>
      </c>
      <c r="K152" s="148">
        <v>567218</v>
      </c>
      <c r="L152" s="293">
        <v>483</v>
      </c>
      <c r="M152" s="294">
        <v>461</v>
      </c>
      <c r="N152" s="151">
        <v>12255</v>
      </c>
      <c r="O152" s="197">
        <v>100</v>
      </c>
      <c r="P152" s="147">
        <v>92</v>
      </c>
      <c r="Q152" s="148">
        <v>3542344</v>
      </c>
      <c r="R152" s="293">
        <v>464</v>
      </c>
      <c r="S152" s="294">
        <v>443</v>
      </c>
      <c r="T152" s="151">
        <v>-97401</v>
      </c>
      <c r="U152" s="197">
        <v>33</v>
      </c>
      <c r="V152" s="147">
        <v>33</v>
      </c>
      <c r="W152" s="148">
        <v>14842</v>
      </c>
      <c r="X152" s="293">
        <v>71</v>
      </c>
      <c r="Y152" s="294">
        <v>58</v>
      </c>
      <c r="Z152" s="296">
        <v>503</v>
      </c>
      <c r="AA152" s="156">
        <v>321</v>
      </c>
      <c r="AB152" s="146">
        <v>0</v>
      </c>
      <c r="AC152" s="157">
        <v>100</v>
      </c>
      <c r="AD152" s="158">
        <v>0</v>
      </c>
    </row>
    <row r="153" spans="1:30" s="3" customFormat="1" ht="18.75" customHeight="1">
      <c r="A153" s="304">
        <v>151</v>
      </c>
      <c r="B153" s="176" t="s">
        <v>3191</v>
      </c>
      <c r="C153" s="177" t="s">
        <v>3815</v>
      </c>
      <c r="D153" s="198">
        <v>142</v>
      </c>
      <c r="E153" s="180">
        <v>3043644</v>
      </c>
      <c r="F153" s="305">
        <v>167</v>
      </c>
      <c r="G153" s="306">
        <v>157</v>
      </c>
      <c r="H153" s="183">
        <v>3212602</v>
      </c>
      <c r="I153" s="198">
        <v>191</v>
      </c>
      <c r="J153" s="179">
        <v>171</v>
      </c>
      <c r="K153" s="180">
        <v>843948</v>
      </c>
      <c r="L153" s="305">
        <v>24</v>
      </c>
      <c r="M153" s="306">
        <v>22</v>
      </c>
      <c r="N153" s="183">
        <v>2848710</v>
      </c>
      <c r="O153" s="198">
        <v>17</v>
      </c>
      <c r="P153" s="179">
        <v>15</v>
      </c>
      <c r="Q153" s="180">
        <v>7173164</v>
      </c>
      <c r="R153" s="305">
        <v>477</v>
      </c>
      <c r="S153" s="306">
        <v>456</v>
      </c>
      <c r="T153" s="183">
        <v>-280373</v>
      </c>
      <c r="U153" s="198">
        <v>86</v>
      </c>
      <c r="V153" s="179">
        <v>86</v>
      </c>
      <c r="W153" s="180">
        <v>9416</v>
      </c>
      <c r="X153" s="305">
        <v>131</v>
      </c>
      <c r="Y153" s="306">
        <v>110</v>
      </c>
      <c r="Z153" s="307">
        <v>370</v>
      </c>
      <c r="AA153" s="186">
        <v>322</v>
      </c>
      <c r="AB153" s="178">
        <v>0</v>
      </c>
      <c r="AC153" s="187">
        <v>100</v>
      </c>
      <c r="AD153" s="188">
        <v>0</v>
      </c>
    </row>
    <row r="154" spans="1:30" s="3" customFormat="1" ht="18.75" customHeight="1">
      <c r="A154" s="298">
        <v>152</v>
      </c>
      <c r="B154" s="161" t="s">
        <v>3143</v>
      </c>
      <c r="C154" s="162" t="s">
        <v>3815</v>
      </c>
      <c r="D154" s="193">
        <v>143</v>
      </c>
      <c r="E154" s="165">
        <v>3041189</v>
      </c>
      <c r="F154" s="299">
        <v>191</v>
      </c>
      <c r="G154" s="300">
        <v>180</v>
      </c>
      <c r="H154" s="168">
        <v>3102480</v>
      </c>
      <c r="I154" s="193">
        <v>83</v>
      </c>
      <c r="J154" s="164">
        <v>71</v>
      </c>
      <c r="K154" s="165">
        <v>1383216</v>
      </c>
      <c r="L154" s="299">
        <v>45</v>
      </c>
      <c r="M154" s="300">
        <v>42</v>
      </c>
      <c r="N154" s="168">
        <v>2001096</v>
      </c>
      <c r="O154" s="193">
        <v>99</v>
      </c>
      <c r="P154" s="164">
        <v>91</v>
      </c>
      <c r="Q154" s="165">
        <v>3557261</v>
      </c>
      <c r="R154" s="299">
        <v>94</v>
      </c>
      <c r="S154" s="300">
        <v>82</v>
      </c>
      <c r="T154" s="168">
        <v>354009</v>
      </c>
      <c r="U154" s="193">
        <v>55</v>
      </c>
      <c r="V154" s="164">
        <v>55</v>
      </c>
      <c r="W154" s="165">
        <v>12156</v>
      </c>
      <c r="X154" s="299">
        <v>61</v>
      </c>
      <c r="Y154" s="300">
        <v>48</v>
      </c>
      <c r="Z154" s="302">
        <v>530</v>
      </c>
      <c r="AA154" s="171">
        <v>321</v>
      </c>
      <c r="AB154" s="163">
        <v>0</v>
      </c>
      <c r="AC154" s="172">
        <v>100</v>
      </c>
      <c r="AD154" s="173">
        <v>0</v>
      </c>
    </row>
    <row r="155" spans="1:30" s="3" customFormat="1" ht="18.75" customHeight="1">
      <c r="A155" s="99">
        <v>153</v>
      </c>
      <c r="B155" s="31" t="s">
        <v>3028</v>
      </c>
      <c r="C155" s="32" t="s">
        <v>2748</v>
      </c>
      <c r="D155" s="33">
        <v>144</v>
      </c>
      <c r="E155" s="35">
        <v>3036742</v>
      </c>
      <c r="F155" s="107">
        <v>201</v>
      </c>
      <c r="G155" s="108">
        <v>190</v>
      </c>
      <c r="H155" s="38">
        <v>3036742</v>
      </c>
      <c r="I155" s="33">
        <v>63</v>
      </c>
      <c r="J155" s="44">
        <v>53</v>
      </c>
      <c r="K155" s="35">
        <v>1559337</v>
      </c>
      <c r="L155" s="107">
        <v>238</v>
      </c>
      <c r="M155" s="108">
        <v>224</v>
      </c>
      <c r="N155" s="38">
        <v>628662</v>
      </c>
      <c r="O155" s="33">
        <v>191</v>
      </c>
      <c r="P155" s="44">
        <v>179</v>
      </c>
      <c r="Q155" s="35">
        <v>2477579</v>
      </c>
      <c r="R155" s="107">
        <v>105</v>
      </c>
      <c r="S155" s="108">
        <v>93</v>
      </c>
      <c r="T155" s="38">
        <v>319488</v>
      </c>
      <c r="U155" s="33">
        <v>289</v>
      </c>
      <c r="V155" s="44">
        <v>285</v>
      </c>
      <c r="W155" s="35">
        <v>1215</v>
      </c>
      <c r="X155" s="107">
        <v>32</v>
      </c>
      <c r="Y155" s="108">
        <v>24</v>
      </c>
      <c r="Z155" s="110">
        <v>707</v>
      </c>
      <c r="AA155" s="94">
        <v>321</v>
      </c>
      <c r="AB155" s="42">
        <v>0</v>
      </c>
      <c r="AC155" s="34">
        <v>100</v>
      </c>
      <c r="AD155" s="43">
        <v>0</v>
      </c>
    </row>
    <row r="156" spans="1:30" s="3" customFormat="1" ht="18.75" customHeight="1">
      <c r="A156" s="298">
        <v>154</v>
      </c>
      <c r="B156" s="161" t="s">
        <v>2007</v>
      </c>
      <c r="C156" s="162" t="s">
        <v>3815</v>
      </c>
      <c r="D156" s="193">
        <v>145</v>
      </c>
      <c r="E156" s="165">
        <v>3005044</v>
      </c>
      <c r="F156" s="299">
        <v>197</v>
      </c>
      <c r="G156" s="300">
        <v>186</v>
      </c>
      <c r="H156" s="168">
        <v>3072205</v>
      </c>
      <c r="I156" s="193">
        <v>129</v>
      </c>
      <c r="J156" s="164">
        <v>117</v>
      </c>
      <c r="K156" s="165">
        <v>1091440</v>
      </c>
      <c r="L156" s="299">
        <v>90</v>
      </c>
      <c r="M156" s="300">
        <v>86</v>
      </c>
      <c r="N156" s="168">
        <v>1405012</v>
      </c>
      <c r="O156" s="193">
        <v>60</v>
      </c>
      <c r="P156" s="164">
        <v>54</v>
      </c>
      <c r="Q156" s="165">
        <v>4530188</v>
      </c>
      <c r="R156" s="299">
        <v>174</v>
      </c>
      <c r="S156" s="300">
        <v>159</v>
      </c>
      <c r="T156" s="168">
        <v>178703</v>
      </c>
      <c r="U156" s="193">
        <v>255</v>
      </c>
      <c r="V156" s="164">
        <v>253</v>
      </c>
      <c r="W156" s="165">
        <v>1939</v>
      </c>
      <c r="X156" s="299">
        <v>43</v>
      </c>
      <c r="Y156" s="300">
        <v>32</v>
      </c>
      <c r="Z156" s="302">
        <v>650</v>
      </c>
      <c r="AA156" s="171">
        <v>321</v>
      </c>
      <c r="AB156" s="163">
        <v>0</v>
      </c>
      <c r="AC156" s="172">
        <v>100</v>
      </c>
      <c r="AD156" s="173">
        <v>0</v>
      </c>
    </row>
    <row r="157" spans="1:30" s="3" customFormat="1" ht="18.75" customHeight="1">
      <c r="A157" s="100">
        <v>155</v>
      </c>
      <c r="B157" s="47" t="s">
        <v>1698</v>
      </c>
      <c r="C157" s="48" t="s">
        <v>1734</v>
      </c>
      <c r="D157" s="65">
        <v>146</v>
      </c>
      <c r="E157" s="51">
        <v>2980023</v>
      </c>
      <c r="F157" s="112">
        <v>193</v>
      </c>
      <c r="G157" s="113">
        <v>182</v>
      </c>
      <c r="H157" s="54">
        <v>3098305</v>
      </c>
      <c r="I157" s="65">
        <v>115</v>
      </c>
      <c r="J157" s="50">
        <v>103</v>
      </c>
      <c r="K157" s="51">
        <v>1187030</v>
      </c>
      <c r="L157" s="112">
        <v>222</v>
      </c>
      <c r="M157" s="113">
        <v>210</v>
      </c>
      <c r="N157" s="54">
        <v>686210</v>
      </c>
      <c r="O157" s="65">
        <v>204</v>
      </c>
      <c r="P157" s="50">
        <v>192</v>
      </c>
      <c r="Q157" s="51">
        <v>2352417</v>
      </c>
      <c r="R157" s="112">
        <v>121</v>
      </c>
      <c r="S157" s="113">
        <v>109</v>
      </c>
      <c r="T157" s="54">
        <v>281266</v>
      </c>
      <c r="U157" s="55" t="s">
        <v>1709</v>
      </c>
      <c r="V157" s="56" t="s">
        <v>1709</v>
      </c>
      <c r="W157" s="62" t="s">
        <v>3813</v>
      </c>
      <c r="X157" s="112">
        <v>231</v>
      </c>
      <c r="Y157" s="113">
        <v>205</v>
      </c>
      <c r="Z157" s="114">
        <v>254</v>
      </c>
      <c r="AA157" s="95">
        <v>352</v>
      </c>
      <c r="AB157" s="49">
        <v>0</v>
      </c>
      <c r="AC157" s="57">
        <v>100</v>
      </c>
      <c r="AD157" s="58">
        <v>0</v>
      </c>
    </row>
    <row r="158" spans="1:30" s="3" customFormat="1" ht="18.75" customHeight="1">
      <c r="A158" s="304">
        <v>156</v>
      </c>
      <c r="B158" s="176" t="s">
        <v>3144</v>
      </c>
      <c r="C158" s="177" t="s">
        <v>3815</v>
      </c>
      <c r="D158" s="198">
        <v>147</v>
      </c>
      <c r="E158" s="180">
        <v>2979672</v>
      </c>
      <c r="F158" s="305">
        <v>54</v>
      </c>
      <c r="G158" s="306">
        <v>52</v>
      </c>
      <c r="H158" s="183">
        <v>4175042</v>
      </c>
      <c r="I158" s="198">
        <v>414</v>
      </c>
      <c r="J158" s="179">
        <v>388</v>
      </c>
      <c r="K158" s="180">
        <v>280972</v>
      </c>
      <c r="L158" s="305">
        <v>364</v>
      </c>
      <c r="M158" s="306">
        <v>344</v>
      </c>
      <c r="N158" s="183">
        <v>307644</v>
      </c>
      <c r="O158" s="198">
        <v>386</v>
      </c>
      <c r="P158" s="179">
        <v>363</v>
      </c>
      <c r="Q158" s="180">
        <v>1163969</v>
      </c>
      <c r="R158" s="305">
        <v>347</v>
      </c>
      <c r="S158" s="306">
        <v>330</v>
      </c>
      <c r="T158" s="183">
        <v>41651</v>
      </c>
      <c r="U158" s="198">
        <v>100</v>
      </c>
      <c r="V158" s="179">
        <v>99</v>
      </c>
      <c r="W158" s="180">
        <v>8362</v>
      </c>
      <c r="X158" s="305">
        <v>376</v>
      </c>
      <c r="Y158" s="306">
        <v>347</v>
      </c>
      <c r="Z158" s="307">
        <v>130</v>
      </c>
      <c r="AA158" s="186">
        <v>322</v>
      </c>
      <c r="AB158" s="178">
        <v>0</v>
      </c>
      <c r="AC158" s="187">
        <v>100</v>
      </c>
      <c r="AD158" s="188">
        <v>0</v>
      </c>
    </row>
    <row r="159" spans="1:30" s="3" customFormat="1" ht="18.75" customHeight="1">
      <c r="A159" s="298">
        <v>157</v>
      </c>
      <c r="B159" s="161" t="s">
        <v>3145</v>
      </c>
      <c r="C159" s="162" t="s">
        <v>3815</v>
      </c>
      <c r="D159" s="193">
        <v>148</v>
      </c>
      <c r="E159" s="165">
        <v>2971636</v>
      </c>
      <c r="F159" s="299">
        <v>206</v>
      </c>
      <c r="G159" s="300">
        <v>195</v>
      </c>
      <c r="H159" s="168">
        <v>2988468</v>
      </c>
      <c r="I159" s="193">
        <v>177</v>
      </c>
      <c r="J159" s="164">
        <v>159</v>
      </c>
      <c r="K159" s="165">
        <v>878907</v>
      </c>
      <c r="L159" s="299">
        <v>343</v>
      </c>
      <c r="M159" s="300">
        <v>324</v>
      </c>
      <c r="N159" s="168">
        <v>346129</v>
      </c>
      <c r="O159" s="193">
        <v>363</v>
      </c>
      <c r="P159" s="164">
        <v>342</v>
      </c>
      <c r="Q159" s="165">
        <v>1291155</v>
      </c>
      <c r="R159" s="299">
        <v>130</v>
      </c>
      <c r="S159" s="300">
        <v>118</v>
      </c>
      <c r="T159" s="168">
        <v>258665</v>
      </c>
      <c r="U159" s="193">
        <v>368</v>
      </c>
      <c r="V159" s="164">
        <v>361</v>
      </c>
      <c r="W159" s="301">
        <v>180</v>
      </c>
      <c r="X159" s="299">
        <v>423</v>
      </c>
      <c r="Y159" s="300">
        <v>394</v>
      </c>
      <c r="Z159" s="302">
        <v>101</v>
      </c>
      <c r="AA159" s="171">
        <v>352</v>
      </c>
      <c r="AB159" s="163">
        <v>0</v>
      </c>
      <c r="AC159" s="172">
        <v>100</v>
      </c>
      <c r="AD159" s="173">
        <v>0</v>
      </c>
    </row>
    <row r="160" spans="1:30" s="3" customFormat="1" ht="18.75" customHeight="1">
      <c r="A160" s="298">
        <v>158</v>
      </c>
      <c r="B160" s="161" t="s">
        <v>3232</v>
      </c>
      <c r="C160" s="162" t="s">
        <v>3815</v>
      </c>
      <c r="D160" s="193">
        <v>149</v>
      </c>
      <c r="E160" s="165">
        <v>2971362</v>
      </c>
      <c r="F160" s="299">
        <v>205</v>
      </c>
      <c r="G160" s="300">
        <v>194</v>
      </c>
      <c r="H160" s="168">
        <v>2998007</v>
      </c>
      <c r="I160" s="193">
        <v>227</v>
      </c>
      <c r="J160" s="164">
        <v>206</v>
      </c>
      <c r="K160" s="165">
        <v>741514</v>
      </c>
      <c r="L160" s="299">
        <v>399</v>
      </c>
      <c r="M160" s="300">
        <v>379</v>
      </c>
      <c r="N160" s="168">
        <v>230141</v>
      </c>
      <c r="O160" s="193">
        <v>354</v>
      </c>
      <c r="P160" s="164">
        <v>333</v>
      </c>
      <c r="Q160" s="165">
        <v>1336275</v>
      </c>
      <c r="R160" s="299">
        <v>157</v>
      </c>
      <c r="S160" s="300">
        <v>143</v>
      </c>
      <c r="T160" s="168">
        <v>203470</v>
      </c>
      <c r="U160" s="193">
        <v>245</v>
      </c>
      <c r="V160" s="164">
        <v>243</v>
      </c>
      <c r="W160" s="165">
        <v>2300</v>
      </c>
      <c r="X160" s="299">
        <v>416</v>
      </c>
      <c r="Y160" s="300">
        <v>387</v>
      </c>
      <c r="Z160" s="302">
        <v>105</v>
      </c>
      <c r="AA160" s="171">
        <v>352</v>
      </c>
      <c r="AB160" s="163">
        <v>0</v>
      </c>
      <c r="AC160" s="172">
        <v>0</v>
      </c>
      <c r="AD160" s="173">
        <v>100</v>
      </c>
    </row>
    <row r="161" spans="1:30" s="3" customFormat="1" ht="18.75" customHeight="1">
      <c r="A161" s="99">
        <v>159</v>
      </c>
      <c r="B161" s="31" t="s">
        <v>1707</v>
      </c>
      <c r="C161" s="32" t="s">
        <v>3816</v>
      </c>
      <c r="D161" s="33">
        <v>150</v>
      </c>
      <c r="E161" s="35">
        <v>2964947</v>
      </c>
      <c r="F161" s="107">
        <v>180</v>
      </c>
      <c r="G161" s="108">
        <v>170</v>
      </c>
      <c r="H161" s="38">
        <v>3145671</v>
      </c>
      <c r="I161" s="33">
        <v>480</v>
      </c>
      <c r="J161" s="44">
        <v>453</v>
      </c>
      <c r="K161" s="35">
        <v>45322</v>
      </c>
      <c r="L161" s="107">
        <v>405</v>
      </c>
      <c r="M161" s="108">
        <v>385</v>
      </c>
      <c r="N161" s="38">
        <v>220758</v>
      </c>
      <c r="O161" s="33">
        <v>15</v>
      </c>
      <c r="P161" s="44">
        <v>13</v>
      </c>
      <c r="Q161" s="35">
        <v>7671130</v>
      </c>
      <c r="R161" s="107">
        <v>494</v>
      </c>
      <c r="S161" s="108">
        <v>468</v>
      </c>
      <c r="T161" s="38">
        <v>-842013</v>
      </c>
      <c r="U161" s="33">
        <v>65</v>
      </c>
      <c r="V161" s="44">
        <v>65</v>
      </c>
      <c r="W161" s="35">
        <v>10569</v>
      </c>
      <c r="X161" s="107">
        <v>81</v>
      </c>
      <c r="Y161" s="108">
        <v>67</v>
      </c>
      <c r="Z161" s="110">
        <v>480</v>
      </c>
      <c r="AA161" s="94">
        <v>383</v>
      </c>
      <c r="AB161" s="42">
        <v>0</v>
      </c>
      <c r="AC161" s="34">
        <v>100</v>
      </c>
      <c r="AD161" s="43">
        <v>0</v>
      </c>
    </row>
    <row r="162" spans="1:30" s="3" customFormat="1" ht="18.75" customHeight="1">
      <c r="A162" s="292">
        <v>160</v>
      </c>
      <c r="B162" s="144" t="s">
        <v>3146</v>
      </c>
      <c r="C162" s="145" t="s">
        <v>3815</v>
      </c>
      <c r="D162" s="197">
        <v>151</v>
      </c>
      <c r="E162" s="148">
        <v>2955184</v>
      </c>
      <c r="F162" s="293">
        <v>156</v>
      </c>
      <c r="G162" s="294">
        <v>147</v>
      </c>
      <c r="H162" s="151">
        <v>3342264</v>
      </c>
      <c r="I162" s="197">
        <v>373</v>
      </c>
      <c r="J162" s="147">
        <v>348</v>
      </c>
      <c r="K162" s="148">
        <v>387470</v>
      </c>
      <c r="L162" s="293">
        <v>451</v>
      </c>
      <c r="M162" s="294">
        <v>430</v>
      </c>
      <c r="N162" s="151">
        <v>94872</v>
      </c>
      <c r="O162" s="197">
        <v>353</v>
      </c>
      <c r="P162" s="147">
        <v>332</v>
      </c>
      <c r="Q162" s="148">
        <v>1347355</v>
      </c>
      <c r="R162" s="293">
        <v>217</v>
      </c>
      <c r="S162" s="294">
        <v>202</v>
      </c>
      <c r="T162" s="151">
        <v>135252</v>
      </c>
      <c r="U162" s="197">
        <v>6</v>
      </c>
      <c r="V162" s="147">
        <v>6</v>
      </c>
      <c r="W162" s="148">
        <v>23656</v>
      </c>
      <c r="X162" s="293">
        <v>138</v>
      </c>
      <c r="Y162" s="294">
        <v>117</v>
      </c>
      <c r="Z162" s="296">
        <v>354</v>
      </c>
      <c r="AA162" s="156">
        <v>321</v>
      </c>
      <c r="AB162" s="146">
        <v>0</v>
      </c>
      <c r="AC162" s="157">
        <v>100</v>
      </c>
      <c r="AD162" s="158">
        <v>0</v>
      </c>
    </row>
    <row r="163" spans="1:30" s="3" customFormat="1" ht="18.75" customHeight="1">
      <c r="A163" s="98">
        <v>161</v>
      </c>
      <c r="B163" s="17" t="s">
        <v>3674</v>
      </c>
      <c r="C163" s="18" t="s">
        <v>2748</v>
      </c>
      <c r="D163" s="60">
        <v>152</v>
      </c>
      <c r="E163" s="21">
        <v>2938214</v>
      </c>
      <c r="F163" s="104">
        <v>207</v>
      </c>
      <c r="G163" s="105">
        <v>196</v>
      </c>
      <c r="H163" s="24">
        <v>2938214</v>
      </c>
      <c r="I163" s="60">
        <v>451</v>
      </c>
      <c r="J163" s="20">
        <v>424</v>
      </c>
      <c r="K163" s="21">
        <v>189725</v>
      </c>
      <c r="L163" s="104">
        <v>474</v>
      </c>
      <c r="M163" s="105">
        <v>453</v>
      </c>
      <c r="N163" s="24">
        <v>45286</v>
      </c>
      <c r="O163" s="60">
        <v>259</v>
      </c>
      <c r="P163" s="20">
        <v>241</v>
      </c>
      <c r="Q163" s="21">
        <v>1907944</v>
      </c>
      <c r="R163" s="104">
        <v>418</v>
      </c>
      <c r="S163" s="105">
        <v>400</v>
      </c>
      <c r="T163" s="24">
        <v>12723</v>
      </c>
      <c r="U163" s="60">
        <v>31</v>
      </c>
      <c r="V163" s="20">
        <v>31</v>
      </c>
      <c r="W163" s="21">
        <v>16033</v>
      </c>
      <c r="X163" s="104">
        <v>201</v>
      </c>
      <c r="Y163" s="105">
        <v>180</v>
      </c>
      <c r="Z163" s="106">
        <v>287</v>
      </c>
      <c r="AA163" s="93">
        <v>311</v>
      </c>
      <c r="AB163" s="19">
        <v>0</v>
      </c>
      <c r="AC163" s="27">
        <v>67</v>
      </c>
      <c r="AD163" s="28">
        <v>33</v>
      </c>
    </row>
    <row r="164" spans="1:30" s="3" customFormat="1" ht="18.75" customHeight="1">
      <c r="A164" s="298">
        <v>162</v>
      </c>
      <c r="B164" s="161" t="s">
        <v>3147</v>
      </c>
      <c r="C164" s="162" t="s">
        <v>3815</v>
      </c>
      <c r="D164" s="193">
        <v>153</v>
      </c>
      <c r="E164" s="165">
        <v>2930316</v>
      </c>
      <c r="F164" s="299">
        <v>208</v>
      </c>
      <c r="G164" s="300">
        <v>197</v>
      </c>
      <c r="H164" s="168">
        <v>2930316</v>
      </c>
      <c r="I164" s="193">
        <v>60</v>
      </c>
      <c r="J164" s="164">
        <v>50</v>
      </c>
      <c r="K164" s="165">
        <v>1577795</v>
      </c>
      <c r="L164" s="299">
        <v>251</v>
      </c>
      <c r="M164" s="300">
        <v>237</v>
      </c>
      <c r="N164" s="168">
        <v>601379</v>
      </c>
      <c r="O164" s="193">
        <v>121</v>
      </c>
      <c r="P164" s="164">
        <v>112</v>
      </c>
      <c r="Q164" s="165">
        <v>3175214</v>
      </c>
      <c r="R164" s="299">
        <v>184</v>
      </c>
      <c r="S164" s="300">
        <v>169</v>
      </c>
      <c r="T164" s="168">
        <v>166162</v>
      </c>
      <c r="U164" s="169" t="s">
        <v>1709</v>
      </c>
      <c r="V164" s="170" t="s">
        <v>1709</v>
      </c>
      <c r="W164" s="189" t="s">
        <v>3813</v>
      </c>
      <c r="X164" s="299">
        <v>86</v>
      </c>
      <c r="Y164" s="300">
        <v>70</v>
      </c>
      <c r="Z164" s="302">
        <v>461</v>
      </c>
      <c r="AA164" s="171">
        <v>381</v>
      </c>
      <c r="AB164" s="163">
        <v>0</v>
      </c>
      <c r="AC164" s="172">
        <v>100</v>
      </c>
      <c r="AD164" s="173">
        <v>0</v>
      </c>
    </row>
    <row r="165" spans="1:30" s="3" customFormat="1" ht="18.75" customHeight="1">
      <c r="A165" s="298">
        <v>163</v>
      </c>
      <c r="B165" s="161" t="s">
        <v>3392</v>
      </c>
      <c r="C165" s="162" t="s">
        <v>3815</v>
      </c>
      <c r="D165" s="193">
        <v>154</v>
      </c>
      <c r="E165" s="165">
        <v>2910442</v>
      </c>
      <c r="F165" s="299">
        <v>211</v>
      </c>
      <c r="G165" s="300">
        <v>200</v>
      </c>
      <c r="H165" s="168">
        <v>2910442</v>
      </c>
      <c r="I165" s="193">
        <v>190</v>
      </c>
      <c r="J165" s="164">
        <v>170</v>
      </c>
      <c r="K165" s="165">
        <v>849573</v>
      </c>
      <c r="L165" s="299">
        <v>52</v>
      </c>
      <c r="M165" s="300">
        <v>49</v>
      </c>
      <c r="N165" s="168">
        <v>1870288</v>
      </c>
      <c r="O165" s="193">
        <v>179</v>
      </c>
      <c r="P165" s="164">
        <v>168</v>
      </c>
      <c r="Q165" s="165">
        <v>2588299</v>
      </c>
      <c r="R165" s="299">
        <v>98</v>
      </c>
      <c r="S165" s="300">
        <v>86</v>
      </c>
      <c r="T165" s="168">
        <v>346968</v>
      </c>
      <c r="U165" s="193">
        <v>192</v>
      </c>
      <c r="V165" s="164">
        <v>191</v>
      </c>
      <c r="W165" s="165">
        <v>4200</v>
      </c>
      <c r="X165" s="299">
        <v>253</v>
      </c>
      <c r="Y165" s="300">
        <v>227</v>
      </c>
      <c r="Z165" s="302">
        <v>230</v>
      </c>
      <c r="AA165" s="171">
        <v>384</v>
      </c>
      <c r="AB165" s="163">
        <v>0</v>
      </c>
      <c r="AC165" s="172">
        <v>100</v>
      </c>
      <c r="AD165" s="173">
        <v>0</v>
      </c>
    </row>
    <row r="166" spans="1:30" s="3" customFormat="1" ht="18.75" customHeight="1">
      <c r="A166" s="99">
        <v>164</v>
      </c>
      <c r="B166" s="31" t="s">
        <v>3399</v>
      </c>
      <c r="C166" s="32" t="s">
        <v>3369</v>
      </c>
      <c r="D166" s="33">
        <v>155</v>
      </c>
      <c r="E166" s="35">
        <v>2906637</v>
      </c>
      <c r="F166" s="107">
        <v>194</v>
      </c>
      <c r="G166" s="108">
        <v>183</v>
      </c>
      <c r="H166" s="38">
        <v>3098143</v>
      </c>
      <c r="I166" s="33">
        <v>180</v>
      </c>
      <c r="J166" s="44">
        <v>162</v>
      </c>
      <c r="K166" s="35">
        <v>874123</v>
      </c>
      <c r="L166" s="107">
        <v>103</v>
      </c>
      <c r="M166" s="108">
        <v>97</v>
      </c>
      <c r="N166" s="38">
        <v>1286689</v>
      </c>
      <c r="O166" s="33">
        <v>172</v>
      </c>
      <c r="P166" s="44">
        <v>162</v>
      </c>
      <c r="Q166" s="35">
        <v>2660785</v>
      </c>
      <c r="R166" s="107">
        <v>126</v>
      </c>
      <c r="S166" s="108">
        <v>114</v>
      </c>
      <c r="T166" s="38">
        <v>268168</v>
      </c>
      <c r="U166" s="39" t="s">
        <v>1709</v>
      </c>
      <c r="V166" s="40" t="s">
        <v>1709</v>
      </c>
      <c r="W166" s="41" t="s">
        <v>3813</v>
      </c>
      <c r="X166" s="107">
        <v>25</v>
      </c>
      <c r="Y166" s="108">
        <v>19</v>
      </c>
      <c r="Z166" s="110">
        <v>776</v>
      </c>
      <c r="AA166" s="94">
        <v>322</v>
      </c>
      <c r="AB166" s="42">
        <v>0</v>
      </c>
      <c r="AC166" s="34">
        <v>67</v>
      </c>
      <c r="AD166" s="43">
        <v>33</v>
      </c>
    </row>
    <row r="167" spans="1:30" s="3" customFormat="1" ht="18.75" customHeight="1">
      <c r="A167" s="100">
        <v>165</v>
      </c>
      <c r="B167" s="47" t="s">
        <v>3387</v>
      </c>
      <c r="C167" s="48" t="s">
        <v>2748</v>
      </c>
      <c r="D167" s="65">
        <v>156</v>
      </c>
      <c r="E167" s="51">
        <v>2902318</v>
      </c>
      <c r="F167" s="112">
        <v>172</v>
      </c>
      <c r="G167" s="113">
        <v>162</v>
      </c>
      <c r="H167" s="54">
        <v>3174128</v>
      </c>
      <c r="I167" s="65">
        <v>479</v>
      </c>
      <c r="J167" s="50">
        <v>452</v>
      </c>
      <c r="K167" s="51">
        <v>45547</v>
      </c>
      <c r="L167" s="112" t="s">
        <v>3813</v>
      </c>
      <c r="M167" s="53" t="s">
        <v>1709</v>
      </c>
      <c r="N167" s="54">
        <v>-1384131</v>
      </c>
      <c r="O167" s="65">
        <v>71</v>
      </c>
      <c r="P167" s="50">
        <v>64</v>
      </c>
      <c r="Q167" s="51">
        <v>4242615</v>
      </c>
      <c r="R167" s="112">
        <v>497</v>
      </c>
      <c r="S167" s="113">
        <v>471</v>
      </c>
      <c r="T167" s="54">
        <v>-1582782</v>
      </c>
      <c r="U167" s="65">
        <v>209</v>
      </c>
      <c r="V167" s="50">
        <v>207</v>
      </c>
      <c r="W167" s="51">
        <v>3755</v>
      </c>
      <c r="X167" s="112">
        <v>79</v>
      </c>
      <c r="Y167" s="113">
        <v>65</v>
      </c>
      <c r="Z167" s="114">
        <v>483</v>
      </c>
      <c r="AA167" s="95">
        <v>384</v>
      </c>
      <c r="AB167" s="49">
        <v>0</v>
      </c>
      <c r="AC167" s="57">
        <v>100</v>
      </c>
      <c r="AD167" s="58">
        <v>0</v>
      </c>
    </row>
    <row r="168" spans="1:30" s="3" customFormat="1" ht="18.75" customHeight="1">
      <c r="A168" s="98">
        <v>166</v>
      </c>
      <c r="B168" s="17" t="s">
        <v>702</v>
      </c>
      <c r="C168" s="18" t="s">
        <v>3376</v>
      </c>
      <c r="D168" s="60">
        <v>157</v>
      </c>
      <c r="E168" s="21">
        <v>2897961</v>
      </c>
      <c r="F168" s="104">
        <v>158</v>
      </c>
      <c r="G168" s="105">
        <v>148</v>
      </c>
      <c r="H168" s="24">
        <v>3333205</v>
      </c>
      <c r="I168" s="60">
        <v>278</v>
      </c>
      <c r="J168" s="20">
        <v>256</v>
      </c>
      <c r="K168" s="21">
        <v>577211</v>
      </c>
      <c r="L168" s="104">
        <v>255</v>
      </c>
      <c r="M168" s="105">
        <v>241</v>
      </c>
      <c r="N168" s="24">
        <v>593533</v>
      </c>
      <c r="O168" s="60">
        <v>286</v>
      </c>
      <c r="P168" s="20">
        <v>266</v>
      </c>
      <c r="Q168" s="21">
        <v>1724873</v>
      </c>
      <c r="R168" s="104">
        <v>140</v>
      </c>
      <c r="S168" s="105">
        <v>128</v>
      </c>
      <c r="T168" s="24">
        <v>232073</v>
      </c>
      <c r="U168" s="60">
        <v>314</v>
      </c>
      <c r="V168" s="20">
        <v>309</v>
      </c>
      <c r="W168" s="103">
        <v>908</v>
      </c>
      <c r="X168" s="104">
        <v>339</v>
      </c>
      <c r="Y168" s="105">
        <v>310</v>
      </c>
      <c r="Z168" s="106">
        <v>157</v>
      </c>
      <c r="AA168" s="93">
        <v>369</v>
      </c>
      <c r="AB168" s="19">
        <v>0</v>
      </c>
      <c r="AC168" s="27">
        <v>100</v>
      </c>
      <c r="AD168" s="28">
        <v>0</v>
      </c>
    </row>
    <row r="169" spans="1:30" s="3" customFormat="1" ht="18.75" customHeight="1">
      <c r="A169" s="99">
        <v>167</v>
      </c>
      <c r="B169" s="31" t="s">
        <v>4008</v>
      </c>
      <c r="C169" s="32" t="s">
        <v>2746</v>
      </c>
      <c r="D169" s="33">
        <v>158</v>
      </c>
      <c r="E169" s="35">
        <v>2882946</v>
      </c>
      <c r="F169" s="107">
        <v>179</v>
      </c>
      <c r="G169" s="108">
        <v>169</v>
      </c>
      <c r="H169" s="38">
        <v>3148954</v>
      </c>
      <c r="I169" s="33">
        <v>109</v>
      </c>
      <c r="J169" s="44">
        <v>97</v>
      </c>
      <c r="K169" s="35">
        <v>1199970</v>
      </c>
      <c r="L169" s="107">
        <v>246</v>
      </c>
      <c r="M169" s="108">
        <v>232</v>
      </c>
      <c r="N169" s="38">
        <v>617012</v>
      </c>
      <c r="O169" s="33">
        <v>358</v>
      </c>
      <c r="P169" s="44">
        <v>337</v>
      </c>
      <c r="Q169" s="35">
        <v>1320980</v>
      </c>
      <c r="R169" s="107">
        <v>70</v>
      </c>
      <c r="S169" s="108">
        <v>59</v>
      </c>
      <c r="T169" s="38">
        <v>479069</v>
      </c>
      <c r="U169" s="39" t="s">
        <v>1709</v>
      </c>
      <c r="V169" s="40" t="s">
        <v>1709</v>
      </c>
      <c r="W169" s="41" t="s">
        <v>3813</v>
      </c>
      <c r="X169" s="107">
        <v>343</v>
      </c>
      <c r="Y169" s="108">
        <v>314</v>
      </c>
      <c r="Z169" s="110">
        <v>155</v>
      </c>
      <c r="AA169" s="94">
        <v>369</v>
      </c>
      <c r="AB169" s="42">
        <v>0</v>
      </c>
      <c r="AC169" s="34">
        <v>28.9</v>
      </c>
      <c r="AD169" s="43">
        <v>71.099999999999994</v>
      </c>
    </row>
    <row r="170" spans="1:30" s="3" customFormat="1" ht="18.75" customHeight="1">
      <c r="A170" s="298">
        <v>168</v>
      </c>
      <c r="B170" s="161" t="s">
        <v>2604</v>
      </c>
      <c r="C170" s="162" t="s">
        <v>3815</v>
      </c>
      <c r="D170" s="193">
        <v>159</v>
      </c>
      <c r="E170" s="165">
        <v>2877151</v>
      </c>
      <c r="F170" s="299">
        <v>166</v>
      </c>
      <c r="G170" s="300">
        <v>156</v>
      </c>
      <c r="H170" s="168">
        <v>3235352</v>
      </c>
      <c r="I170" s="193">
        <v>464</v>
      </c>
      <c r="J170" s="164">
        <v>437</v>
      </c>
      <c r="K170" s="165">
        <v>137719</v>
      </c>
      <c r="L170" s="299">
        <v>424</v>
      </c>
      <c r="M170" s="300">
        <v>404</v>
      </c>
      <c r="N170" s="168">
        <v>181779</v>
      </c>
      <c r="O170" s="193">
        <v>434</v>
      </c>
      <c r="P170" s="164">
        <v>408</v>
      </c>
      <c r="Q170" s="165">
        <v>873003</v>
      </c>
      <c r="R170" s="299">
        <v>294</v>
      </c>
      <c r="S170" s="300">
        <v>278</v>
      </c>
      <c r="T170" s="168">
        <v>72124</v>
      </c>
      <c r="U170" s="169" t="s">
        <v>1709</v>
      </c>
      <c r="V170" s="170" t="s">
        <v>1709</v>
      </c>
      <c r="W170" s="189" t="s">
        <v>3813</v>
      </c>
      <c r="X170" s="299">
        <v>442</v>
      </c>
      <c r="Y170" s="300">
        <v>413</v>
      </c>
      <c r="Z170" s="302">
        <v>87</v>
      </c>
      <c r="AA170" s="171">
        <v>352</v>
      </c>
      <c r="AB170" s="163">
        <v>0</v>
      </c>
      <c r="AC170" s="172">
        <v>100</v>
      </c>
      <c r="AD170" s="173">
        <v>0</v>
      </c>
    </row>
    <row r="171" spans="1:30" s="3" customFormat="1" ht="18.75" customHeight="1">
      <c r="A171" s="99">
        <v>169</v>
      </c>
      <c r="B171" s="31" t="s">
        <v>2311</v>
      </c>
      <c r="C171" s="32" t="s">
        <v>3814</v>
      </c>
      <c r="D171" s="33">
        <v>10</v>
      </c>
      <c r="E171" s="35">
        <v>2875009</v>
      </c>
      <c r="F171" s="107">
        <v>213</v>
      </c>
      <c r="G171" s="108">
        <v>12</v>
      </c>
      <c r="H171" s="38">
        <v>2875009</v>
      </c>
      <c r="I171" s="33">
        <v>49</v>
      </c>
      <c r="J171" s="44">
        <v>10</v>
      </c>
      <c r="K171" s="35">
        <v>1632376</v>
      </c>
      <c r="L171" s="107">
        <v>107</v>
      </c>
      <c r="M171" s="108">
        <v>8</v>
      </c>
      <c r="N171" s="38">
        <v>1229690</v>
      </c>
      <c r="O171" s="33">
        <v>174</v>
      </c>
      <c r="P171" s="44">
        <v>11</v>
      </c>
      <c r="Q171" s="35">
        <v>2635920</v>
      </c>
      <c r="R171" s="107">
        <v>20</v>
      </c>
      <c r="S171" s="108">
        <v>4</v>
      </c>
      <c r="T171" s="38">
        <v>934418</v>
      </c>
      <c r="U171" s="39" t="s">
        <v>1709</v>
      </c>
      <c r="V171" s="40" t="s">
        <v>1709</v>
      </c>
      <c r="W171" s="41" t="s">
        <v>3813</v>
      </c>
      <c r="X171" s="107">
        <v>111</v>
      </c>
      <c r="Y171" s="108">
        <v>19</v>
      </c>
      <c r="Z171" s="110">
        <v>414</v>
      </c>
      <c r="AA171" s="94">
        <v>351</v>
      </c>
      <c r="AB171" s="42">
        <v>100</v>
      </c>
      <c r="AC171" s="34">
        <v>0</v>
      </c>
      <c r="AD171" s="43">
        <v>0</v>
      </c>
    </row>
    <row r="172" spans="1:30" s="3" customFormat="1" ht="18.75" customHeight="1">
      <c r="A172" s="100">
        <v>170</v>
      </c>
      <c r="B172" s="47" t="s">
        <v>3198</v>
      </c>
      <c r="C172" s="48" t="s">
        <v>3814</v>
      </c>
      <c r="D172" s="65">
        <v>11</v>
      </c>
      <c r="E172" s="51">
        <v>2867729</v>
      </c>
      <c r="F172" s="112">
        <v>214</v>
      </c>
      <c r="G172" s="113">
        <v>13</v>
      </c>
      <c r="H172" s="54">
        <v>2867729</v>
      </c>
      <c r="I172" s="65">
        <v>48</v>
      </c>
      <c r="J172" s="50">
        <v>9</v>
      </c>
      <c r="K172" s="51">
        <v>1641993</v>
      </c>
      <c r="L172" s="112">
        <v>106</v>
      </c>
      <c r="M172" s="113">
        <v>7</v>
      </c>
      <c r="N172" s="54">
        <v>1230684</v>
      </c>
      <c r="O172" s="65">
        <v>160</v>
      </c>
      <c r="P172" s="50">
        <v>10</v>
      </c>
      <c r="Q172" s="51">
        <v>2740674</v>
      </c>
      <c r="R172" s="112">
        <v>11</v>
      </c>
      <c r="S172" s="113">
        <v>2</v>
      </c>
      <c r="T172" s="54">
        <v>1223407</v>
      </c>
      <c r="U172" s="65">
        <v>258</v>
      </c>
      <c r="V172" s="50">
        <v>3</v>
      </c>
      <c r="W172" s="51">
        <v>1827</v>
      </c>
      <c r="X172" s="112">
        <v>219</v>
      </c>
      <c r="Y172" s="113">
        <v>26</v>
      </c>
      <c r="Z172" s="114">
        <v>269</v>
      </c>
      <c r="AA172" s="95">
        <v>382</v>
      </c>
      <c r="AB172" s="49">
        <v>100</v>
      </c>
      <c r="AC172" s="57">
        <v>0</v>
      </c>
      <c r="AD172" s="58">
        <v>0</v>
      </c>
    </row>
    <row r="173" spans="1:30" s="3" customFormat="1" ht="18.75" customHeight="1">
      <c r="A173" s="304">
        <v>171</v>
      </c>
      <c r="B173" s="176" t="s">
        <v>3148</v>
      </c>
      <c r="C173" s="177" t="s">
        <v>3815</v>
      </c>
      <c r="D173" s="198">
        <v>160</v>
      </c>
      <c r="E173" s="180">
        <v>2841511</v>
      </c>
      <c r="F173" s="305">
        <v>188</v>
      </c>
      <c r="G173" s="306">
        <v>177</v>
      </c>
      <c r="H173" s="183">
        <v>3110910</v>
      </c>
      <c r="I173" s="198">
        <v>269</v>
      </c>
      <c r="J173" s="179">
        <v>248</v>
      </c>
      <c r="K173" s="180">
        <v>599369</v>
      </c>
      <c r="L173" s="305">
        <v>269</v>
      </c>
      <c r="M173" s="306">
        <v>254</v>
      </c>
      <c r="N173" s="183">
        <v>552173</v>
      </c>
      <c r="O173" s="198">
        <v>268</v>
      </c>
      <c r="P173" s="179">
        <v>249</v>
      </c>
      <c r="Q173" s="180">
        <v>1841079</v>
      </c>
      <c r="R173" s="305">
        <v>458</v>
      </c>
      <c r="S173" s="306">
        <v>437</v>
      </c>
      <c r="T173" s="183">
        <v>-72523</v>
      </c>
      <c r="U173" s="198">
        <v>190</v>
      </c>
      <c r="V173" s="179">
        <v>189</v>
      </c>
      <c r="W173" s="180">
        <v>4334</v>
      </c>
      <c r="X173" s="305">
        <v>260</v>
      </c>
      <c r="Y173" s="306">
        <v>233</v>
      </c>
      <c r="Z173" s="307">
        <v>219</v>
      </c>
      <c r="AA173" s="186">
        <v>342</v>
      </c>
      <c r="AB173" s="178">
        <v>0</v>
      </c>
      <c r="AC173" s="187">
        <v>100</v>
      </c>
      <c r="AD173" s="188">
        <v>0</v>
      </c>
    </row>
    <row r="174" spans="1:30" s="3" customFormat="1" ht="18.75" customHeight="1">
      <c r="A174" s="99">
        <v>172</v>
      </c>
      <c r="B174" s="31" t="s">
        <v>1942</v>
      </c>
      <c r="C174" s="32" t="s">
        <v>3815</v>
      </c>
      <c r="D174" s="33">
        <v>161</v>
      </c>
      <c r="E174" s="35">
        <v>2829481</v>
      </c>
      <c r="F174" s="107">
        <v>204</v>
      </c>
      <c r="G174" s="108">
        <v>193</v>
      </c>
      <c r="H174" s="38">
        <v>3005753</v>
      </c>
      <c r="I174" s="33">
        <v>305</v>
      </c>
      <c r="J174" s="44">
        <v>282</v>
      </c>
      <c r="K174" s="35">
        <v>519823</v>
      </c>
      <c r="L174" s="107">
        <v>256</v>
      </c>
      <c r="M174" s="108">
        <v>242</v>
      </c>
      <c r="N174" s="38">
        <v>592746</v>
      </c>
      <c r="O174" s="33">
        <v>255</v>
      </c>
      <c r="P174" s="44">
        <v>238</v>
      </c>
      <c r="Q174" s="35">
        <v>1934089</v>
      </c>
      <c r="R174" s="107">
        <v>93</v>
      </c>
      <c r="S174" s="108">
        <v>81</v>
      </c>
      <c r="T174" s="38">
        <v>355080</v>
      </c>
      <c r="U174" s="39" t="s">
        <v>1709</v>
      </c>
      <c r="V174" s="40" t="s">
        <v>1709</v>
      </c>
      <c r="W174" s="41" t="s">
        <v>3813</v>
      </c>
      <c r="X174" s="107">
        <v>407</v>
      </c>
      <c r="Y174" s="108">
        <v>378</v>
      </c>
      <c r="Z174" s="110">
        <v>113</v>
      </c>
      <c r="AA174" s="94">
        <v>372</v>
      </c>
      <c r="AB174" s="42">
        <v>0</v>
      </c>
      <c r="AC174" s="34">
        <v>100</v>
      </c>
      <c r="AD174" s="43">
        <v>0</v>
      </c>
    </row>
    <row r="175" spans="1:30" s="3" customFormat="1" ht="18.75" customHeight="1">
      <c r="A175" s="99">
        <v>173</v>
      </c>
      <c r="B175" s="31" t="s">
        <v>2058</v>
      </c>
      <c r="C175" s="32" t="s">
        <v>3373</v>
      </c>
      <c r="D175" s="33">
        <v>162</v>
      </c>
      <c r="E175" s="35">
        <v>2818328</v>
      </c>
      <c r="F175" s="107">
        <v>227</v>
      </c>
      <c r="G175" s="108">
        <v>214</v>
      </c>
      <c r="H175" s="38">
        <v>2818328</v>
      </c>
      <c r="I175" s="33">
        <v>225</v>
      </c>
      <c r="J175" s="44">
        <v>205</v>
      </c>
      <c r="K175" s="35">
        <v>751977</v>
      </c>
      <c r="L175" s="107">
        <v>70</v>
      </c>
      <c r="M175" s="108">
        <v>67</v>
      </c>
      <c r="N175" s="38">
        <v>1665125</v>
      </c>
      <c r="O175" s="33">
        <v>21</v>
      </c>
      <c r="P175" s="44">
        <v>18</v>
      </c>
      <c r="Q175" s="35">
        <v>6961364</v>
      </c>
      <c r="R175" s="107">
        <v>218</v>
      </c>
      <c r="S175" s="108">
        <v>203</v>
      </c>
      <c r="T175" s="38">
        <v>131536</v>
      </c>
      <c r="U175" s="33">
        <v>133</v>
      </c>
      <c r="V175" s="44">
        <v>132</v>
      </c>
      <c r="W175" s="35">
        <v>6937</v>
      </c>
      <c r="X175" s="107">
        <v>65</v>
      </c>
      <c r="Y175" s="108">
        <v>52</v>
      </c>
      <c r="Z175" s="110">
        <v>510</v>
      </c>
      <c r="AA175" s="94">
        <v>321</v>
      </c>
      <c r="AB175" s="42">
        <v>0</v>
      </c>
      <c r="AC175" s="34">
        <v>100</v>
      </c>
      <c r="AD175" s="43">
        <v>0</v>
      </c>
    </row>
    <row r="176" spans="1:30" s="3" customFormat="1" ht="18.75" customHeight="1">
      <c r="A176" s="298">
        <v>174</v>
      </c>
      <c r="B176" s="161" t="s">
        <v>3149</v>
      </c>
      <c r="C176" s="162" t="s">
        <v>3814</v>
      </c>
      <c r="D176" s="193">
        <v>12</v>
      </c>
      <c r="E176" s="165">
        <v>2811391</v>
      </c>
      <c r="F176" s="299">
        <v>130</v>
      </c>
      <c r="G176" s="300">
        <v>7</v>
      </c>
      <c r="H176" s="168">
        <v>3490683</v>
      </c>
      <c r="I176" s="193">
        <v>399</v>
      </c>
      <c r="J176" s="164">
        <v>26</v>
      </c>
      <c r="K176" s="165">
        <v>332208</v>
      </c>
      <c r="L176" s="299">
        <v>275</v>
      </c>
      <c r="M176" s="300">
        <v>17</v>
      </c>
      <c r="N176" s="168">
        <v>543828</v>
      </c>
      <c r="O176" s="193">
        <v>66</v>
      </c>
      <c r="P176" s="164">
        <v>7</v>
      </c>
      <c r="Q176" s="165">
        <v>4375992</v>
      </c>
      <c r="R176" s="299">
        <v>326</v>
      </c>
      <c r="S176" s="300">
        <v>17</v>
      </c>
      <c r="T176" s="168">
        <v>52319</v>
      </c>
      <c r="U176" s="193">
        <v>389</v>
      </c>
      <c r="V176" s="164">
        <v>9</v>
      </c>
      <c r="W176" s="301">
        <v>40</v>
      </c>
      <c r="X176" s="299">
        <v>211</v>
      </c>
      <c r="Y176" s="300">
        <v>23</v>
      </c>
      <c r="Z176" s="302">
        <v>278</v>
      </c>
      <c r="AA176" s="171">
        <v>369</v>
      </c>
      <c r="AB176" s="163">
        <v>100</v>
      </c>
      <c r="AC176" s="172">
        <v>0</v>
      </c>
      <c r="AD176" s="173">
        <v>0</v>
      </c>
    </row>
    <row r="177" spans="1:30" s="3" customFormat="1" ht="18.75" customHeight="1">
      <c r="A177" s="100">
        <v>175</v>
      </c>
      <c r="B177" s="47" t="s">
        <v>2006</v>
      </c>
      <c r="C177" s="48" t="s">
        <v>3372</v>
      </c>
      <c r="D177" s="65">
        <v>163</v>
      </c>
      <c r="E177" s="51">
        <v>2807723</v>
      </c>
      <c r="F177" s="112">
        <v>210</v>
      </c>
      <c r="G177" s="113">
        <v>199</v>
      </c>
      <c r="H177" s="54">
        <v>2911262</v>
      </c>
      <c r="I177" s="65">
        <v>336</v>
      </c>
      <c r="J177" s="50">
        <v>311</v>
      </c>
      <c r="K177" s="51">
        <v>466238</v>
      </c>
      <c r="L177" s="112">
        <v>177</v>
      </c>
      <c r="M177" s="113">
        <v>166</v>
      </c>
      <c r="N177" s="54">
        <v>864899</v>
      </c>
      <c r="O177" s="65">
        <v>277</v>
      </c>
      <c r="P177" s="50">
        <v>258</v>
      </c>
      <c r="Q177" s="51">
        <v>1801965</v>
      </c>
      <c r="R177" s="112">
        <v>432</v>
      </c>
      <c r="S177" s="113">
        <v>413</v>
      </c>
      <c r="T177" s="54">
        <v>7456</v>
      </c>
      <c r="U177" s="65">
        <v>246</v>
      </c>
      <c r="V177" s="50">
        <v>244</v>
      </c>
      <c r="W177" s="51">
        <v>2272</v>
      </c>
      <c r="X177" s="112">
        <v>207</v>
      </c>
      <c r="Y177" s="113">
        <v>186</v>
      </c>
      <c r="Z177" s="114">
        <v>284</v>
      </c>
      <c r="AA177" s="95">
        <v>371</v>
      </c>
      <c r="AB177" s="49">
        <v>0</v>
      </c>
      <c r="AC177" s="57">
        <v>100</v>
      </c>
      <c r="AD177" s="58">
        <v>0</v>
      </c>
    </row>
    <row r="178" spans="1:30" s="3" customFormat="1" ht="18.75" customHeight="1">
      <c r="A178" s="304">
        <v>176</v>
      </c>
      <c r="B178" s="176" t="s">
        <v>159</v>
      </c>
      <c r="C178" s="177" t="s">
        <v>3815</v>
      </c>
      <c r="D178" s="198">
        <v>164</v>
      </c>
      <c r="E178" s="180">
        <v>2805213</v>
      </c>
      <c r="F178" s="305">
        <v>25</v>
      </c>
      <c r="G178" s="306">
        <v>23</v>
      </c>
      <c r="H178" s="183">
        <v>5130679</v>
      </c>
      <c r="I178" s="198">
        <v>378</v>
      </c>
      <c r="J178" s="179">
        <v>353</v>
      </c>
      <c r="K178" s="180">
        <v>380594</v>
      </c>
      <c r="L178" s="305">
        <v>446</v>
      </c>
      <c r="M178" s="306">
        <v>425</v>
      </c>
      <c r="N178" s="183">
        <v>114380</v>
      </c>
      <c r="O178" s="198">
        <v>258</v>
      </c>
      <c r="P178" s="179">
        <v>240</v>
      </c>
      <c r="Q178" s="180">
        <v>1909257</v>
      </c>
      <c r="R178" s="305">
        <v>426</v>
      </c>
      <c r="S178" s="306">
        <v>408</v>
      </c>
      <c r="T178" s="183">
        <v>11012</v>
      </c>
      <c r="U178" s="198">
        <v>169</v>
      </c>
      <c r="V178" s="179">
        <v>168</v>
      </c>
      <c r="W178" s="180">
        <v>5253</v>
      </c>
      <c r="X178" s="305">
        <v>480</v>
      </c>
      <c r="Y178" s="306">
        <v>451</v>
      </c>
      <c r="Z178" s="307">
        <v>50</v>
      </c>
      <c r="AA178" s="186">
        <v>311</v>
      </c>
      <c r="AB178" s="178">
        <v>0</v>
      </c>
      <c r="AC178" s="187">
        <v>100</v>
      </c>
      <c r="AD178" s="188">
        <v>0</v>
      </c>
    </row>
    <row r="179" spans="1:30" s="3" customFormat="1" ht="18.75" customHeight="1">
      <c r="A179" s="298">
        <v>177</v>
      </c>
      <c r="B179" s="161" t="s">
        <v>516</v>
      </c>
      <c r="C179" s="162" t="s">
        <v>3815</v>
      </c>
      <c r="D179" s="193">
        <v>165</v>
      </c>
      <c r="E179" s="165">
        <v>2799149</v>
      </c>
      <c r="F179" s="299">
        <v>215</v>
      </c>
      <c r="G179" s="300">
        <v>202</v>
      </c>
      <c r="H179" s="168">
        <v>2866589</v>
      </c>
      <c r="I179" s="193">
        <v>120</v>
      </c>
      <c r="J179" s="164">
        <v>108</v>
      </c>
      <c r="K179" s="165">
        <v>1160033</v>
      </c>
      <c r="L179" s="299">
        <v>80</v>
      </c>
      <c r="M179" s="300">
        <v>77</v>
      </c>
      <c r="N179" s="168">
        <v>1487846</v>
      </c>
      <c r="O179" s="193">
        <v>98</v>
      </c>
      <c r="P179" s="164">
        <v>90</v>
      </c>
      <c r="Q179" s="165">
        <v>3566119</v>
      </c>
      <c r="R179" s="299">
        <v>374</v>
      </c>
      <c r="S179" s="300">
        <v>357</v>
      </c>
      <c r="T179" s="168">
        <v>31669</v>
      </c>
      <c r="U179" s="193">
        <v>157</v>
      </c>
      <c r="V179" s="164">
        <v>156</v>
      </c>
      <c r="W179" s="165">
        <v>5896</v>
      </c>
      <c r="X179" s="299">
        <v>161</v>
      </c>
      <c r="Y179" s="300">
        <v>140</v>
      </c>
      <c r="Z179" s="302">
        <v>325</v>
      </c>
      <c r="AA179" s="171">
        <v>355</v>
      </c>
      <c r="AB179" s="163">
        <v>0</v>
      </c>
      <c r="AC179" s="172">
        <v>100</v>
      </c>
      <c r="AD179" s="173">
        <v>0</v>
      </c>
    </row>
    <row r="180" spans="1:30" s="3" customFormat="1" ht="18.75" customHeight="1">
      <c r="A180" s="99">
        <v>178</v>
      </c>
      <c r="B180" s="31" t="s">
        <v>1866</v>
      </c>
      <c r="C180" s="32" t="s">
        <v>2748</v>
      </c>
      <c r="D180" s="33">
        <v>166</v>
      </c>
      <c r="E180" s="35">
        <v>2791129</v>
      </c>
      <c r="F180" s="107">
        <v>209</v>
      </c>
      <c r="G180" s="108">
        <v>198</v>
      </c>
      <c r="H180" s="38">
        <v>2926351</v>
      </c>
      <c r="I180" s="33">
        <v>215</v>
      </c>
      <c r="J180" s="44">
        <v>195</v>
      </c>
      <c r="K180" s="35">
        <v>780547</v>
      </c>
      <c r="L180" s="107">
        <v>287</v>
      </c>
      <c r="M180" s="108">
        <v>270</v>
      </c>
      <c r="N180" s="38">
        <v>489932</v>
      </c>
      <c r="O180" s="33">
        <v>272</v>
      </c>
      <c r="P180" s="44">
        <v>253</v>
      </c>
      <c r="Q180" s="35">
        <v>1831501</v>
      </c>
      <c r="R180" s="107">
        <v>165</v>
      </c>
      <c r="S180" s="108">
        <v>151</v>
      </c>
      <c r="T180" s="38">
        <v>194870</v>
      </c>
      <c r="U180" s="33">
        <v>138</v>
      </c>
      <c r="V180" s="44">
        <v>137</v>
      </c>
      <c r="W180" s="35">
        <v>6741</v>
      </c>
      <c r="X180" s="107">
        <v>210</v>
      </c>
      <c r="Y180" s="108">
        <v>188</v>
      </c>
      <c r="Z180" s="110">
        <v>279</v>
      </c>
      <c r="AA180" s="94">
        <v>323</v>
      </c>
      <c r="AB180" s="42">
        <v>0</v>
      </c>
      <c r="AC180" s="34">
        <v>100</v>
      </c>
      <c r="AD180" s="43">
        <v>0</v>
      </c>
    </row>
    <row r="181" spans="1:30" s="3" customFormat="1" ht="18.75" customHeight="1">
      <c r="A181" s="99">
        <v>179</v>
      </c>
      <c r="B181" s="31" t="s">
        <v>1463</v>
      </c>
      <c r="C181" s="32" t="s">
        <v>3814</v>
      </c>
      <c r="D181" s="33">
        <v>13</v>
      </c>
      <c r="E181" s="35">
        <v>2787937</v>
      </c>
      <c r="F181" s="107">
        <v>229</v>
      </c>
      <c r="G181" s="108">
        <v>14</v>
      </c>
      <c r="H181" s="38">
        <v>2805393</v>
      </c>
      <c r="I181" s="33">
        <v>189</v>
      </c>
      <c r="J181" s="44">
        <v>20</v>
      </c>
      <c r="K181" s="35">
        <v>850737</v>
      </c>
      <c r="L181" s="107">
        <v>353</v>
      </c>
      <c r="M181" s="108">
        <v>20</v>
      </c>
      <c r="N181" s="38">
        <v>319190</v>
      </c>
      <c r="O181" s="33">
        <v>459</v>
      </c>
      <c r="P181" s="44">
        <v>28</v>
      </c>
      <c r="Q181" s="35">
        <v>674881</v>
      </c>
      <c r="R181" s="107">
        <v>150</v>
      </c>
      <c r="S181" s="108">
        <v>13</v>
      </c>
      <c r="T181" s="38">
        <v>219295</v>
      </c>
      <c r="U181" s="39" t="s">
        <v>1709</v>
      </c>
      <c r="V181" s="40" t="s">
        <v>1709</v>
      </c>
      <c r="W181" s="41" t="s">
        <v>3813</v>
      </c>
      <c r="X181" s="107">
        <v>259</v>
      </c>
      <c r="Y181" s="108">
        <v>27</v>
      </c>
      <c r="Z181" s="110">
        <v>220</v>
      </c>
      <c r="AA181" s="94">
        <v>311</v>
      </c>
      <c r="AB181" s="42">
        <v>97.38</v>
      </c>
      <c r="AC181" s="34">
        <v>2.62</v>
      </c>
      <c r="AD181" s="43">
        <v>0</v>
      </c>
    </row>
    <row r="182" spans="1:30" s="3" customFormat="1" ht="18.75" customHeight="1">
      <c r="A182" s="292">
        <v>180</v>
      </c>
      <c r="B182" s="144" t="s">
        <v>3394</v>
      </c>
      <c r="C182" s="145" t="s">
        <v>3815</v>
      </c>
      <c r="D182" s="197">
        <v>167</v>
      </c>
      <c r="E182" s="148">
        <v>2783016</v>
      </c>
      <c r="F182" s="293">
        <v>233</v>
      </c>
      <c r="G182" s="294">
        <v>219</v>
      </c>
      <c r="H182" s="151">
        <v>2783016</v>
      </c>
      <c r="I182" s="197">
        <v>327</v>
      </c>
      <c r="J182" s="147">
        <v>304</v>
      </c>
      <c r="K182" s="148">
        <v>473953</v>
      </c>
      <c r="L182" s="293">
        <v>55</v>
      </c>
      <c r="M182" s="294">
        <v>52</v>
      </c>
      <c r="N182" s="151">
        <v>1830000</v>
      </c>
      <c r="O182" s="197">
        <v>163</v>
      </c>
      <c r="P182" s="147">
        <v>153</v>
      </c>
      <c r="Q182" s="148">
        <v>2723155</v>
      </c>
      <c r="R182" s="293">
        <v>320</v>
      </c>
      <c r="S182" s="294">
        <v>304</v>
      </c>
      <c r="T182" s="151">
        <v>55950</v>
      </c>
      <c r="U182" s="197">
        <v>302</v>
      </c>
      <c r="V182" s="147">
        <v>297</v>
      </c>
      <c r="W182" s="148">
        <v>1102</v>
      </c>
      <c r="X182" s="293">
        <v>7</v>
      </c>
      <c r="Y182" s="294">
        <v>5</v>
      </c>
      <c r="Z182" s="151">
        <v>1198</v>
      </c>
      <c r="AA182" s="156">
        <v>313</v>
      </c>
      <c r="AB182" s="146">
        <v>0</v>
      </c>
      <c r="AC182" s="157">
        <v>100</v>
      </c>
      <c r="AD182" s="158">
        <v>0</v>
      </c>
    </row>
    <row r="183" spans="1:30" s="3" customFormat="1" ht="18.75" customHeight="1">
      <c r="A183" s="304">
        <v>181</v>
      </c>
      <c r="B183" s="176" t="s">
        <v>3407</v>
      </c>
      <c r="C183" s="177" t="s">
        <v>3815</v>
      </c>
      <c r="D183" s="198">
        <v>168</v>
      </c>
      <c r="E183" s="180">
        <v>2778583</v>
      </c>
      <c r="F183" s="305">
        <v>232</v>
      </c>
      <c r="G183" s="306">
        <v>218</v>
      </c>
      <c r="H183" s="183">
        <v>2788481</v>
      </c>
      <c r="I183" s="198">
        <v>207</v>
      </c>
      <c r="J183" s="179">
        <v>187</v>
      </c>
      <c r="K183" s="180">
        <v>812102</v>
      </c>
      <c r="L183" s="305">
        <v>9</v>
      </c>
      <c r="M183" s="306">
        <v>8</v>
      </c>
      <c r="N183" s="183">
        <v>3977158</v>
      </c>
      <c r="O183" s="198">
        <v>52</v>
      </c>
      <c r="P183" s="179">
        <v>46</v>
      </c>
      <c r="Q183" s="180">
        <v>4843309</v>
      </c>
      <c r="R183" s="305">
        <v>327</v>
      </c>
      <c r="S183" s="306">
        <v>310</v>
      </c>
      <c r="T183" s="183">
        <v>51652</v>
      </c>
      <c r="U183" s="198">
        <v>373</v>
      </c>
      <c r="V183" s="179">
        <v>366</v>
      </c>
      <c r="W183" s="315">
        <v>130</v>
      </c>
      <c r="X183" s="305">
        <v>203</v>
      </c>
      <c r="Y183" s="306">
        <v>182</v>
      </c>
      <c r="Z183" s="307">
        <v>285</v>
      </c>
      <c r="AA183" s="186">
        <v>321</v>
      </c>
      <c r="AB183" s="178">
        <v>0</v>
      </c>
      <c r="AC183" s="187">
        <v>100</v>
      </c>
      <c r="AD183" s="188">
        <v>0</v>
      </c>
    </row>
    <row r="184" spans="1:30" s="3" customFormat="1" ht="18.75" customHeight="1">
      <c r="A184" s="298">
        <v>182</v>
      </c>
      <c r="B184" s="161" t="s">
        <v>73</v>
      </c>
      <c r="C184" s="162" t="s">
        <v>3815</v>
      </c>
      <c r="D184" s="193">
        <v>169</v>
      </c>
      <c r="E184" s="165">
        <v>2766719</v>
      </c>
      <c r="F184" s="299">
        <v>173</v>
      </c>
      <c r="G184" s="300">
        <v>163</v>
      </c>
      <c r="H184" s="168">
        <v>3173266</v>
      </c>
      <c r="I184" s="193">
        <v>199</v>
      </c>
      <c r="J184" s="164">
        <v>179</v>
      </c>
      <c r="K184" s="165">
        <v>829078</v>
      </c>
      <c r="L184" s="299">
        <v>119</v>
      </c>
      <c r="M184" s="300">
        <v>111</v>
      </c>
      <c r="N184" s="168">
        <v>1159074</v>
      </c>
      <c r="O184" s="193">
        <v>101</v>
      </c>
      <c r="P184" s="164">
        <v>93</v>
      </c>
      <c r="Q184" s="165">
        <v>3539085</v>
      </c>
      <c r="R184" s="299">
        <v>136</v>
      </c>
      <c r="S184" s="300">
        <v>124</v>
      </c>
      <c r="T184" s="168">
        <v>243843</v>
      </c>
      <c r="U184" s="193">
        <v>153</v>
      </c>
      <c r="V184" s="164">
        <v>152</v>
      </c>
      <c r="W184" s="165">
        <v>5968</v>
      </c>
      <c r="X184" s="299">
        <v>53</v>
      </c>
      <c r="Y184" s="300">
        <v>42</v>
      </c>
      <c r="Z184" s="302">
        <v>572</v>
      </c>
      <c r="AA184" s="171">
        <v>322</v>
      </c>
      <c r="AB184" s="163">
        <v>0</v>
      </c>
      <c r="AC184" s="172">
        <v>62</v>
      </c>
      <c r="AD184" s="173">
        <v>38</v>
      </c>
    </row>
    <row r="185" spans="1:30" s="3" customFormat="1" ht="18.75" customHeight="1">
      <c r="A185" s="99">
        <v>183</v>
      </c>
      <c r="B185" s="31" t="s">
        <v>3235</v>
      </c>
      <c r="C185" s="32" t="s">
        <v>2748</v>
      </c>
      <c r="D185" s="33">
        <v>170</v>
      </c>
      <c r="E185" s="35">
        <v>2761262</v>
      </c>
      <c r="F185" s="107">
        <v>225</v>
      </c>
      <c r="G185" s="108">
        <v>212</v>
      </c>
      <c r="H185" s="38">
        <v>2825850</v>
      </c>
      <c r="I185" s="33">
        <v>125</v>
      </c>
      <c r="J185" s="44">
        <v>113</v>
      </c>
      <c r="K185" s="35">
        <v>1104111</v>
      </c>
      <c r="L185" s="107">
        <v>126</v>
      </c>
      <c r="M185" s="108">
        <v>117</v>
      </c>
      <c r="N185" s="38">
        <v>1133723</v>
      </c>
      <c r="O185" s="33">
        <v>262</v>
      </c>
      <c r="P185" s="44">
        <v>244</v>
      </c>
      <c r="Q185" s="35">
        <v>1896885</v>
      </c>
      <c r="R185" s="107">
        <v>78</v>
      </c>
      <c r="S185" s="108">
        <v>67</v>
      </c>
      <c r="T185" s="38">
        <v>439217</v>
      </c>
      <c r="U185" s="39" t="s">
        <v>1709</v>
      </c>
      <c r="V185" s="40" t="s">
        <v>1709</v>
      </c>
      <c r="W185" s="41" t="s">
        <v>3813</v>
      </c>
      <c r="X185" s="107">
        <v>315</v>
      </c>
      <c r="Y185" s="108">
        <v>287</v>
      </c>
      <c r="Z185" s="110">
        <v>170</v>
      </c>
      <c r="AA185" s="94">
        <v>331</v>
      </c>
      <c r="AB185" s="42">
        <v>0</v>
      </c>
      <c r="AC185" s="34">
        <v>100</v>
      </c>
      <c r="AD185" s="43">
        <v>0</v>
      </c>
    </row>
    <row r="186" spans="1:30" s="3" customFormat="1" ht="18.75" customHeight="1">
      <c r="A186" s="99">
        <v>184</v>
      </c>
      <c r="B186" s="31" t="s">
        <v>3230</v>
      </c>
      <c r="C186" s="32" t="s">
        <v>2748</v>
      </c>
      <c r="D186" s="33">
        <v>171</v>
      </c>
      <c r="E186" s="35">
        <v>2761149</v>
      </c>
      <c r="F186" s="107">
        <v>217</v>
      </c>
      <c r="G186" s="108">
        <v>204</v>
      </c>
      <c r="H186" s="38">
        <v>2864140</v>
      </c>
      <c r="I186" s="33">
        <v>223</v>
      </c>
      <c r="J186" s="44">
        <v>203</v>
      </c>
      <c r="K186" s="35">
        <v>752565</v>
      </c>
      <c r="L186" s="107">
        <v>216</v>
      </c>
      <c r="M186" s="108">
        <v>204</v>
      </c>
      <c r="N186" s="38">
        <v>701798</v>
      </c>
      <c r="O186" s="33">
        <v>300</v>
      </c>
      <c r="P186" s="44">
        <v>280</v>
      </c>
      <c r="Q186" s="35">
        <v>1644561</v>
      </c>
      <c r="R186" s="107">
        <v>152</v>
      </c>
      <c r="S186" s="108">
        <v>138</v>
      </c>
      <c r="T186" s="38">
        <v>214440</v>
      </c>
      <c r="U186" s="33">
        <v>195</v>
      </c>
      <c r="V186" s="44">
        <v>194</v>
      </c>
      <c r="W186" s="35">
        <v>4085</v>
      </c>
      <c r="X186" s="107">
        <v>158</v>
      </c>
      <c r="Y186" s="108">
        <v>137</v>
      </c>
      <c r="Z186" s="110">
        <v>330</v>
      </c>
      <c r="AA186" s="94">
        <v>384</v>
      </c>
      <c r="AB186" s="42">
        <v>0</v>
      </c>
      <c r="AC186" s="34">
        <v>100</v>
      </c>
      <c r="AD186" s="43">
        <v>0</v>
      </c>
    </row>
    <row r="187" spans="1:30" s="3" customFormat="1" ht="18.75" customHeight="1">
      <c r="A187" s="100">
        <v>185</v>
      </c>
      <c r="B187" s="47" t="s">
        <v>3150</v>
      </c>
      <c r="C187" s="48" t="s">
        <v>3816</v>
      </c>
      <c r="D187" s="65">
        <v>172</v>
      </c>
      <c r="E187" s="51">
        <v>2748742</v>
      </c>
      <c r="F187" s="112">
        <v>144</v>
      </c>
      <c r="G187" s="113">
        <v>136</v>
      </c>
      <c r="H187" s="54">
        <v>3407510</v>
      </c>
      <c r="I187" s="65">
        <v>276</v>
      </c>
      <c r="J187" s="50">
        <v>255</v>
      </c>
      <c r="K187" s="51">
        <v>582547</v>
      </c>
      <c r="L187" s="112">
        <v>286</v>
      </c>
      <c r="M187" s="113">
        <v>269</v>
      </c>
      <c r="N187" s="54">
        <v>490289</v>
      </c>
      <c r="O187" s="65">
        <v>454</v>
      </c>
      <c r="P187" s="50">
        <v>427</v>
      </c>
      <c r="Q187" s="51">
        <v>707360</v>
      </c>
      <c r="R187" s="112">
        <v>95</v>
      </c>
      <c r="S187" s="113">
        <v>83</v>
      </c>
      <c r="T187" s="54">
        <v>350999</v>
      </c>
      <c r="U187" s="55" t="s">
        <v>1709</v>
      </c>
      <c r="V187" s="56" t="s">
        <v>1709</v>
      </c>
      <c r="W187" s="62" t="s">
        <v>3813</v>
      </c>
      <c r="X187" s="112">
        <v>240</v>
      </c>
      <c r="Y187" s="113">
        <v>214</v>
      </c>
      <c r="Z187" s="114">
        <v>245</v>
      </c>
      <c r="AA187" s="95">
        <v>383</v>
      </c>
      <c r="AB187" s="49">
        <v>0</v>
      </c>
      <c r="AC187" s="57">
        <v>100</v>
      </c>
      <c r="AD187" s="58">
        <v>0</v>
      </c>
    </row>
    <row r="188" spans="1:30" s="3" customFormat="1" ht="18.75" customHeight="1">
      <c r="A188" s="304">
        <v>186</v>
      </c>
      <c r="B188" s="176" t="s">
        <v>2120</v>
      </c>
      <c r="C188" s="177" t="s">
        <v>3815</v>
      </c>
      <c r="D188" s="198">
        <v>173</v>
      </c>
      <c r="E188" s="180">
        <v>2742738</v>
      </c>
      <c r="F188" s="305">
        <v>146</v>
      </c>
      <c r="G188" s="306">
        <v>138</v>
      </c>
      <c r="H188" s="183">
        <v>3395761</v>
      </c>
      <c r="I188" s="198">
        <v>77</v>
      </c>
      <c r="J188" s="179">
        <v>66</v>
      </c>
      <c r="K188" s="180">
        <v>1432633</v>
      </c>
      <c r="L188" s="305">
        <v>437</v>
      </c>
      <c r="M188" s="306">
        <v>417</v>
      </c>
      <c r="N188" s="183">
        <v>123351</v>
      </c>
      <c r="O188" s="198">
        <v>297</v>
      </c>
      <c r="P188" s="179">
        <v>277</v>
      </c>
      <c r="Q188" s="180">
        <v>1656025</v>
      </c>
      <c r="R188" s="305">
        <v>400</v>
      </c>
      <c r="S188" s="306">
        <v>382</v>
      </c>
      <c r="T188" s="183">
        <v>20968</v>
      </c>
      <c r="U188" s="198">
        <v>149</v>
      </c>
      <c r="V188" s="179">
        <v>148</v>
      </c>
      <c r="W188" s="180">
        <v>6220</v>
      </c>
      <c r="X188" s="305">
        <v>137</v>
      </c>
      <c r="Y188" s="306">
        <v>116</v>
      </c>
      <c r="Z188" s="307">
        <v>358</v>
      </c>
      <c r="AA188" s="186">
        <v>352</v>
      </c>
      <c r="AB188" s="178">
        <v>0</v>
      </c>
      <c r="AC188" s="187">
        <v>100</v>
      </c>
      <c r="AD188" s="188">
        <v>0</v>
      </c>
    </row>
    <row r="189" spans="1:30" s="3" customFormat="1" ht="18.75" customHeight="1">
      <c r="A189" s="99">
        <v>187</v>
      </c>
      <c r="B189" s="31" t="s">
        <v>3425</v>
      </c>
      <c r="C189" s="32" t="s">
        <v>2748</v>
      </c>
      <c r="D189" s="33">
        <v>174</v>
      </c>
      <c r="E189" s="35">
        <v>2731542</v>
      </c>
      <c r="F189" s="107">
        <v>237</v>
      </c>
      <c r="G189" s="108">
        <v>223</v>
      </c>
      <c r="H189" s="38">
        <v>2732552</v>
      </c>
      <c r="I189" s="33">
        <v>81</v>
      </c>
      <c r="J189" s="44">
        <v>69</v>
      </c>
      <c r="K189" s="35">
        <v>1400935</v>
      </c>
      <c r="L189" s="107">
        <v>42</v>
      </c>
      <c r="M189" s="108">
        <v>39</v>
      </c>
      <c r="N189" s="38">
        <v>2081172</v>
      </c>
      <c r="O189" s="33">
        <v>159</v>
      </c>
      <c r="P189" s="44">
        <v>150</v>
      </c>
      <c r="Q189" s="35">
        <v>2741581</v>
      </c>
      <c r="R189" s="107">
        <v>5</v>
      </c>
      <c r="S189" s="108">
        <v>4</v>
      </c>
      <c r="T189" s="38">
        <v>1503423</v>
      </c>
      <c r="U189" s="33">
        <v>393</v>
      </c>
      <c r="V189" s="44">
        <v>384</v>
      </c>
      <c r="W189" s="109">
        <v>30</v>
      </c>
      <c r="X189" s="107">
        <v>449</v>
      </c>
      <c r="Y189" s="108">
        <v>420</v>
      </c>
      <c r="Z189" s="110">
        <v>81</v>
      </c>
      <c r="AA189" s="94">
        <v>356</v>
      </c>
      <c r="AB189" s="42">
        <v>0</v>
      </c>
      <c r="AC189" s="34">
        <v>25</v>
      </c>
      <c r="AD189" s="43">
        <v>75</v>
      </c>
    </row>
    <row r="190" spans="1:30" s="3" customFormat="1" ht="18.75" customHeight="1">
      <c r="A190" s="298">
        <v>188</v>
      </c>
      <c r="B190" s="161" t="s">
        <v>3244</v>
      </c>
      <c r="C190" s="162" t="s">
        <v>3815</v>
      </c>
      <c r="D190" s="193">
        <v>175</v>
      </c>
      <c r="E190" s="165">
        <v>2727696</v>
      </c>
      <c r="F190" s="299">
        <v>187</v>
      </c>
      <c r="G190" s="300">
        <v>176</v>
      </c>
      <c r="H190" s="168">
        <v>3117136</v>
      </c>
      <c r="I190" s="193">
        <v>211</v>
      </c>
      <c r="J190" s="164">
        <v>191</v>
      </c>
      <c r="K190" s="165">
        <v>786648</v>
      </c>
      <c r="L190" s="299">
        <v>328</v>
      </c>
      <c r="M190" s="300">
        <v>311</v>
      </c>
      <c r="N190" s="168">
        <v>372826</v>
      </c>
      <c r="O190" s="193">
        <v>314</v>
      </c>
      <c r="P190" s="164">
        <v>294</v>
      </c>
      <c r="Q190" s="165">
        <v>1551656</v>
      </c>
      <c r="R190" s="299">
        <v>159</v>
      </c>
      <c r="S190" s="300">
        <v>145</v>
      </c>
      <c r="T190" s="168">
        <v>201433</v>
      </c>
      <c r="U190" s="193">
        <v>273</v>
      </c>
      <c r="V190" s="164">
        <v>270</v>
      </c>
      <c r="W190" s="165">
        <v>1512</v>
      </c>
      <c r="X190" s="299">
        <v>383</v>
      </c>
      <c r="Y190" s="300">
        <v>354</v>
      </c>
      <c r="Z190" s="302">
        <v>127</v>
      </c>
      <c r="AA190" s="171">
        <v>352</v>
      </c>
      <c r="AB190" s="163">
        <v>0</v>
      </c>
      <c r="AC190" s="172">
        <v>92</v>
      </c>
      <c r="AD190" s="173">
        <v>8</v>
      </c>
    </row>
    <row r="191" spans="1:30" s="3" customFormat="1" ht="18.75" customHeight="1">
      <c r="A191" s="99">
        <v>189</v>
      </c>
      <c r="B191" s="31" t="s">
        <v>3151</v>
      </c>
      <c r="C191" s="32" t="s">
        <v>2748</v>
      </c>
      <c r="D191" s="33">
        <v>176</v>
      </c>
      <c r="E191" s="35">
        <v>2727002</v>
      </c>
      <c r="F191" s="107">
        <v>84</v>
      </c>
      <c r="G191" s="108">
        <v>79</v>
      </c>
      <c r="H191" s="38">
        <v>3888874</v>
      </c>
      <c r="I191" s="33">
        <v>205</v>
      </c>
      <c r="J191" s="44">
        <v>185</v>
      </c>
      <c r="K191" s="35">
        <v>817389</v>
      </c>
      <c r="L191" s="107">
        <v>331</v>
      </c>
      <c r="M191" s="108">
        <v>314</v>
      </c>
      <c r="N191" s="38">
        <v>366423</v>
      </c>
      <c r="O191" s="33">
        <v>186</v>
      </c>
      <c r="P191" s="44">
        <v>174</v>
      </c>
      <c r="Q191" s="35">
        <v>2535324</v>
      </c>
      <c r="R191" s="107">
        <v>274</v>
      </c>
      <c r="S191" s="108">
        <v>259</v>
      </c>
      <c r="T191" s="38">
        <v>84460</v>
      </c>
      <c r="U191" s="33">
        <v>89</v>
      </c>
      <c r="V191" s="44">
        <v>88</v>
      </c>
      <c r="W191" s="35">
        <v>9191</v>
      </c>
      <c r="X191" s="107">
        <v>172</v>
      </c>
      <c r="Y191" s="108">
        <v>151</v>
      </c>
      <c r="Z191" s="110">
        <v>316</v>
      </c>
      <c r="AA191" s="94">
        <v>323</v>
      </c>
      <c r="AB191" s="42">
        <v>0</v>
      </c>
      <c r="AC191" s="34">
        <v>100</v>
      </c>
      <c r="AD191" s="43">
        <v>0</v>
      </c>
    </row>
    <row r="192" spans="1:30" s="3" customFormat="1" ht="18.75" customHeight="1">
      <c r="A192" s="100">
        <v>190</v>
      </c>
      <c r="B192" s="47" t="s">
        <v>2044</v>
      </c>
      <c r="C192" s="48" t="s">
        <v>3815</v>
      </c>
      <c r="D192" s="65">
        <v>177</v>
      </c>
      <c r="E192" s="51">
        <v>2723132</v>
      </c>
      <c r="F192" s="112">
        <v>11</v>
      </c>
      <c r="G192" s="113">
        <v>10</v>
      </c>
      <c r="H192" s="54">
        <v>6081675</v>
      </c>
      <c r="I192" s="65">
        <v>438</v>
      </c>
      <c r="J192" s="50">
        <v>411</v>
      </c>
      <c r="K192" s="51">
        <v>229511</v>
      </c>
      <c r="L192" s="112">
        <v>465</v>
      </c>
      <c r="M192" s="113">
        <v>444</v>
      </c>
      <c r="N192" s="54">
        <v>62325</v>
      </c>
      <c r="O192" s="65">
        <v>182</v>
      </c>
      <c r="P192" s="50">
        <v>171</v>
      </c>
      <c r="Q192" s="51">
        <v>2562553</v>
      </c>
      <c r="R192" s="112">
        <v>402</v>
      </c>
      <c r="S192" s="113">
        <v>384</v>
      </c>
      <c r="T192" s="54">
        <v>20375</v>
      </c>
      <c r="U192" s="65">
        <v>7</v>
      </c>
      <c r="V192" s="50">
        <v>7</v>
      </c>
      <c r="W192" s="51">
        <v>23234</v>
      </c>
      <c r="X192" s="112">
        <v>409</v>
      </c>
      <c r="Y192" s="113">
        <v>380</v>
      </c>
      <c r="Z192" s="114">
        <v>110</v>
      </c>
      <c r="AA192" s="95">
        <v>312</v>
      </c>
      <c r="AB192" s="49">
        <v>0</v>
      </c>
      <c r="AC192" s="57">
        <v>100</v>
      </c>
      <c r="AD192" s="58">
        <v>0</v>
      </c>
    </row>
    <row r="193" spans="1:30" s="3" customFormat="1" ht="18.75" customHeight="1">
      <c r="A193" s="304">
        <v>191</v>
      </c>
      <c r="B193" s="176" t="s">
        <v>3152</v>
      </c>
      <c r="C193" s="177" t="s">
        <v>3815</v>
      </c>
      <c r="D193" s="198">
        <v>178</v>
      </c>
      <c r="E193" s="180">
        <v>2722317</v>
      </c>
      <c r="F193" s="305">
        <v>238</v>
      </c>
      <c r="G193" s="306">
        <v>224</v>
      </c>
      <c r="H193" s="183">
        <v>2732424</v>
      </c>
      <c r="I193" s="198">
        <v>126</v>
      </c>
      <c r="J193" s="179">
        <v>114</v>
      </c>
      <c r="K193" s="180">
        <v>1103882</v>
      </c>
      <c r="L193" s="305">
        <v>381</v>
      </c>
      <c r="M193" s="306">
        <v>361</v>
      </c>
      <c r="N193" s="183">
        <v>280727</v>
      </c>
      <c r="O193" s="198">
        <v>338</v>
      </c>
      <c r="P193" s="179">
        <v>318</v>
      </c>
      <c r="Q193" s="180">
        <v>1433251</v>
      </c>
      <c r="R193" s="305">
        <v>192</v>
      </c>
      <c r="S193" s="306">
        <v>177</v>
      </c>
      <c r="T193" s="183">
        <v>158652</v>
      </c>
      <c r="U193" s="198">
        <v>243</v>
      </c>
      <c r="V193" s="179">
        <v>241</v>
      </c>
      <c r="W193" s="180">
        <v>2383</v>
      </c>
      <c r="X193" s="305">
        <v>72</v>
      </c>
      <c r="Y193" s="306">
        <v>59</v>
      </c>
      <c r="Z193" s="307">
        <v>501</v>
      </c>
      <c r="AA193" s="186">
        <v>384</v>
      </c>
      <c r="AB193" s="178">
        <v>0</v>
      </c>
      <c r="AC193" s="187">
        <v>100</v>
      </c>
      <c r="AD193" s="188">
        <v>0</v>
      </c>
    </row>
    <row r="194" spans="1:30" s="3" customFormat="1" ht="18.75" customHeight="1">
      <c r="A194" s="99">
        <v>192</v>
      </c>
      <c r="B194" s="31" t="s">
        <v>3199</v>
      </c>
      <c r="C194" s="32" t="s">
        <v>3814</v>
      </c>
      <c r="D194" s="33">
        <v>14</v>
      </c>
      <c r="E194" s="35">
        <v>2713151</v>
      </c>
      <c r="F194" s="107">
        <v>241</v>
      </c>
      <c r="G194" s="108">
        <v>15</v>
      </c>
      <c r="H194" s="38">
        <v>2713151</v>
      </c>
      <c r="I194" s="33">
        <v>14</v>
      </c>
      <c r="J194" s="44">
        <v>2</v>
      </c>
      <c r="K194" s="35">
        <v>2343144</v>
      </c>
      <c r="L194" s="107">
        <v>120</v>
      </c>
      <c r="M194" s="108">
        <v>9</v>
      </c>
      <c r="N194" s="38">
        <v>1157331</v>
      </c>
      <c r="O194" s="33">
        <v>184</v>
      </c>
      <c r="P194" s="44">
        <v>12</v>
      </c>
      <c r="Q194" s="35">
        <v>2552730</v>
      </c>
      <c r="R194" s="107">
        <v>23</v>
      </c>
      <c r="S194" s="108">
        <v>5</v>
      </c>
      <c r="T194" s="38">
        <v>915006</v>
      </c>
      <c r="U194" s="33">
        <v>276</v>
      </c>
      <c r="V194" s="44">
        <v>4</v>
      </c>
      <c r="W194" s="35">
        <v>1425</v>
      </c>
      <c r="X194" s="107">
        <v>31</v>
      </c>
      <c r="Y194" s="108">
        <v>8</v>
      </c>
      <c r="Z194" s="110">
        <v>715</v>
      </c>
      <c r="AA194" s="94">
        <v>382</v>
      </c>
      <c r="AB194" s="42">
        <v>100</v>
      </c>
      <c r="AC194" s="34">
        <v>0</v>
      </c>
      <c r="AD194" s="43">
        <v>0</v>
      </c>
    </row>
    <row r="195" spans="1:30" s="3" customFormat="1" ht="18.75" customHeight="1">
      <c r="A195" s="99">
        <v>193</v>
      </c>
      <c r="B195" s="31" t="s">
        <v>432</v>
      </c>
      <c r="C195" s="32" t="s">
        <v>3816</v>
      </c>
      <c r="D195" s="33">
        <v>179</v>
      </c>
      <c r="E195" s="35">
        <v>2708287</v>
      </c>
      <c r="F195" s="107">
        <v>216</v>
      </c>
      <c r="G195" s="108">
        <v>203</v>
      </c>
      <c r="H195" s="38">
        <v>2866486</v>
      </c>
      <c r="I195" s="33">
        <v>450</v>
      </c>
      <c r="J195" s="44">
        <v>423</v>
      </c>
      <c r="K195" s="35">
        <v>191071</v>
      </c>
      <c r="L195" s="107">
        <v>53</v>
      </c>
      <c r="M195" s="108">
        <v>50</v>
      </c>
      <c r="N195" s="38">
        <v>1869420</v>
      </c>
      <c r="O195" s="33">
        <v>48</v>
      </c>
      <c r="P195" s="44">
        <v>44</v>
      </c>
      <c r="Q195" s="35">
        <v>4995683</v>
      </c>
      <c r="R195" s="107">
        <v>358</v>
      </c>
      <c r="S195" s="108">
        <v>341</v>
      </c>
      <c r="T195" s="38">
        <v>34819</v>
      </c>
      <c r="U195" s="33">
        <v>212</v>
      </c>
      <c r="V195" s="44">
        <v>210</v>
      </c>
      <c r="W195" s="35">
        <v>3583</v>
      </c>
      <c r="X195" s="107">
        <v>239</v>
      </c>
      <c r="Y195" s="108">
        <v>213</v>
      </c>
      <c r="Z195" s="110">
        <v>245</v>
      </c>
      <c r="AA195" s="94">
        <v>341</v>
      </c>
      <c r="AB195" s="42">
        <v>0</v>
      </c>
      <c r="AC195" s="34">
        <v>100</v>
      </c>
      <c r="AD195" s="43">
        <v>0</v>
      </c>
    </row>
    <row r="196" spans="1:30" s="3" customFormat="1" ht="18.75" customHeight="1">
      <c r="A196" s="99">
        <v>194</v>
      </c>
      <c r="B196" s="31" t="s">
        <v>1959</v>
      </c>
      <c r="C196" s="32" t="s">
        <v>3814</v>
      </c>
      <c r="D196" s="33">
        <v>15</v>
      </c>
      <c r="E196" s="35">
        <v>2698115</v>
      </c>
      <c r="F196" s="107">
        <v>243</v>
      </c>
      <c r="G196" s="108">
        <v>16</v>
      </c>
      <c r="H196" s="38">
        <v>2698115</v>
      </c>
      <c r="I196" s="33">
        <v>416</v>
      </c>
      <c r="J196" s="44">
        <v>27</v>
      </c>
      <c r="K196" s="35">
        <v>277622</v>
      </c>
      <c r="L196" s="107">
        <v>267</v>
      </c>
      <c r="M196" s="108">
        <v>15</v>
      </c>
      <c r="N196" s="38">
        <v>560829</v>
      </c>
      <c r="O196" s="33">
        <v>108</v>
      </c>
      <c r="P196" s="44">
        <v>9</v>
      </c>
      <c r="Q196" s="35">
        <v>3394015</v>
      </c>
      <c r="R196" s="107">
        <v>498</v>
      </c>
      <c r="S196" s="108">
        <v>27</v>
      </c>
      <c r="T196" s="38">
        <v>-1757265</v>
      </c>
      <c r="U196" s="33">
        <v>382</v>
      </c>
      <c r="V196" s="44">
        <v>8</v>
      </c>
      <c r="W196" s="109">
        <v>68</v>
      </c>
      <c r="X196" s="107">
        <v>23</v>
      </c>
      <c r="Y196" s="108">
        <v>6</v>
      </c>
      <c r="Z196" s="110">
        <v>808</v>
      </c>
      <c r="AA196" s="94">
        <v>341</v>
      </c>
      <c r="AB196" s="42">
        <v>100</v>
      </c>
      <c r="AC196" s="34">
        <v>0</v>
      </c>
      <c r="AD196" s="43">
        <v>0</v>
      </c>
    </row>
    <row r="197" spans="1:30" s="3" customFormat="1" ht="18.75" customHeight="1">
      <c r="A197" s="292">
        <v>195</v>
      </c>
      <c r="B197" s="144" t="s">
        <v>3382</v>
      </c>
      <c r="C197" s="145" t="s">
        <v>3815</v>
      </c>
      <c r="D197" s="197">
        <v>180</v>
      </c>
      <c r="E197" s="148">
        <v>2686435</v>
      </c>
      <c r="F197" s="293">
        <v>161</v>
      </c>
      <c r="G197" s="294">
        <v>151</v>
      </c>
      <c r="H197" s="151">
        <v>3308295</v>
      </c>
      <c r="I197" s="197">
        <v>253</v>
      </c>
      <c r="J197" s="147">
        <v>232</v>
      </c>
      <c r="K197" s="148">
        <v>640301</v>
      </c>
      <c r="L197" s="293">
        <v>160</v>
      </c>
      <c r="M197" s="294">
        <v>150</v>
      </c>
      <c r="N197" s="151">
        <v>956968</v>
      </c>
      <c r="O197" s="197">
        <v>113</v>
      </c>
      <c r="P197" s="147">
        <v>104</v>
      </c>
      <c r="Q197" s="148">
        <v>3328508</v>
      </c>
      <c r="R197" s="293">
        <v>306</v>
      </c>
      <c r="S197" s="294">
        <v>290</v>
      </c>
      <c r="T197" s="151">
        <v>65994</v>
      </c>
      <c r="U197" s="197">
        <v>279</v>
      </c>
      <c r="V197" s="147">
        <v>275</v>
      </c>
      <c r="W197" s="148">
        <v>1341</v>
      </c>
      <c r="X197" s="293">
        <v>272</v>
      </c>
      <c r="Y197" s="294">
        <v>245</v>
      </c>
      <c r="Z197" s="296">
        <v>210</v>
      </c>
      <c r="AA197" s="156">
        <v>341</v>
      </c>
      <c r="AB197" s="146">
        <v>0</v>
      </c>
      <c r="AC197" s="157">
        <v>5.32</v>
      </c>
      <c r="AD197" s="158">
        <v>94.68</v>
      </c>
    </row>
    <row r="198" spans="1:30" s="3" customFormat="1" ht="18.75" customHeight="1">
      <c r="A198" s="98">
        <v>196</v>
      </c>
      <c r="B198" s="17" t="s">
        <v>1703</v>
      </c>
      <c r="C198" s="18" t="s">
        <v>2748</v>
      </c>
      <c r="D198" s="60">
        <v>181</v>
      </c>
      <c r="E198" s="21">
        <v>2679177</v>
      </c>
      <c r="F198" s="104">
        <v>239</v>
      </c>
      <c r="G198" s="105">
        <v>225</v>
      </c>
      <c r="H198" s="24">
        <v>2729279</v>
      </c>
      <c r="I198" s="60">
        <v>203</v>
      </c>
      <c r="J198" s="20">
        <v>183</v>
      </c>
      <c r="K198" s="21">
        <v>820923</v>
      </c>
      <c r="L198" s="104">
        <v>41</v>
      </c>
      <c r="M198" s="105">
        <v>38</v>
      </c>
      <c r="N198" s="24">
        <v>2147160</v>
      </c>
      <c r="O198" s="60">
        <v>127</v>
      </c>
      <c r="P198" s="20">
        <v>118</v>
      </c>
      <c r="Q198" s="21">
        <v>3105706</v>
      </c>
      <c r="R198" s="104">
        <v>38</v>
      </c>
      <c r="S198" s="105">
        <v>32</v>
      </c>
      <c r="T198" s="24">
        <v>708522</v>
      </c>
      <c r="U198" s="60">
        <v>233</v>
      </c>
      <c r="V198" s="20">
        <v>231</v>
      </c>
      <c r="W198" s="21">
        <v>2875</v>
      </c>
      <c r="X198" s="104">
        <v>443</v>
      </c>
      <c r="Y198" s="105">
        <v>414</v>
      </c>
      <c r="Z198" s="106">
        <v>86</v>
      </c>
      <c r="AA198" s="93">
        <v>383</v>
      </c>
      <c r="AB198" s="19">
        <v>0</v>
      </c>
      <c r="AC198" s="27">
        <v>82.5</v>
      </c>
      <c r="AD198" s="28">
        <v>17.5</v>
      </c>
    </row>
    <row r="199" spans="1:30" s="3" customFormat="1" ht="18.75" customHeight="1">
      <c r="A199" s="99">
        <v>197</v>
      </c>
      <c r="B199" s="31" t="s">
        <v>3153</v>
      </c>
      <c r="C199" s="32" t="s">
        <v>1282</v>
      </c>
      <c r="D199" s="33">
        <v>182</v>
      </c>
      <c r="E199" s="35">
        <v>2676512</v>
      </c>
      <c r="F199" s="107">
        <v>53</v>
      </c>
      <c r="G199" s="108">
        <v>51</v>
      </c>
      <c r="H199" s="38">
        <v>4179638</v>
      </c>
      <c r="I199" s="33">
        <v>7</v>
      </c>
      <c r="J199" s="44">
        <v>6</v>
      </c>
      <c r="K199" s="35">
        <v>2537988</v>
      </c>
      <c r="L199" s="107">
        <v>2</v>
      </c>
      <c r="M199" s="108">
        <v>1</v>
      </c>
      <c r="N199" s="38">
        <v>11892973</v>
      </c>
      <c r="O199" s="33">
        <v>8</v>
      </c>
      <c r="P199" s="44">
        <v>6</v>
      </c>
      <c r="Q199" s="35">
        <v>12101425</v>
      </c>
      <c r="R199" s="107">
        <v>350</v>
      </c>
      <c r="S199" s="108">
        <v>333</v>
      </c>
      <c r="T199" s="38">
        <v>39938</v>
      </c>
      <c r="U199" s="39" t="s">
        <v>1709</v>
      </c>
      <c r="V199" s="40" t="s">
        <v>1709</v>
      </c>
      <c r="W199" s="41" t="s">
        <v>3813</v>
      </c>
      <c r="X199" s="107">
        <v>337</v>
      </c>
      <c r="Y199" s="108">
        <v>308</v>
      </c>
      <c r="Z199" s="110">
        <v>158</v>
      </c>
      <c r="AA199" s="94">
        <v>369</v>
      </c>
      <c r="AB199" s="42">
        <v>0</v>
      </c>
      <c r="AC199" s="34">
        <v>100</v>
      </c>
      <c r="AD199" s="43">
        <v>0</v>
      </c>
    </row>
    <row r="200" spans="1:30" s="3" customFormat="1" ht="18.75" customHeight="1">
      <c r="A200" s="99">
        <v>198</v>
      </c>
      <c r="B200" s="31" t="s">
        <v>3717</v>
      </c>
      <c r="C200" s="32" t="s">
        <v>2748</v>
      </c>
      <c r="D200" s="33">
        <v>183</v>
      </c>
      <c r="E200" s="35">
        <v>2670036</v>
      </c>
      <c r="F200" s="107">
        <v>134</v>
      </c>
      <c r="G200" s="108">
        <v>127</v>
      </c>
      <c r="H200" s="38">
        <v>3465155</v>
      </c>
      <c r="I200" s="33">
        <v>330</v>
      </c>
      <c r="J200" s="44">
        <v>307</v>
      </c>
      <c r="K200" s="35">
        <v>470482</v>
      </c>
      <c r="L200" s="107">
        <v>276</v>
      </c>
      <c r="M200" s="108">
        <v>259</v>
      </c>
      <c r="N200" s="38">
        <v>539163</v>
      </c>
      <c r="O200" s="33">
        <v>131</v>
      </c>
      <c r="P200" s="44">
        <v>122</v>
      </c>
      <c r="Q200" s="35">
        <v>3041734</v>
      </c>
      <c r="R200" s="107">
        <v>183</v>
      </c>
      <c r="S200" s="108">
        <v>168</v>
      </c>
      <c r="T200" s="38">
        <v>167050</v>
      </c>
      <c r="U200" s="33">
        <v>22</v>
      </c>
      <c r="V200" s="44">
        <v>22</v>
      </c>
      <c r="W200" s="35">
        <v>17354</v>
      </c>
      <c r="X200" s="107">
        <v>126</v>
      </c>
      <c r="Y200" s="108">
        <v>105</v>
      </c>
      <c r="Z200" s="110">
        <v>386</v>
      </c>
      <c r="AA200" s="94">
        <v>311</v>
      </c>
      <c r="AB200" s="42">
        <v>0</v>
      </c>
      <c r="AC200" s="34">
        <v>100</v>
      </c>
      <c r="AD200" s="43">
        <v>0</v>
      </c>
    </row>
    <row r="201" spans="1:30" s="3" customFormat="1" ht="18.75" customHeight="1">
      <c r="A201" s="99">
        <v>199</v>
      </c>
      <c r="B201" s="31" t="s">
        <v>49</v>
      </c>
      <c r="C201" s="32" t="s">
        <v>1737</v>
      </c>
      <c r="D201" s="33">
        <v>184</v>
      </c>
      <c r="E201" s="35">
        <v>2654593</v>
      </c>
      <c r="F201" s="107">
        <v>126</v>
      </c>
      <c r="G201" s="108">
        <v>120</v>
      </c>
      <c r="H201" s="38">
        <v>3542650</v>
      </c>
      <c r="I201" s="33">
        <v>360</v>
      </c>
      <c r="J201" s="44">
        <v>335</v>
      </c>
      <c r="K201" s="35">
        <v>410074</v>
      </c>
      <c r="L201" s="107">
        <v>420</v>
      </c>
      <c r="M201" s="108">
        <v>400</v>
      </c>
      <c r="N201" s="38">
        <v>189445</v>
      </c>
      <c r="O201" s="33">
        <v>225</v>
      </c>
      <c r="P201" s="44">
        <v>211</v>
      </c>
      <c r="Q201" s="35">
        <v>2169924</v>
      </c>
      <c r="R201" s="107">
        <v>335</v>
      </c>
      <c r="S201" s="108">
        <v>318</v>
      </c>
      <c r="T201" s="38">
        <v>48768</v>
      </c>
      <c r="U201" s="33">
        <v>174</v>
      </c>
      <c r="V201" s="44">
        <v>173</v>
      </c>
      <c r="W201" s="35">
        <v>4941</v>
      </c>
      <c r="X201" s="107">
        <v>432</v>
      </c>
      <c r="Y201" s="108">
        <v>403</v>
      </c>
      <c r="Z201" s="110">
        <v>96</v>
      </c>
      <c r="AA201" s="94">
        <v>311</v>
      </c>
      <c r="AB201" s="42">
        <v>0</v>
      </c>
      <c r="AC201" s="34">
        <v>100</v>
      </c>
      <c r="AD201" s="43">
        <v>0</v>
      </c>
    </row>
    <row r="202" spans="1:30" s="3" customFormat="1" ht="18.75" customHeight="1">
      <c r="A202" s="292">
        <v>200</v>
      </c>
      <c r="B202" s="144" t="s">
        <v>3154</v>
      </c>
      <c r="C202" s="145" t="s">
        <v>3815</v>
      </c>
      <c r="D202" s="197">
        <v>185</v>
      </c>
      <c r="E202" s="148">
        <v>2645875</v>
      </c>
      <c r="F202" s="293">
        <v>245</v>
      </c>
      <c r="G202" s="294">
        <v>229</v>
      </c>
      <c r="H202" s="151">
        <v>2667030</v>
      </c>
      <c r="I202" s="197">
        <v>457</v>
      </c>
      <c r="J202" s="147">
        <v>430</v>
      </c>
      <c r="K202" s="148">
        <v>167491</v>
      </c>
      <c r="L202" s="293">
        <v>172</v>
      </c>
      <c r="M202" s="294">
        <v>161</v>
      </c>
      <c r="N202" s="151">
        <v>883761</v>
      </c>
      <c r="O202" s="197">
        <v>79</v>
      </c>
      <c r="P202" s="147">
        <v>72</v>
      </c>
      <c r="Q202" s="148">
        <v>3919729</v>
      </c>
      <c r="R202" s="293">
        <v>344</v>
      </c>
      <c r="S202" s="294">
        <v>327</v>
      </c>
      <c r="T202" s="151">
        <v>45093</v>
      </c>
      <c r="U202" s="197">
        <v>36</v>
      </c>
      <c r="V202" s="147">
        <v>36</v>
      </c>
      <c r="W202" s="148">
        <v>14242</v>
      </c>
      <c r="X202" s="293">
        <v>146</v>
      </c>
      <c r="Y202" s="294">
        <v>125</v>
      </c>
      <c r="Z202" s="296">
        <v>349</v>
      </c>
      <c r="AA202" s="156">
        <v>322</v>
      </c>
      <c r="AB202" s="146">
        <v>0</v>
      </c>
      <c r="AC202" s="157">
        <v>100</v>
      </c>
      <c r="AD202" s="158">
        <v>0</v>
      </c>
    </row>
    <row r="203" spans="1:30" s="3" customFormat="1" ht="18.75" customHeight="1">
      <c r="A203" s="304">
        <v>201</v>
      </c>
      <c r="B203" s="176" t="s">
        <v>3408</v>
      </c>
      <c r="C203" s="177" t="s">
        <v>3815</v>
      </c>
      <c r="D203" s="198">
        <v>186</v>
      </c>
      <c r="E203" s="180">
        <v>2632735</v>
      </c>
      <c r="F203" s="305">
        <v>125</v>
      </c>
      <c r="G203" s="306">
        <v>119</v>
      </c>
      <c r="H203" s="183">
        <v>3546015</v>
      </c>
      <c r="I203" s="198">
        <v>87</v>
      </c>
      <c r="J203" s="179">
        <v>75</v>
      </c>
      <c r="K203" s="180">
        <v>1346183</v>
      </c>
      <c r="L203" s="305">
        <v>263</v>
      </c>
      <c r="M203" s="306">
        <v>249</v>
      </c>
      <c r="N203" s="183">
        <v>572338</v>
      </c>
      <c r="O203" s="198">
        <v>221</v>
      </c>
      <c r="P203" s="179">
        <v>207</v>
      </c>
      <c r="Q203" s="180">
        <v>2200062</v>
      </c>
      <c r="R203" s="305">
        <v>54</v>
      </c>
      <c r="S203" s="306">
        <v>46</v>
      </c>
      <c r="T203" s="183">
        <v>580251</v>
      </c>
      <c r="U203" s="198">
        <v>143</v>
      </c>
      <c r="V203" s="179">
        <v>142</v>
      </c>
      <c r="W203" s="180">
        <v>6501</v>
      </c>
      <c r="X203" s="305">
        <v>168</v>
      </c>
      <c r="Y203" s="306">
        <v>147</v>
      </c>
      <c r="Z203" s="307">
        <v>320</v>
      </c>
      <c r="AA203" s="186">
        <v>369</v>
      </c>
      <c r="AB203" s="178">
        <v>0</v>
      </c>
      <c r="AC203" s="187">
        <v>100</v>
      </c>
      <c r="AD203" s="188">
        <v>0</v>
      </c>
    </row>
    <row r="204" spans="1:30" s="3" customFormat="1" ht="18.75" customHeight="1">
      <c r="A204" s="298">
        <v>202</v>
      </c>
      <c r="B204" s="161" t="s">
        <v>3245</v>
      </c>
      <c r="C204" s="162" t="s">
        <v>3815</v>
      </c>
      <c r="D204" s="193">
        <v>187</v>
      </c>
      <c r="E204" s="165">
        <v>2630896</v>
      </c>
      <c r="F204" s="299">
        <v>246</v>
      </c>
      <c r="G204" s="300">
        <v>230</v>
      </c>
      <c r="H204" s="168">
        <v>2659042</v>
      </c>
      <c r="I204" s="193">
        <v>201</v>
      </c>
      <c r="J204" s="164">
        <v>181</v>
      </c>
      <c r="K204" s="165">
        <v>825124</v>
      </c>
      <c r="L204" s="299">
        <v>376</v>
      </c>
      <c r="M204" s="300">
        <v>356</v>
      </c>
      <c r="N204" s="168">
        <v>285506</v>
      </c>
      <c r="O204" s="193">
        <v>375</v>
      </c>
      <c r="P204" s="164">
        <v>353</v>
      </c>
      <c r="Q204" s="165">
        <v>1252187</v>
      </c>
      <c r="R204" s="299">
        <v>423</v>
      </c>
      <c r="S204" s="300">
        <v>405</v>
      </c>
      <c r="T204" s="168">
        <v>11416</v>
      </c>
      <c r="U204" s="193">
        <v>177</v>
      </c>
      <c r="V204" s="164">
        <v>176</v>
      </c>
      <c r="W204" s="165">
        <v>4803</v>
      </c>
      <c r="X204" s="299">
        <v>237</v>
      </c>
      <c r="Y204" s="300">
        <v>211</v>
      </c>
      <c r="Z204" s="302">
        <v>246</v>
      </c>
      <c r="AA204" s="171">
        <v>372</v>
      </c>
      <c r="AB204" s="163">
        <v>0</v>
      </c>
      <c r="AC204" s="172">
        <v>100</v>
      </c>
      <c r="AD204" s="173">
        <v>0</v>
      </c>
    </row>
    <row r="205" spans="1:30" s="3" customFormat="1" ht="18.75" customHeight="1">
      <c r="A205" s="298">
        <v>203</v>
      </c>
      <c r="B205" s="161" t="s">
        <v>3418</v>
      </c>
      <c r="C205" s="162" t="s">
        <v>3815</v>
      </c>
      <c r="D205" s="193">
        <v>188</v>
      </c>
      <c r="E205" s="165">
        <v>2630436</v>
      </c>
      <c r="F205" s="299">
        <v>235</v>
      </c>
      <c r="G205" s="300">
        <v>221</v>
      </c>
      <c r="H205" s="168">
        <v>2750661</v>
      </c>
      <c r="I205" s="193">
        <v>270</v>
      </c>
      <c r="J205" s="164">
        <v>249</v>
      </c>
      <c r="K205" s="165">
        <v>593153</v>
      </c>
      <c r="L205" s="299">
        <v>214</v>
      </c>
      <c r="M205" s="300">
        <v>202</v>
      </c>
      <c r="N205" s="168">
        <v>711269</v>
      </c>
      <c r="O205" s="193">
        <v>325</v>
      </c>
      <c r="P205" s="164">
        <v>305</v>
      </c>
      <c r="Q205" s="165">
        <v>1495341</v>
      </c>
      <c r="R205" s="299">
        <v>360</v>
      </c>
      <c r="S205" s="300">
        <v>343</v>
      </c>
      <c r="T205" s="168">
        <v>34512</v>
      </c>
      <c r="U205" s="193">
        <v>210</v>
      </c>
      <c r="V205" s="164">
        <v>208</v>
      </c>
      <c r="W205" s="165">
        <v>3726</v>
      </c>
      <c r="X205" s="299">
        <v>336</v>
      </c>
      <c r="Y205" s="300">
        <v>307</v>
      </c>
      <c r="Z205" s="302">
        <v>158</v>
      </c>
      <c r="AA205" s="171">
        <v>383</v>
      </c>
      <c r="AB205" s="163">
        <v>0</v>
      </c>
      <c r="AC205" s="172">
        <v>100</v>
      </c>
      <c r="AD205" s="173">
        <v>0</v>
      </c>
    </row>
    <row r="206" spans="1:30" s="3" customFormat="1" ht="18.75" customHeight="1">
      <c r="A206" s="99">
        <v>204</v>
      </c>
      <c r="B206" s="31" t="s">
        <v>3886</v>
      </c>
      <c r="C206" s="32" t="s">
        <v>3812</v>
      </c>
      <c r="D206" s="33">
        <v>189</v>
      </c>
      <c r="E206" s="35">
        <v>2627987</v>
      </c>
      <c r="F206" s="107">
        <v>252</v>
      </c>
      <c r="G206" s="108">
        <v>236</v>
      </c>
      <c r="H206" s="38">
        <v>2629466</v>
      </c>
      <c r="I206" s="33">
        <v>159</v>
      </c>
      <c r="J206" s="44">
        <v>144</v>
      </c>
      <c r="K206" s="35">
        <v>931688</v>
      </c>
      <c r="L206" s="107">
        <v>129</v>
      </c>
      <c r="M206" s="108">
        <v>120</v>
      </c>
      <c r="N206" s="38">
        <v>1130509</v>
      </c>
      <c r="O206" s="33">
        <v>308</v>
      </c>
      <c r="P206" s="44">
        <v>288</v>
      </c>
      <c r="Q206" s="35">
        <v>1597155</v>
      </c>
      <c r="R206" s="107">
        <v>104</v>
      </c>
      <c r="S206" s="108">
        <v>92</v>
      </c>
      <c r="T206" s="38">
        <v>320292</v>
      </c>
      <c r="U206" s="33">
        <v>392</v>
      </c>
      <c r="V206" s="44">
        <v>383</v>
      </c>
      <c r="W206" s="109">
        <v>33</v>
      </c>
      <c r="X206" s="107">
        <v>308</v>
      </c>
      <c r="Y206" s="108">
        <v>281</v>
      </c>
      <c r="Z206" s="110">
        <v>174</v>
      </c>
      <c r="AA206" s="94">
        <v>341</v>
      </c>
      <c r="AB206" s="42">
        <v>0</v>
      </c>
      <c r="AC206" s="34">
        <v>100</v>
      </c>
      <c r="AD206" s="43">
        <v>0</v>
      </c>
    </row>
    <row r="207" spans="1:30" s="3" customFormat="1" ht="18.75" customHeight="1">
      <c r="A207" s="292">
        <v>205</v>
      </c>
      <c r="B207" s="144" t="s">
        <v>2027</v>
      </c>
      <c r="C207" s="145" t="s">
        <v>3815</v>
      </c>
      <c r="D207" s="197">
        <v>190</v>
      </c>
      <c r="E207" s="148">
        <v>2617826</v>
      </c>
      <c r="F207" s="293">
        <v>81</v>
      </c>
      <c r="G207" s="294">
        <v>76</v>
      </c>
      <c r="H207" s="151">
        <v>3907078</v>
      </c>
      <c r="I207" s="197">
        <v>50</v>
      </c>
      <c r="J207" s="147">
        <v>40</v>
      </c>
      <c r="K207" s="148">
        <v>1630377</v>
      </c>
      <c r="L207" s="293">
        <v>245</v>
      </c>
      <c r="M207" s="294">
        <v>231</v>
      </c>
      <c r="N207" s="151">
        <v>619334</v>
      </c>
      <c r="O207" s="197">
        <v>200</v>
      </c>
      <c r="P207" s="147">
        <v>188</v>
      </c>
      <c r="Q207" s="148">
        <v>2375445</v>
      </c>
      <c r="R207" s="293">
        <v>251</v>
      </c>
      <c r="S207" s="294">
        <v>236</v>
      </c>
      <c r="T207" s="151">
        <v>106335</v>
      </c>
      <c r="U207" s="197">
        <v>234</v>
      </c>
      <c r="V207" s="147">
        <v>232</v>
      </c>
      <c r="W207" s="148">
        <v>2870</v>
      </c>
      <c r="X207" s="293">
        <v>279</v>
      </c>
      <c r="Y207" s="294">
        <v>252</v>
      </c>
      <c r="Z207" s="296">
        <v>202</v>
      </c>
      <c r="AA207" s="156">
        <v>383</v>
      </c>
      <c r="AB207" s="146">
        <v>0</v>
      </c>
      <c r="AC207" s="157">
        <v>100</v>
      </c>
      <c r="AD207" s="158">
        <v>0</v>
      </c>
    </row>
    <row r="208" spans="1:30" s="3" customFormat="1" ht="18.75" customHeight="1">
      <c r="A208" s="304">
        <v>206</v>
      </c>
      <c r="B208" s="176" t="s">
        <v>2017</v>
      </c>
      <c r="C208" s="177" t="s">
        <v>3815</v>
      </c>
      <c r="D208" s="198">
        <v>191</v>
      </c>
      <c r="E208" s="180">
        <v>2617702</v>
      </c>
      <c r="F208" s="305">
        <v>242</v>
      </c>
      <c r="G208" s="306">
        <v>227</v>
      </c>
      <c r="H208" s="183">
        <v>2706839</v>
      </c>
      <c r="I208" s="198">
        <v>260</v>
      </c>
      <c r="J208" s="179">
        <v>239</v>
      </c>
      <c r="K208" s="180">
        <v>620372</v>
      </c>
      <c r="L208" s="305">
        <v>104</v>
      </c>
      <c r="M208" s="306">
        <v>98</v>
      </c>
      <c r="N208" s="183">
        <v>1278750</v>
      </c>
      <c r="O208" s="198">
        <v>56</v>
      </c>
      <c r="P208" s="179">
        <v>50</v>
      </c>
      <c r="Q208" s="180">
        <v>4736745</v>
      </c>
      <c r="R208" s="305">
        <v>201</v>
      </c>
      <c r="S208" s="306">
        <v>186</v>
      </c>
      <c r="T208" s="183">
        <v>150856</v>
      </c>
      <c r="U208" s="198">
        <v>48</v>
      </c>
      <c r="V208" s="179">
        <v>48</v>
      </c>
      <c r="W208" s="180">
        <v>13000</v>
      </c>
      <c r="X208" s="305">
        <v>24</v>
      </c>
      <c r="Y208" s="306">
        <v>18</v>
      </c>
      <c r="Z208" s="307">
        <v>795</v>
      </c>
      <c r="AA208" s="186">
        <v>321</v>
      </c>
      <c r="AB208" s="178">
        <v>0</v>
      </c>
      <c r="AC208" s="187">
        <v>100</v>
      </c>
      <c r="AD208" s="188">
        <v>0</v>
      </c>
    </row>
    <row r="209" spans="1:30" s="3" customFormat="1" ht="18.75" customHeight="1">
      <c r="A209" s="298">
        <v>207</v>
      </c>
      <c r="B209" s="161" t="s">
        <v>3155</v>
      </c>
      <c r="C209" s="162" t="s">
        <v>3815</v>
      </c>
      <c r="D209" s="193">
        <v>192</v>
      </c>
      <c r="E209" s="165">
        <v>2607464</v>
      </c>
      <c r="F209" s="299">
        <v>248</v>
      </c>
      <c r="G209" s="300">
        <v>232</v>
      </c>
      <c r="H209" s="168">
        <v>2645302</v>
      </c>
      <c r="I209" s="193">
        <v>306</v>
      </c>
      <c r="J209" s="164">
        <v>283</v>
      </c>
      <c r="K209" s="165">
        <v>517776</v>
      </c>
      <c r="L209" s="299">
        <v>305</v>
      </c>
      <c r="M209" s="300">
        <v>288</v>
      </c>
      <c r="N209" s="168">
        <v>442719</v>
      </c>
      <c r="O209" s="193">
        <v>238</v>
      </c>
      <c r="P209" s="164">
        <v>224</v>
      </c>
      <c r="Q209" s="165">
        <v>2073573</v>
      </c>
      <c r="R209" s="299">
        <v>359</v>
      </c>
      <c r="S209" s="300">
        <v>342</v>
      </c>
      <c r="T209" s="168">
        <v>34679</v>
      </c>
      <c r="U209" s="193">
        <v>170</v>
      </c>
      <c r="V209" s="164">
        <v>169</v>
      </c>
      <c r="W209" s="165">
        <v>5248</v>
      </c>
      <c r="X209" s="299">
        <v>153</v>
      </c>
      <c r="Y209" s="300">
        <v>132</v>
      </c>
      <c r="Z209" s="302">
        <v>339</v>
      </c>
      <c r="AA209" s="171">
        <v>382</v>
      </c>
      <c r="AB209" s="163">
        <v>0</v>
      </c>
      <c r="AC209" s="172">
        <v>100</v>
      </c>
      <c r="AD209" s="173">
        <v>0</v>
      </c>
    </row>
    <row r="210" spans="1:30" s="3" customFormat="1" ht="18.75" customHeight="1">
      <c r="A210" s="298">
        <v>208</v>
      </c>
      <c r="B210" s="161" t="s">
        <v>2461</v>
      </c>
      <c r="C210" s="162" t="s">
        <v>3815</v>
      </c>
      <c r="D210" s="193">
        <v>193</v>
      </c>
      <c r="E210" s="165">
        <v>2595600</v>
      </c>
      <c r="F210" s="299">
        <v>218</v>
      </c>
      <c r="G210" s="300">
        <v>205</v>
      </c>
      <c r="H210" s="168">
        <v>2862446</v>
      </c>
      <c r="I210" s="193">
        <v>19</v>
      </c>
      <c r="J210" s="164">
        <v>16</v>
      </c>
      <c r="K210" s="165">
        <v>2275719</v>
      </c>
      <c r="L210" s="299">
        <v>99</v>
      </c>
      <c r="M210" s="300">
        <v>95</v>
      </c>
      <c r="N210" s="168">
        <v>1317779</v>
      </c>
      <c r="O210" s="193">
        <v>97</v>
      </c>
      <c r="P210" s="164">
        <v>89</v>
      </c>
      <c r="Q210" s="165">
        <v>3583364</v>
      </c>
      <c r="R210" s="299">
        <v>480</v>
      </c>
      <c r="S210" s="300">
        <v>459</v>
      </c>
      <c r="T210" s="168">
        <v>-309275</v>
      </c>
      <c r="U210" s="193">
        <v>151</v>
      </c>
      <c r="V210" s="164">
        <v>150</v>
      </c>
      <c r="W210" s="165">
        <v>6005</v>
      </c>
      <c r="X210" s="299">
        <v>204</v>
      </c>
      <c r="Y210" s="300">
        <v>183</v>
      </c>
      <c r="Z210" s="302">
        <v>285</v>
      </c>
      <c r="AA210" s="171">
        <v>321</v>
      </c>
      <c r="AB210" s="163">
        <v>0</v>
      </c>
      <c r="AC210" s="172">
        <v>100</v>
      </c>
      <c r="AD210" s="173">
        <v>0</v>
      </c>
    </row>
    <row r="211" spans="1:30" s="3" customFormat="1" ht="18.75" customHeight="1">
      <c r="A211" s="99">
        <v>209</v>
      </c>
      <c r="B211" s="31" t="s">
        <v>861</v>
      </c>
      <c r="C211" s="32" t="s">
        <v>3374</v>
      </c>
      <c r="D211" s="33">
        <v>194</v>
      </c>
      <c r="E211" s="35">
        <v>2594836</v>
      </c>
      <c r="F211" s="107">
        <v>258</v>
      </c>
      <c r="G211" s="108">
        <v>242</v>
      </c>
      <c r="H211" s="38">
        <v>2594836</v>
      </c>
      <c r="I211" s="33">
        <v>436</v>
      </c>
      <c r="J211" s="44">
        <v>409</v>
      </c>
      <c r="K211" s="35">
        <v>232205</v>
      </c>
      <c r="L211" s="107">
        <v>252</v>
      </c>
      <c r="M211" s="108">
        <v>238</v>
      </c>
      <c r="N211" s="38">
        <v>597401</v>
      </c>
      <c r="O211" s="33">
        <v>350</v>
      </c>
      <c r="P211" s="44">
        <v>329</v>
      </c>
      <c r="Q211" s="35">
        <v>1366104</v>
      </c>
      <c r="R211" s="107">
        <v>420</v>
      </c>
      <c r="S211" s="108">
        <v>402</v>
      </c>
      <c r="T211" s="38">
        <v>12360</v>
      </c>
      <c r="U211" s="33">
        <v>383</v>
      </c>
      <c r="V211" s="44">
        <v>375</v>
      </c>
      <c r="W211" s="109">
        <v>68</v>
      </c>
      <c r="X211" s="107">
        <v>121</v>
      </c>
      <c r="Y211" s="108">
        <v>101</v>
      </c>
      <c r="Z211" s="110">
        <v>400</v>
      </c>
      <c r="AA211" s="94">
        <v>311</v>
      </c>
      <c r="AB211" s="42">
        <v>0</v>
      </c>
      <c r="AC211" s="34">
        <v>100</v>
      </c>
      <c r="AD211" s="43">
        <v>0</v>
      </c>
    </row>
    <row r="212" spans="1:30" s="3" customFormat="1" ht="18.75" customHeight="1">
      <c r="A212" s="292">
        <v>210</v>
      </c>
      <c r="B212" s="144" t="s">
        <v>3156</v>
      </c>
      <c r="C212" s="145" t="s">
        <v>3815</v>
      </c>
      <c r="D212" s="197">
        <v>195</v>
      </c>
      <c r="E212" s="148">
        <v>2589888</v>
      </c>
      <c r="F212" s="293">
        <v>236</v>
      </c>
      <c r="G212" s="294">
        <v>222</v>
      </c>
      <c r="H212" s="151">
        <v>2749609</v>
      </c>
      <c r="I212" s="197">
        <v>12</v>
      </c>
      <c r="J212" s="147">
        <v>11</v>
      </c>
      <c r="K212" s="148">
        <v>2366093</v>
      </c>
      <c r="L212" s="293">
        <v>31</v>
      </c>
      <c r="M212" s="294">
        <v>29</v>
      </c>
      <c r="N212" s="151">
        <v>2541243</v>
      </c>
      <c r="O212" s="197">
        <v>89</v>
      </c>
      <c r="P212" s="147">
        <v>82</v>
      </c>
      <c r="Q212" s="148">
        <v>3696168</v>
      </c>
      <c r="R212" s="293">
        <v>6</v>
      </c>
      <c r="S212" s="294">
        <v>5</v>
      </c>
      <c r="T212" s="151">
        <v>1463104</v>
      </c>
      <c r="U212" s="197">
        <v>369</v>
      </c>
      <c r="V212" s="147">
        <v>362</v>
      </c>
      <c r="W212" s="295">
        <v>166</v>
      </c>
      <c r="X212" s="293">
        <v>371</v>
      </c>
      <c r="Y212" s="294">
        <v>342</v>
      </c>
      <c r="Z212" s="296">
        <v>135</v>
      </c>
      <c r="AA212" s="156">
        <v>351</v>
      </c>
      <c r="AB212" s="146">
        <v>0</v>
      </c>
      <c r="AC212" s="157">
        <v>51</v>
      </c>
      <c r="AD212" s="158">
        <v>49</v>
      </c>
    </row>
    <row r="213" spans="1:30" s="3" customFormat="1" ht="18.75" customHeight="1">
      <c r="A213" s="304">
        <v>211</v>
      </c>
      <c r="B213" s="176" t="s">
        <v>3986</v>
      </c>
      <c r="C213" s="177" t="s">
        <v>3815</v>
      </c>
      <c r="D213" s="198">
        <v>196</v>
      </c>
      <c r="E213" s="180">
        <v>2584089</v>
      </c>
      <c r="F213" s="305">
        <v>224</v>
      </c>
      <c r="G213" s="306">
        <v>211</v>
      </c>
      <c r="H213" s="183">
        <v>2830463</v>
      </c>
      <c r="I213" s="198">
        <v>89</v>
      </c>
      <c r="J213" s="179">
        <v>77</v>
      </c>
      <c r="K213" s="180">
        <v>1315791</v>
      </c>
      <c r="L213" s="305">
        <v>202</v>
      </c>
      <c r="M213" s="306">
        <v>190</v>
      </c>
      <c r="N213" s="183">
        <v>765116</v>
      </c>
      <c r="O213" s="198">
        <v>279</v>
      </c>
      <c r="P213" s="179">
        <v>260</v>
      </c>
      <c r="Q213" s="180">
        <v>1783501</v>
      </c>
      <c r="R213" s="305">
        <v>47</v>
      </c>
      <c r="S213" s="306">
        <v>39</v>
      </c>
      <c r="T213" s="183">
        <v>629912</v>
      </c>
      <c r="U213" s="198">
        <v>225</v>
      </c>
      <c r="V213" s="179">
        <v>223</v>
      </c>
      <c r="W213" s="180">
        <v>3117</v>
      </c>
      <c r="X213" s="305">
        <v>365</v>
      </c>
      <c r="Y213" s="306">
        <v>336</v>
      </c>
      <c r="Z213" s="307">
        <v>139</v>
      </c>
      <c r="AA213" s="186">
        <v>356</v>
      </c>
      <c r="AB213" s="178">
        <v>0</v>
      </c>
      <c r="AC213" s="187">
        <v>49</v>
      </c>
      <c r="AD213" s="188">
        <v>51</v>
      </c>
    </row>
    <row r="214" spans="1:30" s="3" customFormat="1" ht="18.75" customHeight="1">
      <c r="A214" s="99">
        <v>212</v>
      </c>
      <c r="B214" s="31" t="s">
        <v>872</v>
      </c>
      <c r="C214" s="32" t="s">
        <v>3368</v>
      </c>
      <c r="D214" s="33">
        <v>197</v>
      </c>
      <c r="E214" s="35">
        <v>2573732</v>
      </c>
      <c r="F214" s="107">
        <v>234</v>
      </c>
      <c r="G214" s="108">
        <v>220</v>
      </c>
      <c r="H214" s="38">
        <v>2755249</v>
      </c>
      <c r="I214" s="33">
        <v>246</v>
      </c>
      <c r="J214" s="44">
        <v>225</v>
      </c>
      <c r="K214" s="35">
        <v>668993</v>
      </c>
      <c r="L214" s="107">
        <v>87</v>
      </c>
      <c r="M214" s="108">
        <v>83</v>
      </c>
      <c r="N214" s="38">
        <v>1423729</v>
      </c>
      <c r="O214" s="33">
        <v>118</v>
      </c>
      <c r="P214" s="44">
        <v>109</v>
      </c>
      <c r="Q214" s="35">
        <v>3274831</v>
      </c>
      <c r="R214" s="107">
        <v>145</v>
      </c>
      <c r="S214" s="108">
        <v>133</v>
      </c>
      <c r="T214" s="38">
        <v>226164</v>
      </c>
      <c r="U214" s="33">
        <v>73</v>
      </c>
      <c r="V214" s="44">
        <v>73</v>
      </c>
      <c r="W214" s="35">
        <v>9912</v>
      </c>
      <c r="X214" s="107">
        <v>374</v>
      </c>
      <c r="Y214" s="108">
        <v>345</v>
      </c>
      <c r="Z214" s="110">
        <v>134</v>
      </c>
      <c r="AA214" s="94">
        <v>311</v>
      </c>
      <c r="AB214" s="42">
        <v>0</v>
      </c>
      <c r="AC214" s="34">
        <v>100</v>
      </c>
      <c r="AD214" s="43">
        <v>0</v>
      </c>
    </row>
    <row r="215" spans="1:30" s="3" customFormat="1" ht="18.75" customHeight="1">
      <c r="A215" s="298">
        <v>213</v>
      </c>
      <c r="B215" s="161" t="s">
        <v>3157</v>
      </c>
      <c r="C215" s="162" t="s">
        <v>3814</v>
      </c>
      <c r="D215" s="193">
        <v>16</v>
      </c>
      <c r="E215" s="165">
        <v>2567677</v>
      </c>
      <c r="F215" s="299">
        <v>262</v>
      </c>
      <c r="G215" s="300">
        <v>17</v>
      </c>
      <c r="H215" s="168">
        <v>2567677</v>
      </c>
      <c r="I215" s="193" t="s">
        <v>3813</v>
      </c>
      <c r="J215" s="170" t="s">
        <v>1709</v>
      </c>
      <c r="K215" s="165">
        <v>-721597</v>
      </c>
      <c r="L215" s="299">
        <v>438</v>
      </c>
      <c r="M215" s="300">
        <v>21</v>
      </c>
      <c r="N215" s="168">
        <v>122826</v>
      </c>
      <c r="O215" s="193">
        <v>93</v>
      </c>
      <c r="P215" s="164">
        <v>8</v>
      </c>
      <c r="Q215" s="165">
        <v>3640411</v>
      </c>
      <c r="R215" s="299">
        <v>63</v>
      </c>
      <c r="S215" s="300">
        <v>9</v>
      </c>
      <c r="T215" s="168">
        <v>513535</v>
      </c>
      <c r="U215" s="169" t="s">
        <v>1709</v>
      </c>
      <c r="V215" s="170" t="s">
        <v>1709</v>
      </c>
      <c r="W215" s="189" t="s">
        <v>3813</v>
      </c>
      <c r="X215" s="299">
        <v>218</v>
      </c>
      <c r="Y215" s="300">
        <v>25</v>
      </c>
      <c r="Z215" s="302">
        <v>270</v>
      </c>
      <c r="AA215" s="171">
        <v>383</v>
      </c>
      <c r="AB215" s="163">
        <v>100</v>
      </c>
      <c r="AC215" s="172">
        <v>0</v>
      </c>
      <c r="AD215" s="173">
        <v>0</v>
      </c>
    </row>
    <row r="216" spans="1:30" s="3" customFormat="1" ht="18.75" customHeight="1">
      <c r="A216" s="99">
        <v>214</v>
      </c>
      <c r="B216" s="31" t="s">
        <v>487</v>
      </c>
      <c r="C216" s="32" t="s">
        <v>3812</v>
      </c>
      <c r="D216" s="33">
        <v>198</v>
      </c>
      <c r="E216" s="35">
        <v>2542042</v>
      </c>
      <c r="F216" s="107">
        <v>267</v>
      </c>
      <c r="G216" s="108">
        <v>250</v>
      </c>
      <c r="H216" s="38">
        <v>2542042</v>
      </c>
      <c r="I216" s="33">
        <v>165</v>
      </c>
      <c r="J216" s="44">
        <v>149</v>
      </c>
      <c r="K216" s="35">
        <v>918572</v>
      </c>
      <c r="L216" s="107">
        <v>310</v>
      </c>
      <c r="M216" s="108">
        <v>293</v>
      </c>
      <c r="N216" s="38">
        <v>428690</v>
      </c>
      <c r="O216" s="33">
        <v>227</v>
      </c>
      <c r="P216" s="44">
        <v>213</v>
      </c>
      <c r="Q216" s="35">
        <v>2147292</v>
      </c>
      <c r="R216" s="107">
        <v>468</v>
      </c>
      <c r="S216" s="108">
        <v>447</v>
      </c>
      <c r="T216" s="38">
        <v>-104564</v>
      </c>
      <c r="U216" s="39" t="s">
        <v>1709</v>
      </c>
      <c r="V216" s="40" t="s">
        <v>1709</v>
      </c>
      <c r="W216" s="41" t="s">
        <v>3813</v>
      </c>
      <c r="X216" s="107">
        <v>360</v>
      </c>
      <c r="Y216" s="108">
        <v>331</v>
      </c>
      <c r="Z216" s="110">
        <v>142</v>
      </c>
      <c r="AA216" s="94">
        <v>381</v>
      </c>
      <c r="AB216" s="42">
        <v>0</v>
      </c>
      <c r="AC216" s="34">
        <v>100</v>
      </c>
      <c r="AD216" s="43">
        <v>0</v>
      </c>
    </row>
    <row r="217" spans="1:30" s="3" customFormat="1" ht="18.75" customHeight="1">
      <c r="A217" s="292">
        <v>215</v>
      </c>
      <c r="B217" s="144" t="s">
        <v>3158</v>
      </c>
      <c r="C217" s="145" t="s">
        <v>3815</v>
      </c>
      <c r="D217" s="197">
        <v>199</v>
      </c>
      <c r="E217" s="148">
        <v>2535642</v>
      </c>
      <c r="F217" s="293">
        <v>270</v>
      </c>
      <c r="G217" s="294">
        <v>253</v>
      </c>
      <c r="H217" s="151">
        <v>2535642</v>
      </c>
      <c r="I217" s="197">
        <v>294</v>
      </c>
      <c r="J217" s="147">
        <v>271</v>
      </c>
      <c r="K217" s="148">
        <v>544096</v>
      </c>
      <c r="L217" s="293">
        <v>298</v>
      </c>
      <c r="M217" s="294">
        <v>281</v>
      </c>
      <c r="N217" s="151">
        <v>461705</v>
      </c>
      <c r="O217" s="197">
        <v>432</v>
      </c>
      <c r="P217" s="147">
        <v>406</v>
      </c>
      <c r="Q217" s="148">
        <v>875307</v>
      </c>
      <c r="R217" s="293">
        <v>215</v>
      </c>
      <c r="S217" s="294">
        <v>200</v>
      </c>
      <c r="T217" s="151">
        <v>136396</v>
      </c>
      <c r="U217" s="152" t="s">
        <v>1709</v>
      </c>
      <c r="V217" s="153" t="s">
        <v>1709</v>
      </c>
      <c r="W217" s="154" t="s">
        <v>3813</v>
      </c>
      <c r="X217" s="293">
        <v>387</v>
      </c>
      <c r="Y217" s="294">
        <v>358</v>
      </c>
      <c r="Z217" s="296">
        <v>125</v>
      </c>
      <c r="AA217" s="156">
        <v>369</v>
      </c>
      <c r="AB217" s="146">
        <v>0</v>
      </c>
      <c r="AC217" s="157">
        <v>50</v>
      </c>
      <c r="AD217" s="158">
        <v>50</v>
      </c>
    </row>
    <row r="218" spans="1:30" s="3" customFormat="1" ht="18.75" customHeight="1">
      <c r="A218" s="304">
        <v>216</v>
      </c>
      <c r="B218" s="176" t="s">
        <v>2630</v>
      </c>
      <c r="C218" s="177" t="s">
        <v>3815</v>
      </c>
      <c r="D218" s="198">
        <v>200</v>
      </c>
      <c r="E218" s="180">
        <v>2534287</v>
      </c>
      <c r="F218" s="305">
        <v>219</v>
      </c>
      <c r="G218" s="306">
        <v>206</v>
      </c>
      <c r="H218" s="183">
        <v>2861727</v>
      </c>
      <c r="I218" s="198">
        <v>142</v>
      </c>
      <c r="J218" s="179">
        <v>129</v>
      </c>
      <c r="K218" s="180">
        <v>1028189</v>
      </c>
      <c r="L218" s="305">
        <v>115</v>
      </c>
      <c r="M218" s="306">
        <v>107</v>
      </c>
      <c r="N218" s="183">
        <v>1188001</v>
      </c>
      <c r="O218" s="198">
        <v>253</v>
      </c>
      <c r="P218" s="179">
        <v>236</v>
      </c>
      <c r="Q218" s="180">
        <v>1941304</v>
      </c>
      <c r="R218" s="305">
        <v>51</v>
      </c>
      <c r="S218" s="306">
        <v>43</v>
      </c>
      <c r="T218" s="183">
        <v>612403</v>
      </c>
      <c r="U218" s="198">
        <v>208</v>
      </c>
      <c r="V218" s="179">
        <v>206</v>
      </c>
      <c r="W218" s="180">
        <v>3778</v>
      </c>
      <c r="X218" s="305">
        <v>455</v>
      </c>
      <c r="Y218" s="306">
        <v>426</v>
      </c>
      <c r="Z218" s="307">
        <v>79</v>
      </c>
      <c r="AA218" s="186">
        <v>369</v>
      </c>
      <c r="AB218" s="178">
        <v>0</v>
      </c>
      <c r="AC218" s="187">
        <v>100</v>
      </c>
      <c r="AD218" s="188">
        <v>0</v>
      </c>
    </row>
    <row r="219" spans="1:30" s="3" customFormat="1" ht="18.75" customHeight="1">
      <c r="A219" s="99">
        <v>217</v>
      </c>
      <c r="B219" s="31" t="s">
        <v>2633</v>
      </c>
      <c r="C219" s="32" t="s">
        <v>2748</v>
      </c>
      <c r="D219" s="33">
        <v>201</v>
      </c>
      <c r="E219" s="35">
        <v>2531437</v>
      </c>
      <c r="F219" s="107">
        <v>268</v>
      </c>
      <c r="G219" s="108">
        <v>251</v>
      </c>
      <c r="H219" s="38">
        <v>2538487</v>
      </c>
      <c r="I219" s="33">
        <v>485</v>
      </c>
      <c r="J219" s="44">
        <v>458</v>
      </c>
      <c r="K219" s="35">
        <v>14380</v>
      </c>
      <c r="L219" s="107">
        <v>454</v>
      </c>
      <c r="M219" s="108">
        <v>433</v>
      </c>
      <c r="N219" s="38">
        <v>88226</v>
      </c>
      <c r="O219" s="33">
        <v>342</v>
      </c>
      <c r="P219" s="44">
        <v>322</v>
      </c>
      <c r="Q219" s="35">
        <v>1417693</v>
      </c>
      <c r="R219" s="107">
        <v>393</v>
      </c>
      <c r="S219" s="108">
        <v>375</v>
      </c>
      <c r="T219" s="38">
        <v>22503</v>
      </c>
      <c r="U219" s="33">
        <v>35</v>
      </c>
      <c r="V219" s="44">
        <v>35</v>
      </c>
      <c r="W219" s="35">
        <v>14449</v>
      </c>
      <c r="X219" s="107">
        <v>497</v>
      </c>
      <c r="Y219" s="108">
        <v>468</v>
      </c>
      <c r="Z219" s="110">
        <v>30</v>
      </c>
      <c r="AA219" s="94">
        <v>311</v>
      </c>
      <c r="AB219" s="42">
        <v>0</v>
      </c>
      <c r="AC219" s="34">
        <v>100</v>
      </c>
      <c r="AD219" s="43">
        <v>0</v>
      </c>
    </row>
    <row r="220" spans="1:30" s="3" customFormat="1" ht="18.75" customHeight="1">
      <c r="A220" s="99">
        <v>218</v>
      </c>
      <c r="B220" s="31" t="s">
        <v>316</v>
      </c>
      <c r="C220" s="32" t="s">
        <v>3373</v>
      </c>
      <c r="D220" s="33">
        <v>202</v>
      </c>
      <c r="E220" s="35">
        <v>2531096</v>
      </c>
      <c r="F220" s="107">
        <v>263</v>
      </c>
      <c r="G220" s="108">
        <v>246</v>
      </c>
      <c r="H220" s="38">
        <v>2562282</v>
      </c>
      <c r="I220" s="33">
        <v>381</v>
      </c>
      <c r="J220" s="44">
        <v>356</v>
      </c>
      <c r="K220" s="35">
        <v>376324</v>
      </c>
      <c r="L220" s="107">
        <v>188</v>
      </c>
      <c r="M220" s="108">
        <v>176</v>
      </c>
      <c r="N220" s="38">
        <v>813466</v>
      </c>
      <c r="O220" s="33">
        <v>199</v>
      </c>
      <c r="P220" s="44">
        <v>187</v>
      </c>
      <c r="Q220" s="35">
        <v>2390927</v>
      </c>
      <c r="R220" s="107">
        <v>290</v>
      </c>
      <c r="S220" s="108">
        <v>274</v>
      </c>
      <c r="T220" s="38">
        <v>73073</v>
      </c>
      <c r="U220" s="33">
        <v>168</v>
      </c>
      <c r="V220" s="44">
        <v>167</v>
      </c>
      <c r="W220" s="35">
        <v>5280</v>
      </c>
      <c r="X220" s="107">
        <v>117</v>
      </c>
      <c r="Y220" s="108">
        <v>97</v>
      </c>
      <c r="Z220" s="110">
        <v>400</v>
      </c>
      <c r="AA220" s="94">
        <v>311</v>
      </c>
      <c r="AB220" s="42">
        <v>0</v>
      </c>
      <c r="AC220" s="34">
        <v>100</v>
      </c>
      <c r="AD220" s="43">
        <v>0</v>
      </c>
    </row>
    <row r="221" spans="1:30" s="3" customFormat="1" ht="18.75" customHeight="1">
      <c r="A221" s="298">
        <v>219</v>
      </c>
      <c r="B221" s="161" t="s">
        <v>2022</v>
      </c>
      <c r="C221" s="162" t="s">
        <v>3815</v>
      </c>
      <c r="D221" s="193">
        <v>203</v>
      </c>
      <c r="E221" s="165">
        <v>2521306</v>
      </c>
      <c r="F221" s="299">
        <v>170</v>
      </c>
      <c r="G221" s="300">
        <v>160</v>
      </c>
      <c r="H221" s="168">
        <v>3183495</v>
      </c>
      <c r="I221" s="193">
        <v>295</v>
      </c>
      <c r="J221" s="164">
        <v>272</v>
      </c>
      <c r="K221" s="165">
        <v>543120</v>
      </c>
      <c r="L221" s="299">
        <v>373</v>
      </c>
      <c r="M221" s="300">
        <v>353</v>
      </c>
      <c r="N221" s="168">
        <v>299185</v>
      </c>
      <c r="O221" s="193">
        <v>153</v>
      </c>
      <c r="P221" s="164">
        <v>144</v>
      </c>
      <c r="Q221" s="165">
        <v>2810656</v>
      </c>
      <c r="R221" s="299">
        <v>267</v>
      </c>
      <c r="S221" s="300">
        <v>252</v>
      </c>
      <c r="T221" s="168">
        <v>90102</v>
      </c>
      <c r="U221" s="193">
        <v>199</v>
      </c>
      <c r="V221" s="164">
        <v>198</v>
      </c>
      <c r="W221" s="165">
        <v>3920</v>
      </c>
      <c r="X221" s="299">
        <v>89</v>
      </c>
      <c r="Y221" s="300">
        <v>73</v>
      </c>
      <c r="Z221" s="302">
        <v>457</v>
      </c>
      <c r="AA221" s="171">
        <v>383</v>
      </c>
      <c r="AB221" s="163">
        <v>0</v>
      </c>
      <c r="AC221" s="172">
        <v>100</v>
      </c>
      <c r="AD221" s="173">
        <v>0</v>
      </c>
    </row>
    <row r="222" spans="1:30" s="3" customFormat="1" ht="18.75" customHeight="1">
      <c r="A222" s="292">
        <v>220</v>
      </c>
      <c r="B222" s="144" t="s">
        <v>1926</v>
      </c>
      <c r="C222" s="145" t="s">
        <v>3815</v>
      </c>
      <c r="D222" s="197">
        <v>204</v>
      </c>
      <c r="E222" s="148">
        <v>2520350</v>
      </c>
      <c r="F222" s="293">
        <v>272</v>
      </c>
      <c r="G222" s="294">
        <v>255</v>
      </c>
      <c r="H222" s="151">
        <v>2531576</v>
      </c>
      <c r="I222" s="197">
        <v>235</v>
      </c>
      <c r="J222" s="147">
        <v>214</v>
      </c>
      <c r="K222" s="148">
        <v>712240</v>
      </c>
      <c r="L222" s="293">
        <v>237</v>
      </c>
      <c r="M222" s="294">
        <v>223</v>
      </c>
      <c r="N222" s="151">
        <v>630831</v>
      </c>
      <c r="O222" s="197">
        <v>347</v>
      </c>
      <c r="P222" s="147">
        <v>326</v>
      </c>
      <c r="Q222" s="148">
        <v>1380074</v>
      </c>
      <c r="R222" s="293">
        <v>143</v>
      </c>
      <c r="S222" s="294">
        <v>131</v>
      </c>
      <c r="T222" s="151">
        <v>229110</v>
      </c>
      <c r="U222" s="197">
        <v>123</v>
      </c>
      <c r="V222" s="147">
        <v>122</v>
      </c>
      <c r="W222" s="148">
        <v>7343</v>
      </c>
      <c r="X222" s="293">
        <v>21</v>
      </c>
      <c r="Y222" s="294">
        <v>16</v>
      </c>
      <c r="Z222" s="296">
        <v>850</v>
      </c>
      <c r="AA222" s="156">
        <v>322</v>
      </c>
      <c r="AB222" s="146">
        <v>0</v>
      </c>
      <c r="AC222" s="157">
        <v>100</v>
      </c>
      <c r="AD222" s="158">
        <v>0</v>
      </c>
    </row>
    <row r="223" spans="1:30" s="3" customFormat="1" ht="18.75" customHeight="1">
      <c r="A223" s="304">
        <v>221</v>
      </c>
      <c r="B223" s="176" t="s">
        <v>3696</v>
      </c>
      <c r="C223" s="177" t="s">
        <v>3815</v>
      </c>
      <c r="D223" s="198">
        <v>205</v>
      </c>
      <c r="E223" s="180">
        <v>2516299</v>
      </c>
      <c r="F223" s="305">
        <v>274</v>
      </c>
      <c r="G223" s="306">
        <v>257</v>
      </c>
      <c r="H223" s="183">
        <v>2520206</v>
      </c>
      <c r="I223" s="198">
        <v>78</v>
      </c>
      <c r="J223" s="179">
        <v>67</v>
      </c>
      <c r="K223" s="180">
        <v>1432101</v>
      </c>
      <c r="L223" s="305">
        <v>71</v>
      </c>
      <c r="M223" s="306">
        <v>68</v>
      </c>
      <c r="N223" s="183">
        <v>1663468</v>
      </c>
      <c r="O223" s="198">
        <v>212</v>
      </c>
      <c r="P223" s="179">
        <v>199</v>
      </c>
      <c r="Q223" s="180">
        <v>2255797</v>
      </c>
      <c r="R223" s="305">
        <v>15</v>
      </c>
      <c r="S223" s="306">
        <v>13</v>
      </c>
      <c r="T223" s="183">
        <v>1012939</v>
      </c>
      <c r="U223" s="198">
        <v>296</v>
      </c>
      <c r="V223" s="179">
        <v>291</v>
      </c>
      <c r="W223" s="180">
        <v>1180</v>
      </c>
      <c r="X223" s="305">
        <v>353</v>
      </c>
      <c r="Y223" s="306">
        <v>324</v>
      </c>
      <c r="Z223" s="307">
        <v>149</v>
      </c>
      <c r="AA223" s="186">
        <v>390</v>
      </c>
      <c r="AB223" s="178">
        <v>0</v>
      </c>
      <c r="AC223" s="187">
        <v>80.95</v>
      </c>
      <c r="AD223" s="188">
        <v>19.05</v>
      </c>
    </row>
    <row r="224" spans="1:30" s="3" customFormat="1" ht="18.75" customHeight="1">
      <c r="A224" s="298">
        <v>222</v>
      </c>
      <c r="B224" s="161" t="s">
        <v>3159</v>
      </c>
      <c r="C224" s="162" t="s">
        <v>3815</v>
      </c>
      <c r="D224" s="193">
        <v>206</v>
      </c>
      <c r="E224" s="165">
        <v>2515080</v>
      </c>
      <c r="F224" s="299">
        <v>276</v>
      </c>
      <c r="G224" s="300">
        <v>259</v>
      </c>
      <c r="H224" s="168">
        <v>2515080</v>
      </c>
      <c r="I224" s="193">
        <v>231</v>
      </c>
      <c r="J224" s="164">
        <v>210</v>
      </c>
      <c r="K224" s="165">
        <v>713763</v>
      </c>
      <c r="L224" s="299">
        <v>211</v>
      </c>
      <c r="M224" s="300">
        <v>199</v>
      </c>
      <c r="N224" s="168">
        <v>722904</v>
      </c>
      <c r="O224" s="193">
        <v>82</v>
      </c>
      <c r="P224" s="164">
        <v>75</v>
      </c>
      <c r="Q224" s="165">
        <v>3869703</v>
      </c>
      <c r="R224" s="299">
        <v>478</v>
      </c>
      <c r="S224" s="300">
        <v>457</v>
      </c>
      <c r="T224" s="168">
        <v>-294850</v>
      </c>
      <c r="U224" s="193">
        <v>370</v>
      </c>
      <c r="V224" s="164">
        <v>363</v>
      </c>
      <c r="W224" s="301">
        <v>165</v>
      </c>
      <c r="X224" s="299">
        <v>265</v>
      </c>
      <c r="Y224" s="300">
        <v>238</v>
      </c>
      <c r="Z224" s="302">
        <v>214</v>
      </c>
      <c r="AA224" s="171">
        <v>341</v>
      </c>
      <c r="AB224" s="163">
        <v>0</v>
      </c>
      <c r="AC224" s="172">
        <v>100</v>
      </c>
      <c r="AD224" s="173">
        <v>0</v>
      </c>
    </row>
    <row r="225" spans="1:30" s="3" customFormat="1" ht="18.75" customHeight="1">
      <c r="A225" s="298">
        <v>223</v>
      </c>
      <c r="B225" s="195" t="s">
        <v>3813</v>
      </c>
      <c r="C225" s="162" t="s">
        <v>3815</v>
      </c>
      <c r="D225" s="193">
        <v>207</v>
      </c>
      <c r="E225" s="189" t="s">
        <v>3813</v>
      </c>
      <c r="F225" s="299">
        <v>221</v>
      </c>
      <c r="G225" s="300">
        <v>208</v>
      </c>
      <c r="H225" s="196" t="s">
        <v>3813</v>
      </c>
      <c r="I225" s="193">
        <v>134</v>
      </c>
      <c r="J225" s="164">
        <v>122</v>
      </c>
      <c r="K225" s="189" t="s">
        <v>3813</v>
      </c>
      <c r="L225" s="299">
        <v>130</v>
      </c>
      <c r="M225" s="300">
        <v>121</v>
      </c>
      <c r="N225" s="196" t="s">
        <v>3813</v>
      </c>
      <c r="O225" s="193">
        <v>232</v>
      </c>
      <c r="P225" s="164">
        <v>218</v>
      </c>
      <c r="Q225" s="189" t="s">
        <v>3813</v>
      </c>
      <c r="R225" s="299">
        <v>122</v>
      </c>
      <c r="S225" s="300">
        <v>110</v>
      </c>
      <c r="T225" s="196" t="s">
        <v>3813</v>
      </c>
      <c r="U225" s="193">
        <v>193</v>
      </c>
      <c r="V225" s="164">
        <v>192</v>
      </c>
      <c r="W225" s="189" t="s">
        <v>3813</v>
      </c>
      <c r="X225" s="299">
        <v>491</v>
      </c>
      <c r="Y225" s="300">
        <v>462</v>
      </c>
      <c r="Z225" s="196" t="s">
        <v>3813</v>
      </c>
      <c r="AA225" s="171">
        <v>356</v>
      </c>
      <c r="AB225" s="163">
        <v>0</v>
      </c>
      <c r="AC225" s="172">
        <v>10</v>
      </c>
      <c r="AD225" s="173">
        <v>90</v>
      </c>
    </row>
    <row r="226" spans="1:30" s="3" customFormat="1" ht="18.75" customHeight="1">
      <c r="A226" s="99">
        <v>224</v>
      </c>
      <c r="B226" s="31" t="s">
        <v>3339</v>
      </c>
      <c r="C226" s="32" t="s">
        <v>3470</v>
      </c>
      <c r="D226" s="33">
        <v>208</v>
      </c>
      <c r="E226" s="35">
        <v>2507682</v>
      </c>
      <c r="F226" s="107">
        <v>253</v>
      </c>
      <c r="G226" s="108">
        <v>237</v>
      </c>
      <c r="H226" s="38">
        <v>2617687</v>
      </c>
      <c r="I226" s="33" t="s">
        <v>3813</v>
      </c>
      <c r="J226" s="40" t="s">
        <v>1709</v>
      </c>
      <c r="K226" s="35">
        <v>-113550</v>
      </c>
      <c r="L226" s="107">
        <v>401</v>
      </c>
      <c r="M226" s="108">
        <v>381</v>
      </c>
      <c r="N226" s="38">
        <v>227114</v>
      </c>
      <c r="O226" s="33">
        <v>299</v>
      </c>
      <c r="P226" s="44">
        <v>279</v>
      </c>
      <c r="Q226" s="35">
        <v>1652200</v>
      </c>
      <c r="R226" s="107">
        <v>439</v>
      </c>
      <c r="S226" s="108">
        <v>420</v>
      </c>
      <c r="T226" s="38">
        <v>4978</v>
      </c>
      <c r="U226" s="33">
        <v>172</v>
      </c>
      <c r="V226" s="44">
        <v>171</v>
      </c>
      <c r="W226" s="35">
        <v>5108</v>
      </c>
      <c r="X226" s="107">
        <v>461</v>
      </c>
      <c r="Y226" s="108">
        <v>432</v>
      </c>
      <c r="Z226" s="110">
        <v>72</v>
      </c>
      <c r="AA226" s="94">
        <v>311</v>
      </c>
      <c r="AB226" s="42">
        <v>0</v>
      </c>
      <c r="AC226" s="34">
        <v>100</v>
      </c>
      <c r="AD226" s="43">
        <v>0</v>
      </c>
    </row>
    <row r="227" spans="1:30" s="3" customFormat="1" ht="18.75" customHeight="1">
      <c r="A227" s="292">
        <v>225</v>
      </c>
      <c r="B227" s="144" t="s">
        <v>3160</v>
      </c>
      <c r="C227" s="145" t="s">
        <v>3815</v>
      </c>
      <c r="D227" s="197">
        <v>209</v>
      </c>
      <c r="E227" s="148">
        <v>2500623</v>
      </c>
      <c r="F227" s="293">
        <v>275</v>
      </c>
      <c r="G227" s="294">
        <v>258</v>
      </c>
      <c r="H227" s="151">
        <v>2516491</v>
      </c>
      <c r="I227" s="197">
        <v>316</v>
      </c>
      <c r="J227" s="147">
        <v>293</v>
      </c>
      <c r="K227" s="148">
        <v>495692</v>
      </c>
      <c r="L227" s="293">
        <v>26</v>
      </c>
      <c r="M227" s="294">
        <v>24</v>
      </c>
      <c r="N227" s="151">
        <v>2781392</v>
      </c>
      <c r="O227" s="197">
        <v>47</v>
      </c>
      <c r="P227" s="147">
        <v>43</v>
      </c>
      <c r="Q227" s="148">
        <v>5011649</v>
      </c>
      <c r="R227" s="293">
        <v>438</v>
      </c>
      <c r="S227" s="294">
        <v>419</v>
      </c>
      <c r="T227" s="151">
        <v>5089</v>
      </c>
      <c r="U227" s="197">
        <v>129</v>
      </c>
      <c r="V227" s="147">
        <v>128</v>
      </c>
      <c r="W227" s="148">
        <v>7054</v>
      </c>
      <c r="X227" s="293">
        <v>242</v>
      </c>
      <c r="Y227" s="294">
        <v>216</v>
      </c>
      <c r="Z227" s="296">
        <v>245</v>
      </c>
      <c r="AA227" s="156">
        <v>321</v>
      </c>
      <c r="AB227" s="146">
        <v>0</v>
      </c>
      <c r="AC227" s="157">
        <v>100</v>
      </c>
      <c r="AD227" s="158">
        <v>0</v>
      </c>
    </row>
    <row r="228" spans="1:30" s="3" customFormat="1" ht="18.75" customHeight="1">
      <c r="A228" s="98">
        <v>226</v>
      </c>
      <c r="B228" s="17" t="s">
        <v>2313</v>
      </c>
      <c r="C228" s="18" t="s">
        <v>1737</v>
      </c>
      <c r="D228" s="60">
        <v>210</v>
      </c>
      <c r="E228" s="21">
        <v>2494528</v>
      </c>
      <c r="F228" s="104">
        <v>278</v>
      </c>
      <c r="G228" s="105">
        <v>261</v>
      </c>
      <c r="H228" s="24">
        <v>2511047</v>
      </c>
      <c r="I228" s="60">
        <v>234</v>
      </c>
      <c r="J228" s="20">
        <v>213</v>
      </c>
      <c r="K228" s="21">
        <v>712257</v>
      </c>
      <c r="L228" s="104">
        <v>18</v>
      </c>
      <c r="M228" s="105">
        <v>16</v>
      </c>
      <c r="N228" s="24">
        <v>3301206</v>
      </c>
      <c r="O228" s="60">
        <v>76</v>
      </c>
      <c r="P228" s="20">
        <v>69</v>
      </c>
      <c r="Q228" s="21">
        <v>4021995</v>
      </c>
      <c r="R228" s="104">
        <v>138</v>
      </c>
      <c r="S228" s="105">
        <v>126</v>
      </c>
      <c r="T228" s="24">
        <v>240023</v>
      </c>
      <c r="U228" s="60">
        <v>379</v>
      </c>
      <c r="V228" s="20">
        <v>372</v>
      </c>
      <c r="W228" s="103">
        <v>90</v>
      </c>
      <c r="X228" s="104">
        <v>418</v>
      </c>
      <c r="Y228" s="105">
        <v>389</v>
      </c>
      <c r="Z228" s="106">
        <v>103</v>
      </c>
      <c r="AA228" s="93">
        <v>341</v>
      </c>
      <c r="AB228" s="19">
        <v>0</v>
      </c>
      <c r="AC228" s="27">
        <v>84.54</v>
      </c>
      <c r="AD228" s="28">
        <v>15.46</v>
      </c>
    </row>
    <row r="229" spans="1:30" s="3" customFormat="1" ht="18.75" customHeight="1">
      <c r="A229" s="99">
        <v>227</v>
      </c>
      <c r="B229" s="31" t="s">
        <v>2622</v>
      </c>
      <c r="C229" s="32" t="s">
        <v>3368</v>
      </c>
      <c r="D229" s="33">
        <v>211</v>
      </c>
      <c r="E229" s="35">
        <v>2484542</v>
      </c>
      <c r="F229" s="107">
        <v>17</v>
      </c>
      <c r="G229" s="108">
        <v>15</v>
      </c>
      <c r="H229" s="38">
        <v>5481385</v>
      </c>
      <c r="I229" s="33">
        <v>98</v>
      </c>
      <c r="J229" s="44">
        <v>86</v>
      </c>
      <c r="K229" s="35">
        <v>1265078</v>
      </c>
      <c r="L229" s="107">
        <v>15</v>
      </c>
      <c r="M229" s="108">
        <v>13</v>
      </c>
      <c r="N229" s="38">
        <v>3357551</v>
      </c>
      <c r="O229" s="33">
        <v>25</v>
      </c>
      <c r="P229" s="44">
        <v>22</v>
      </c>
      <c r="Q229" s="35">
        <v>6724997</v>
      </c>
      <c r="R229" s="107">
        <v>72</v>
      </c>
      <c r="S229" s="108">
        <v>61</v>
      </c>
      <c r="T229" s="38">
        <v>474655</v>
      </c>
      <c r="U229" s="33">
        <v>16</v>
      </c>
      <c r="V229" s="44">
        <v>16</v>
      </c>
      <c r="W229" s="35">
        <v>18784</v>
      </c>
      <c r="X229" s="107">
        <v>84</v>
      </c>
      <c r="Y229" s="108">
        <v>69</v>
      </c>
      <c r="Z229" s="110">
        <v>463</v>
      </c>
      <c r="AA229" s="94">
        <v>321</v>
      </c>
      <c r="AB229" s="42">
        <v>0</v>
      </c>
      <c r="AC229" s="34">
        <v>100</v>
      </c>
      <c r="AD229" s="43">
        <v>0</v>
      </c>
    </row>
    <row r="230" spans="1:30" s="3" customFormat="1" ht="18.75" customHeight="1">
      <c r="A230" s="298">
        <v>228</v>
      </c>
      <c r="B230" s="161" t="s">
        <v>3386</v>
      </c>
      <c r="C230" s="162" t="s">
        <v>3815</v>
      </c>
      <c r="D230" s="193">
        <v>212</v>
      </c>
      <c r="E230" s="165">
        <v>2475392</v>
      </c>
      <c r="F230" s="299">
        <v>273</v>
      </c>
      <c r="G230" s="300">
        <v>256</v>
      </c>
      <c r="H230" s="168">
        <v>2530074</v>
      </c>
      <c r="I230" s="193">
        <v>194</v>
      </c>
      <c r="J230" s="164">
        <v>174</v>
      </c>
      <c r="K230" s="165">
        <v>841504</v>
      </c>
      <c r="L230" s="299">
        <v>235</v>
      </c>
      <c r="M230" s="300">
        <v>221</v>
      </c>
      <c r="N230" s="168">
        <v>635387</v>
      </c>
      <c r="O230" s="193">
        <v>327</v>
      </c>
      <c r="P230" s="164">
        <v>307</v>
      </c>
      <c r="Q230" s="165">
        <v>1477188</v>
      </c>
      <c r="R230" s="299">
        <v>110</v>
      </c>
      <c r="S230" s="300">
        <v>98</v>
      </c>
      <c r="T230" s="168">
        <v>304483</v>
      </c>
      <c r="U230" s="193">
        <v>242</v>
      </c>
      <c r="V230" s="164">
        <v>240</v>
      </c>
      <c r="W230" s="165">
        <v>2426</v>
      </c>
      <c r="X230" s="299">
        <v>388</v>
      </c>
      <c r="Y230" s="300">
        <v>359</v>
      </c>
      <c r="Z230" s="302">
        <v>125</v>
      </c>
      <c r="AA230" s="171">
        <v>352</v>
      </c>
      <c r="AB230" s="163">
        <v>0</v>
      </c>
      <c r="AC230" s="172">
        <v>100</v>
      </c>
      <c r="AD230" s="173">
        <v>0</v>
      </c>
    </row>
    <row r="231" spans="1:30" s="3" customFormat="1" ht="18.75" customHeight="1">
      <c r="A231" s="298">
        <v>229</v>
      </c>
      <c r="B231" s="161" t="s">
        <v>2257</v>
      </c>
      <c r="C231" s="162" t="s">
        <v>3815</v>
      </c>
      <c r="D231" s="193">
        <v>213</v>
      </c>
      <c r="E231" s="165">
        <v>2473829</v>
      </c>
      <c r="F231" s="299">
        <v>259</v>
      </c>
      <c r="G231" s="300">
        <v>243</v>
      </c>
      <c r="H231" s="168">
        <v>2584915</v>
      </c>
      <c r="I231" s="193">
        <v>67</v>
      </c>
      <c r="J231" s="164">
        <v>57</v>
      </c>
      <c r="K231" s="165">
        <v>1544540</v>
      </c>
      <c r="L231" s="299">
        <v>152</v>
      </c>
      <c r="M231" s="300">
        <v>143</v>
      </c>
      <c r="N231" s="168">
        <v>993060</v>
      </c>
      <c r="O231" s="193">
        <v>223</v>
      </c>
      <c r="P231" s="164">
        <v>209</v>
      </c>
      <c r="Q231" s="165">
        <v>2187288</v>
      </c>
      <c r="R231" s="299">
        <v>123</v>
      </c>
      <c r="S231" s="300">
        <v>111</v>
      </c>
      <c r="T231" s="168">
        <v>273752</v>
      </c>
      <c r="U231" s="169" t="s">
        <v>1709</v>
      </c>
      <c r="V231" s="170" t="s">
        <v>1709</v>
      </c>
      <c r="W231" s="189" t="s">
        <v>3813</v>
      </c>
      <c r="X231" s="299">
        <v>116</v>
      </c>
      <c r="Y231" s="300">
        <v>96</v>
      </c>
      <c r="Z231" s="302">
        <v>403</v>
      </c>
      <c r="AA231" s="171">
        <v>321</v>
      </c>
      <c r="AB231" s="163">
        <v>0</v>
      </c>
      <c r="AC231" s="172">
        <v>100</v>
      </c>
      <c r="AD231" s="173">
        <v>0</v>
      </c>
    </row>
    <row r="232" spans="1:30" s="3" customFormat="1" ht="18.75" customHeight="1">
      <c r="A232" s="100">
        <v>230</v>
      </c>
      <c r="B232" s="47" t="s">
        <v>2256</v>
      </c>
      <c r="C232" s="48" t="s">
        <v>3369</v>
      </c>
      <c r="D232" s="65">
        <v>214</v>
      </c>
      <c r="E232" s="51">
        <v>2469041</v>
      </c>
      <c r="F232" s="112">
        <v>281</v>
      </c>
      <c r="G232" s="113">
        <v>264</v>
      </c>
      <c r="H232" s="54">
        <v>2477470</v>
      </c>
      <c r="I232" s="65">
        <v>76</v>
      </c>
      <c r="J232" s="50">
        <v>65</v>
      </c>
      <c r="K232" s="51">
        <v>1437072</v>
      </c>
      <c r="L232" s="112">
        <v>114</v>
      </c>
      <c r="M232" s="113">
        <v>106</v>
      </c>
      <c r="N232" s="54">
        <v>1195309</v>
      </c>
      <c r="O232" s="65">
        <v>171</v>
      </c>
      <c r="P232" s="50">
        <v>161</v>
      </c>
      <c r="Q232" s="51">
        <v>2681234</v>
      </c>
      <c r="R232" s="112">
        <v>148</v>
      </c>
      <c r="S232" s="113">
        <v>136</v>
      </c>
      <c r="T232" s="54">
        <v>221689</v>
      </c>
      <c r="U232" s="65">
        <v>161</v>
      </c>
      <c r="V232" s="50">
        <v>160</v>
      </c>
      <c r="W232" s="51">
        <v>5677</v>
      </c>
      <c r="X232" s="112">
        <v>196</v>
      </c>
      <c r="Y232" s="113">
        <v>175</v>
      </c>
      <c r="Z232" s="114">
        <v>292</v>
      </c>
      <c r="AA232" s="95">
        <v>321</v>
      </c>
      <c r="AB232" s="49">
        <v>0</v>
      </c>
      <c r="AC232" s="57">
        <v>100</v>
      </c>
      <c r="AD232" s="58">
        <v>0</v>
      </c>
    </row>
    <row r="233" spans="1:30" s="3" customFormat="1" ht="18.75" customHeight="1">
      <c r="A233" s="98">
        <v>231</v>
      </c>
      <c r="B233" s="17" t="s">
        <v>1512</v>
      </c>
      <c r="C233" s="18" t="s">
        <v>3371</v>
      </c>
      <c r="D233" s="60">
        <v>215</v>
      </c>
      <c r="E233" s="21">
        <v>2466823</v>
      </c>
      <c r="F233" s="104">
        <v>231</v>
      </c>
      <c r="G233" s="105">
        <v>217</v>
      </c>
      <c r="H233" s="24">
        <v>2791717</v>
      </c>
      <c r="I233" s="60" t="s">
        <v>3813</v>
      </c>
      <c r="J233" s="26" t="s">
        <v>1709</v>
      </c>
      <c r="K233" s="21">
        <v>-163087</v>
      </c>
      <c r="L233" s="104">
        <v>291</v>
      </c>
      <c r="M233" s="105">
        <v>274</v>
      </c>
      <c r="N233" s="24">
        <v>484249</v>
      </c>
      <c r="O233" s="60">
        <v>401</v>
      </c>
      <c r="P233" s="20">
        <v>376</v>
      </c>
      <c r="Q233" s="21">
        <v>1070712</v>
      </c>
      <c r="R233" s="104">
        <v>476</v>
      </c>
      <c r="S233" s="105">
        <v>455</v>
      </c>
      <c r="T233" s="24">
        <v>-272199</v>
      </c>
      <c r="U233" s="60">
        <v>306</v>
      </c>
      <c r="V233" s="20">
        <v>301</v>
      </c>
      <c r="W233" s="21">
        <v>1033</v>
      </c>
      <c r="X233" s="104">
        <v>292</v>
      </c>
      <c r="Y233" s="105">
        <v>265</v>
      </c>
      <c r="Z233" s="106">
        <v>194</v>
      </c>
      <c r="AA233" s="93">
        <v>311</v>
      </c>
      <c r="AB233" s="19">
        <v>0</v>
      </c>
      <c r="AC233" s="27">
        <v>100</v>
      </c>
      <c r="AD233" s="28">
        <v>0</v>
      </c>
    </row>
    <row r="234" spans="1:30" s="3" customFormat="1" ht="18.75" customHeight="1">
      <c r="A234" s="298">
        <v>232</v>
      </c>
      <c r="B234" s="161" t="s">
        <v>3358</v>
      </c>
      <c r="C234" s="162" t="s">
        <v>3815</v>
      </c>
      <c r="D234" s="193">
        <v>216</v>
      </c>
      <c r="E234" s="165">
        <v>2461015</v>
      </c>
      <c r="F234" s="299">
        <v>8</v>
      </c>
      <c r="G234" s="300">
        <v>7</v>
      </c>
      <c r="H234" s="168">
        <v>6518172</v>
      </c>
      <c r="I234" s="193" t="s">
        <v>3813</v>
      </c>
      <c r="J234" s="170" t="s">
        <v>1709</v>
      </c>
      <c r="K234" s="165">
        <v>-268561</v>
      </c>
      <c r="L234" s="299" t="s">
        <v>3813</v>
      </c>
      <c r="M234" s="167" t="s">
        <v>1709</v>
      </c>
      <c r="N234" s="168">
        <v>-214922</v>
      </c>
      <c r="O234" s="193">
        <v>58</v>
      </c>
      <c r="P234" s="164">
        <v>52</v>
      </c>
      <c r="Q234" s="165">
        <v>4694411</v>
      </c>
      <c r="R234" s="299">
        <v>491</v>
      </c>
      <c r="S234" s="300">
        <v>465</v>
      </c>
      <c r="T234" s="168">
        <v>-755875</v>
      </c>
      <c r="U234" s="193">
        <v>2</v>
      </c>
      <c r="V234" s="164">
        <v>2</v>
      </c>
      <c r="W234" s="165">
        <v>38035</v>
      </c>
      <c r="X234" s="299">
        <v>91</v>
      </c>
      <c r="Y234" s="300">
        <v>75</v>
      </c>
      <c r="Z234" s="302">
        <v>451</v>
      </c>
      <c r="AA234" s="171">
        <v>321</v>
      </c>
      <c r="AB234" s="163">
        <v>0</v>
      </c>
      <c r="AC234" s="172">
        <v>100</v>
      </c>
      <c r="AD234" s="173">
        <v>0</v>
      </c>
    </row>
    <row r="235" spans="1:30" s="3" customFormat="1" ht="18.75" customHeight="1">
      <c r="A235" s="298">
        <v>233</v>
      </c>
      <c r="B235" s="161" t="s">
        <v>3390</v>
      </c>
      <c r="C235" s="162" t="s">
        <v>3815</v>
      </c>
      <c r="D235" s="193">
        <v>217</v>
      </c>
      <c r="E235" s="165">
        <v>2453520</v>
      </c>
      <c r="F235" s="299">
        <v>182</v>
      </c>
      <c r="G235" s="300">
        <v>172</v>
      </c>
      <c r="H235" s="168">
        <v>3137280</v>
      </c>
      <c r="I235" s="193">
        <v>52</v>
      </c>
      <c r="J235" s="164">
        <v>42</v>
      </c>
      <c r="K235" s="165">
        <v>1624053</v>
      </c>
      <c r="L235" s="299">
        <v>362</v>
      </c>
      <c r="M235" s="300">
        <v>342</v>
      </c>
      <c r="N235" s="168">
        <v>311831</v>
      </c>
      <c r="O235" s="193">
        <v>176</v>
      </c>
      <c r="P235" s="164">
        <v>165</v>
      </c>
      <c r="Q235" s="165">
        <v>2604862</v>
      </c>
      <c r="R235" s="299">
        <v>304</v>
      </c>
      <c r="S235" s="300">
        <v>288</v>
      </c>
      <c r="T235" s="168">
        <v>68901</v>
      </c>
      <c r="U235" s="193">
        <v>327</v>
      </c>
      <c r="V235" s="164">
        <v>321</v>
      </c>
      <c r="W235" s="301">
        <v>721</v>
      </c>
      <c r="X235" s="299">
        <v>90</v>
      </c>
      <c r="Y235" s="300">
        <v>74</v>
      </c>
      <c r="Z235" s="302">
        <v>454</v>
      </c>
      <c r="AA235" s="171">
        <v>324</v>
      </c>
      <c r="AB235" s="163">
        <v>0</v>
      </c>
      <c r="AC235" s="172">
        <v>100</v>
      </c>
      <c r="AD235" s="173">
        <v>0</v>
      </c>
    </row>
    <row r="236" spans="1:30" s="3" customFormat="1" ht="18.75" customHeight="1">
      <c r="A236" s="298">
        <v>234</v>
      </c>
      <c r="B236" s="161" t="s">
        <v>3419</v>
      </c>
      <c r="C236" s="162" t="s">
        <v>3815</v>
      </c>
      <c r="D236" s="193">
        <v>218</v>
      </c>
      <c r="E236" s="165">
        <v>2452124</v>
      </c>
      <c r="F236" s="299">
        <v>45</v>
      </c>
      <c r="G236" s="300">
        <v>43</v>
      </c>
      <c r="H236" s="168">
        <v>4280453</v>
      </c>
      <c r="I236" s="193">
        <v>136</v>
      </c>
      <c r="J236" s="164">
        <v>124</v>
      </c>
      <c r="K236" s="165">
        <v>1057079</v>
      </c>
      <c r="L236" s="299">
        <v>338</v>
      </c>
      <c r="M236" s="300">
        <v>319</v>
      </c>
      <c r="N236" s="168">
        <v>353130</v>
      </c>
      <c r="O236" s="193">
        <v>198</v>
      </c>
      <c r="P236" s="164">
        <v>186</v>
      </c>
      <c r="Q236" s="165">
        <v>2395013</v>
      </c>
      <c r="R236" s="299">
        <v>187</v>
      </c>
      <c r="S236" s="300">
        <v>172</v>
      </c>
      <c r="T236" s="168">
        <v>163973</v>
      </c>
      <c r="U236" s="193">
        <v>68</v>
      </c>
      <c r="V236" s="164">
        <v>68</v>
      </c>
      <c r="W236" s="165">
        <v>10213</v>
      </c>
      <c r="X236" s="299">
        <v>382</v>
      </c>
      <c r="Y236" s="300">
        <v>353</v>
      </c>
      <c r="Z236" s="302">
        <v>130</v>
      </c>
      <c r="AA236" s="171">
        <v>321</v>
      </c>
      <c r="AB236" s="163">
        <v>0</v>
      </c>
      <c r="AC236" s="172">
        <v>100</v>
      </c>
      <c r="AD236" s="173">
        <v>0</v>
      </c>
    </row>
    <row r="237" spans="1:30" s="3" customFormat="1" ht="18.75" customHeight="1">
      <c r="A237" s="292">
        <v>235</v>
      </c>
      <c r="B237" s="144" t="s">
        <v>3406</v>
      </c>
      <c r="C237" s="145" t="s">
        <v>3815</v>
      </c>
      <c r="D237" s="197">
        <v>219</v>
      </c>
      <c r="E237" s="148">
        <v>2448884</v>
      </c>
      <c r="F237" s="293">
        <v>256</v>
      </c>
      <c r="G237" s="294">
        <v>240</v>
      </c>
      <c r="H237" s="151">
        <v>2597487</v>
      </c>
      <c r="I237" s="197">
        <v>254</v>
      </c>
      <c r="J237" s="147">
        <v>233</v>
      </c>
      <c r="K237" s="148">
        <v>640130</v>
      </c>
      <c r="L237" s="293">
        <v>158</v>
      </c>
      <c r="M237" s="294">
        <v>148</v>
      </c>
      <c r="N237" s="151">
        <v>978379</v>
      </c>
      <c r="O237" s="197">
        <v>348</v>
      </c>
      <c r="P237" s="147">
        <v>327</v>
      </c>
      <c r="Q237" s="148">
        <v>1368476</v>
      </c>
      <c r="R237" s="293">
        <v>229</v>
      </c>
      <c r="S237" s="294">
        <v>214</v>
      </c>
      <c r="T237" s="151">
        <v>122306</v>
      </c>
      <c r="U237" s="197">
        <v>318</v>
      </c>
      <c r="V237" s="147">
        <v>313</v>
      </c>
      <c r="W237" s="295">
        <v>860</v>
      </c>
      <c r="X237" s="293">
        <v>320</v>
      </c>
      <c r="Y237" s="294">
        <v>292</v>
      </c>
      <c r="Z237" s="296">
        <v>167</v>
      </c>
      <c r="AA237" s="156">
        <v>323</v>
      </c>
      <c r="AB237" s="146">
        <v>0</v>
      </c>
      <c r="AC237" s="157">
        <v>100</v>
      </c>
      <c r="AD237" s="158">
        <v>0</v>
      </c>
    </row>
    <row r="238" spans="1:30" s="3" customFormat="1" ht="18.75" customHeight="1">
      <c r="A238" s="98">
        <v>236</v>
      </c>
      <c r="B238" s="17" t="s">
        <v>3876</v>
      </c>
      <c r="C238" s="18" t="s">
        <v>3816</v>
      </c>
      <c r="D238" s="60">
        <v>220</v>
      </c>
      <c r="E238" s="21">
        <v>2444905</v>
      </c>
      <c r="F238" s="104">
        <v>282</v>
      </c>
      <c r="G238" s="105">
        <v>265</v>
      </c>
      <c r="H238" s="24">
        <v>2472112</v>
      </c>
      <c r="I238" s="60">
        <v>288</v>
      </c>
      <c r="J238" s="20">
        <v>265</v>
      </c>
      <c r="K238" s="21">
        <v>563693</v>
      </c>
      <c r="L238" s="104">
        <v>354</v>
      </c>
      <c r="M238" s="105">
        <v>334</v>
      </c>
      <c r="N238" s="24">
        <v>318317</v>
      </c>
      <c r="O238" s="60">
        <v>448</v>
      </c>
      <c r="P238" s="20">
        <v>422</v>
      </c>
      <c r="Q238" s="21">
        <v>741062</v>
      </c>
      <c r="R238" s="104">
        <v>222</v>
      </c>
      <c r="S238" s="105">
        <v>207</v>
      </c>
      <c r="T238" s="24">
        <v>129803</v>
      </c>
      <c r="U238" s="60">
        <v>406</v>
      </c>
      <c r="V238" s="20">
        <v>397</v>
      </c>
      <c r="W238" s="103">
        <v>2</v>
      </c>
      <c r="X238" s="104">
        <v>314</v>
      </c>
      <c r="Y238" s="105">
        <v>286</v>
      </c>
      <c r="Z238" s="106">
        <v>170</v>
      </c>
      <c r="AA238" s="93">
        <v>382</v>
      </c>
      <c r="AB238" s="19">
        <v>0</v>
      </c>
      <c r="AC238" s="27">
        <v>100</v>
      </c>
      <c r="AD238" s="28">
        <v>0</v>
      </c>
    </row>
    <row r="239" spans="1:30" s="3" customFormat="1" ht="18.75" customHeight="1">
      <c r="A239" s="298">
        <v>237</v>
      </c>
      <c r="B239" s="195" t="s">
        <v>3813</v>
      </c>
      <c r="C239" s="162" t="s">
        <v>3815</v>
      </c>
      <c r="D239" s="193">
        <v>221</v>
      </c>
      <c r="E239" s="189" t="s">
        <v>3813</v>
      </c>
      <c r="F239" s="299">
        <v>280</v>
      </c>
      <c r="G239" s="300">
        <v>263</v>
      </c>
      <c r="H239" s="196" t="s">
        <v>3813</v>
      </c>
      <c r="I239" s="193">
        <v>394</v>
      </c>
      <c r="J239" s="164">
        <v>369</v>
      </c>
      <c r="K239" s="189" t="s">
        <v>3813</v>
      </c>
      <c r="L239" s="299">
        <v>149</v>
      </c>
      <c r="M239" s="300">
        <v>140</v>
      </c>
      <c r="N239" s="196" t="s">
        <v>3813</v>
      </c>
      <c r="O239" s="193">
        <v>205</v>
      </c>
      <c r="P239" s="164">
        <v>193</v>
      </c>
      <c r="Q239" s="189" t="s">
        <v>3813</v>
      </c>
      <c r="R239" s="299">
        <v>191</v>
      </c>
      <c r="S239" s="300">
        <v>176</v>
      </c>
      <c r="T239" s="196" t="s">
        <v>3813</v>
      </c>
      <c r="U239" s="193">
        <v>47</v>
      </c>
      <c r="V239" s="164">
        <v>47</v>
      </c>
      <c r="W239" s="189" t="s">
        <v>3813</v>
      </c>
      <c r="X239" s="299">
        <v>447</v>
      </c>
      <c r="Y239" s="300">
        <v>418</v>
      </c>
      <c r="Z239" s="196" t="s">
        <v>3813</v>
      </c>
      <c r="AA239" s="171">
        <v>384</v>
      </c>
      <c r="AB239" s="163">
        <v>0</v>
      </c>
      <c r="AC239" s="172">
        <v>100</v>
      </c>
      <c r="AD239" s="173">
        <v>0</v>
      </c>
    </row>
    <row r="240" spans="1:30" s="3" customFormat="1" ht="18.75" customHeight="1">
      <c r="A240" s="298">
        <v>238</v>
      </c>
      <c r="B240" s="161" t="s">
        <v>1473</v>
      </c>
      <c r="C240" s="162" t="s">
        <v>3815</v>
      </c>
      <c r="D240" s="193">
        <v>222</v>
      </c>
      <c r="E240" s="165">
        <v>2431559</v>
      </c>
      <c r="F240" s="299">
        <v>284</v>
      </c>
      <c r="G240" s="300">
        <v>267</v>
      </c>
      <c r="H240" s="168">
        <v>2437191</v>
      </c>
      <c r="I240" s="193">
        <v>141</v>
      </c>
      <c r="J240" s="164">
        <v>128</v>
      </c>
      <c r="K240" s="165">
        <v>1038358</v>
      </c>
      <c r="L240" s="299">
        <v>236</v>
      </c>
      <c r="M240" s="300">
        <v>222</v>
      </c>
      <c r="N240" s="168">
        <v>632248</v>
      </c>
      <c r="O240" s="193">
        <v>301</v>
      </c>
      <c r="P240" s="164">
        <v>281</v>
      </c>
      <c r="Q240" s="165">
        <v>1642907</v>
      </c>
      <c r="R240" s="299">
        <v>225</v>
      </c>
      <c r="S240" s="300">
        <v>210</v>
      </c>
      <c r="T240" s="168">
        <v>127089</v>
      </c>
      <c r="U240" s="169" t="s">
        <v>1709</v>
      </c>
      <c r="V240" s="170" t="s">
        <v>1709</v>
      </c>
      <c r="W240" s="189" t="s">
        <v>3813</v>
      </c>
      <c r="X240" s="299">
        <v>125</v>
      </c>
      <c r="Y240" s="300">
        <v>104</v>
      </c>
      <c r="Z240" s="302">
        <v>387</v>
      </c>
      <c r="AA240" s="171">
        <v>369</v>
      </c>
      <c r="AB240" s="163">
        <v>0</v>
      </c>
      <c r="AC240" s="172">
        <v>100</v>
      </c>
      <c r="AD240" s="173">
        <v>0</v>
      </c>
    </row>
    <row r="241" spans="1:30" s="3" customFormat="1" ht="18.75" customHeight="1">
      <c r="A241" s="298">
        <v>239</v>
      </c>
      <c r="B241" s="161" t="s">
        <v>3161</v>
      </c>
      <c r="C241" s="162" t="s">
        <v>3815</v>
      </c>
      <c r="D241" s="193">
        <v>223</v>
      </c>
      <c r="E241" s="165">
        <v>2427421</v>
      </c>
      <c r="F241" s="299">
        <v>286</v>
      </c>
      <c r="G241" s="300">
        <v>269</v>
      </c>
      <c r="H241" s="168">
        <v>2427421</v>
      </c>
      <c r="I241" s="193">
        <v>53</v>
      </c>
      <c r="J241" s="164">
        <v>43</v>
      </c>
      <c r="K241" s="165">
        <v>1621515</v>
      </c>
      <c r="L241" s="299">
        <v>81</v>
      </c>
      <c r="M241" s="300">
        <v>78</v>
      </c>
      <c r="N241" s="168">
        <v>1486494</v>
      </c>
      <c r="O241" s="193">
        <v>240</v>
      </c>
      <c r="P241" s="164">
        <v>226</v>
      </c>
      <c r="Q241" s="165">
        <v>2042670</v>
      </c>
      <c r="R241" s="299">
        <v>164</v>
      </c>
      <c r="S241" s="300">
        <v>150</v>
      </c>
      <c r="T241" s="168">
        <v>194997</v>
      </c>
      <c r="U241" s="193">
        <v>173</v>
      </c>
      <c r="V241" s="164">
        <v>172</v>
      </c>
      <c r="W241" s="165">
        <v>5053</v>
      </c>
      <c r="X241" s="299">
        <v>262</v>
      </c>
      <c r="Y241" s="300">
        <v>235</v>
      </c>
      <c r="Z241" s="302">
        <v>215</v>
      </c>
      <c r="AA241" s="171">
        <v>384</v>
      </c>
      <c r="AB241" s="163">
        <v>0</v>
      </c>
      <c r="AC241" s="172">
        <v>80</v>
      </c>
      <c r="AD241" s="173">
        <v>20</v>
      </c>
    </row>
    <row r="242" spans="1:30" s="3" customFormat="1" ht="18.75" customHeight="1">
      <c r="A242" s="100">
        <v>240</v>
      </c>
      <c r="B242" s="47" t="s">
        <v>3162</v>
      </c>
      <c r="C242" s="48" t="s">
        <v>2748</v>
      </c>
      <c r="D242" s="65">
        <v>224</v>
      </c>
      <c r="E242" s="51">
        <v>2419167</v>
      </c>
      <c r="F242" s="112">
        <v>264</v>
      </c>
      <c r="G242" s="113">
        <v>247</v>
      </c>
      <c r="H242" s="54">
        <v>2556214</v>
      </c>
      <c r="I242" s="65">
        <v>243</v>
      </c>
      <c r="J242" s="50">
        <v>222</v>
      </c>
      <c r="K242" s="51">
        <v>677595</v>
      </c>
      <c r="L242" s="112">
        <v>361</v>
      </c>
      <c r="M242" s="113">
        <v>341</v>
      </c>
      <c r="N242" s="54">
        <v>312060</v>
      </c>
      <c r="O242" s="65">
        <v>35</v>
      </c>
      <c r="P242" s="50">
        <v>32</v>
      </c>
      <c r="Q242" s="51">
        <v>5687190</v>
      </c>
      <c r="R242" s="112">
        <v>226</v>
      </c>
      <c r="S242" s="113">
        <v>211</v>
      </c>
      <c r="T242" s="54">
        <v>126988</v>
      </c>
      <c r="U242" s="65">
        <v>19</v>
      </c>
      <c r="V242" s="50">
        <v>19</v>
      </c>
      <c r="W242" s="51">
        <v>18169</v>
      </c>
      <c r="X242" s="112">
        <v>127</v>
      </c>
      <c r="Y242" s="113">
        <v>106</v>
      </c>
      <c r="Z242" s="114">
        <v>386</v>
      </c>
      <c r="AA242" s="95">
        <v>314</v>
      </c>
      <c r="AB242" s="49">
        <v>0</v>
      </c>
      <c r="AC242" s="57">
        <v>34</v>
      </c>
      <c r="AD242" s="58">
        <v>66</v>
      </c>
    </row>
    <row r="243" spans="1:30" s="3" customFormat="1" ht="18.75" customHeight="1">
      <c r="A243" s="304">
        <v>241</v>
      </c>
      <c r="B243" s="176" t="s">
        <v>1767</v>
      </c>
      <c r="C243" s="177" t="s">
        <v>3815</v>
      </c>
      <c r="D243" s="198">
        <v>225</v>
      </c>
      <c r="E243" s="180">
        <v>2418337</v>
      </c>
      <c r="F243" s="305">
        <v>251</v>
      </c>
      <c r="G243" s="306">
        <v>235</v>
      </c>
      <c r="H243" s="183">
        <v>2631223</v>
      </c>
      <c r="I243" s="198">
        <v>240</v>
      </c>
      <c r="J243" s="179">
        <v>219</v>
      </c>
      <c r="K243" s="180">
        <v>687522</v>
      </c>
      <c r="L243" s="305">
        <v>277</v>
      </c>
      <c r="M243" s="306">
        <v>260</v>
      </c>
      <c r="N243" s="183">
        <v>538174</v>
      </c>
      <c r="O243" s="198">
        <v>194</v>
      </c>
      <c r="P243" s="179">
        <v>182</v>
      </c>
      <c r="Q243" s="180">
        <v>2430919</v>
      </c>
      <c r="R243" s="305">
        <v>114</v>
      </c>
      <c r="S243" s="306">
        <v>102</v>
      </c>
      <c r="T243" s="183">
        <v>294520</v>
      </c>
      <c r="U243" s="198">
        <v>307</v>
      </c>
      <c r="V243" s="179">
        <v>302</v>
      </c>
      <c r="W243" s="180">
        <v>1013</v>
      </c>
      <c r="X243" s="305">
        <v>83</v>
      </c>
      <c r="Y243" s="306">
        <v>68</v>
      </c>
      <c r="Z243" s="307">
        <v>465</v>
      </c>
      <c r="AA243" s="186">
        <v>322</v>
      </c>
      <c r="AB243" s="178">
        <v>0</v>
      </c>
      <c r="AC243" s="187">
        <v>100</v>
      </c>
      <c r="AD243" s="188">
        <v>0</v>
      </c>
    </row>
    <row r="244" spans="1:30" s="3" customFormat="1" ht="18.75" customHeight="1">
      <c r="A244" s="298">
        <v>242</v>
      </c>
      <c r="B244" s="195" t="s">
        <v>3813</v>
      </c>
      <c r="C244" s="162" t="s">
        <v>3815</v>
      </c>
      <c r="D244" s="193">
        <v>226</v>
      </c>
      <c r="E244" s="189" t="s">
        <v>3813</v>
      </c>
      <c r="F244" s="299">
        <v>288</v>
      </c>
      <c r="G244" s="300">
        <v>271</v>
      </c>
      <c r="H244" s="196" t="s">
        <v>3813</v>
      </c>
      <c r="I244" s="193">
        <v>217</v>
      </c>
      <c r="J244" s="164">
        <v>197</v>
      </c>
      <c r="K244" s="189" t="s">
        <v>3813</v>
      </c>
      <c r="L244" s="299">
        <v>56</v>
      </c>
      <c r="M244" s="300">
        <v>53</v>
      </c>
      <c r="N244" s="196" t="s">
        <v>3813</v>
      </c>
      <c r="O244" s="193">
        <v>70</v>
      </c>
      <c r="P244" s="164">
        <v>63</v>
      </c>
      <c r="Q244" s="189" t="s">
        <v>3813</v>
      </c>
      <c r="R244" s="299">
        <v>273</v>
      </c>
      <c r="S244" s="300">
        <v>258</v>
      </c>
      <c r="T244" s="196" t="s">
        <v>3813</v>
      </c>
      <c r="U244" s="193">
        <v>226</v>
      </c>
      <c r="V244" s="164">
        <v>224</v>
      </c>
      <c r="W244" s="189" t="s">
        <v>3813</v>
      </c>
      <c r="X244" s="299">
        <v>115</v>
      </c>
      <c r="Y244" s="300">
        <v>95</v>
      </c>
      <c r="Z244" s="196" t="s">
        <v>3813</v>
      </c>
      <c r="AA244" s="171">
        <v>371</v>
      </c>
      <c r="AB244" s="163">
        <v>0</v>
      </c>
      <c r="AC244" s="172">
        <v>100</v>
      </c>
      <c r="AD244" s="173">
        <v>0</v>
      </c>
    </row>
    <row r="245" spans="1:30" s="3" customFormat="1" ht="18.75" customHeight="1">
      <c r="A245" s="298">
        <v>243</v>
      </c>
      <c r="B245" s="161" t="s">
        <v>3402</v>
      </c>
      <c r="C245" s="162" t="s">
        <v>3815</v>
      </c>
      <c r="D245" s="193">
        <v>227</v>
      </c>
      <c r="E245" s="165">
        <v>2408114</v>
      </c>
      <c r="F245" s="299">
        <v>212</v>
      </c>
      <c r="G245" s="300">
        <v>201</v>
      </c>
      <c r="H245" s="168">
        <v>2897213</v>
      </c>
      <c r="I245" s="193">
        <v>137</v>
      </c>
      <c r="J245" s="164">
        <v>125</v>
      </c>
      <c r="K245" s="165">
        <v>1055048</v>
      </c>
      <c r="L245" s="299">
        <v>329</v>
      </c>
      <c r="M245" s="300">
        <v>312</v>
      </c>
      <c r="N245" s="168">
        <v>370236</v>
      </c>
      <c r="O245" s="193">
        <v>445</v>
      </c>
      <c r="P245" s="164">
        <v>419</v>
      </c>
      <c r="Q245" s="165">
        <v>775945</v>
      </c>
      <c r="R245" s="299">
        <v>73</v>
      </c>
      <c r="S245" s="300">
        <v>62</v>
      </c>
      <c r="T245" s="168">
        <v>460257</v>
      </c>
      <c r="U245" s="193">
        <v>272</v>
      </c>
      <c r="V245" s="164">
        <v>269</v>
      </c>
      <c r="W245" s="165">
        <v>1555</v>
      </c>
      <c r="X245" s="299">
        <v>415</v>
      </c>
      <c r="Y245" s="300">
        <v>386</v>
      </c>
      <c r="Z245" s="302">
        <v>106</v>
      </c>
      <c r="AA245" s="171">
        <v>351</v>
      </c>
      <c r="AB245" s="163">
        <v>0</v>
      </c>
      <c r="AC245" s="172">
        <v>49</v>
      </c>
      <c r="AD245" s="173">
        <v>51</v>
      </c>
    </row>
    <row r="246" spans="1:30" s="3" customFormat="1" ht="18.75" customHeight="1">
      <c r="A246" s="298">
        <v>244</v>
      </c>
      <c r="B246" s="161" t="s">
        <v>3163</v>
      </c>
      <c r="C246" s="162" t="s">
        <v>3815</v>
      </c>
      <c r="D246" s="193">
        <v>228</v>
      </c>
      <c r="E246" s="165">
        <v>2391350</v>
      </c>
      <c r="F246" s="299">
        <v>2</v>
      </c>
      <c r="G246" s="300">
        <v>2</v>
      </c>
      <c r="H246" s="168">
        <v>15185618</v>
      </c>
      <c r="I246" s="193" t="s">
        <v>3813</v>
      </c>
      <c r="J246" s="170" t="s">
        <v>1709</v>
      </c>
      <c r="K246" s="165">
        <v>-214384</v>
      </c>
      <c r="L246" s="299">
        <v>239</v>
      </c>
      <c r="M246" s="300">
        <v>225</v>
      </c>
      <c r="N246" s="168">
        <v>624426</v>
      </c>
      <c r="O246" s="193">
        <v>87</v>
      </c>
      <c r="P246" s="164">
        <v>80</v>
      </c>
      <c r="Q246" s="165">
        <v>3745667</v>
      </c>
      <c r="R246" s="299">
        <v>68</v>
      </c>
      <c r="S246" s="300">
        <v>57</v>
      </c>
      <c r="T246" s="168">
        <v>485719</v>
      </c>
      <c r="U246" s="193">
        <v>1</v>
      </c>
      <c r="V246" s="164">
        <v>1</v>
      </c>
      <c r="W246" s="165">
        <v>70740</v>
      </c>
      <c r="X246" s="299">
        <v>444</v>
      </c>
      <c r="Y246" s="300">
        <v>415</v>
      </c>
      <c r="Z246" s="302">
        <v>86</v>
      </c>
      <c r="AA246" s="171">
        <v>371</v>
      </c>
      <c r="AB246" s="163">
        <v>0</v>
      </c>
      <c r="AC246" s="172">
        <v>100</v>
      </c>
      <c r="AD246" s="173">
        <v>0</v>
      </c>
    </row>
    <row r="247" spans="1:30" s="3" customFormat="1" ht="18.75" customHeight="1">
      <c r="A247" s="100">
        <v>245</v>
      </c>
      <c r="B247" s="47" t="s">
        <v>1471</v>
      </c>
      <c r="C247" s="48" t="s">
        <v>2392</v>
      </c>
      <c r="D247" s="65">
        <v>229</v>
      </c>
      <c r="E247" s="51">
        <v>2381752</v>
      </c>
      <c r="F247" s="112">
        <v>289</v>
      </c>
      <c r="G247" s="113">
        <v>272</v>
      </c>
      <c r="H247" s="54">
        <v>2410704</v>
      </c>
      <c r="I247" s="65">
        <v>472</v>
      </c>
      <c r="J247" s="50">
        <v>445</v>
      </c>
      <c r="K247" s="51">
        <v>107955</v>
      </c>
      <c r="L247" s="112">
        <v>394</v>
      </c>
      <c r="M247" s="113">
        <v>374</v>
      </c>
      <c r="N247" s="54">
        <v>247388</v>
      </c>
      <c r="O247" s="65">
        <v>457</v>
      </c>
      <c r="P247" s="50">
        <v>430</v>
      </c>
      <c r="Q247" s="51">
        <v>677722</v>
      </c>
      <c r="R247" s="112">
        <v>395</v>
      </c>
      <c r="S247" s="113">
        <v>377</v>
      </c>
      <c r="T247" s="54">
        <v>21941</v>
      </c>
      <c r="U247" s="65">
        <v>335</v>
      </c>
      <c r="V247" s="50">
        <v>329</v>
      </c>
      <c r="W247" s="111">
        <v>631</v>
      </c>
      <c r="X247" s="112">
        <v>223</v>
      </c>
      <c r="Y247" s="113">
        <v>197</v>
      </c>
      <c r="Z247" s="114">
        <v>260</v>
      </c>
      <c r="AA247" s="95">
        <v>311</v>
      </c>
      <c r="AB247" s="49">
        <v>0</v>
      </c>
      <c r="AC247" s="57">
        <v>100</v>
      </c>
      <c r="AD247" s="58">
        <v>0</v>
      </c>
    </row>
    <row r="248" spans="1:30" s="3" customFormat="1" ht="18.75" customHeight="1">
      <c r="A248" s="98">
        <v>246</v>
      </c>
      <c r="B248" s="17" t="s">
        <v>2045</v>
      </c>
      <c r="C248" s="18" t="s">
        <v>2748</v>
      </c>
      <c r="D248" s="60">
        <v>230</v>
      </c>
      <c r="E248" s="21">
        <v>2377910</v>
      </c>
      <c r="F248" s="104">
        <v>291</v>
      </c>
      <c r="G248" s="105">
        <v>274</v>
      </c>
      <c r="H248" s="24">
        <v>2398262</v>
      </c>
      <c r="I248" s="60">
        <v>216</v>
      </c>
      <c r="J248" s="20">
        <v>196</v>
      </c>
      <c r="K248" s="21">
        <v>772704</v>
      </c>
      <c r="L248" s="104">
        <v>346</v>
      </c>
      <c r="M248" s="105">
        <v>327</v>
      </c>
      <c r="N248" s="24">
        <v>335737</v>
      </c>
      <c r="O248" s="60">
        <v>336</v>
      </c>
      <c r="P248" s="20">
        <v>316</v>
      </c>
      <c r="Q248" s="21">
        <v>1444777</v>
      </c>
      <c r="R248" s="104">
        <v>283</v>
      </c>
      <c r="S248" s="105">
        <v>268</v>
      </c>
      <c r="T248" s="24">
        <v>78858</v>
      </c>
      <c r="U248" s="60">
        <v>372</v>
      </c>
      <c r="V248" s="20">
        <v>365</v>
      </c>
      <c r="W248" s="103">
        <v>155</v>
      </c>
      <c r="X248" s="104">
        <v>99</v>
      </c>
      <c r="Y248" s="105">
        <v>81</v>
      </c>
      <c r="Z248" s="106">
        <v>434</v>
      </c>
      <c r="AA248" s="93">
        <v>381</v>
      </c>
      <c r="AB248" s="19">
        <v>0</v>
      </c>
      <c r="AC248" s="27">
        <v>100</v>
      </c>
      <c r="AD248" s="28">
        <v>0</v>
      </c>
    </row>
    <row r="249" spans="1:30" s="3" customFormat="1" ht="18.75" customHeight="1">
      <c r="A249" s="298">
        <v>247</v>
      </c>
      <c r="B249" s="161" t="s">
        <v>169</v>
      </c>
      <c r="C249" s="162" t="s">
        <v>3815</v>
      </c>
      <c r="D249" s="193">
        <v>231</v>
      </c>
      <c r="E249" s="165">
        <v>2374466</v>
      </c>
      <c r="F249" s="299">
        <v>279</v>
      </c>
      <c r="G249" s="300">
        <v>262</v>
      </c>
      <c r="H249" s="168">
        <v>2498862</v>
      </c>
      <c r="I249" s="193">
        <v>119</v>
      </c>
      <c r="J249" s="164">
        <v>107</v>
      </c>
      <c r="K249" s="165">
        <v>1160785</v>
      </c>
      <c r="L249" s="299">
        <v>247</v>
      </c>
      <c r="M249" s="300">
        <v>233</v>
      </c>
      <c r="N249" s="168">
        <v>607392</v>
      </c>
      <c r="O249" s="193">
        <v>361</v>
      </c>
      <c r="P249" s="164">
        <v>340</v>
      </c>
      <c r="Q249" s="165">
        <v>1294754</v>
      </c>
      <c r="R249" s="299">
        <v>57</v>
      </c>
      <c r="S249" s="300">
        <v>49</v>
      </c>
      <c r="T249" s="168">
        <v>536149</v>
      </c>
      <c r="U249" s="193">
        <v>400</v>
      </c>
      <c r="V249" s="164">
        <v>391</v>
      </c>
      <c r="W249" s="301">
        <v>11</v>
      </c>
      <c r="X249" s="299">
        <v>282</v>
      </c>
      <c r="Y249" s="300">
        <v>255</v>
      </c>
      <c r="Z249" s="302">
        <v>200</v>
      </c>
      <c r="AA249" s="171">
        <v>384</v>
      </c>
      <c r="AB249" s="163">
        <v>0</v>
      </c>
      <c r="AC249" s="172">
        <v>96</v>
      </c>
      <c r="AD249" s="173">
        <v>4</v>
      </c>
    </row>
    <row r="250" spans="1:30" s="3" customFormat="1" ht="18.75" customHeight="1">
      <c r="A250" s="99">
        <v>248</v>
      </c>
      <c r="B250" s="31" t="s">
        <v>3707</v>
      </c>
      <c r="C250" s="32" t="s">
        <v>3815</v>
      </c>
      <c r="D250" s="33">
        <v>232</v>
      </c>
      <c r="E250" s="35">
        <v>2374382</v>
      </c>
      <c r="F250" s="107">
        <v>292</v>
      </c>
      <c r="G250" s="108">
        <v>275</v>
      </c>
      <c r="H250" s="38">
        <v>2386240</v>
      </c>
      <c r="I250" s="33">
        <v>176</v>
      </c>
      <c r="J250" s="44">
        <v>158</v>
      </c>
      <c r="K250" s="35">
        <v>881414</v>
      </c>
      <c r="L250" s="107">
        <v>84</v>
      </c>
      <c r="M250" s="108">
        <v>80</v>
      </c>
      <c r="N250" s="38">
        <v>1476860</v>
      </c>
      <c r="O250" s="33">
        <v>230</v>
      </c>
      <c r="P250" s="44">
        <v>216</v>
      </c>
      <c r="Q250" s="35">
        <v>2126897</v>
      </c>
      <c r="R250" s="107">
        <v>162</v>
      </c>
      <c r="S250" s="108">
        <v>148</v>
      </c>
      <c r="T250" s="38">
        <v>197189</v>
      </c>
      <c r="U250" s="33">
        <v>402</v>
      </c>
      <c r="V250" s="44">
        <v>393</v>
      </c>
      <c r="W250" s="109">
        <v>10</v>
      </c>
      <c r="X250" s="107">
        <v>209</v>
      </c>
      <c r="Y250" s="108">
        <v>187</v>
      </c>
      <c r="Z250" s="110">
        <v>280</v>
      </c>
      <c r="AA250" s="94">
        <v>341</v>
      </c>
      <c r="AB250" s="42">
        <v>0</v>
      </c>
      <c r="AC250" s="34">
        <v>100</v>
      </c>
      <c r="AD250" s="43">
        <v>0</v>
      </c>
    </row>
    <row r="251" spans="1:30" s="3" customFormat="1" ht="18.75" customHeight="1">
      <c r="A251" s="298">
        <v>249</v>
      </c>
      <c r="B251" s="161" t="s">
        <v>3204</v>
      </c>
      <c r="C251" s="162" t="s">
        <v>3815</v>
      </c>
      <c r="D251" s="193">
        <v>233</v>
      </c>
      <c r="E251" s="165">
        <v>2371351</v>
      </c>
      <c r="F251" s="299">
        <v>244</v>
      </c>
      <c r="G251" s="300">
        <v>228</v>
      </c>
      <c r="H251" s="168">
        <v>2684284</v>
      </c>
      <c r="I251" s="193">
        <v>245</v>
      </c>
      <c r="J251" s="164">
        <v>224</v>
      </c>
      <c r="K251" s="165">
        <v>672786</v>
      </c>
      <c r="L251" s="299">
        <v>230</v>
      </c>
      <c r="M251" s="300">
        <v>217</v>
      </c>
      <c r="N251" s="168">
        <v>658584</v>
      </c>
      <c r="O251" s="193">
        <v>289</v>
      </c>
      <c r="P251" s="164">
        <v>269</v>
      </c>
      <c r="Q251" s="165">
        <v>1710607</v>
      </c>
      <c r="R251" s="299">
        <v>337</v>
      </c>
      <c r="S251" s="300">
        <v>320</v>
      </c>
      <c r="T251" s="168">
        <v>48518</v>
      </c>
      <c r="U251" s="193">
        <v>127</v>
      </c>
      <c r="V251" s="164">
        <v>126</v>
      </c>
      <c r="W251" s="165">
        <v>7144</v>
      </c>
      <c r="X251" s="299">
        <v>58</v>
      </c>
      <c r="Y251" s="300">
        <v>45</v>
      </c>
      <c r="Z251" s="302">
        <v>557</v>
      </c>
      <c r="AA251" s="171">
        <v>321</v>
      </c>
      <c r="AB251" s="163">
        <v>0</v>
      </c>
      <c r="AC251" s="172">
        <v>100</v>
      </c>
      <c r="AD251" s="173">
        <v>0</v>
      </c>
    </row>
    <row r="252" spans="1:30" s="3" customFormat="1" ht="18.75" customHeight="1">
      <c r="A252" s="309">
        <v>250</v>
      </c>
      <c r="B252" s="202" t="s">
        <v>860</v>
      </c>
      <c r="C252" s="203" t="s">
        <v>3815</v>
      </c>
      <c r="D252" s="310">
        <v>234</v>
      </c>
      <c r="E252" s="206">
        <v>2370649</v>
      </c>
      <c r="F252" s="311">
        <v>249</v>
      </c>
      <c r="G252" s="312">
        <v>233</v>
      </c>
      <c r="H252" s="209">
        <v>2644519</v>
      </c>
      <c r="I252" s="310">
        <v>261</v>
      </c>
      <c r="J252" s="205">
        <v>240</v>
      </c>
      <c r="K252" s="206">
        <v>614039</v>
      </c>
      <c r="L252" s="311">
        <v>125</v>
      </c>
      <c r="M252" s="312">
        <v>116</v>
      </c>
      <c r="N252" s="209">
        <v>1138206</v>
      </c>
      <c r="O252" s="310">
        <v>168</v>
      </c>
      <c r="P252" s="205">
        <v>158</v>
      </c>
      <c r="Q252" s="206">
        <v>2703858</v>
      </c>
      <c r="R252" s="311">
        <v>142</v>
      </c>
      <c r="S252" s="312">
        <v>130</v>
      </c>
      <c r="T252" s="209">
        <v>230451</v>
      </c>
      <c r="U252" s="310">
        <v>45</v>
      </c>
      <c r="V252" s="205">
        <v>45</v>
      </c>
      <c r="W252" s="206">
        <v>13287</v>
      </c>
      <c r="X252" s="311">
        <v>248</v>
      </c>
      <c r="Y252" s="312">
        <v>222</v>
      </c>
      <c r="Z252" s="314">
        <v>233</v>
      </c>
      <c r="AA252" s="212">
        <v>322</v>
      </c>
      <c r="AB252" s="204">
        <v>0</v>
      </c>
      <c r="AC252" s="213">
        <v>100</v>
      </c>
      <c r="AD252" s="214">
        <v>0</v>
      </c>
    </row>
    <row r="253" spans="1:30" s="3" customFormat="1" ht="18.75" customHeight="1">
      <c r="A253" s="98">
        <v>251</v>
      </c>
      <c r="B253" s="17" t="s">
        <v>3833</v>
      </c>
      <c r="C253" s="18" t="s">
        <v>3812</v>
      </c>
      <c r="D253" s="60">
        <v>235</v>
      </c>
      <c r="E253" s="21">
        <v>2366534</v>
      </c>
      <c r="F253" s="104">
        <v>265</v>
      </c>
      <c r="G253" s="105">
        <v>248</v>
      </c>
      <c r="H253" s="24">
        <v>2555904</v>
      </c>
      <c r="I253" s="60">
        <v>94</v>
      </c>
      <c r="J253" s="20">
        <v>82</v>
      </c>
      <c r="K253" s="21">
        <v>1279977</v>
      </c>
      <c r="L253" s="104">
        <v>98</v>
      </c>
      <c r="M253" s="105">
        <v>94</v>
      </c>
      <c r="N253" s="24">
        <v>1319764</v>
      </c>
      <c r="O253" s="60">
        <v>85</v>
      </c>
      <c r="P253" s="20">
        <v>78</v>
      </c>
      <c r="Q253" s="21">
        <v>3759335</v>
      </c>
      <c r="R253" s="104">
        <v>163</v>
      </c>
      <c r="S253" s="105">
        <v>149</v>
      </c>
      <c r="T253" s="24">
        <v>195251</v>
      </c>
      <c r="U253" s="60">
        <v>97</v>
      </c>
      <c r="V253" s="20">
        <v>96</v>
      </c>
      <c r="W253" s="21">
        <v>8901</v>
      </c>
      <c r="X253" s="104">
        <v>139</v>
      </c>
      <c r="Y253" s="105">
        <v>118</v>
      </c>
      <c r="Z253" s="106">
        <v>351</v>
      </c>
      <c r="AA253" s="93">
        <v>371</v>
      </c>
      <c r="AB253" s="19">
        <v>0</v>
      </c>
      <c r="AC253" s="27">
        <v>100</v>
      </c>
      <c r="AD253" s="28">
        <v>0</v>
      </c>
    </row>
    <row r="254" spans="1:30" s="3" customFormat="1" ht="18.75" customHeight="1">
      <c r="A254" s="99">
        <v>252</v>
      </c>
      <c r="B254" s="31" t="s">
        <v>3629</v>
      </c>
      <c r="C254" s="32" t="s">
        <v>2748</v>
      </c>
      <c r="D254" s="33">
        <v>236</v>
      </c>
      <c r="E254" s="35">
        <v>2365011</v>
      </c>
      <c r="F254" s="107">
        <v>127</v>
      </c>
      <c r="G254" s="108">
        <v>121</v>
      </c>
      <c r="H254" s="38">
        <v>3530444</v>
      </c>
      <c r="I254" s="33">
        <v>359</v>
      </c>
      <c r="J254" s="44">
        <v>334</v>
      </c>
      <c r="K254" s="35">
        <v>415996</v>
      </c>
      <c r="L254" s="107">
        <v>306</v>
      </c>
      <c r="M254" s="108">
        <v>289</v>
      </c>
      <c r="N254" s="38">
        <v>442542</v>
      </c>
      <c r="O254" s="33">
        <v>330</v>
      </c>
      <c r="P254" s="44">
        <v>310</v>
      </c>
      <c r="Q254" s="35">
        <v>1466050</v>
      </c>
      <c r="R254" s="107">
        <v>343</v>
      </c>
      <c r="S254" s="108">
        <v>326</v>
      </c>
      <c r="T254" s="38">
        <v>45120</v>
      </c>
      <c r="U254" s="33">
        <v>185</v>
      </c>
      <c r="V254" s="44">
        <v>184</v>
      </c>
      <c r="W254" s="35">
        <v>4518</v>
      </c>
      <c r="X254" s="107">
        <v>332</v>
      </c>
      <c r="Y254" s="108">
        <v>303</v>
      </c>
      <c r="Z254" s="110">
        <v>160</v>
      </c>
      <c r="AA254" s="94">
        <v>371</v>
      </c>
      <c r="AB254" s="42">
        <v>0</v>
      </c>
      <c r="AC254" s="34">
        <v>100</v>
      </c>
      <c r="AD254" s="43">
        <v>0</v>
      </c>
    </row>
    <row r="255" spans="1:30" s="3" customFormat="1" ht="18.75" customHeight="1">
      <c r="A255" s="298">
        <v>253</v>
      </c>
      <c r="B255" s="161" t="s">
        <v>2239</v>
      </c>
      <c r="C255" s="162" t="s">
        <v>3815</v>
      </c>
      <c r="D255" s="193">
        <v>237</v>
      </c>
      <c r="E255" s="165">
        <v>2363509</v>
      </c>
      <c r="F255" s="299">
        <v>277</v>
      </c>
      <c r="G255" s="300">
        <v>260</v>
      </c>
      <c r="H255" s="168">
        <v>2513262</v>
      </c>
      <c r="I255" s="193">
        <v>108</v>
      </c>
      <c r="J255" s="164">
        <v>96</v>
      </c>
      <c r="K255" s="165">
        <v>1202293</v>
      </c>
      <c r="L255" s="299">
        <v>169</v>
      </c>
      <c r="M255" s="300">
        <v>158</v>
      </c>
      <c r="N255" s="168">
        <v>900424</v>
      </c>
      <c r="O255" s="193">
        <v>266</v>
      </c>
      <c r="P255" s="164">
        <v>247</v>
      </c>
      <c r="Q255" s="165">
        <v>1879281</v>
      </c>
      <c r="R255" s="299">
        <v>99</v>
      </c>
      <c r="S255" s="300">
        <v>87</v>
      </c>
      <c r="T255" s="168">
        <v>346579</v>
      </c>
      <c r="U255" s="193">
        <v>252</v>
      </c>
      <c r="V255" s="164">
        <v>250</v>
      </c>
      <c r="W255" s="165">
        <v>1977</v>
      </c>
      <c r="X255" s="299">
        <v>419</v>
      </c>
      <c r="Y255" s="300">
        <v>390</v>
      </c>
      <c r="Z255" s="302">
        <v>103</v>
      </c>
      <c r="AA255" s="171">
        <v>352</v>
      </c>
      <c r="AB255" s="163">
        <v>0</v>
      </c>
      <c r="AC255" s="172">
        <v>49</v>
      </c>
      <c r="AD255" s="173">
        <v>51</v>
      </c>
    </row>
    <row r="256" spans="1:30" s="3" customFormat="1" ht="18.75" customHeight="1">
      <c r="A256" s="298">
        <v>254</v>
      </c>
      <c r="B256" s="161" t="s">
        <v>2659</v>
      </c>
      <c r="C256" s="162" t="s">
        <v>3815</v>
      </c>
      <c r="D256" s="193">
        <v>238</v>
      </c>
      <c r="E256" s="165">
        <v>2358187</v>
      </c>
      <c r="F256" s="299">
        <v>290</v>
      </c>
      <c r="G256" s="300">
        <v>273</v>
      </c>
      <c r="H256" s="168">
        <v>2404709</v>
      </c>
      <c r="I256" s="193">
        <v>105</v>
      </c>
      <c r="J256" s="164">
        <v>93</v>
      </c>
      <c r="K256" s="165">
        <v>1211875</v>
      </c>
      <c r="L256" s="299">
        <v>195</v>
      </c>
      <c r="M256" s="300">
        <v>183</v>
      </c>
      <c r="N256" s="168">
        <v>785861</v>
      </c>
      <c r="O256" s="193">
        <v>357</v>
      </c>
      <c r="P256" s="164">
        <v>336</v>
      </c>
      <c r="Q256" s="165">
        <v>1325144</v>
      </c>
      <c r="R256" s="299">
        <v>349</v>
      </c>
      <c r="S256" s="300">
        <v>332</v>
      </c>
      <c r="T256" s="168">
        <v>40780</v>
      </c>
      <c r="U256" s="193">
        <v>282</v>
      </c>
      <c r="V256" s="164">
        <v>278</v>
      </c>
      <c r="W256" s="165">
        <v>1284</v>
      </c>
      <c r="X256" s="299">
        <v>3</v>
      </c>
      <c r="Y256" s="300">
        <v>2</v>
      </c>
      <c r="Z256" s="168">
        <v>2598</v>
      </c>
      <c r="AA256" s="171">
        <v>356</v>
      </c>
      <c r="AB256" s="163">
        <v>0</v>
      </c>
      <c r="AC256" s="172">
        <v>100</v>
      </c>
      <c r="AD256" s="173">
        <v>0</v>
      </c>
    </row>
    <row r="257" spans="1:30" s="3" customFormat="1" ht="18.75" customHeight="1">
      <c r="A257" s="100">
        <v>255</v>
      </c>
      <c r="B257" s="47" t="s">
        <v>488</v>
      </c>
      <c r="C257" s="48" t="s">
        <v>3376</v>
      </c>
      <c r="D257" s="65">
        <v>239</v>
      </c>
      <c r="E257" s="51">
        <v>2354307</v>
      </c>
      <c r="F257" s="112">
        <v>295</v>
      </c>
      <c r="G257" s="113">
        <v>278</v>
      </c>
      <c r="H257" s="54">
        <v>2354307</v>
      </c>
      <c r="I257" s="65">
        <v>471</v>
      </c>
      <c r="J257" s="50">
        <v>444</v>
      </c>
      <c r="K257" s="51">
        <v>114324</v>
      </c>
      <c r="L257" s="112">
        <v>363</v>
      </c>
      <c r="M257" s="113">
        <v>343</v>
      </c>
      <c r="N257" s="54">
        <v>309074</v>
      </c>
      <c r="O257" s="65">
        <v>412</v>
      </c>
      <c r="P257" s="50">
        <v>386</v>
      </c>
      <c r="Q257" s="51">
        <v>973035</v>
      </c>
      <c r="R257" s="112">
        <v>357</v>
      </c>
      <c r="S257" s="113">
        <v>340</v>
      </c>
      <c r="T257" s="54">
        <v>35583</v>
      </c>
      <c r="U257" s="55" t="s">
        <v>1709</v>
      </c>
      <c r="V257" s="56" t="s">
        <v>1709</v>
      </c>
      <c r="W257" s="62" t="s">
        <v>3813</v>
      </c>
      <c r="X257" s="112">
        <v>471</v>
      </c>
      <c r="Y257" s="113">
        <v>442</v>
      </c>
      <c r="Z257" s="114">
        <v>62</v>
      </c>
      <c r="AA257" s="95">
        <v>312</v>
      </c>
      <c r="AB257" s="49">
        <v>0</v>
      </c>
      <c r="AC257" s="57">
        <v>100</v>
      </c>
      <c r="AD257" s="58">
        <v>0</v>
      </c>
    </row>
    <row r="258" spans="1:30" s="3" customFormat="1" ht="18.75" customHeight="1">
      <c r="A258" s="98">
        <v>256</v>
      </c>
      <c r="B258" s="17" t="s">
        <v>2369</v>
      </c>
      <c r="C258" s="18" t="s">
        <v>3368</v>
      </c>
      <c r="D258" s="60">
        <v>240</v>
      </c>
      <c r="E258" s="21">
        <v>2354046</v>
      </c>
      <c r="F258" s="104">
        <v>240</v>
      </c>
      <c r="G258" s="105">
        <v>226</v>
      </c>
      <c r="H258" s="24">
        <v>2720094</v>
      </c>
      <c r="I258" s="60">
        <v>160</v>
      </c>
      <c r="J258" s="20">
        <v>145</v>
      </c>
      <c r="K258" s="21">
        <v>931352</v>
      </c>
      <c r="L258" s="104">
        <v>142</v>
      </c>
      <c r="M258" s="105">
        <v>133</v>
      </c>
      <c r="N258" s="24">
        <v>1054593</v>
      </c>
      <c r="O258" s="60">
        <v>185</v>
      </c>
      <c r="P258" s="20">
        <v>173</v>
      </c>
      <c r="Q258" s="21">
        <v>2539841</v>
      </c>
      <c r="R258" s="104">
        <v>203</v>
      </c>
      <c r="S258" s="105">
        <v>188</v>
      </c>
      <c r="T258" s="24">
        <v>149892</v>
      </c>
      <c r="U258" s="60">
        <v>104</v>
      </c>
      <c r="V258" s="20">
        <v>103</v>
      </c>
      <c r="W258" s="21">
        <v>8243</v>
      </c>
      <c r="X258" s="104">
        <v>108</v>
      </c>
      <c r="Y258" s="105">
        <v>90</v>
      </c>
      <c r="Z258" s="106">
        <v>420</v>
      </c>
      <c r="AA258" s="93">
        <v>311</v>
      </c>
      <c r="AB258" s="19">
        <v>0</v>
      </c>
      <c r="AC258" s="27">
        <v>100</v>
      </c>
      <c r="AD258" s="28">
        <v>0</v>
      </c>
    </row>
    <row r="259" spans="1:30" s="3" customFormat="1" ht="18.75" customHeight="1">
      <c r="A259" s="298">
        <v>257</v>
      </c>
      <c r="B259" s="161" t="s">
        <v>3630</v>
      </c>
      <c r="C259" s="162" t="s">
        <v>3815</v>
      </c>
      <c r="D259" s="193">
        <v>241</v>
      </c>
      <c r="E259" s="165">
        <v>2353069</v>
      </c>
      <c r="F259" s="299">
        <v>185</v>
      </c>
      <c r="G259" s="300">
        <v>175</v>
      </c>
      <c r="H259" s="168">
        <v>3128235</v>
      </c>
      <c r="I259" s="193">
        <v>82</v>
      </c>
      <c r="J259" s="164">
        <v>70</v>
      </c>
      <c r="K259" s="165">
        <v>1383483</v>
      </c>
      <c r="L259" s="299">
        <v>48</v>
      </c>
      <c r="M259" s="300">
        <v>45</v>
      </c>
      <c r="N259" s="168">
        <v>1974159</v>
      </c>
      <c r="O259" s="193">
        <v>62</v>
      </c>
      <c r="P259" s="164">
        <v>56</v>
      </c>
      <c r="Q259" s="165">
        <v>4464182</v>
      </c>
      <c r="R259" s="299">
        <v>474</v>
      </c>
      <c r="S259" s="300">
        <v>453</v>
      </c>
      <c r="T259" s="168">
        <v>-254959</v>
      </c>
      <c r="U259" s="193">
        <v>137</v>
      </c>
      <c r="V259" s="164">
        <v>136</v>
      </c>
      <c r="W259" s="165">
        <v>6815</v>
      </c>
      <c r="X259" s="299">
        <v>28</v>
      </c>
      <c r="Y259" s="300">
        <v>21</v>
      </c>
      <c r="Z259" s="302">
        <v>734</v>
      </c>
      <c r="AA259" s="171">
        <v>321</v>
      </c>
      <c r="AB259" s="163">
        <v>0</v>
      </c>
      <c r="AC259" s="172">
        <v>100</v>
      </c>
      <c r="AD259" s="173">
        <v>0</v>
      </c>
    </row>
    <row r="260" spans="1:30" s="3" customFormat="1" ht="18.75" customHeight="1">
      <c r="A260" s="99">
        <v>258</v>
      </c>
      <c r="B260" s="31" t="s">
        <v>3331</v>
      </c>
      <c r="C260" s="32" t="s">
        <v>3373</v>
      </c>
      <c r="D260" s="33">
        <v>242</v>
      </c>
      <c r="E260" s="35">
        <v>2342547</v>
      </c>
      <c r="F260" s="107">
        <v>296</v>
      </c>
      <c r="G260" s="108">
        <v>279</v>
      </c>
      <c r="H260" s="38">
        <v>2344737</v>
      </c>
      <c r="I260" s="33">
        <v>148</v>
      </c>
      <c r="J260" s="44">
        <v>134</v>
      </c>
      <c r="K260" s="35">
        <v>983661</v>
      </c>
      <c r="L260" s="107">
        <v>173</v>
      </c>
      <c r="M260" s="108">
        <v>162</v>
      </c>
      <c r="N260" s="38">
        <v>880890</v>
      </c>
      <c r="O260" s="33">
        <v>143</v>
      </c>
      <c r="P260" s="44">
        <v>134</v>
      </c>
      <c r="Q260" s="35">
        <v>2907605</v>
      </c>
      <c r="R260" s="107">
        <v>119</v>
      </c>
      <c r="S260" s="108">
        <v>107</v>
      </c>
      <c r="T260" s="38">
        <v>283367</v>
      </c>
      <c r="U260" s="33">
        <v>160</v>
      </c>
      <c r="V260" s="44">
        <v>159</v>
      </c>
      <c r="W260" s="35">
        <v>5687</v>
      </c>
      <c r="X260" s="107">
        <v>40</v>
      </c>
      <c r="Y260" s="108">
        <v>31</v>
      </c>
      <c r="Z260" s="110">
        <v>670</v>
      </c>
      <c r="AA260" s="94">
        <v>321</v>
      </c>
      <c r="AB260" s="42">
        <v>0</v>
      </c>
      <c r="AC260" s="34">
        <v>100</v>
      </c>
      <c r="AD260" s="43">
        <v>0</v>
      </c>
    </row>
    <row r="261" spans="1:30" s="3" customFormat="1" ht="18.75" customHeight="1">
      <c r="A261" s="298">
        <v>259</v>
      </c>
      <c r="B261" s="161" t="s">
        <v>3176</v>
      </c>
      <c r="C261" s="162" t="s">
        <v>3815</v>
      </c>
      <c r="D261" s="193">
        <v>243</v>
      </c>
      <c r="E261" s="165">
        <v>2341948</v>
      </c>
      <c r="F261" s="299">
        <v>255</v>
      </c>
      <c r="G261" s="300">
        <v>239</v>
      </c>
      <c r="H261" s="168">
        <v>2601351</v>
      </c>
      <c r="I261" s="193">
        <v>252</v>
      </c>
      <c r="J261" s="164">
        <v>231</v>
      </c>
      <c r="K261" s="165">
        <v>641561</v>
      </c>
      <c r="L261" s="299">
        <v>314</v>
      </c>
      <c r="M261" s="300">
        <v>297</v>
      </c>
      <c r="N261" s="168">
        <v>414614</v>
      </c>
      <c r="O261" s="193">
        <v>243</v>
      </c>
      <c r="P261" s="164">
        <v>229</v>
      </c>
      <c r="Q261" s="165">
        <v>2016957</v>
      </c>
      <c r="R261" s="299">
        <v>190</v>
      </c>
      <c r="S261" s="300">
        <v>175</v>
      </c>
      <c r="T261" s="168">
        <v>160034</v>
      </c>
      <c r="U261" s="193">
        <v>319</v>
      </c>
      <c r="V261" s="164">
        <v>314</v>
      </c>
      <c r="W261" s="301">
        <v>843</v>
      </c>
      <c r="X261" s="299">
        <v>386</v>
      </c>
      <c r="Y261" s="300">
        <v>357</v>
      </c>
      <c r="Z261" s="302">
        <v>126</v>
      </c>
      <c r="AA261" s="171">
        <v>356</v>
      </c>
      <c r="AB261" s="163">
        <v>0</v>
      </c>
      <c r="AC261" s="172">
        <v>100</v>
      </c>
      <c r="AD261" s="173">
        <v>0</v>
      </c>
    </row>
    <row r="262" spans="1:30" s="3" customFormat="1" ht="18.75" customHeight="1">
      <c r="A262" s="292">
        <v>260</v>
      </c>
      <c r="B262" s="144" t="s">
        <v>2041</v>
      </c>
      <c r="C262" s="145" t="s">
        <v>3815</v>
      </c>
      <c r="D262" s="197">
        <v>244</v>
      </c>
      <c r="E262" s="148">
        <v>2307251</v>
      </c>
      <c r="F262" s="293">
        <v>223</v>
      </c>
      <c r="G262" s="294">
        <v>210</v>
      </c>
      <c r="H262" s="151">
        <v>2848216</v>
      </c>
      <c r="I262" s="197">
        <v>453</v>
      </c>
      <c r="J262" s="147">
        <v>426</v>
      </c>
      <c r="K262" s="148">
        <v>181571</v>
      </c>
      <c r="L262" s="293">
        <v>406</v>
      </c>
      <c r="M262" s="294">
        <v>386</v>
      </c>
      <c r="N262" s="151">
        <v>216924</v>
      </c>
      <c r="O262" s="197">
        <v>292</v>
      </c>
      <c r="P262" s="147">
        <v>272</v>
      </c>
      <c r="Q262" s="148">
        <v>1696018</v>
      </c>
      <c r="R262" s="293">
        <v>261</v>
      </c>
      <c r="S262" s="294">
        <v>246</v>
      </c>
      <c r="T262" s="151">
        <v>93746</v>
      </c>
      <c r="U262" s="152" t="s">
        <v>1709</v>
      </c>
      <c r="V262" s="153" t="s">
        <v>1709</v>
      </c>
      <c r="W262" s="154" t="s">
        <v>3813</v>
      </c>
      <c r="X262" s="293">
        <v>316</v>
      </c>
      <c r="Y262" s="294">
        <v>288</v>
      </c>
      <c r="Z262" s="296">
        <v>170</v>
      </c>
      <c r="AA262" s="156">
        <v>382</v>
      </c>
      <c r="AB262" s="146">
        <v>0</v>
      </c>
      <c r="AC262" s="157">
        <v>100</v>
      </c>
      <c r="AD262" s="158">
        <v>0</v>
      </c>
    </row>
    <row r="263" spans="1:30" s="3" customFormat="1" ht="18.75" customHeight="1">
      <c r="A263" s="98">
        <v>261</v>
      </c>
      <c r="B263" s="17" t="s">
        <v>3631</v>
      </c>
      <c r="C263" s="18" t="s">
        <v>1750</v>
      </c>
      <c r="D263" s="60">
        <v>245</v>
      </c>
      <c r="E263" s="21">
        <v>2285974</v>
      </c>
      <c r="F263" s="104">
        <v>203</v>
      </c>
      <c r="G263" s="105">
        <v>192</v>
      </c>
      <c r="H263" s="24">
        <v>3009877</v>
      </c>
      <c r="I263" s="60">
        <v>274</v>
      </c>
      <c r="J263" s="20">
        <v>253</v>
      </c>
      <c r="K263" s="21">
        <v>588473</v>
      </c>
      <c r="L263" s="104">
        <v>28</v>
      </c>
      <c r="M263" s="105">
        <v>26</v>
      </c>
      <c r="N263" s="24">
        <v>2747383</v>
      </c>
      <c r="O263" s="60">
        <v>13</v>
      </c>
      <c r="P263" s="20">
        <v>11</v>
      </c>
      <c r="Q263" s="21">
        <v>8370399</v>
      </c>
      <c r="R263" s="104">
        <v>369</v>
      </c>
      <c r="S263" s="105">
        <v>352</v>
      </c>
      <c r="T263" s="24">
        <v>32526</v>
      </c>
      <c r="U263" s="25" t="s">
        <v>1709</v>
      </c>
      <c r="V263" s="26" t="s">
        <v>1709</v>
      </c>
      <c r="W263" s="61" t="s">
        <v>3813</v>
      </c>
      <c r="X263" s="104">
        <v>134</v>
      </c>
      <c r="Y263" s="105">
        <v>113</v>
      </c>
      <c r="Z263" s="106">
        <v>366</v>
      </c>
      <c r="AA263" s="93">
        <v>369</v>
      </c>
      <c r="AB263" s="19">
        <v>0</v>
      </c>
      <c r="AC263" s="27">
        <v>100</v>
      </c>
      <c r="AD263" s="28">
        <v>0</v>
      </c>
    </row>
    <row r="264" spans="1:30" s="3" customFormat="1" ht="18.75" customHeight="1">
      <c r="A264" s="99">
        <v>262</v>
      </c>
      <c r="B264" s="31" t="s">
        <v>864</v>
      </c>
      <c r="C264" s="32" t="s">
        <v>1737</v>
      </c>
      <c r="D264" s="33">
        <v>246</v>
      </c>
      <c r="E264" s="35">
        <v>2283449</v>
      </c>
      <c r="F264" s="107">
        <v>303</v>
      </c>
      <c r="G264" s="108">
        <v>286</v>
      </c>
      <c r="H264" s="38">
        <v>2283449</v>
      </c>
      <c r="I264" s="33">
        <v>139</v>
      </c>
      <c r="J264" s="44">
        <v>126</v>
      </c>
      <c r="K264" s="35">
        <v>1042109</v>
      </c>
      <c r="L264" s="107">
        <v>259</v>
      </c>
      <c r="M264" s="108">
        <v>245</v>
      </c>
      <c r="N264" s="38">
        <v>583808</v>
      </c>
      <c r="O264" s="33">
        <v>241</v>
      </c>
      <c r="P264" s="44">
        <v>227</v>
      </c>
      <c r="Q264" s="35">
        <v>2038172</v>
      </c>
      <c r="R264" s="107">
        <v>342</v>
      </c>
      <c r="S264" s="108">
        <v>325</v>
      </c>
      <c r="T264" s="38">
        <v>45244</v>
      </c>
      <c r="U264" s="33">
        <v>85</v>
      </c>
      <c r="V264" s="44">
        <v>85</v>
      </c>
      <c r="W264" s="35">
        <v>9479</v>
      </c>
      <c r="X264" s="107">
        <v>22</v>
      </c>
      <c r="Y264" s="108">
        <v>17</v>
      </c>
      <c r="Z264" s="110">
        <v>840</v>
      </c>
      <c r="AA264" s="94">
        <v>321</v>
      </c>
      <c r="AB264" s="42">
        <v>0</v>
      </c>
      <c r="AC264" s="34">
        <v>100</v>
      </c>
      <c r="AD264" s="43">
        <v>0</v>
      </c>
    </row>
    <row r="265" spans="1:30" s="3" customFormat="1" ht="18.75" customHeight="1">
      <c r="A265" s="99">
        <v>263</v>
      </c>
      <c r="B265" s="31" t="s">
        <v>3403</v>
      </c>
      <c r="C265" s="32" t="s">
        <v>551</v>
      </c>
      <c r="D265" s="33">
        <v>247</v>
      </c>
      <c r="E265" s="35">
        <v>2280361</v>
      </c>
      <c r="F265" s="107">
        <v>305</v>
      </c>
      <c r="G265" s="108">
        <v>288</v>
      </c>
      <c r="H265" s="38">
        <v>2280361</v>
      </c>
      <c r="I265" s="33">
        <v>473</v>
      </c>
      <c r="J265" s="44">
        <v>446</v>
      </c>
      <c r="K265" s="35">
        <v>104932</v>
      </c>
      <c r="L265" s="107">
        <v>447</v>
      </c>
      <c r="M265" s="108">
        <v>426</v>
      </c>
      <c r="N265" s="38">
        <v>112801</v>
      </c>
      <c r="O265" s="33">
        <v>499</v>
      </c>
      <c r="P265" s="44">
        <v>470</v>
      </c>
      <c r="Q265" s="35">
        <v>198998</v>
      </c>
      <c r="R265" s="107">
        <v>386</v>
      </c>
      <c r="S265" s="108">
        <v>369</v>
      </c>
      <c r="T265" s="38">
        <v>25799</v>
      </c>
      <c r="U265" s="39" t="s">
        <v>1709</v>
      </c>
      <c r="V265" s="40" t="s">
        <v>1709</v>
      </c>
      <c r="W265" s="41" t="s">
        <v>3813</v>
      </c>
      <c r="X265" s="107">
        <v>251</v>
      </c>
      <c r="Y265" s="108">
        <v>225</v>
      </c>
      <c r="Z265" s="110">
        <v>230</v>
      </c>
      <c r="AA265" s="94">
        <v>311</v>
      </c>
      <c r="AB265" s="42">
        <v>0</v>
      </c>
      <c r="AC265" s="34">
        <v>100</v>
      </c>
      <c r="AD265" s="43">
        <v>0</v>
      </c>
    </row>
    <row r="266" spans="1:30" s="3" customFormat="1" ht="18.75" customHeight="1">
      <c r="A266" s="99">
        <v>264</v>
      </c>
      <c r="B266" s="31" t="s">
        <v>3350</v>
      </c>
      <c r="C266" s="32" t="s">
        <v>2748</v>
      </c>
      <c r="D266" s="33">
        <v>248</v>
      </c>
      <c r="E266" s="35">
        <v>2279630</v>
      </c>
      <c r="F266" s="107">
        <v>307</v>
      </c>
      <c r="G266" s="108">
        <v>290</v>
      </c>
      <c r="H266" s="38">
        <v>2279630</v>
      </c>
      <c r="I266" s="33">
        <v>312</v>
      </c>
      <c r="J266" s="44">
        <v>289</v>
      </c>
      <c r="K266" s="35">
        <v>503877</v>
      </c>
      <c r="L266" s="107">
        <v>175</v>
      </c>
      <c r="M266" s="108">
        <v>164</v>
      </c>
      <c r="N266" s="38">
        <v>871521</v>
      </c>
      <c r="O266" s="33">
        <v>220</v>
      </c>
      <c r="P266" s="44">
        <v>206</v>
      </c>
      <c r="Q266" s="35">
        <v>2202535</v>
      </c>
      <c r="R266" s="107">
        <v>103</v>
      </c>
      <c r="S266" s="108">
        <v>91</v>
      </c>
      <c r="T266" s="38">
        <v>327096</v>
      </c>
      <c r="U266" s="33">
        <v>114</v>
      </c>
      <c r="V266" s="44">
        <v>113</v>
      </c>
      <c r="W266" s="35">
        <v>7676</v>
      </c>
      <c r="X266" s="107">
        <v>359</v>
      </c>
      <c r="Y266" s="108">
        <v>330</v>
      </c>
      <c r="Z266" s="110">
        <v>143</v>
      </c>
      <c r="AA266" s="94">
        <v>311</v>
      </c>
      <c r="AB266" s="42">
        <v>0</v>
      </c>
      <c r="AC266" s="34">
        <v>100</v>
      </c>
      <c r="AD266" s="43">
        <v>0</v>
      </c>
    </row>
    <row r="267" spans="1:30" s="3" customFormat="1" ht="18.75" customHeight="1">
      <c r="A267" s="292">
        <v>265</v>
      </c>
      <c r="B267" s="194" t="s">
        <v>3813</v>
      </c>
      <c r="C267" s="145" t="s">
        <v>3815</v>
      </c>
      <c r="D267" s="197">
        <v>249</v>
      </c>
      <c r="E267" s="154" t="s">
        <v>3813</v>
      </c>
      <c r="F267" s="293">
        <v>195</v>
      </c>
      <c r="G267" s="294">
        <v>184</v>
      </c>
      <c r="H267" s="155" t="s">
        <v>3813</v>
      </c>
      <c r="I267" s="197">
        <v>62</v>
      </c>
      <c r="J267" s="147">
        <v>52</v>
      </c>
      <c r="K267" s="154" t="s">
        <v>3813</v>
      </c>
      <c r="L267" s="293">
        <v>67</v>
      </c>
      <c r="M267" s="294">
        <v>64</v>
      </c>
      <c r="N267" s="155" t="s">
        <v>3813</v>
      </c>
      <c r="O267" s="197">
        <v>129</v>
      </c>
      <c r="P267" s="147">
        <v>120</v>
      </c>
      <c r="Q267" s="154" t="s">
        <v>3813</v>
      </c>
      <c r="R267" s="293">
        <v>65</v>
      </c>
      <c r="S267" s="294">
        <v>55</v>
      </c>
      <c r="T267" s="155" t="s">
        <v>3813</v>
      </c>
      <c r="U267" s="197">
        <v>305</v>
      </c>
      <c r="V267" s="147">
        <v>300</v>
      </c>
      <c r="W267" s="154" t="s">
        <v>3813</v>
      </c>
      <c r="X267" s="293">
        <v>80</v>
      </c>
      <c r="Y267" s="294">
        <v>66</v>
      </c>
      <c r="Z267" s="155" t="s">
        <v>3813</v>
      </c>
      <c r="AA267" s="156">
        <v>332</v>
      </c>
      <c r="AB267" s="146">
        <v>0</v>
      </c>
      <c r="AC267" s="157">
        <v>100</v>
      </c>
      <c r="AD267" s="158">
        <v>0</v>
      </c>
    </row>
    <row r="268" spans="1:30" s="3" customFormat="1" ht="18.75" customHeight="1">
      <c r="A268" s="304">
        <v>266</v>
      </c>
      <c r="B268" s="176" t="s">
        <v>3383</v>
      </c>
      <c r="C268" s="177" t="s">
        <v>3815</v>
      </c>
      <c r="D268" s="198">
        <v>250</v>
      </c>
      <c r="E268" s="180">
        <v>2265537</v>
      </c>
      <c r="F268" s="305">
        <v>228</v>
      </c>
      <c r="G268" s="306">
        <v>215</v>
      </c>
      <c r="H268" s="183">
        <v>2814993</v>
      </c>
      <c r="I268" s="198">
        <v>130</v>
      </c>
      <c r="J268" s="179">
        <v>118</v>
      </c>
      <c r="K268" s="180">
        <v>1089846</v>
      </c>
      <c r="L268" s="305">
        <v>97</v>
      </c>
      <c r="M268" s="306">
        <v>93</v>
      </c>
      <c r="N268" s="183">
        <v>1332780</v>
      </c>
      <c r="O268" s="198">
        <v>203</v>
      </c>
      <c r="P268" s="179">
        <v>191</v>
      </c>
      <c r="Q268" s="180">
        <v>2355226</v>
      </c>
      <c r="R268" s="305">
        <v>74</v>
      </c>
      <c r="S268" s="306">
        <v>63</v>
      </c>
      <c r="T268" s="183">
        <v>459935</v>
      </c>
      <c r="U268" s="198">
        <v>257</v>
      </c>
      <c r="V268" s="179">
        <v>255</v>
      </c>
      <c r="W268" s="180">
        <v>1840</v>
      </c>
      <c r="X268" s="305">
        <v>225</v>
      </c>
      <c r="Y268" s="306">
        <v>199</v>
      </c>
      <c r="Z268" s="307">
        <v>259</v>
      </c>
      <c r="AA268" s="186">
        <v>382</v>
      </c>
      <c r="AB268" s="178">
        <v>0</v>
      </c>
      <c r="AC268" s="187">
        <v>100</v>
      </c>
      <c r="AD268" s="188">
        <v>0</v>
      </c>
    </row>
    <row r="269" spans="1:30" s="3" customFormat="1" ht="18.75" customHeight="1">
      <c r="A269" s="298">
        <v>267</v>
      </c>
      <c r="B269" s="161" t="s">
        <v>2319</v>
      </c>
      <c r="C269" s="162" t="s">
        <v>3815</v>
      </c>
      <c r="D269" s="193">
        <v>251</v>
      </c>
      <c r="E269" s="165">
        <v>2262017</v>
      </c>
      <c r="F269" s="299">
        <v>199</v>
      </c>
      <c r="G269" s="300">
        <v>188</v>
      </c>
      <c r="H269" s="168">
        <v>3063806</v>
      </c>
      <c r="I269" s="193">
        <v>212</v>
      </c>
      <c r="J269" s="164">
        <v>192</v>
      </c>
      <c r="K269" s="165">
        <v>786645</v>
      </c>
      <c r="L269" s="299">
        <v>134</v>
      </c>
      <c r="M269" s="300">
        <v>125</v>
      </c>
      <c r="N269" s="168">
        <v>1101940</v>
      </c>
      <c r="O269" s="193">
        <v>156</v>
      </c>
      <c r="P269" s="164">
        <v>147</v>
      </c>
      <c r="Q269" s="165">
        <v>2772603</v>
      </c>
      <c r="R269" s="299">
        <v>257</v>
      </c>
      <c r="S269" s="300">
        <v>242</v>
      </c>
      <c r="T269" s="168">
        <v>102066</v>
      </c>
      <c r="U269" s="193">
        <v>180</v>
      </c>
      <c r="V269" s="164">
        <v>179</v>
      </c>
      <c r="W269" s="165">
        <v>4773</v>
      </c>
      <c r="X269" s="299">
        <v>166</v>
      </c>
      <c r="Y269" s="300">
        <v>145</v>
      </c>
      <c r="Z269" s="302">
        <v>320</v>
      </c>
      <c r="AA269" s="171">
        <v>356</v>
      </c>
      <c r="AB269" s="163">
        <v>0</v>
      </c>
      <c r="AC269" s="172">
        <v>100</v>
      </c>
      <c r="AD269" s="173">
        <v>0</v>
      </c>
    </row>
    <row r="270" spans="1:30" s="3" customFormat="1" ht="18.75" customHeight="1">
      <c r="A270" s="298">
        <v>268</v>
      </c>
      <c r="B270" s="161" t="s">
        <v>3713</v>
      </c>
      <c r="C270" s="162" t="s">
        <v>3815</v>
      </c>
      <c r="D270" s="193">
        <v>252</v>
      </c>
      <c r="E270" s="165">
        <v>2256935</v>
      </c>
      <c r="F270" s="299">
        <v>160</v>
      </c>
      <c r="G270" s="300">
        <v>150</v>
      </c>
      <c r="H270" s="168">
        <v>3314742</v>
      </c>
      <c r="I270" s="193">
        <v>59</v>
      </c>
      <c r="J270" s="164">
        <v>49</v>
      </c>
      <c r="K270" s="165">
        <v>1580700</v>
      </c>
      <c r="L270" s="299">
        <v>93</v>
      </c>
      <c r="M270" s="300">
        <v>89</v>
      </c>
      <c r="N270" s="168">
        <v>1378484</v>
      </c>
      <c r="O270" s="193">
        <v>103</v>
      </c>
      <c r="P270" s="164">
        <v>95</v>
      </c>
      <c r="Q270" s="165">
        <v>3477365</v>
      </c>
      <c r="R270" s="299">
        <v>377</v>
      </c>
      <c r="S270" s="300">
        <v>360</v>
      </c>
      <c r="T270" s="168">
        <v>29249</v>
      </c>
      <c r="U270" s="193">
        <v>162</v>
      </c>
      <c r="V270" s="164">
        <v>161</v>
      </c>
      <c r="W270" s="165">
        <v>5673</v>
      </c>
      <c r="X270" s="299">
        <v>297</v>
      </c>
      <c r="Y270" s="300">
        <v>270</v>
      </c>
      <c r="Z270" s="302">
        <v>190</v>
      </c>
      <c r="AA270" s="171">
        <v>321</v>
      </c>
      <c r="AB270" s="163">
        <v>0</v>
      </c>
      <c r="AC270" s="172">
        <v>100</v>
      </c>
      <c r="AD270" s="173">
        <v>0</v>
      </c>
    </row>
    <row r="271" spans="1:30" s="3" customFormat="1" ht="18.75" customHeight="1">
      <c r="A271" s="99">
        <v>269</v>
      </c>
      <c r="B271" s="31" t="s">
        <v>3632</v>
      </c>
      <c r="C271" s="32" t="s">
        <v>3368</v>
      </c>
      <c r="D271" s="33">
        <v>253</v>
      </c>
      <c r="E271" s="35">
        <v>2232142</v>
      </c>
      <c r="F271" s="107">
        <v>311</v>
      </c>
      <c r="G271" s="108">
        <v>294</v>
      </c>
      <c r="H271" s="38">
        <v>2268019</v>
      </c>
      <c r="I271" s="33" t="s">
        <v>3813</v>
      </c>
      <c r="J271" s="40" t="s">
        <v>1709</v>
      </c>
      <c r="K271" s="35">
        <v>-789365</v>
      </c>
      <c r="L271" s="107" t="s">
        <v>3813</v>
      </c>
      <c r="M271" s="37" t="s">
        <v>1709</v>
      </c>
      <c r="N271" s="38">
        <v>-99350</v>
      </c>
      <c r="O271" s="33">
        <v>119</v>
      </c>
      <c r="P271" s="44">
        <v>110</v>
      </c>
      <c r="Q271" s="35">
        <v>3179875</v>
      </c>
      <c r="R271" s="107">
        <v>487</v>
      </c>
      <c r="S271" s="108">
        <v>464</v>
      </c>
      <c r="T271" s="38">
        <v>-481969</v>
      </c>
      <c r="U271" s="33">
        <v>405</v>
      </c>
      <c r="V271" s="44">
        <v>396</v>
      </c>
      <c r="W271" s="109">
        <v>2</v>
      </c>
      <c r="X271" s="107">
        <v>222</v>
      </c>
      <c r="Y271" s="108">
        <v>196</v>
      </c>
      <c r="Z271" s="110">
        <v>262</v>
      </c>
      <c r="AA271" s="94">
        <v>371</v>
      </c>
      <c r="AB271" s="42">
        <v>0</v>
      </c>
      <c r="AC271" s="34">
        <v>100</v>
      </c>
      <c r="AD271" s="43">
        <v>0</v>
      </c>
    </row>
    <row r="272" spans="1:30" s="3" customFormat="1" ht="18.75" customHeight="1">
      <c r="A272" s="292">
        <v>270</v>
      </c>
      <c r="B272" s="144" t="s">
        <v>3839</v>
      </c>
      <c r="C272" s="145" t="s">
        <v>3815</v>
      </c>
      <c r="D272" s="197">
        <v>254</v>
      </c>
      <c r="E272" s="148">
        <v>2223519</v>
      </c>
      <c r="F272" s="293">
        <v>306</v>
      </c>
      <c r="G272" s="294">
        <v>289</v>
      </c>
      <c r="H272" s="151">
        <v>2279732</v>
      </c>
      <c r="I272" s="197">
        <v>144</v>
      </c>
      <c r="J272" s="147">
        <v>130</v>
      </c>
      <c r="K272" s="148">
        <v>1019392</v>
      </c>
      <c r="L272" s="293">
        <v>143</v>
      </c>
      <c r="M272" s="294">
        <v>134</v>
      </c>
      <c r="N272" s="151">
        <v>1054468</v>
      </c>
      <c r="O272" s="197">
        <v>246</v>
      </c>
      <c r="P272" s="147">
        <v>232</v>
      </c>
      <c r="Q272" s="148">
        <v>1996452</v>
      </c>
      <c r="R272" s="293">
        <v>109</v>
      </c>
      <c r="S272" s="294">
        <v>97</v>
      </c>
      <c r="T272" s="151">
        <v>306071</v>
      </c>
      <c r="U272" s="197">
        <v>117</v>
      </c>
      <c r="V272" s="147">
        <v>116</v>
      </c>
      <c r="W272" s="148">
        <v>7631</v>
      </c>
      <c r="X272" s="293">
        <v>76</v>
      </c>
      <c r="Y272" s="294">
        <v>62</v>
      </c>
      <c r="Z272" s="296">
        <v>487</v>
      </c>
      <c r="AA272" s="156">
        <v>321</v>
      </c>
      <c r="AB272" s="146">
        <v>0</v>
      </c>
      <c r="AC272" s="157">
        <v>100</v>
      </c>
      <c r="AD272" s="158">
        <v>0</v>
      </c>
    </row>
    <row r="273" spans="1:30" s="3" customFormat="1" ht="18.75" customHeight="1">
      <c r="A273" s="304">
        <v>271</v>
      </c>
      <c r="B273" s="176" t="s">
        <v>1330</v>
      </c>
      <c r="C273" s="177" t="s">
        <v>3815</v>
      </c>
      <c r="D273" s="198">
        <v>255</v>
      </c>
      <c r="E273" s="180">
        <v>2222118</v>
      </c>
      <c r="F273" s="305">
        <v>247</v>
      </c>
      <c r="G273" s="306">
        <v>231</v>
      </c>
      <c r="H273" s="183">
        <v>2655192</v>
      </c>
      <c r="I273" s="198">
        <v>303</v>
      </c>
      <c r="J273" s="179">
        <v>280</v>
      </c>
      <c r="K273" s="180">
        <v>532801</v>
      </c>
      <c r="L273" s="305">
        <v>292</v>
      </c>
      <c r="M273" s="306">
        <v>275</v>
      </c>
      <c r="N273" s="183">
        <v>476552</v>
      </c>
      <c r="O273" s="198">
        <v>162</v>
      </c>
      <c r="P273" s="179">
        <v>152</v>
      </c>
      <c r="Q273" s="180">
        <v>2726396</v>
      </c>
      <c r="R273" s="305">
        <v>50</v>
      </c>
      <c r="S273" s="306">
        <v>42</v>
      </c>
      <c r="T273" s="183">
        <v>624937</v>
      </c>
      <c r="U273" s="198">
        <v>166</v>
      </c>
      <c r="V273" s="179">
        <v>165</v>
      </c>
      <c r="W273" s="180">
        <v>5384</v>
      </c>
      <c r="X273" s="305">
        <v>492</v>
      </c>
      <c r="Y273" s="306">
        <v>463</v>
      </c>
      <c r="Z273" s="307">
        <v>41</v>
      </c>
      <c r="AA273" s="186">
        <v>352</v>
      </c>
      <c r="AB273" s="178">
        <v>0</v>
      </c>
      <c r="AC273" s="187">
        <v>20</v>
      </c>
      <c r="AD273" s="188">
        <v>80</v>
      </c>
    </row>
    <row r="274" spans="1:30" s="3" customFormat="1" ht="18.75" customHeight="1">
      <c r="A274" s="298">
        <v>272</v>
      </c>
      <c r="B274" s="161" t="s">
        <v>3239</v>
      </c>
      <c r="C274" s="162" t="s">
        <v>3815</v>
      </c>
      <c r="D274" s="193">
        <v>256</v>
      </c>
      <c r="E274" s="165">
        <v>2215962</v>
      </c>
      <c r="F274" s="299">
        <v>301</v>
      </c>
      <c r="G274" s="300">
        <v>284</v>
      </c>
      <c r="H274" s="168">
        <v>2315229</v>
      </c>
      <c r="I274" s="193">
        <v>343</v>
      </c>
      <c r="J274" s="164">
        <v>318</v>
      </c>
      <c r="K274" s="165">
        <v>443904</v>
      </c>
      <c r="L274" s="299">
        <v>153</v>
      </c>
      <c r="M274" s="300">
        <v>144</v>
      </c>
      <c r="N274" s="168">
        <v>990606</v>
      </c>
      <c r="O274" s="193">
        <v>242</v>
      </c>
      <c r="P274" s="164">
        <v>228</v>
      </c>
      <c r="Q274" s="165">
        <v>2028688</v>
      </c>
      <c r="R274" s="299">
        <v>375</v>
      </c>
      <c r="S274" s="300">
        <v>358</v>
      </c>
      <c r="T274" s="168">
        <v>30782</v>
      </c>
      <c r="U274" s="193">
        <v>49</v>
      </c>
      <c r="V274" s="164">
        <v>49</v>
      </c>
      <c r="W274" s="165">
        <v>12657</v>
      </c>
      <c r="X274" s="299">
        <v>143</v>
      </c>
      <c r="Y274" s="300">
        <v>122</v>
      </c>
      <c r="Z274" s="302">
        <v>350</v>
      </c>
      <c r="AA274" s="171">
        <v>321</v>
      </c>
      <c r="AB274" s="163">
        <v>0</v>
      </c>
      <c r="AC274" s="172">
        <v>60</v>
      </c>
      <c r="AD274" s="173">
        <v>40</v>
      </c>
    </row>
    <row r="275" spans="1:30" s="3" customFormat="1" ht="18.75" customHeight="1">
      <c r="A275" s="99">
        <v>273</v>
      </c>
      <c r="B275" s="31" t="s">
        <v>2037</v>
      </c>
      <c r="C275" s="32" t="s">
        <v>3816</v>
      </c>
      <c r="D275" s="33">
        <v>257</v>
      </c>
      <c r="E275" s="35">
        <v>2213621</v>
      </c>
      <c r="F275" s="107">
        <v>320</v>
      </c>
      <c r="G275" s="108">
        <v>303</v>
      </c>
      <c r="H275" s="38">
        <v>2216963</v>
      </c>
      <c r="I275" s="33">
        <v>271</v>
      </c>
      <c r="J275" s="44">
        <v>250</v>
      </c>
      <c r="K275" s="35">
        <v>592473</v>
      </c>
      <c r="L275" s="107">
        <v>304</v>
      </c>
      <c r="M275" s="108">
        <v>287</v>
      </c>
      <c r="N275" s="38">
        <v>445010</v>
      </c>
      <c r="O275" s="33">
        <v>391</v>
      </c>
      <c r="P275" s="44">
        <v>367</v>
      </c>
      <c r="Q275" s="35">
        <v>1146793</v>
      </c>
      <c r="R275" s="107">
        <v>134</v>
      </c>
      <c r="S275" s="108">
        <v>122</v>
      </c>
      <c r="T275" s="38">
        <v>246391</v>
      </c>
      <c r="U275" s="33">
        <v>325</v>
      </c>
      <c r="V275" s="44">
        <v>320</v>
      </c>
      <c r="W275" s="109">
        <v>759</v>
      </c>
      <c r="X275" s="107">
        <v>345</v>
      </c>
      <c r="Y275" s="108">
        <v>316</v>
      </c>
      <c r="Z275" s="110">
        <v>153</v>
      </c>
      <c r="AA275" s="94">
        <v>382</v>
      </c>
      <c r="AB275" s="42">
        <v>0</v>
      </c>
      <c r="AC275" s="34">
        <v>100</v>
      </c>
      <c r="AD275" s="43">
        <v>0</v>
      </c>
    </row>
    <row r="276" spans="1:30" s="3" customFormat="1" ht="18.75" customHeight="1">
      <c r="A276" s="298">
        <v>274</v>
      </c>
      <c r="B276" s="161" t="s">
        <v>3607</v>
      </c>
      <c r="C276" s="162" t="s">
        <v>3815</v>
      </c>
      <c r="D276" s="193">
        <v>258</v>
      </c>
      <c r="E276" s="165">
        <v>2209932</v>
      </c>
      <c r="F276" s="299">
        <v>298</v>
      </c>
      <c r="G276" s="300">
        <v>281</v>
      </c>
      <c r="H276" s="168">
        <v>2343649</v>
      </c>
      <c r="I276" s="193">
        <v>441</v>
      </c>
      <c r="J276" s="164">
        <v>414</v>
      </c>
      <c r="K276" s="165">
        <v>219616</v>
      </c>
      <c r="L276" s="299">
        <v>358</v>
      </c>
      <c r="M276" s="300">
        <v>338</v>
      </c>
      <c r="N276" s="168">
        <v>314515</v>
      </c>
      <c r="O276" s="193">
        <v>392</v>
      </c>
      <c r="P276" s="164">
        <v>368</v>
      </c>
      <c r="Q276" s="165">
        <v>1143707</v>
      </c>
      <c r="R276" s="299">
        <v>258</v>
      </c>
      <c r="S276" s="300">
        <v>243</v>
      </c>
      <c r="T276" s="168">
        <v>100193</v>
      </c>
      <c r="U276" s="193">
        <v>147</v>
      </c>
      <c r="V276" s="164">
        <v>146</v>
      </c>
      <c r="W276" s="165">
        <v>6281</v>
      </c>
      <c r="X276" s="299">
        <v>290</v>
      </c>
      <c r="Y276" s="300">
        <v>263</v>
      </c>
      <c r="Z276" s="302">
        <v>195</v>
      </c>
      <c r="AA276" s="171">
        <v>324</v>
      </c>
      <c r="AB276" s="163">
        <v>0</v>
      </c>
      <c r="AC276" s="172">
        <v>100</v>
      </c>
      <c r="AD276" s="173">
        <v>0</v>
      </c>
    </row>
    <row r="277" spans="1:30" s="3" customFormat="1" ht="18.75" customHeight="1">
      <c r="A277" s="100">
        <v>275</v>
      </c>
      <c r="B277" s="47" t="s">
        <v>3716</v>
      </c>
      <c r="C277" s="48" t="s">
        <v>2748</v>
      </c>
      <c r="D277" s="65">
        <v>259</v>
      </c>
      <c r="E277" s="51">
        <v>2201683</v>
      </c>
      <c r="F277" s="112">
        <v>319</v>
      </c>
      <c r="G277" s="113">
        <v>302</v>
      </c>
      <c r="H277" s="54">
        <v>2221979</v>
      </c>
      <c r="I277" s="65">
        <v>116</v>
      </c>
      <c r="J277" s="50">
        <v>104</v>
      </c>
      <c r="K277" s="51">
        <v>1186522</v>
      </c>
      <c r="L277" s="112">
        <v>203</v>
      </c>
      <c r="M277" s="113">
        <v>191</v>
      </c>
      <c r="N277" s="54">
        <v>751676</v>
      </c>
      <c r="O277" s="65">
        <v>276</v>
      </c>
      <c r="P277" s="50">
        <v>257</v>
      </c>
      <c r="Q277" s="51">
        <v>1813496</v>
      </c>
      <c r="R277" s="112">
        <v>40</v>
      </c>
      <c r="S277" s="113">
        <v>34</v>
      </c>
      <c r="T277" s="54">
        <v>665919</v>
      </c>
      <c r="U277" s="65">
        <v>98</v>
      </c>
      <c r="V277" s="50">
        <v>97</v>
      </c>
      <c r="W277" s="51">
        <v>8676</v>
      </c>
      <c r="X277" s="112">
        <v>184</v>
      </c>
      <c r="Y277" s="113">
        <v>163</v>
      </c>
      <c r="Z277" s="114">
        <v>309</v>
      </c>
      <c r="AA277" s="95">
        <v>382</v>
      </c>
      <c r="AB277" s="49">
        <v>0</v>
      </c>
      <c r="AC277" s="57">
        <v>22.34</v>
      </c>
      <c r="AD277" s="58">
        <v>77.66</v>
      </c>
    </row>
    <row r="278" spans="1:30" s="3" customFormat="1" ht="18.75" customHeight="1">
      <c r="A278" s="304">
        <v>276</v>
      </c>
      <c r="B278" s="176" t="s">
        <v>3633</v>
      </c>
      <c r="C278" s="177" t="s">
        <v>3815</v>
      </c>
      <c r="D278" s="198">
        <v>260</v>
      </c>
      <c r="E278" s="180">
        <v>2194438</v>
      </c>
      <c r="F278" s="305">
        <v>293</v>
      </c>
      <c r="G278" s="306">
        <v>276</v>
      </c>
      <c r="H278" s="183">
        <v>2365433</v>
      </c>
      <c r="I278" s="198">
        <v>93</v>
      </c>
      <c r="J278" s="179">
        <v>81</v>
      </c>
      <c r="K278" s="180">
        <v>1287032</v>
      </c>
      <c r="L278" s="305">
        <v>282</v>
      </c>
      <c r="M278" s="306">
        <v>265</v>
      </c>
      <c r="N278" s="183">
        <v>510610</v>
      </c>
      <c r="O278" s="198">
        <v>149</v>
      </c>
      <c r="P278" s="179">
        <v>140</v>
      </c>
      <c r="Q278" s="180">
        <v>2857081</v>
      </c>
      <c r="R278" s="305">
        <v>465</v>
      </c>
      <c r="S278" s="306">
        <v>444</v>
      </c>
      <c r="T278" s="183">
        <v>-100511</v>
      </c>
      <c r="U278" s="198">
        <v>344</v>
      </c>
      <c r="V278" s="179">
        <v>338</v>
      </c>
      <c r="W278" s="315">
        <v>448</v>
      </c>
      <c r="X278" s="305">
        <v>152</v>
      </c>
      <c r="Y278" s="306">
        <v>131</v>
      </c>
      <c r="Z278" s="307">
        <v>340</v>
      </c>
      <c r="AA278" s="186">
        <v>381</v>
      </c>
      <c r="AB278" s="178">
        <v>0</v>
      </c>
      <c r="AC278" s="187">
        <v>100</v>
      </c>
      <c r="AD278" s="188">
        <v>0</v>
      </c>
    </row>
    <row r="279" spans="1:30" s="3" customFormat="1" ht="18.75" customHeight="1">
      <c r="A279" s="298">
        <v>277</v>
      </c>
      <c r="B279" s="161" t="s">
        <v>3206</v>
      </c>
      <c r="C279" s="162" t="s">
        <v>3815</v>
      </c>
      <c r="D279" s="193">
        <v>261</v>
      </c>
      <c r="E279" s="165">
        <v>2186608</v>
      </c>
      <c r="F279" s="299">
        <v>49</v>
      </c>
      <c r="G279" s="300">
        <v>47</v>
      </c>
      <c r="H279" s="168">
        <v>4201273</v>
      </c>
      <c r="I279" s="193">
        <v>384</v>
      </c>
      <c r="J279" s="164">
        <v>359</v>
      </c>
      <c r="K279" s="165">
        <v>369903</v>
      </c>
      <c r="L279" s="299">
        <v>307</v>
      </c>
      <c r="M279" s="300">
        <v>290</v>
      </c>
      <c r="N279" s="168">
        <v>441842</v>
      </c>
      <c r="O279" s="193">
        <v>123</v>
      </c>
      <c r="P279" s="164">
        <v>114</v>
      </c>
      <c r="Q279" s="165">
        <v>3163953</v>
      </c>
      <c r="R279" s="299">
        <v>316</v>
      </c>
      <c r="S279" s="300">
        <v>300</v>
      </c>
      <c r="T279" s="168">
        <v>58353</v>
      </c>
      <c r="U279" s="193">
        <v>165</v>
      </c>
      <c r="V279" s="164">
        <v>164</v>
      </c>
      <c r="W279" s="165">
        <v>5389</v>
      </c>
      <c r="X279" s="299">
        <v>145</v>
      </c>
      <c r="Y279" s="300">
        <v>124</v>
      </c>
      <c r="Z279" s="302">
        <v>350</v>
      </c>
      <c r="AA279" s="171">
        <v>381</v>
      </c>
      <c r="AB279" s="163">
        <v>0</v>
      </c>
      <c r="AC279" s="172">
        <v>100</v>
      </c>
      <c r="AD279" s="173">
        <v>0</v>
      </c>
    </row>
    <row r="280" spans="1:30" s="3" customFormat="1" ht="18.75" customHeight="1">
      <c r="A280" s="298">
        <v>278</v>
      </c>
      <c r="B280" s="161" t="s">
        <v>2170</v>
      </c>
      <c r="C280" s="162" t="s">
        <v>3815</v>
      </c>
      <c r="D280" s="193">
        <v>262</v>
      </c>
      <c r="E280" s="165">
        <v>2186166</v>
      </c>
      <c r="F280" s="299">
        <v>318</v>
      </c>
      <c r="G280" s="300">
        <v>301</v>
      </c>
      <c r="H280" s="168">
        <v>2227553</v>
      </c>
      <c r="I280" s="193">
        <v>100</v>
      </c>
      <c r="J280" s="164">
        <v>88</v>
      </c>
      <c r="K280" s="165">
        <v>1252667</v>
      </c>
      <c r="L280" s="299">
        <v>100</v>
      </c>
      <c r="M280" s="300">
        <v>96</v>
      </c>
      <c r="N280" s="168">
        <v>1309217</v>
      </c>
      <c r="O280" s="193">
        <v>275</v>
      </c>
      <c r="P280" s="164">
        <v>256</v>
      </c>
      <c r="Q280" s="165">
        <v>1817020</v>
      </c>
      <c r="R280" s="299">
        <v>75</v>
      </c>
      <c r="S280" s="300">
        <v>64</v>
      </c>
      <c r="T280" s="168">
        <v>456356</v>
      </c>
      <c r="U280" s="169" t="s">
        <v>1709</v>
      </c>
      <c r="V280" s="170" t="s">
        <v>1709</v>
      </c>
      <c r="W280" s="189" t="s">
        <v>3813</v>
      </c>
      <c r="X280" s="299">
        <v>165</v>
      </c>
      <c r="Y280" s="300">
        <v>144</v>
      </c>
      <c r="Z280" s="302">
        <v>321</v>
      </c>
      <c r="AA280" s="171">
        <v>321</v>
      </c>
      <c r="AB280" s="163">
        <v>0</v>
      </c>
      <c r="AC280" s="172">
        <v>100</v>
      </c>
      <c r="AD280" s="173">
        <v>0</v>
      </c>
    </row>
    <row r="281" spans="1:30" s="3" customFormat="1" ht="18.75" customHeight="1">
      <c r="A281" s="298">
        <v>279</v>
      </c>
      <c r="B281" s="161" t="s">
        <v>4153</v>
      </c>
      <c r="C281" s="162" t="s">
        <v>3815</v>
      </c>
      <c r="D281" s="193">
        <v>263</v>
      </c>
      <c r="E281" s="165">
        <v>2184200</v>
      </c>
      <c r="F281" s="299">
        <v>325</v>
      </c>
      <c r="G281" s="300">
        <v>308</v>
      </c>
      <c r="H281" s="168">
        <v>2196972</v>
      </c>
      <c r="I281" s="193">
        <v>113</v>
      </c>
      <c r="J281" s="164">
        <v>101</v>
      </c>
      <c r="K281" s="165">
        <v>1189253</v>
      </c>
      <c r="L281" s="299">
        <v>176</v>
      </c>
      <c r="M281" s="300">
        <v>165</v>
      </c>
      <c r="N281" s="168">
        <v>865997</v>
      </c>
      <c r="O281" s="193">
        <v>359</v>
      </c>
      <c r="P281" s="164">
        <v>338</v>
      </c>
      <c r="Q281" s="165">
        <v>1315908</v>
      </c>
      <c r="R281" s="299">
        <v>28</v>
      </c>
      <c r="S281" s="300">
        <v>23</v>
      </c>
      <c r="T281" s="168">
        <v>858256</v>
      </c>
      <c r="U281" s="169" t="s">
        <v>1709</v>
      </c>
      <c r="V281" s="170" t="s">
        <v>1709</v>
      </c>
      <c r="W281" s="189" t="s">
        <v>3813</v>
      </c>
      <c r="X281" s="299">
        <v>325</v>
      </c>
      <c r="Y281" s="300">
        <v>297</v>
      </c>
      <c r="Z281" s="302">
        <v>165</v>
      </c>
      <c r="AA281" s="171">
        <v>321</v>
      </c>
      <c r="AB281" s="163">
        <v>0</v>
      </c>
      <c r="AC281" s="172">
        <v>100</v>
      </c>
      <c r="AD281" s="173">
        <v>0</v>
      </c>
    </row>
    <row r="282" spans="1:30" s="3" customFormat="1" ht="18.75" customHeight="1">
      <c r="A282" s="100">
        <v>280</v>
      </c>
      <c r="B282" s="47" t="s">
        <v>1706</v>
      </c>
      <c r="C282" s="48" t="s">
        <v>2748</v>
      </c>
      <c r="D282" s="65">
        <v>264</v>
      </c>
      <c r="E282" s="51">
        <v>2182175</v>
      </c>
      <c r="F282" s="112">
        <v>316</v>
      </c>
      <c r="G282" s="113">
        <v>299</v>
      </c>
      <c r="H282" s="54">
        <v>2236066</v>
      </c>
      <c r="I282" s="65">
        <v>428</v>
      </c>
      <c r="J282" s="50">
        <v>401</v>
      </c>
      <c r="K282" s="51">
        <v>245733</v>
      </c>
      <c r="L282" s="112">
        <v>161</v>
      </c>
      <c r="M282" s="113">
        <v>151</v>
      </c>
      <c r="N282" s="54">
        <v>951921</v>
      </c>
      <c r="O282" s="65">
        <v>7</v>
      </c>
      <c r="P282" s="50">
        <v>5</v>
      </c>
      <c r="Q282" s="51">
        <v>12267610</v>
      </c>
      <c r="R282" s="112">
        <v>467</v>
      </c>
      <c r="S282" s="113">
        <v>446</v>
      </c>
      <c r="T282" s="54">
        <v>-103808</v>
      </c>
      <c r="U282" s="65">
        <v>203</v>
      </c>
      <c r="V282" s="50">
        <v>202</v>
      </c>
      <c r="W282" s="51">
        <v>3863</v>
      </c>
      <c r="X282" s="112">
        <v>63</v>
      </c>
      <c r="Y282" s="113">
        <v>50</v>
      </c>
      <c r="Z282" s="114">
        <v>514</v>
      </c>
      <c r="AA282" s="95">
        <v>311</v>
      </c>
      <c r="AB282" s="49">
        <v>0</v>
      </c>
      <c r="AC282" s="57">
        <v>100</v>
      </c>
      <c r="AD282" s="58">
        <v>0</v>
      </c>
    </row>
    <row r="283" spans="1:30" s="3" customFormat="1" ht="18.75" customHeight="1">
      <c r="A283" s="304">
        <v>281</v>
      </c>
      <c r="B283" s="176" t="s">
        <v>2632</v>
      </c>
      <c r="C283" s="177" t="s">
        <v>3815</v>
      </c>
      <c r="D283" s="198">
        <v>265</v>
      </c>
      <c r="E283" s="180">
        <v>2176028</v>
      </c>
      <c r="F283" s="305">
        <v>326</v>
      </c>
      <c r="G283" s="306">
        <v>309</v>
      </c>
      <c r="H283" s="183">
        <v>2192243</v>
      </c>
      <c r="I283" s="198">
        <v>437</v>
      </c>
      <c r="J283" s="179">
        <v>410</v>
      </c>
      <c r="K283" s="180">
        <v>231251</v>
      </c>
      <c r="L283" s="305">
        <v>450</v>
      </c>
      <c r="M283" s="306">
        <v>429</v>
      </c>
      <c r="N283" s="183">
        <v>100382</v>
      </c>
      <c r="O283" s="198">
        <v>478</v>
      </c>
      <c r="P283" s="179">
        <v>449</v>
      </c>
      <c r="Q283" s="180">
        <v>554820</v>
      </c>
      <c r="R283" s="305">
        <v>300</v>
      </c>
      <c r="S283" s="306">
        <v>284</v>
      </c>
      <c r="T283" s="183">
        <v>69507</v>
      </c>
      <c r="U283" s="198">
        <v>42</v>
      </c>
      <c r="V283" s="179">
        <v>42</v>
      </c>
      <c r="W283" s="180">
        <v>13956</v>
      </c>
      <c r="X283" s="305">
        <v>294</v>
      </c>
      <c r="Y283" s="306">
        <v>267</v>
      </c>
      <c r="Z283" s="307">
        <v>193</v>
      </c>
      <c r="AA283" s="186">
        <v>322</v>
      </c>
      <c r="AB283" s="178">
        <v>0</v>
      </c>
      <c r="AC283" s="187">
        <v>100</v>
      </c>
      <c r="AD283" s="188">
        <v>0</v>
      </c>
    </row>
    <row r="284" spans="1:30" s="3" customFormat="1" ht="18.75" customHeight="1">
      <c r="A284" s="298">
        <v>282</v>
      </c>
      <c r="B284" s="161" t="s">
        <v>3712</v>
      </c>
      <c r="C284" s="162" t="s">
        <v>3815</v>
      </c>
      <c r="D284" s="193">
        <v>266</v>
      </c>
      <c r="E284" s="165">
        <v>2162638</v>
      </c>
      <c r="F284" s="299">
        <v>314</v>
      </c>
      <c r="G284" s="300">
        <v>297</v>
      </c>
      <c r="H284" s="168">
        <v>2257940</v>
      </c>
      <c r="I284" s="193">
        <v>396</v>
      </c>
      <c r="J284" s="164">
        <v>371</v>
      </c>
      <c r="K284" s="165">
        <v>344927</v>
      </c>
      <c r="L284" s="299">
        <v>110</v>
      </c>
      <c r="M284" s="300">
        <v>102</v>
      </c>
      <c r="N284" s="168">
        <v>1218096</v>
      </c>
      <c r="O284" s="193">
        <v>11</v>
      </c>
      <c r="P284" s="164">
        <v>9</v>
      </c>
      <c r="Q284" s="165">
        <v>8528558</v>
      </c>
      <c r="R284" s="299">
        <v>325</v>
      </c>
      <c r="S284" s="300">
        <v>309</v>
      </c>
      <c r="T284" s="168">
        <v>52403</v>
      </c>
      <c r="U284" s="193">
        <v>260</v>
      </c>
      <c r="V284" s="164">
        <v>257</v>
      </c>
      <c r="W284" s="165">
        <v>1806</v>
      </c>
      <c r="X284" s="299">
        <v>456</v>
      </c>
      <c r="Y284" s="300">
        <v>427</v>
      </c>
      <c r="Z284" s="302">
        <v>78</v>
      </c>
      <c r="AA284" s="171">
        <v>352</v>
      </c>
      <c r="AB284" s="163">
        <v>0</v>
      </c>
      <c r="AC284" s="172">
        <v>100</v>
      </c>
      <c r="AD284" s="173">
        <v>0</v>
      </c>
    </row>
    <row r="285" spans="1:30" s="3" customFormat="1" ht="18.75" customHeight="1">
      <c r="A285" s="99">
        <v>283</v>
      </c>
      <c r="B285" s="31" t="s">
        <v>3634</v>
      </c>
      <c r="C285" s="32" t="s">
        <v>2086</v>
      </c>
      <c r="D285" s="33">
        <v>267</v>
      </c>
      <c r="E285" s="35">
        <v>2161771</v>
      </c>
      <c r="F285" s="107">
        <v>329</v>
      </c>
      <c r="G285" s="108">
        <v>312</v>
      </c>
      <c r="H285" s="38">
        <v>2168353</v>
      </c>
      <c r="I285" s="33">
        <v>111</v>
      </c>
      <c r="J285" s="44">
        <v>99</v>
      </c>
      <c r="K285" s="35">
        <v>1193360</v>
      </c>
      <c r="L285" s="107">
        <v>232</v>
      </c>
      <c r="M285" s="108">
        <v>218</v>
      </c>
      <c r="N285" s="38">
        <v>649611</v>
      </c>
      <c r="O285" s="33">
        <v>293</v>
      </c>
      <c r="P285" s="44">
        <v>273</v>
      </c>
      <c r="Q285" s="35">
        <v>1686635</v>
      </c>
      <c r="R285" s="107">
        <v>284</v>
      </c>
      <c r="S285" s="108">
        <v>269</v>
      </c>
      <c r="T285" s="38">
        <v>77166</v>
      </c>
      <c r="U285" s="33">
        <v>303</v>
      </c>
      <c r="V285" s="44">
        <v>298</v>
      </c>
      <c r="W285" s="35">
        <v>1100</v>
      </c>
      <c r="X285" s="107">
        <v>148</v>
      </c>
      <c r="Y285" s="108">
        <v>127</v>
      </c>
      <c r="Z285" s="110">
        <v>345</v>
      </c>
      <c r="AA285" s="94">
        <v>321</v>
      </c>
      <c r="AB285" s="42">
        <v>0</v>
      </c>
      <c r="AC285" s="34">
        <v>100</v>
      </c>
      <c r="AD285" s="43">
        <v>0</v>
      </c>
    </row>
    <row r="286" spans="1:30" s="3" customFormat="1" ht="18.75" customHeight="1">
      <c r="A286" s="99">
        <v>284</v>
      </c>
      <c r="B286" s="31" t="s">
        <v>3068</v>
      </c>
      <c r="C286" s="32" t="s">
        <v>3374</v>
      </c>
      <c r="D286" s="33">
        <v>268</v>
      </c>
      <c r="E286" s="35">
        <v>2157658</v>
      </c>
      <c r="F286" s="107">
        <v>330</v>
      </c>
      <c r="G286" s="108">
        <v>313</v>
      </c>
      <c r="H286" s="38">
        <v>2165084</v>
      </c>
      <c r="I286" s="33">
        <v>413</v>
      </c>
      <c r="J286" s="44">
        <v>387</v>
      </c>
      <c r="K286" s="35">
        <v>281291</v>
      </c>
      <c r="L286" s="107">
        <v>414</v>
      </c>
      <c r="M286" s="108">
        <v>394</v>
      </c>
      <c r="N286" s="38">
        <v>200469</v>
      </c>
      <c r="O286" s="33">
        <v>481</v>
      </c>
      <c r="P286" s="44">
        <v>452</v>
      </c>
      <c r="Q286" s="35">
        <v>524715</v>
      </c>
      <c r="R286" s="107">
        <v>314</v>
      </c>
      <c r="S286" s="108">
        <v>298</v>
      </c>
      <c r="T286" s="38">
        <v>60514</v>
      </c>
      <c r="U286" s="39" t="s">
        <v>1709</v>
      </c>
      <c r="V286" s="40" t="s">
        <v>1709</v>
      </c>
      <c r="W286" s="41" t="s">
        <v>3813</v>
      </c>
      <c r="X286" s="107">
        <v>441</v>
      </c>
      <c r="Y286" s="108">
        <v>412</v>
      </c>
      <c r="Z286" s="110">
        <v>87</v>
      </c>
      <c r="AA286" s="94">
        <v>312</v>
      </c>
      <c r="AB286" s="42">
        <v>0</v>
      </c>
      <c r="AC286" s="34">
        <v>100</v>
      </c>
      <c r="AD286" s="43">
        <v>0</v>
      </c>
    </row>
    <row r="287" spans="1:30" s="3" customFormat="1" ht="18.75" customHeight="1">
      <c r="A287" s="100">
        <v>285</v>
      </c>
      <c r="B287" s="47" t="s">
        <v>3635</v>
      </c>
      <c r="C287" s="48" t="s">
        <v>1738</v>
      </c>
      <c r="D287" s="65">
        <v>269</v>
      </c>
      <c r="E287" s="51">
        <v>2157117</v>
      </c>
      <c r="F287" s="112">
        <v>331</v>
      </c>
      <c r="G287" s="113">
        <v>314</v>
      </c>
      <c r="H287" s="54">
        <v>2162172</v>
      </c>
      <c r="I287" s="65">
        <v>482</v>
      </c>
      <c r="J287" s="50">
        <v>455</v>
      </c>
      <c r="K287" s="51">
        <v>34301</v>
      </c>
      <c r="L287" s="112">
        <v>480</v>
      </c>
      <c r="M287" s="113">
        <v>458</v>
      </c>
      <c r="N287" s="54">
        <v>29851</v>
      </c>
      <c r="O287" s="65">
        <v>493</v>
      </c>
      <c r="P287" s="50">
        <v>464</v>
      </c>
      <c r="Q287" s="51">
        <v>395714</v>
      </c>
      <c r="R287" s="112">
        <v>443</v>
      </c>
      <c r="S287" s="113">
        <v>424</v>
      </c>
      <c r="T287" s="54">
        <v>3122</v>
      </c>
      <c r="U287" s="65">
        <v>262</v>
      </c>
      <c r="V287" s="50">
        <v>259</v>
      </c>
      <c r="W287" s="51">
        <v>1781</v>
      </c>
      <c r="X287" s="112">
        <v>466</v>
      </c>
      <c r="Y287" s="113">
        <v>437</v>
      </c>
      <c r="Z287" s="114">
        <v>70</v>
      </c>
      <c r="AA287" s="95">
        <v>312</v>
      </c>
      <c r="AB287" s="49">
        <v>0</v>
      </c>
      <c r="AC287" s="57">
        <v>100</v>
      </c>
      <c r="AD287" s="58">
        <v>0</v>
      </c>
    </row>
    <row r="288" spans="1:30" s="3" customFormat="1" ht="18.75" customHeight="1">
      <c r="A288" s="304">
        <v>286</v>
      </c>
      <c r="B288" s="176" t="s">
        <v>2321</v>
      </c>
      <c r="C288" s="177" t="s">
        <v>3815</v>
      </c>
      <c r="D288" s="198">
        <v>270</v>
      </c>
      <c r="E288" s="180">
        <v>2156473</v>
      </c>
      <c r="F288" s="305">
        <v>269</v>
      </c>
      <c r="G288" s="306">
        <v>252</v>
      </c>
      <c r="H288" s="183">
        <v>2536059</v>
      </c>
      <c r="I288" s="198">
        <v>422</v>
      </c>
      <c r="J288" s="179">
        <v>395</v>
      </c>
      <c r="K288" s="180">
        <v>262231</v>
      </c>
      <c r="L288" s="305">
        <v>392</v>
      </c>
      <c r="M288" s="306">
        <v>372</v>
      </c>
      <c r="N288" s="183">
        <v>255746</v>
      </c>
      <c r="O288" s="198">
        <v>484</v>
      </c>
      <c r="P288" s="179">
        <v>455</v>
      </c>
      <c r="Q288" s="180">
        <v>500627</v>
      </c>
      <c r="R288" s="305">
        <v>310</v>
      </c>
      <c r="S288" s="306">
        <v>294</v>
      </c>
      <c r="T288" s="183">
        <v>61157</v>
      </c>
      <c r="U288" s="198">
        <v>342</v>
      </c>
      <c r="V288" s="179">
        <v>336</v>
      </c>
      <c r="W288" s="315">
        <v>507</v>
      </c>
      <c r="X288" s="305">
        <v>410</v>
      </c>
      <c r="Y288" s="306">
        <v>381</v>
      </c>
      <c r="Z288" s="307">
        <v>110</v>
      </c>
      <c r="AA288" s="186">
        <v>383</v>
      </c>
      <c r="AB288" s="178">
        <v>0</v>
      </c>
      <c r="AC288" s="187">
        <v>100</v>
      </c>
      <c r="AD288" s="188">
        <v>0</v>
      </c>
    </row>
    <row r="289" spans="1:30" s="3" customFormat="1" ht="18.75" customHeight="1">
      <c r="A289" s="298">
        <v>287</v>
      </c>
      <c r="B289" s="161" t="s">
        <v>3689</v>
      </c>
      <c r="C289" s="162" t="s">
        <v>3815</v>
      </c>
      <c r="D289" s="193">
        <v>271</v>
      </c>
      <c r="E289" s="165">
        <v>2156026</v>
      </c>
      <c r="F289" s="299">
        <v>327</v>
      </c>
      <c r="G289" s="300">
        <v>310</v>
      </c>
      <c r="H289" s="168">
        <v>2186461</v>
      </c>
      <c r="I289" s="193">
        <v>238</v>
      </c>
      <c r="J289" s="164">
        <v>217</v>
      </c>
      <c r="K289" s="165">
        <v>706649</v>
      </c>
      <c r="L289" s="299">
        <v>135</v>
      </c>
      <c r="M289" s="300">
        <v>126</v>
      </c>
      <c r="N289" s="168">
        <v>1095477</v>
      </c>
      <c r="O289" s="193">
        <v>237</v>
      </c>
      <c r="P289" s="164">
        <v>223</v>
      </c>
      <c r="Q289" s="165">
        <v>2073757</v>
      </c>
      <c r="R289" s="299">
        <v>378</v>
      </c>
      <c r="S289" s="300">
        <v>361</v>
      </c>
      <c r="T289" s="168">
        <v>29023</v>
      </c>
      <c r="U289" s="193">
        <v>346</v>
      </c>
      <c r="V289" s="164">
        <v>340</v>
      </c>
      <c r="W289" s="301">
        <v>414</v>
      </c>
      <c r="X289" s="299">
        <v>250</v>
      </c>
      <c r="Y289" s="300">
        <v>224</v>
      </c>
      <c r="Z289" s="302">
        <v>230</v>
      </c>
      <c r="AA289" s="171">
        <v>356</v>
      </c>
      <c r="AB289" s="163">
        <v>0</v>
      </c>
      <c r="AC289" s="172">
        <v>50</v>
      </c>
      <c r="AD289" s="173">
        <v>50</v>
      </c>
    </row>
    <row r="290" spans="1:30" s="3" customFormat="1" ht="18.75" customHeight="1">
      <c r="A290" s="298">
        <v>288</v>
      </c>
      <c r="B290" s="161" t="s">
        <v>2250</v>
      </c>
      <c r="C290" s="162" t="s">
        <v>3815</v>
      </c>
      <c r="D290" s="193">
        <v>272</v>
      </c>
      <c r="E290" s="165">
        <v>2153609</v>
      </c>
      <c r="F290" s="299">
        <v>321</v>
      </c>
      <c r="G290" s="300">
        <v>304</v>
      </c>
      <c r="H290" s="168">
        <v>2214870</v>
      </c>
      <c r="I290" s="193">
        <v>112</v>
      </c>
      <c r="J290" s="164">
        <v>100</v>
      </c>
      <c r="K290" s="165">
        <v>1190187</v>
      </c>
      <c r="L290" s="299">
        <v>132</v>
      </c>
      <c r="M290" s="300">
        <v>123</v>
      </c>
      <c r="N290" s="168">
        <v>1118462</v>
      </c>
      <c r="O290" s="193">
        <v>193</v>
      </c>
      <c r="P290" s="164">
        <v>181</v>
      </c>
      <c r="Q290" s="165">
        <v>2450178</v>
      </c>
      <c r="R290" s="299">
        <v>158</v>
      </c>
      <c r="S290" s="300">
        <v>144</v>
      </c>
      <c r="T290" s="168">
        <v>202296</v>
      </c>
      <c r="U290" s="193">
        <v>347</v>
      </c>
      <c r="V290" s="164">
        <v>341</v>
      </c>
      <c r="W290" s="301">
        <v>373</v>
      </c>
      <c r="X290" s="299">
        <v>233</v>
      </c>
      <c r="Y290" s="300">
        <v>207</v>
      </c>
      <c r="Z290" s="302">
        <v>250</v>
      </c>
      <c r="AA290" s="171">
        <v>383</v>
      </c>
      <c r="AB290" s="163">
        <v>0</v>
      </c>
      <c r="AC290" s="172">
        <v>100</v>
      </c>
      <c r="AD290" s="173">
        <v>0</v>
      </c>
    </row>
    <row r="291" spans="1:30" s="3" customFormat="1" ht="18.75" customHeight="1">
      <c r="A291" s="298">
        <v>289</v>
      </c>
      <c r="B291" s="161" t="s">
        <v>3636</v>
      </c>
      <c r="C291" s="162" t="s">
        <v>3815</v>
      </c>
      <c r="D291" s="193">
        <v>273</v>
      </c>
      <c r="E291" s="165">
        <v>2150975</v>
      </c>
      <c r="F291" s="299">
        <v>230</v>
      </c>
      <c r="G291" s="300">
        <v>216</v>
      </c>
      <c r="H291" s="168">
        <v>2801140</v>
      </c>
      <c r="I291" s="193">
        <v>221</v>
      </c>
      <c r="J291" s="164">
        <v>201</v>
      </c>
      <c r="K291" s="165">
        <v>754138</v>
      </c>
      <c r="L291" s="299">
        <v>242</v>
      </c>
      <c r="M291" s="300">
        <v>228</v>
      </c>
      <c r="N291" s="168">
        <v>621320</v>
      </c>
      <c r="O291" s="193">
        <v>29</v>
      </c>
      <c r="P291" s="164">
        <v>26</v>
      </c>
      <c r="Q291" s="165">
        <v>6258050</v>
      </c>
      <c r="R291" s="299">
        <v>303</v>
      </c>
      <c r="S291" s="300">
        <v>287</v>
      </c>
      <c r="T291" s="168">
        <v>68974</v>
      </c>
      <c r="U291" s="193">
        <v>364</v>
      </c>
      <c r="V291" s="164">
        <v>357</v>
      </c>
      <c r="W291" s="301">
        <v>199</v>
      </c>
      <c r="X291" s="299">
        <v>163</v>
      </c>
      <c r="Y291" s="300">
        <v>142</v>
      </c>
      <c r="Z291" s="302">
        <v>322</v>
      </c>
      <c r="AA291" s="171">
        <v>382</v>
      </c>
      <c r="AB291" s="163">
        <v>0</v>
      </c>
      <c r="AC291" s="172">
        <v>100</v>
      </c>
      <c r="AD291" s="173">
        <v>0</v>
      </c>
    </row>
    <row r="292" spans="1:30" s="3" customFormat="1" ht="18.75" customHeight="1">
      <c r="A292" s="292">
        <v>290</v>
      </c>
      <c r="B292" s="194" t="s">
        <v>3813</v>
      </c>
      <c r="C292" s="145" t="s">
        <v>3815</v>
      </c>
      <c r="D292" s="197">
        <v>274</v>
      </c>
      <c r="E292" s="154" t="s">
        <v>3813</v>
      </c>
      <c r="F292" s="293">
        <v>333</v>
      </c>
      <c r="G292" s="294">
        <v>316</v>
      </c>
      <c r="H292" s="155" t="s">
        <v>3813</v>
      </c>
      <c r="I292" s="197">
        <v>124</v>
      </c>
      <c r="J292" s="147">
        <v>112</v>
      </c>
      <c r="K292" s="154" t="s">
        <v>3813</v>
      </c>
      <c r="L292" s="293">
        <v>280</v>
      </c>
      <c r="M292" s="294">
        <v>263</v>
      </c>
      <c r="N292" s="155" t="s">
        <v>3813</v>
      </c>
      <c r="O292" s="197">
        <v>369</v>
      </c>
      <c r="P292" s="147">
        <v>348</v>
      </c>
      <c r="Q292" s="154" t="s">
        <v>3813</v>
      </c>
      <c r="R292" s="293">
        <v>25</v>
      </c>
      <c r="S292" s="294">
        <v>20</v>
      </c>
      <c r="T292" s="155" t="s">
        <v>3813</v>
      </c>
      <c r="U292" s="197">
        <v>378</v>
      </c>
      <c r="V292" s="147">
        <v>371</v>
      </c>
      <c r="W292" s="154" t="s">
        <v>3813</v>
      </c>
      <c r="X292" s="293">
        <v>399</v>
      </c>
      <c r="Y292" s="294">
        <v>370</v>
      </c>
      <c r="Z292" s="155" t="s">
        <v>3813</v>
      </c>
      <c r="AA292" s="156">
        <v>384</v>
      </c>
      <c r="AB292" s="146">
        <v>0</v>
      </c>
      <c r="AC292" s="157">
        <v>100</v>
      </c>
      <c r="AD292" s="158">
        <v>0</v>
      </c>
    </row>
    <row r="293" spans="1:30" s="3" customFormat="1" ht="18.75" customHeight="1">
      <c r="A293" s="98">
        <v>291</v>
      </c>
      <c r="B293" s="17" t="s">
        <v>3637</v>
      </c>
      <c r="C293" s="18" t="s">
        <v>1750</v>
      </c>
      <c r="D293" s="60">
        <v>275</v>
      </c>
      <c r="E293" s="21">
        <v>2146834</v>
      </c>
      <c r="F293" s="104">
        <v>336</v>
      </c>
      <c r="G293" s="105">
        <v>319</v>
      </c>
      <c r="H293" s="24">
        <v>2149470</v>
      </c>
      <c r="I293" s="60">
        <v>290</v>
      </c>
      <c r="J293" s="20">
        <v>267</v>
      </c>
      <c r="K293" s="21">
        <v>562050</v>
      </c>
      <c r="L293" s="104">
        <v>403</v>
      </c>
      <c r="M293" s="105">
        <v>383</v>
      </c>
      <c r="N293" s="24">
        <v>226262</v>
      </c>
      <c r="O293" s="60">
        <v>224</v>
      </c>
      <c r="P293" s="20">
        <v>210</v>
      </c>
      <c r="Q293" s="21">
        <v>2174915</v>
      </c>
      <c r="R293" s="104">
        <v>475</v>
      </c>
      <c r="S293" s="105">
        <v>454</v>
      </c>
      <c r="T293" s="24">
        <v>-261088</v>
      </c>
      <c r="U293" s="60">
        <v>238</v>
      </c>
      <c r="V293" s="20">
        <v>236</v>
      </c>
      <c r="W293" s="21">
        <v>2669</v>
      </c>
      <c r="X293" s="104">
        <v>197</v>
      </c>
      <c r="Y293" s="105">
        <v>176</v>
      </c>
      <c r="Z293" s="106">
        <v>291</v>
      </c>
      <c r="AA293" s="93">
        <v>311</v>
      </c>
      <c r="AB293" s="19">
        <v>0</v>
      </c>
      <c r="AC293" s="27">
        <v>100</v>
      </c>
      <c r="AD293" s="28">
        <v>0</v>
      </c>
    </row>
    <row r="294" spans="1:30" s="3" customFormat="1" ht="18.75" customHeight="1">
      <c r="A294" s="298">
        <v>292</v>
      </c>
      <c r="B294" s="161" t="s">
        <v>3791</v>
      </c>
      <c r="C294" s="162" t="s">
        <v>3815</v>
      </c>
      <c r="D294" s="193">
        <v>276</v>
      </c>
      <c r="E294" s="165">
        <v>2134931</v>
      </c>
      <c r="F294" s="299">
        <v>1</v>
      </c>
      <c r="G294" s="300">
        <v>1</v>
      </c>
      <c r="H294" s="168">
        <v>20376126</v>
      </c>
      <c r="I294" s="193">
        <v>38</v>
      </c>
      <c r="J294" s="164">
        <v>30</v>
      </c>
      <c r="K294" s="165">
        <v>1868178</v>
      </c>
      <c r="L294" s="299">
        <v>3</v>
      </c>
      <c r="M294" s="300">
        <v>2</v>
      </c>
      <c r="N294" s="168">
        <v>10094404</v>
      </c>
      <c r="O294" s="193">
        <v>2</v>
      </c>
      <c r="P294" s="164">
        <v>1</v>
      </c>
      <c r="Q294" s="165">
        <v>38513586</v>
      </c>
      <c r="R294" s="299">
        <v>8</v>
      </c>
      <c r="S294" s="300">
        <v>7</v>
      </c>
      <c r="T294" s="168">
        <v>1403804</v>
      </c>
      <c r="U294" s="169" t="s">
        <v>1709</v>
      </c>
      <c r="V294" s="170" t="s">
        <v>1709</v>
      </c>
      <c r="W294" s="189" t="s">
        <v>3813</v>
      </c>
      <c r="X294" s="299">
        <v>321</v>
      </c>
      <c r="Y294" s="300">
        <v>293</v>
      </c>
      <c r="Z294" s="302">
        <v>166</v>
      </c>
      <c r="AA294" s="171">
        <v>342</v>
      </c>
      <c r="AB294" s="163">
        <v>0</v>
      </c>
      <c r="AC294" s="172">
        <v>100</v>
      </c>
      <c r="AD294" s="173">
        <v>0</v>
      </c>
    </row>
    <row r="295" spans="1:30" s="3" customFormat="1" ht="18.75" customHeight="1">
      <c r="A295" s="298">
        <v>293</v>
      </c>
      <c r="B295" s="161" t="s">
        <v>1968</v>
      </c>
      <c r="C295" s="162" t="s">
        <v>3815</v>
      </c>
      <c r="D295" s="193">
        <v>277</v>
      </c>
      <c r="E295" s="165">
        <v>2125174</v>
      </c>
      <c r="F295" s="299">
        <v>254</v>
      </c>
      <c r="G295" s="300">
        <v>238</v>
      </c>
      <c r="H295" s="168">
        <v>2603527</v>
      </c>
      <c r="I295" s="193">
        <v>432</v>
      </c>
      <c r="J295" s="164">
        <v>405</v>
      </c>
      <c r="K295" s="165">
        <v>235785</v>
      </c>
      <c r="L295" s="299">
        <v>390</v>
      </c>
      <c r="M295" s="300">
        <v>370</v>
      </c>
      <c r="N295" s="168">
        <v>256618</v>
      </c>
      <c r="O295" s="193">
        <v>210</v>
      </c>
      <c r="P295" s="164">
        <v>198</v>
      </c>
      <c r="Q295" s="165">
        <v>2287065</v>
      </c>
      <c r="R295" s="299">
        <v>356</v>
      </c>
      <c r="S295" s="300">
        <v>339</v>
      </c>
      <c r="T295" s="168">
        <v>35702</v>
      </c>
      <c r="U295" s="193">
        <v>207</v>
      </c>
      <c r="V295" s="164">
        <v>205</v>
      </c>
      <c r="W295" s="165">
        <v>3805</v>
      </c>
      <c r="X295" s="299">
        <v>435</v>
      </c>
      <c r="Y295" s="300">
        <v>406</v>
      </c>
      <c r="Z295" s="302">
        <v>91</v>
      </c>
      <c r="AA295" s="171">
        <v>321</v>
      </c>
      <c r="AB295" s="163">
        <v>0</v>
      </c>
      <c r="AC295" s="172">
        <v>100</v>
      </c>
      <c r="AD295" s="173">
        <v>0</v>
      </c>
    </row>
    <row r="296" spans="1:30" s="3" customFormat="1" ht="18.75" customHeight="1">
      <c r="A296" s="99">
        <v>294</v>
      </c>
      <c r="B296" s="31" t="s">
        <v>2639</v>
      </c>
      <c r="C296" s="32" t="s">
        <v>2748</v>
      </c>
      <c r="D296" s="33">
        <v>278</v>
      </c>
      <c r="E296" s="35">
        <v>2118574</v>
      </c>
      <c r="F296" s="107">
        <v>302</v>
      </c>
      <c r="G296" s="108">
        <v>285</v>
      </c>
      <c r="H296" s="38">
        <v>2287152</v>
      </c>
      <c r="I296" s="33" t="s">
        <v>3813</v>
      </c>
      <c r="J296" s="40" t="s">
        <v>1709</v>
      </c>
      <c r="K296" s="35">
        <v>-98434</v>
      </c>
      <c r="L296" s="107">
        <v>417</v>
      </c>
      <c r="M296" s="108">
        <v>397</v>
      </c>
      <c r="N296" s="38">
        <v>193535</v>
      </c>
      <c r="O296" s="33">
        <v>422</v>
      </c>
      <c r="P296" s="44">
        <v>396</v>
      </c>
      <c r="Q296" s="35">
        <v>915438</v>
      </c>
      <c r="R296" s="107">
        <v>351</v>
      </c>
      <c r="S296" s="108">
        <v>334</v>
      </c>
      <c r="T296" s="38">
        <v>38389</v>
      </c>
      <c r="U296" s="33">
        <v>43</v>
      </c>
      <c r="V296" s="44">
        <v>43</v>
      </c>
      <c r="W296" s="35">
        <v>13651</v>
      </c>
      <c r="X296" s="107">
        <v>323</v>
      </c>
      <c r="Y296" s="108">
        <v>295</v>
      </c>
      <c r="Z296" s="110">
        <v>165</v>
      </c>
      <c r="AA296" s="94">
        <v>323</v>
      </c>
      <c r="AB296" s="42">
        <v>0</v>
      </c>
      <c r="AC296" s="34">
        <v>100</v>
      </c>
      <c r="AD296" s="43">
        <v>0</v>
      </c>
    </row>
    <row r="297" spans="1:30" s="3" customFormat="1" ht="18.75" customHeight="1">
      <c r="A297" s="292">
        <v>295</v>
      </c>
      <c r="B297" s="144" t="s">
        <v>2618</v>
      </c>
      <c r="C297" s="145" t="s">
        <v>3815</v>
      </c>
      <c r="D297" s="197">
        <v>279</v>
      </c>
      <c r="E297" s="148">
        <v>2115345</v>
      </c>
      <c r="F297" s="293">
        <v>342</v>
      </c>
      <c r="G297" s="294">
        <v>325</v>
      </c>
      <c r="H297" s="151">
        <v>2115345</v>
      </c>
      <c r="I297" s="197">
        <v>220</v>
      </c>
      <c r="J297" s="147">
        <v>200</v>
      </c>
      <c r="K297" s="148">
        <v>754154</v>
      </c>
      <c r="L297" s="293">
        <v>248</v>
      </c>
      <c r="M297" s="294">
        <v>234</v>
      </c>
      <c r="N297" s="151">
        <v>606544</v>
      </c>
      <c r="O297" s="197">
        <v>287</v>
      </c>
      <c r="P297" s="147">
        <v>267</v>
      </c>
      <c r="Q297" s="148">
        <v>1724155</v>
      </c>
      <c r="R297" s="293">
        <v>329</v>
      </c>
      <c r="S297" s="294">
        <v>312</v>
      </c>
      <c r="T297" s="151">
        <v>50995</v>
      </c>
      <c r="U297" s="152" t="s">
        <v>1709</v>
      </c>
      <c r="V297" s="153" t="s">
        <v>1709</v>
      </c>
      <c r="W297" s="154" t="s">
        <v>3813</v>
      </c>
      <c r="X297" s="293">
        <v>258</v>
      </c>
      <c r="Y297" s="294">
        <v>232</v>
      </c>
      <c r="Z297" s="296">
        <v>221</v>
      </c>
      <c r="AA297" s="156">
        <v>352</v>
      </c>
      <c r="AB297" s="146">
        <v>0</v>
      </c>
      <c r="AC297" s="157">
        <v>98.95</v>
      </c>
      <c r="AD297" s="158">
        <v>1.05</v>
      </c>
    </row>
    <row r="298" spans="1:30" s="3" customFormat="1" ht="18.75" customHeight="1">
      <c r="A298" s="304">
        <v>296</v>
      </c>
      <c r="B298" s="176" t="s">
        <v>3638</v>
      </c>
      <c r="C298" s="177" t="s">
        <v>3815</v>
      </c>
      <c r="D298" s="198">
        <v>280</v>
      </c>
      <c r="E298" s="180">
        <v>2113872</v>
      </c>
      <c r="F298" s="305">
        <v>29</v>
      </c>
      <c r="G298" s="306">
        <v>27</v>
      </c>
      <c r="H298" s="183">
        <v>4929819</v>
      </c>
      <c r="I298" s="198">
        <v>467</v>
      </c>
      <c r="J298" s="179">
        <v>440</v>
      </c>
      <c r="K298" s="180">
        <v>129914</v>
      </c>
      <c r="L298" s="305">
        <v>421</v>
      </c>
      <c r="M298" s="306">
        <v>401</v>
      </c>
      <c r="N298" s="183">
        <v>183887</v>
      </c>
      <c r="O298" s="198">
        <v>364</v>
      </c>
      <c r="P298" s="179">
        <v>343</v>
      </c>
      <c r="Q298" s="180">
        <v>1290568</v>
      </c>
      <c r="R298" s="305">
        <v>444</v>
      </c>
      <c r="S298" s="306">
        <v>425</v>
      </c>
      <c r="T298" s="183">
        <v>3099</v>
      </c>
      <c r="U298" s="198">
        <v>363</v>
      </c>
      <c r="V298" s="179">
        <v>356</v>
      </c>
      <c r="W298" s="315">
        <v>217</v>
      </c>
      <c r="X298" s="305">
        <v>246</v>
      </c>
      <c r="Y298" s="306">
        <v>220</v>
      </c>
      <c r="Z298" s="307">
        <v>233</v>
      </c>
      <c r="AA298" s="186">
        <v>383</v>
      </c>
      <c r="AB298" s="178">
        <v>0</v>
      </c>
      <c r="AC298" s="187">
        <v>100</v>
      </c>
      <c r="AD298" s="188">
        <v>0</v>
      </c>
    </row>
    <row r="299" spans="1:30" s="3" customFormat="1" ht="18.75" customHeight="1">
      <c r="A299" s="99">
        <v>297</v>
      </c>
      <c r="B299" s="31" t="s">
        <v>1934</v>
      </c>
      <c r="C299" s="32" t="s">
        <v>3816</v>
      </c>
      <c r="D299" s="33">
        <v>281</v>
      </c>
      <c r="E299" s="35">
        <v>2107683</v>
      </c>
      <c r="F299" s="107">
        <v>339</v>
      </c>
      <c r="G299" s="108">
        <v>322</v>
      </c>
      <c r="H299" s="38">
        <v>2129792</v>
      </c>
      <c r="I299" s="33">
        <v>340</v>
      </c>
      <c r="J299" s="44">
        <v>315</v>
      </c>
      <c r="K299" s="35">
        <v>450264</v>
      </c>
      <c r="L299" s="107">
        <v>334</v>
      </c>
      <c r="M299" s="108">
        <v>315</v>
      </c>
      <c r="N299" s="38">
        <v>360223</v>
      </c>
      <c r="O299" s="33">
        <v>416</v>
      </c>
      <c r="P299" s="44">
        <v>390</v>
      </c>
      <c r="Q299" s="35">
        <v>941178</v>
      </c>
      <c r="R299" s="107">
        <v>210</v>
      </c>
      <c r="S299" s="108">
        <v>195</v>
      </c>
      <c r="T299" s="38">
        <v>139194</v>
      </c>
      <c r="U299" s="39" t="s">
        <v>1709</v>
      </c>
      <c r="V299" s="40" t="s">
        <v>1709</v>
      </c>
      <c r="W299" s="41" t="s">
        <v>3813</v>
      </c>
      <c r="X299" s="107">
        <v>488</v>
      </c>
      <c r="Y299" s="108">
        <v>459</v>
      </c>
      <c r="Z299" s="110">
        <v>45</v>
      </c>
      <c r="AA299" s="94">
        <v>356</v>
      </c>
      <c r="AB299" s="42">
        <v>0</v>
      </c>
      <c r="AC299" s="34">
        <v>100</v>
      </c>
      <c r="AD299" s="43">
        <v>0</v>
      </c>
    </row>
    <row r="300" spans="1:30" s="3" customFormat="1" ht="18.75" customHeight="1">
      <c r="A300" s="298">
        <v>298</v>
      </c>
      <c r="B300" s="161" t="s">
        <v>3639</v>
      </c>
      <c r="C300" s="162" t="s">
        <v>3815</v>
      </c>
      <c r="D300" s="193">
        <v>282</v>
      </c>
      <c r="E300" s="165">
        <v>2099589</v>
      </c>
      <c r="F300" s="299">
        <v>340</v>
      </c>
      <c r="G300" s="300">
        <v>323</v>
      </c>
      <c r="H300" s="168">
        <v>2126960</v>
      </c>
      <c r="I300" s="193">
        <v>405</v>
      </c>
      <c r="J300" s="164">
        <v>379</v>
      </c>
      <c r="K300" s="165">
        <v>307033</v>
      </c>
      <c r="L300" s="299">
        <v>296</v>
      </c>
      <c r="M300" s="300">
        <v>279</v>
      </c>
      <c r="N300" s="168">
        <v>464581</v>
      </c>
      <c r="O300" s="193">
        <v>410</v>
      </c>
      <c r="P300" s="164">
        <v>384</v>
      </c>
      <c r="Q300" s="165">
        <v>978497</v>
      </c>
      <c r="R300" s="299">
        <v>156</v>
      </c>
      <c r="S300" s="300">
        <v>142</v>
      </c>
      <c r="T300" s="168">
        <v>206961</v>
      </c>
      <c r="U300" s="193">
        <v>231</v>
      </c>
      <c r="V300" s="164">
        <v>229</v>
      </c>
      <c r="W300" s="165">
        <v>2903</v>
      </c>
      <c r="X300" s="299">
        <v>291</v>
      </c>
      <c r="Y300" s="300">
        <v>264</v>
      </c>
      <c r="Z300" s="302">
        <v>194</v>
      </c>
      <c r="AA300" s="171">
        <v>384</v>
      </c>
      <c r="AB300" s="163">
        <v>0</v>
      </c>
      <c r="AC300" s="172">
        <v>10</v>
      </c>
      <c r="AD300" s="173">
        <v>90</v>
      </c>
    </row>
    <row r="301" spans="1:30" s="3" customFormat="1" ht="18.75" customHeight="1">
      <c r="A301" s="298">
        <v>299</v>
      </c>
      <c r="B301" s="161" t="s">
        <v>2323</v>
      </c>
      <c r="C301" s="162" t="s">
        <v>3815</v>
      </c>
      <c r="D301" s="193">
        <v>283</v>
      </c>
      <c r="E301" s="165">
        <v>2094457</v>
      </c>
      <c r="F301" s="299">
        <v>324</v>
      </c>
      <c r="G301" s="300">
        <v>307</v>
      </c>
      <c r="H301" s="168">
        <v>2198917</v>
      </c>
      <c r="I301" s="193">
        <v>161</v>
      </c>
      <c r="J301" s="164">
        <v>146</v>
      </c>
      <c r="K301" s="165">
        <v>930206</v>
      </c>
      <c r="L301" s="299">
        <v>92</v>
      </c>
      <c r="M301" s="300">
        <v>88</v>
      </c>
      <c r="N301" s="168">
        <v>1384492</v>
      </c>
      <c r="O301" s="193">
        <v>270</v>
      </c>
      <c r="P301" s="164">
        <v>251</v>
      </c>
      <c r="Q301" s="165">
        <v>1837073</v>
      </c>
      <c r="R301" s="299">
        <v>220</v>
      </c>
      <c r="S301" s="300">
        <v>205</v>
      </c>
      <c r="T301" s="168">
        <v>130250</v>
      </c>
      <c r="U301" s="193">
        <v>387</v>
      </c>
      <c r="V301" s="164">
        <v>379</v>
      </c>
      <c r="W301" s="301">
        <v>49</v>
      </c>
      <c r="X301" s="299">
        <v>368</v>
      </c>
      <c r="Y301" s="300">
        <v>339</v>
      </c>
      <c r="Z301" s="302">
        <v>137</v>
      </c>
      <c r="AA301" s="171">
        <v>369</v>
      </c>
      <c r="AB301" s="163">
        <v>0</v>
      </c>
      <c r="AC301" s="172">
        <v>100</v>
      </c>
      <c r="AD301" s="173">
        <v>0</v>
      </c>
    </row>
    <row r="302" spans="1:30" s="3" customFormat="1" ht="18.75" customHeight="1">
      <c r="A302" s="292">
        <v>300</v>
      </c>
      <c r="B302" s="194" t="s">
        <v>3813</v>
      </c>
      <c r="C302" s="145" t="s">
        <v>3815</v>
      </c>
      <c r="D302" s="197">
        <v>284</v>
      </c>
      <c r="E302" s="154" t="s">
        <v>3813</v>
      </c>
      <c r="F302" s="293">
        <v>346</v>
      </c>
      <c r="G302" s="294">
        <v>328</v>
      </c>
      <c r="H302" s="155" t="s">
        <v>3813</v>
      </c>
      <c r="I302" s="197">
        <v>57</v>
      </c>
      <c r="J302" s="147">
        <v>47</v>
      </c>
      <c r="K302" s="154" t="s">
        <v>3813</v>
      </c>
      <c r="L302" s="293">
        <v>288</v>
      </c>
      <c r="M302" s="294">
        <v>271</v>
      </c>
      <c r="N302" s="155" t="s">
        <v>3813</v>
      </c>
      <c r="O302" s="197">
        <v>92</v>
      </c>
      <c r="P302" s="147">
        <v>85</v>
      </c>
      <c r="Q302" s="154" t="s">
        <v>3813</v>
      </c>
      <c r="R302" s="293">
        <v>49</v>
      </c>
      <c r="S302" s="294">
        <v>41</v>
      </c>
      <c r="T302" s="155" t="s">
        <v>3813</v>
      </c>
      <c r="U302" s="197">
        <v>331</v>
      </c>
      <c r="V302" s="147">
        <v>325</v>
      </c>
      <c r="W302" s="154" t="s">
        <v>3813</v>
      </c>
      <c r="X302" s="293">
        <v>171</v>
      </c>
      <c r="Y302" s="294">
        <v>150</v>
      </c>
      <c r="Z302" s="155" t="s">
        <v>3813</v>
      </c>
      <c r="AA302" s="156">
        <v>382</v>
      </c>
      <c r="AB302" s="146">
        <v>0</v>
      </c>
      <c r="AC302" s="157">
        <v>50</v>
      </c>
      <c r="AD302" s="158">
        <v>50</v>
      </c>
    </row>
    <row r="303" spans="1:30" s="3" customFormat="1" ht="18.75" customHeight="1">
      <c r="A303" s="304">
        <v>301</v>
      </c>
      <c r="B303" s="176" t="s">
        <v>3036</v>
      </c>
      <c r="C303" s="177" t="s">
        <v>3815</v>
      </c>
      <c r="D303" s="198">
        <v>285</v>
      </c>
      <c r="E303" s="180">
        <v>2084068</v>
      </c>
      <c r="F303" s="305">
        <v>347</v>
      </c>
      <c r="G303" s="306">
        <v>329</v>
      </c>
      <c r="H303" s="183">
        <v>2084068</v>
      </c>
      <c r="I303" s="198">
        <v>430</v>
      </c>
      <c r="J303" s="179">
        <v>403</v>
      </c>
      <c r="K303" s="180">
        <v>242843</v>
      </c>
      <c r="L303" s="305">
        <v>341</v>
      </c>
      <c r="M303" s="306">
        <v>322</v>
      </c>
      <c r="N303" s="183">
        <v>348134</v>
      </c>
      <c r="O303" s="198">
        <v>476</v>
      </c>
      <c r="P303" s="179">
        <v>447</v>
      </c>
      <c r="Q303" s="180">
        <v>563499</v>
      </c>
      <c r="R303" s="305">
        <v>259</v>
      </c>
      <c r="S303" s="306">
        <v>244</v>
      </c>
      <c r="T303" s="183">
        <v>99570</v>
      </c>
      <c r="U303" s="198">
        <v>349</v>
      </c>
      <c r="V303" s="179">
        <v>343</v>
      </c>
      <c r="W303" s="315">
        <v>363</v>
      </c>
      <c r="X303" s="305">
        <v>452</v>
      </c>
      <c r="Y303" s="306">
        <v>423</v>
      </c>
      <c r="Z303" s="307">
        <v>79</v>
      </c>
      <c r="AA303" s="186">
        <v>383</v>
      </c>
      <c r="AB303" s="178">
        <v>0</v>
      </c>
      <c r="AC303" s="187">
        <v>100</v>
      </c>
      <c r="AD303" s="188">
        <v>0</v>
      </c>
    </row>
    <row r="304" spans="1:30" s="3" customFormat="1" ht="18.75" customHeight="1">
      <c r="A304" s="298">
        <v>302</v>
      </c>
      <c r="B304" s="161" t="s">
        <v>2015</v>
      </c>
      <c r="C304" s="162" t="s">
        <v>3815</v>
      </c>
      <c r="D304" s="193">
        <v>286</v>
      </c>
      <c r="E304" s="165">
        <v>2083812</v>
      </c>
      <c r="F304" s="299">
        <v>334</v>
      </c>
      <c r="G304" s="300">
        <v>317</v>
      </c>
      <c r="H304" s="168">
        <v>2150656</v>
      </c>
      <c r="I304" s="193">
        <v>91</v>
      </c>
      <c r="J304" s="164">
        <v>79</v>
      </c>
      <c r="K304" s="165">
        <v>1292294</v>
      </c>
      <c r="L304" s="299">
        <v>157</v>
      </c>
      <c r="M304" s="300">
        <v>147</v>
      </c>
      <c r="N304" s="168">
        <v>981650</v>
      </c>
      <c r="O304" s="193">
        <v>158</v>
      </c>
      <c r="P304" s="164">
        <v>149</v>
      </c>
      <c r="Q304" s="165">
        <v>2744979</v>
      </c>
      <c r="R304" s="299">
        <v>322</v>
      </c>
      <c r="S304" s="300">
        <v>306</v>
      </c>
      <c r="T304" s="168">
        <v>55637</v>
      </c>
      <c r="U304" s="193">
        <v>158</v>
      </c>
      <c r="V304" s="164">
        <v>157</v>
      </c>
      <c r="W304" s="165">
        <v>5797</v>
      </c>
      <c r="X304" s="299">
        <v>67</v>
      </c>
      <c r="Y304" s="300">
        <v>54</v>
      </c>
      <c r="Z304" s="302">
        <v>510</v>
      </c>
      <c r="AA304" s="171">
        <v>322</v>
      </c>
      <c r="AB304" s="163">
        <v>0</v>
      </c>
      <c r="AC304" s="172">
        <v>100</v>
      </c>
      <c r="AD304" s="173">
        <v>0</v>
      </c>
    </row>
    <row r="305" spans="1:30" s="3" customFormat="1" ht="18.75" customHeight="1">
      <c r="A305" s="298">
        <v>303</v>
      </c>
      <c r="B305" s="161" t="s">
        <v>3640</v>
      </c>
      <c r="C305" s="162" t="s">
        <v>3815</v>
      </c>
      <c r="D305" s="193">
        <v>287</v>
      </c>
      <c r="E305" s="165">
        <v>2083564</v>
      </c>
      <c r="F305" s="299">
        <v>348</v>
      </c>
      <c r="G305" s="300">
        <v>330</v>
      </c>
      <c r="H305" s="168">
        <v>2083564</v>
      </c>
      <c r="I305" s="193">
        <v>355</v>
      </c>
      <c r="J305" s="164">
        <v>330</v>
      </c>
      <c r="K305" s="165">
        <v>418608</v>
      </c>
      <c r="L305" s="299">
        <v>455</v>
      </c>
      <c r="M305" s="300">
        <v>434</v>
      </c>
      <c r="N305" s="168">
        <v>88035</v>
      </c>
      <c r="O305" s="193">
        <v>367</v>
      </c>
      <c r="P305" s="164">
        <v>346</v>
      </c>
      <c r="Q305" s="165">
        <v>1275643</v>
      </c>
      <c r="R305" s="299">
        <v>365</v>
      </c>
      <c r="S305" s="300">
        <v>348</v>
      </c>
      <c r="T305" s="168">
        <v>33337</v>
      </c>
      <c r="U305" s="193">
        <v>278</v>
      </c>
      <c r="V305" s="164">
        <v>274</v>
      </c>
      <c r="W305" s="165">
        <v>1361</v>
      </c>
      <c r="X305" s="299">
        <v>104</v>
      </c>
      <c r="Y305" s="300">
        <v>86</v>
      </c>
      <c r="Z305" s="302">
        <v>425</v>
      </c>
      <c r="AA305" s="171">
        <v>383</v>
      </c>
      <c r="AB305" s="163">
        <v>0</v>
      </c>
      <c r="AC305" s="172">
        <v>100</v>
      </c>
      <c r="AD305" s="173">
        <v>0</v>
      </c>
    </row>
    <row r="306" spans="1:30" s="3" customFormat="1" ht="18.75" customHeight="1">
      <c r="A306" s="298">
        <v>304</v>
      </c>
      <c r="B306" s="195" t="s">
        <v>3813</v>
      </c>
      <c r="C306" s="162" t="s">
        <v>3815</v>
      </c>
      <c r="D306" s="193">
        <v>288</v>
      </c>
      <c r="E306" s="189" t="s">
        <v>3813</v>
      </c>
      <c r="F306" s="299">
        <v>271</v>
      </c>
      <c r="G306" s="300">
        <v>254</v>
      </c>
      <c r="H306" s="196" t="s">
        <v>3813</v>
      </c>
      <c r="I306" s="193">
        <v>286</v>
      </c>
      <c r="J306" s="164">
        <v>263</v>
      </c>
      <c r="K306" s="189" t="s">
        <v>3813</v>
      </c>
      <c r="L306" s="299">
        <v>402</v>
      </c>
      <c r="M306" s="300">
        <v>382</v>
      </c>
      <c r="N306" s="196" t="s">
        <v>3813</v>
      </c>
      <c r="O306" s="193">
        <v>334</v>
      </c>
      <c r="P306" s="164">
        <v>314</v>
      </c>
      <c r="Q306" s="189" t="s">
        <v>3813</v>
      </c>
      <c r="R306" s="299">
        <v>372</v>
      </c>
      <c r="S306" s="300">
        <v>355</v>
      </c>
      <c r="T306" s="196" t="s">
        <v>3813</v>
      </c>
      <c r="U306" s="193">
        <v>269</v>
      </c>
      <c r="V306" s="164">
        <v>266</v>
      </c>
      <c r="W306" s="189" t="s">
        <v>3813</v>
      </c>
      <c r="X306" s="299">
        <v>414</v>
      </c>
      <c r="Y306" s="300">
        <v>385</v>
      </c>
      <c r="Z306" s="196" t="s">
        <v>3813</v>
      </c>
      <c r="AA306" s="171">
        <v>352</v>
      </c>
      <c r="AB306" s="163">
        <v>0</v>
      </c>
      <c r="AC306" s="172">
        <v>100</v>
      </c>
      <c r="AD306" s="173">
        <v>0</v>
      </c>
    </row>
    <row r="307" spans="1:30" s="3" customFormat="1" ht="18.75" customHeight="1">
      <c r="A307" s="292">
        <v>305</v>
      </c>
      <c r="B307" s="144" t="s">
        <v>870</v>
      </c>
      <c r="C307" s="145" t="s">
        <v>3815</v>
      </c>
      <c r="D307" s="197">
        <v>289</v>
      </c>
      <c r="E307" s="148">
        <v>2080050</v>
      </c>
      <c r="F307" s="293">
        <v>349</v>
      </c>
      <c r="G307" s="294">
        <v>331</v>
      </c>
      <c r="H307" s="151">
        <v>2080050</v>
      </c>
      <c r="I307" s="197">
        <v>372</v>
      </c>
      <c r="J307" s="147">
        <v>347</v>
      </c>
      <c r="K307" s="148">
        <v>390897</v>
      </c>
      <c r="L307" s="293">
        <v>225</v>
      </c>
      <c r="M307" s="294">
        <v>212</v>
      </c>
      <c r="N307" s="151">
        <v>677749</v>
      </c>
      <c r="O307" s="197">
        <v>283</v>
      </c>
      <c r="P307" s="147">
        <v>264</v>
      </c>
      <c r="Q307" s="148">
        <v>1746627</v>
      </c>
      <c r="R307" s="293">
        <v>108</v>
      </c>
      <c r="S307" s="294">
        <v>96</v>
      </c>
      <c r="T307" s="151">
        <v>306286</v>
      </c>
      <c r="U307" s="197">
        <v>41</v>
      </c>
      <c r="V307" s="147">
        <v>41</v>
      </c>
      <c r="W307" s="148">
        <v>14000</v>
      </c>
      <c r="X307" s="293">
        <v>473</v>
      </c>
      <c r="Y307" s="294">
        <v>444</v>
      </c>
      <c r="Z307" s="296">
        <v>60</v>
      </c>
      <c r="AA307" s="156">
        <v>384</v>
      </c>
      <c r="AB307" s="146">
        <v>0</v>
      </c>
      <c r="AC307" s="157">
        <v>100</v>
      </c>
      <c r="AD307" s="158">
        <v>0</v>
      </c>
    </row>
    <row r="308" spans="1:30" s="3" customFormat="1" ht="18.75" customHeight="1">
      <c r="A308" s="98">
        <v>306</v>
      </c>
      <c r="B308" s="17" t="s">
        <v>3388</v>
      </c>
      <c r="C308" s="18" t="s">
        <v>1750</v>
      </c>
      <c r="D308" s="60">
        <v>290</v>
      </c>
      <c r="E308" s="21">
        <v>2079868</v>
      </c>
      <c r="F308" s="104">
        <v>343</v>
      </c>
      <c r="G308" s="105">
        <v>326</v>
      </c>
      <c r="H308" s="24">
        <v>2111957</v>
      </c>
      <c r="I308" s="60">
        <v>244</v>
      </c>
      <c r="J308" s="20">
        <v>223</v>
      </c>
      <c r="K308" s="21">
        <v>675949</v>
      </c>
      <c r="L308" s="104">
        <v>113</v>
      </c>
      <c r="M308" s="105">
        <v>105</v>
      </c>
      <c r="N308" s="24">
        <v>1199146</v>
      </c>
      <c r="O308" s="60">
        <v>84</v>
      </c>
      <c r="P308" s="20">
        <v>77</v>
      </c>
      <c r="Q308" s="21">
        <v>3832699</v>
      </c>
      <c r="R308" s="104">
        <v>175</v>
      </c>
      <c r="S308" s="105">
        <v>160</v>
      </c>
      <c r="T308" s="24">
        <v>178627</v>
      </c>
      <c r="U308" s="60">
        <v>125</v>
      </c>
      <c r="V308" s="20">
        <v>124</v>
      </c>
      <c r="W308" s="21">
        <v>7274</v>
      </c>
      <c r="X308" s="104">
        <v>199</v>
      </c>
      <c r="Y308" s="105">
        <v>178</v>
      </c>
      <c r="Z308" s="106">
        <v>290</v>
      </c>
      <c r="AA308" s="93">
        <v>382</v>
      </c>
      <c r="AB308" s="19">
        <v>0</v>
      </c>
      <c r="AC308" s="27">
        <v>100</v>
      </c>
      <c r="AD308" s="28">
        <v>0</v>
      </c>
    </row>
    <row r="309" spans="1:30" s="3" customFormat="1" ht="18.75" customHeight="1">
      <c r="A309" s="99">
        <v>307</v>
      </c>
      <c r="B309" s="31" t="s">
        <v>4151</v>
      </c>
      <c r="C309" s="32" t="s">
        <v>2748</v>
      </c>
      <c r="D309" s="33">
        <v>291</v>
      </c>
      <c r="E309" s="35">
        <v>2074134</v>
      </c>
      <c r="F309" s="107">
        <v>323</v>
      </c>
      <c r="G309" s="108">
        <v>306</v>
      </c>
      <c r="H309" s="38">
        <v>2211405</v>
      </c>
      <c r="I309" s="33">
        <v>251</v>
      </c>
      <c r="J309" s="44">
        <v>230</v>
      </c>
      <c r="K309" s="35">
        <v>646281</v>
      </c>
      <c r="L309" s="107">
        <v>179</v>
      </c>
      <c r="M309" s="108">
        <v>167</v>
      </c>
      <c r="N309" s="38">
        <v>854394</v>
      </c>
      <c r="O309" s="33">
        <v>302</v>
      </c>
      <c r="P309" s="44">
        <v>282</v>
      </c>
      <c r="Q309" s="35">
        <v>1624512</v>
      </c>
      <c r="R309" s="107">
        <v>428</v>
      </c>
      <c r="S309" s="108">
        <v>410</v>
      </c>
      <c r="T309" s="38">
        <v>9561</v>
      </c>
      <c r="U309" s="33">
        <v>300</v>
      </c>
      <c r="V309" s="44">
        <v>295</v>
      </c>
      <c r="W309" s="35">
        <v>1142</v>
      </c>
      <c r="X309" s="107">
        <v>317</v>
      </c>
      <c r="Y309" s="108">
        <v>289</v>
      </c>
      <c r="Z309" s="110">
        <v>169</v>
      </c>
      <c r="AA309" s="94">
        <v>356</v>
      </c>
      <c r="AB309" s="42">
        <v>0</v>
      </c>
      <c r="AC309" s="34">
        <v>100</v>
      </c>
      <c r="AD309" s="43">
        <v>0</v>
      </c>
    </row>
    <row r="310" spans="1:30" s="3" customFormat="1" ht="18.75" customHeight="1">
      <c r="A310" s="298">
        <v>308</v>
      </c>
      <c r="B310" s="161" t="s">
        <v>3252</v>
      </c>
      <c r="C310" s="162" t="s">
        <v>3815</v>
      </c>
      <c r="D310" s="193">
        <v>292</v>
      </c>
      <c r="E310" s="165">
        <v>2057647</v>
      </c>
      <c r="F310" s="299">
        <v>257</v>
      </c>
      <c r="G310" s="300">
        <v>241</v>
      </c>
      <c r="H310" s="168">
        <v>2597391</v>
      </c>
      <c r="I310" s="193">
        <v>157</v>
      </c>
      <c r="J310" s="164">
        <v>143</v>
      </c>
      <c r="K310" s="165">
        <v>936338</v>
      </c>
      <c r="L310" s="299">
        <v>379</v>
      </c>
      <c r="M310" s="300">
        <v>359</v>
      </c>
      <c r="N310" s="168">
        <v>284225</v>
      </c>
      <c r="O310" s="193">
        <v>265</v>
      </c>
      <c r="P310" s="164">
        <v>246</v>
      </c>
      <c r="Q310" s="165">
        <v>1890050</v>
      </c>
      <c r="R310" s="299">
        <v>252</v>
      </c>
      <c r="S310" s="300">
        <v>237</v>
      </c>
      <c r="T310" s="168">
        <v>105620</v>
      </c>
      <c r="U310" s="193">
        <v>358</v>
      </c>
      <c r="V310" s="164">
        <v>352</v>
      </c>
      <c r="W310" s="301">
        <v>267</v>
      </c>
      <c r="X310" s="299">
        <v>198</v>
      </c>
      <c r="Y310" s="300">
        <v>177</v>
      </c>
      <c r="Z310" s="302">
        <v>290</v>
      </c>
      <c r="AA310" s="171">
        <v>341</v>
      </c>
      <c r="AB310" s="163">
        <v>0</v>
      </c>
      <c r="AC310" s="172">
        <v>100</v>
      </c>
      <c r="AD310" s="173">
        <v>0</v>
      </c>
    </row>
    <row r="311" spans="1:30" s="3" customFormat="1" ht="18.75" customHeight="1">
      <c r="A311" s="99">
        <v>309</v>
      </c>
      <c r="B311" s="31" t="s">
        <v>2624</v>
      </c>
      <c r="C311" s="32" t="s">
        <v>2748</v>
      </c>
      <c r="D311" s="33">
        <v>293</v>
      </c>
      <c r="E311" s="35">
        <v>2053611</v>
      </c>
      <c r="F311" s="107">
        <v>337</v>
      </c>
      <c r="G311" s="108">
        <v>320</v>
      </c>
      <c r="H311" s="38">
        <v>2147611</v>
      </c>
      <c r="I311" s="33">
        <v>452</v>
      </c>
      <c r="J311" s="44">
        <v>425</v>
      </c>
      <c r="K311" s="35">
        <v>188572</v>
      </c>
      <c r="L311" s="107">
        <v>428</v>
      </c>
      <c r="M311" s="108">
        <v>408</v>
      </c>
      <c r="N311" s="38">
        <v>172504</v>
      </c>
      <c r="O311" s="33">
        <v>463</v>
      </c>
      <c r="P311" s="44">
        <v>435</v>
      </c>
      <c r="Q311" s="35">
        <v>640667</v>
      </c>
      <c r="R311" s="107">
        <v>410</v>
      </c>
      <c r="S311" s="108">
        <v>392</v>
      </c>
      <c r="T311" s="38">
        <v>17912</v>
      </c>
      <c r="U311" s="39" t="s">
        <v>1709</v>
      </c>
      <c r="V311" s="40" t="s">
        <v>1709</v>
      </c>
      <c r="W311" s="41" t="s">
        <v>3813</v>
      </c>
      <c r="X311" s="107">
        <v>448</v>
      </c>
      <c r="Y311" s="108">
        <v>419</v>
      </c>
      <c r="Z311" s="110">
        <v>82</v>
      </c>
      <c r="AA311" s="94">
        <v>311</v>
      </c>
      <c r="AB311" s="42">
        <v>0</v>
      </c>
      <c r="AC311" s="34">
        <v>100</v>
      </c>
      <c r="AD311" s="43">
        <v>0</v>
      </c>
    </row>
    <row r="312" spans="1:30" s="3" customFormat="1" ht="18.75" customHeight="1">
      <c r="A312" s="292">
        <v>310</v>
      </c>
      <c r="B312" s="144" t="s">
        <v>3704</v>
      </c>
      <c r="C312" s="145" t="s">
        <v>3815</v>
      </c>
      <c r="D312" s="197">
        <v>294</v>
      </c>
      <c r="E312" s="148">
        <v>2053033</v>
      </c>
      <c r="F312" s="293">
        <v>353</v>
      </c>
      <c r="G312" s="294">
        <v>335</v>
      </c>
      <c r="H312" s="151">
        <v>2053033</v>
      </c>
      <c r="I312" s="197">
        <v>202</v>
      </c>
      <c r="J312" s="147">
        <v>182</v>
      </c>
      <c r="K312" s="148">
        <v>823759</v>
      </c>
      <c r="L312" s="293">
        <v>166</v>
      </c>
      <c r="M312" s="294">
        <v>156</v>
      </c>
      <c r="N312" s="151">
        <v>932403</v>
      </c>
      <c r="O312" s="197">
        <v>280</v>
      </c>
      <c r="P312" s="147">
        <v>261</v>
      </c>
      <c r="Q312" s="148">
        <v>1762676</v>
      </c>
      <c r="R312" s="293">
        <v>234</v>
      </c>
      <c r="S312" s="294">
        <v>219</v>
      </c>
      <c r="T312" s="151">
        <v>119495</v>
      </c>
      <c r="U312" s="197">
        <v>256</v>
      </c>
      <c r="V312" s="147">
        <v>254</v>
      </c>
      <c r="W312" s="148">
        <v>1922</v>
      </c>
      <c r="X312" s="293">
        <v>281</v>
      </c>
      <c r="Y312" s="294">
        <v>254</v>
      </c>
      <c r="Z312" s="296">
        <v>201</v>
      </c>
      <c r="AA312" s="156">
        <v>352</v>
      </c>
      <c r="AB312" s="146">
        <v>0</v>
      </c>
      <c r="AC312" s="157">
        <v>100</v>
      </c>
      <c r="AD312" s="158">
        <v>0</v>
      </c>
    </row>
    <row r="313" spans="1:30" s="3" customFormat="1" ht="18.75" customHeight="1">
      <c r="A313" s="304">
        <v>311</v>
      </c>
      <c r="B313" s="176" t="s">
        <v>3667</v>
      </c>
      <c r="C313" s="177" t="s">
        <v>3815</v>
      </c>
      <c r="D313" s="198">
        <v>295</v>
      </c>
      <c r="E313" s="180">
        <v>2050719</v>
      </c>
      <c r="F313" s="305">
        <v>351</v>
      </c>
      <c r="G313" s="306">
        <v>333</v>
      </c>
      <c r="H313" s="183">
        <v>2066370</v>
      </c>
      <c r="I313" s="198">
        <v>128</v>
      </c>
      <c r="J313" s="179">
        <v>116</v>
      </c>
      <c r="K313" s="180">
        <v>1100714</v>
      </c>
      <c r="L313" s="305">
        <v>58</v>
      </c>
      <c r="M313" s="306">
        <v>55</v>
      </c>
      <c r="N313" s="183">
        <v>1814235</v>
      </c>
      <c r="O313" s="198">
        <v>142</v>
      </c>
      <c r="P313" s="179">
        <v>133</v>
      </c>
      <c r="Q313" s="180">
        <v>2923851</v>
      </c>
      <c r="R313" s="305">
        <v>141</v>
      </c>
      <c r="S313" s="306">
        <v>129</v>
      </c>
      <c r="T313" s="183">
        <v>231452</v>
      </c>
      <c r="U313" s="184" t="s">
        <v>1709</v>
      </c>
      <c r="V313" s="185" t="s">
        <v>1709</v>
      </c>
      <c r="W313" s="191" t="s">
        <v>3813</v>
      </c>
      <c r="X313" s="305">
        <v>51</v>
      </c>
      <c r="Y313" s="306">
        <v>40</v>
      </c>
      <c r="Z313" s="307">
        <v>589</v>
      </c>
      <c r="AA313" s="186">
        <v>321</v>
      </c>
      <c r="AB313" s="178">
        <v>0</v>
      </c>
      <c r="AC313" s="187">
        <v>100</v>
      </c>
      <c r="AD313" s="188">
        <v>0</v>
      </c>
    </row>
    <row r="314" spans="1:30" s="3" customFormat="1" ht="18.75" customHeight="1">
      <c r="A314" s="99">
        <v>312</v>
      </c>
      <c r="B314" s="31" t="s">
        <v>2626</v>
      </c>
      <c r="C314" s="32" t="s">
        <v>3374</v>
      </c>
      <c r="D314" s="33">
        <v>296</v>
      </c>
      <c r="E314" s="35">
        <v>2040279</v>
      </c>
      <c r="F314" s="107">
        <v>312</v>
      </c>
      <c r="G314" s="108">
        <v>295</v>
      </c>
      <c r="H314" s="38">
        <v>2259845</v>
      </c>
      <c r="I314" s="33">
        <v>69</v>
      </c>
      <c r="J314" s="44">
        <v>58</v>
      </c>
      <c r="K314" s="35">
        <v>1531052</v>
      </c>
      <c r="L314" s="107">
        <v>352</v>
      </c>
      <c r="M314" s="108">
        <v>333</v>
      </c>
      <c r="N314" s="38">
        <v>321219</v>
      </c>
      <c r="O314" s="33">
        <v>137</v>
      </c>
      <c r="P314" s="44">
        <v>128</v>
      </c>
      <c r="Q314" s="35">
        <v>3008325</v>
      </c>
      <c r="R314" s="107">
        <v>398</v>
      </c>
      <c r="S314" s="108">
        <v>380</v>
      </c>
      <c r="T314" s="38">
        <v>21276</v>
      </c>
      <c r="U314" s="33">
        <v>134</v>
      </c>
      <c r="V314" s="44">
        <v>133</v>
      </c>
      <c r="W314" s="35">
        <v>6895</v>
      </c>
      <c r="X314" s="107">
        <v>174</v>
      </c>
      <c r="Y314" s="108">
        <v>153</v>
      </c>
      <c r="Z314" s="110">
        <v>315</v>
      </c>
      <c r="AA314" s="94">
        <v>311</v>
      </c>
      <c r="AB314" s="42">
        <v>0</v>
      </c>
      <c r="AC314" s="34">
        <v>100</v>
      </c>
      <c r="AD314" s="43">
        <v>0</v>
      </c>
    </row>
    <row r="315" spans="1:30" s="3" customFormat="1" ht="18.75" customHeight="1">
      <c r="A315" s="99">
        <v>313</v>
      </c>
      <c r="B315" s="31" t="s">
        <v>3415</v>
      </c>
      <c r="C315" s="32" t="s">
        <v>3371</v>
      </c>
      <c r="D315" s="33">
        <v>297</v>
      </c>
      <c r="E315" s="35">
        <v>2038290</v>
      </c>
      <c r="F315" s="107">
        <v>139</v>
      </c>
      <c r="G315" s="108">
        <v>131</v>
      </c>
      <c r="H315" s="38">
        <v>3454606</v>
      </c>
      <c r="I315" s="33">
        <v>478</v>
      </c>
      <c r="J315" s="44">
        <v>451</v>
      </c>
      <c r="K315" s="35">
        <v>75573</v>
      </c>
      <c r="L315" s="107">
        <v>268</v>
      </c>
      <c r="M315" s="108">
        <v>253</v>
      </c>
      <c r="N315" s="38">
        <v>554990</v>
      </c>
      <c r="O315" s="33">
        <v>260</v>
      </c>
      <c r="P315" s="44">
        <v>242</v>
      </c>
      <c r="Q315" s="35">
        <v>1905469</v>
      </c>
      <c r="R315" s="107">
        <v>317</v>
      </c>
      <c r="S315" s="108">
        <v>301</v>
      </c>
      <c r="T315" s="38">
        <v>57665</v>
      </c>
      <c r="U315" s="33">
        <v>339</v>
      </c>
      <c r="V315" s="44">
        <v>333</v>
      </c>
      <c r="W315" s="109">
        <v>543</v>
      </c>
      <c r="X315" s="107">
        <v>450</v>
      </c>
      <c r="Y315" s="108">
        <v>421</v>
      </c>
      <c r="Z315" s="110">
        <v>81</v>
      </c>
      <c r="AA315" s="94">
        <v>311</v>
      </c>
      <c r="AB315" s="42">
        <v>0</v>
      </c>
      <c r="AC315" s="34">
        <v>100</v>
      </c>
      <c r="AD315" s="43">
        <v>0</v>
      </c>
    </row>
    <row r="316" spans="1:30" s="3" customFormat="1" ht="18.75" customHeight="1">
      <c r="A316" s="99">
        <v>314</v>
      </c>
      <c r="B316" s="31" t="s">
        <v>3641</v>
      </c>
      <c r="C316" s="32" t="s">
        <v>3369</v>
      </c>
      <c r="D316" s="33">
        <v>298</v>
      </c>
      <c r="E316" s="35">
        <v>2034789</v>
      </c>
      <c r="F316" s="107">
        <v>356</v>
      </c>
      <c r="G316" s="108">
        <v>338</v>
      </c>
      <c r="H316" s="38">
        <v>2045347</v>
      </c>
      <c r="I316" s="33">
        <v>154</v>
      </c>
      <c r="J316" s="44">
        <v>140</v>
      </c>
      <c r="K316" s="35">
        <v>944403</v>
      </c>
      <c r="L316" s="107">
        <v>133</v>
      </c>
      <c r="M316" s="108">
        <v>124</v>
      </c>
      <c r="N316" s="38">
        <v>1113652</v>
      </c>
      <c r="O316" s="33">
        <v>322</v>
      </c>
      <c r="P316" s="44">
        <v>302</v>
      </c>
      <c r="Q316" s="35">
        <v>1512731</v>
      </c>
      <c r="R316" s="107">
        <v>82</v>
      </c>
      <c r="S316" s="108">
        <v>71</v>
      </c>
      <c r="T316" s="38">
        <v>425879</v>
      </c>
      <c r="U316" s="33">
        <v>397</v>
      </c>
      <c r="V316" s="44">
        <v>388</v>
      </c>
      <c r="W316" s="109">
        <v>20</v>
      </c>
      <c r="X316" s="107">
        <v>256</v>
      </c>
      <c r="Y316" s="108">
        <v>230</v>
      </c>
      <c r="Z316" s="110">
        <v>222</v>
      </c>
      <c r="AA316" s="94">
        <v>381</v>
      </c>
      <c r="AB316" s="42">
        <v>0</v>
      </c>
      <c r="AC316" s="34">
        <v>100</v>
      </c>
      <c r="AD316" s="43">
        <v>0</v>
      </c>
    </row>
    <row r="317" spans="1:30" s="3" customFormat="1" ht="18.75" customHeight="1">
      <c r="A317" s="100">
        <v>315</v>
      </c>
      <c r="B317" s="47" t="s">
        <v>1924</v>
      </c>
      <c r="C317" s="48" t="s">
        <v>3374</v>
      </c>
      <c r="D317" s="65">
        <v>299</v>
      </c>
      <c r="E317" s="51">
        <v>2033399</v>
      </c>
      <c r="F317" s="112">
        <v>297</v>
      </c>
      <c r="G317" s="113">
        <v>280</v>
      </c>
      <c r="H317" s="54">
        <v>2343934</v>
      </c>
      <c r="I317" s="65">
        <v>398</v>
      </c>
      <c r="J317" s="50">
        <v>373</v>
      </c>
      <c r="K317" s="51">
        <v>339500</v>
      </c>
      <c r="L317" s="112">
        <v>404</v>
      </c>
      <c r="M317" s="113">
        <v>384</v>
      </c>
      <c r="N317" s="54">
        <v>222157</v>
      </c>
      <c r="O317" s="65">
        <v>461</v>
      </c>
      <c r="P317" s="50">
        <v>433</v>
      </c>
      <c r="Q317" s="51">
        <v>654635</v>
      </c>
      <c r="R317" s="112">
        <v>285</v>
      </c>
      <c r="S317" s="113">
        <v>270</v>
      </c>
      <c r="T317" s="54">
        <v>75975</v>
      </c>
      <c r="U317" s="65">
        <v>164</v>
      </c>
      <c r="V317" s="50">
        <v>163</v>
      </c>
      <c r="W317" s="51">
        <v>5427</v>
      </c>
      <c r="X317" s="112">
        <v>445</v>
      </c>
      <c r="Y317" s="113">
        <v>416</v>
      </c>
      <c r="Z317" s="114">
        <v>85</v>
      </c>
      <c r="AA317" s="95">
        <v>311</v>
      </c>
      <c r="AB317" s="49">
        <v>0</v>
      </c>
      <c r="AC317" s="57">
        <v>100</v>
      </c>
      <c r="AD317" s="58">
        <v>0</v>
      </c>
    </row>
    <row r="318" spans="1:30" s="3" customFormat="1" ht="18.75" customHeight="1">
      <c r="A318" s="304">
        <v>316</v>
      </c>
      <c r="B318" s="176" t="s">
        <v>3413</v>
      </c>
      <c r="C318" s="177" t="s">
        <v>3815</v>
      </c>
      <c r="D318" s="198">
        <v>300</v>
      </c>
      <c r="E318" s="180">
        <v>2029767</v>
      </c>
      <c r="F318" s="305">
        <v>357</v>
      </c>
      <c r="G318" s="306">
        <v>339</v>
      </c>
      <c r="H318" s="183">
        <v>2042684</v>
      </c>
      <c r="I318" s="198">
        <v>283</v>
      </c>
      <c r="J318" s="179">
        <v>260</v>
      </c>
      <c r="K318" s="180">
        <v>567390</v>
      </c>
      <c r="L318" s="305">
        <v>384</v>
      </c>
      <c r="M318" s="306">
        <v>364</v>
      </c>
      <c r="N318" s="183">
        <v>275497</v>
      </c>
      <c r="O318" s="198">
        <v>345</v>
      </c>
      <c r="P318" s="179">
        <v>324</v>
      </c>
      <c r="Q318" s="180">
        <v>1388374</v>
      </c>
      <c r="R318" s="305">
        <v>459</v>
      </c>
      <c r="S318" s="306">
        <v>438</v>
      </c>
      <c r="T318" s="192" t="s">
        <v>3813</v>
      </c>
      <c r="U318" s="198">
        <v>390</v>
      </c>
      <c r="V318" s="179">
        <v>381</v>
      </c>
      <c r="W318" s="315">
        <v>35</v>
      </c>
      <c r="X318" s="305">
        <v>285</v>
      </c>
      <c r="Y318" s="306">
        <v>258</v>
      </c>
      <c r="Z318" s="307">
        <v>200</v>
      </c>
      <c r="AA318" s="186">
        <v>311</v>
      </c>
      <c r="AB318" s="178">
        <v>0</v>
      </c>
      <c r="AC318" s="187">
        <v>100</v>
      </c>
      <c r="AD318" s="188">
        <v>0</v>
      </c>
    </row>
    <row r="319" spans="1:30" s="3" customFormat="1" ht="18.75" customHeight="1">
      <c r="A319" s="99">
        <v>317</v>
      </c>
      <c r="B319" s="31" t="s">
        <v>2640</v>
      </c>
      <c r="C319" s="32" t="s">
        <v>2748</v>
      </c>
      <c r="D319" s="33">
        <v>301</v>
      </c>
      <c r="E319" s="35">
        <v>2027421</v>
      </c>
      <c r="F319" s="107">
        <v>360</v>
      </c>
      <c r="G319" s="108">
        <v>342</v>
      </c>
      <c r="H319" s="38">
        <v>2028640</v>
      </c>
      <c r="I319" s="33">
        <v>376</v>
      </c>
      <c r="J319" s="44">
        <v>351</v>
      </c>
      <c r="K319" s="35">
        <v>384496</v>
      </c>
      <c r="L319" s="107">
        <v>308</v>
      </c>
      <c r="M319" s="108">
        <v>291</v>
      </c>
      <c r="N319" s="38">
        <v>437531</v>
      </c>
      <c r="O319" s="33">
        <v>329</v>
      </c>
      <c r="P319" s="44">
        <v>309</v>
      </c>
      <c r="Q319" s="35">
        <v>1473980</v>
      </c>
      <c r="R319" s="107">
        <v>236</v>
      </c>
      <c r="S319" s="108">
        <v>221</v>
      </c>
      <c r="T319" s="38">
        <v>118383</v>
      </c>
      <c r="U319" s="33">
        <v>313</v>
      </c>
      <c r="V319" s="44">
        <v>308</v>
      </c>
      <c r="W319" s="109">
        <v>918</v>
      </c>
      <c r="X319" s="107">
        <v>202</v>
      </c>
      <c r="Y319" s="108">
        <v>181</v>
      </c>
      <c r="Z319" s="110">
        <v>287</v>
      </c>
      <c r="AA319" s="94">
        <v>383</v>
      </c>
      <c r="AB319" s="42">
        <v>46.64</v>
      </c>
      <c r="AC319" s="34">
        <v>38.799999999999997</v>
      </c>
      <c r="AD319" s="43">
        <v>14.56</v>
      </c>
    </row>
    <row r="320" spans="1:30" s="3" customFormat="1" ht="18.75" customHeight="1">
      <c r="A320" s="99">
        <v>318</v>
      </c>
      <c r="B320" s="31" t="s">
        <v>2325</v>
      </c>
      <c r="C320" s="32" t="s">
        <v>3814</v>
      </c>
      <c r="D320" s="33">
        <v>17</v>
      </c>
      <c r="E320" s="35">
        <v>2020257</v>
      </c>
      <c r="F320" s="107">
        <v>362</v>
      </c>
      <c r="G320" s="108">
        <v>19</v>
      </c>
      <c r="H320" s="38">
        <v>2020257</v>
      </c>
      <c r="I320" s="33">
        <v>29</v>
      </c>
      <c r="J320" s="44">
        <v>6</v>
      </c>
      <c r="K320" s="35">
        <v>2008683</v>
      </c>
      <c r="L320" s="107">
        <v>223</v>
      </c>
      <c r="M320" s="108">
        <v>13</v>
      </c>
      <c r="N320" s="38">
        <v>680807</v>
      </c>
      <c r="O320" s="33">
        <v>251</v>
      </c>
      <c r="P320" s="44">
        <v>17</v>
      </c>
      <c r="Q320" s="35">
        <v>1950186</v>
      </c>
      <c r="R320" s="107">
        <v>42</v>
      </c>
      <c r="S320" s="108">
        <v>8</v>
      </c>
      <c r="T320" s="38">
        <v>646438</v>
      </c>
      <c r="U320" s="39" t="s">
        <v>1709</v>
      </c>
      <c r="V320" s="40" t="s">
        <v>1709</v>
      </c>
      <c r="W320" s="41" t="s">
        <v>3813</v>
      </c>
      <c r="X320" s="107">
        <v>122</v>
      </c>
      <c r="Y320" s="108">
        <v>21</v>
      </c>
      <c r="Z320" s="110">
        <v>398</v>
      </c>
      <c r="AA320" s="94">
        <v>352</v>
      </c>
      <c r="AB320" s="42">
        <v>99</v>
      </c>
      <c r="AC320" s="34">
        <v>1</v>
      </c>
      <c r="AD320" s="43">
        <v>0</v>
      </c>
    </row>
    <row r="321" spans="1:30" s="3" customFormat="1" ht="18.75" customHeight="1">
      <c r="A321" s="298">
        <v>319</v>
      </c>
      <c r="B321" s="161" t="s">
        <v>2603</v>
      </c>
      <c r="C321" s="162" t="s">
        <v>3815</v>
      </c>
      <c r="D321" s="193">
        <v>302</v>
      </c>
      <c r="E321" s="165">
        <v>2018289</v>
      </c>
      <c r="F321" s="299">
        <v>163</v>
      </c>
      <c r="G321" s="300">
        <v>153</v>
      </c>
      <c r="H321" s="168">
        <v>3291307</v>
      </c>
      <c r="I321" s="193">
        <v>337</v>
      </c>
      <c r="J321" s="164">
        <v>312</v>
      </c>
      <c r="K321" s="165">
        <v>459378</v>
      </c>
      <c r="L321" s="299">
        <v>212</v>
      </c>
      <c r="M321" s="300">
        <v>200</v>
      </c>
      <c r="N321" s="168">
        <v>713986</v>
      </c>
      <c r="O321" s="193">
        <v>120</v>
      </c>
      <c r="P321" s="164">
        <v>111</v>
      </c>
      <c r="Q321" s="165">
        <v>3177907</v>
      </c>
      <c r="R321" s="299">
        <v>305</v>
      </c>
      <c r="S321" s="300">
        <v>289</v>
      </c>
      <c r="T321" s="168">
        <v>68466</v>
      </c>
      <c r="U321" s="193">
        <v>46</v>
      </c>
      <c r="V321" s="164">
        <v>46</v>
      </c>
      <c r="W321" s="165">
        <v>13191</v>
      </c>
      <c r="X321" s="299">
        <v>206</v>
      </c>
      <c r="Y321" s="300">
        <v>185</v>
      </c>
      <c r="Z321" s="302">
        <v>284</v>
      </c>
      <c r="AA321" s="171">
        <v>322</v>
      </c>
      <c r="AB321" s="163">
        <v>0</v>
      </c>
      <c r="AC321" s="172">
        <v>100</v>
      </c>
      <c r="AD321" s="173">
        <v>0</v>
      </c>
    </row>
    <row r="322" spans="1:30" s="3" customFormat="1" ht="18.75" customHeight="1">
      <c r="A322" s="100">
        <v>320</v>
      </c>
      <c r="B322" s="47" t="s">
        <v>4152</v>
      </c>
      <c r="C322" s="48" t="s">
        <v>3369</v>
      </c>
      <c r="D322" s="65">
        <v>303</v>
      </c>
      <c r="E322" s="51">
        <v>2012740</v>
      </c>
      <c r="F322" s="112">
        <v>332</v>
      </c>
      <c r="G322" s="113">
        <v>315</v>
      </c>
      <c r="H322" s="54">
        <v>2161715</v>
      </c>
      <c r="I322" s="65">
        <v>181</v>
      </c>
      <c r="J322" s="50">
        <v>163</v>
      </c>
      <c r="K322" s="51">
        <v>873343</v>
      </c>
      <c r="L322" s="112">
        <v>219</v>
      </c>
      <c r="M322" s="113">
        <v>207</v>
      </c>
      <c r="N322" s="54">
        <v>696091</v>
      </c>
      <c r="O322" s="65">
        <v>313</v>
      </c>
      <c r="P322" s="50">
        <v>293</v>
      </c>
      <c r="Q322" s="51">
        <v>1555805</v>
      </c>
      <c r="R322" s="112">
        <v>271</v>
      </c>
      <c r="S322" s="113">
        <v>256</v>
      </c>
      <c r="T322" s="54">
        <v>87546</v>
      </c>
      <c r="U322" s="65">
        <v>371</v>
      </c>
      <c r="V322" s="50">
        <v>364</v>
      </c>
      <c r="W322" s="111">
        <v>157</v>
      </c>
      <c r="X322" s="112">
        <v>228</v>
      </c>
      <c r="Y322" s="113">
        <v>202</v>
      </c>
      <c r="Z322" s="114">
        <v>256</v>
      </c>
      <c r="AA322" s="95">
        <v>384</v>
      </c>
      <c r="AB322" s="49">
        <v>0</v>
      </c>
      <c r="AC322" s="57">
        <v>100</v>
      </c>
      <c r="AD322" s="58">
        <v>0</v>
      </c>
    </row>
    <row r="323" spans="1:30" s="3" customFormat="1" ht="18.75" customHeight="1">
      <c r="A323" s="304">
        <v>321</v>
      </c>
      <c r="B323" s="176" t="s">
        <v>323</v>
      </c>
      <c r="C323" s="177" t="s">
        <v>3815</v>
      </c>
      <c r="D323" s="198">
        <v>304</v>
      </c>
      <c r="E323" s="180">
        <v>2001613</v>
      </c>
      <c r="F323" s="305">
        <v>361</v>
      </c>
      <c r="G323" s="306">
        <v>343</v>
      </c>
      <c r="H323" s="183">
        <v>2028226</v>
      </c>
      <c r="I323" s="198">
        <v>147</v>
      </c>
      <c r="J323" s="179">
        <v>133</v>
      </c>
      <c r="K323" s="180">
        <v>985352</v>
      </c>
      <c r="L323" s="305">
        <v>207</v>
      </c>
      <c r="M323" s="306">
        <v>195</v>
      </c>
      <c r="N323" s="183">
        <v>738731</v>
      </c>
      <c r="O323" s="198">
        <v>340</v>
      </c>
      <c r="P323" s="179">
        <v>320</v>
      </c>
      <c r="Q323" s="180">
        <v>1426306</v>
      </c>
      <c r="R323" s="305">
        <v>53</v>
      </c>
      <c r="S323" s="306">
        <v>45</v>
      </c>
      <c r="T323" s="183">
        <v>583956</v>
      </c>
      <c r="U323" s="198">
        <v>388</v>
      </c>
      <c r="V323" s="179">
        <v>380</v>
      </c>
      <c r="W323" s="315">
        <v>43</v>
      </c>
      <c r="X323" s="305">
        <v>123</v>
      </c>
      <c r="Y323" s="306">
        <v>102</v>
      </c>
      <c r="Z323" s="307">
        <v>390</v>
      </c>
      <c r="AA323" s="186">
        <v>384</v>
      </c>
      <c r="AB323" s="178">
        <v>0</v>
      </c>
      <c r="AC323" s="187">
        <v>100</v>
      </c>
      <c r="AD323" s="188">
        <v>0</v>
      </c>
    </row>
    <row r="324" spans="1:30" s="3" customFormat="1" ht="18.75" customHeight="1">
      <c r="A324" s="298">
        <v>322</v>
      </c>
      <c r="B324" s="161" t="s">
        <v>3642</v>
      </c>
      <c r="C324" s="162" t="s">
        <v>3815</v>
      </c>
      <c r="D324" s="193">
        <v>305</v>
      </c>
      <c r="E324" s="165">
        <v>1997394</v>
      </c>
      <c r="F324" s="299">
        <v>358</v>
      </c>
      <c r="G324" s="300">
        <v>340</v>
      </c>
      <c r="H324" s="168">
        <v>2037834</v>
      </c>
      <c r="I324" s="193">
        <v>291</v>
      </c>
      <c r="J324" s="164">
        <v>268</v>
      </c>
      <c r="K324" s="165">
        <v>559804</v>
      </c>
      <c r="L324" s="299">
        <v>445</v>
      </c>
      <c r="M324" s="300">
        <v>424</v>
      </c>
      <c r="N324" s="168">
        <v>116764</v>
      </c>
      <c r="O324" s="193">
        <v>213</v>
      </c>
      <c r="P324" s="164">
        <v>200</v>
      </c>
      <c r="Q324" s="165">
        <v>2251781</v>
      </c>
      <c r="R324" s="299">
        <v>282</v>
      </c>
      <c r="S324" s="300">
        <v>267</v>
      </c>
      <c r="T324" s="168">
        <v>78939</v>
      </c>
      <c r="U324" s="193">
        <v>176</v>
      </c>
      <c r="V324" s="164">
        <v>175</v>
      </c>
      <c r="W324" s="165">
        <v>4817</v>
      </c>
      <c r="X324" s="299">
        <v>212</v>
      </c>
      <c r="Y324" s="300">
        <v>189</v>
      </c>
      <c r="Z324" s="302">
        <v>275</v>
      </c>
      <c r="AA324" s="171">
        <v>382</v>
      </c>
      <c r="AB324" s="163">
        <v>0</v>
      </c>
      <c r="AC324" s="172">
        <v>100</v>
      </c>
      <c r="AD324" s="173">
        <v>0</v>
      </c>
    </row>
    <row r="325" spans="1:30" s="3" customFormat="1" ht="18.75" customHeight="1">
      <c r="A325" s="99">
        <v>323</v>
      </c>
      <c r="B325" s="31" t="s">
        <v>2324</v>
      </c>
      <c r="C325" s="32" t="s">
        <v>83</v>
      </c>
      <c r="D325" s="33">
        <v>306</v>
      </c>
      <c r="E325" s="35">
        <v>1997082</v>
      </c>
      <c r="F325" s="107">
        <v>294</v>
      </c>
      <c r="G325" s="108">
        <v>277</v>
      </c>
      <c r="H325" s="38">
        <v>2364034</v>
      </c>
      <c r="I325" s="33">
        <v>64</v>
      </c>
      <c r="J325" s="44">
        <v>54</v>
      </c>
      <c r="K325" s="35">
        <v>1558513</v>
      </c>
      <c r="L325" s="107">
        <v>29</v>
      </c>
      <c r="M325" s="108">
        <v>27</v>
      </c>
      <c r="N325" s="38">
        <v>2716271</v>
      </c>
      <c r="O325" s="33">
        <v>102</v>
      </c>
      <c r="P325" s="44">
        <v>94</v>
      </c>
      <c r="Q325" s="35">
        <v>3501325</v>
      </c>
      <c r="R325" s="107">
        <v>7</v>
      </c>
      <c r="S325" s="108">
        <v>6</v>
      </c>
      <c r="T325" s="38">
        <v>1423377</v>
      </c>
      <c r="U325" s="33">
        <v>338</v>
      </c>
      <c r="V325" s="44">
        <v>332</v>
      </c>
      <c r="W325" s="109">
        <v>549</v>
      </c>
      <c r="X325" s="107">
        <v>155</v>
      </c>
      <c r="Y325" s="108">
        <v>134</v>
      </c>
      <c r="Z325" s="110">
        <v>337</v>
      </c>
      <c r="AA325" s="94">
        <v>331</v>
      </c>
      <c r="AB325" s="42">
        <v>0</v>
      </c>
      <c r="AC325" s="34">
        <v>100</v>
      </c>
      <c r="AD325" s="43">
        <v>0</v>
      </c>
    </row>
    <row r="326" spans="1:30" s="3" customFormat="1" ht="18.75" customHeight="1">
      <c r="A326" s="99">
        <v>324</v>
      </c>
      <c r="B326" s="31" t="s">
        <v>3643</v>
      </c>
      <c r="C326" s="32" t="s">
        <v>3369</v>
      </c>
      <c r="D326" s="33">
        <v>307</v>
      </c>
      <c r="E326" s="35">
        <v>1993099</v>
      </c>
      <c r="F326" s="107">
        <v>183</v>
      </c>
      <c r="G326" s="108">
        <v>173</v>
      </c>
      <c r="H326" s="38">
        <v>3130666</v>
      </c>
      <c r="I326" s="33">
        <v>6</v>
      </c>
      <c r="J326" s="44">
        <v>5</v>
      </c>
      <c r="K326" s="35">
        <v>2585205</v>
      </c>
      <c r="L326" s="107">
        <v>73</v>
      </c>
      <c r="M326" s="108">
        <v>70</v>
      </c>
      <c r="N326" s="38">
        <v>1648391</v>
      </c>
      <c r="O326" s="33">
        <v>39</v>
      </c>
      <c r="P326" s="44">
        <v>36</v>
      </c>
      <c r="Q326" s="35">
        <v>5592380</v>
      </c>
      <c r="R326" s="107">
        <v>469</v>
      </c>
      <c r="S326" s="108">
        <v>448</v>
      </c>
      <c r="T326" s="38">
        <v>-109926</v>
      </c>
      <c r="U326" s="33">
        <v>70</v>
      </c>
      <c r="V326" s="44">
        <v>70</v>
      </c>
      <c r="W326" s="35">
        <v>10142</v>
      </c>
      <c r="X326" s="107">
        <v>160</v>
      </c>
      <c r="Y326" s="108">
        <v>139</v>
      </c>
      <c r="Z326" s="110">
        <v>328</v>
      </c>
      <c r="AA326" s="94">
        <v>321</v>
      </c>
      <c r="AB326" s="42">
        <v>0</v>
      </c>
      <c r="AC326" s="34">
        <v>100</v>
      </c>
      <c r="AD326" s="43">
        <v>0</v>
      </c>
    </row>
    <row r="327" spans="1:30" s="3" customFormat="1" ht="18.75" customHeight="1">
      <c r="A327" s="292">
        <v>325</v>
      </c>
      <c r="B327" s="144" t="s">
        <v>2312</v>
      </c>
      <c r="C327" s="145" t="s">
        <v>3815</v>
      </c>
      <c r="D327" s="197">
        <v>308</v>
      </c>
      <c r="E327" s="148">
        <v>1986688</v>
      </c>
      <c r="F327" s="293">
        <v>299</v>
      </c>
      <c r="G327" s="294">
        <v>282</v>
      </c>
      <c r="H327" s="151">
        <v>2331289</v>
      </c>
      <c r="I327" s="197">
        <v>377</v>
      </c>
      <c r="J327" s="147">
        <v>352</v>
      </c>
      <c r="K327" s="148">
        <v>383487</v>
      </c>
      <c r="L327" s="293">
        <v>25</v>
      </c>
      <c r="M327" s="294">
        <v>23</v>
      </c>
      <c r="N327" s="151">
        <v>2786956</v>
      </c>
      <c r="O327" s="197">
        <v>45</v>
      </c>
      <c r="P327" s="147">
        <v>42</v>
      </c>
      <c r="Q327" s="148">
        <v>5070273</v>
      </c>
      <c r="R327" s="293">
        <v>254</v>
      </c>
      <c r="S327" s="294">
        <v>239</v>
      </c>
      <c r="T327" s="151">
        <v>104802</v>
      </c>
      <c r="U327" s="197">
        <v>152</v>
      </c>
      <c r="V327" s="147">
        <v>151</v>
      </c>
      <c r="W327" s="148">
        <v>5977</v>
      </c>
      <c r="X327" s="293">
        <v>460</v>
      </c>
      <c r="Y327" s="294">
        <v>431</v>
      </c>
      <c r="Z327" s="296">
        <v>73</v>
      </c>
      <c r="AA327" s="156">
        <v>371</v>
      </c>
      <c r="AB327" s="146">
        <v>26.62</v>
      </c>
      <c r="AC327" s="157">
        <v>73.38</v>
      </c>
      <c r="AD327" s="158">
        <v>0</v>
      </c>
    </row>
    <row r="328" spans="1:30" s="3" customFormat="1" ht="18.75" customHeight="1">
      <c r="A328" s="304">
        <v>326</v>
      </c>
      <c r="B328" s="190" t="s">
        <v>3813</v>
      </c>
      <c r="C328" s="177" t="s">
        <v>3815</v>
      </c>
      <c r="D328" s="198">
        <v>309</v>
      </c>
      <c r="E328" s="191" t="s">
        <v>3813</v>
      </c>
      <c r="F328" s="305">
        <v>341</v>
      </c>
      <c r="G328" s="306">
        <v>324</v>
      </c>
      <c r="H328" s="192" t="s">
        <v>3813</v>
      </c>
      <c r="I328" s="198">
        <v>426</v>
      </c>
      <c r="J328" s="179">
        <v>399</v>
      </c>
      <c r="K328" s="191" t="s">
        <v>3813</v>
      </c>
      <c r="L328" s="305">
        <v>254</v>
      </c>
      <c r="M328" s="306">
        <v>240</v>
      </c>
      <c r="N328" s="192" t="s">
        <v>3813</v>
      </c>
      <c r="O328" s="198">
        <v>339</v>
      </c>
      <c r="P328" s="179">
        <v>319</v>
      </c>
      <c r="Q328" s="191" t="s">
        <v>3813</v>
      </c>
      <c r="R328" s="305">
        <v>232</v>
      </c>
      <c r="S328" s="306">
        <v>217</v>
      </c>
      <c r="T328" s="192" t="s">
        <v>3813</v>
      </c>
      <c r="U328" s="198">
        <v>108</v>
      </c>
      <c r="V328" s="179">
        <v>107</v>
      </c>
      <c r="W328" s="191" t="s">
        <v>3813</v>
      </c>
      <c r="X328" s="305">
        <v>217</v>
      </c>
      <c r="Y328" s="306">
        <v>193</v>
      </c>
      <c r="Z328" s="192" t="s">
        <v>3813</v>
      </c>
      <c r="AA328" s="186">
        <v>323</v>
      </c>
      <c r="AB328" s="178">
        <v>0</v>
      </c>
      <c r="AC328" s="187">
        <v>100</v>
      </c>
      <c r="AD328" s="188">
        <v>0</v>
      </c>
    </row>
    <row r="329" spans="1:30" s="3" customFormat="1" ht="18.75" customHeight="1">
      <c r="A329" s="298">
        <v>327</v>
      </c>
      <c r="B329" s="161" t="s">
        <v>3400</v>
      </c>
      <c r="C329" s="162" t="s">
        <v>3815</v>
      </c>
      <c r="D329" s="193">
        <v>310</v>
      </c>
      <c r="E329" s="165">
        <v>1980411</v>
      </c>
      <c r="F329" s="299">
        <v>369</v>
      </c>
      <c r="G329" s="300">
        <v>349</v>
      </c>
      <c r="H329" s="168">
        <v>1980411</v>
      </c>
      <c r="I329" s="193">
        <v>321</v>
      </c>
      <c r="J329" s="164">
        <v>298</v>
      </c>
      <c r="K329" s="165">
        <v>485502</v>
      </c>
      <c r="L329" s="299">
        <v>264</v>
      </c>
      <c r="M329" s="300">
        <v>250</v>
      </c>
      <c r="N329" s="168">
        <v>566927</v>
      </c>
      <c r="O329" s="193">
        <v>452</v>
      </c>
      <c r="P329" s="164">
        <v>425</v>
      </c>
      <c r="Q329" s="165">
        <v>712694</v>
      </c>
      <c r="R329" s="299">
        <v>408</v>
      </c>
      <c r="S329" s="300">
        <v>390</v>
      </c>
      <c r="T329" s="168">
        <v>18785</v>
      </c>
      <c r="U329" s="169" t="s">
        <v>1709</v>
      </c>
      <c r="V329" s="170" t="s">
        <v>1709</v>
      </c>
      <c r="W329" s="189" t="s">
        <v>3813</v>
      </c>
      <c r="X329" s="299">
        <v>302</v>
      </c>
      <c r="Y329" s="300">
        <v>275</v>
      </c>
      <c r="Z329" s="302">
        <v>180</v>
      </c>
      <c r="AA329" s="171">
        <v>311</v>
      </c>
      <c r="AB329" s="163">
        <v>0</v>
      </c>
      <c r="AC329" s="172">
        <v>100</v>
      </c>
      <c r="AD329" s="173">
        <v>0</v>
      </c>
    </row>
    <row r="330" spans="1:30" s="3" customFormat="1" ht="18.75" customHeight="1">
      <c r="A330" s="99">
        <v>328</v>
      </c>
      <c r="B330" s="31" t="s">
        <v>3644</v>
      </c>
      <c r="C330" s="32" t="s">
        <v>3814</v>
      </c>
      <c r="D330" s="33">
        <v>18</v>
      </c>
      <c r="E330" s="35">
        <v>1978054</v>
      </c>
      <c r="F330" s="107">
        <v>370</v>
      </c>
      <c r="G330" s="108">
        <v>21</v>
      </c>
      <c r="H330" s="38">
        <v>1978054</v>
      </c>
      <c r="I330" s="33">
        <v>28</v>
      </c>
      <c r="J330" s="44">
        <v>5</v>
      </c>
      <c r="K330" s="35">
        <v>2013431</v>
      </c>
      <c r="L330" s="107" t="s">
        <v>3813</v>
      </c>
      <c r="M330" s="37" t="s">
        <v>1709</v>
      </c>
      <c r="N330" s="38">
        <v>-321417</v>
      </c>
      <c r="O330" s="33">
        <v>380</v>
      </c>
      <c r="P330" s="44">
        <v>23</v>
      </c>
      <c r="Q330" s="35">
        <v>1223100</v>
      </c>
      <c r="R330" s="107">
        <v>488</v>
      </c>
      <c r="S330" s="108">
        <v>24</v>
      </c>
      <c r="T330" s="38">
        <v>-505723</v>
      </c>
      <c r="U330" s="33">
        <v>294</v>
      </c>
      <c r="V330" s="44">
        <v>5</v>
      </c>
      <c r="W330" s="35">
        <v>1191</v>
      </c>
      <c r="X330" s="107">
        <v>13</v>
      </c>
      <c r="Y330" s="108">
        <v>4</v>
      </c>
      <c r="Z330" s="38">
        <v>1046</v>
      </c>
      <c r="AA330" s="94">
        <v>321</v>
      </c>
      <c r="AB330" s="42">
        <v>100</v>
      </c>
      <c r="AC330" s="34">
        <v>0</v>
      </c>
      <c r="AD330" s="43">
        <v>0</v>
      </c>
    </row>
    <row r="331" spans="1:30" s="3" customFormat="1" ht="18.75" customHeight="1">
      <c r="A331" s="298">
        <v>329</v>
      </c>
      <c r="B331" s="161" t="s">
        <v>3391</v>
      </c>
      <c r="C331" s="162" t="s">
        <v>3815</v>
      </c>
      <c r="D331" s="193">
        <v>311</v>
      </c>
      <c r="E331" s="165">
        <v>1976643</v>
      </c>
      <c r="F331" s="299">
        <v>372</v>
      </c>
      <c r="G331" s="300">
        <v>351</v>
      </c>
      <c r="H331" s="168">
        <v>1976643</v>
      </c>
      <c r="I331" s="193">
        <v>419</v>
      </c>
      <c r="J331" s="164">
        <v>392</v>
      </c>
      <c r="K331" s="165">
        <v>268818</v>
      </c>
      <c r="L331" s="299">
        <v>318</v>
      </c>
      <c r="M331" s="300">
        <v>301</v>
      </c>
      <c r="N331" s="168">
        <v>402193</v>
      </c>
      <c r="O331" s="193">
        <v>440</v>
      </c>
      <c r="P331" s="164">
        <v>414</v>
      </c>
      <c r="Q331" s="165">
        <v>838720</v>
      </c>
      <c r="R331" s="299">
        <v>189</v>
      </c>
      <c r="S331" s="300">
        <v>174</v>
      </c>
      <c r="T331" s="168">
        <v>160400</v>
      </c>
      <c r="U331" s="193">
        <v>350</v>
      </c>
      <c r="V331" s="164">
        <v>344</v>
      </c>
      <c r="W331" s="301">
        <v>355</v>
      </c>
      <c r="X331" s="299">
        <v>489</v>
      </c>
      <c r="Y331" s="300">
        <v>460</v>
      </c>
      <c r="Z331" s="302">
        <v>45</v>
      </c>
      <c r="AA331" s="171">
        <v>354</v>
      </c>
      <c r="AB331" s="163">
        <v>0</v>
      </c>
      <c r="AC331" s="172">
        <v>100</v>
      </c>
      <c r="AD331" s="173">
        <v>0</v>
      </c>
    </row>
    <row r="332" spans="1:30" s="3" customFormat="1" ht="18.75" customHeight="1">
      <c r="A332" s="292">
        <v>330</v>
      </c>
      <c r="B332" s="144" t="s">
        <v>2240</v>
      </c>
      <c r="C332" s="145" t="s">
        <v>3815</v>
      </c>
      <c r="D332" s="197">
        <v>312</v>
      </c>
      <c r="E332" s="148">
        <v>1969814</v>
      </c>
      <c r="F332" s="293">
        <v>44</v>
      </c>
      <c r="G332" s="294">
        <v>42</v>
      </c>
      <c r="H332" s="151">
        <v>4284589</v>
      </c>
      <c r="I332" s="197">
        <v>4</v>
      </c>
      <c r="J332" s="147">
        <v>3</v>
      </c>
      <c r="K332" s="148">
        <v>3240122</v>
      </c>
      <c r="L332" s="293">
        <v>439</v>
      </c>
      <c r="M332" s="294">
        <v>418</v>
      </c>
      <c r="N332" s="151">
        <v>122517</v>
      </c>
      <c r="O332" s="197">
        <v>50</v>
      </c>
      <c r="P332" s="147">
        <v>45</v>
      </c>
      <c r="Q332" s="148">
        <v>4893537</v>
      </c>
      <c r="R332" s="293">
        <v>441</v>
      </c>
      <c r="S332" s="294">
        <v>422</v>
      </c>
      <c r="T332" s="151">
        <v>4272</v>
      </c>
      <c r="U332" s="197">
        <v>324</v>
      </c>
      <c r="V332" s="147">
        <v>319</v>
      </c>
      <c r="W332" s="295">
        <v>774</v>
      </c>
      <c r="X332" s="293">
        <v>133</v>
      </c>
      <c r="Y332" s="294">
        <v>112</v>
      </c>
      <c r="Z332" s="296">
        <v>367</v>
      </c>
      <c r="AA332" s="156">
        <v>322</v>
      </c>
      <c r="AB332" s="146">
        <v>0</v>
      </c>
      <c r="AC332" s="157">
        <v>100</v>
      </c>
      <c r="AD332" s="158">
        <v>0</v>
      </c>
    </row>
    <row r="333" spans="1:30" s="3" customFormat="1" ht="18.75" customHeight="1">
      <c r="A333" s="304">
        <v>331</v>
      </c>
      <c r="B333" s="176" t="s">
        <v>3182</v>
      </c>
      <c r="C333" s="177" t="s">
        <v>3815</v>
      </c>
      <c r="D333" s="198">
        <v>313</v>
      </c>
      <c r="E333" s="180">
        <v>1960796</v>
      </c>
      <c r="F333" s="305">
        <v>308</v>
      </c>
      <c r="G333" s="306">
        <v>291</v>
      </c>
      <c r="H333" s="183">
        <v>2279509</v>
      </c>
      <c r="I333" s="198">
        <v>382</v>
      </c>
      <c r="J333" s="179">
        <v>357</v>
      </c>
      <c r="K333" s="180">
        <v>371970</v>
      </c>
      <c r="L333" s="305">
        <v>472</v>
      </c>
      <c r="M333" s="306">
        <v>451</v>
      </c>
      <c r="N333" s="183">
        <v>53403</v>
      </c>
      <c r="O333" s="198">
        <v>450</v>
      </c>
      <c r="P333" s="179">
        <v>423</v>
      </c>
      <c r="Q333" s="180">
        <v>727670</v>
      </c>
      <c r="R333" s="305">
        <v>299</v>
      </c>
      <c r="S333" s="306">
        <v>283</v>
      </c>
      <c r="T333" s="183">
        <v>69851</v>
      </c>
      <c r="U333" s="198">
        <v>37</v>
      </c>
      <c r="V333" s="179">
        <v>37</v>
      </c>
      <c r="W333" s="180">
        <v>14168</v>
      </c>
      <c r="X333" s="305">
        <v>319</v>
      </c>
      <c r="Y333" s="306">
        <v>291</v>
      </c>
      <c r="Z333" s="307">
        <v>168</v>
      </c>
      <c r="AA333" s="186">
        <v>322</v>
      </c>
      <c r="AB333" s="178">
        <v>0</v>
      </c>
      <c r="AC333" s="187">
        <v>100</v>
      </c>
      <c r="AD333" s="188">
        <v>0</v>
      </c>
    </row>
    <row r="334" spans="1:30" s="3" customFormat="1" ht="18.75" customHeight="1">
      <c r="A334" s="298">
        <v>332</v>
      </c>
      <c r="B334" s="161" t="s">
        <v>3682</v>
      </c>
      <c r="C334" s="162" t="s">
        <v>3815</v>
      </c>
      <c r="D334" s="193">
        <v>314</v>
      </c>
      <c r="E334" s="165">
        <v>1951008</v>
      </c>
      <c r="F334" s="299">
        <v>354</v>
      </c>
      <c r="G334" s="300">
        <v>336</v>
      </c>
      <c r="H334" s="168">
        <v>2046125</v>
      </c>
      <c r="I334" s="193">
        <v>166</v>
      </c>
      <c r="J334" s="164">
        <v>150</v>
      </c>
      <c r="K334" s="165">
        <v>917901</v>
      </c>
      <c r="L334" s="299">
        <v>128</v>
      </c>
      <c r="M334" s="300">
        <v>119</v>
      </c>
      <c r="N334" s="168">
        <v>1131512</v>
      </c>
      <c r="O334" s="193">
        <v>294</v>
      </c>
      <c r="P334" s="164">
        <v>274</v>
      </c>
      <c r="Q334" s="165">
        <v>1684594</v>
      </c>
      <c r="R334" s="299">
        <v>43</v>
      </c>
      <c r="S334" s="300">
        <v>35</v>
      </c>
      <c r="T334" s="168">
        <v>644648</v>
      </c>
      <c r="U334" s="193">
        <v>156</v>
      </c>
      <c r="V334" s="164">
        <v>155</v>
      </c>
      <c r="W334" s="165">
        <v>5900</v>
      </c>
      <c r="X334" s="299">
        <v>362</v>
      </c>
      <c r="Y334" s="300">
        <v>333</v>
      </c>
      <c r="Z334" s="302">
        <v>140</v>
      </c>
      <c r="AA334" s="171">
        <v>371</v>
      </c>
      <c r="AB334" s="163">
        <v>0</v>
      </c>
      <c r="AC334" s="172">
        <v>100</v>
      </c>
      <c r="AD334" s="173">
        <v>0</v>
      </c>
    </row>
    <row r="335" spans="1:30" s="3" customFormat="1" ht="18.75" customHeight="1">
      <c r="A335" s="298">
        <v>333</v>
      </c>
      <c r="B335" s="161" t="s">
        <v>2280</v>
      </c>
      <c r="C335" s="162" t="s">
        <v>3815</v>
      </c>
      <c r="D335" s="193">
        <v>315</v>
      </c>
      <c r="E335" s="165">
        <v>1935167</v>
      </c>
      <c r="F335" s="299">
        <v>287</v>
      </c>
      <c r="G335" s="300">
        <v>270</v>
      </c>
      <c r="H335" s="168">
        <v>2421016</v>
      </c>
      <c r="I335" s="193">
        <v>402</v>
      </c>
      <c r="J335" s="164">
        <v>376</v>
      </c>
      <c r="K335" s="165">
        <v>325903</v>
      </c>
      <c r="L335" s="299">
        <v>452</v>
      </c>
      <c r="M335" s="300">
        <v>431</v>
      </c>
      <c r="N335" s="168">
        <v>93951</v>
      </c>
      <c r="O335" s="193">
        <v>311</v>
      </c>
      <c r="P335" s="164">
        <v>291</v>
      </c>
      <c r="Q335" s="165">
        <v>1566037</v>
      </c>
      <c r="R335" s="299">
        <v>368</v>
      </c>
      <c r="S335" s="300">
        <v>351</v>
      </c>
      <c r="T335" s="168">
        <v>33181</v>
      </c>
      <c r="U335" s="193">
        <v>275</v>
      </c>
      <c r="V335" s="164">
        <v>272</v>
      </c>
      <c r="W335" s="165">
        <v>1482</v>
      </c>
      <c r="X335" s="299">
        <v>334</v>
      </c>
      <c r="Y335" s="300">
        <v>305</v>
      </c>
      <c r="Z335" s="302">
        <v>160</v>
      </c>
      <c r="AA335" s="171">
        <v>371</v>
      </c>
      <c r="AB335" s="163">
        <v>0</v>
      </c>
      <c r="AC335" s="172">
        <v>100</v>
      </c>
      <c r="AD335" s="173">
        <v>0</v>
      </c>
    </row>
    <row r="336" spans="1:30" s="3" customFormat="1" ht="18.75" customHeight="1">
      <c r="A336" s="298">
        <v>334</v>
      </c>
      <c r="B336" s="161" t="s">
        <v>3183</v>
      </c>
      <c r="C336" s="162" t="s">
        <v>3815</v>
      </c>
      <c r="D336" s="193">
        <v>316</v>
      </c>
      <c r="E336" s="165">
        <v>1934172</v>
      </c>
      <c r="F336" s="299">
        <v>374</v>
      </c>
      <c r="G336" s="300">
        <v>353</v>
      </c>
      <c r="H336" s="168">
        <v>1951443</v>
      </c>
      <c r="I336" s="193">
        <v>461</v>
      </c>
      <c r="J336" s="164">
        <v>434</v>
      </c>
      <c r="K336" s="165">
        <v>145416</v>
      </c>
      <c r="L336" s="299">
        <v>440</v>
      </c>
      <c r="M336" s="300">
        <v>419</v>
      </c>
      <c r="N336" s="168">
        <v>122502</v>
      </c>
      <c r="O336" s="193">
        <v>310</v>
      </c>
      <c r="P336" s="164">
        <v>290</v>
      </c>
      <c r="Q336" s="165">
        <v>1566464</v>
      </c>
      <c r="R336" s="299">
        <v>492</v>
      </c>
      <c r="S336" s="300">
        <v>466</v>
      </c>
      <c r="T336" s="168">
        <v>-772022</v>
      </c>
      <c r="U336" s="193">
        <v>366</v>
      </c>
      <c r="V336" s="164">
        <v>359</v>
      </c>
      <c r="W336" s="301">
        <v>187</v>
      </c>
      <c r="X336" s="299">
        <v>347</v>
      </c>
      <c r="Y336" s="300">
        <v>318</v>
      </c>
      <c r="Z336" s="302">
        <v>150</v>
      </c>
      <c r="AA336" s="171">
        <v>341</v>
      </c>
      <c r="AB336" s="163">
        <v>0</v>
      </c>
      <c r="AC336" s="172">
        <v>100</v>
      </c>
      <c r="AD336" s="173">
        <v>0</v>
      </c>
    </row>
    <row r="337" spans="1:30" s="3" customFormat="1" ht="18.75" customHeight="1">
      <c r="A337" s="100">
        <v>335</v>
      </c>
      <c r="B337" s="47" t="s">
        <v>3564</v>
      </c>
      <c r="C337" s="48" t="s">
        <v>3615</v>
      </c>
      <c r="D337" s="65">
        <v>317</v>
      </c>
      <c r="E337" s="51">
        <v>1924252</v>
      </c>
      <c r="F337" s="112">
        <v>371</v>
      </c>
      <c r="G337" s="113">
        <v>350</v>
      </c>
      <c r="H337" s="54">
        <v>1977236</v>
      </c>
      <c r="I337" s="65">
        <v>420</v>
      </c>
      <c r="J337" s="50">
        <v>393</v>
      </c>
      <c r="K337" s="51">
        <v>263089</v>
      </c>
      <c r="L337" s="112">
        <v>164</v>
      </c>
      <c r="M337" s="113">
        <v>154</v>
      </c>
      <c r="N337" s="54">
        <v>943523</v>
      </c>
      <c r="O337" s="65">
        <v>332</v>
      </c>
      <c r="P337" s="50">
        <v>312</v>
      </c>
      <c r="Q337" s="51">
        <v>1453096</v>
      </c>
      <c r="R337" s="112">
        <v>449</v>
      </c>
      <c r="S337" s="113">
        <v>429</v>
      </c>
      <c r="T337" s="54">
        <v>-25968</v>
      </c>
      <c r="U337" s="65">
        <v>386</v>
      </c>
      <c r="V337" s="50">
        <v>378</v>
      </c>
      <c r="W337" s="111">
        <v>51</v>
      </c>
      <c r="X337" s="112">
        <v>402</v>
      </c>
      <c r="Y337" s="113">
        <v>373</v>
      </c>
      <c r="Z337" s="114">
        <v>115</v>
      </c>
      <c r="AA337" s="95">
        <v>331</v>
      </c>
      <c r="AB337" s="49">
        <v>0</v>
      </c>
      <c r="AC337" s="57">
        <v>65.59</v>
      </c>
      <c r="AD337" s="58">
        <v>34.409999999999997</v>
      </c>
    </row>
    <row r="338" spans="1:30" s="3" customFormat="1" ht="18.75" customHeight="1">
      <c r="A338" s="98">
        <v>336</v>
      </c>
      <c r="B338" s="17" t="s">
        <v>1702</v>
      </c>
      <c r="C338" s="18" t="s">
        <v>1750</v>
      </c>
      <c r="D338" s="60">
        <v>318</v>
      </c>
      <c r="E338" s="21">
        <v>1922229</v>
      </c>
      <c r="F338" s="104">
        <v>378</v>
      </c>
      <c r="G338" s="105">
        <v>357</v>
      </c>
      <c r="H338" s="24">
        <v>1945631</v>
      </c>
      <c r="I338" s="60">
        <v>178</v>
      </c>
      <c r="J338" s="20">
        <v>160</v>
      </c>
      <c r="K338" s="21">
        <v>878237</v>
      </c>
      <c r="L338" s="104">
        <v>150</v>
      </c>
      <c r="M338" s="105">
        <v>141</v>
      </c>
      <c r="N338" s="24">
        <v>1012135</v>
      </c>
      <c r="O338" s="60">
        <v>88</v>
      </c>
      <c r="P338" s="20">
        <v>81</v>
      </c>
      <c r="Q338" s="21">
        <v>3742389</v>
      </c>
      <c r="R338" s="104">
        <v>281</v>
      </c>
      <c r="S338" s="105">
        <v>266</v>
      </c>
      <c r="T338" s="24">
        <v>79056</v>
      </c>
      <c r="U338" s="60">
        <v>265</v>
      </c>
      <c r="V338" s="20">
        <v>262</v>
      </c>
      <c r="W338" s="21">
        <v>1726</v>
      </c>
      <c r="X338" s="104">
        <v>307</v>
      </c>
      <c r="Y338" s="105">
        <v>280</v>
      </c>
      <c r="Z338" s="106">
        <v>174</v>
      </c>
      <c r="AA338" s="93">
        <v>361</v>
      </c>
      <c r="AB338" s="19">
        <v>0</v>
      </c>
      <c r="AC338" s="27">
        <v>100</v>
      </c>
      <c r="AD338" s="28">
        <v>0</v>
      </c>
    </row>
    <row r="339" spans="1:30" s="3" customFormat="1" ht="18.75" customHeight="1">
      <c r="A339" s="99">
        <v>337</v>
      </c>
      <c r="B339" s="31" t="s">
        <v>3412</v>
      </c>
      <c r="C339" s="32" t="s">
        <v>3368</v>
      </c>
      <c r="D339" s="33">
        <v>319</v>
      </c>
      <c r="E339" s="35">
        <v>1912843</v>
      </c>
      <c r="F339" s="107">
        <v>375</v>
      </c>
      <c r="G339" s="108">
        <v>354</v>
      </c>
      <c r="H339" s="38">
        <v>1947591</v>
      </c>
      <c r="I339" s="33">
        <v>280</v>
      </c>
      <c r="J339" s="44">
        <v>258</v>
      </c>
      <c r="K339" s="35">
        <v>572515</v>
      </c>
      <c r="L339" s="107">
        <v>412</v>
      </c>
      <c r="M339" s="108">
        <v>392</v>
      </c>
      <c r="N339" s="38">
        <v>202786</v>
      </c>
      <c r="O339" s="33">
        <v>269</v>
      </c>
      <c r="P339" s="44">
        <v>250</v>
      </c>
      <c r="Q339" s="35">
        <v>1839551</v>
      </c>
      <c r="R339" s="107">
        <v>381</v>
      </c>
      <c r="S339" s="108">
        <v>364</v>
      </c>
      <c r="T339" s="38">
        <v>28355</v>
      </c>
      <c r="U339" s="33">
        <v>58</v>
      </c>
      <c r="V339" s="44">
        <v>58</v>
      </c>
      <c r="W339" s="35">
        <v>11558</v>
      </c>
      <c r="X339" s="107">
        <v>97</v>
      </c>
      <c r="Y339" s="108">
        <v>79</v>
      </c>
      <c r="Z339" s="110">
        <v>435</v>
      </c>
      <c r="AA339" s="94">
        <v>321</v>
      </c>
      <c r="AB339" s="42">
        <v>0</v>
      </c>
      <c r="AC339" s="34">
        <v>100</v>
      </c>
      <c r="AD339" s="43">
        <v>0</v>
      </c>
    </row>
    <row r="340" spans="1:30" s="3" customFormat="1" ht="18.75" customHeight="1">
      <c r="A340" s="298">
        <v>338</v>
      </c>
      <c r="B340" s="161" t="s">
        <v>454</v>
      </c>
      <c r="C340" s="162" t="s">
        <v>3815</v>
      </c>
      <c r="D340" s="193">
        <v>320</v>
      </c>
      <c r="E340" s="165">
        <v>1911858</v>
      </c>
      <c r="F340" s="299">
        <v>226</v>
      </c>
      <c r="G340" s="300">
        <v>213</v>
      </c>
      <c r="H340" s="168">
        <v>2824319</v>
      </c>
      <c r="I340" s="193">
        <v>262</v>
      </c>
      <c r="J340" s="164">
        <v>241</v>
      </c>
      <c r="K340" s="165">
        <v>613216</v>
      </c>
      <c r="L340" s="299">
        <v>194</v>
      </c>
      <c r="M340" s="300">
        <v>182</v>
      </c>
      <c r="N340" s="168">
        <v>791802</v>
      </c>
      <c r="O340" s="193">
        <v>173</v>
      </c>
      <c r="P340" s="164">
        <v>163</v>
      </c>
      <c r="Q340" s="165">
        <v>2638077</v>
      </c>
      <c r="R340" s="299">
        <v>216</v>
      </c>
      <c r="S340" s="300">
        <v>201</v>
      </c>
      <c r="T340" s="168">
        <v>135513</v>
      </c>
      <c r="U340" s="193">
        <v>189</v>
      </c>
      <c r="V340" s="164">
        <v>188</v>
      </c>
      <c r="W340" s="165">
        <v>4346</v>
      </c>
      <c r="X340" s="299">
        <v>252</v>
      </c>
      <c r="Y340" s="300">
        <v>226</v>
      </c>
      <c r="Z340" s="302">
        <v>230</v>
      </c>
      <c r="AA340" s="171">
        <v>352</v>
      </c>
      <c r="AB340" s="163">
        <v>0</v>
      </c>
      <c r="AC340" s="172">
        <v>100</v>
      </c>
      <c r="AD340" s="173">
        <v>0</v>
      </c>
    </row>
    <row r="341" spans="1:30" s="3" customFormat="1" ht="18.75" customHeight="1">
      <c r="A341" s="298">
        <v>339</v>
      </c>
      <c r="B341" s="161" t="s">
        <v>3452</v>
      </c>
      <c r="C341" s="162" t="s">
        <v>3815</v>
      </c>
      <c r="D341" s="193">
        <v>321</v>
      </c>
      <c r="E341" s="165">
        <v>1910884</v>
      </c>
      <c r="F341" s="299">
        <v>382</v>
      </c>
      <c r="G341" s="300">
        <v>361</v>
      </c>
      <c r="H341" s="168">
        <v>1928658</v>
      </c>
      <c r="I341" s="193">
        <v>204</v>
      </c>
      <c r="J341" s="164">
        <v>184</v>
      </c>
      <c r="K341" s="165">
        <v>820038</v>
      </c>
      <c r="L341" s="299">
        <v>74</v>
      </c>
      <c r="M341" s="300">
        <v>71</v>
      </c>
      <c r="N341" s="168">
        <v>1610788</v>
      </c>
      <c r="O341" s="193">
        <v>257</v>
      </c>
      <c r="P341" s="164">
        <v>239</v>
      </c>
      <c r="Q341" s="165">
        <v>1910545</v>
      </c>
      <c r="R341" s="299">
        <v>264</v>
      </c>
      <c r="S341" s="300">
        <v>249</v>
      </c>
      <c r="T341" s="168">
        <v>91864</v>
      </c>
      <c r="U341" s="169" t="s">
        <v>1709</v>
      </c>
      <c r="V341" s="170" t="s">
        <v>1709</v>
      </c>
      <c r="W341" s="189" t="s">
        <v>3813</v>
      </c>
      <c r="X341" s="299">
        <v>224</v>
      </c>
      <c r="Y341" s="300">
        <v>198</v>
      </c>
      <c r="Z341" s="302">
        <v>259</v>
      </c>
      <c r="AA341" s="171">
        <v>351</v>
      </c>
      <c r="AB341" s="163">
        <v>2.82</v>
      </c>
      <c r="AC341" s="172">
        <v>97.18</v>
      </c>
      <c r="AD341" s="173">
        <v>0</v>
      </c>
    </row>
    <row r="342" spans="1:30" s="3" customFormat="1" ht="18.75" customHeight="1">
      <c r="A342" s="292">
        <v>340</v>
      </c>
      <c r="B342" s="144" t="s">
        <v>3238</v>
      </c>
      <c r="C342" s="145" t="s">
        <v>3815</v>
      </c>
      <c r="D342" s="197">
        <v>322</v>
      </c>
      <c r="E342" s="148">
        <v>1909101</v>
      </c>
      <c r="F342" s="293">
        <v>317</v>
      </c>
      <c r="G342" s="294">
        <v>300</v>
      </c>
      <c r="H342" s="151">
        <v>2228963</v>
      </c>
      <c r="I342" s="197">
        <v>307</v>
      </c>
      <c r="J342" s="147">
        <v>284</v>
      </c>
      <c r="K342" s="148">
        <v>517211</v>
      </c>
      <c r="L342" s="293">
        <v>409</v>
      </c>
      <c r="M342" s="294">
        <v>389</v>
      </c>
      <c r="N342" s="151">
        <v>209826</v>
      </c>
      <c r="O342" s="197">
        <v>439</v>
      </c>
      <c r="P342" s="147">
        <v>413</v>
      </c>
      <c r="Q342" s="148">
        <v>840128</v>
      </c>
      <c r="R342" s="293">
        <v>336</v>
      </c>
      <c r="S342" s="294">
        <v>319</v>
      </c>
      <c r="T342" s="151">
        <v>48569</v>
      </c>
      <c r="U342" s="197">
        <v>39</v>
      </c>
      <c r="V342" s="147">
        <v>39</v>
      </c>
      <c r="W342" s="148">
        <v>14116</v>
      </c>
      <c r="X342" s="293">
        <v>10</v>
      </c>
      <c r="Y342" s="294">
        <v>8</v>
      </c>
      <c r="Z342" s="151">
        <v>1118</v>
      </c>
      <c r="AA342" s="156">
        <v>322</v>
      </c>
      <c r="AB342" s="146">
        <v>0</v>
      </c>
      <c r="AC342" s="157">
        <v>100</v>
      </c>
      <c r="AD342" s="158">
        <v>0</v>
      </c>
    </row>
    <row r="343" spans="1:30" s="3" customFormat="1" ht="18.75" customHeight="1">
      <c r="A343" s="98">
        <v>341</v>
      </c>
      <c r="B343" s="17" t="s">
        <v>4147</v>
      </c>
      <c r="C343" s="18" t="s">
        <v>1738</v>
      </c>
      <c r="D343" s="60">
        <v>323</v>
      </c>
      <c r="E343" s="21">
        <v>1908752</v>
      </c>
      <c r="F343" s="104">
        <v>380</v>
      </c>
      <c r="G343" s="105">
        <v>359</v>
      </c>
      <c r="H343" s="24">
        <v>1938379</v>
      </c>
      <c r="I343" s="60" t="s">
        <v>3813</v>
      </c>
      <c r="J343" s="26" t="s">
        <v>1709</v>
      </c>
      <c r="K343" s="61" t="s">
        <v>3813</v>
      </c>
      <c r="L343" s="104" t="s">
        <v>3813</v>
      </c>
      <c r="M343" s="23" t="s">
        <v>1709</v>
      </c>
      <c r="N343" s="66" t="s">
        <v>3813</v>
      </c>
      <c r="O343" s="60">
        <v>498</v>
      </c>
      <c r="P343" s="20">
        <v>469</v>
      </c>
      <c r="Q343" s="21">
        <v>213337</v>
      </c>
      <c r="R343" s="104">
        <v>466</v>
      </c>
      <c r="S343" s="105">
        <v>445</v>
      </c>
      <c r="T343" s="66" t="s">
        <v>3813</v>
      </c>
      <c r="U343" s="60">
        <v>150</v>
      </c>
      <c r="V343" s="20">
        <v>149</v>
      </c>
      <c r="W343" s="21">
        <v>6170</v>
      </c>
      <c r="X343" s="104">
        <v>451</v>
      </c>
      <c r="Y343" s="105">
        <v>422</v>
      </c>
      <c r="Z343" s="106">
        <v>80</v>
      </c>
      <c r="AA343" s="93">
        <v>312</v>
      </c>
      <c r="AB343" s="19">
        <v>0</v>
      </c>
      <c r="AC343" s="27">
        <v>100</v>
      </c>
      <c r="AD343" s="28">
        <v>0</v>
      </c>
    </row>
    <row r="344" spans="1:30" s="3" customFormat="1" ht="18.75" customHeight="1">
      <c r="A344" s="298">
        <v>342</v>
      </c>
      <c r="B344" s="161" t="s">
        <v>3422</v>
      </c>
      <c r="C344" s="162" t="s">
        <v>3815</v>
      </c>
      <c r="D344" s="193">
        <v>324</v>
      </c>
      <c r="E344" s="165">
        <v>1907743</v>
      </c>
      <c r="F344" s="299">
        <v>385</v>
      </c>
      <c r="G344" s="300">
        <v>364</v>
      </c>
      <c r="H344" s="168">
        <v>1907743</v>
      </c>
      <c r="I344" s="193">
        <v>323</v>
      </c>
      <c r="J344" s="164">
        <v>300</v>
      </c>
      <c r="K344" s="165">
        <v>482236</v>
      </c>
      <c r="L344" s="299">
        <v>371</v>
      </c>
      <c r="M344" s="300">
        <v>351</v>
      </c>
      <c r="N344" s="168">
        <v>300321</v>
      </c>
      <c r="O344" s="193">
        <v>378</v>
      </c>
      <c r="P344" s="164">
        <v>356</v>
      </c>
      <c r="Q344" s="165">
        <v>1232747</v>
      </c>
      <c r="R344" s="299">
        <v>302</v>
      </c>
      <c r="S344" s="300">
        <v>286</v>
      </c>
      <c r="T344" s="168">
        <v>69219</v>
      </c>
      <c r="U344" s="169" t="s">
        <v>1709</v>
      </c>
      <c r="V344" s="170" t="s">
        <v>1709</v>
      </c>
      <c r="W344" s="189" t="s">
        <v>3813</v>
      </c>
      <c r="X344" s="299">
        <v>216</v>
      </c>
      <c r="Y344" s="300">
        <v>192</v>
      </c>
      <c r="Z344" s="302">
        <v>273</v>
      </c>
      <c r="AA344" s="171">
        <v>322</v>
      </c>
      <c r="AB344" s="163">
        <v>0</v>
      </c>
      <c r="AC344" s="172">
        <v>60</v>
      </c>
      <c r="AD344" s="173">
        <v>40</v>
      </c>
    </row>
    <row r="345" spans="1:30" s="3" customFormat="1" ht="18.75" customHeight="1">
      <c r="A345" s="99">
        <v>343</v>
      </c>
      <c r="B345" s="31" t="s">
        <v>2960</v>
      </c>
      <c r="C345" s="32" t="s">
        <v>2748</v>
      </c>
      <c r="D345" s="33">
        <v>325</v>
      </c>
      <c r="E345" s="35">
        <v>1901623</v>
      </c>
      <c r="F345" s="107">
        <v>365</v>
      </c>
      <c r="G345" s="108">
        <v>345</v>
      </c>
      <c r="H345" s="38">
        <v>1997406</v>
      </c>
      <c r="I345" s="33">
        <v>393</v>
      </c>
      <c r="J345" s="44">
        <v>368</v>
      </c>
      <c r="K345" s="35">
        <v>353010</v>
      </c>
      <c r="L345" s="107">
        <v>140</v>
      </c>
      <c r="M345" s="108">
        <v>131</v>
      </c>
      <c r="N345" s="38">
        <v>1065693</v>
      </c>
      <c r="O345" s="33">
        <v>320</v>
      </c>
      <c r="P345" s="44">
        <v>300</v>
      </c>
      <c r="Q345" s="35">
        <v>1524745</v>
      </c>
      <c r="R345" s="107">
        <v>450</v>
      </c>
      <c r="S345" s="108">
        <v>430</v>
      </c>
      <c r="T345" s="38">
        <v>-30079</v>
      </c>
      <c r="U345" s="33">
        <v>274</v>
      </c>
      <c r="V345" s="44">
        <v>271</v>
      </c>
      <c r="W345" s="35">
        <v>1509</v>
      </c>
      <c r="X345" s="107">
        <v>381</v>
      </c>
      <c r="Y345" s="108">
        <v>352</v>
      </c>
      <c r="Z345" s="110">
        <v>130</v>
      </c>
      <c r="AA345" s="94">
        <v>383</v>
      </c>
      <c r="AB345" s="42">
        <v>0</v>
      </c>
      <c r="AC345" s="34">
        <v>100</v>
      </c>
      <c r="AD345" s="43">
        <v>0</v>
      </c>
    </row>
    <row r="346" spans="1:30" s="3" customFormat="1" ht="18.75" customHeight="1">
      <c r="A346" s="298">
        <v>344</v>
      </c>
      <c r="B346" s="161" t="s">
        <v>52</v>
      </c>
      <c r="C346" s="162" t="s">
        <v>3815</v>
      </c>
      <c r="D346" s="193">
        <v>326</v>
      </c>
      <c r="E346" s="165">
        <v>1891732</v>
      </c>
      <c r="F346" s="299">
        <v>222</v>
      </c>
      <c r="G346" s="300">
        <v>209</v>
      </c>
      <c r="H346" s="168">
        <v>2853155</v>
      </c>
      <c r="I346" s="193">
        <v>483</v>
      </c>
      <c r="J346" s="164">
        <v>456</v>
      </c>
      <c r="K346" s="165">
        <v>29140</v>
      </c>
      <c r="L346" s="299">
        <v>396</v>
      </c>
      <c r="M346" s="300">
        <v>376</v>
      </c>
      <c r="N346" s="168">
        <v>244184</v>
      </c>
      <c r="O346" s="193">
        <v>394</v>
      </c>
      <c r="P346" s="164">
        <v>370</v>
      </c>
      <c r="Q346" s="165">
        <v>1123058</v>
      </c>
      <c r="R346" s="299">
        <v>453</v>
      </c>
      <c r="S346" s="300">
        <v>433</v>
      </c>
      <c r="T346" s="168">
        <v>-44905</v>
      </c>
      <c r="U346" s="169" t="s">
        <v>1709</v>
      </c>
      <c r="V346" s="170" t="s">
        <v>1709</v>
      </c>
      <c r="W346" s="189" t="s">
        <v>3813</v>
      </c>
      <c r="X346" s="299">
        <v>440</v>
      </c>
      <c r="Y346" s="300">
        <v>411</v>
      </c>
      <c r="Z346" s="302">
        <v>88</v>
      </c>
      <c r="AA346" s="171">
        <v>371</v>
      </c>
      <c r="AB346" s="163">
        <v>0</v>
      </c>
      <c r="AC346" s="172">
        <v>100</v>
      </c>
      <c r="AD346" s="173">
        <v>0</v>
      </c>
    </row>
    <row r="347" spans="1:30" s="3" customFormat="1" ht="18.75" customHeight="1">
      <c r="A347" s="100">
        <v>345</v>
      </c>
      <c r="B347" s="67" t="s">
        <v>3813</v>
      </c>
      <c r="C347" s="48" t="s">
        <v>1736</v>
      </c>
      <c r="D347" s="65">
        <v>327</v>
      </c>
      <c r="E347" s="62" t="s">
        <v>3813</v>
      </c>
      <c r="F347" s="112">
        <v>386</v>
      </c>
      <c r="G347" s="113">
        <v>365</v>
      </c>
      <c r="H347" s="63" t="s">
        <v>3813</v>
      </c>
      <c r="I347" s="65">
        <v>187</v>
      </c>
      <c r="J347" s="50">
        <v>168</v>
      </c>
      <c r="K347" s="62" t="s">
        <v>3813</v>
      </c>
      <c r="L347" s="112">
        <v>355</v>
      </c>
      <c r="M347" s="113">
        <v>335</v>
      </c>
      <c r="N347" s="63" t="s">
        <v>3813</v>
      </c>
      <c r="O347" s="65">
        <v>430</v>
      </c>
      <c r="P347" s="50">
        <v>404</v>
      </c>
      <c r="Q347" s="62" t="s">
        <v>3813</v>
      </c>
      <c r="R347" s="112">
        <v>341</v>
      </c>
      <c r="S347" s="113">
        <v>324</v>
      </c>
      <c r="T347" s="63" t="s">
        <v>3813</v>
      </c>
      <c r="U347" s="65">
        <v>116</v>
      </c>
      <c r="V347" s="50">
        <v>115</v>
      </c>
      <c r="W347" s="62" t="s">
        <v>3813</v>
      </c>
      <c r="X347" s="112">
        <v>151</v>
      </c>
      <c r="Y347" s="113">
        <v>130</v>
      </c>
      <c r="Z347" s="63" t="s">
        <v>3813</v>
      </c>
      <c r="AA347" s="95">
        <v>311</v>
      </c>
      <c r="AB347" s="49">
        <v>0</v>
      </c>
      <c r="AC347" s="57">
        <v>100</v>
      </c>
      <c r="AD347" s="58">
        <v>0</v>
      </c>
    </row>
    <row r="348" spans="1:30" s="3" customFormat="1" ht="18.75" customHeight="1">
      <c r="A348" s="98">
        <v>346</v>
      </c>
      <c r="B348" s="17" t="s">
        <v>2625</v>
      </c>
      <c r="C348" s="18" t="s">
        <v>3369</v>
      </c>
      <c r="D348" s="60">
        <v>328</v>
      </c>
      <c r="E348" s="21">
        <v>1883964</v>
      </c>
      <c r="F348" s="104">
        <v>389</v>
      </c>
      <c r="G348" s="105">
        <v>368</v>
      </c>
      <c r="H348" s="24">
        <v>1883964</v>
      </c>
      <c r="I348" s="60">
        <v>168</v>
      </c>
      <c r="J348" s="20">
        <v>151</v>
      </c>
      <c r="K348" s="21">
        <v>898527</v>
      </c>
      <c r="L348" s="104">
        <v>228</v>
      </c>
      <c r="M348" s="105">
        <v>215</v>
      </c>
      <c r="N348" s="24">
        <v>668915</v>
      </c>
      <c r="O348" s="60">
        <v>349</v>
      </c>
      <c r="P348" s="20">
        <v>328</v>
      </c>
      <c r="Q348" s="21">
        <v>1368018</v>
      </c>
      <c r="R348" s="104">
        <v>66</v>
      </c>
      <c r="S348" s="105">
        <v>56</v>
      </c>
      <c r="T348" s="24">
        <v>494651</v>
      </c>
      <c r="U348" s="60">
        <v>201</v>
      </c>
      <c r="V348" s="20">
        <v>200</v>
      </c>
      <c r="W348" s="21">
        <v>3882</v>
      </c>
      <c r="X348" s="104">
        <v>173</v>
      </c>
      <c r="Y348" s="105">
        <v>152</v>
      </c>
      <c r="Z348" s="106">
        <v>315</v>
      </c>
      <c r="AA348" s="93">
        <v>371</v>
      </c>
      <c r="AB348" s="19">
        <v>0</v>
      </c>
      <c r="AC348" s="27">
        <v>100</v>
      </c>
      <c r="AD348" s="28">
        <v>0</v>
      </c>
    </row>
    <row r="349" spans="1:30" s="3" customFormat="1" ht="18.75" customHeight="1">
      <c r="A349" s="298">
        <v>347</v>
      </c>
      <c r="B349" s="161" t="s">
        <v>3184</v>
      </c>
      <c r="C349" s="162" t="s">
        <v>3815</v>
      </c>
      <c r="D349" s="193">
        <v>329</v>
      </c>
      <c r="E349" s="165">
        <v>1881478</v>
      </c>
      <c r="F349" s="299">
        <v>390</v>
      </c>
      <c r="G349" s="300">
        <v>369</v>
      </c>
      <c r="H349" s="168">
        <v>1881478</v>
      </c>
      <c r="I349" s="193">
        <v>366</v>
      </c>
      <c r="J349" s="164">
        <v>341</v>
      </c>
      <c r="K349" s="165">
        <v>401861</v>
      </c>
      <c r="L349" s="299">
        <v>370</v>
      </c>
      <c r="M349" s="300">
        <v>350</v>
      </c>
      <c r="N349" s="168">
        <v>303871</v>
      </c>
      <c r="O349" s="193">
        <v>365</v>
      </c>
      <c r="P349" s="164">
        <v>344</v>
      </c>
      <c r="Q349" s="165">
        <v>1288097</v>
      </c>
      <c r="R349" s="299">
        <v>479</v>
      </c>
      <c r="S349" s="300">
        <v>458</v>
      </c>
      <c r="T349" s="168">
        <v>-308014</v>
      </c>
      <c r="U349" s="193">
        <v>215</v>
      </c>
      <c r="V349" s="164">
        <v>213</v>
      </c>
      <c r="W349" s="165">
        <v>3472</v>
      </c>
      <c r="X349" s="299">
        <v>428</v>
      </c>
      <c r="Y349" s="300">
        <v>399</v>
      </c>
      <c r="Z349" s="302">
        <v>100</v>
      </c>
      <c r="AA349" s="171">
        <v>342</v>
      </c>
      <c r="AB349" s="163">
        <v>0</v>
      </c>
      <c r="AC349" s="172">
        <v>100</v>
      </c>
      <c r="AD349" s="173">
        <v>0</v>
      </c>
    </row>
    <row r="350" spans="1:30" s="3" customFormat="1" ht="18.75" customHeight="1">
      <c r="A350" s="99">
        <v>348</v>
      </c>
      <c r="B350" s="31" t="s">
        <v>2627</v>
      </c>
      <c r="C350" s="32" t="s">
        <v>3375</v>
      </c>
      <c r="D350" s="33">
        <v>330</v>
      </c>
      <c r="E350" s="35">
        <v>1880647</v>
      </c>
      <c r="F350" s="107">
        <v>285</v>
      </c>
      <c r="G350" s="108">
        <v>268</v>
      </c>
      <c r="H350" s="38">
        <v>2431997</v>
      </c>
      <c r="I350" s="33" t="s">
        <v>3813</v>
      </c>
      <c r="J350" s="40" t="s">
        <v>1709</v>
      </c>
      <c r="K350" s="35">
        <v>-30639</v>
      </c>
      <c r="L350" s="107">
        <v>145</v>
      </c>
      <c r="M350" s="108">
        <v>136</v>
      </c>
      <c r="N350" s="38">
        <v>1042027</v>
      </c>
      <c r="O350" s="33">
        <v>316</v>
      </c>
      <c r="P350" s="44">
        <v>296</v>
      </c>
      <c r="Q350" s="35">
        <v>1540342</v>
      </c>
      <c r="R350" s="107">
        <v>161</v>
      </c>
      <c r="S350" s="108">
        <v>147</v>
      </c>
      <c r="T350" s="38">
        <v>198175</v>
      </c>
      <c r="U350" s="33">
        <v>334</v>
      </c>
      <c r="V350" s="44">
        <v>328</v>
      </c>
      <c r="W350" s="109">
        <v>644</v>
      </c>
      <c r="X350" s="107">
        <v>355</v>
      </c>
      <c r="Y350" s="108">
        <v>326</v>
      </c>
      <c r="Z350" s="110">
        <v>145</v>
      </c>
      <c r="AA350" s="94">
        <v>371</v>
      </c>
      <c r="AB350" s="42">
        <v>0</v>
      </c>
      <c r="AC350" s="34">
        <v>100</v>
      </c>
      <c r="AD350" s="43">
        <v>0</v>
      </c>
    </row>
    <row r="351" spans="1:30" s="3" customFormat="1" ht="18.75" customHeight="1">
      <c r="A351" s="298">
        <v>349</v>
      </c>
      <c r="B351" s="161" t="s">
        <v>3185</v>
      </c>
      <c r="C351" s="162" t="s">
        <v>3815</v>
      </c>
      <c r="D351" s="193">
        <v>331</v>
      </c>
      <c r="E351" s="165">
        <v>1880505</v>
      </c>
      <c r="F351" s="299">
        <v>391</v>
      </c>
      <c r="G351" s="300">
        <v>370</v>
      </c>
      <c r="H351" s="168">
        <v>1880505</v>
      </c>
      <c r="I351" s="193">
        <v>230</v>
      </c>
      <c r="J351" s="164">
        <v>209</v>
      </c>
      <c r="K351" s="165">
        <v>730476</v>
      </c>
      <c r="L351" s="299">
        <v>330</v>
      </c>
      <c r="M351" s="300">
        <v>313</v>
      </c>
      <c r="N351" s="168">
        <v>366527</v>
      </c>
      <c r="O351" s="193">
        <v>415</v>
      </c>
      <c r="P351" s="164">
        <v>389</v>
      </c>
      <c r="Q351" s="165">
        <v>945048</v>
      </c>
      <c r="R351" s="299">
        <v>112</v>
      </c>
      <c r="S351" s="300">
        <v>100</v>
      </c>
      <c r="T351" s="168">
        <v>299558</v>
      </c>
      <c r="U351" s="193">
        <v>357</v>
      </c>
      <c r="V351" s="164">
        <v>351</v>
      </c>
      <c r="W351" s="301">
        <v>275</v>
      </c>
      <c r="X351" s="299">
        <v>395</v>
      </c>
      <c r="Y351" s="300">
        <v>366</v>
      </c>
      <c r="Z351" s="302">
        <v>120</v>
      </c>
      <c r="AA351" s="171">
        <v>352</v>
      </c>
      <c r="AB351" s="163">
        <v>0</v>
      </c>
      <c r="AC351" s="172">
        <v>100</v>
      </c>
      <c r="AD351" s="173">
        <v>0</v>
      </c>
    </row>
    <row r="352" spans="1:30" s="3" customFormat="1" ht="18.75" customHeight="1">
      <c r="A352" s="100">
        <v>350</v>
      </c>
      <c r="B352" s="47" t="s">
        <v>3196</v>
      </c>
      <c r="C352" s="48" t="s">
        <v>3814</v>
      </c>
      <c r="D352" s="65">
        <v>19</v>
      </c>
      <c r="E352" s="51">
        <v>1868948</v>
      </c>
      <c r="F352" s="112">
        <v>363</v>
      </c>
      <c r="G352" s="113">
        <v>20</v>
      </c>
      <c r="H352" s="54">
        <v>2019699</v>
      </c>
      <c r="I352" s="65" t="s">
        <v>3813</v>
      </c>
      <c r="J352" s="56" t="s">
        <v>1709</v>
      </c>
      <c r="K352" s="51">
        <v>-2282567</v>
      </c>
      <c r="L352" s="112" t="s">
        <v>3813</v>
      </c>
      <c r="M352" s="53" t="s">
        <v>1709</v>
      </c>
      <c r="N352" s="54">
        <v>-4852343</v>
      </c>
      <c r="O352" s="65">
        <v>6</v>
      </c>
      <c r="P352" s="50">
        <v>2</v>
      </c>
      <c r="Q352" s="51">
        <v>12712272</v>
      </c>
      <c r="R352" s="112">
        <v>500</v>
      </c>
      <c r="S352" s="113">
        <v>29</v>
      </c>
      <c r="T352" s="54">
        <v>-3452013</v>
      </c>
      <c r="U352" s="55" t="s">
        <v>1709</v>
      </c>
      <c r="V352" s="56" t="s">
        <v>1709</v>
      </c>
      <c r="W352" s="62" t="s">
        <v>3813</v>
      </c>
      <c r="X352" s="112">
        <v>2</v>
      </c>
      <c r="Y352" s="113">
        <v>1</v>
      </c>
      <c r="Z352" s="54">
        <v>3307</v>
      </c>
      <c r="AA352" s="95">
        <v>382</v>
      </c>
      <c r="AB352" s="49">
        <v>100</v>
      </c>
      <c r="AC352" s="57">
        <v>0</v>
      </c>
      <c r="AD352" s="58">
        <v>0</v>
      </c>
    </row>
    <row r="353" spans="1:30" s="3" customFormat="1" ht="18.75" customHeight="1">
      <c r="A353" s="98">
        <v>351</v>
      </c>
      <c r="B353" s="17" t="s">
        <v>1950</v>
      </c>
      <c r="C353" s="18" t="s">
        <v>2748</v>
      </c>
      <c r="D353" s="60">
        <v>332</v>
      </c>
      <c r="E353" s="21">
        <v>1856066</v>
      </c>
      <c r="F353" s="104">
        <v>387</v>
      </c>
      <c r="G353" s="105">
        <v>366</v>
      </c>
      <c r="H353" s="24">
        <v>1893424</v>
      </c>
      <c r="I353" s="60">
        <v>448</v>
      </c>
      <c r="J353" s="20">
        <v>421</v>
      </c>
      <c r="K353" s="21">
        <v>199722</v>
      </c>
      <c r="L353" s="104">
        <v>284</v>
      </c>
      <c r="M353" s="105">
        <v>267</v>
      </c>
      <c r="N353" s="24">
        <v>502712</v>
      </c>
      <c r="O353" s="60">
        <v>431</v>
      </c>
      <c r="P353" s="20">
        <v>405</v>
      </c>
      <c r="Q353" s="21">
        <v>882707</v>
      </c>
      <c r="R353" s="104">
        <v>219</v>
      </c>
      <c r="S353" s="105">
        <v>204</v>
      </c>
      <c r="T353" s="24">
        <v>130571</v>
      </c>
      <c r="U353" s="60">
        <v>277</v>
      </c>
      <c r="V353" s="20">
        <v>273</v>
      </c>
      <c r="W353" s="21">
        <v>1407</v>
      </c>
      <c r="X353" s="104">
        <v>427</v>
      </c>
      <c r="Y353" s="105">
        <v>398</v>
      </c>
      <c r="Z353" s="106">
        <v>100</v>
      </c>
      <c r="AA353" s="93">
        <v>311</v>
      </c>
      <c r="AB353" s="19">
        <v>0</v>
      </c>
      <c r="AC353" s="27">
        <v>100</v>
      </c>
      <c r="AD353" s="28">
        <v>0</v>
      </c>
    </row>
    <row r="354" spans="1:30" s="3" customFormat="1" ht="18.75" customHeight="1">
      <c r="A354" s="298">
        <v>352</v>
      </c>
      <c r="B354" s="161" t="s">
        <v>3186</v>
      </c>
      <c r="C354" s="162" t="s">
        <v>3815</v>
      </c>
      <c r="D354" s="193">
        <v>333</v>
      </c>
      <c r="E354" s="165">
        <v>1855766</v>
      </c>
      <c r="F354" s="299">
        <v>304</v>
      </c>
      <c r="G354" s="300">
        <v>287</v>
      </c>
      <c r="H354" s="168">
        <v>2281531</v>
      </c>
      <c r="I354" s="193">
        <v>407</v>
      </c>
      <c r="J354" s="164">
        <v>381</v>
      </c>
      <c r="K354" s="165">
        <v>294846</v>
      </c>
      <c r="L354" s="299">
        <v>448</v>
      </c>
      <c r="M354" s="300">
        <v>427</v>
      </c>
      <c r="N354" s="168">
        <v>105611</v>
      </c>
      <c r="O354" s="193">
        <v>385</v>
      </c>
      <c r="P354" s="164">
        <v>362</v>
      </c>
      <c r="Q354" s="165">
        <v>1170391</v>
      </c>
      <c r="R354" s="299">
        <v>211</v>
      </c>
      <c r="S354" s="300">
        <v>196</v>
      </c>
      <c r="T354" s="168">
        <v>138284</v>
      </c>
      <c r="U354" s="193">
        <v>28</v>
      </c>
      <c r="V354" s="164">
        <v>28</v>
      </c>
      <c r="W354" s="165">
        <v>16430</v>
      </c>
      <c r="X354" s="299">
        <v>301</v>
      </c>
      <c r="Y354" s="300">
        <v>274</v>
      </c>
      <c r="Z354" s="302">
        <v>180</v>
      </c>
      <c r="AA354" s="171">
        <v>322</v>
      </c>
      <c r="AB354" s="163">
        <v>0</v>
      </c>
      <c r="AC354" s="172">
        <v>100</v>
      </c>
      <c r="AD354" s="173">
        <v>0</v>
      </c>
    </row>
    <row r="355" spans="1:30" s="3" customFormat="1" ht="18.75" customHeight="1">
      <c r="A355" s="298">
        <v>353</v>
      </c>
      <c r="B355" s="161" t="s">
        <v>3187</v>
      </c>
      <c r="C355" s="162" t="s">
        <v>3815</v>
      </c>
      <c r="D355" s="193">
        <v>334</v>
      </c>
      <c r="E355" s="165">
        <v>1854780</v>
      </c>
      <c r="F355" s="299">
        <v>350</v>
      </c>
      <c r="G355" s="300">
        <v>332</v>
      </c>
      <c r="H355" s="168">
        <v>2073753</v>
      </c>
      <c r="I355" s="193">
        <v>265</v>
      </c>
      <c r="J355" s="164">
        <v>244</v>
      </c>
      <c r="K355" s="165">
        <v>602604</v>
      </c>
      <c r="L355" s="299">
        <v>241</v>
      </c>
      <c r="M355" s="300">
        <v>227</v>
      </c>
      <c r="N355" s="168">
        <v>622160</v>
      </c>
      <c r="O355" s="193">
        <v>239</v>
      </c>
      <c r="P355" s="164">
        <v>225</v>
      </c>
      <c r="Q355" s="165">
        <v>2045647</v>
      </c>
      <c r="R355" s="299">
        <v>376</v>
      </c>
      <c r="S355" s="300">
        <v>359</v>
      </c>
      <c r="T355" s="168">
        <v>29372</v>
      </c>
      <c r="U355" s="169" t="s">
        <v>1709</v>
      </c>
      <c r="V355" s="170" t="s">
        <v>1709</v>
      </c>
      <c r="W355" s="189" t="s">
        <v>3813</v>
      </c>
      <c r="X355" s="299">
        <v>273</v>
      </c>
      <c r="Y355" s="300">
        <v>246</v>
      </c>
      <c r="Z355" s="302">
        <v>208</v>
      </c>
      <c r="AA355" s="171">
        <v>369</v>
      </c>
      <c r="AB355" s="163">
        <v>0</v>
      </c>
      <c r="AC355" s="172">
        <v>100</v>
      </c>
      <c r="AD355" s="173">
        <v>0</v>
      </c>
    </row>
    <row r="356" spans="1:30" s="3" customFormat="1" ht="18.75" customHeight="1">
      <c r="A356" s="298">
        <v>354</v>
      </c>
      <c r="B356" s="161" t="s">
        <v>3328</v>
      </c>
      <c r="C356" s="162" t="s">
        <v>3815</v>
      </c>
      <c r="D356" s="193">
        <v>335</v>
      </c>
      <c r="E356" s="165">
        <v>1828874</v>
      </c>
      <c r="F356" s="299">
        <v>202</v>
      </c>
      <c r="G356" s="300">
        <v>191</v>
      </c>
      <c r="H356" s="168">
        <v>3029867</v>
      </c>
      <c r="I356" s="193">
        <v>122</v>
      </c>
      <c r="J356" s="164">
        <v>110</v>
      </c>
      <c r="K356" s="165">
        <v>1151313</v>
      </c>
      <c r="L356" s="299">
        <v>47</v>
      </c>
      <c r="M356" s="300">
        <v>44</v>
      </c>
      <c r="N356" s="168">
        <v>1977111</v>
      </c>
      <c r="O356" s="193">
        <v>95</v>
      </c>
      <c r="P356" s="164">
        <v>87</v>
      </c>
      <c r="Q356" s="165">
        <v>3613420</v>
      </c>
      <c r="R356" s="299">
        <v>246</v>
      </c>
      <c r="S356" s="300">
        <v>231</v>
      </c>
      <c r="T356" s="168">
        <v>109514</v>
      </c>
      <c r="U356" s="169" t="s">
        <v>1709</v>
      </c>
      <c r="V356" s="170" t="s">
        <v>1709</v>
      </c>
      <c r="W356" s="189" t="s">
        <v>3813</v>
      </c>
      <c r="X356" s="299">
        <v>189</v>
      </c>
      <c r="Y356" s="300">
        <v>168</v>
      </c>
      <c r="Z356" s="302">
        <v>300</v>
      </c>
      <c r="AA356" s="171">
        <v>311</v>
      </c>
      <c r="AB356" s="163">
        <v>0</v>
      </c>
      <c r="AC356" s="172">
        <v>3</v>
      </c>
      <c r="AD356" s="173">
        <v>97</v>
      </c>
    </row>
    <row r="357" spans="1:30" s="3" customFormat="1" ht="18.75" customHeight="1">
      <c r="A357" s="100">
        <v>355</v>
      </c>
      <c r="B357" s="47" t="s">
        <v>1472</v>
      </c>
      <c r="C357" s="48" t="s">
        <v>3814</v>
      </c>
      <c r="D357" s="65">
        <v>20</v>
      </c>
      <c r="E357" s="51">
        <v>1807100</v>
      </c>
      <c r="F357" s="112">
        <v>399</v>
      </c>
      <c r="G357" s="113">
        <v>23</v>
      </c>
      <c r="H357" s="54">
        <v>1810972</v>
      </c>
      <c r="I357" s="65">
        <v>80</v>
      </c>
      <c r="J357" s="50">
        <v>12</v>
      </c>
      <c r="K357" s="51">
        <v>1412119</v>
      </c>
      <c r="L357" s="112">
        <v>231</v>
      </c>
      <c r="M357" s="113">
        <v>14</v>
      </c>
      <c r="N357" s="54">
        <v>652496</v>
      </c>
      <c r="O357" s="65">
        <v>344</v>
      </c>
      <c r="P357" s="50">
        <v>21</v>
      </c>
      <c r="Q357" s="51">
        <v>1390854</v>
      </c>
      <c r="R357" s="112">
        <v>41</v>
      </c>
      <c r="S357" s="113">
        <v>7</v>
      </c>
      <c r="T357" s="54">
        <v>652594</v>
      </c>
      <c r="U357" s="55" t="s">
        <v>1709</v>
      </c>
      <c r="V357" s="56" t="s">
        <v>1709</v>
      </c>
      <c r="W357" s="62" t="s">
        <v>3813</v>
      </c>
      <c r="X357" s="112">
        <v>96</v>
      </c>
      <c r="Y357" s="113">
        <v>18</v>
      </c>
      <c r="Z357" s="114">
        <v>439</v>
      </c>
      <c r="AA357" s="95">
        <v>381</v>
      </c>
      <c r="AB357" s="49">
        <v>100</v>
      </c>
      <c r="AC357" s="57">
        <v>0</v>
      </c>
      <c r="AD357" s="58">
        <v>0</v>
      </c>
    </row>
    <row r="358" spans="1:30" s="3" customFormat="1" ht="18.75" customHeight="1">
      <c r="A358" s="304">
        <v>356</v>
      </c>
      <c r="B358" s="176" t="s">
        <v>3188</v>
      </c>
      <c r="C358" s="177" t="s">
        <v>3815</v>
      </c>
      <c r="D358" s="198">
        <v>336</v>
      </c>
      <c r="E358" s="180">
        <v>1791847</v>
      </c>
      <c r="F358" s="305">
        <v>335</v>
      </c>
      <c r="G358" s="306">
        <v>318</v>
      </c>
      <c r="H358" s="183">
        <v>2150601</v>
      </c>
      <c r="I358" s="198">
        <v>310</v>
      </c>
      <c r="J358" s="179">
        <v>287</v>
      </c>
      <c r="K358" s="180">
        <v>506164</v>
      </c>
      <c r="L358" s="305">
        <v>464</v>
      </c>
      <c r="M358" s="306">
        <v>443</v>
      </c>
      <c r="N358" s="183">
        <v>67802</v>
      </c>
      <c r="O358" s="198">
        <v>400</v>
      </c>
      <c r="P358" s="179">
        <v>375</v>
      </c>
      <c r="Q358" s="180">
        <v>1071732</v>
      </c>
      <c r="R358" s="305">
        <v>385</v>
      </c>
      <c r="S358" s="306">
        <v>368</v>
      </c>
      <c r="T358" s="183">
        <v>26776</v>
      </c>
      <c r="U358" s="198">
        <v>268</v>
      </c>
      <c r="V358" s="179">
        <v>265</v>
      </c>
      <c r="W358" s="180">
        <v>1674</v>
      </c>
      <c r="X358" s="305">
        <v>326</v>
      </c>
      <c r="Y358" s="306">
        <v>298</v>
      </c>
      <c r="Z358" s="307">
        <v>164</v>
      </c>
      <c r="AA358" s="186">
        <v>381</v>
      </c>
      <c r="AB358" s="178">
        <v>0</v>
      </c>
      <c r="AC358" s="187">
        <v>100</v>
      </c>
      <c r="AD358" s="188">
        <v>0</v>
      </c>
    </row>
    <row r="359" spans="1:30" s="3" customFormat="1" ht="18.75" customHeight="1">
      <c r="A359" s="298">
        <v>357</v>
      </c>
      <c r="B359" s="161" t="s">
        <v>2249</v>
      </c>
      <c r="C359" s="162" t="s">
        <v>3814</v>
      </c>
      <c r="D359" s="193">
        <v>21</v>
      </c>
      <c r="E359" s="165">
        <v>1790560</v>
      </c>
      <c r="F359" s="299">
        <v>401</v>
      </c>
      <c r="G359" s="300">
        <v>24</v>
      </c>
      <c r="H359" s="168">
        <v>1790857</v>
      </c>
      <c r="I359" s="193">
        <v>332</v>
      </c>
      <c r="J359" s="164">
        <v>24</v>
      </c>
      <c r="K359" s="165">
        <v>468964</v>
      </c>
      <c r="L359" s="299">
        <v>274</v>
      </c>
      <c r="M359" s="300">
        <v>16</v>
      </c>
      <c r="N359" s="168">
        <v>546531</v>
      </c>
      <c r="O359" s="193">
        <v>398</v>
      </c>
      <c r="P359" s="164">
        <v>25</v>
      </c>
      <c r="Q359" s="165">
        <v>1079124</v>
      </c>
      <c r="R359" s="299">
        <v>89</v>
      </c>
      <c r="S359" s="300">
        <v>12</v>
      </c>
      <c r="T359" s="168">
        <v>361412</v>
      </c>
      <c r="U359" s="193">
        <v>326</v>
      </c>
      <c r="V359" s="164">
        <v>6</v>
      </c>
      <c r="W359" s="301">
        <v>737</v>
      </c>
      <c r="X359" s="299">
        <v>12</v>
      </c>
      <c r="Y359" s="300">
        <v>3</v>
      </c>
      <c r="Z359" s="168">
        <v>1063</v>
      </c>
      <c r="AA359" s="171">
        <v>322</v>
      </c>
      <c r="AB359" s="163">
        <v>100</v>
      </c>
      <c r="AC359" s="172">
        <v>0</v>
      </c>
      <c r="AD359" s="173">
        <v>0</v>
      </c>
    </row>
    <row r="360" spans="1:30" s="3" customFormat="1" ht="18.75" customHeight="1">
      <c r="A360" s="298">
        <v>358</v>
      </c>
      <c r="B360" s="161" t="s">
        <v>3189</v>
      </c>
      <c r="C360" s="162" t="s">
        <v>3815</v>
      </c>
      <c r="D360" s="193">
        <v>337</v>
      </c>
      <c r="E360" s="165">
        <v>1789937</v>
      </c>
      <c r="F360" s="299">
        <v>396</v>
      </c>
      <c r="G360" s="300">
        <v>374</v>
      </c>
      <c r="H360" s="168">
        <v>1827035</v>
      </c>
      <c r="I360" s="193">
        <v>324</v>
      </c>
      <c r="J360" s="164">
        <v>301</v>
      </c>
      <c r="K360" s="165">
        <v>477875</v>
      </c>
      <c r="L360" s="299">
        <v>393</v>
      </c>
      <c r="M360" s="300">
        <v>373</v>
      </c>
      <c r="N360" s="168">
        <v>249213</v>
      </c>
      <c r="O360" s="193">
        <v>379</v>
      </c>
      <c r="P360" s="164">
        <v>357</v>
      </c>
      <c r="Q360" s="165">
        <v>1223668</v>
      </c>
      <c r="R360" s="299">
        <v>227</v>
      </c>
      <c r="S360" s="300">
        <v>212</v>
      </c>
      <c r="T360" s="168">
        <v>126526</v>
      </c>
      <c r="U360" s="193">
        <v>81</v>
      </c>
      <c r="V360" s="164">
        <v>81</v>
      </c>
      <c r="W360" s="165">
        <v>9662</v>
      </c>
      <c r="X360" s="299">
        <v>349</v>
      </c>
      <c r="Y360" s="300">
        <v>320</v>
      </c>
      <c r="Z360" s="302">
        <v>150</v>
      </c>
      <c r="AA360" s="171">
        <v>321</v>
      </c>
      <c r="AB360" s="163">
        <v>0</v>
      </c>
      <c r="AC360" s="172">
        <v>100</v>
      </c>
      <c r="AD360" s="173">
        <v>0</v>
      </c>
    </row>
    <row r="361" spans="1:30" s="3" customFormat="1" ht="18.75" customHeight="1">
      <c r="A361" s="298">
        <v>359</v>
      </c>
      <c r="B361" s="161" t="s">
        <v>3647</v>
      </c>
      <c r="C361" s="162" t="s">
        <v>3815</v>
      </c>
      <c r="D361" s="193">
        <v>338</v>
      </c>
      <c r="E361" s="165">
        <v>1788768</v>
      </c>
      <c r="F361" s="299">
        <v>373</v>
      </c>
      <c r="G361" s="300">
        <v>352</v>
      </c>
      <c r="H361" s="168">
        <v>1966119</v>
      </c>
      <c r="I361" s="193">
        <v>319</v>
      </c>
      <c r="J361" s="164">
        <v>296</v>
      </c>
      <c r="K361" s="165">
        <v>488794</v>
      </c>
      <c r="L361" s="299" t="s">
        <v>3813</v>
      </c>
      <c r="M361" s="167" t="s">
        <v>1709</v>
      </c>
      <c r="N361" s="168">
        <v>-272718</v>
      </c>
      <c r="O361" s="193">
        <v>456</v>
      </c>
      <c r="P361" s="164">
        <v>429</v>
      </c>
      <c r="Q361" s="165">
        <v>698613</v>
      </c>
      <c r="R361" s="299">
        <v>470</v>
      </c>
      <c r="S361" s="300">
        <v>449</v>
      </c>
      <c r="T361" s="168">
        <v>-127133</v>
      </c>
      <c r="U361" s="193">
        <v>345</v>
      </c>
      <c r="V361" s="164">
        <v>339</v>
      </c>
      <c r="W361" s="301">
        <v>438</v>
      </c>
      <c r="X361" s="299">
        <v>106</v>
      </c>
      <c r="Y361" s="300">
        <v>88</v>
      </c>
      <c r="Z361" s="302">
        <v>424</v>
      </c>
      <c r="AA361" s="171">
        <v>321</v>
      </c>
      <c r="AB361" s="163">
        <v>0</v>
      </c>
      <c r="AC361" s="172">
        <v>100</v>
      </c>
      <c r="AD361" s="173">
        <v>0</v>
      </c>
    </row>
    <row r="362" spans="1:30" s="3" customFormat="1" ht="18.75" customHeight="1">
      <c r="A362" s="292">
        <v>360</v>
      </c>
      <c r="B362" s="144" t="s">
        <v>3559</v>
      </c>
      <c r="C362" s="145" t="s">
        <v>3814</v>
      </c>
      <c r="D362" s="197">
        <v>22</v>
      </c>
      <c r="E362" s="148">
        <v>1782438</v>
      </c>
      <c r="F362" s="293">
        <v>395</v>
      </c>
      <c r="G362" s="294">
        <v>22</v>
      </c>
      <c r="H362" s="151">
        <v>1846553</v>
      </c>
      <c r="I362" s="197">
        <v>167</v>
      </c>
      <c r="J362" s="147">
        <v>17</v>
      </c>
      <c r="K362" s="148">
        <v>903805</v>
      </c>
      <c r="L362" s="293">
        <v>178</v>
      </c>
      <c r="M362" s="294">
        <v>12</v>
      </c>
      <c r="N362" s="151">
        <v>857873</v>
      </c>
      <c r="O362" s="197">
        <v>387</v>
      </c>
      <c r="P362" s="147">
        <v>24</v>
      </c>
      <c r="Q362" s="148">
        <v>1163712</v>
      </c>
      <c r="R362" s="293">
        <v>67</v>
      </c>
      <c r="S362" s="294">
        <v>11</v>
      </c>
      <c r="T362" s="151">
        <v>492167</v>
      </c>
      <c r="U362" s="152" t="s">
        <v>1709</v>
      </c>
      <c r="V362" s="153" t="s">
        <v>1709</v>
      </c>
      <c r="W362" s="154" t="s">
        <v>3813</v>
      </c>
      <c r="X362" s="293">
        <v>311</v>
      </c>
      <c r="Y362" s="294">
        <v>28</v>
      </c>
      <c r="Z362" s="296">
        <v>172</v>
      </c>
      <c r="AA362" s="156">
        <v>342</v>
      </c>
      <c r="AB362" s="146">
        <v>100</v>
      </c>
      <c r="AC362" s="157">
        <v>0</v>
      </c>
      <c r="AD362" s="158">
        <v>0</v>
      </c>
    </row>
    <row r="363" spans="1:30" s="3" customFormat="1" ht="18.75" customHeight="1">
      <c r="A363" s="304">
        <v>361</v>
      </c>
      <c r="B363" s="176" t="s">
        <v>2241</v>
      </c>
      <c r="C363" s="177" t="s">
        <v>3815</v>
      </c>
      <c r="D363" s="198">
        <v>339</v>
      </c>
      <c r="E363" s="180">
        <v>1781721</v>
      </c>
      <c r="F363" s="305">
        <v>402</v>
      </c>
      <c r="G363" s="306">
        <v>378</v>
      </c>
      <c r="H363" s="183">
        <v>1784746</v>
      </c>
      <c r="I363" s="198">
        <v>348</v>
      </c>
      <c r="J363" s="179">
        <v>323</v>
      </c>
      <c r="K363" s="180">
        <v>435972</v>
      </c>
      <c r="L363" s="305">
        <v>213</v>
      </c>
      <c r="M363" s="306">
        <v>201</v>
      </c>
      <c r="N363" s="183">
        <v>713547</v>
      </c>
      <c r="O363" s="198">
        <v>183</v>
      </c>
      <c r="P363" s="179">
        <v>172</v>
      </c>
      <c r="Q363" s="180">
        <v>2556040</v>
      </c>
      <c r="R363" s="305">
        <v>407</v>
      </c>
      <c r="S363" s="306">
        <v>389</v>
      </c>
      <c r="T363" s="183">
        <v>19306</v>
      </c>
      <c r="U363" s="184" t="s">
        <v>1709</v>
      </c>
      <c r="V363" s="185" t="s">
        <v>1709</v>
      </c>
      <c r="W363" s="191" t="s">
        <v>3813</v>
      </c>
      <c r="X363" s="305">
        <v>436</v>
      </c>
      <c r="Y363" s="306">
        <v>407</v>
      </c>
      <c r="Z363" s="307">
        <v>90</v>
      </c>
      <c r="AA363" s="186">
        <v>352</v>
      </c>
      <c r="AB363" s="178">
        <v>0</v>
      </c>
      <c r="AC363" s="187">
        <v>100</v>
      </c>
      <c r="AD363" s="188">
        <v>0</v>
      </c>
    </row>
    <row r="364" spans="1:30" s="3" customFormat="1" ht="18.75" customHeight="1">
      <c r="A364" s="99">
        <v>362</v>
      </c>
      <c r="B364" s="31" t="s">
        <v>3410</v>
      </c>
      <c r="C364" s="32" t="s">
        <v>3376</v>
      </c>
      <c r="D364" s="33">
        <v>340</v>
      </c>
      <c r="E364" s="35">
        <v>1781330</v>
      </c>
      <c r="F364" s="107">
        <v>388</v>
      </c>
      <c r="G364" s="108">
        <v>367</v>
      </c>
      <c r="H364" s="38">
        <v>1886696</v>
      </c>
      <c r="I364" s="33">
        <v>247</v>
      </c>
      <c r="J364" s="44">
        <v>226</v>
      </c>
      <c r="K364" s="35">
        <v>663493</v>
      </c>
      <c r="L364" s="107">
        <v>423</v>
      </c>
      <c r="M364" s="108">
        <v>403</v>
      </c>
      <c r="N364" s="38">
        <v>182333</v>
      </c>
      <c r="O364" s="33">
        <v>315</v>
      </c>
      <c r="P364" s="44">
        <v>295</v>
      </c>
      <c r="Q364" s="35">
        <v>1548933</v>
      </c>
      <c r="R364" s="107">
        <v>238</v>
      </c>
      <c r="S364" s="108">
        <v>223</v>
      </c>
      <c r="T364" s="38">
        <v>117437</v>
      </c>
      <c r="U364" s="33">
        <v>142</v>
      </c>
      <c r="V364" s="44">
        <v>141</v>
      </c>
      <c r="W364" s="35">
        <v>6533</v>
      </c>
      <c r="X364" s="107">
        <v>34</v>
      </c>
      <c r="Y364" s="108">
        <v>25</v>
      </c>
      <c r="Z364" s="110">
        <v>705</v>
      </c>
      <c r="AA364" s="94">
        <v>322</v>
      </c>
      <c r="AB364" s="42">
        <v>0</v>
      </c>
      <c r="AC364" s="34">
        <v>100</v>
      </c>
      <c r="AD364" s="43">
        <v>0</v>
      </c>
    </row>
    <row r="365" spans="1:30" s="3" customFormat="1" ht="18.75" customHeight="1">
      <c r="A365" s="99">
        <v>363</v>
      </c>
      <c r="B365" s="31" t="s">
        <v>2620</v>
      </c>
      <c r="C365" s="32" t="s">
        <v>2748</v>
      </c>
      <c r="D365" s="33">
        <v>341</v>
      </c>
      <c r="E365" s="35">
        <v>1779210</v>
      </c>
      <c r="F365" s="107">
        <v>397</v>
      </c>
      <c r="G365" s="108">
        <v>375</v>
      </c>
      <c r="H365" s="38">
        <v>1826942</v>
      </c>
      <c r="I365" s="33">
        <v>335</v>
      </c>
      <c r="J365" s="44">
        <v>310</v>
      </c>
      <c r="K365" s="35">
        <v>467653</v>
      </c>
      <c r="L365" s="107">
        <v>400</v>
      </c>
      <c r="M365" s="108">
        <v>380</v>
      </c>
      <c r="N365" s="38">
        <v>227124</v>
      </c>
      <c r="O365" s="33">
        <v>443</v>
      </c>
      <c r="P365" s="44">
        <v>417</v>
      </c>
      <c r="Q365" s="35">
        <v>806251</v>
      </c>
      <c r="R365" s="107">
        <v>275</v>
      </c>
      <c r="S365" s="108">
        <v>260</v>
      </c>
      <c r="T365" s="38">
        <v>82885</v>
      </c>
      <c r="U365" s="33">
        <v>72</v>
      </c>
      <c r="V365" s="44">
        <v>72</v>
      </c>
      <c r="W365" s="35">
        <v>9938</v>
      </c>
      <c r="X365" s="107">
        <v>328</v>
      </c>
      <c r="Y365" s="108">
        <v>299</v>
      </c>
      <c r="Z365" s="110">
        <v>160</v>
      </c>
      <c r="AA365" s="94">
        <v>322</v>
      </c>
      <c r="AB365" s="42">
        <v>0</v>
      </c>
      <c r="AC365" s="34">
        <v>100</v>
      </c>
      <c r="AD365" s="43">
        <v>0</v>
      </c>
    </row>
    <row r="366" spans="1:30" s="3" customFormat="1" ht="18.75" customHeight="1">
      <c r="A366" s="99">
        <v>364</v>
      </c>
      <c r="B366" s="31" t="s">
        <v>3043</v>
      </c>
      <c r="C366" s="32" t="s">
        <v>3373</v>
      </c>
      <c r="D366" s="33">
        <v>342</v>
      </c>
      <c r="E366" s="35">
        <v>1774894</v>
      </c>
      <c r="F366" s="107">
        <v>310</v>
      </c>
      <c r="G366" s="108">
        <v>293</v>
      </c>
      <c r="H366" s="38">
        <v>2269414</v>
      </c>
      <c r="I366" s="33">
        <v>198</v>
      </c>
      <c r="J366" s="44">
        <v>178</v>
      </c>
      <c r="K366" s="35">
        <v>829545</v>
      </c>
      <c r="L366" s="107">
        <v>43</v>
      </c>
      <c r="M366" s="108">
        <v>40</v>
      </c>
      <c r="N366" s="38">
        <v>2034844</v>
      </c>
      <c r="O366" s="33">
        <v>42</v>
      </c>
      <c r="P366" s="44">
        <v>39</v>
      </c>
      <c r="Q366" s="35">
        <v>5358542</v>
      </c>
      <c r="R366" s="107">
        <v>382</v>
      </c>
      <c r="S366" s="108">
        <v>365</v>
      </c>
      <c r="T366" s="38">
        <v>28295</v>
      </c>
      <c r="U366" s="33">
        <v>113</v>
      </c>
      <c r="V366" s="44">
        <v>112</v>
      </c>
      <c r="W366" s="35">
        <v>7709</v>
      </c>
      <c r="X366" s="107">
        <v>47</v>
      </c>
      <c r="Y366" s="108">
        <v>36</v>
      </c>
      <c r="Z366" s="110">
        <v>635</v>
      </c>
      <c r="AA366" s="94">
        <v>321</v>
      </c>
      <c r="AB366" s="42">
        <v>0</v>
      </c>
      <c r="AC366" s="34">
        <v>100</v>
      </c>
      <c r="AD366" s="43">
        <v>0</v>
      </c>
    </row>
    <row r="367" spans="1:30" s="3" customFormat="1" ht="18.75" customHeight="1">
      <c r="A367" s="100">
        <v>365</v>
      </c>
      <c r="B367" s="47" t="s">
        <v>1973</v>
      </c>
      <c r="C367" s="48" t="s">
        <v>3814</v>
      </c>
      <c r="D367" s="65">
        <v>23</v>
      </c>
      <c r="E367" s="51">
        <v>1770494</v>
      </c>
      <c r="F367" s="112">
        <v>344</v>
      </c>
      <c r="G367" s="113">
        <v>18</v>
      </c>
      <c r="H367" s="54">
        <v>2102211</v>
      </c>
      <c r="I367" s="65">
        <v>185</v>
      </c>
      <c r="J367" s="50">
        <v>19</v>
      </c>
      <c r="K367" s="51">
        <v>860357</v>
      </c>
      <c r="L367" s="112">
        <v>102</v>
      </c>
      <c r="M367" s="113">
        <v>6</v>
      </c>
      <c r="N367" s="54">
        <v>1290378</v>
      </c>
      <c r="O367" s="65">
        <v>211</v>
      </c>
      <c r="P367" s="50">
        <v>13</v>
      </c>
      <c r="Q367" s="51">
        <v>2260768</v>
      </c>
      <c r="R367" s="112">
        <v>151</v>
      </c>
      <c r="S367" s="113">
        <v>14</v>
      </c>
      <c r="T367" s="54">
        <v>215682</v>
      </c>
      <c r="U367" s="55" t="s">
        <v>1709</v>
      </c>
      <c r="V367" s="56" t="s">
        <v>1709</v>
      </c>
      <c r="W367" s="62" t="s">
        <v>3813</v>
      </c>
      <c r="X367" s="112">
        <v>112</v>
      </c>
      <c r="Y367" s="113">
        <v>20</v>
      </c>
      <c r="Z367" s="114">
        <v>412</v>
      </c>
      <c r="AA367" s="95">
        <v>383</v>
      </c>
      <c r="AB367" s="49">
        <v>100</v>
      </c>
      <c r="AC367" s="57">
        <v>0</v>
      </c>
      <c r="AD367" s="58">
        <v>0</v>
      </c>
    </row>
    <row r="368" spans="1:30" s="3" customFormat="1" ht="18.75" customHeight="1">
      <c r="A368" s="98">
        <v>366</v>
      </c>
      <c r="B368" s="17" t="s">
        <v>2268</v>
      </c>
      <c r="C368" s="18" t="s">
        <v>1736</v>
      </c>
      <c r="D368" s="60">
        <v>343</v>
      </c>
      <c r="E368" s="21">
        <v>1760908</v>
      </c>
      <c r="F368" s="104">
        <v>407</v>
      </c>
      <c r="G368" s="105">
        <v>383</v>
      </c>
      <c r="H368" s="24">
        <v>1760908</v>
      </c>
      <c r="I368" s="60">
        <v>304</v>
      </c>
      <c r="J368" s="20">
        <v>281</v>
      </c>
      <c r="K368" s="21">
        <v>519997</v>
      </c>
      <c r="L368" s="104">
        <v>316</v>
      </c>
      <c r="M368" s="105">
        <v>299</v>
      </c>
      <c r="N368" s="24">
        <v>407021</v>
      </c>
      <c r="O368" s="60">
        <v>399</v>
      </c>
      <c r="P368" s="20">
        <v>374</v>
      </c>
      <c r="Q368" s="21">
        <v>1077487</v>
      </c>
      <c r="R368" s="104">
        <v>266</v>
      </c>
      <c r="S368" s="105">
        <v>251</v>
      </c>
      <c r="T368" s="24">
        <v>90560</v>
      </c>
      <c r="U368" s="60">
        <v>140</v>
      </c>
      <c r="V368" s="20">
        <v>139</v>
      </c>
      <c r="W368" s="21">
        <v>6664</v>
      </c>
      <c r="X368" s="104">
        <v>499</v>
      </c>
      <c r="Y368" s="105">
        <v>470</v>
      </c>
      <c r="Z368" s="106">
        <v>30</v>
      </c>
      <c r="AA368" s="93">
        <v>311</v>
      </c>
      <c r="AB368" s="19">
        <v>0</v>
      </c>
      <c r="AC368" s="27">
        <v>100</v>
      </c>
      <c r="AD368" s="28">
        <v>0</v>
      </c>
    </row>
    <row r="369" spans="1:30" s="3" customFormat="1" ht="18.75" customHeight="1">
      <c r="A369" s="298">
        <v>367</v>
      </c>
      <c r="B369" s="161" t="s">
        <v>3648</v>
      </c>
      <c r="C369" s="162" t="s">
        <v>3815</v>
      </c>
      <c r="D369" s="193">
        <v>344</v>
      </c>
      <c r="E369" s="165">
        <v>1757554</v>
      </c>
      <c r="F369" s="299">
        <v>367</v>
      </c>
      <c r="G369" s="300">
        <v>347</v>
      </c>
      <c r="H369" s="168">
        <v>1985075</v>
      </c>
      <c r="I369" s="193">
        <v>172</v>
      </c>
      <c r="J369" s="164">
        <v>155</v>
      </c>
      <c r="K369" s="165">
        <v>892087</v>
      </c>
      <c r="L369" s="299">
        <v>311</v>
      </c>
      <c r="M369" s="300">
        <v>294</v>
      </c>
      <c r="N369" s="168">
        <v>420790</v>
      </c>
      <c r="O369" s="193">
        <v>295</v>
      </c>
      <c r="P369" s="164">
        <v>275</v>
      </c>
      <c r="Q369" s="165">
        <v>1681441</v>
      </c>
      <c r="R369" s="299">
        <v>124</v>
      </c>
      <c r="S369" s="300">
        <v>112</v>
      </c>
      <c r="T369" s="168">
        <v>273178</v>
      </c>
      <c r="U369" s="193">
        <v>329</v>
      </c>
      <c r="V369" s="164">
        <v>323</v>
      </c>
      <c r="W369" s="301">
        <v>675</v>
      </c>
      <c r="X369" s="299">
        <v>406</v>
      </c>
      <c r="Y369" s="300">
        <v>377</v>
      </c>
      <c r="Z369" s="302">
        <v>115</v>
      </c>
      <c r="AA369" s="171">
        <v>381</v>
      </c>
      <c r="AB369" s="163">
        <v>0</v>
      </c>
      <c r="AC369" s="172">
        <v>100</v>
      </c>
      <c r="AD369" s="173">
        <v>0</v>
      </c>
    </row>
    <row r="370" spans="1:30" s="3" customFormat="1" ht="18.75" customHeight="1">
      <c r="A370" s="298">
        <v>368</v>
      </c>
      <c r="B370" s="161" t="s">
        <v>4144</v>
      </c>
      <c r="C370" s="162" t="s">
        <v>3815</v>
      </c>
      <c r="D370" s="193">
        <v>345</v>
      </c>
      <c r="E370" s="165">
        <v>1754234</v>
      </c>
      <c r="F370" s="299">
        <v>404</v>
      </c>
      <c r="G370" s="300">
        <v>380</v>
      </c>
      <c r="H370" s="168">
        <v>1775236</v>
      </c>
      <c r="I370" s="193">
        <v>417</v>
      </c>
      <c r="J370" s="164">
        <v>390</v>
      </c>
      <c r="K370" s="165">
        <v>276705</v>
      </c>
      <c r="L370" s="299">
        <v>300</v>
      </c>
      <c r="M370" s="300">
        <v>283</v>
      </c>
      <c r="N370" s="168">
        <v>458916</v>
      </c>
      <c r="O370" s="193">
        <v>333</v>
      </c>
      <c r="P370" s="164">
        <v>313</v>
      </c>
      <c r="Q370" s="165">
        <v>1450741</v>
      </c>
      <c r="R370" s="299">
        <v>371</v>
      </c>
      <c r="S370" s="300">
        <v>354</v>
      </c>
      <c r="T370" s="168">
        <v>32269</v>
      </c>
      <c r="U370" s="193">
        <v>67</v>
      </c>
      <c r="V370" s="164">
        <v>67</v>
      </c>
      <c r="W370" s="165">
        <v>10476</v>
      </c>
      <c r="X370" s="299">
        <v>170</v>
      </c>
      <c r="Y370" s="300">
        <v>149</v>
      </c>
      <c r="Z370" s="302">
        <v>320</v>
      </c>
      <c r="AA370" s="171">
        <v>322</v>
      </c>
      <c r="AB370" s="163">
        <v>0</v>
      </c>
      <c r="AC370" s="172">
        <v>100</v>
      </c>
      <c r="AD370" s="173">
        <v>0</v>
      </c>
    </row>
    <row r="371" spans="1:30" s="3" customFormat="1" ht="18.75" customHeight="1">
      <c r="A371" s="99">
        <v>369</v>
      </c>
      <c r="B371" s="31" t="s">
        <v>3649</v>
      </c>
      <c r="C371" s="32" t="s">
        <v>1737</v>
      </c>
      <c r="D371" s="33">
        <v>346</v>
      </c>
      <c r="E371" s="35">
        <v>1753412</v>
      </c>
      <c r="F371" s="107">
        <v>400</v>
      </c>
      <c r="G371" s="108">
        <v>377</v>
      </c>
      <c r="H371" s="38">
        <v>1797505</v>
      </c>
      <c r="I371" s="33">
        <v>186</v>
      </c>
      <c r="J371" s="44">
        <v>167</v>
      </c>
      <c r="K371" s="35">
        <v>853990</v>
      </c>
      <c r="L371" s="107">
        <v>64</v>
      </c>
      <c r="M371" s="108">
        <v>61</v>
      </c>
      <c r="N371" s="38">
        <v>1754101</v>
      </c>
      <c r="O371" s="33">
        <v>208</v>
      </c>
      <c r="P371" s="44">
        <v>196</v>
      </c>
      <c r="Q371" s="35">
        <v>2301349</v>
      </c>
      <c r="R371" s="107">
        <v>71</v>
      </c>
      <c r="S371" s="108">
        <v>60</v>
      </c>
      <c r="T371" s="38">
        <v>475171</v>
      </c>
      <c r="U371" s="33">
        <v>71</v>
      </c>
      <c r="V371" s="44">
        <v>71</v>
      </c>
      <c r="W371" s="35">
        <v>10020</v>
      </c>
      <c r="X371" s="107">
        <v>370</v>
      </c>
      <c r="Y371" s="108">
        <v>341</v>
      </c>
      <c r="Z371" s="110">
        <v>135</v>
      </c>
      <c r="AA371" s="94">
        <v>384</v>
      </c>
      <c r="AB371" s="42">
        <v>0</v>
      </c>
      <c r="AC371" s="34">
        <v>32.22</v>
      </c>
      <c r="AD371" s="43">
        <v>67.78</v>
      </c>
    </row>
    <row r="372" spans="1:30" s="3" customFormat="1" ht="18.75" customHeight="1">
      <c r="A372" s="292">
        <v>370</v>
      </c>
      <c r="B372" s="144" t="s">
        <v>3650</v>
      </c>
      <c r="C372" s="145" t="s">
        <v>3815</v>
      </c>
      <c r="D372" s="197">
        <v>347</v>
      </c>
      <c r="E372" s="148">
        <v>1738135</v>
      </c>
      <c r="F372" s="293">
        <v>410</v>
      </c>
      <c r="G372" s="294">
        <v>386</v>
      </c>
      <c r="H372" s="151">
        <v>1738135</v>
      </c>
      <c r="I372" s="197">
        <v>282</v>
      </c>
      <c r="J372" s="147">
        <v>259</v>
      </c>
      <c r="K372" s="148">
        <v>570966</v>
      </c>
      <c r="L372" s="293">
        <v>386</v>
      </c>
      <c r="M372" s="294">
        <v>366</v>
      </c>
      <c r="N372" s="151">
        <v>274468</v>
      </c>
      <c r="O372" s="197">
        <v>447</v>
      </c>
      <c r="P372" s="147">
        <v>421</v>
      </c>
      <c r="Q372" s="148">
        <v>756324</v>
      </c>
      <c r="R372" s="293">
        <v>80</v>
      </c>
      <c r="S372" s="294">
        <v>69</v>
      </c>
      <c r="T372" s="151">
        <v>436944</v>
      </c>
      <c r="U372" s="197">
        <v>290</v>
      </c>
      <c r="V372" s="147">
        <v>286</v>
      </c>
      <c r="W372" s="148">
        <v>1200</v>
      </c>
      <c r="X372" s="293">
        <v>494</v>
      </c>
      <c r="Y372" s="294">
        <v>465</v>
      </c>
      <c r="Z372" s="296">
        <v>40</v>
      </c>
      <c r="AA372" s="156">
        <v>352</v>
      </c>
      <c r="AB372" s="146">
        <v>0</v>
      </c>
      <c r="AC372" s="157">
        <v>100</v>
      </c>
      <c r="AD372" s="158">
        <v>0</v>
      </c>
    </row>
    <row r="373" spans="1:30" s="3" customFormat="1" ht="18.75" customHeight="1">
      <c r="A373" s="304">
        <v>371</v>
      </c>
      <c r="B373" s="176" t="s">
        <v>3646</v>
      </c>
      <c r="C373" s="177" t="s">
        <v>3815</v>
      </c>
      <c r="D373" s="198">
        <v>348</v>
      </c>
      <c r="E373" s="180">
        <v>1735497</v>
      </c>
      <c r="F373" s="305">
        <v>405</v>
      </c>
      <c r="G373" s="306">
        <v>381</v>
      </c>
      <c r="H373" s="183">
        <v>1774045</v>
      </c>
      <c r="I373" s="198">
        <v>182</v>
      </c>
      <c r="J373" s="179">
        <v>164</v>
      </c>
      <c r="K373" s="180">
        <v>873272</v>
      </c>
      <c r="L373" s="305">
        <v>302</v>
      </c>
      <c r="M373" s="306">
        <v>285</v>
      </c>
      <c r="N373" s="183">
        <v>454612</v>
      </c>
      <c r="O373" s="198">
        <v>417</v>
      </c>
      <c r="P373" s="179">
        <v>391</v>
      </c>
      <c r="Q373" s="180">
        <v>936030</v>
      </c>
      <c r="R373" s="305">
        <v>85</v>
      </c>
      <c r="S373" s="306">
        <v>74</v>
      </c>
      <c r="T373" s="183">
        <v>383837</v>
      </c>
      <c r="U373" s="198">
        <v>380</v>
      </c>
      <c r="V373" s="179">
        <v>373</v>
      </c>
      <c r="W373" s="315">
        <v>90</v>
      </c>
      <c r="X373" s="305">
        <v>364</v>
      </c>
      <c r="Y373" s="306">
        <v>335</v>
      </c>
      <c r="Z373" s="307">
        <v>140</v>
      </c>
      <c r="AA373" s="186">
        <v>352</v>
      </c>
      <c r="AB373" s="178">
        <v>0</v>
      </c>
      <c r="AC373" s="187">
        <v>100</v>
      </c>
      <c r="AD373" s="188">
        <v>0</v>
      </c>
    </row>
    <row r="374" spans="1:30" s="3" customFormat="1" ht="18.75" customHeight="1">
      <c r="A374" s="298">
        <v>372</v>
      </c>
      <c r="B374" s="161" t="s">
        <v>2318</v>
      </c>
      <c r="C374" s="162" t="s">
        <v>3815</v>
      </c>
      <c r="D374" s="193">
        <v>349</v>
      </c>
      <c r="E374" s="165">
        <v>1735149</v>
      </c>
      <c r="F374" s="299">
        <v>376</v>
      </c>
      <c r="G374" s="300">
        <v>355</v>
      </c>
      <c r="H374" s="168">
        <v>1946815</v>
      </c>
      <c r="I374" s="193">
        <v>412</v>
      </c>
      <c r="J374" s="164">
        <v>386</v>
      </c>
      <c r="K374" s="165">
        <v>285933</v>
      </c>
      <c r="L374" s="299">
        <v>410</v>
      </c>
      <c r="M374" s="300">
        <v>390</v>
      </c>
      <c r="N374" s="168">
        <v>207762</v>
      </c>
      <c r="O374" s="193">
        <v>321</v>
      </c>
      <c r="P374" s="164">
        <v>301</v>
      </c>
      <c r="Q374" s="165">
        <v>1519592</v>
      </c>
      <c r="R374" s="299">
        <v>367</v>
      </c>
      <c r="S374" s="300">
        <v>350</v>
      </c>
      <c r="T374" s="168">
        <v>33198</v>
      </c>
      <c r="U374" s="193">
        <v>59</v>
      </c>
      <c r="V374" s="164">
        <v>59</v>
      </c>
      <c r="W374" s="165">
        <v>11541</v>
      </c>
      <c r="X374" s="299">
        <v>417</v>
      </c>
      <c r="Y374" s="300">
        <v>388</v>
      </c>
      <c r="Z374" s="302">
        <v>104</v>
      </c>
      <c r="AA374" s="171">
        <v>322</v>
      </c>
      <c r="AB374" s="163">
        <v>0</v>
      </c>
      <c r="AC374" s="172">
        <v>100</v>
      </c>
      <c r="AD374" s="173">
        <v>0</v>
      </c>
    </row>
    <row r="375" spans="1:30" s="3" customFormat="1" ht="18.75" customHeight="1">
      <c r="A375" s="298">
        <v>373</v>
      </c>
      <c r="B375" s="161" t="s">
        <v>4146</v>
      </c>
      <c r="C375" s="162" t="s">
        <v>3815</v>
      </c>
      <c r="D375" s="193">
        <v>350</v>
      </c>
      <c r="E375" s="165">
        <v>1728144</v>
      </c>
      <c r="F375" s="299">
        <v>403</v>
      </c>
      <c r="G375" s="300">
        <v>379</v>
      </c>
      <c r="H375" s="168">
        <v>1779237</v>
      </c>
      <c r="I375" s="193">
        <v>298</v>
      </c>
      <c r="J375" s="164">
        <v>275</v>
      </c>
      <c r="K375" s="165">
        <v>537474</v>
      </c>
      <c r="L375" s="299">
        <v>262</v>
      </c>
      <c r="M375" s="300">
        <v>248</v>
      </c>
      <c r="N375" s="168">
        <v>574099</v>
      </c>
      <c r="O375" s="193">
        <v>377</v>
      </c>
      <c r="P375" s="164">
        <v>355</v>
      </c>
      <c r="Q375" s="165">
        <v>1237689</v>
      </c>
      <c r="R375" s="299">
        <v>125</v>
      </c>
      <c r="S375" s="300">
        <v>113</v>
      </c>
      <c r="T375" s="168">
        <v>273016</v>
      </c>
      <c r="U375" s="193">
        <v>332</v>
      </c>
      <c r="V375" s="164">
        <v>326</v>
      </c>
      <c r="W375" s="301">
        <v>655</v>
      </c>
      <c r="X375" s="299">
        <v>357</v>
      </c>
      <c r="Y375" s="300">
        <v>328</v>
      </c>
      <c r="Z375" s="302">
        <v>145</v>
      </c>
      <c r="AA375" s="171">
        <v>311</v>
      </c>
      <c r="AB375" s="163">
        <v>0</v>
      </c>
      <c r="AC375" s="172">
        <v>100</v>
      </c>
      <c r="AD375" s="173">
        <v>0</v>
      </c>
    </row>
    <row r="376" spans="1:30" s="3" customFormat="1" ht="18.75" customHeight="1">
      <c r="A376" s="298">
        <v>374</v>
      </c>
      <c r="B376" s="161" t="s">
        <v>4140</v>
      </c>
      <c r="C376" s="162" t="s">
        <v>3815</v>
      </c>
      <c r="D376" s="193">
        <v>351</v>
      </c>
      <c r="E376" s="165">
        <v>1713441</v>
      </c>
      <c r="F376" s="299">
        <v>411</v>
      </c>
      <c r="G376" s="300">
        <v>387</v>
      </c>
      <c r="H376" s="168">
        <v>1733268</v>
      </c>
      <c r="I376" s="193">
        <v>123</v>
      </c>
      <c r="J376" s="164">
        <v>111</v>
      </c>
      <c r="K376" s="165">
        <v>1125044</v>
      </c>
      <c r="L376" s="299">
        <v>407</v>
      </c>
      <c r="M376" s="300">
        <v>387</v>
      </c>
      <c r="N376" s="168">
        <v>216793</v>
      </c>
      <c r="O376" s="193">
        <v>467</v>
      </c>
      <c r="P376" s="164">
        <v>438</v>
      </c>
      <c r="Q376" s="165">
        <v>621629</v>
      </c>
      <c r="R376" s="299">
        <v>173</v>
      </c>
      <c r="S376" s="300">
        <v>158</v>
      </c>
      <c r="T376" s="168">
        <v>181702</v>
      </c>
      <c r="U376" s="193">
        <v>407</v>
      </c>
      <c r="V376" s="164">
        <v>398</v>
      </c>
      <c r="W376" s="301">
        <v>1</v>
      </c>
      <c r="X376" s="299">
        <v>29</v>
      </c>
      <c r="Y376" s="300">
        <v>22</v>
      </c>
      <c r="Z376" s="302">
        <v>731</v>
      </c>
      <c r="AA376" s="171">
        <v>321</v>
      </c>
      <c r="AB376" s="163">
        <v>0</v>
      </c>
      <c r="AC376" s="172">
        <v>100</v>
      </c>
      <c r="AD376" s="173">
        <v>0</v>
      </c>
    </row>
    <row r="377" spans="1:30" s="3" customFormat="1" ht="18.75" customHeight="1">
      <c r="A377" s="101">
        <v>375</v>
      </c>
      <c r="B377" s="70" t="s">
        <v>3651</v>
      </c>
      <c r="C377" s="71" t="s">
        <v>2748</v>
      </c>
      <c r="D377" s="102">
        <v>352</v>
      </c>
      <c r="E377" s="74">
        <v>1708926</v>
      </c>
      <c r="F377" s="118">
        <v>283</v>
      </c>
      <c r="G377" s="119">
        <v>266</v>
      </c>
      <c r="H377" s="77">
        <v>2452707</v>
      </c>
      <c r="I377" s="102">
        <v>361</v>
      </c>
      <c r="J377" s="73">
        <v>336</v>
      </c>
      <c r="K377" s="74">
        <v>406915</v>
      </c>
      <c r="L377" s="118">
        <v>433</v>
      </c>
      <c r="M377" s="119">
        <v>413</v>
      </c>
      <c r="N377" s="77">
        <v>147913</v>
      </c>
      <c r="O377" s="102">
        <v>418</v>
      </c>
      <c r="P377" s="73">
        <v>392</v>
      </c>
      <c r="Q377" s="74">
        <v>935581</v>
      </c>
      <c r="R377" s="118">
        <v>414</v>
      </c>
      <c r="S377" s="119">
        <v>396</v>
      </c>
      <c r="T377" s="77">
        <v>17211</v>
      </c>
      <c r="U377" s="102">
        <v>145</v>
      </c>
      <c r="V377" s="73">
        <v>144</v>
      </c>
      <c r="W377" s="74">
        <v>6400</v>
      </c>
      <c r="X377" s="118">
        <v>468</v>
      </c>
      <c r="Y377" s="119">
        <v>439</v>
      </c>
      <c r="Z377" s="120">
        <v>65</v>
      </c>
      <c r="AA377" s="96">
        <v>311</v>
      </c>
      <c r="AB377" s="72">
        <v>0</v>
      </c>
      <c r="AC377" s="80">
        <v>100</v>
      </c>
      <c r="AD377" s="81">
        <v>0</v>
      </c>
    </row>
    <row r="378" spans="1:30" s="3" customFormat="1" ht="18.75" customHeight="1">
      <c r="A378" s="304">
        <v>376</v>
      </c>
      <c r="B378" s="176" t="s">
        <v>3652</v>
      </c>
      <c r="C378" s="177" t="s">
        <v>3815</v>
      </c>
      <c r="D378" s="198">
        <v>353</v>
      </c>
      <c r="E378" s="180">
        <v>1706432</v>
      </c>
      <c r="F378" s="305">
        <v>366</v>
      </c>
      <c r="G378" s="306">
        <v>346</v>
      </c>
      <c r="H378" s="183">
        <v>1992126</v>
      </c>
      <c r="I378" s="198">
        <v>484</v>
      </c>
      <c r="J378" s="179">
        <v>457</v>
      </c>
      <c r="K378" s="180">
        <v>19028</v>
      </c>
      <c r="L378" s="305">
        <v>467</v>
      </c>
      <c r="M378" s="306">
        <v>446</v>
      </c>
      <c r="N378" s="183">
        <v>59195</v>
      </c>
      <c r="O378" s="198">
        <v>383</v>
      </c>
      <c r="P378" s="179">
        <v>360</v>
      </c>
      <c r="Q378" s="180">
        <v>1176323</v>
      </c>
      <c r="R378" s="305">
        <v>431</v>
      </c>
      <c r="S378" s="306">
        <v>412</v>
      </c>
      <c r="T378" s="183">
        <v>7479</v>
      </c>
      <c r="U378" s="198">
        <v>51</v>
      </c>
      <c r="V378" s="179">
        <v>51</v>
      </c>
      <c r="W378" s="180">
        <v>12369</v>
      </c>
      <c r="X378" s="305">
        <v>309</v>
      </c>
      <c r="Y378" s="306">
        <v>282</v>
      </c>
      <c r="Z378" s="307">
        <v>174</v>
      </c>
      <c r="AA378" s="186">
        <v>312</v>
      </c>
      <c r="AB378" s="178">
        <v>0</v>
      </c>
      <c r="AC378" s="187">
        <v>33.33</v>
      </c>
      <c r="AD378" s="188">
        <v>66.67</v>
      </c>
    </row>
    <row r="379" spans="1:30" s="3" customFormat="1" ht="18.75" customHeight="1">
      <c r="A379" s="298">
        <v>377</v>
      </c>
      <c r="B379" s="161" t="s">
        <v>3697</v>
      </c>
      <c r="C379" s="162" t="s">
        <v>3815</v>
      </c>
      <c r="D379" s="193">
        <v>354</v>
      </c>
      <c r="E379" s="165">
        <v>1697357</v>
      </c>
      <c r="F379" s="299">
        <v>414</v>
      </c>
      <c r="G379" s="300">
        <v>390</v>
      </c>
      <c r="H379" s="168">
        <v>1697357</v>
      </c>
      <c r="I379" s="193">
        <v>367</v>
      </c>
      <c r="J379" s="164">
        <v>342</v>
      </c>
      <c r="K379" s="165">
        <v>398578</v>
      </c>
      <c r="L379" s="299">
        <v>293</v>
      </c>
      <c r="M379" s="300">
        <v>276</v>
      </c>
      <c r="N379" s="168">
        <v>475709</v>
      </c>
      <c r="O379" s="193">
        <v>244</v>
      </c>
      <c r="P379" s="164">
        <v>230</v>
      </c>
      <c r="Q379" s="165">
        <v>2013975</v>
      </c>
      <c r="R379" s="299">
        <v>396</v>
      </c>
      <c r="S379" s="300">
        <v>378</v>
      </c>
      <c r="T379" s="168">
        <v>21500</v>
      </c>
      <c r="U379" s="193">
        <v>266</v>
      </c>
      <c r="V379" s="164">
        <v>263</v>
      </c>
      <c r="W379" s="165">
        <v>1719</v>
      </c>
      <c r="X379" s="299">
        <v>255</v>
      </c>
      <c r="Y379" s="300">
        <v>229</v>
      </c>
      <c r="Z379" s="302">
        <v>223</v>
      </c>
      <c r="AA379" s="171">
        <v>342</v>
      </c>
      <c r="AB379" s="163">
        <v>0</v>
      </c>
      <c r="AC379" s="172">
        <v>100</v>
      </c>
      <c r="AD379" s="173">
        <v>0</v>
      </c>
    </row>
    <row r="380" spans="1:30" s="3" customFormat="1" ht="18.75" customHeight="1">
      <c r="A380" s="298">
        <v>378</v>
      </c>
      <c r="B380" s="161" t="s">
        <v>2582</v>
      </c>
      <c r="C380" s="162" t="s">
        <v>3815</v>
      </c>
      <c r="D380" s="193">
        <v>355</v>
      </c>
      <c r="E380" s="165">
        <v>1691963</v>
      </c>
      <c r="F380" s="299">
        <v>338</v>
      </c>
      <c r="G380" s="300">
        <v>321</v>
      </c>
      <c r="H380" s="168">
        <v>2135124</v>
      </c>
      <c r="I380" s="193">
        <v>423</v>
      </c>
      <c r="J380" s="164">
        <v>396</v>
      </c>
      <c r="K380" s="165">
        <v>259093</v>
      </c>
      <c r="L380" s="299">
        <v>385</v>
      </c>
      <c r="M380" s="300">
        <v>365</v>
      </c>
      <c r="N380" s="168">
        <v>275353</v>
      </c>
      <c r="O380" s="193">
        <v>396</v>
      </c>
      <c r="P380" s="164">
        <v>372</v>
      </c>
      <c r="Q380" s="165">
        <v>1114812</v>
      </c>
      <c r="R380" s="299">
        <v>301</v>
      </c>
      <c r="S380" s="300">
        <v>285</v>
      </c>
      <c r="T380" s="168">
        <v>69435</v>
      </c>
      <c r="U380" s="193">
        <v>62</v>
      </c>
      <c r="V380" s="164">
        <v>62</v>
      </c>
      <c r="W380" s="165">
        <v>11078</v>
      </c>
      <c r="X380" s="299">
        <v>276</v>
      </c>
      <c r="Y380" s="300">
        <v>249</v>
      </c>
      <c r="Z380" s="302">
        <v>206</v>
      </c>
      <c r="AA380" s="171">
        <v>322</v>
      </c>
      <c r="AB380" s="163">
        <v>0</v>
      </c>
      <c r="AC380" s="172">
        <v>100</v>
      </c>
      <c r="AD380" s="173">
        <v>0</v>
      </c>
    </row>
    <row r="381" spans="1:30" s="3" customFormat="1" ht="18.75" customHeight="1">
      <c r="A381" s="298">
        <v>379</v>
      </c>
      <c r="B381" s="161" t="s">
        <v>3578</v>
      </c>
      <c r="C381" s="162" t="s">
        <v>3815</v>
      </c>
      <c r="D381" s="193">
        <v>356</v>
      </c>
      <c r="E381" s="165">
        <v>1690295</v>
      </c>
      <c r="F381" s="299">
        <v>413</v>
      </c>
      <c r="G381" s="300">
        <v>389</v>
      </c>
      <c r="H381" s="168">
        <v>1701195</v>
      </c>
      <c r="I381" s="193">
        <v>409</v>
      </c>
      <c r="J381" s="164">
        <v>383</v>
      </c>
      <c r="K381" s="165">
        <v>292266</v>
      </c>
      <c r="L381" s="299" t="s">
        <v>3813</v>
      </c>
      <c r="M381" s="167" t="s">
        <v>1709</v>
      </c>
      <c r="N381" s="168">
        <v>-145547</v>
      </c>
      <c r="O381" s="193">
        <v>298</v>
      </c>
      <c r="P381" s="164">
        <v>278</v>
      </c>
      <c r="Q381" s="165">
        <v>1654241</v>
      </c>
      <c r="R381" s="299">
        <v>473</v>
      </c>
      <c r="S381" s="300">
        <v>452</v>
      </c>
      <c r="T381" s="168">
        <v>-237067</v>
      </c>
      <c r="U381" s="169" t="s">
        <v>1709</v>
      </c>
      <c r="V381" s="170" t="s">
        <v>1709</v>
      </c>
      <c r="W381" s="189" t="s">
        <v>3813</v>
      </c>
      <c r="X381" s="299">
        <v>458</v>
      </c>
      <c r="Y381" s="300">
        <v>429</v>
      </c>
      <c r="Z381" s="302">
        <v>74</v>
      </c>
      <c r="AA381" s="171">
        <v>369</v>
      </c>
      <c r="AB381" s="163">
        <v>0</v>
      </c>
      <c r="AC381" s="172">
        <v>100</v>
      </c>
      <c r="AD381" s="173">
        <v>0</v>
      </c>
    </row>
    <row r="382" spans="1:30" s="3" customFormat="1" ht="18.75" customHeight="1">
      <c r="A382" s="292">
        <v>380</v>
      </c>
      <c r="B382" s="144" t="s">
        <v>2277</v>
      </c>
      <c r="C382" s="145" t="s">
        <v>3815</v>
      </c>
      <c r="D382" s="197">
        <v>357</v>
      </c>
      <c r="E382" s="148">
        <v>1685111</v>
      </c>
      <c r="F382" s="293">
        <v>398</v>
      </c>
      <c r="G382" s="294">
        <v>376</v>
      </c>
      <c r="H382" s="151">
        <v>1811595</v>
      </c>
      <c r="I382" s="197">
        <v>311</v>
      </c>
      <c r="J382" s="147">
        <v>288</v>
      </c>
      <c r="K382" s="148">
        <v>505030</v>
      </c>
      <c r="L382" s="293">
        <v>411</v>
      </c>
      <c r="M382" s="294">
        <v>391</v>
      </c>
      <c r="N382" s="151">
        <v>206713</v>
      </c>
      <c r="O382" s="197">
        <v>414</v>
      </c>
      <c r="P382" s="147">
        <v>388</v>
      </c>
      <c r="Q382" s="148">
        <v>945761</v>
      </c>
      <c r="R382" s="293">
        <v>352</v>
      </c>
      <c r="S382" s="294">
        <v>335</v>
      </c>
      <c r="T382" s="151">
        <v>37539</v>
      </c>
      <c r="U382" s="197">
        <v>204</v>
      </c>
      <c r="V382" s="147">
        <v>203</v>
      </c>
      <c r="W382" s="148">
        <v>3849</v>
      </c>
      <c r="X382" s="293">
        <v>293</v>
      </c>
      <c r="Y382" s="294">
        <v>266</v>
      </c>
      <c r="Z382" s="296">
        <v>194</v>
      </c>
      <c r="AA382" s="156">
        <v>384</v>
      </c>
      <c r="AB382" s="146">
        <v>0</v>
      </c>
      <c r="AC382" s="157">
        <v>100</v>
      </c>
      <c r="AD382" s="158">
        <v>0</v>
      </c>
    </row>
    <row r="383" spans="1:30" s="3" customFormat="1" ht="18.75" customHeight="1">
      <c r="A383" s="304">
        <v>381</v>
      </c>
      <c r="B383" s="176" t="s">
        <v>3653</v>
      </c>
      <c r="C383" s="177" t="s">
        <v>3815</v>
      </c>
      <c r="D383" s="198">
        <v>358</v>
      </c>
      <c r="E383" s="180">
        <v>1684961</v>
      </c>
      <c r="F383" s="305">
        <v>377</v>
      </c>
      <c r="G383" s="306">
        <v>356</v>
      </c>
      <c r="H383" s="183">
        <v>1946494</v>
      </c>
      <c r="I383" s="198">
        <v>263</v>
      </c>
      <c r="J383" s="179">
        <v>242</v>
      </c>
      <c r="K383" s="180">
        <v>607812</v>
      </c>
      <c r="L383" s="305">
        <v>359</v>
      </c>
      <c r="M383" s="306">
        <v>339</v>
      </c>
      <c r="N383" s="183">
        <v>314388</v>
      </c>
      <c r="O383" s="198">
        <v>216</v>
      </c>
      <c r="P383" s="179">
        <v>203</v>
      </c>
      <c r="Q383" s="180">
        <v>2241985</v>
      </c>
      <c r="R383" s="305">
        <v>394</v>
      </c>
      <c r="S383" s="306">
        <v>376</v>
      </c>
      <c r="T383" s="183">
        <v>22427</v>
      </c>
      <c r="U383" s="198">
        <v>83</v>
      </c>
      <c r="V383" s="179">
        <v>83</v>
      </c>
      <c r="W383" s="180">
        <v>9515</v>
      </c>
      <c r="X383" s="305">
        <v>363</v>
      </c>
      <c r="Y383" s="306">
        <v>334</v>
      </c>
      <c r="Z383" s="307">
        <v>140</v>
      </c>
      <c r="AA383" s="186">
        <v>322</v>
      </c>
      <c r="AB383" s="178">
        <v>0</v>
      </c>
      <c r="AC383" s="187">
        <v>100</v>
      </c>
      <c r="AD383" s="188">
        <v>0</v>
      </c>
    </row>
    <row r="384" spans="1:30" s="3" customFormat="1" ht="18.75" customHeight="1">
      <c r="A384" s="298">
        <v>382</v>
      </c>
      <c r="B384" s="161" t="s">
        <v>1474</v>
      </c>
      <c r="C384" s="162" t="s">
        <v>3815</v>
      </c>
      <c r="D384" s="193">
        <v>359</v>
      </c>
      <c r="E384" s="165">
        <v>1683780</v>
      </c>
      <c r="F384" s="299">
        <v>162</v>
      </c>
      <c r="G384" s="300">
        <v>152</v>
      </c>
      <c r="H384" s="168">
        <v>3308016</v>
      </c>
      <c r="I384" s="193">
        <v>219</v>
      </c>
      <c r="J384" s="164">
        <v>199</v>
      </c>
      <c r="K384" s="165">
        <v>759397</v>
      </c>
      <c r="L384" s="299">
        <v>86</v>
      </c>
      <c r="M384" s="300">
        <v>82</v>
      </c>
      <c r="N384" s="168">
        <v>1445004</v>
      </c>
      <c r="O384" s="193">
        <v>161</v>
      </c>
      <c r="P384" s="164">
        <v>151</v>
      </c>
      <c r="Q384" s="165">
        <v>2727918</v>
      </c>
      <c r="R384" s="299">
        <v>137</v>
      </c>
      <c r="S384" s="300">
        <v>125</v>
      </c>
      <c r="T384" s="168">
        <v>243582</v>
      </c>
      <c r="U384" s="193">
        <v>286</v>
      </c>
      <c r="V384" s="164">
        <v>282</v>
      </c>
      <c r="W384" s="165">
        <v>1250</v>
      </c>
      <c r="X384" s="299">
        <v>150</v>
      </c>
      <c r="Y384" s="300">
        <v>129</v>
      </c>
      <c r="Z384" s="302">
        <v>341</v>
      </c>
      <c r="AA384" s="171">
        <v>385</v>
      </c>
      <c r="AB384" s="163">
        <v>0</v>
      </c>
      <c r="AC384" s="172">
        <v>100</v>
      </c>
      <c r="AD384" s="173">
        <v>0</v>
      </c>
    </row>
    <row r="385" spans="1:30" s="3" customFormat="1" ht="18.75" customHeight="1">
      <c r="A385" s="99">
        <v>383</v>
      </c>
      <c r="B385" s="31" t="s">
        <v>3654</v>
      </c>
      <c r="C385" s="32" t="s">
        <v>3814</v>
      </c>
      <c r="D385" s="33">
        <v>24</v>
      </c>
      <c r="E385" s="35">
        <v>1679605</v>
      </c>
      <c r="F385" s="107">
        <v>416</v>
      </c>
      <c r="G385" s="108">
        <v>25</v>
      </c>
      <c r="H385" s="38">
        <v>1683805</v>
      </c>
      <c r="I385" s="33">
        <v>143</v>
      </c>
      <c r="J385" s="44">
        <v>14</v>
      </c>
      <c r="K385" s="35">
        <v>1019775</v>
      </c>
      <c r="L385" s="107">
        <v>10</v>
      </c>
      <c r="M385" s="108">
        <v>2</v>
      </c>
      <c r="N385" s="38">
        <v>3930751</v>
      </c>
      <c r="O385" s="33">
        <v>49</v>
      </c>
      <c r="P385" s="44">
        <v>5</v>
      </c>
      <c r="Q385" s="35">
        <v>4911078</v>
      </c>
      <c r="R385" s="107">
        <v>429</v>
      </c>
      <c r="S385" s="108">
        <v>19</v>
      </c>
      <c r="T385" s="38">
        <v>8290</v>
      </c>
      <c r="U385" s="33">
        <v>362</v>
      </c>
      <c r="V385" s="44">
        <v>7</v>
      </c>
      <c r="W385" s="109">
        <v>218</v>
      </c>
      <c r="X385" s="107">
        <v>42</v>
      </c>
      <c r="Y385" s="108">
        <v>11</v>
      </c>
      <c r="Z385" s="110">
        <v>654</v>
      </c>
      <c r="AA385" s="94">
        <v>382</v>
      </c>
      <c r="AB385" s="42">
        <v>100</v>
      </c>
      <c r="AC385" s="34">
        <v>0</v>
      </c>
      <c r="AD385" s="43">
        <v>0</v>
      </c>
    </row>
    <row r="386" spans="1:30" s="3" customFormat="1" ht="18.75" customHeight="1">
      <c r="A386" s="99">
        <v>384</v>
      </c>
      <c r="B386" s="31" t="s">
        <v>3602</v>
      </c>
      <c r="C386" s="32" t="s">
        <v>1750</v>
      </c>
      <c r="D386" s="33">
        <v>360</v>
      </c>
      <c r="E386" s="35">
        <v>1679442</v>
      </c>
      <c r="F386" s="107">
        <v>417</v>
      </c>
      <c r="G386" s="108">
        <v>392</v>
      </c>
      <c r="H386" s="38">
        <v>1679442</v>
      </c>
      <c r="I386" s="33">
        <v>299</v>
      </c>
      <c r="J386" s="44">
        <v>276</v>
      </c>
      <c r="K386" s="35">
        <v>536622</v>
      </c>
      <c r="L386" s="107">
        <v>27</v>
      </c>
      <c r="M386" s="108">
        <v>25</v>
      </c>
      <c r="N386" s="38">
        <v>2773669</v>
      </c>
      <c r="O386" s="33">
        <v>73</v>
      </c>
      <c r="P386" s="44">
        <v>66</v>
      </c>
      <c r="Q386" s="35">
        <v>4218518</v>
      </c>
      <c r="R386" s="107">
        <v>171</v>
      </c>
      <c r="S386" s="108">
        <v>156</v>
      </c>
      <c r="T386" s="38">
        <v>185425</v>
      </c>
      <c r="U386" s="33">
        <v>230</v>
      </c>
      <c r="V386" s="44">
        <v>228</v>
      </c>
      <c r="W386" s="35">
        <v>2946</v>
      </c>
      <c r="X386" s="107">
        <v>366</v>
      </c>
      <c r="Y386" s="108">
        <v>337</v>
      </c>
      <c r="Z386" s="110">
        <v>138</v>
      </c>
      <c r="AA386" s="94">
        <v>371</v>
      </c>
      <c r="AB386" s="42">
        <v>0</v>
      </c>
      <c r="AC386" s="34">
        <v>100</v>
      </c>
      <c r="AD386" s="43">
        <v>0</v>
      </c>
    </row>
    <row r="387" spans="1:30" s="3" customFormat="1" ht="18.75" customHeight="1">
      <c r="A387" s="292">
        <v>385</v>
      </c>
      <c r="B387" s="144" t="s">
        <v>3655</v>
      </c>
      <c r="C387" s="145" t="s">
        <v>3815</v>
      </c>
      <c r="D387" s="197">
        <v>361</v>
      </c>
      <c r="E387" s="148">
        <v>1678217</v>
      </c>
      <c r="F387" s="293">
        <v>379</v>
      </c>
      <c r="G387" s="294">
        <v>358</v>
      </c>
      <c r="H387" s="151">
        <v>1944985</v>
      </c>
      <c r="I387" s="197">
        <v>392</v>
      </c>
      <c r="J387" s="147">
        <v>367</v>
      </c>
      <c r="K387" s="148">
        <v>355822</v>
      </c>
      <c r="L387" s="293">
        <v>347</v>
      </c>
      <c r="M387" s="294">
        <v>328</v>
      </c>
      <c r="N387" s="151">
        <v>329836</v>
      </c>
      <c r="O387" s="197">
        <v>362</v>
      </c>
      <c r="P387" s="147">
        <v>341</v>
      </c>
      <c r="Q387" s="148">
        <v>1291565</v>
      </c>
      <c r="R387" s="293">
        <v>208</v>
      </c>
      <c r="S387" s="294">
        <v>193</v>
      </c>
      <c r="T387" s="151">
        <v>141265</v>
      </c>
      <c r="U387" s="152" t="s">
        <v>1709</v>
      </c>
      <c r="V387" s="153" t="s">
        <v>1709</v>
      </c>
      <c r="W387" s="154" t="s">
        <v>3813</v>
      </c>
      <c r="X387" s="293">
        <v>205</v>
      </c>
      <c r="Y387" s="294">
        <v>184</v>
      </c>
      <c r="Z387" s="296">
        <v>285</v>
      </c>
      <c r="AA387" s="156">
        <v>322</v>
      </c>
      <c r="AB387" s="146">
        <v>0</v>
      </c>
      <c r="AC387" s="157">
        <v>100</v>
      </c>
      <c r="AD387" s="158">
        <v>0</v>
      </c>
    </row>
    <row r="388" spans="1:30" s="3" customFormat="1" ht="18.75" customHeight="1">
      <c r="A388" s="304">
        <v>386</v>
      </c>
      <c r="B388" s="176" t="s">
        <v>3656</v>
      </c>
      <c r="C388" s="177" t="s">
        <v>3815</v>
      </c>
      <c r="D388" s="198">
        <v>362</v>
      </c>
      <c r="E388" s="180">
        <v>1671018</v>
      </c>
      <c r="F388" s="305">
        <v>352</v>
      </c>
      <c r="G388" s="306">
        <v>334</v>
      </c>
      <c r="H388" s="183">
        <v>2053916</v>
      </c>
      <c r="I388" s="198">
        <v>386</v>
      </c>
      <c r="J388" s="179">
        <v>361</v>
      </c>
      <c r="K388" s="180">
        <v>369327</v>
      </c>
      <c r="L388" s="305">
        <v>418</v>
      </c>
      <c r="M388" s="306">
        <v>398</v>
      </c>
      <c r="N388" s="183">
        <v>191840</v>
      </c>
      <c r="O388" s="198">
        <v>356</v>
      </c>
      <c r="P388" s="179">
        <v>335</v>
      </c>
      <c r="Q388" s="180">
        <v>1331507</v>
      </c>
      <c r="R388" s="305">
        <v>406</v>
      </c>
      <c r="S388" s="306">
        <v>388</v>
      </c>
      <c r="T388" s="183">
        <v>19739</v>
      </c>
      <c r="U388" s="198">
        <v>188</v>
      </c>
      <c r="V388" s="179">
        <v>187</v>
      </c>
      <c r="W388" s="180">
        <v>4400</v>
      </c>
      <c r="X388" s="305">
        <v>286</v>
      </c>
      <c r="Y388" s="306">
        <v>259</v>
      </c>
      <c r="Z388" s="307">
        <v>200</v>
      </c>
      <c r="AA388" s="186">
        <v>322</v>
      </c>
      <c r="AB388" s="178">
        <v>0</v>
      </c>
      <c r="AC388" s="187">
        <v>100</v>
      </c>
      <c r="AD388" s="188">
        <v>0</v>
      </c>
    </row>
    <row r="389" spans="1:30" s="3" customFormat="1" ht="18.75" customHeight="1">
      <c r="A389" s="298">
        <v>387</v>
      </c>
      <c r="B389" s="161" t="s">
        <v>3657</v>
      </c>
      <c r="C389" s="162" t="s">
        <v>3815</v>
      </c>
      <c r="D389" s="193">
        <v>363</v>
      </c>
      <c r="E389" s="165">
        <v>1654846</v>
      </c>
      <c r="F389" s="299">
        <v>415</v>
      </c>
      <c r="G389" s="300">
        <v>391</v>
      </c>
      <c r="H389" s="168">
        <v>1685916</v>
      </c>
      <c r="I389" s="193">
        <v>380</v>
      </c>
      <c r="J389" s="164">
        <v>355</v>
      </c>
      <c r="K389" s="165">
        <v>377712</v>
      </c>
      <c r="L389" s="299">
        <v>327</v>
      </c>
      <c r="M389" s="300">
        <v>310</v>
      </c>
      <c r="N389" s="168">
        <v>385513</v>
      </c>
      <c r="O389" s="193">
        <v>460</v>
      </c>
      <c r="P389" s="164">
        <v>432</v>
      </c>
      <c r="Q389" s="165">
        <v>670390</v>
      </c>
      <c r="R389" s="299">
        <v>181</v>
      </c>
      <c r="S389" s="300">
        <v>166</v>
      </c>
      <c r="T389" s="168">
        <v>171905</v>
      </c>
      <c r="U389" s="193">
        <v>308</v>
      </c>
      <c r="V389" s="164">
        <v>303</v>
      </c>
      <c r="W389" s="301">
        <v>968</v>
      </c>
      <c r="X389" s="299">
        <v>500</v>
      </c>
      <c r="Y389" s="300">
        <v>471</v>
      </c>
      <c r="Z389" s="302">
        <v>19</v>
      </c>
      <c r="AA389" s="171">
        <v>381</v>
      </c>
      <c r="AB389" s="163">
        <v>0</v>
      </c>
      <c r="AC389" s="172">
        <v>90</v>
      </c>
      <c r="AD389" s="173">
        <v>10</v>
      </c>
    </row>
    <row r="390" spans="1:30" s="3" customFormat="1" ht="18.75" customHeight="1">
      <c r="A390" s="298">
        <v>388</v>
      </c>
      <c r="B390" s="161" t="s">
        <v>2056</v>
      </c>
      <c r="C390" s="162" t="s">
        <v>3815</v>
      </c>
      <c r="D390" s="193">
        <v>364</v>
      </c>
      <c r="E390" s="165">
        <v>1654747</v>
      </c>
      <c r="F390" s="299">
        <v>422</v>
      </c>
      <c r="G390" s="300">
        <v>397</v>
      </c>
      <c r="H390" s="168">
        <v>1662732</v>
      </c>
      <c r="I390" s="193">
        <v>229</v>
      </c>
      <c r="J390" s="164">
        <v>208</v>
      </c>
      <c r="K390" s="165">
        <v>734436</v>
      </c>
      <c r="L390" s="299">
        <v>416</v>
      </c>
      <c r="M390" s="300">
        <v>396</v>
      </c>
      <c r="N390" s="168">
        <v>196486</v>
      </c>
      <c r="O390" s="193">
        <v>393</v>
      </c>
      <c r="P390" s="164">
        <v>369</v>
      </c>
      <c r="Q390" s="165">
        <v>1142157</v>
      </c>
      <c r="R390" s="299">
        <v>397</v>
      </c>
      <c r="S390" s="300">
        <v>379</v>
      </c>
      <c r="T390" s="168">
        <v>21377</v>
      </c>
      <c r="U390" s="193">
        <v>384</v>
      </c>
      <c r="V390" s="164">
        <v>376</v>
      </c>
      <c r="W390" s="301">
        <v>61</v>
      </c>
      <c r="X390" s="299">
        <v>394</v>
      </c>
      <c r="Y390" s="300">
        <v>365</v>
      </c>
      <c r="Z390" s="302">
        <v>120</v>
      </c>
      <c r="AA390" s="171">
        <v>356</v>
      </c>
      <c r="AB390" s="163">
        <v>0</v>
      </c>
      <c r="AC390" s="172">
        <v>80.790000000000006</v>
      </c>
      <c r="AD390" s="173">
        <v>19.21</v>
      </c>
    </row>
    <row r="391" spans="1:30" s="3" customFormat="1" ht="18.75" customHeight="1">
      <c r="A391" s="298">
        <v>389</v>
      </c>
      <c r="B391" s="161" t="s">
        <v>3658</v>
      </c>
      <c r="C391" s="162" t="s">
        <v>3815</v>
      </c>
      <c r="D391" s="193">
        <v>365</v>
      </c>
      <c r="E391" s="165">
        <v>1648681</v>
      </c>
      <c r="F391" s="299">
        <v>420</v>
      </c>
      <c r="G391" s="300">
        <v>395</v>
      </c>
      <c r="H391" s="168">
        <v>1672443</v>
      </c>
      <c r="I391" s="193">
        <v>146</v>
      </c>
      <c r="J391" s="164">
        <v>132</v>
      </c>
      <c r="K391" s="165">
        <v>1012964</v>
      </c>
      <c r="L391" s="299">
        <v>265</v>
      </c>
      <c r="M391" s="300">
        <v>251</v>
      </c>
      <c r="N391" s="168">
        <v>561056</v>
      </c>
      <c r="O391" s="193">
        <v>248</v>
      </c>
      <c r="P391" s="164">
        <v>233</v>
      </c>
      <c r="Q391" s="165">
        <v>1985077</v>
      </c>
      <c r="R391" s="299">
        <v>293</v>
      </c>
      <c r="S391" s="300">
        <v>277</v>
      </c>
      <c r="T391" s="168">
        <v>72235</v>
      </c>
      <c r="U391" s="193">
        <v>240</v>
      </c>
      <c r="V391" s="164">
        <v>238</v>
      </c>
      <c r="W391" s="165">
        <v>2480</v>
      </c>
      <c r="X391" s="299">
        <v>128</v>
      </c>
      <c r="Y391" s="300">
        <v>107</v>
      </c>
      <c r="Z391" s="302">
        <v>380</v>
      </c>
      <c r="AA391" s="171">
        <v>390</v>
      </c>
      <c r="AB391" s="163">
        <v>0</v>
      </c>
      <c r="AC391" s="172">
        <v>100</v>
      </c>
      <c r="AD391" s="173">
        <v>0</v>
      </c>
    </row>
    <row r="392" spans="1:30" s="3" customFormat="1" ht="18.75" customHeight="1">
      <c r="A392" s="292">
        <v>390</v>
      </c>
      <c r="B392" s="144" t="s">
        <v>3659</v>
      </c>
      <c r="C392" s="145" t="s">
        <v>3815</v>
      </c>
      <c r="D392" s="197">
        <v>366</v>
      </c>
      <c r="E392" s="148">
        <v>1642108</v>
      </c>
      <c r="F392" s="293">
        <v>406</v>
      </c>
      <c r="G392" s="294">
        <v>382</v>
      </c>
      <c r="H392" s="151">
        <v>1762186</v>
      </c>
      <c r="I392" s="197">
        <v>214</v>
      </c>
      <c r="J392" s="147">
        <v>194</v>
      </c>
      <c r="K392" s="148">
        <v>780860</v>
      </c>
      <c r="L392" s="293">
        <v>434</v>
      </c>
      <c r="M392" s="294">
        <v>414</v>
      </c>
      <c r="N392" s="151">
        <v>135304</v>
      </c>
      <c r="O392" s="197">
        <v>390</v>
      </c>
      <c r="P392" s="147">
        <v>366</v>
      </c>
      <c r="Q392" s="148">
        <v>1160316</v>
      </c>
      <c r="R392" s="293">
        <v>373</v>
      </c>
      <c r="S392" s="294">
        <v>356</v>
      </c>
      <c r="T392" s="151">
        <v>31820</v>
      </c>
      <c r="U392" s="197">
        <v>239</v>
      </c>
      <c r="V392" s="147">
        <v>237</v>
      </c>
      <c r="W392" s="148">
        <v>2534</v>
      </c>
      <c r="X392" s="293">
        <v>193</v>
      </c>
      <c r="Y392" s="294">
        <v>172</v>
      </c>
      <c r="Z392" s="296">
        <v>296</v>
      </c>
      <c r="AA392" s="156">
        <v>371</v>
      </c>
      <c r="AB392" s="146">
        <v>0</v>
      </c>
      <c r="AC392" s="157">
        <v>100</v>
      </c>
      <c r="AD392" s="158">
        <v>0</v>
      </c>
    </row>
    <row r="393" spans="1:30" s="3" customFormat="1" ht="18.75" customHeight="1">
      <c r="A393" s="304">
        <v>391</v>
      </c>
      <c r="B393" s="176" t="s">
        <v>329</v>
      </c>
      <c r="C393" s="177" t="s">
        <v>3815</v>
      </c>
      <c r="D393" s="198">
        <v>367</v>
      </c>
      <c r="E393" s="180">
        <v>1640382</v>
      </c>
      <c r="F393" s="305">
        <v>313</v>
      </c>
      <c r="G393" s="306">
        <v>296</v>
      </c>
      <c r="H393" s="183">
        <v>2258214</v>
      </c>
      <c r="I393" s="198">
        <v>459</v>
      </c>
      <c r="J393" s="179">
        <v>432</v>
      </c>
      <c r="K393" s="180">
        <v>157006</v>
      </c>
      <c r="L393" s="305">
        <v>344</v>
      </c>
      <c r="M393" s="306">
        <v>325</v>
      </c>
      <c r="N393" s="183">
        <v>342221</v>
      </c>
      <c r="O393" s="198">
        <v>304</v>
      </c>
      <c r="P393" s="179">
        <v>284</v>
      </c>
      <c r="Q393" s="180">
        <v>1618664</v>
      </c>
      <c r="R393" s="305">
        <v>240</v>
      </c>
      <c r="S393" s="306">
        <v>225</v>
      </c>
      <c r="T393" s="183">
        <v>113446</v>
      </c>
      <c r="U393" s="198">
        <v>52</v>
      </c>
      <c r="V393" s="179">
        <v>52</v>
      </c>
      <c r="W393" s="180">
        <v>12349</v>
      </c>
      <c r="X393" s="305">
        <v>421</v>
      </c>
      <c r="Y393" s="306">
        <v>392</v>
      </c>
      <c r="Z393" s="307">
        <v>102</v>
      </c>
      <c r="AA393" s="186">
        <v>322</v>
      </c>
      <c r="AB393" s="178">
        <v>0</v>
      </c>
      <c r="AC393" s="187">
        <v>100</v>
      </c>
      <c r="AD393" s="188">
        <v>0</v>
      </c>
    </row>
    <row r="394" spans="1:30" s="3" customFormat="1" ht="18.75" customHeight="1">
      <c r="A394" s="298">
        <v>392</v>
      </c>
      <c r="B394" s="161" t="s">
        <v>2243</v>
      </c>
      <c r="C394" s="162" t="s">
        <v>3815</v>
      </c>
      <c r="D394" s="193">
        <v>368</v>
      </c>
      <c r="E394" s="165">
        <v>1637142</v>
      </c>
      <c r="F394" s="299">
        <v>425</v>
      </c>
      <c r="G394" s="300">
        <v>400</v>
      </c>
      <c r="H394" s="168">
        <v>1652373</v>
      </c>
      <c r="I394" s="193">
        <v>410</v>
      </c>
      <c r="J394" s="164">
        <v>384</v>
      </c>
      <c r="K394" s="165">
        <v>291762</v>
      </c>
      <c r="L394" s="299">
        <v>481</v>
      </c>
      <c r="M394" s="300">
        <v>459</v>
      </c>
      <c r="N394" s="168">
        <v>27963</v>
      </c>
      <c r="O394" s="193">
        <v>435</v>
      </c>
      <c r="P394" s="164">
        <v>409</v>
      </c>
      <c r="Q394" s="165">
        <v>865407</v>
      </c>
      <c r="R394" s="299">
        <v>416</v>
      </c>
      <c r="S394" s="300">
        <v>398</v>
      </c>
      <c r="T394" s="168">
        <v>15557</v>
      </c>
      <c r="U394" s="193">
        <v>63</v>
      </c>
      <c r="V394" s="164">
        <v>63</v>
      </c>
      <c r="W394" s="165">
        <v>10600</v>
      </c>
      <c r="X394" s="299">
        <v>283</v>
      </c>
      <c r="Y394" s="300">
        <v>256</v>
      </c>
      <c r="Z394" s="302">
        <v>200</v>
      </c>
      <c r="AA394" s="171">
        <v>322</v>
      </c>
      <c r="AB394" s="163">
        <v>0</v>
      </c>
      <c r="AC394" s="172">
        <v>100</v>
      </c>
      <c r="AD394" s="173">
        <v>0</v>
      </c>
    </row>
    <row r="395" spans="1:30" s="3" customFormat="1" ht="18.75" customHeight="1">
      <c r="A395" s="298">
        <v>393</v>
      </c>
      <c r="B395" s="161" t="s">
        <v>3660</v>
      </c>
      <c r="C395" s="162" t="s">
        <v>3815</v>
      </c>
      <c r="D395" s="193">
        <v>369</v>
      </c>
      <c r="E395" s="165">
        <v>1632854</v>
      </c>
      <c r="F395" s="299">
        <v>426</v>
      </c>
      <c r="G395" s="300">
        <v>401</v>
      </c>
      <c r="H395" s="168">
        <v>1638289</v>
      </c>
      <c r="I395" s="193">
        <v>397</v>
      </c>
      <c r="J395" s="164">
        <v>372</v>
      </c>
      <c r="K395" s="165">
        <v>341901</v>
      </c>
      <c r="L395" s="299">
        <v>181</v>
      </c>
      <c r="M395" s="300">
        <v>169</v>
      </c>
      <c r="N395" s="168">
        <v>833040</v>
      </c>
      <c r="O395" s="193">
        <v>222</v>
      </c>
      <c r="P395" s="164">
        <v>208</v>
      </c>
      <c r="Q395" s="165">
        <v>2197563</v>
      </c>
      <c r="R395" s="299">
        <v>460</v>
      </c>
      <c r="S395" s="300">
        <v>439</v>
      </c>
      <c r="T395" s="168">
        <v>-84501</v>
      </c>
      <c r="U395" s="193">
        <v>130</v>
      </c>
      <c r="V395" s="164">
        <v>129</v>
      </c>
      <c r="W395" s="165">
        <v>7045</v>
      </c>
      <c r="X395" s="299">
        <v>300</v>
      </c>
      <c r="Y395" s="300">
        <v>273</v>
      </c>
      <c r="Z395" s="302">
        <v>182</v>
      </c>
      <c r="AA395" s="171">
        <v>321</v>
      </c>
      <c r="AB395" s="163">
        <v>0</v>
      </c>
      <c r="AC395" s="172">
        <v>100</v>
      </c>
      <c r="AD395" s="173">
        <v>0</v>
      </c>
    </row>
    <row r="396" spans="1:30" s="3" customFormat="1" ht="18.75" customHeight="1">
      <c r="A396" s="99">
        <v>394</v>
      </c>
      <c r="B396" s="31" t="s">
        <v>2051</v>
      </c>
      <c r="C396" s="32" t="s">
        <v>2283</v>
      </c>
      <c r="D396" s="33">
        <v>370</v>
      </c>
      <c r="E396" s="35">
        <v>1629151</v>
      </c>
      <c r="F396" s="107">
        <v>418</v>
      </c>
      <c r="G396" s="108">
        <v>393</v>
      </c>
      <c r="H396" s="38">
        <v>1676397</v>
      </c>
      <c r="I396" s="33" t="s">
        <v>3813</v>
      </c>
      <c r="J396" s="40" t="s">
        <v>1709</v>
      </c>
      <c r="K396" s="35">
        <v>-188754</v>
      </c>
      <c r="L396" s="107" t="s">
        <v>3813</v>
      </c>
      <c r="M396" s="37" t="s">
        <v>1709</v>
      </c>
      <c r="N396" s="38">
        <v>-579735</v>
      </c>
      <c r="O396" s="33">
        <v>140</v>
      </c>
      <c r="P396" s="44">
        <v>131</v>
      </c>
      <c r="Q396" s="35">
        <v>2941204</v>
      </c>
      <c r="R396" s="107">
        <v>496</v>
      </c>
      <c r="S396" s="108">
        <v>470</v>
      </c>
      <c r="T396" s="38">
        <v>-1168439</v>
      </c>
      <c r="U396" s="33">
        <v>154</v>
      </c>
      <c r="V396" s="44">
        <v>153</v>
      </c>
      <c r="W396" s="35">
        <v>5950</v>
      </c>
      <c r="X396" s="107">
        <v>87</v>
      </c>
      <c r="Y396" s="108">
        <v>71</v>
      </c>
      <c r="Z396" s="110">
        <v>460</v>
      </c>
      <c r="AA396" s="94">
        <v>322</v>
      </c>
      <c r="AB396" s="42">
        <v>0</v>
      </c>
      <c r="AC396" s="34">
        <v>100</v>
      </c>
      <c r="AD396" s="43">
        <v>0</v>
      </c>
    </row>
    <row r="397" spans="1:30" s="3" customFormat="1" ht="18.75" customHeight="1">
      <c r="A397" s="292">
        <v>395</v>
      </c>
      <c r="B397" s="144" t="s">
        <v>116</v>
      </c>
      <c r="C397" s="145" t="s">
        <v>3815</v>
      </c>
      <c r="D397" s="197">
        <v>371</v>
      </c>
      <c r="E397" s="148">
        <v>1624934</v>
      </c>
      <c r="F397" s="293">
        <v>393</v>
      </c>
      <c r="G397" s="294">
        <v>372</v>
      </c>
      <c r="H397" s="151">
        <v>1864761</v>
      </c>
      <c r="I397" s="197">
        <v>200</v>
      </c>
      <c r="J397" s="147">
        <v>180</v>
      </c>
      <c r="K397" s="148">
        <v>825791</v>
      </c>
      <c r="L397" s="293">
        <v>281</v>
      </c>
      <c r="M397" s="294">
        <v>264</v>
      </c>
      <c r="N397" s="151">
        <v>521864</v>
      </c>
      <c r="O397" s="197">
        <v>408</v>
      </c>
      <c r="P397" s="147">
        <v>382</v>
      </c>
      <c r="Q397" s="148">
        <v>1020648</v>
      </c>
      <c r="R397" s="293">
        <v>91</v>
      </c>
      <c r="S397" s="294">
        <v>79</v>
      </c>
      <c r="T397" s="151">
        <v>356462</v>
      </c>
      <c r="U397" s="197">
        <v>227</v>
      </c>
      <c r="V397" s="147">
        <v>225</v>
      </c>
      <c r="W397" s="148">
        <v>3084</v>
      </c>
      <c r="X397" s="293">
        <v>261</v>
      </c>
      <c r="Y397" s="294">
        <v>234</v>
      </c>
      <c r="Z397" s="296">
        <v>217</v>
      </c>
      <c r="AA397" s="156">
        <v>384</v>
      </c>
      <c r="AB397" s="146">
        <v>0</v>
      </c>
      <c r="AC397" s="157">
        <v>100</v>
      </c>
      <c r="AD397" s="158">
        <v>0</v>
      </c>
    </row>
    <row r="398" spans="1:30" s="3" customFormat="1" ht="18.75" customHeight="1">
      <c r="A398" s="304">
        <v>396</v>
      </c>
      <c r="B398" s="176" t="s">
        <v>3135</v>
      </c>
      <c r="C398" s="177" t="s">
        <v>3815</v>
      </c>
      <c r="D398" s="198">
        <v>372</v>
      </c>
      <c r="E398" s="180">
        <v>1623493</v>
      </c>
      <c r="F398" s="305">
        <v>359</v>
      </c>
      <c r="G398" s="306">
        <v>341</v>
      </c>
      <c r="H398" s="183">
        <v>2028684</v>
      </c>
      <c r="I398" s="198">
        <v>308</v>
      </c>
      <c r="J398" s="179">
        <v>285</v>
      </c>
      <c r="K398" s="180">
        <v>513540</v>
      </c>
      <c r="L398" s="305">
        <v>408</v>
      </c>
      <c r="M398" s="306">
        <v>388</v>
      </c>
      <c r="N398" s="183">
        <v>212783</v>
      </c>
      <c r="O398" s="198">
        <v>190</v>
      </c>
      <c r="P398" s="179">
        <v>178</v>
      </c>
      <c r="Q398" s="180">
        <v>2478774</v>
      </c>
      <c r="R398" s="305">
        <v>265</v>
      </c>
      <c r="S398" s="306">
        <v>250</v>
      </c>
      <c r="T398" s="183">
        <v>91115</v>
      </c>
      <c r="U398" s="184" t="s">
        <v>1709</v>
      </c>
      <c r="V398" s="185" t="s">
        <v>1709</v>
      </c>
      <c r="W398" s="191" t="s">
        <v>3813</v>
      </c>
      <c r="X398" s="305">
        <v>333</v>
      </c>
      <c r="Y398" s="306">
        <v>304</v>
      </c>
      <c r="Z398" s="307">
        <v>160</v>
      </c>
      <c r="AA398" s="186">
        <v>384</v>
      </c>
      <c r="AB398" s="178">
        <v>0</v>
      </c>
      <c r="AC398" s="187">
        <v>100</v>
      </c>
      <c r="AD398" s="188">
        <v>0</v>
      </c>
    </row>
    <row r="399" spans="1:30" s="3" customFormat="1" ht="18.75" customHeight="1">
      <c r="A399" s="298">
        <v>397</v>
      </c>
      <c r="B399" s="161" t="s">
        <v>3549</v>
      </c>
      <c r="C399" s="162" t="s">
        <v>3815</v>
      </c>
      <c r="D399" s="193">
        <v>373</v>
      </c>
      <c r="E399" s="165">
        <v>1614421</v>
      </c>
      <c r="F399" s="299">
        <v>381</v>
      </c>
      <c r="G399" s="300">
        <v>360</v>
      </c>
      <c r="H399" s="168">
        <v>1938182</v>
      </c>
      <c r="I399" s="193">
        <v>317</v>
      </c>
      <c r="J399" s="164">
        <v>294</v>
      </c>
      <c r="K399" s="165">
        <v>495199</v>
      </c>
      <c r="L399" s="299">
        <v>323</v>
      </c>
      <c r="M399" s="300">
        <v>306</v>
      </c>
      <c r="N399" s="168">
        <v>393486</v>
      </c>
      <c r="O399" s="193">
        <v>474</v>
      </c>
      <c r="P399" s="164">
        <v>445</v>
      </c>
      <c r="Q399" s="165">
        <v>596817</v>
      </c>
      <c r="R399" s="299">
        <v>149</v>
      </c>
      <c r="S399" s="300">
        <v>137</v>
      </c>
      <c r="T399" s="168">
        <v>221393</v>
      </c>
      <c r="U399" s="193">
        <v>356</v>
      </c>
      <c r="V399" s="164">
        <v>350</v>
      </c>
      <c r="W399" s="301">
        <v>296</v>
      </c>
      <c r="X399" s="299">
        <v>385</v>
      </c>
      <c r="Y399" s="300">
        <v>356</v>
      </c>
      <c r="Z399" s="302">
        <v>126</v>
      </c>
      <c r="AA399" s="171">
        <v>381</v>
      </c>
      <c r="AB399" s="163">
        <v>0</v>
      </c>
      <c r="AC399" s="172">
        <v>100</v>
      </c>
      <c r="AD399" s="173">
        <v>0</v>
      </c>
    </row>
    <row r="400" spans="1:30" s="3" customFormat="1" ht="18.75" customHeight="1">
      <c r="A400" s="99">
        <v>398</v>
      </c>
      <c r="B400" s="31" t="s">
        <v>2637</v>
      </c>
      <c r="C400" s="32" t="s">
        <v>2748</v>
      </c>
      <c r="D400" s="33">
        <v>374</v>
      </c>
      <c r="E400" s="35">
        <v>1605997</v>
      </c>
      <c r="F400" s="107">
        <v>409</v>
      </c>
      <c r="G400" s="108">
        <v>385</v>
      </c>
      <c r="H400" s="38">
        <v>1746772</v>
      </c>
      <c r="I400" s="33">
        <v>255</v>
      </c>
      <c r="J400" s="44">
        <v>234</v>
      </c>
      <c r="K400" s="35">
        <v>635408</v>
      </c>
      <c r="L400" s="107">
        <v>111</v>
      </c>
      <c r="M400" s="108">
        <v>103</v>
      </c>
      <c r="N400" s="38">
        <v>1211700</v>
      </c>
      <c r="O400" s="33">
        <v>150</v>
      </c>
      <c r="P400" s="44">
        <v>141</v>
      </c>
      <c r="Q400" s="35">
        <v>2846078</v>
      </c>
      <c r="R400" s="107">
        <v>380</v>
      </c>
      <c r="S400" s="108">
        <v>363</v>
      </c>
      <c r="T400" s="38">
        <v>28488</v>
      </c>
      <c r="U400" s="33">
        <v>322</v>
      </c>
      <c r="V400" s="44">
        <v>317</v>
      </c>
      <c r="W400" s="109">
        <v>809</v>
      </c>
      <c r="X400" s="107">
        <v>274</v>
      </c>
      <c r="Y400" s="108">
        <v>247</v>
      </c>
      <c r="Z400" s="110">
        <v>207</v>
      </c>
      <c r="AA400" s="94">
        <v>382</v>
      </c>
      <c r="AB400" s="42">
        <v>0</v>
      </c>
      <c r="AC400" s="34">
        <v>100</v>
      </c>
      <c r="AD400" s="43">
        <v>0</v>
      </c>
    </row>
    <row r="401" spans="1:30" s="3" customFormat="1" ht="18.75" customHeight="1">
      <c r="A401" s="99">
        <v>399</v>
      </c>
      <c r="B401" s="31" t="s">
        <v>117</v>
      </c>
      <c r="C401" s="32" t="s">
        <v>2748</v>
      </c>
      <c r="D401" s="33">
        <v>375</v>
      </c>
      <c r="E401" s="35">
        <v>1603025</v>
      </c>
      <c r="F401" s="107">
        <v>427</v>
      </c>
      <c r="G401" s="108">
        <v>402</v>
      </c>
      <c r="H401" s="38">
        <v>1626953</v>
      </c>
      <c r="I401" s="33">
        <v>259</v>
      </c>
      <c r="J401" s="44">
        <v>238</v>
      </c>
      <c r="K401" s="35">
        <v>620992</v>
      </c>
      <c r="L401" s="107">
        <v>425</v>
      </c>
      <c r="M401" s="108">
        <v>405</v>
      </c>
      <c r="N401" s="38">
        <v>175465</v>
      </c>
      <c r="O401" s="33">
        <v>141</v>
      </c>
      <c r="P401" s="44">
        <v>132</v>
      </c>
      <c r="Q401" s="35">
        <v>2929027</v>
      </c>
      <c r="R401" s="107">
        <v>262</v>
      </c>
      <c r="S401" s="108">
        <v>247</v>
      </c>
      <c r="T401" s="38">
        <v>93103</v>
      </c>
      <c r="U401" s="33">
        <v>76</v>
      </c>
      <c r="V401" s="44">
        <v>76</v>
      </c>
      <c r="W401" s="35">
        <v>9814</v>
      </c>
      <c r="X401" s="107">
        <v>45</v>
      </c>
      <c r="Y401" s="108">
        <v>34</v>
      </c>
      <c r="Z401" s="110">
        <v>643</v>
      </c>
      <c r="AA401" s="94">
        <v>322</v>
      </c>
      <c r="AB401" s="42">
        <v>0</v>
      </c>
      <c r="AC401" s="34">
        <v>100</v>
      </c>
      <c r="AD401" s="43">
        <v>0</v>
      </c>
    </row>
    <row r="402" spans="1:30" s="3" customFormat="1" ht="18.75" customHeight="1">
      <c r="A402" s="100">
        <v>400</v>
      </c>
      <c r="B402" s="47" t="s">
        <v>2621</v>
      </c>
      <c r="C402" s="48" t="s">
        <v>3373</v>
      </c>
      <c r="D402" s="65">
        <v>376</v>
      </c>
      <c r="E402" s="51">
        <v>1594355</v>
      </c>
      <c r="F402" s="112">
        <v>423</v>
      </c>
      <c r="G402" s="113">
        <v>398</v>
      </c>
      <c r="H402" s="54">
        <v>1662169</v>
      </c>
      <c r="I402" s="65">
        <v>224</v>
      </c>
      <c r="J402" s="50">
        <v>204</v>
      </c>
      <c r="K402" s="51">
        <v>752038</v>
      </c>
      <c r="L402" s="112">
        <v>96</v>
      </c>
      <c r="M402" s="113">
        <v>92</v>
      </c>
      <c r="N402" s="54">
        <v>1336947</v>
      </c>
      <c r="O402" s="65">
        <v>178</v>
      </c>
      <c r="P402" s="50">
        <v>167</v>
      </c>
      <c r="Q402" s="51">
        <v>2592988</v>
      </c>
      <c r="R402" s="112">
        <v>313</v>
      </c>
      <c r="S402" s="113">
        <v>297</v>
      </c>
      <c r="T402" s="54">
        <v>60939</v>
      </c>
      <c r="U402" s="65">
        <v>250</v>
      </c>
      <c r="V402" s="50">
        <v>248</v>
      </c>
      <c r="W402" s="51">
        <v>2007</v>
      </c>
      <c r="X402" s="112">
        <v>69</v>
      </c>
      <c r="Y402" s="113">
        <v>56</v>
      </c>
      <c r="Z402" s="114">
        <v>505</v>
      </c>
      <c r="AA402" s="95">
        <v>321</v>
      </c>
      <c r="AB402" s="49">
        <v>0</v>
      </c>
      <c r="AC402" s="57">
        <v>100</v>
      </c>
      <c r="AD402" s="58">
        <v>0</v>
      </c>
    </row>
    <row r="403" spans="1:30" s="3" customFormat="1" ht="18.75" customHeight="1">
      <c r="A403" s="98">
        <v>401</v>
      </c>
      <c r="B403" s="17" t="s">
        <v>118</v>
      </c>
      <c r="C403" s="18" t="s">
        <v>3814</v>
      </c>
      <c r="D403" s="60">
        <v>25</v>
      </c>
      <c r="E403" s="21">
        <v>1587503</v>
      </c>
      <c r="F403" s="104">
        <v>432</v>
      </c>
      <c r="G403" s="105">
        <v>26</v>
      </c>
      <c r="H403" s="24">
        <v>1587503</v>
      </c>
      <c r="I403" s="60">
        <v>158</v>
      </c>
      <c r="J403" s="20">
        <v>15</v>
      </c>
      <c r="K403" s="21">
        <v>935675</v>
      </c>
      <c r="L403" s="104">
        <v>475</v>
      </c>
      <c r="M403" s="105">
        <v>22</v>
      </c>
      <c r="N403" s="24">
        <v>45256</v>
      </c>
      <c r="O403" s="60">
        <v>466</v>
      </c>
      <c r="P403" s="20">
        <v>29</v>
      </c>
      <c r="Q403" s="21">
        <v>633477</v>
      </c>
      <c r="R403" s="104">
        <v>447</v>
      </c>
      <c r="S403" s="105">
        <v>20</v>
      </c>
      <c r="T403" s="24">
        <v>-6342</v>
      </c>
      <c r="U403" s="25" t="s">
        <v>1709</v>
      </c>
      <c r="V403" s="26" t="s">
        <v>1709</v>
      </c>
      <c r="W403" s="61" t="s">
        <v>3813</v>
      </c>
      <c r="X403" s="104">
        <v>85</v>
      </c>
      <c r="Y403" s="105">
        <v>16</v>
      </c>
      <c r="Z403" s="106">
        <v>462</v>
      </c>
      <c r="AA403" s="93">
        <v>321</v>
      </c>
      <c r="AB403" s="19">
        <v>100</v>
      </c>
      <c r="AC403" s="27">
        <v>0</v>
      </c>
      <c r="AD403" s="28">
        <v>0</v>
      </c>
    </row>
    <row r="404" spans="1:30" s="3" customFormat="1" ht="18.75" customHeight="1">
      <c r="A404" s="99">
        <v>402</v>
      </c>
      <c r="B404" s="31" t="s">
        <v>2270</v>
      </c>
      <c r="C404" s="32" t="s">
        <v>3368</v>
      </c>
      <c r="D404" s="33">
        <v>377</v>
      </c>
      <c r="E404" s="35">
        <v>1581787</v>
      </c>
      <c r="F404" s="107">
        <v>433</v>
      </c>
      <c r="G404" s="108">
        <v>407</v>
      </c>
      <c r="H404" s="38">
        <v>1586777</v>
      </c>
      <c r="I404" s="33">
        <v>210</v>
      </c>
      <c r="J404" s="44">
        <v>190</v>
      </c>
      <c r="K404" s="35">
        <v>794856</v>
      </c>
      <c r="L404" s="107">
        <v>215</v>
      </c>
      <c r="M404" s="108">
        <v>203</v>
      </c>
      <c r="N404" s="38">
        <v>706383</v>
      </c>
      <c r="O404" s="33">
        <v>226</v>
      </c>
      <c r="P404" s="44">
        <v>212</v>
      </c>
      <c r="Q404" s="35">
        <v>2153827</v>
      </c>
      <c r="R404" s="107">
        <v>230</v>
      </c>
      <c r="S404" s="108">
        <v>215</v>
      </c>
      <c r="T404" s="38">
        <v>122049</v>
      </c>
      <c r="U404" s="39" t="s">
        <v>1709</v>
      </c>
      <c r="V404" s="40" t="s">
        <v>1709</v>
      </c>
      <c r="W404" s="41" t="s">
        <v>3813</v>
      </c>
      <c r="X404" s="107">
        <v>188</v>
      </c>
      <c r="Y404" s="108">
        <v>167</v>
      </c>
      <c r="Z404" s="110">
        <v>300</v>
      </c>
      <c r="AA404" s="94">
        <v>321</v>
      </c>
      <c r="AB404" s="42">
        <v>0</v>
      </c>
      <c r="AC404" s="34">
        <v>100</v>
      </c>
      <c r="AD404" s="43">
        <v>0</v>
      </c>
    </row>
    <row r="405" spans="1:30" s="3" customFormat="1" ht="18.75" customHeight="1">
      <c r="A405" s="298">
        <v>403</v>
      </c>
      <c r="B405" s="161" t="s">
        <v>119</v>
      </c>
      <c r="C405" s="162" t="s">
        <v>3815</v>
      </c>
      <c r="D405" s="193">
        <v>378</v>
      </c>
      <c r="E405" s="165">
        <v>1577733</v>
      </c>
      <c r="F405" s="299">
        <v>394</v>
      </c>
      <c r="G405" s="300">
        <v>373</v>
      </c>
      <c r="H405" s="168">
        <v>1861890</v>
      </c>
      <c r="I405" s="193">
        <v>357</v>
      </c>
      <c r="J405" s="164">
        <v>332</v>
      </c>
      <c r="K405" s="165">
        <v>416767</v>
      </c>
      <c r="L405" s="299">
        <v>398</v>
      </c>
      <c r="M405" s="300">
        <v>378</v>
      </c>
      <c r="N405" s="168">
        <v>231510</v>
      </c>
      <c r="O405" s="193">
        <v>368</v>
      </c>
      <c r="P405" s="164">
        <v>347</v>
      </c>
      <c r="Q405" s="165">
        <v>1274408</v>
      </c>
      <c r="R405" s="299">
        <v>362</v>
      </c>
      <c r="S405" s="300">
        <v>345</v>
      </c>
      <c r="T405" s="168">
        <v>34415</v>
      </c>
      <c r="U405" s="193">
        <v>263</v>
      </c>
      <c r="V405" s="164">
        <v>260</v>
      </c>
      <c r="W405" s="165">
        <v>1735</v>
      </c>
      <c r="X405" s="299">
        <v>401</v>
      </c>
      <c r="Y405" s="300">
        <v>372</v>
      </c>
      <c r="Z405" s="302">
        <v>115</v>
      </c>
      <c r="AA405" s="171">
        <v>321</v>
      </c>
      <c r="AB405" s="163">
        <v>0</v>
      </c>
      <c r="AC405" s="172">
        <v>100</v>
      </c>
      <c r="AD405" s="173">
        <v>0</v>
      </c>
    </row>
    <row r="406" spans="1:30" s="3" customFormat="1" ht="18.75" customHeight="1">
      <c r="A406" s="298">
        <v>404</v>
      </c>
      <c r="B406" s="161" t="s">
        <v>2261</v>
      </c>
      <c r="C406" s="162" t="s">
        <v>3815</v>
      </c>
      <c r="D406" s="193">
        <v>379</v>
      </c>
      <c r="E406" s="165">
        <v>1576681</v>
      </c>
      <c r="F406" s="299">
        <v>430</v>
      </c>
      <c r="G406" s="300">
        <v>405</v>
      </c>
      <c r="H406" s="168">
        <v>1612584</v>
      </c>
      <c r="I406" s="193">
        <v>358</v>
      </c>
      <c r="J406" s="164">
        <v>333</v>
      </c>
      <c r="K406" s="165">
        <v>416058</v>
      </c>
      <c r="L406" s="299">
        <v>419</v>
      </c>
      <c r="M406" s="300">
        <v>399</v>
      </c>
      <c r="N406" s="168">
        <v>191455</v>
      </c>
      <c r="O406" s="193">
        <v>446</v>
      </c>
      <c r="P406" s="164">
        <v>420</v>
      </c>
      <c r="Q406" s="165">
        <v>758216</v>
      </c>
      <c r="R406" s="299">
        <v>198</v>
      </c>
      <c r="S406" s="300">
        <v>183</v>
      </c>
      <c r="T406" s="168">
        <v>153545</v>
      </c>
      <c r="U406" s="193">
        <v>251</v>
      </c>
      <c r="V406" s="164">
        <v>249</v>
      </c>
      <c r="W406" s="165">
        <v>1990</v>
      </c>
      <c r="X406" s="299">
        <v>306</v>
      </c>
      <c r="Y406" s="300">
        <v>279</v>
      </c>
      <c r="Z406" s="302">
        <v>175</v>
      </c>
      <c r="AA406" s="171">
        <v>382</v>
      </c>
      <c r="AB406" s="163">
        <v>0</v>
      </c>
      <c r="AC406" s="172">
        <v>100</v>
      </c>
      <c r="AD406" s="173">
        <v>0</v>
      </c>
    </row>
    <row r="407" spans="1:30" s="3" customFormat="1" ht="18.75" customHeight="1">
      <c r="A407" s="100">
        <v>405</v>
      </c>
      <c r="B407" s="47" t="s">
        <v>2265</v>
      </c>
      <c r="C407" s="48" t="s">
        <v>3368</v>
      </c>
      <c r="D407" s="65">
        <v>380</v>
      </c>
      <c r="E407" s="51">
        <v>1556387</v>
      </c>
      <c r="F407" s="112">
        <v>168</v>
      </c>
      <c r="G407" s="113">
        <v>158</v>
      </c>
      <c r="H407" s="54">
        <v>3209462</v>
      </c>
      <c r="I407" s="65">
        <v>474</v>
      </c>
      <c r="J407" s="50">
        <v>447</v>
      </c>
      <c r="K407" s="51">
        <v>97730</v>
      </c>
      <c r="L407" s="112">
        <v>356</v>
      </c>
      <c r="M407" s="113">
        <v>336</v>
      </c>
      <c r="N407" s="54">
        <v>317727</v>
      </c>
      <c r="O407" s="65">
        <v>495</v>
      </c>
      <c r="P407" s="50">
        <v>466</v>
      </c>
      <c r="Q407" s="51">
        <v>382282</v>
      </c>
      <c r="R407" s="112">
        <v>355</v>
      </c>
      <c r="S407" s="113">
        <v>338</v>
      </c>
      <c r="T407" s="54">
        <v>35818</v>
      </c>
      <c r="U407" s="55" t="s">
        <v>1709</v>
      </c>
      <c r="V407" s="56" t="s">
        <v>1709</v>
      </c>
      <c r="W407" s="62" t="s">
        <v>3813</v>
      </c>
      <c r="X407" s="112">
        <v>465</v>
      </c>
      <c r="Y407" s="113">
        <v>436</v>
      </c>
      <c r="Z407" s="114">
        <v>70</v>
      </c>
      <c r="AA407" s="95">
        <v>371</v>
      </c>
      <c r="AB407" s="49">
        <v>0</v>
      </c>
      <c r="AC407" s="57">
        <v>100</v>
      </c>
      <c r="AD407" s="58">
        <v>0</v>
      </c>
    </row>
    <row r="408" spans="1:30" s="3" customFormat="1" ht="18.75" customHeight="1">
      <c r="A408" s="304">
        <v>406</v>
      </c>
      <c r="B408" s="176" t="s">
        <v>3572</v>
      </c>
      <c r="C408" s="177" t="s">
        <v>3815</v>
      </c>
      <c r="D408" s="198">
        <v>381</v>
      </c>
      <c r="E408" s="180">
        <v>1556097</v>
      </c>
      <c r="F408" s="305">
        <v>437</v>
      </c>
      <c r="G408" s="306">
        <v>411</v>
      </c>
      <c r="H408" s="183">
        <v>1556097</v>
      </c>
      <c r="I408" s="198">
        <v>322</v>
      </c>
      <c r="J408" s="179">
        <v>299</v>
      </c>
      <c r="K408" s="180">
        <v>484661</v>
      </c>
      <c r="L408" s="305">
        <v>413</v>
      </c>
      <c r="M408" s="306">
        <v>393</v>
      </c>
      <c r="N408" s="183">
        <v>202299</v>
      </c>
      <c r="O408" s="198">
        <v>433</v>
      </c>
      <c r="P408" s="179">
        <v>407</v>
      </c>
      <c r="Q408" s="180">
        <v>874253</v>
      </c>
      <c r="R408" s="305">
        <v>413</v>
      </c>
      <c r="S408" s="306">
        <v>395</v>
      </c>
      <c r="T408" s="183">
        <v>17343</v>
      </c>
      <c r="U408" s="198">
        <v>354</v>
      </c>
      <c r="V408" s="179">
        <v>348</v>
      </c>
      <c r="W408" s="315">
        <v>327</v>
      </c>
      <c r="X408" s="305">
        <v>156</v>
      </c>
      <c r="Y408" s="306">
        <v>135</v>
      </c>
      <c r="Z408" s="307">
        <v>336</v>
      </c>
      <c r="AA408" s="186">
        <v>210</v>
      </c>
      <c r="AB408" s="178">
        <v>0</v>
      </c>
      <c r="AC408" s="187">
        <v>100</v>
      </c>
      <c r="AD408" s="188">
        <v>0</v>
      </c>
    </row>
    <row r="409" spans="1:30" s="3" customFormat="1" ht="18.75" customHeight="1">
      <c r="A409" s="298">
        <v>407</v>
      </c>
      <c r="B409" s="161" t="s">
        <v>120</v>
      </c>
      <c r="C409" s="162" t="s">
        <v>3815</v>
      </c>
      <c r="D409" s="193">
        <v>382</v>
      </c>
      <c r="E409" s="165">
        <v>1553026</v>
      </c>
      <c r="F409" s="299">
        <v>421</v>
      </c>
      <c r="G409" s="300">
        <v>396</v>
      </c>
      <c r="H409" s="168">
        <v>1666075</v>
      </c>
      <c r="I409" s="193">
        <v>406</v>
      </c>
      <c r="J409" s="164">
        <v>380</v>
      </c>
      <c r="K409" s="165">
        <v>298954</v>
      </c>
      <c r="L409" s="299">
        <v>382</v>
      </c>
      <c r="M409" s="300">
        <v>362</v>
      </c>
      <c r="N409" s="168">
        <v>276344</v>
      </c>
      <c r="O409" s="193">
        <v>324</v>
      </c>
      <c r="P409" s="164">
        <v>304</v>
      </c>
      <c r="Q409" s="165">
        <v>1502438</v>
      </c>
      <c r="R409" s="299">
        <v>272</v>
      </c>
      <c r="S409" s="300">
        <v>257</v>
      </c>
      <c r="T409" s="168">
        <v>86517</v>
      </c>
      <c r="U409" s="193">
        <v>112</v>
      </c>
      <c r="V409" s="164">
        <v>111</v>
      </c>
      <c r="W409" s="165">
        <v>7720</v>
      </c>
      <c r="X409" s="299">
        <v>195</v>
      </c>
      <c r="Y409" s="300">
        <v>174</v>
      </c>
      <c r="Z409" s="302">
        <v>293</v>
      </c>
      <c r="AA409" s="171">
        <v>324</v>
      </c>
      <c r="AB409" s="163">
        <v>0</v>
      </c>
      <c r="AC409" s="172">
        <v>100</v>
      </c>
      <c r="AD409" s="173">
        <v>0</v>
      </c>
    </row>
    <row r="410" spans="1:30" s="3" customFormat="1" ht="18.75" customHeight="1">
      <c r="A410" s="99">
        <v>408</v>
      </c>
      <c r="B410" s="31" t="s">
        <v>121</v>
      </c>
      <c r="C410" s="32" t="s">
        <v>3369</v>
      </c>
      <c r="D410" s="33">
        <v>383</v>
      </c>
      <c r="E410" s="35">
        <v>1551824</v>
      </c>
      <c r="F410" s="107">
        <v>438</v>
      </c>
      <c r="G410" s="108">
        <v>412</v>
      </c>
      <c r="H410" s="38">
        <v>1555878</v>
      </c>
      <c r="I410" s="33">
        <v>92</v>
      </c>
      <c r="J410" s="44">
        <v>80</v>
      </c>
      <c r="K410" s="35">
        <v>1290233</v>
      </c>
      <c r="L410" s="107">
        <v>193</v>
      </c>
      <c r="M410" s="108">
        <v>181</v>
      </c>
      <c r="N410" s="38">
        <v>800711</v>
      </c>
      <c r="O410" s="33">
        <v>384</v>
      </c>
      <c r="P410" s="44">
        <v>361</v>
      </c>
      <c r="Q410" s="35">
        <v>1170483</v>
      </c>
      <c r="R410" s="107">
        <v>36</v>
      </c>
      <c r="S410" s="108">
        <v>30</v>
      </c>
      <c r="T410" s="38">
        <v>749240</v>
      </c>
      <c r="U410" s="33">
        <v>267</v>
      </c>
      <c r="V410" s="44">
        <v>264</v>
      </c>
      <c r="W410" s="35">
        <v>1718</v>
      </c>
      <c r="X410" s="107">
        <v>215</v>
      </c>
      <c r="Y410" s="108">
        <v>191</v>
      </c>
      <c r="Z410" s="110">
        <v>274</v>
      </c>
      <c r="AA410" s="94">
        <v>384</v>
      </c>
      <c r="AB410" s="42">
        <v>0</v>
      </c>
      <c r="AC410" s="34">
        <v>100</v>
      </c>
      <c r="AD410" s="43">
        <v>0</v>
      </c>
    </row>
    <row r="411" spans="1:30" s="3" customFormat="1" ht="18.75" customHeight="1">
      <c r="A411" s="298">
        <v>409</v>
      </c>
      <c r="B411" s="161" t="s">
        <v>2244</v>
      </c>
      <c r="C411" s="162" t="s">
        <v>3815</v>
      </c>
      <c r="D411" s="193">
        <v>384</v>
      </c>
      <c r="E411" s="165">
        <v>1550498</v>
      </c>
      <c r="F411" s="299">
        <v>384</v>
      </c>
      <c r="G411" s="300">
        <v>363</v>
      </c>
      <c r="H411" s="168">
        <v>1908425</v>
      </c>
      <c r="I411" s="193">
        <v>349</v>
      </c>
      <c r="J411" s="164">
        <v>324</v>
      </c>
      <c r="K411" s="165">
        <v>430598</v>
      </c>
      <c r="L411" s="299">
        <v>377</v>
      </c>
      <c r="M411" s="300">
        <v>357</v>
      </c>
      <c r="N411" s="168">
        <v>285314</v>
      </c>
      <c r="O411" s="193">
        <v>420</v>
      </c>
      <c r="P411" s="164">
        <v>394</v>
      </c>
      <c r="Q411" s="165">
        <v>932475</v>
      </c>
      <c r="R411" s="299">
        <v>339</v>
      </c>
      <c r="S411" s="300">
        <v>322</v>
      </c>
      <c r="T411" s="168">
        <v>47675</v>
      </c>
      <c r="U411" s="193">
        <v>330</v>
      </c>
      <c r="V411" s="164">
        <v>324</v>
      </c>
      <c r="W411" s="301">
        <v>670</v>
      </c>
      <c r="X411" s="299">
        <v>389</v>
      </c>
      <c r="Y411" s="300">
        <v>360</v>
      </c>
      <c r="Z411" s="302">
        <v>124</v>
      </c>
      <c r="AA411" s="171">
        <v>382</v>
      </c>
      <c r="AB411" s="163">
        <v>0</v>
      </c>
      <c r="AC411" s="172">
        <v>100</v>
      </c>
      <c r="AD411" s="173">
        <v>0</v>
      </c>
    </row>
    <row r="412" spans="1:30" s="3" customFormat="1" ht="18.75" customHeight="1">
      <c r="A412" s="100">
        <v>410</v>
      </c>
      <c r="B412" s="47" t="s">
        <v>2623</v>
      </c>
      <c r="C412" s="48" t="s">
        <v>2748</v>
      </c>
      <c r="D412" s="65">
        <v>385</v>
      </c>
      <c r="E412" s="51">
        <v>1548735</v>
      </c>
      <c r="F412" s="112">
        <v>440</v>
      </c>
      <c r="G412" s="113">
        <v>414</v>
      </c>
      <c r="H412" s="54">
        <v>1548735</v>
      </c>
      <c r="I412" s="65">
        <v>292</v>
      </c>
      <c r="J412" s="50">
        <v>269</v>
      </c>
      <c r="K412" s="51">
        <v>555984</v>
      </c>
      <c r="L412" s="112">
        <v>367</v>
      </c>
      <c r="M412" s="113">
        <v>347</v>
      </c>
      <c r="N412" s="54">
        <v>305935</v>
      </c>
      <c r="O412" s="65">
        <v>465</v>
      </c>
      <c r="P412" s="50">
        <v>437</v>
      </c>
      <c r="Q412" s="51">
        <v>637919</v>
      </c>
      <c r="R412" s="112">
        <v>97</v>
      </c>
      <c r="S412" s="113">
        <v>85</v>
      </c>
      <c r="T412" s="54">
        <v>347490</v>
      </c>
      <c r="U412" s="55" t="s">
        <v>1709</v>
      </c>
      <c r="V412" s="56" t="s">
        <v>1709</v>
      </c>
      <c r="W412" s="62" t="s">
        <v>3813</v>
      </c>
      <c r="X412" s="112">
        <v>438</v>
      </c>
      <c r="Y412" s="113">
        <v>409</v>
      </c>
      <c r="Z412" s="114">
        <v>90</v>
      </c>
      <c r="AA412" s="95">
        <v>311</v>
      </c>
      <c r="AB412" s="49">
        <v>0</v>
      </c>
      <c r="AC412" s="57">
        <v>51</v>
      </c>
      <c r="AD412" s="58">
        <v>49</v>
      </c>
    </row>
    <row r="413" spans="1:30" s="3" customFormat="1" ht="18.75" customHeight="1">
      <c r="A413" s="304">
        <v>411</v>
      </c>
      <c r="B413" s="176" t="s">
        <v>3705</v>
      </c>
      <c r="C413" s="177" t="s">
        <v>3815</v>
      </c>
      <c r="D413" s="198">
        <v>386</v>
      </c>
      <c r="E413" s="180">
        <v>1545230</v>
      </c>
      <c r="F413" s="305">
        <v>392</v>
      </c>
      <c r="G413" s="306">
        <v>371</v>
      </c>
      <c r="H413" s="183">
        <v>1874557</v>
      </c>
      <c r="I413" s="198">
        <v>257</v>
      </c>
      <c r="J413" s="179">
        <v>236</v>
      </c>
      <c r="K413" s="180">
        <v>629312</v>
      </c>
      <c r="L413" s="305">
        <v>108</v>
      </c>
      <c r="M413" s="306">
        <v>100</v>
      </c>
      <c r="N413" s="183">
        <v>1225618</v>
      </c>
      <c r="O413" s="198">
        <v>128</v>
      </c>
      <c r="P413" s="179">
        <v>119</v>
      </c>
      <c r="Q413" s="180">
        <v>3100506</v>
      </c>
      <c r="R413" s="305">
        <v>472</v>
      </c>
      <c r="S413" s="306">
        <v>451</v>
      </c>
      <c r="T413" s="183">
        <v>-190609</v>
      </c>
      <c r="U413" s="198">
        <v>92</v>
      </c>
      <c r="V413" s="179">
        <v>91</v>
      </c>
      <c r="W413" s="180">
        <v>9056</v>
      </c>
      <c r="X413" s="305">
        <v>18</v>
      </c>
      <c r="Y413" s="306">
        <v>13</v>
      </c>
      <c r="Z413" s="307">
        <v>910</v>
      </c>
      <c r="AA413" s="186">
        <v>321</v>
      </c>
      <c r="AB413" s="178">
        <v>0</v>
      </c>
      <c r="AC413" s="187">
        <v>100</v>
      </c>
      <c r="AD413" s="188">
        <v>0</v>
      </c>
    </row>
    <row r="414" spans="1:30" s="3" customFormat="1" ht="18.75" customHeight="1">
      <c r="A414" s="298">
        <v>412</v>
      </c>
      <c r="B414" s="161" t="s">
        <v>122</v>
      </c>
      <c r="C414" s="162" t="s">
        <v>3815</v>
      </c>
      <c r="D414" s="193">
        <v>387</v>
      </c>
      <c r="E414" s="165">
        <v>1542731</v>
      </c>
      <c r="F414" s="299">
        <v>428</v>
      </c>
      <c r="G414" s="300">
        <v>403</v>
      </c>
      <c r="H414" s="168">
        <v>1616518</v>
      </c>
      <c r="I414" s="193">
        <v>285</v>
      </c>
      <c r="J414" s="164">
        <v>262</v>
      </c>
      <c r="K414" s="165">
        <v>566591</v>
      </c>
      <c r="L414" s="299">
        <v>163</v>
      </c>
      <c r="M414" s="300">
        <v>153</v>
      </c>
      <c r="N414" s="168">
        <v>948836</v>
      </c>
      <c r="O414" s="193">
        <v>309</v>
      </c>
      <c r="P414" s="164">
        <v>289</v>
      </c>
      <c r="Q414" s="165">
        <v>1580329</v>
      </c>
      <c r="R414" s="299">
        <v>197</v>
      </c>
      <c r="S414" s="300">
        <v>182</v>
      </c>
      <c r="T414" s="168">
        <v>155240</v>
      </c>
      <c r="U414" s="193">
        <v>309</v>
      </c>
      <c r="V414" s="164">
        <v>304</v>
      </c>
      <c r="W414" s="301">
        <v>965</v>
      </c>
      <c r="X414" s="299">
        <v>266</v>
      </c>
      <c r="Y414" s="300">
        <v>239</v>
      </c>
      <c r="Z414" s="302">
        <v>214</v>
      </c>
      <c r="AA414" s="171">
        <v>382</v>
      </c>
      <c r="AB414" s="163">
        <v>0</v>
      </c>
      <c r="AC414" s="172">
        <v>100</v>
      </c>
      <c r="AD414" s="173">
        <v>0</v>
      </c>
    </row>
    <row r="415" spans="1:30" s="3" customFormat="1" ht="18.75" customHeight="1">
      <c r="A415" s="298">
        <v>413</v>
      </c>
      <c r="B415" s="161" t="s">
        <v>123</v>
      </c>
      <c r="C415" s="162" t="s">
        <v>3815</v>
      </c>
      <c r="D415" s="193">
        <v>388</v>
      </c>
      <c r="E415" s="165">
        <v>1538660</v>
      </c>
      <c r="F415" s="299">
        <v>48</v>
      </c>
      <c r="G415" s="300">
        <v>46</v>
      </c>
      <c r="H415" s="168">
        <v>4235503</v>
      </c>
      <c r="I415" s="193">
        <v>250</v>
      </c>
      <c r="J415" s="164">
        <v>229</v>
      </c>
      <c r="K415" s="165">
        <v>661661</v>
      </c>
      <c r="L415" s="299">
        <v>138</v>
      </c>
      <c r="M415" s="300">
        <v>129</v>
      </c>
      <c r="N415" s="168">
        <v>1070396</v>
      </c>
      <c r="O415" s="193">
        <v>284</v>
      </c>
      <c r="P415" s="164">
        <v>265</v>
      </c>
      <c r="Q415" s="165">
        <v>1729999</v>
      </c>
      <c r="R415" s="299">
        <v>56</v>
      </c>
      <c r="S415" s="300">
        <v>48</v>
      </c>
      <c r="T415" s="168">
        <v>565059</v>
      </c>
      <c r="U415" s="193">
        <v>367</v>
      </c>
      <c r="V415" s="164">
        <v>360</v>
      </c>
      <c r="W415" s="301">
        <v>185</v>
      </c>
      <c r="X415" s="299">
        <v>469</v>
      </c>
      <c r="Y415" s="300">
        <v>440</v>
      </c>
      <c r="Z415" s="302">
        <v>64</v>
      </c>
      <c r="AA415" s="171">
        <v>371</v>
      </c>
      <c r="AB415" s="163">
        <v>0</v>
      </c>
      <c r="AC415" s="172">
        <v>100</v>
      </c>
      <c r="AD415" s="173">
        <v>0</v>
      </c>
    </row>
    <row r="416" spans="1:30" s="3" customFormat="1" ht="18.75" customHeight="1">
      <c r="A416" s="99">
        <v>414</v>
      </c>
      <c r="B416" s="31" t="s">
        <v>124</v>
      </c>
      <c r="C416" s="32" t="s">
        <v>2748</v>
      </c>
      <c r="D416" s="33">
        <v>389</v>
      </c>
      <c r="E416" s="35">
        <v>1528934</v>
      </c>
      <c r="F416" s="107">
        <v>443</v>
      </c>
      <c r="G416" s="108">
        <v>417</v>
      </c>
      <c r="H416" s="38">
        <v>1528934</v>
      </c>
      <c r="I416" s="33">
        <v>455</v>
      </c>
      <c r="J416" s="44">
        <v>428</v>
      </c>
      <c r="K416" s="35">
        <v>178822</v>
      </c>
      <c r="L416" s="107">
        <v>427</v>
      </c>
      <c r="M416" s="108">
        <v>407</v>
      </c>
      <c r="N416" s="38">
        <v>172969</v>
      </c>
      <c r="O416" s="33">
        <v>427</v>
      </c>
      <c r="P416" s="44">
        <v>401</v>
      </c>
      <c r="Q416" s="35">
        <v>902517</v>
      </c>
      <c r="R416" s="107">
        <v>446</v>
      </c>
      <c r="S416" s="108">
        <v>427</v>
      </c>
      <c r="T416" s="110">
        <v>-592</v>
      </c>
      <c r="U416" s="33">
        <v>337</v>
      </c>
      <c r="V416" s="44">
        <v>331</v>
      </c>
      <c r="W416" s="109">
        <v>561</v>
      </c>
      <c r="X416" s="107">
        <v>477</v>
      </c>
      <c r="Y416" s="108">
        <v>448</v>
      </c>
      <c r="Z416" s="110">
        <v>54</v>
      </c>
      <c r="AA416" s="94">
        <v>352</v>
      </c>
      <c r="AB416" s="42">
        <v>0</v>
      </c>
      <c r="AC416" s="34">
        <v>51</v>
      </c>
      <c r="AD416" s="43">
        <v>49</v>
      </c>
    </row>
    <row r="417" spans="1:30" s="3" customFormat="1" ht="18.75" customHeight="1">
      <c r="A417" s="292">
        <v>415</v>
      </c>
      <c r="B417" s="144" t="s">
        <v>125</v>
      </c>
      <c r="C417" s="145" t="s">
        <v>3815</v>
      </c>
      <c r="D417" s="197">
        <v>390</v>
      </c>
      <c r="E417" s="148">
        <v>1528236</v>
      </c>
      <c r="F417" s="293">
        <v>435</v>
      </c>
      <c r="G417" s="294">
        <v>409</v>
      </c>
      <c r="H417" s="151">
        <v>1565333</v>
      </c>
      <c r="I417" s="197">
        <v>248</v>
      </c>
      <c r="J417" s="147">
        <v>227</v>
      </c>
      <c r="K417" s="148">
        <v>662402</v>
      </c>
      <c r="L417" s="293">
        <v>368</v>
      </c>
      <c r="M417" s="294">
        <v>348</v>
      </c>
      <c r="N417" s="151">
        <v>305131</v>
      </c>
      <c r="O417" s="197">
        <v>475</v>
      </c>
      <c r="P417" s="147">
        <v>446</v>
      </c>
      <c r="Q417" s="148">
        <v>575524</v>
      </c>
      <c r="R417" s="293">
        <v>90</v>
      </c>
      <c r="S417" s="294">
        <v>78</v>
      </c>
      <c r="T417" s="151">
        <v>358183</v>
      </c>
      <c r="U417" s="152" t="s">
        <v>1709</v>
      </c>
      <c r="V417" s="153" t="s">
        <v>1709</v>
      </c>
      <c r="W417" s="154" t="s">
        <v>3813</v>
      </c>
      <c r="X417" s="293">
        <v>384</v>
      </c>
      <c r="Y417" s="294">
        <v>355</v>
      </c>
      <c r="Z417" s="296">
        <v>127</v>
      </c>
      <c r="AA417" s="156">
        <v>369</v>
      </c>
      <c r="AB417" s="146">
        <v>0</v>
      </c>
      <c r="AC417" s="157">
        <v>100</v>
      </c>
      <c r="AD417" s="158">
        <v>0</v>
      </c>
    </row>
    <row r="418" spans="1:30" s="3" customFormat="1" ht="18.75" customHeight="1">
      <c r="A418" s="98">
        <v>416</v>
      </c>
      <c r="B418" s="17" t="s">
        <v>126</v>
      </c>
      <c r="C418" s="18" t="s">
        <v>2748</v>
      </c>
      <c r="D418" s="60">
        <v>391</v>
      </c>
      <c r="E418" s="21">
        <v>1527453</v>
      </c>
      <c r="F418" s="104">
        <v>364</v>
      </c>
      <c r="G418" s="105">
        <v>344</v>
      </c>
      <c r="H418" s="24">
        <v>2009926</v>
      </c>
      <c r="I418" s="60">
        <v>447</v>
      </c>
      <c r="J418" s="20">
        <v>420</v>
      </c>
      <c r="K418" s="21">
        <v>201293</v>
      </c>
      <c r="L418" s="104">
        <v>471</v>
      </c>
      <c r="M418" s="105">
        <v>450</v>
      </c>
      <c r="N418" s="24">
        <v>53410</v>
      </c>
      <c r="O418" s="60">
        <v>451</v>
      </c>
      <c r="P418" s="20">
        <v>424</v>
      </c>
      <c r="Q418" s="21">
        <v>713201</v>
      </c>
      <c r="R418" s="104">
        <v>409</v>
      </c>
      <c r="S418" s="105">
        <v>391</v>
      </c>
      <c r="T418" s="24">
        <v>18310</v>
      </c>
      <c r="U418" s="25" t="s">
        <v>1709</v>
      </c>
      <c r="V418" s="26" t="s">
        <v>1709</v>
      </c>
      <c r="W418" s="61" t="s">
        <v>3813</v>
      </c>
      <c r="X418" s="104">
        <v>396</v>
      </c>
      <c r="Y418" s="105">
        <v>367</v>
      </c>
      <c r="Z418" s="106">
        <v>120</v>
      </c>
      <c r="AA418" s="93">
        <v>321</v>
      </c>
      <c r="AB418" s="19">
        <v>0</v>
      </c>
      <c r="AC418" s="27">
        <v>100</v>
      </c>
      <c r="AD418" s="28">
        <v>0</v>
      </c>
    </row>
    <row r="419" spans="1:30" s="3" customFormat="1" ht="18.75" customHeight="1">
      <c r="A419" s="99">
        <v>417</v>
      </c>
      <c r="B419" s="31" t="s">
        <v>127</v>
      </c>
      <c r="C419" s="32" t="s">
        <v>3815</v>
      </c>
      <c r="D419" s="33">
        <v>392</v>
      </c>
      <c r="E419" s="35">
        <v>1527007</v>
      </c>
      <c r="F419" s="107">
        <v>429</v>
      </c>
      <c r="G419" s="108">
        <v>404</v>
      </c>
      <c r="H419" s="38">
        <v>1614855</v>
      </c>
      <c r="I419" s="33">
        <v>370</v>
      </c>
      <c r="J419" s="44">
        <v>345</v>
      </c>
      <c r="K419" s="35">
        <v>394752</v>
      </c>
      <c r="L419" s="107">
        <v>301</v>
      </c>
      <c r="M419" s="108">
        <v>284</v>
      </c>
      <c r="N419" s="38">
        <v>457948</v>
      </c>
      <c r="O419" s="33">
        <v>263</v>
      </c>
      <c r="P419" s="44">
        <v>245</v>
      </c>
      <c r="Q419" s="35">
        <v>1896553</v>
      </c>
      <c r="R419" s="107">
        <v>241</v>
      </c>
      <c r="S419" s="108">
        <v>226</v>
      </c>
      <c r="T419" s="38">
        <v>112313</v>
      </c>
      <c r="U419" s="33">
        <v>102</v>
      </c>
      <c r="V419" s="44">
        <v>101</v>
      </c>
      <c r="W419" s="35">
        <v>8350</v>
      </c>
      <c r="X419" s="107">
        <v>305</v>
      </c>
      <c r="Y419" s="108">
        <v>278</v>
      </c>
      <c r="Z419" s="110">
        <v>175</v>
      </c>
      <c r="AA419" s="94">
        <v>311</v>
      </c>
      <c r="AB419" s="42">
        <v>0</v>
      </c>
      <c r="AC419" s="34">
        <v>100</v>
      </c>
      <c r="AD419" s="43">
        <v>0</v>
      </c>
    </row>
    <row r="420" spans="1:30" s="3" customFormat="1" ht="18.75" customHeight="1">
      <c r="A420" s="99">
        <v>418</v>
      </c>
      <c r="B420" s="31" t="s">
        <v>128</v>
      </c>
      <c r="C420" s="32" t="s">
        <v>3814</v>
      </c>
      <c r="D420" s="33">
        <v>26</v>
      </c>
      <c r="E420" s="35">
        <v>1524404</v>
      </c>
      <c r="F420" s="107">
        <v>444</v>
      </c>
      <c r="G420" s="108">
        <v>27</v>
      </c>
      <c r="H420" s="38">
        <v>1524404</v>
      </c>
      <c r="I420" s="33">
        <v>281</v>
      </c>
      <c r="J420" s="44">
        <v>23</v>
      </c>
      <c r="K420" s="35">
        <v>572057</v>
      </c>
      <c r="L420" s="107">
        <v>332</v>
      </c>
      <c r="M420" s="108">
        <v>18</v>
      </c>
      <c r="N420" s="38">
        <v>365989</v>
      </c>
      <c r="O420" s="33">
        <v>449</v>
      </c>
      <c r="P420" s="44">
        <v>27</v>
      </c>
      <c r="Q420" s="35">
        <v>729933</v>
      </c>
      <c r="R420" s="107">
        <v>457</v>
      </c>
      <c r="S420" s="108">
        <v>21</v>
      </c>
      <c r="T420" s="38">
        <v>-60649</v>
      </c>
      <c r="U420" s="39" t="s">
        <v>1709</v>
      </c>
      <c r="V420" s="40" t="s">
        <v>1709</v>
      </c>
      <c r="W420" s="41" t="s">
        <v>3813</v>
      </c>
      <c r="X420" s="107">
        <v>208</v>
      </c>
      <c r="Y420" s="108">
        <v>22</v>
      </c>
      <c r="Z420" s="110">
        <v>284</v>
      </c>
      <c r="AA420" s="94">
        <v>331</v>
      </c>
      <c r="AB420" s="42">
        <v>100</v>
      </c>
      <c r="AC420" s="34">
        <v>0</v>
      </c>
      <c r="AD420" s="43">
        <v>0</v>
      </c>
    </row>
    <row r="421" spans="1:30" s="3" customFormat="1" ht="18.75" customHeight="1">
      <c r="A421" s="99">
        <v>419</v>
      </c>
      <c r="B421" s="31" t="s">
        <v>500</v>
      </c>
      <c r="C421" s="32" t="s">
        <v>1751</v>
      </c>
      <c r="D421" s="33">
        <v>393</v>
      </c>
      <c r="E421" s="35">
        <v>1521820</v>
      </c>
      <c r="F421" s="107">
        <v>322</v>
      </c>
      <c r="G421" s="108">
        <v>305</v>
      </c>
      <c r="H421" s="38">
        <v>2212146</v>
      </c>
      <c r="I421" s="33">
        <v>297</v>
      </c>
      <c r="J421" s="44">
        <v>274</v>
      </c>
      <c r="K421" s="35">
        <v>540241</v>
      </c>
      <c r="L421" s="107">
        <v>456</v>
      </c>
      <c r="M421" s="108">
        <v>435</v>
      </c>
      <c r="N421" s="38">
        <v>86117</v>
      </c>
      <c r="O421" s="33">
        <v>423</v>
      </c>
      <c r="P421" s="44">
        <v>397</v>
      </c>
      <c r="Q421" s="35">
        <v>910852</v>
      </c>
      <c r="R421" s="107">
        <v>363</v>
      </c>
      <c r="S421" s="108">
        <v>346</v>
      </c>
      <c r="T421" s="38">
        <v>34172</v>
      </c>
      <c r="U421" s="33">
        <v>27</v>
      </c>
      <c r="V421" s="44">
        <v>27</v>
      </c>
      <c r="W421" s="35">
        <v>16453</v>
      </c>
      <c r="X421" s="107">
        <v>408</v>
      </c>
      <c r="Y421" s="108">
        <v>379</v>
      </c>
      <c r="Z421" s="110">
        <v>112</v>
      </c>
      <c r="AA421" s="94">
        <v>312</v>
      </c>
      <c r="AB421" s="42">
        <v>0</v>
      </c>
      <c r="AC421" s="34">
        <v>100</v>
      </c>
      <c r="AD421" s="43">
        <v>0</v>
      </c>
    </row>
    <row r="422" spans="1:30" s="3" customFormat="1" ht="18.75" customHeight="1">
      <c r="A422" s="100">
        <v>420</v>
      </c>
      <c r="B422" s="47" t="s">
        <v>129</v>
      </c>
      <c r="C422" s="48" t="s">
        <v>3812</v>
      </c>
      <c r="D422" s="65">
        <v>394</v>
      </c>
      <c r="E422" s="51">
        <v>1512193</v>
      </c>
      <c r="F422" s="112">
        <v>445</v>
      </c>
      <c r="G422" s="113">
        <v>418</v>
      </c>
      <c r="H422" s="54">
        <v>1522619</v>
      </c>
      <c r="I422" s="65">
        <v>446</v>
      </c>
      <c r="J422" s="50">
        <v>419</v>
      </c>
      <c r="K422" s="51">
        <v>201634</v>
      </c>
      <c r="L422" s="112">
        <v>369</v>
      </c>
      <c r="M422" s="113">
        <v>349</v>
      </c>
      <c r="N422" s="54">
        <v>304438</v>
      </c>
      <c r="O422" s="65">
        <v>429</v>
      </c>
      <c r="P422" s="50">
        <v>403</v>
      </c>
      <c r="Q422" s="51">
        <v>892585</v>
      </c>
      <c r="R422" s="112">
        <v>205</v>
      </c>
      <c r="S422" s="113">
        <v>190</v>
      </c>
      <c r="T422" s="54">
        <v>146566</v>
      </c>
      <c r="U422" s="65">
        <v>291</v>
      </c>
      <c r="V422" s="50">
        <v>287</v>
      </c>
      <c r="W422" s="51">
        <v>1197</v>
      </c>
      <c r="X422" s="112">
        <v>474</v>
      </c>
      <c r="Y422" s="113">
        <v>445</v>
      </c>
      <c r="Z422" s="114">
        <v>60</v>
      </c>
      <c r="AA422" s="95">
        <v>381</v>
      </c>
      <c r="AB422" s="49">
        <v>0</v>
      </c>
      <c r="AC422" s="57">
        <v>26</v>
      </c>
      <c r="AD422" s="58">
        <v>74</v>
      </c>
    </row>
    <row r="423" spans="1:30" s="3" customFormat="1" ht="18.75" customHeight="1">
      <c r="A423" s="304">
        <v>421</v>
      </c>
      <c r="B423" s="176" t="s">
        <v>130</v>
      </c>
      <c r="C423" s="177" t="s">
        <v>3815</v>
      </c>
      <c r="D423" s="198">
        <v>395</v>
      </c>
      <c r="E423" s="180">
        <v>1508139</v>
      </c>
      <c r="F423" s="305">
        <v>447</v>
      </c>
      <c r="G423" s="306">
        <v>420</v>
      </c>
      <c r="H423" s="183">
        <v>1508139</v>
      </c>
      <c r="I423" s="198">
        <v>444</v>
      </c>
      <c r="J423" s="179">
        <v>417</v>
      </c>
      <c r="K423" s="180">
        <v>205961</v>
      </c>
      <c r="L423" s="305">
        <v>220</v>
      </c>
      <c r="M423" s="306">
        <v>208</v>
      </c>
      <c r="N423" s="183">
        <v>690230</v>
      </c>
      <c r="O423" s="198">
        <v>438</v>
      </c>
      <c r="P423" s="179">
        <v>412</v>
      </c>
      <c r="Q423" s="180">
        <v>840960</v>
      </c>
      <c r="R423" s="305">
        <v>288</v>
      </c>
      <c r="S423" s="306">
        <v>273</v>
      </c>
      <c r="T423" s="183">
        <v>74340</v>
      </c>
      <c r="U423" s="198">
        <v>351</v>
      </c>
      <c r="V423" s="179">
        <v>345</v>
      </c>
      <c r="W423" s="315">
        <v>355</v>
      </c>
      <c r="X423" s="305">
        <v>482</v>
      </c>
      <c r="Y423" s="306">
        <v>453</v>
      </c>
      <c r="Z423" s="307">
        <v>49</v>
      </c>
      <c r="AA423" s="186">
        <v>352</v>
      </c>
      <c r="AB423" s="178">
        <v>0</v>
      </c>
      <c r="AC423" s="187">
        <v>100</v>
      </c>
      <c r="AD423" s="188">
        <v>0</v>
      </c>
    </row>
    <row r="424" spans="1:30" s="3" customFormat="1" ht="18.75" customHeight="1">
      <c r="A424" s="99">
        <v>422</v>
      </c>
      <c r="B424" s="31" t="s">
        <v>131</v>
      </c>
      <c r="C424" s="32" t="s">
        <v>2748</v>
      </c>
      <c r="D424" s="33">
        <v>396</v>
      </c>
      <c r="E424" s="35">
        <v>1506010</v>
      </c>
      <c r="F424" s="107">
        <v>441</v>
      </c>
      <c r="G424" s="108">
        <v>415</v>
      </c>
      <c r="H424" s="38">
        <v>1545011</v>
      </c>
      <c r="I424" s="33">
        <v>387</v>
      </c>
      <c r="J424" s="44">
        <v>362</v>
      </c>
      <c r="K424" s="35">
        <v>361502</v>
      </c>
      <c r="L424" s="107">
        <v>430</v>
      </c>
      <c r="M424" s="108">
        <v>410</v>
      </c>
      <c r="N424" s="38">
        <v>160723</v>
      </c>
      <c r="O424" s="33">
        <v>442</v>
      </c>
      <c r="P424" s="44">
        <v>416</v>
      </c>
      <c r="Q424" s="35">
        <v>824705</v>
      </c>
      <c r="R424" s="107">
        <v>425</v>
      </c>
      <c r="S424" s="108">
        <v>407</v>
      </c>
      <c r="T424" s="38">
        <v>11013</v>
      </c>
      <c r="U424" s="33">
        <v>316</v>
      </c>
      <c r="V424" s="44">
        <v>311</v>
      </c>
      <c r="W424" s="109">
        <v>901</v>
      </c>
      <c r="X424" s="107">
        <v>179</v>
      </c>
      <c r="Y424" s="108">
        <v>158</v>
      </c>
      <c r="Z424" s="110">
        <v>312</v>
      </c>
      <c r="AA424" s="94">
        <v>382</v>
      </c>
      <c r="AB424" s="42">
        <v>0</v>
      </c>
      <c r="AC424" s="34">
        <v>100</v>
      </c>
      <c r="AD424" s="43">
        <v>0</v>
      </c>
    </row>
    <row r="425" spans="1:30" s="3" customFormat="1" ht="18.75" customHeight="1">
      <c r="A425" s="298">
        <v>423</v>
      </c>
      <c r="B425" s="161" t="s">
        <v>132</v>
      </c>
      <c r="C425" s="162" t="s">
        <v>3815</v>
      </c>
      <c r="D425" s="193">
        <v>397</v>
      </c>
      <c r="E425" s="165">
        <v>1502765</v>
      </c>
      <c r="F425" s="299">
        <v>408</v>
      </c>
      <c r="G425" s="300">
        <v>384</v>
      </c>
      <c r="H425" s="168">
        <v>1747745</v>
      </c>
      <c r="I425" s="193">
        <v>352</v>
      </c>
      <c r="J425" s="164">
        <v>327</v>
      </c>
      <c r="K425" s="165">
        <v>425505</v>
      </c>
      <c r="L425" s="299">
        <v>444</v>
      </c>
      <c r="M425" s="300">
        <v>423</v>
      </c>
      <c r="N425" s="168">
        <v>118206</v>
      </c>
      <c r="O425" s="193">
        <v>307</v>
      </c>
      <c r="P425" s="164">
        <v>287</v>
      </c>
      <c r="Q425" s="165">
        <v>1598830</v>
      </c>
      <c r="R425" s="299">
        <v>448</v>
      </c>
      <c r="S425" s="300">
        <v>428</v>
      </c>
      <c r="T425" s="168">
        <v>-13823</v>
      </c>
      <c r="U425" s="193">
        <v>60</v>
      </c>
      <c r="V425" s="164">
        <v>60</v>
      </c>
      <c r="W425" s="165">
        <v>11419</v>
      </c>
      <c r="X425" s="299">
        <v>132</v>
      </c>
      <c r="Y425" s="300">
        <v>111</v>
      </c>
      <c r="Z425" s="302">
        <v>370</v>
      </c>
      <c r="AA425" s="171">
        <v>322</v>
      </c>
      <c r="AB425" s="163">
        <v>0</v>
      </c>
      <c r="AC425" s="172">
        <v>100</v>
      </c>
      <c r="AD425" s="173">
        <v>0</v>
      </c>
    </row>
    <row r="426" spans="1:30" s="3" customFormat="1" ht="18.75" customHeight="1">
      <c r="A426" s="298">
        <v>424</v>
      </c>
      <c r="B426" s="161" t="s">
        <v>716</v>
      </c>
      <c r="C426" s="162" t="s">
        <v>3815</v>
      </c>
      <c r="D426" s="193">
        <v>398</v>
      </c>
      <c r="E426" s="165">
        <v>1499898</v>
      </c>
      <c r="F426" s="299">
        <v>446</v>
      </c>
      <c r="G426" s="300">
        <v>419</v>
      </c>
      <c r="H426" s="168">
        <v>1514217</v>
      </c>
      <c r="I426" s="193">
        <v>149</v>
      </c>
      <c r="J426" s="164">
        <v>135</v>
      </c>
      <c r="K426" s="165">
        <v>981147</v>
      </c>
      <c r="L426" s="299">
        <v>131</v>
      </c>
      <c r="M426" s="300">
        <v>122</v>
      </c>
      <c r="N426" s="168">
        <v>1119680</v>
      </c>
      <c r="O426" s="193">
        <v>5</v>
      </c>
      <c r="P426" s="164">
        <v>4</v>
      </c>
      <c r="Q426" s="165">
        <v>22418648</v>
      </c>
      <c r="R426" s="299">
        <v>239</v>
      </c>
      <c r="S426" s="300">
        <v>224</v>
      </c>
      <c r="T426" s="168">
        <v>114446</v>
      </c>
      <c r="U426" s="193">
        <v>155</v>
      </c>
      <c r="V426" s="164">
        <v>154</v>
      </c>
      <c r="W426" s="165">
        <v>5908</v>
      </c>
      <c r="X426" s="299">
        <v>16</v>
      </c>
      <c r="Y426" s="300">
        <v>11</v>
      </c>
      <c r="Z426" s="302">
        <v>947</v>
      </c>
      <c r="AA426" s="171">
        <v>321</v>
      </c>
      <c r="AB426" s="163">
        <v>0</v>
      </c>
      <c r="AC426" s="172">
        <v>100</v>
      </c>
      <c r="AD426" s="173">
        <v>0</v>
      </c>
    </row>
    <row r="427" spans="1:30" s="3" customFormat="1" ht="18.75" customHeight="1">
      <c r="A427" s="292">
        <v>425</v>
      </c>
      <c r="B427" s="144" t="s">
        <v>2242</v>
      </c>
      <c r="C427" s="145" t="s">
        <v>3815</v>
      </c>
      <c r="D427" s="197">
        <v>399</v>
      </c>
      <c r="E427" s="148">
        <v>1494569</v>
      </c>
      <c r="F427" s="293">
        <v>355</v>
      </c>
      <c r="G427" s="294">
        <v>337</v>
      </c>
      <c r="H427" s="151">
        <v>2045538</v>
      </c>
      <c r="I427" s="197">
        <v>279</v>
      </c>
      <c r="J427" s="147">
        <v>257</v>
      </c>
      <c r="K427" s="148">
        <v>574803</v>
      </c>
      <c r="L427" s="293">
        <v>303</v>
      </c>
      <c r="M427" s="294">
        <v>286</v>
      </c>
      <c r="N427" s="151">
        <v>450442</v>
      </c>
      <c r="O427" s="197">
        <v>407</v>
      </c>
      <c r="P427" s="147">
        <v>381</v>
      </c>
      <c r="Q427" s="148">
        <v>1035979</v>
      </c>
      <c r="R427" s="293">
        <v>120</v>
      </c>
      <c r="S427" s="294">
        <v>108</v>
      </c>
      <c r="T427" s="151">
        <v>282956</v>
      </c>
      <c r="U427" s="197">
        <v>323</v>
      </c>
      <c r="V427" s="147">
        <v>318</v>
      </c>
      <c r="W427" s="295">
        <v>795</v>
      </c>
      <c r="X427" s="293">
        <v>271</v>
      </c>
      <c r="Y427" s="294">
        <v>244</v>
      </c>
      <c r="Z427" s="296">
        <v>210</v>
      </c>
      <c r="AA427" s="156">
        <v>381</v>
      </c>
      <c r="AB427" s="146">
        <v>0</v>
      </c>
      <c r="AC427" s="157">
        <v>100</v>
      </c>
      <c r="AD427" s="158">
        <v>0</v>
      </c>
    </row>
    <row r="428" spans="1:30" s="3" customFormat="1" ht="18.75" customHeight="1">
      <c r="A428" s="98">
        <v>426</v>
      </c>
      <c r="B428" s="17" t="s">
        <v>1884</v>
      </c>
      <c r="C428" s="18" t="s">
        <v>3373</v>
      </c>
      <c r="D428" s="60">
        <v>400</v>
      </c>
      <c r="E428" s="21">
        <v>1489764</v>
      </c>
      <c r="F428" s="104">
        <v>451</v>
      </c>
      <c r="G428" s="105">
        <v>424</v>
      </c>
      <c r="H428" s="24">
        <v>1489764</v>
      </c>
      <c r="I428" s="60">
        <v>296</v>
      </c>
      <c r="J428" s="20">
        <v>273</v>
      </c>
      <c r="K428" s="21">
        <v>542505</v>
      </c>
      <c r="L428" s="104">
        <v>294</v>
      </c>
      <c r="M428" s="105">
        <v>277</v>
      </c>
      <c r="N428" s="24">
        <v>475612</v>
      </c>
      <c r="O428" s="60">
        <v>231</v>
      </c>
      <c r="P428" s="20">
        <v>217</v>
      </c>
      <c r="Q428" s="21">
        <v>2121440</v>
      </c>
      <c r="R428" s="104">
        <v>411</v>
      </c>
      <c r="S428" s="105">
        <v>393</v>
      </c>
      <c r="T428" s="24">
        <v>17634</v>
      </c>
      <c r="U428" s="60">
        <v>74</v>
      </c>
      <c r="V428" s="20">
        <v>74</v>
      </c>
      <c r="W428" s="21">
        <v>9879</v>
      </c>
      <c r="X428" s="104">
        <v>227</v>
      </c>
      <c r="Y428" s="105">
        <v>201</v>
      </c>
      <c r="Z428" s="106">
        <v>257</v>
      </c>
      <c r="AA428" s="93">
        <v>322</v>
      </c>
      <c r="AB428" s="19">
        <v>0</v>
      </c>
      <c r="AC428" s="27">
        <v>100</v>
      </c>
      <c r="AD428" s="28">
        <v>0</v>
      </c>
    </row>
    <row r="429" spans="1:30" s="3" customFormat="1" ht="18.75" customHeight="1">
      <c r="A429" s="99">
        <v>427</v>
      </c>
      <c r="B429" s="31" t="s">
        <v>133</v>
      </c>
      <c r="C429" s="32" t="s">
        <v>2999</v>
      </c>
      <c r="D429" s="33">
        <v>401</v>
      </c>
      <c r="E429" s="35">
        <v>1482718</v>
      </c>
      <c r="F429" s="107">
        <v>315</v>
      </c>
      <c r="G429" s="108">
        <v>298</v>
      </c>
      <c r="H429" s="38">
        <v>2240327</v>
      </c>
      <c r="I429" s="33">
        <v>481</v>
      </c>
      <c r="J429" s="44">
        <v>454</v>
      </c>
      <c r="K429" s="35">
        <v>36189</v>
      </c>
      <c r="L429" s="107">
        <v>453</v>
      </c>
      <c r="M429" s="108">
        <v>432</v>
      </c>
      <c r="N429" s="38">
        <v>91122</v>
      </c>
      <c r="O429" s="33">
        <v>419</v>
      </c>
      <c r="P429" s="44">
        <v>393</v>
      </c>
      <c r="Q429" s="35">
        <v>933704</v>
      </c>
      <c r="R429" s="107">
        <v>436</v>
      </c>
      <c r="S429" s="108">
        <v>417</v>
      </c>
      <c r="T429" s="38">
        <v>5850</v>
      </c>
      <c r="U429" s="33">
        <v>40</v>
      </c>
      <c r="V429" s="44">
        <v>40</v>
      </c>
      <c r="W429" s="35">
        <v>14062</v>
      </c>
      <c r="X429" s="107">
        <v>463</v>
      </c>
      <c r="Y429" s="108">
        <v>434</v>
      </c>
      <c r="Z429" s="110">
        <v>71</v>
      </c>
      <c r="AA429" s="94">
        <v>311</v>
      </c>
      <c r="AB429" s="42">
        <v>0</v>
      </c>
      <c r="AC429" s="34">
        <v>100</v>
      </c>
      <c r="AD429" s="43">
        <v>0</v>
      </c>
    </row>
    <row r="430" spans="1:30" s="3" customFormat="1" ht="18.75" customHeight="1">
      <c r="A430" s="298">
        <v>428</v>
      </c>
      <c r="B430" s="161" t="s">
        <v>4141</v>
      </c>
      <c r="C430" s="162" t="s">
        <v>3815</v>
      </c>
      <c r="D430" s="193">
        <v>402</v>
      </c>
      <c r="E430" s="165">
        <v>1473458</v>
      </c>
      <c r="F430" s="299">
        <v>454</v>
      </c>
      <c r="G430" s="300">
        <v>427</v>
      </c>
      <c r="H430" s="168">
        <v>1473458</v>
      </c>
      <c r="I430" s="193">
        <v>418</v>
      </c>
      <c r="J430" s="164">
        <v>391</v>
      </c>
      <c r="K430" s="165">
        <v>270026</v>
      </c>
      <c r="L430" s="299">
        <v>270</v>
      </c>
      <c r="M430" s="300">
        <v>255</v>
      </c>
      <c r="N430" s="168">
        <v>551972</v>
      </c>
      <c r="O430" s="193">
        <v>428</v>
      </c>
      <c r="P430" s="164">
        <v>402</v>
      </c>
      <c r="Q430" s="165">
        <v>897884</v>
      </c>
      <c r="R430" s="299">
        <v>176</v>
      </c>
      <c r="S430" s="300">
        <v>161</v>
      </c>
      <c r="T430" s="168">
        <v>177802</v>
      </c>
      <c r="U430" s="169" t="s">
        <v>1709</v>
      </c>
      <c r="V430" s="170" t="s">
        <v>1709</v>
      </c>
      <c r="W430" s="189" t="s">
        <v>3813</v>
      </c>
      <c r="X430" s="299">
        <v>369</v>
      </c>
      <c r="Y430" s="300">
        <v>340</v>
      </c>
      <c r="Z430" s="302">
        <v>135</v>
      </c>
      <c r="AA430" s="171">
        <v>369</v>
      </c>
      <c r="AB430" s="163">
        <v>0</v>
      </c>
      <c r="AC430" s="172">
        <v>100</v>
      </c>
      <c r="AD430" s="173">
        <v>0</v>
      </c>
    </row>
    <row r="431" spans="1:30" s="3" customFormat="1" ht="18.75" customHeight="1">
      <c r="A431" s="99">
        <v>429</v>
      </c>
      <c r="B431" s="31" t="s">
        <v>134</v>
      </c>
      <c r="C431" s="32" t="s">
        <v>2748</v>
      </c>
      <c r="D431" s="33">
        <v>403</v>
      </c>
      <c r="E431" s="35">
        <v>1470125</v>
      </c>
      <c r="F431" s="107">
        <v>456</v>
      </c>
      <c r="G431" s="108">
        <v>429</v>
      </c>
      <c r="H431" s="38">
        <v>1470125</v>
      </c>
      <c r="I431" s="33">
        <v>102</v>
      </c>
      <c r="J431" s="44">
        <v>90</v>
      </c>
      <c r="K431" s="35">
        <v>1239374</v>
      </c>
      <c r="L431" s="107">
        <v>357</v>
      </c>
      <c r="M431" s="108">
        <v>337</v>
      </c>
      <c r="N431" s="38">
        <v>317235</v>
      </c>
      <c r="O431" s="33">
        <v>165</v>
      </c>
      <c r="P431" s="44">
        <v>155</v>
      </c>
      <c r="Q431" s="35">
        <v>2722529</v>
      </c>
      <c r="R431" s="107">
        <v>415</v>
      </c>
      <c r="S431" s="108">
        <v>397</v>
      </c>
      <c r="T431" s="38">
        <v>16857</v>
      </c>
      <c r="U431" s="33">
        <v>171</v>
      </c>
      <c r="V431" s="44">
        <v>170</v>
      </c>
      <c r="W431" s="35">
        <v>5245</v>
      </c>
      <c r="X431" s="107">
        <v>433</v>
      </c>
      <c r="Y431" s="108">
        <v>404</v>
      </c>
      <c r="Z431" s="110">
        <v>95</v>
      </c>
      <c r="AA431" s="94">
        <v>210</v>
      </c>
      <c r="AB431" s="42">
        <v>0</v>
      </c>
      <c r="AC431" s="34">
        <v>30</v>
      </c>
      <c r="AD431" s="43">
        <v>70</v>
      </c>
    </row>
    <row r="432" spans="1:30" s="3" customFormat="1" ht="18.75" customHeight="1">
      <c r="A432" s="100">
        <v>430</v>
      </c>
      <c r="B432" s="47" t="s">
        <v>2252</v>
      </c>
      <c r="C432" s="48" t="s">
        <v>2748</v>
      </c>
      <c r="D432" s="65">
        <v>404</v>
      </c>
      <c r="E432" s="51">
        <v>1424332</v>
      </c>
      <c r="F432" s="112">
        <v>459</v>
      </c>
      <c r="G432" s="113">
        <v>432</v>
      </c>
      <c r="H432" s="54">
        <v>1455365</v>
      </c>
      <c r="I432" s="65">
        <v>249</v>
      </c>
      <c r="J432" s="50">
        <v>228</v>
      </c>
      <c r="K432" s="51">
        <v>661915</v>
      </c>
      <c r="L432" s="112">
        <v>289</v>
      </c>
      <c r="M432" s="113">
        <v>272</v>
      </c>
      <c r="N432" s="54">
        <v>487091</v>
      </c>
      <c r="O432" s="65">
        <v>405</v>
      </c>
      <c r="P432" s="50">
        <v>379</v>
      </c>
      <c r="Q432" s="51">
        <v>1051159</v>
      </c>
      <c r="R432" s="112">
        <v>107</v>
      </c>
      <c r="S432" s="113">
        <v>95</v>
      </c>
      <c r="T432" s="54">
        <v>306657</v>
      </c>
      <c r="U432" s="65">
        <v>360</v>
      </c>
      <c r="V432" s="50">
        <v>354</v>
      </c>
      <c r="W432" s="111">
        <v>243</v>
      </c>
      <c r="X432" s="112">
        <v>229</v>
      </c>
      <c r="Y432" s="113">
        <v>203</v>
      </c>
      <c r="Z432" s="114">
        <v>255</v>
      </c>
      <c r="AA432" s="95">
        <v>382</v>
      </c>
      <c r="AB432" s="49">
        <v>0</v>
      </c>
      <c r="AC432" s="57">
        <v>100</v>
      </c>
      <c r="AD432" s="58">
        <v>0</v>
      </c>
    </row>
    <row r="433" spans="1:30" s="3" customFormat="1" ht="18.75" customHeight="1">
      <c r="A433" s="98">
        <v>431</v>
      </c>
      <c r="B433" s="17" t="s">
        <v>3175</v>
      </c>
      <c r="C433" s="18" t="s">
        <v>3369</v>
      </c>
      <c r="D433" s="60">
        <v>405</v>
      </c>
      <c r="E433" s="21">
        <v>1418101</v>
      </c>
      <c r="F433" s="104">
        <v>424</v>
      </c>
      <c r="G433" s="105">
        <v>399</v>
      </c>
      <c r="H433" s="24">
        <v>1656557</v>
      </c>
      <c r="I433" s="60">
        <v>222</v>
      </c>
      <c r="J433" s="20">
        <v>202</v>
      </c>
      <c r="K433" s="21">
        <v>753967</v>
      </c>
      <c r="L433" s="104">
        <v>171</v>
      </c>
      <c r="M433" s="105">
        <v>160</v>
      </c>
      <c r="N433" s="24">
        <v>895493</v>
      </c>
      <c r="O433" s="60">
        <v>274</v>
      </c>
      <c r="P433" s="20">
        <v>255</v>
      </c>
      <c r="Q433" s="21">
        <v>1821817</v>
      </c>
      <c r="R433" s="104">
        <v>243</v>
      </c>
      <c r="S433" s="105">
        <v>228</v>
      </c>
      <c r="T433" s="24">
        <v>111747</v>
      </c>
      <c r="U433" s="25" t="s">
        <v>1709</v>
      </c>
      <c r="V433" s="26" t="s">
        <v>1709</v>
      </c>
      <c r="W433" s="61" t="s">
        <v>3813</v>
      </c>
      <c r="X433" s="104">
        <v>232</v>
      </c>
      <c r="Y433" s="105">
        <v>206</v>
      </c>
      <c r="Z433" s="106">
        <v>250</v>
      </c>
      <c r="AA433" s="93">
        <v>321</v>
      </c>
      <c r="AB433" s="19">
        <v>0</v>
      </c>
      <c r="AC433" s="27">
        <v>100</v>
      </c>
      <c r="AD433" s="28">
        <v>0</v>
      </c>
    </row>
    <row r="434" spans="1:30" s="3" customFormat="1" ht="18.75" customHeight="1">
      <c r="A434" s="298">
        <v>432</v>
      </c>
      <c r="B434" s="161" t="s">
        <v>135</v>
      </c>
      <c r="C434" s="162" t="s">
        <v>3815</v>
      </c>
      <c r="D434" s="193">
        <v>406</v>
      </c>
      <c r="E434" s="165">
        <v>1412367</v>
      </c>
      <c r="F434" s="299">
        <v>345</v>
      </c>
      <c r="G434" s="300">
        <v>327</v>
      </c>
      <c r="H434" s="168">
        <v>2098739</v>
      </c>
      <c r="I434" s="193">
        <v>460</v>
      </c>
      <c r="J434" s="164">
        <v>433</v>
      </c>
      <c r="K434" s="165">
        <v>146735</v>
      </c>
      <c r="L434" s="299">
        <v>335</v>
      </c>
      <c r="M434" s="300">
        <v>316</v>
      </c>
      <c r="N434" s="168">
        <v>358933</v>
      </c>
      <c r="O434" s="193">
        <v>471</v>
      </c>
      <c r="P434" s="164">
        <v>442</v>
      </c>
      <c r="Q434" s="165">
        <v>607762</v>
      </c>
      <c r="R434" s="299">
        <v>334</v>
      </c>
      <c r="S434" s="300">
        <v>317</v>
      </c>
      <c r="T434" s="168">
        <v>49360</v>
      </c>
      <c r="U434" s="193">
        <v>359</v>
      </c>
      <c r="V434" s="164">
        <v>353</v>
      </c>
      <c r="W434" s="301">
        <v>255</v>
      </c>
      <c r="X434" s="299">
        <v>495</v>
      </c>
      <c r="Y434" s="300">
        <v>466</v>
      </c>
      <c r="Z434" s="302">
        <v>35</v>
      </c>
      <c r="AA434" s="171">
        <v>352</v>
      </c>
      <c r="AB434" s="163">
        <v>0</v>
      </c>
      <c r="AC434" s="172">
        <v>100</v>
      </c>
      <c r="AD434" s="173">
        <v>0</v>
      </c>
    </row>
    <row r="435" spans="1:30" s="3" customFormat="1" ht="18.75" customHeight="1">
      <c r="A435" s="298">
        <v>433</v>
      </c>
      <c r="B435" s="161" t="s">
        <v>136</v>
      </c>
      <c r="C435" s="162" t="s">
        <v>3815</v>
      </c>
      <c r="D435" s="193">
        <v>407</v>
      </c>
      <c r="E435" s="165">
        <v>1408797</v>
      </c>
      <c r="F435" s="299">
        <v>220</v>
      </c>
      <c r="G435" s="300">
        <v>207</v>
      </c>
      <c r="H435" s="168">
        <v>2856370</v>
      </c>
      <c r="I435" s="193">
        <v>345</v>
      </c>
      <c r="J435" s="164">
        <v>320</v>
      </c>
      <c r="K435" s="165">
        <v>441860</v>
      </c>
      <c r="L435" s="299">
        <v>336</v>
      </c>
      <c r="M435" s="300">
        <v>317</v>
      </c>
      <c r="N435" s="168">
        <v>357219</v>
      </c>
      <c r="O435" s="193">
        <v>395</v>
      </c>
      <c r="P435" s="164">
        <v>371</v>
      </c>
      <c r="Q435" s="165">
        <v>1115654</v>
      </c>
      <c r="R435" s="299">
        <v>455</v>
      </c>
      <c r="S435" s="300">
        <v>435</v>
      </c>
      <c r="T435" s="168">
        <v>-59367</v>
      </c>
      <c r="U435" s="193">
        <v>216</v>
      </c>
      <c r="V435" s="164">
        <v>214</v>
      </c>
      <c r="W435" s="165">
        <v>3453</v>
      </c>
      <c r="X435" s="299">
        <v>476</v>
      </c>
      <c r="Y435" s="300">
        <v>447</v>
      </c>
      <c r="Z435" s="302">
        <v>60</v>
      </c>
      <c r="AA435" s="171">
        <v>371</v>
      </c>
      <c r="AB435" s="163">
        <v>0</v>
      </c>
      <c r="AC435" s="172">
        <v>100</v>
      </c>
      <c r="AD435" s="173">
        <v>0</v>
      </c>
    </row>
    <row r="436" spans="1:30" s="3" customFormat="1" ht="18.75" customHeight="1">
      <c r="A436" s="298">
        <v>434</v>
      </c>
      <c r="B436" s="161" t="s">
        <v>2036</v>
      </c>
      <c r="C436" s="162" t="s">
        <v>3815</v>
      </c>
      <c r="D436" s="193">
        <v>408</v>
      </c>
      <c r="E436" s="165">
        <v>1404311</v>
      </c>
      <c r="F436" s="299">
        <v>419</v>
      </c>
      <c r="G436" s="300">
        <v>394</v>
      </c>
      <c r="H436" s="168">
        <v>1675366</v>
      </c>
      <c r="I436" s="193">
        <v>388</v>
      </c>
      <c r="J436" s="164">
        <v>363</v>
      </c>
      <c r="K436" s="165">
        <v>360801</v>
      </c>
      <c r="L436" s="299">
        <v>443</v>
      </c>
      <c r="M436" s="300">
        <v>422</v>
      </c>
      <c r="N436" s="168">
        <v>120703</v>
      </c>
      <c r="O436" s="193">
        <v>469</v>
      </c>
      <c r="P436" s="164">
        <v>440</v>
      </c>
      <c r="Q436" s="165">
        <v>609836</v>
      </c>
      <c r="R436" s="299">
        <v>188</v>
      </c>
      <c r="S436" s="300">
        <v>173</v>
      </c>
      <c r="T436" s="168">
        <v>160840</v>
      </c>
      <c r="U436" s="193">
        <v>122</v>
      </c>
      <c r="V436" s="164">
        <v>121</v>
      </c>
      <c r="W436" s="165">
        <v>7371</v>
      </c>
      <c r="X436" s="299">
        <v>405</v>
      </c>
      <c r="Y436" s="300">
        <v>376</v>
      </c>
      <c r="Z436" s="302">
        <v>115</v>
      </c>
      <c r="AA436" s="171">
        <v>372</v>
      </c>
      <c r="AB436" s="163">
        <v>0</v>
      </c>
      <c r="AC436" s="172">
        <v>100</v>
      </c>
      <c r="AD436" s="173">
        <v>0</v>
      </c>
    </row>
    <row r="437" spans="1:30" s="3" customFormat="1" ht="18.75" customHeight="1">
      <c r="A437" s="292">
        <v>435</v>
      </c>
      <c r="B437" s="144" t="s">
        <v>137</v>
      </c>
      <c r="C437" s="145" t="s">
        <v>3815</v>
      </c>
      <c r="D437" s="197">
        <v>409</v>
      </c>
      <c r="E437" s="148">
        <v>1403718</v>
      </c>
      <c r="F437" s="293">
        <v>463</v>
      </c>
      <c r="G437" s="294">
        <v>436</v>
      </c>
      <c r="H437" s="151">
        <v>1404450</v>
      </c>
      <c r="I437" s="197">
        <v>293</v>
      </c>
      <c r="J437" s="147">
        <v>270</v>
      </c>
      <c r="K437" s="148">
        <v>544174</v>
      </c>
      <c r="L437" s="293">
        <v>337</v>
      </c>
      <c r="M437" s="294">
        <v>318</v>
      </c>
      <c r="N437" s="151">
        <v>356970</v>
      </c>
      <c r="O437" s="197">
        <v>411</v>
      </c>
      <c r="P437" s="147">
        <v>385</v>
      </c>
      <c r="Q437" s="148">
        <v>977384</v>
      </c>
      <c r="R437" s="293">
        <v>55</v>
      </c>
      <c r="S437" s="294">
        <v>47</v>
      </c>
      <c r="T437" s="151">
        <v>567423</v>
      </c>
      <c r="U437" s="197">
        <v>385</v>
      </c>
      <c r="V437" s="147">
        <v>377</v>
      </c>
      <c r="W437" s="295">
        <v>54</v>
      </c>
      <c r="X437" s="293">
        <v>498</v>
      </c>
      <c r="Y437" s="294">
        <v>469</v>
      </c>
      <c r="Z437" s="296">
        <v>30</v>
      </c>
      <c r="AA437" s="156">
        <v>352</v>
      </c>
      <c r="AB437" s="146">
        <v>0</v>
      </c>
      <c r="AC437" s="157">
        <v>0</v>
      </c>
      <c r="AD437" s="158">
        <v>100</v>
      </c>
    </row>
    <row r="438" spans="1:30" s="3" customFormat="1" ht="18.75" customHeight="1">
      <c r="A438" s="98">
        <v>436</v>
      </c>
      <c r="B438" s="17" t="s">
        <v>138</v>
      </c>
      <c r="C438" s="18" t="s">
        <v>2748</v>
      </c>
      <c r="D438" s="60">
        <v>410</v>
      </c>
      <c r="E438" s="21">
        <v>1395763</v>
      </c>
      <c r="F438" s="104">
        <v>462</v>
      </c>
      <c r="G438" s="105">
        <v>435</v>
      </c>
      <c r="H438" s="24">
        <v>1405273</v>
      </c>
      <c r="I438" s="60">
        <v>267</v>
      </c>
      <c r="J438" s="20">
        <v>246</v>
      </c>
      <c r="K438" s="21">
        <v>601011</v>
      </c>
      <c r="L438" s="104">
        <v>309</v>
      </c>
      <c r="M438" s="105">
        <v>292</v>
      </c>
      <c r="N438" s="24">
        <v>429634</v>
      </c>
      <c r="O438" s="60">
        <v>337</v>
      </c>
      <c r="P438" s="20">
        <v>317</v>
      </c>
      <c r="Q438" s="21">
        <v>1436914</v>
      </c>
      <c r="R438" s="104">
        <v>430</v>
      </c>
      <c r="S438" s="105">
        <v>411</v>
      </c>
      <c r="T438" s="24">
        <v>7915</v>
      </c>
      <c r="U438" s="60">
        <v>333</v>
      </c>
      <c r="V438" s="20">
        <v>327</v>
      </c>
      <c r="W438" s="103">
        <v>645</v>
      </c>
      <c r="X438" s="104">
        <v>361</v>
      </c>
      <c r="Y438" s="105">
        <v>332</v>
      </c>
      <c r="Z438" s="106">
        <v>142</v>
      </c>
      <c r="AA438" s="93">
        <v>210</v>
      </c>
      <c r="AB438" s="19">
        <v>0</v>
      </c>
      <c r="AC438" s="27">
        <v>100</v>
      </c>
      <c r="AD438" s="28">
        <v>0</v>
      </c>
    </row>
    <row r="439" spans="1:30" s="3" customFormat="1" ht="18.75" customHeight="1">
      <c r="A439" s="298">
        <v>437</v>
      </c>
      <c r="B439" s="161" t="s">
        <v>3606</v>
      </c>
      <c r="C439" s="162" t="s">
        <v>3815</v>
      </c>
      <c r="D439" s="193">
        <v>411</v>
      </c>
      <c r="E439" s="165">
        <v>1380412</v>
      </c>
      <c r="F439" s="299">
        <v>460</v>
      </c>
      <c r="G439" s="300">
        <v>433</v>
      </c>
      <c r="H439" s="168">
        <v>1419288</v>
      </c>
      <c r="I439" s="193">
        <v>434</v>
      </c>
      <c r="J439" s="164">
        <v>407</v>
      </c>
      <c r="K439" s="165">
        <v>233626</v>
      </c>
      <c r="L439" s="299">
        <v>466</v>
      </c>
      <c r="M439" s="300">
        <v>445</v>
      </c>
      <c r="N439" s="168">
        <v>62050</v>
      </c>
      <c r="O439" s="193">
        <v>477</v>
      </c>
      <c r="P439" s="164">
        <v>448</v>
      </c>
      <c r="Q439" s="165">
        <v>558431</v>
      </c>
      <c r="R439" s="299">
        <v>445</v>
      </c>
      <c r="S439" s="300">
        <v>426</v>
      </c>
      <c r="T439" s="168">
        <v>2372</v>
      </c>
      <c r="U439" s="193">
        <v>105</v>
      </c>
      <c r="V439" s="164">
        <v>104</v>
      </c>
      <c r="W439" s="165">
        <v>8218</v>
      </c>
      <c r="X439" s="299">
        <v>372</v>
      </c>
      <c r="Y439" s="300">
        <v>343</v>
      </c>
      <c r="Z439" s="302">
        <v>135</v>
      </c>
      <c r="AA439" s="171">
        <v>322</v>
      </c>
      <c r="AB439" s="163">
        <v>0</v>
      </c>
      <c r="AC439" s="172">
        <v>100</v>
      </c>
      <c r="AD439" s="173">
        <v>0</v>
      </c>
    </row>
    <row r="440" spans="1:30" s="3" customFormat="1" ht="18.75" customHeight="1">
      <c r="A440" s="298">
        <v>438</v>
      </c>
      <c r="B440" s="161" t="s">
        <v>893</v>
      </c>
      <c r="C440" s="162" t="s">
        <v>3815</v>
      </c>
      <c r="D440" s="193">
        <v>412</v>
      </c>
      <c r="E440" s="165">
        <v>1376631</v>
      </c>
      <c r="F440" s="299">
        <v>412</v>
      </c>
      <c r="G440" s="300">
        <v>388</v>
      </c>
      <c r="H440" s="168">
        <v>1720789</v>
      </c>
      <c r="I440" s="193">
        <v>411</v>
      </c>
      <c r="J440" s="164">
        <v>385</v>
      </c>
      <c r="K440" s="165">
        <v>287213</v>
      </c>
      <c r="L440" s="299">
        <v>326</v>
      </c>
      <c r="M440" s="300">
        <v>309</v>
      </c>
      <c r="N440" s="168">
        <v>387662</v>
      </c>
      <c r="O440" s="193">
        <v>389</v>
      </c>
      <c r="P440" s="164">
        <v>365</v>
      </c>
      <c r="Q440" s="165">
        <v>1161412</v>
      </c>
      <c r="R440" s="299">
        <v>276</v>
      </c>
      <c r="S440" s="300">
        <v>261</v>
      </c>
      <c r="T440" s="168">
        <v>82844</v>
      </c>
      <c r="U440" s="193">
        <v>75</v>
      </c>
      <c r="V440" s="164">
        <v>75</v>
      </c>
      <c r="W440" s="165">
        <v>9856</v>
      </c>
      <c r="X440" s="299">
        <v>190</v>
      </c>
      <c r="Y440" s="300">
        <v>169</v>
      </c>
      <c r="Z440" s="302">
        <v>300</v>
      </c>
      <c r="AA440" s="171">
        <v>322</v>
      </c>
      <c r="AB440" s="163">
        <v>0</v>
      </c>
      <c r="AC440" s="172">
        <v>100</v>
      </c>
      <c r="AD440" s="173">
        <v>0</v>
      </c>
    </row>
    <row r="441" spans="1:30" s="3" customFormat="1" ht="18.75" customHeight="1">
      <c r="A441" s="298">
        <v>439</v>
      </c>
      <c r="B441" s="161" t="s">
        <v>139</v>
      </c>
      <c r="C441" s="162" t="s">
        <v>3815</v>
      </c>
      <c r="D441" s="193">
        <v>413</v>
      </c>
      <c r="E441" s="165">
        <v>1345243</v>
      </c>
      <c r="F441" s="299">
        <v>300</v>
      </c>
      <c r="G441" s="300">
        <v>283</v>
      </c>
      <c r="H441" s="168">
        <v>2326899</v>
      </c>
      <c r="I441" s="193">
        <v>403</v>
      </c>
      <c r="J441" s="164">
        <v>377</v>
      </c>
      <c r="K441" s="165">
        <v>325014</v>
      </c>
      <c r="L441" s="299">
        <v>429</v>
      </c>
      <c r="M441" s="300">
        <v>409</v>
      </c>
      <c r="N441" s="168">
        <v>166774</v>
      </c>
      <c r="O441" s="193">
        <v>331</v>
      </c>
      <c r="P441" s="164">
        <v>311</v>
      </c>
      <c r="Q441" s="165">
        <v>1456257</v>
      </c>
      <c r="R441" s="299">
        <v>330</v>
      </c>
      <c r="S441" s="300">
        <v>313</v>
      </c>
      <c r="T441" s="168">
        <v>50829</v>
      </c>
      <c r="U441" s="193">
        <v>132</v>
      </c>
      <c r="V441" s="164">
        <v>131</v>
      </c>
      <c r="W441" s="165">
        <v>6982</v>
      </c>
      <c r="X441" s="299">
        <v>373</v>
      </c>
      <c r="Y441" s="300">
        <v>344</v>
      </c>
      <c r="Z441" s="302">
        <v>134</v>
      </c>
      <c r="AA441" s="171">
        <v>321</v>
      </c>
      <c r="AB441" s="163">
        <v>0</v>
      </c>
      <c r="AC441" s="172">
        <v>100</v>
      </c>
      <c r="AD441" s="173">
        <v>0</v>
      </c>
    </row>
    <row r="442" spans="1:30" s="3" customFormat="1" ht="18.75" customHeight="1">
      <c r="A442" s="100">
        <v>440</v>
      </c>
      <c r="B442" s="47" t="s">
        <v>140</v>
      </c>
      <c r="C442" s="48" t="s">
        <v>2748</v>
      </c>
      <c r="D442" s="65">
        <v>414</v>
      </c>
      <c r="E442" s="51">
        <v>1338191</v>
      </c>
      <c r="F442" s="112">
        <v>457</v>
      </c>
      <c r="G442" s="113">
        <v>430</v>
      </c>
      <c r="H442" s="54">
        <v>1457401</v>
      </c>
      <c r="I442" s="65">
        <v>375</v>
      </c>
      <c r="J442" s="50">
        <v>350</v>
      </c>
      <c r="K442" s="51">
        <v>385565</v>
      </c>
      <c r="L442" s="112">
        <v>380</v>
      </c>
      <c r="M442" s="113">
        <v>360</v>
      </c>
      <c r="N442" s="54">
        <v>282173</v>
      </c>
      <c r="O442" s="65">
        <v>479</v>
      </c>
      <c r="P442" s="50">
        <v>450</v>
      </c>
      <c r="Q442" s="51">
        <v>540560</v>
      </c>
      <c r="R442" s="112">
        <v>242</v>
      </c>
      <c r="S442" s="113">
        <v>227</v>
      </c>
      <c r="T442" s="54">
        <v>112051</v>
      </c>
      <c r="U442" s="65">
        <v>292</v>
      </c>
      <c r="V442" s="50">
        <v>288</v>
      </c>
      <c r="W442" s="51">
        <v>1195</v>
      </c>
      <c r="X442" s="112">
        <v>412</v>
      </c>
      <c r="Y442" s="113">
        <v>383</v>
      </c>
      <c r="Z442" s="114">
        <v>108</v>
      </c>
      <c r="AA442" s="95">
        <v>382</v>
      </c>
      <c r="AB442" s="49">
        <v>0</v>
      </c>
      <c r="AC442" s="57">
        <v>100</v>
      </c>
      <c r="AD442" s="58">
        <v>0</v>
      </c>
    </row>
    <row r="443" spans="1:30" s="3" customFormat="1" ht="18.75" customHeight="1">
      <c r="A443" s="304">
        <v>441</v>
      </c>
      <c r="B443" s="176" t="s">
        <v>141</v>
      </c>
      <c r="C443" s="177" t="s">
        <v>3815</v>
      </c>
      <c r="D443" s="198">
        <v>415</v>
      </c>
      <c r="E443" s="180">
        <v>1337781</v>
      </c>
      <c r="F443" s="305">
        <v>434</v>
      </c>
      <c r="G443" s="306">
        <v>408</v>
      </c>
      <c r="H443" s="183">
        <v>1584797</v>
      </c>
      <c r="I443" s="198">
        <v>338</v>
      </c>
      <c r="J443" s="179">
        <v>313</v>
      </c>
      <c r="K443" s="180">
        <v>458097</v>
      </c>
      <c r="L443" s="305">
        <v>339</v>
      </c>
      <c r="M443" s="306">
        <v>320</v>
      </c>
      <c r="N443" s="183">
        <v>351214</v>
      </c>
      <c r="O443" s="198">
        <v>424</v>
      </c>
      <c r="P443" s="179">
        <v>398</v>
      </c>
      <c r="Q443" s="180">
        <v>909887</v>
      </c>
      <c r="R443" s="305">
        <v>296</v>
      </c>
      <c r="S443" s="306">
        <v>280</v>
      </c>
      <c r="T443" s="183">
        <v>72002</v>
      </c>
      <c r="U443" s="198">
        <v>281</v>
      </c>
      <c r="V443" s="179">
        <v>277</v>
      </c>
      <c r="W443" s="180">
        <v>1300</v>
      </c>
      <c r="X443" s="305">
        <v>154</v>
      </c>
      <c r="Y443" s="306">
        <v>133</v>
      </c>
      <c r="Z443" s="307">
        <v>338</v>
      </c>
      <c r="AA443" s="186">
        <v>383</v>
      </c>
      <c r="AB443" s="178">
        <v>0</v>
      </c>
      <c r="AC443" s="187">
        <v>66.7</v>
      </c>
      <c r="AD443" s="188">
        <v>33.299999999999997</v>
      </c>
    </row>
    <row r="444" spans="1:30" s="3" customFormat="1" ht="18.75" customHeight="1">
      <c r="A444" s="298">
        <v>442</v>
      </c>
      <c r="B444" s="161" t="s">
        <v>2631</v>
      </c>
      <c r="C444" s="162" t="s">
        <v>3815</v>
      </c>
      <c r="D444" s="193">
        <v>416</v>
      </c>
      <c r="E444" s="165">
        <v>1333368</v>
      </c>
      <c r="F444" s="299">
        <v>464</v>
      </c>
      <c r="G444" s="300">
        <v>437</v>
      </c>
      <c r="H444" s="168">
        <v>1392990</v>
      </c>
      <c r="I444" s="193">
        <v>456</v>
      </c>
      <c r="J444" s="164">
        <v>429</v>
      </c>
      <c r="K444" s="165">
        <v>167960</v>
      </c>
      <c r="L444" s="299">
        <v>415</v>
      </c>
      <c r="M444" s="300">
        <v>395</v>
      </c>
      <c r="N444" s="168">
        <v>197788</v>
      </c>
      <c r="O444" s="193">
        <v>382</v>
      </c>
      <c r="P444" s="164">
        <v>359</v>
      </c>
      <c r="Q444" s="165">
        <v>1202834</v>
      </c>
      <c r="R444" s="299">
        <v>212</v>
      </c>
      <c r="S444" s="300">
        <v>197</v>
      </c>
      <c r="T444" s="168">
        <v>138103</v>
      </c>
      <c r="U444" s="193">
        <v>141</v>
      </c>
      <c r="V444" s="164">
        <v>140</v>
      </c>
      <c r="W444" s="165">
        <v>6587</v>
      </c>
      <c r="X444" s="299">
        <v>439</v>
      </c>
      <c r="Y444" s="300">
        <v>410</v>
      </c>
      <c r="Z444" s="302">
        <v>89</v>
      </c>
      <c r="AA444" s="171">
        <v>322</v>
      </c>
      <c r="AB444" s="163">
        <v>0</v>
      </c>
      <c r="AC444" s="172">
        <v>100</v>
      </c>
      <c r="AD444" s="173">
        <v>0</v>
      </c>
    </row>
    <row r="445" spans="1:30" s="3" customFormat="1" ht="18.75" customHeight="1">
      <c r="A445" s="298">
        <v>443</v>
      </c>
      <c r="B445" s="195" t="s">
        <v>3813</v>
      </c>
      <c r="C445" s="162" t="s">
        <v>3815</v>
      </c>
      <c r="D445" s="193">
        <v>417</v>
      </c>
      <c r="E445" s="189" t="s">
        <v>3813</v>
      </c>
      <c r="F445" s="299">
        <v>467</v>
      </c>
      <c r="G445" s="300">
        <v>440</v>
      </c>
      <c r="H445" s="196" t="s">
        <v>3813</v>
      </c>
      <c r="I445" s="193">
        <v>395</v>
      </c>
      <c r="J445" s="164">
        <v>370</v>
      </c>
      <c r="K445" s="189" t="s">
        <v>3813</v>
      </c>
      <c r="L445" s="299">
        <v>299</v>
      </c>
      <c r="M445" s="300">
        <v>282</v>
      </c>
      <c r="N445" s="196" t="s">
        <v>3813</v>
      </c>
      <c r="O445" s="193">
        <v>444</v>
      </c>
      <c r="P445" s="164">
        <v>418</v>
      </c>
      <c r="Q445" s="189" t="s">
        <v>3813</v>
      </c>
      <c r="R445" s="299">
        <v>244</v>
      </c>
      <c r="S445" s="300">
        <v>229</v>
      </c>
      <c r="T445" s="196" t="s">
        <v>3813</v>
      </c>
      <c r="U445" s="193">
        <v>374</v>
      </c>
      <c r="V445" s="164">
        <v>367</v>
      </c>
      <c r="W445" s="189" t="s">
        <v>3813</v>
      </c>
      <c r="X445" s="299">
        <v>391</v>
      </c>
      <c r="Y445" s="300">
        <v>362</v>
      </c>
      <c r="Z445" s="196" t="s">
        <v>3813</v>
      </c>
      <c r="AA445" s="171">
        <v>356</v>
      </c>
      <c r="AB445" s="163">
        <v>0</v>
      </c>
      <c r="AC445" s="172">
        <v>100</v>
      </c>
      <c r="AD445" s="173">
        <v>0</v>
      </c>
    </row>
    <row r="446" spans="1:30" s="3" customFormat="1" ht="18.75" customHeight="1">
      <c r="A446" s="298">
        <v>444</v>
      </c>
      <c r="B446" s="161" t="s">
        <v>142</v>
      </c>
      <c r="C446" s="162" t="s">
        <v>3815</v>
      </c>
      <c r="D446" s="193">
        <v>418</v>
      </c>
      <c r="E446" s="165">
        <v>1327274</v>
      </c>
      <c r="F446" s="299">
        <v>452</v>
      </c>
      <c r="G446" s="300">
        <v>425</v>
      </c>
      <c r="H446" s="168">
        <v>1486857</v>
      </c>
      <c r="I446" s="193">
        <v>347</v>
      </c>
      <c r="J446" s="164">
        <v>322</v>
      </c>
      <c r="K446" s="165">
        <v>436206</v>
      </c>
      <c r="L446" s="299">
        <v>257</v>
      </c>
      <c r="M446" s="300">
        <v>243</v>
      </c>
      <c r="N446" s="168">
        <v>588958</v>
      </c>
      <c r="O446" s="193">
        <v>305</v>
      </c>
      <c r="P446" s="164">
        <v>285</v>
      </c>
      <c r="Q446" s="165">
        <v>1611245</v>
      </c>
      <c r="R446" s="299">
        <v>256</v>
      </c>
      <c r="S446" s="300">
        <v>241</v>
      </c>
      <c r="T446" s="168">
        <v>102501</v>
      </c>
      <c r="U446" s="193">
        <v>118</v>
      </c>
      <c r="V446" s="164">
        <v>117</v>
      </c>
      <c r="W446" s="165">
        <v>7623</v>
      </c>
      <c r="X446" s="299">
        <v>247</v>
      </c>
      <c r="Y446" s="300">
        <v>221</v>
      </c>
      <c r="Z446" s="302">
        <v>233</v>
      </c>
      <c r="AA446" s="171">
        <v>321</v>
      </c>
      <c r="AB446" s="163">
        <v>0</v>
      </c>
      <c r="AC446" s="172">
        <v>100</v>
      </c>
      <c r="AD446" s="173">
        <v>0</v>
      </c>
    </row>
    <row r="447" spans="1:30" s="3" customFormat="1" ht="18.75" customHeight="1">
      <c r="A447" s="292">
        <v>445</v>
      </c>
      <c r="B447" s="144" t="s">
        <v>2246</v>
      </c>
      <c r="C447" s="145" t="s">
        <v>3815</v>
      </c>
      <c r="D447" s="197">
        <v>419</v>
      </c>
      <c r="E447" s="148">
        <v>1323807</v>
      </c>
      <c r="F447" s="293">
        <v>453</v>
      </c>
      <c r="G447" s="294">
        <v>426</v>
      </c>
      <c r="H447" s="151">
        <v>1476305</v>
      </c>
      <c r="I447" s="197">
        <v>385</v>
      </c>
      <c r="J447" s="147">
        <v>360</v>
      </c>
      <c r="K447" s="148">
        <v>369798</v>
      </c>
      <c r="L447" s="293">
        <v>378</v>
      </c>
      <c r="M447" s="294">
        <v>358</v>
      </c>
      <c r="N447" s="151">
        <v>284758</v>
      </c>
      <c r="O447" s="197">
        <v>486</v>
      </c>
      <c r="P447" s="147">
        <v>457</v>
      </c>
      <c r="Q447" s="148">
        <v>478186</v>
      </c>
      <c r="R447" s="293">
        <v>166</v>
      </c>
      <c r="S447" s="294">
        <v>152</v>
      </c>
      <c r="T447" s="151">
        <v>192670</v>
      </c>
      <c r="U447" s="197">
        <v>365</v>
      </c>
      <c r="V447" s="147">
        <v>358</v>
      </c>
      <c r="W447" s="295">
        <v>196</v>
      </c>
      <c r="X447" s="293">
        <v>496</v>
      </c>
      <c r="Y447" s="294">
        <v>467</v>
      </c>
      <c r="Z447" s="296">
        <v>33</v>
      </c>
      <c r="AA447" s="156">
        <v>311</v>
      </c>
      <c r="AB447" s="146">
        <v>0</v>
      </c>
      <c r="AC447" s="157">
        <v>100</v>
      </c>
      <c r="AD447" s="158">
        <v>0</v>
      </c>
    </row>
    <row r="448" spans="1:30" s="3" customFormat="1" ht="18.75" customHeight="1">
      <c r="A448" s="304">
        <v>446</v>
      </c>
      <c r="B448" s="176" t="s">
        <v>143</v>
      </c>
      <c r="C448" s="177" t="s">
        <v>3815</v>
      </c>
      <c r="D448" s="198">
        <v>420</v>
      </c>
      <c r="E448" s="180">
        <v>1319843</v>
      </c>
      <c r="F448" s="305">
        <v>473</v>
      </c>
      <c r="G448" s="306">
        <v>446</v>
      </c>
      <c r="H448" s="183">
        <v>1319843</v>
      </c>
      <c r="I448" s="198">
        <v>487</v>
      </c>
      <c r="J448" s="179">
        <v>460</v>
      </c>
      <c r="K448" s="180">
        <v>5754</v>
      </c>
      <c r="L448" s="305">
        <v>185</v>
      </c>
      <c r="M448" s="306">
        <v>173</v>
      </c>
      <c r="N448" s="183">
        <v>823429</v>
      </c>
      <c r="O448" s="198">
        <v>421</v>
      </c>
      <c r="P448" s="179">
        <v>395</v>
      </c>
      <c r="Q448" s="180">
        <v>923506</v>
      </c>
      <c r="R448" s="305">
        <v>353</v>
      </c>
      <c r="S448" s="306">
        <v>336</v>
      </c>
      <c r="T448" s="183">
        <v>37119</v>
      </c>
      <c r="U448" s="198">
        <v>341</v>
      </c>
      <c r="V448" s="179">
        <v>335</v>
      </c>
      <c r="W448" s="315">
        <v>512</v>
      </c>
      <c r="X448" s="305">
        <v>424</v>
      </c>
      <c r="Y448" s="306">
        <v>395</v>
      </c>
      <c r="Z448" s="307">
        <v>101</v>
      </c>
      <c r="AA448" s="186">
        <v>324</v>
      </c>
      <c r="AB448" s="178">
        <v>0</v>
      </c>
      <c r="AC448" s="187">
        <v>100</v>
      </c>
      <c r="AD448" s="188">
        <v>0</v>
      </c>
    </row>
    <row r="449" spans="1:30" s="3" customFormat="1" ht="18.75" customHeight="1">
      <c r="A449" s="298">
        <v>447</v>
      </c>
      <c r="B449" s="161" t="s">
        <v>843</v>
      </c>
      <c r="C449" s="162" t="s">
        <v>3815</v>
      </c>
      <c r="D449" s="193">
        <v>421</v>
      </c>
      <c r="E449" s="165">
        <v>1319825</v>
      </c>
      <c r="F449" s="299">
        <v>461</v>
      </c>
      <c r="G449" s="300">
        <v>434</v>
      </c>
      <c r="H449" s="168">
        <v>1407367</v>
      </c>
      <c r="I449" s="193">
        <v>268</v>
      </c>
      <c r="J449" s="164">
        <v>247</v>
      </c>
      <c r="K449" s="165">
        <v>600888</v>
      </c>
      <c r="L449" s="299">
        <v>271</v>
      </c>
      <c r="M449" s="300">
        <v>256</v>
      </c>
      <c r="N449" s="168">
        <v>548377</v>
      </c>
      <c r="O449" s="193">
        <v>388</v>
      </c>
      <c r="P449" s="164">
        <v>364</v>
      </c>
      <c r="Q449" s="165">
        <v>1163553</v>
      </c>
      <c r="R449" s="299">
        <v>345</v>
      </c>
      <c r="S449" s="300">
        <v>328</v>
      </c>
      <c r="T449" s="168">
        <v>44902</v>
      </c>
      <c r="U449" s="193">
        <v>299</v>
      </c>
      <c r="V449" s="164">
        <v>294</v>
      </c>
      <c r="W449" s="165">
        <v>1144</v>
      </c>
      <c r="X449" s="299">
        <v>55</v>
      </c>
      <c r="Y449" s="300">
        <v>43</v>
      </c>
      <c r="Z449" s="302">
        <v>568</v>
      </c>
      <c r="AA449" s="171">
        <v>381</v>
      </c>
      <c r="AB449" s="163">
        <v>0</v>
      </c>
      <c r="AC449" s="172">
        <v>100</v>
      </c>
      <c r="AD449" s="173">
        <v>0</v>
      </c>
    </row>
    <row r="450" spans="1:30" s="3" customFormat="1" ht="18.75" customHeight="1">
      <c r="A450" s="298">
        <v>448</v>
      </c>
      <c r="B450" s="161" t="s">
        <v>844</v>
      </c>
      <c r="C450" s="162" t="s">
        <v>3815</v>
      </c>
      <c r="D450" s="193">
        <v>422</v>
      </c>
      <c r="E450" s="165">
        <v>1318941</v>
      </c>
      <c r="F450" s="299">
        <v>468</v>
      </c>
      <c r="G450" s="300">
        <v>441</v>
      </c>
      <c r="H450" s="168">
        <v>1355929</v>
      </c>
      <c r="I450" s="193" t="s">
        <v>3813</v>
      </c>
      <c r="J450" s="170" t="s">
        <v>1709</v>
      </c>
      <c r="K450" s="165">
        <v>-115948</v>
      </c>
      <c r="L450" s="299">
        <v>484</v>
      </c>
      <c r="M450" s="300">
        <v>462</v>
      </c>
      <c r="N450" s="168">
        <v>2906</v>
      </c>
      <c r="O450" s="193">
        <v>480</v>
      </c>
      <c r="P450" s="164">
        <v>451</v>
      </c>
      <c r="Q450" s="165">
        <v>528811</v>
      </c>
      <c r="R450" s="299">
        <v>451</v>
      </c>
      <c r="S450" s="300">
        <v>431</v>
      </c>
      <c r="T450" s="168">
        <v>-31236</v>
      </c>
      <c r="U450" s="193">
        <v>124</v>
      </c>
      <c r="V450" s="164">
        <v>123</v>
      </c>
      <c r="W450" s="165">
        <v>7303</v>
      </c>
      <c r="X450" s="299">
        <v>475</v>
      </c>
      <c r="Y450" s="300">
        <v>446</v>
      </c>
      <c r="Z450" s="302">
        <v>60</v>
      </c>
      <c r="AA450" s="171">
        <v>322</v>
      </c>
      <c r="AB450" s="163">
        <v>0</v>
      </c>
      <c r="AC450" s="172">
        <v>100</v>
      </c>
      <c r="AD450" s="173">
        <v>0</v>
      </c>
    </row>
    <row r="451" spans="1:30" s="3" customFormat="1" ht="18.75" customHeight="1">
      <c r="A451" s="298">
        <v>449</v>
      </c>
      <c r="B451" s="161" t="s">
        <v>845</v>
      </c>
      <c r="C451" s="162" t="s">
        <v>3815</v>
      </c>
      <c r="D451" s="193">
        <v>423</v>
      </c>
      <c r="E451" s="165">
        <v>1314611</v>
      </c>
      <c r="F451" s="299">
        <v>431</v>
      </c>
      <c r="G451" s="300">
        <v>406</v>
      </c>
      <c r="H451" s="168">
        <v>1591317</v>
      </c>
      <c r="I451" s="193">
        <v>427</v>
      </c>
      <c r="J451" s="164">
        <v>400</v>
      </c>
      <c r="K451" s="165">
        <v>246731</v>
      </c>
      <c r="L451" s="299">
        <v>476</v>
      </c>
      <c r="M451" s="300">
        <v>454</v>
      </c>
      <c r="N451" s="168">
        <v>43112</v>
      </c>
      <c r="O451" s="193">
        <v>462</v>
      </c>
      <c r="P451" s="164">
        <v>434</v>
      </c>
      <c r="Q451" s="165">
        <v>649130</v>
      </c>
      <c r="R451" s="299">
        <v>462</v>
      </c>
      <c r="S451" s="300">
        <v>441</v>
      </c>
      <c r="T451" s="168">
        <v>-91138</v>
      </c>
      <c r="U451" s="193">
        <v>191</v>
      </c>
      <c r="V451" s="164">
        <v>190</v>
      </c>
      <c r="W451" s="165">
        <v>4242</v>
      </c>
      <c r="X451" s="299">
        <v>411</v>
      </c>
      <c r="Y451" s="300">
        <v>382</v>
      </c>
      <c r="Z451" s="302">
        <v>110</v>
      </c>
      <c r="AA451" s="171">
        <v>356</v>
      </c>
      <c r="AB451" s="163">
        <v>0</v>
      </c>
      <c r="AC451" s="172">
        <v>100</v>
      </c>
      <c r="AD451" s="173">
        <v>0</v>
      </c>
    </row>
    <row r="452" spans="1:30" s="3" customFormat="1" ht="18.75" customHeight="1">
      <c r="A452" s="292">
        <v>450</v>
      </c>
      <c r="B452" s="144" t="s">
        <v>846</v>
      </c>
      <c r="C452" s="145" t="s">
        <v>3815</v>
      </c>
      <c r="D452" s="197">
        <v>424</v>
      </c>
      <c r="E452" s="148">
        <v>1313592</v>
      </c>
      <c r="F452" s="293">
        <v>471</v>
      </c>
      <c r="G452" s="294">
        <v>444</v>
      </c>
      <c r="H452" s="151">
        <v>1330349</v>
      </c>
      <c r="I452" s="197">
        <v>443</v>
      </c>
      <c r="J452" s="147">
        <v>416</v>
      </c>
      <c r="K452" s="148">
        <v>211927</v>
      </c>
      <c r="L452" s="293">
        <v>422</v>
      </c>
      <c r="M452" s="294">
        <v>402</v>
      </c>
      <c r="N452" s="151">
        <v>183179</v>
      </c>
      <c r="O452" s="197">
        <v>492</v>
      </c>
      <c r="P452" s="147">
        <v>463</v>
      </c>
      <c r="Q452" s="148">
        <v>416103</v>
      </c>
      <c r="R452" s="293">
        <v>309</v>
      </c>
      <c r="S452" s="294">
        <v>293</v>
      </c>
      <c r="T452" s="151">
        <v>61395</v>
      </c>
      <c r="U452" s="197">
        <v>352</v>
      </c>
      <c r="V452" s="147">
        <v>346</v>
      </c>
      <c r="W452" s="295">
        <v>345</v>
      </c>
      <c r="X452" s="293">
        <v>404</v>
      </c>
      <c r="Y452" s="294">
        <v>375</v>
      </c>
      <c r="Z452" s="296">
        <v>115</v>
      </c>
      <c r="AA452" s="156">
        <v>383</v>
      </c>
      <c r="AB452" s="146">
        <v>0</v>
      </c>
      <c r="AC452" s="157">
        <v>100</v>
      </c>
      <c r="AD452" s="158">
        <v>0</v>
      </c>
    </row>
    <row r="453" spans="1:30" s="3" customFormat="1" ht="18.75" customHeight="1">
      <c r="A453" s="98">
        <v>451</v>
      </c>
      <c r="B453" s="17" t="s">
        <v>847</v>
      </c>
      <c r="C453" s="18" t="s">
        <v>3373</v>
      </c>
      <c r="D453" s="60">
        <v>425</v>
      </c>
      <c r="E453" s="21">
        <v>1308313</v>
      </c>
      <c r="F453" s="104">
        <v>472</v>
      </c>
      <c r="G453" s="105">
        <v>445</v>
      </c>
      <c r="H453" s="24">
        <v>1323150</v>
      </c>
      <c r="I453" s="60">
        <v>350</v>
      </c>
      <c r="J453" s="20">
        <v>325</v>
      </c>
      <c r="K453" s="21">
        <v>428654</v>
      </c>
      <c r="L453" s="104">
        <v>165</v>
      </c>
      <c r="M453" s="105">
        <v>155</v>
      </c>
      <c r="N453" s="24">
        <v>933759</v>
      </c>
      <c r="O453" s="60">
        <v>317</v>
      </c>
      <c r="P453" s="20">
        <v>297</v>
      </c>
      <c r="Q453" s="21">
        <v>1536732</v>
      </c>
      <c r="R453" s="104">
        <v>424</v>
      </c>
      <c r="S453" s="105">
        <v>406</v>
      </c>
      <c r="T453" s="24">
        <v>11381</v>
      </c>
      <c r="U453" s="60">
        <v>404</v>
      </c>
      <c r="V453" s="20">
        <v>395</v>
      </c>
      <c r="W453" s="103">
        <v>3</v>
      </c>
      <c r="X453" s="104">
        <v>98</v>
      </c>
      <c r="Y453" s="105">
        <v>80</v>
      </c>
      <c r="Z453" s="106">
        <v>435</v>
      </c>
      <c r="AA453" s="93">
        <v>321</v>
      </c>
      <c r="AB453" s="19">
        <v>0</v>
      </c>
      <c r="AC453" s="27">
        <v>100</v>
      </c>
      <c r="AD453" s="28">
        <v>0</v>
      </c>
    </row>
    <row r="454" spans="1:30" s="3" customFormat="1" ht="18.75" customHeight="1">
      <c r="A454" s="99">
        <v>452</v>
      </c>
      <c r="B454" s="31" t="s">
        <v>848</v>
      </c>
      <c r="C454" s="32" t="s">
        <v>3373</v>
      </c>
      <c r="D454" s="33">
        <v>426</v>
      </c>
      <c r="E454" s="35">
        <v>1300547</v>
      </c>
      <c r="F454" s="107">
        <v>449</v>
      </c>
      <c r="G454" s="108">
        <v>422</v>
      </c>
      <c r="H454" s="38">
        <v>1499223</v>
      </c>
      <c r="I454" s="33">
        <v>469</v>
      </c>
      <c r="J454" s="44">
        <v>442</v>
      </c>
      <c r="K454" s="35">
        <v>120055</v>
      </c>
      <c r="L454" s="107">
        <v>463</v>
      </c>
      <c r="M454" s="108">
        <v>442</v>
      </c>
      <c r="N454" s="38">
        <v>68757</v>
      </c>
      <c r="O454" s="33">
        <v>500</v>
      </c>
      <c r="P454" s="44">
        <v>471</v>
      </c>
      <c r="Q454" s="35">
        <v>150664</v>
      </c>
      <c r="R454" s="107">
        <v>340</v>
      </c>
      <c r="S454" s="108">
        <v>323</v>
      </c>
      <c r="T454" s="38">
        <v>46970</v>
      </c>
      <c r="U454" s="39" t="s">
        <v>1709</v>
      </c>
      <c r="V454" s="40" t="s">
        <v>1709</v>
      </c>
      <c r="W454" s="41" t="s">
        <v>3813</v>
      </c>
      <c r="X454" s="107">
        <v>472</v>
      </c>
      <c r="Y454" s="108">
        <v>443</v>
      </c>
      <c r="Z454" s="110">
        <v>60</v>
      </c>
      <c r="AA454" s="94">
        <v>321</v>
      </c>
      <c r="AB454" s="42">
        <v>0</v>
      </c>
      <c r="AC454" s="34">
        <v>100</v>
      </c>
      <c r="AD454" s="43">
        <v>0</v>
      </c>
    </row>
    <row r="455" spans="1:30" s="3" customFormat="1" ht="18.75" customHeight="1">
      <c r="A455" s="99">
        <v>453</v>
      </c>
      <c r="B455" s="31" t="s">
        <v>849</v>
      </c>
      <c r="C455" s="32" t="s">
        <v>2391</v>
      </c>
      <c r="D455" s="33">
        <v>427</v>
      </c>
      <c r="E455" s="35">
        <v>1299040</v>
      </c>
      <c r="F455" s="107">
        <v>475</v>
      </c>
      <c r="G455" s="108">
        <v>448</v>
      </c>
      <c r="H455" s="38">
        <v>1299040</v>
      </c>
      <c r="I455" s="33">
        <v>468</v>
      </c>
      <c r="J455" s="44">
        <v>441</v>
      </c>
      <c r="K455" s="35">
        <v>128612</v>
      </c>
      <c r="L455" s="107">
        <v>112</v>
      </c>
      <c r="M455" s="108">
        <v>104</v>
      </c>
      <c r="N455" s="38">
        <v>1200984</v>
      </c>
      <c r="O455" s="33">
        <v>188</v>
      </c>
      <c r="P455" s="44">
        <v>176</v>
      </c>
      <c r="Q455" s="35">
        <v>2495535</v>
      </c>
      <c r="R455" s="107">
        <v>461</v>
      </c>
      <c r="S455" s="108">
        <v>440</v>
      </c>
      <c r="T455" s="38">
        <v>-89546</v>
      </c>
      <c r="U455" s="33">
        <v>375</v>
      </c>
      <c r="V455" s="44">
        <v>368</v>
      </c>
      <c r="W455" s="109">
        <v>108</v>
      </c>
      <c r="X455" s="107">
        <v>194</v>
      </c>
      <c r="Y455" s="108">
        <v>173</v>
      </c>
      <c r="Z455" s="110">
        <v>295</v>
      </c>
      <c r="AA455" s="94">
        <v>321</v>
      </c>
      <c r="AB455" s="42">
        <v>0</v>
      </c>
      <c r="AC455" s="34">
        <v>100</v>
      </c>
      <c r="AD455" s="43">
        <v>0</v>
      </c>
    </row>
    <row r="456" spans="1:30" s="3" customFormat="1" ht="18.75" customHeight="1">
      <c r="A456" s="298">
        <v>454</v>
      </c>
      <c r="B456" s="161" t="s">
        <v>850</v>
      </c>
      <c r="C456" s="162" t="s">
        <v>3815</v>
      </c>
      <c r="D456" s="193">
        <v>428</v>
      </c>
      <c r="E456" s="165">
        <v>1289921</v>
      </c>
      <c r="F456" s="299">
        <v>469</v>
      </c>
      <c r="G456" s="300">
        <v>442</v>
      </c>
      <c r="H456" s="168">
        <v>1340740</v>
      </c>
      <c r="I456" s="193">
        <v>275</v>
      </c>
      <c r="J456" s="164">
        <v>254</v>
      </c>
      <c r="K456" s="165">
        <v>582814</v>
      </c>
      <c r="L456" s="299">
        <v>320</v>
      </c>
      <c r="M456" s="300">
        <v>303</v>
      </c>
      <c r="N456" s="168">
        <v>398088</v>
      </c>
      <c r="O456" s="193">
        <v>436</v>
      </c>
      <c r="P456" s="164">
        <v>410</v>
      </c>
      <c r="Q456" s="165">
        <v>843438</v>
      </c>
      <c r="R456" s="299">
        <v>144</v>
      </c>
      <c r="S456" s="300">
        <v>132</v>
      </c>
      <c r="T456" s="168">
        <v>228341</v>
      </c>
      <c r="U456" s="193">
        <v>261</v>
      </c>
      <c r="V456" s="164">
        <v>258</v>
      </c>
      <c r="W456" s="165">
        <v>1805</v>
      </c>
      <c r="X456" s="299">
        <v>277</v>
      </c>
      <c r="Y456" s="300">
        <v>250</v>
      </c>
      <c r="Z456" s="302">
        <v>205</v>
      </c>
      <c r="AA456" s="171">
        <v>321</v>
      </c>
      <c r="AB456" s="163">
        <v>0</v>
      </c>
      <c r="AC456" s="172">
        <v>100</v>
      </c>
      <c r="AD456" s="173">
        <v>0</v>
      </c>
    </row>
    <row r="457" spans="1:30" s="3" customFormat="1" ht="18.75" customHeight="1">
      <c r="A457" s="292">
        <v>455</v>
      </c>
      <c r="B457" s="144" t="s">
        <v>851</v>
      </c>
      <c r="C457" s="145" t="s">
        <v>3815</v>
      </c>
      <c r="D457" s="197">
        <v>429</v>
      </c>
      <c r="E457" s="148">
        <v>1283544</v>
      </c>
      <c r="F457" s="293">
        <v>476</v>
      </c>
      <c r="G457" s="294">
        <v>449</v>
      </c>
      <c r="H457" s="151">
        <v>1294328</v>
      </c>
      <c r="I457" s="197">
        <v>466</v>
      </c>
      <c r="J457" s="147">
        <v>439</v>
      </c>
      <c r="K457" s="148">
        <v>131878</v>
      </c>
      <c r="L457" s="293">
        <v>435</v>
      </c>
      <c r="M457" s="294">
        <v>415</v>
      </c>
      <c r="N457" s="151">
        <v>134239</v>
      </c>
      <c r="O457" s="197">
        <v>494</v>
      </c>
      <c r="P457" s="147">
        <v>465</v>
      </c>
      <c r="Q457" s="148">
        <v>395136</v>
      </c>
      <c r="R457" s="293">
        <v>392</v>
      </c>
      <c r="S457" s="294">
        <v>374</v>
      </c>
      <c r="T457" s="151">
        <v>23852</v>
      </c>
      <c r="U457" s="197">
        <v>103</v>
      </c>
      <c r="V457" s="147">
        <v>102</v>
      </c>
      <c r="W457" s="148">
        <v>8258</v>
      </c>
      <c r="X457" s="293">
        <v>187</v>
      </c>
      <c r="Y457" s="294">
        <v>166</v>
      </c>
      <c r="Z457" s="296">
        <v>303</v>
      </c>
      <c r="AA457" s="156">
        <v>322</v>
      </c>
      <c r="AB457" s="146">
        <v>0</v>
      </c>
      <c r="AC457" s="157">
        <v>100</v>
      </c>
      <c r="AD457" s="158">
        <v>0</v>
      </c>
    </row>
    <row r="458" spans="1:30" s="3" customFormat="1" ht="18.75" customHeight="1">
      <c r="A458" s="304">
        <v>456</v>
      </c>
      <c r="B458" s="176" t="s">
        <v>852</v>
      </c>
      <c r="C458" s="177" t="s">
        <v>3815</v>
      </c>
      <c r="D458" s="198">
        <v>430</v>
      </c>
      <c r="E458" s="180">
        <v>1279533</v>
      </c>
      <c r="F458" s="305">
        <v>368</v>
      </c>
      <c r="G458" s="306">
        <v>348</v>
      </c>
      <c r="H458" s="183">
        <v>1984556</v>
      </c>
      <c r="I458" s="198">
        <v>313</v>
      </c>
      <c r="J458" s="179">
        <v>290</v>
      </c>
      <c r="K458" s="180">
        <v>503418</v>
      </c>
      <c r="L458" s="305">
        <v>391</v>
      </c>
      <c r="M458" s="306">
        <v>371</v>
      </c>
      <c r="N458" s="183">
        <v>255758</v>
      </c>
      <c r="O458" s="198">
        <v>491</v>
      </c>
      <c r="P458" s="179">
        <v>462</v>
      </c>
      <c r="Q458" s="180">
        <v>426007</v>
      </c>
      <c r="R458" s="305">
        <v>196</v>
      </c>
      <c r="S458" s="306">
        <v>181</v>
      </c>
      <c r="T458" s="183">
        <v>155487</v>
      </c>
      <c r="U458" s="198">
        <v>178</v>
      </c>
      <c r="V458" s="179">
        <v>177</v>
      </c>
      <c r="W458" s="180">
        <v>4800</v>
      </c>
      <c r="X458" s="305">
        <v>234</v>
      </c>
      <c r="Y458" s="306">
        <v>208</v>
      </c>
      <c r="Z458" s="307">
        <v>249</v>
      </c>
      <c r="AA458" s="186">
        <v>322</v>
      </c>
      <c r="AB458" s="178">
        <v>0</v>
      </c>
      <c r="AC458" s="187">
        <v>100</v>
      </c>
      <c r="AD458" s="188">
        <v>0</v>
      </c>
    </row>
    <row r="459" spans="1:30" s="3" customFormat="1" ht="18.75" customHeight="1">
      <c r="A459" s="298">
        <v>457</v>
      </c>
      <c r="B459" s="195" t="s">
        <v>3813</v>
      </c>
      <c r="C459" s="162" t="s">
        <v>3815</v>
      </c>
      <c r="D459" s="193">
        <v>431</v>
      </c>
      <c r="E459" s="189" t="s">
        <v>3813</v>
      </c>
      <c r="F459" s="299">
        <v>466</v>
      </c>
      <c r="G459" s="300">
        <v>439</v>
      </c>
      <c r="H459" s="196" t="s">
        <v>3813</v>
      </c>
      <c r="I459" s="193">
        <v>449</v>
      </c>
      <c r="J459" s="164">
        <v>422</v>
      </c>
      <c r="K459" s="189" t="s">
        <v>3813</v>
      </c>
      <c r="L459" s="299">
        <v>460</v>
      </c>
      <c r="M459" s="300">
        <v>439</v>
      </c>
      <c r="N459" s="196" t="s">
        <v>3813</v>
      </c>
      <c r="O459" s="193">
        <v>425</v>
      </c>
      <c r="P459" s="164">
        <v>399</v>
      </c>
      <c r="Q459" s="189" t="s">
        <v>3813</v>
      </c>
      <c r="R459" s="299">
        <v>389</v>
      </c>
      <c r="S459" s="300">
        <v>371</v>
      </c>
      <c r="T459" s="196" t="s">
        <v>3813</v>
      </c>
      <c r="U459" s="193">
        <v>107</v>
      </c>
      <c r="V459" s="164">
        <v>106</v>
      </c>
      <c r="W459" s="189" t="s">
        <v>3813</v>
      </c>
      <c r="X459" s="299">
        <v>379</v>
      </c>
      <c r="Y459" s="300">
        <v>350</v>
      </c>
      <c r="Z459" s="196" t="s">
        <v>3813</v>
      </c>
      <c r="AA459" s="171">
        <v>321</v>
      </c>
      <c r="AB459" s="163">
        <v>0</v>
      </c>
      <c r="AC459" s="172">
        <v>100</v>
      </c>
      <c r="AD459" s="173">
        <v>0</v>
      </c>
    </row>
    <row r="460" spans="1:30" s="3" customFormat="1" ht="18.75" customHeight="1">
      <c r="A460" s="298">
        <v>458</v>
      </c>
      <c r="B460" s="161" t="s">
        <v>853</v>
      </c>
      <c r="C460" s="162" t="s">
        <v>3815</v>
      </c>
      <c r="D460" s="193">
        <v>432</v>
      </c>
      <c r="E460" s="165">
        <v>1255898</v>
      </c>
      <c r="F460" s="299">
        <v>465</v>
      </c>
      <c r="G460" s="300">
        <v>438</v>
      </c>
      <c r="H460" s="168">
        <v>1390637</v>
      </c>
      <c r="I460" s="193">
        <v>475</v>
      </c>
      <c r="J460" s="164">
        <v>448</v>
      </c>
      <c r="K460" s="165">
        <v>86344</v>
      </c>
      <c r="L460" s="299">
        <v>458</v>
      </c>
      <c r="M460" s="300">
        <v>437</v>
      </c>
      <c r="N460" s="168">
        <v>84243</v>
      </c>
      <c r="O460" s="193">
        <v>458</v>
      </c>
      <c r="P460" s="164">
        <v>431</v>
      </c>
      <c r="Q460" s="165">
        <v>676116</v>
      </c>
      <c r="R460" s="299">
        <v>388</v>
      </c>
      <c r="S460" s="300">
        <v>370</v>
      </c>
      <c r="T460" s="168">
        <v>24365</v>
      </c>
      <c r="U460" s="193">
        <v>285</v>
      </c>
      <c r="V460" s="164">
        <v>281</v>
      </c>
      <c r="W460" s="165">
        <v>1264</v>
      </c>
      <c r="X460" s="299">
        <v>485</v>
      </c>
      <c r="Y460" s="300">
        <v>456</v>
      </c>
      <c r="Z460" s="302">
        <v>47</v>
      </c>
      <c r="AA460" s="171">
        <v>352</v>
      </c>
      <c r="AB460" s="163">
        <v>0</v>
      </c>
      <c r="AC460" s="172">
        <v>100</v>
      </c>
      <c r="AD460" s="173">
        <v>0</v>
      </c>
    </row>
    <row r="461" spans="1:30" s="3" customFormat="1" ht="18.75" customHeight="1">
      <c r="A461" s="99">
        <v>459</v>
      </c>
      <c r="B461" s="31" t="s">
        <v>854</v>
      </c>
      <c r="C461" s="32" t="s">
        <v>2748</v>
      </c>
      <c r="D461" s="33">
        <v>433</v>
      </c>
      <c r="E461" s="35">
        <v>1253467</v>
      </c>
      <c r="F461" s="107">
        <v>458</v>
      </c>
      <c r="G461" s="108">
        <v>431</v>
      </c>
      <c r="H461" s="38">
        <v>1457345</v>
      </c>
      <c r="I461" s="33">
        <v>486</v>
      </c>
      <c r="J461" s="44">
        <v>459</v>
      </c>
      <c r="K461" s="35">
        <v>10510</v>
      </c>
      <c r="L461" s="107">
        <v>462</v>
      </c>
      <c r="M461" s="108">
        <v>441</v>
      </c>
      <c r="N461" s="38">
        <v>70610</v>
      </c>
      <c r="O461" s="33">
        <v>215</v>
      </c>
      <c r="P461" s="44">
        <v>202</v>
      </c>
      <c r="Q461" s="35">
        <v>2245524</v>
      </c>
      <c r="R461" s="107">
        <v>346</v>
      </c>
      <c r="S461" s="108">
        <v>329</v>
      </c>
      <c r="T461" s="38">
        <v>41997</v>
      </c>
      <c r="U461" s="33">
        <v>120</v>
      </c>
      <c r="V461" s="44">
        <v>119</v>
      </c>
      <c r="W461" s="35">
        <v>7538</v>
      </c>
      <c r="X461" s="107">
        <v>354</v>
      </c>
      <c r="Y461" s="108">
        <v>325</v>
      </c>
      <c r="Z461" s="110">
        <v>148</v>
      </c>
      <c r="AA461" s="94">
        <v>322</v>
      </c>
      <c r="AB461" s="42">
        <v>0</v>
      </c>
      <c r="AC461" s="34">
        <v>80</v>
      </c>
      <c r="AD461" s="43">
        <v>20</v>
      </c>
    </row>
    <row r="462" spans="1:30" s="3" customFormat="1" ht="18.75" customHeight="1">
      <c r="A462" s="100">
        <v>460</v>
      </c>
      <c r="B462" s="47" t="s">
        <v>2653</v>
      </c>
      <c r="C462" s="48" t="s">
        <v>3816</v>
      </c>
      <c r="D462" s="65">
        <v>434</v>
      </c>
      <c r="E462" s="51">
        <v>1251926</v>
      </c>
      <c r="F462" s="112">
        <v>4</v>
      </c>
      <c r="G462" s="113">
        <v>3</v>
      </c>
      <c r="H462" s="54">
        <v>8949661</v>
      </c>
      <c r="I462" s="65">
        <v>2</v>
      </c>
      <c r="J462" s="50">
        <v>1</v>
      </c>
      <c r="K462" s="51">
        <v>8070341</v>
      </c>
      <c r="L462" s="112">
        <v>12</v>
      </c>
      <c r="M462" s="113">
        <v>10</v>
      </c>
      <c r="N462" s="54">
        <v>3825028</v>
      </c>
      <c r="O462" s="65">
        <v>3</v>
      </c>
      <c r="P462" s="50">
        <v>2</v>
      </c>
      <c r="Q462" s="51">
        <v>36701933</v>
      </c>
      <c r="R462" s="112">
        <v>2</v>
      </c>
      <c r="S462" s="113">
        <v>1</v>
      </c>
      <c r="T462" s="54">
        <v>2753106</v>
      </c>
      <c r="U462" s="65">
        <v>136</v>
      </c>
      <c r="V462" s="50">
        <v>135</v>
      </c>
      <c r="W462" s="51">
        <v>6842</v>
      </c>
      <c r="X462" s="112">
        <v>4</v>
      </c>
      <c r="Y462" s="113">
        <v>3</v>
      </c>
      <c r="Z462" s="54">
        <v>2052</v>
      </c>
      <c r="AA462" s="95">
        <v>381</v>
      </c>
      <c r="AB462" s="49">
        <v>0</v>
      </c>
      <c r="AC462" s="57">
        <v>100</v>
      </c>
      <c r="AD462" s="58">
        <v>0</v>
      </c>
    </row>
    <row r="463" spans="1:30" s="3" customFormat="1" ht="18.75" customHeight="1">
      <c r="A463" s="304">
        <v>461</v>
      </c>
      <c r="B463" s="176" t="s">
        <v>855</v>
      </c>
      <c r="C463" s="177" t="s">
        <v>3815</v>
      </c>
      <c r="D463" s="198">
        <v>435</v>
      </c>
      <c r="E463" s="180">
        <v>1244763</v>
      </c>
      <c r="F463" s="305">
        <v>481</v>
      </c>
      <c r="G463" s="306">
        <v>454</v>
      </c>
      <c r="H463" s="183">
        <v>1245738</v>
      </c>
      <c r="I463" s="198">
        <v>151</v>
      </c>
      <c r="J463" s="179">
        <v>137</v>
      </c>
      <c r="K463" s="180">
        <v>958575</v>
      </c>
      <c r="L463" s="305">
        <v>349</v>
      </c>
      <c r="M463" s="306">
        <v>330</v>
      </c>
      <c r="N463" s="183">
        <v>324362</v>
      </c>
      <c r="O463" s="198">
        <v>473</v>
      </c>
      <c r="P463" s="179">
        <v>444</v>
      </c>
      <c r="Q463" s="180">
        <v>601612</v>
      </c>
      <c r="R463" s="305">
        <v>129</v>
      </c>
      <c r="S463" s="306">
        <v>117</v>
      </c>
      <c r="T463" s="183">
        <v>266335</v>
      </c>
      <c r="U463" s="198">
        <v>280</v>
      </c>
      <c r="V463" s="179">
        <v>276</v>
      </c>
      <c r="W463" s="180">
        <v>1337</v>
      </c>
      <c r="X463" s="305">
        <v>257</v>
      </c>
      <c r="Y463" s="306">
        <v>231</v>
      </c>
      <c r="Z463" s="307">
        <v>221</v>
      </c>
      <c r="AA463" s="186">
        <v>383</v>
      </c>
      <c r="AB463" s="178">
        <v>0</v>
      </c>
      <c r="AC463" s="187">
        <v>100</v>
      </c>
      <c r="AD463" s="188">
        <v>0</v>
      </c>
    </row>
    <row r="464" spans="1:30" s="3" customFormat="1" ht="18.75" customHeight="1">
      <c r="A464" s="99">
        <v>462</v>
      </c>
      <c r="B464" s="31" t="s">
        <v>856</v>
      </c>
      <c r="C464" s="32" t="s">
        <v>3814</v>
      </c>
      <c r="D464" s="33">
        <v>27</v>
      </c>
      <c r="E464" s="35">
        <v>1237026</v>
      </c>
      <c r="F464" s="107">
        <v>483</v>
      </c>
      <c r="G464" s="108">
        <v>28</v>
      </c>
      <c r="H464" s="38">
        <v>1237026</v>
      </c>
      <c r="I464" s="33">
        <v>138</v>
      </c>
      <c r="J464" s="44">
        <v>13</v>
      </c>
      <c r="K464" s="35">
        <v>1044763</v>
      </c>
      <c r="L464" s="107" t="s">
        <v>3813</v>
      </c>
      <c r="M464" s="37" t="s">
        <v>1709</v>
      </c>
      <c r="N464" s="38">
        <v>-3176392</v>
      </c>
      <c r="O464" s="33">
        <v>404</v>
      </c>
      <c r="P464" s="44">
        <v>26</v>
      </c>
      <c r="Q464" s="35">
        <v>1052648</v>
      </c>
      <c r="R464" s="107">
        <v>490</v>
      </c>
      <c r="S464" s="108">
        <v>26</v>
      </c>
      <c r="T464" s="38">
        <v>-740750</v>
      </c>
      <c r="U464" s="39" t="s">
        <v>1709</v>
      </c>
      <c r="V464" s="40" t="s">
        <v>1709</v>
      </c>
      <c r="W464" s="41" t="s">
        <v>3813</v>
      </c>
      <c r="X464" s="107">
        <v>57</v>
      </c>
      <c r="Y464" s="108">
        <v>13</v>
      </c>
      <c r="Z464" s="110">
        <v>558</v>
      </c>
      <c r="AA464" s="94">
        <v>321</v>
      </c>
      <c r="AB464" s="42">
        <v>83</v>
      </c>
      <c r="AC464" s="34">
        <v>17</v>
      </c>
      <c r="AD464" s="43">
        <v>0</v>
      </c>
    </row>
    <row r="465" spans="1:30" s="3" customFormat="1" ht="18.75" customHeight="1">
      <c r="A465" s="298">
        <v>463</v>
      </c>
      <c r="B465" s="161" t="s">
        <v>857</v>
      </c>
      <c r="C465" s="162" t="s">
        <v>3815</v>
      </c>
      <c r="D465" s="193">
        <v>436</v>
      </c>
      <c r="E465" s="165">
        <v>1234325</v>
      </c>
      <c r="F465" s="299">
        <v>477</v>
      </c>
      <c r="G465" s="300">
        <v>450</v>
      </c>
      <c r="H465" s="168">
        <v>1289447</v>
      </c>
      <c r="I465" s="193">
        <v>368</v>
      </c>
      <c r="J465" s="164">
        <v>343</v>
      </c>
      <c r="K465" s="165">
        <v>396118</v>
      </c>
      <c r="L465" s="299">
        <v>350</v>
      </c>
      <c r="M465" s="300">
        <v>331</v>
      </c>
      <c r="N465" s="168">
        <v>323369</v>
      </c>
      <c r="O465" s="193">
        <v>468</v>
      </c>
      <c r="P465" s="164">
        <v>439</v>
      </c>
      <c r="Q465" s="165">
        <v>612958</v>
      </c>
      <c r="R465" s="299">
        <v>338</v>
      </c>
      <c r="S465" s="300">
        <v>321</v>
      </c>
      <c r="T465" s="168">
        <v>48277</v>
      </c>
      <c r="U465" s="169" t="s">
        <v>1709</v>
      </c>
      <c r="V465" s="170" t="s">
        <v>1709</v>
      </c>
      <c r="W465" s="189" t="s">
        <v>3813</v>
      </c>
      <c r="X465" s="299">
        <v>356</v>
      </c>
      <c r="Y465" s="300">
        <v>327</v>
      </c>
      <c r="Z465" s="302">
        <v>145</v>
      </c>
      <c r="AA465" s="171">
        <v>311</v>
      </c>
      <c r="AB465" s="163">
        <v>0</v>
      </c>
      <c r="AC465" s="172">
        <v>100</v>
      </c>
      <c r="AD465" s="173">
        <v>0</v>
      </c>
    </row>
    <row r="466" spans="1:30" s="3" customFormat="1" ht="18.75" customHeight="1">
      <c r="A466" s="298">
        <v>464</v>
      </c>
      <c r="B466" s="161" t="s">
        <v>3481</v>
      </c>
      <c r="C466" s="162" t="s">
        <v>3815</v>
      </c>
      <c r="D466" s="193">
        <v>437</v>
      </c>
      <c r="E466" s="165">
        <v>1223104</v>
      </c>
      <c r="F466" s="299">
        <v>448</v>
      </c>
      <c r="G466" s="300">
        <v>421</v>
      </c>
      <c r="H466" s="168">
        <v>1507474</v>
      </c>
      <c r="I466" s="193">
        <v>431</v>
      </c>
      <c r="J466" s="164">
        <v>404</v>
      </c>
      <c r="K466" s="165">
        <v>239276</v>
      </c>
      <c r="L466" s="299">
        <v>482</v>
      </c>
      <c r="M466" s="300">
        <v>460</v>
      </c>
      <c r="N466" s="168">
        <v>27907</v>
      </c>
      <c r="O466" s="193">
        <v>497</v>
      </c>
      <c r="P466" s="164">
        <v>468</v>
      </c>
      <c r="Q466" s="165">
        <v>275992</v>
      </c>
      <c r="R466" s="299">
        <v>379</v>
      </c>
      <c r="S466" s="300">
        <v>362</v>
      </c>
      <c r="T466" s="168">
        <v>28810</v>
      </c>
      <c r="U466" s="193">
        <v>131</v>
      </c>
      <c r="V466" s="164">
        <v>130</v>
      </c>
      <c r="W466" s="165">
        <v>7016</v>
      </c>
      <c r="X466" s="299">
        <v>298</v>
      </c>
      <c r="Y466" s="300">
        <v>271</v>
      </c>
      <c r="Z466" s="302">
        <v>189</v>
      </c>
      <c r="AA466" s="171">
        <v>322</v>
      </c>
      <c r="AB466" s="163">
        <v>0</v>
      </c>
      <c r="AC466" s="172">
        <v>100</v>
      </c>
      <c r="AD466" s="173">
        <v>0</v>
      </c>
    </row>
    <row r="467" spans="1:30" s="3" customFormat="1" ht="18.75" customHeight="1">
      <c r="A467" s="100">
        <v>465</v>
      </c>
      <c r="B467" s="47" t="s">
        <v>3482</v>
      </c>
      <c r="C467" s="48" t="s">
        <v>3816</v>
      </c>
      <c r="D467" s="65">
        <v>438</v>
      </c>
      <c r="E467" s="51">
        <v>1219454</v>
      </c>
      <c r="F467" s="112">
        <v>479</v>
      </c>
      <c r="G467" s="113">
        <v>452</v>
      </c>
      <c r="H467" s="54">
        <v>1252217</v>
      </c>
      <c r="I467" s="65">
        <v>150</v>
      </c>
      <c r="J467" s="50">
        <v>136</v>
      </c>
      <c r="K467" s="51">
        <v>968256</v>
      </c>
      <c r="L467" s="112">
        <v>397</v>
      </c>
      <c r="M467" s="113">
        <v>377</v>
      </c>
      <c r="N467" s="54">
        <v>235715</v>
      </c>
      <c r="O467" s="65">
        <v>169</v>
      </c>
      <c r="P467" s="50">
        <v>159</v>
      </c>
      <c r="Q467" s="51">
        <v>2686338</v>
      </c>
      <c r="R467" s="112">
        <v>384</v>
      </c>
      <c r="S467" s="113">
        <v>367</v>
      </c>
      <c r="T467" s="54">
        <v>27474</v>
      </c>
      <c r="U467" s="65">
        <v>221</v>
      </c>
      <c r="V467" s="50">
        <v>219</v>
      </c>
      <c r="W467" s="51">
        <v>3295</v>
      </c>
      <c r="X467" s="112">
        <v>280</v>
      </c>
      <c r="Y467" s="113">
        <v>253</v>
      </c>
      <c r="Z467" s="114">
        <v>201</v>
      </c>
      <c r="AA467" s="95">
        <v>342</v>
      </c>
      <c r="AB467" s="49">
        <v>0</v>
      </c>
      <c r="AC467" s="57">
        <v>100</v>
      </c>
      <c r="AD467" s="58">
        <v>0</v>
      </c>
    </row>
    <row r="468" spans="1:30" s="3" customFormat="1" ht="18.75" customHeight="1">
      <c r="A468" s="304">
        <v>466</v>
      </c>
      <c r="B468" s="176" t="s">
        <v>3483</v>
      </c>
      <c r="C468" s="177" t="s">
        <v>3815</v>
      </c>
      <c r="D468" s="198">
        <v>439</v>
      </c>
      <c r="E468" s="180">
        <v>1218198</v>
      </c>
      <c r="F468" s="305">
        <v>455</v>
      </c>
      <c r="G468" s="306">
        <v>428</v>
      </c>
      <c r="H468" s="183">
        <v>1470513</v>
      </c>
      <c r="I468" s="198">
        <v>440</v>
      </c>
      <c r="J468" s="179">
        <v>413</v>
      </c>
      <c r="K468" s="180">
        <v>220749</v>
      </c>
      <c r="L468" s="305">
        <v>201</v>
      </c>
      <c r="M468" s="306">
        <v>189</v>
      </c>
      <c r="N468" s="183">
        <v>765686</v>
      </c>
      <c r="O468" s="198">
        <v>197</v>
      </c>
      <c r="P468" s="179">
        <v>185</v>
      </c>
      <c r="Q468" s="180">
        <v>2395390</v>
      </c>
      <c r="R468" s="305">
        <v>483</v>
      </c>
      <c r="S468" s="306">
        <v>461</v>
      </c>
      <c r="T468" s="183">
        <v>-415421</v>
      </c>
      <c r="U468" s="198">
        <v>196</v>
      </c>
      <c r="V468" s="179">
        <v>195</v>
      </c>
      <c r="W468" s="180">
        <v>4035</v>
      </c>
      <c r="X468" s="305">
        <v>244</v>
      </c>
      <c r="Y468" s="306">
        <v>218</v>
      </c>
      <c r="Z468" s="307">
        <v>236</v>
      </c>
      <c r="AA468" s="186">
        <v>322</v>
      </c>
      <c r="AB468" s="178">
        <v>0</v>
      </c>
      <c r="AC468" s="187">
        <v>100</v>
      </c>
      <c r="AD468" s="188">
        <v>0</v>
      </c>
    </row>
    <row r="469" spans="1:30" s="3" customFormat="1" ht="18.75" customHeight="1">
      <c r="A469" s="99">
        <v>467</v>
      </c>
      <c r="B469" s="31" t="s">
        <v>3484</v>
      </c>
      <c r="C469" s="32" t="s">
        <v>551</v>
      </c>
      <c r="D469" s="33">
        <v>440</v>
      </c>
      <c r="E469" s="35">
        <v>1218094</v>
      </c>
      <c r="F469" s="107">
        <v>266</v>
      </c>
      <c r="G469" s="108">
        <v>249</v>
      </c>
      <c r="H469" s="38">
        <v>2551649</v>
      </c>
      <c r="I469" s="33">
        <v>22</v>
      </c>
      <c r="J469" s="44">
        <v>19</v>
      </c>
      <c r="K469" s="35">
        <v>2176677</v>
      </c>
      <c r="L469" s="107">
        <v>11</v>
      </c>
      <c r="M469" s="108">
        <v>9</v>
      </c>
      <c r="N469" s="38">
        <v>3919698</v>
      </c>
      <c r="O469" s="33">
        <v>55</v>
      </c>
      <c r="P469" s="44">
        <v>49</v>
      </c>
      <c r="Q469" s="35">
        <v>4761548</v>
      </c>
      <c r="R469" s="107">
        <v>128</v>
      </c>
      <c r="S469" s="108">
        <v>116</v>
      </c>
      <c r="T469" s="38">
        <v>267511</v>
      </c>
      <c r="U469" s="39" t="s">
        <v>1709</v>
      </c>
      <c r="V469" s="40" t="s">
        <v>1709</v>
      </c>
      <c r="W469" s="41" t="s">
        <v>3813</v>
      </c>
      <c r="X469" s="107">
        <v>48</v>
      </c>
      <c r="Y469" s="108">
        <v>37</v>
      </c>
      <c r="Z469" s="110">
        <v>620</v>
      </c>
      <c r="AA469" s="94">
        <v>321</v>
      </c>
      <c r="AB469" s="42">
        <v>0</v>
      </c>
      <c r="AC469" s="34">
        <v>100</v>
      </c>
      <c r="AD469" s="43">
        <v>0</v>
      </c>
    </row>
    <row r="470" spans="1:30" s="3" customFormat="1" ht="18.75" customHeight="1">
      <c r="A470" s="99">
        <v>468</v>
      </c>
      <c r="B470" s="31" t="s">
        <v>3485</v>
      </c>
      <c r="C470" s="32" t="s">
        <v>3368</v>
      </c>
      <c r="D470" s="33">
        <v>441</v>
      </c>
      <c r="E470" s="35">
        <v>1213680</v>
      </c>
      <c r="F470" s="107">
        <v>470</v>
      </c>
      <c r="G470" s="108">
        <v>443</v>
      </c>
      <c r="H470" s="38">
        <v>1332171</v>
      </c>
      <c r="I470" s="33">
        <v>408</v>
      </c>
      <c r="J470" s="44">
        <v>382</v>
      </c>
      <c r="K470" s="35">
        <v>292302</v>
      </c>
      <c r="L470" s="107">
        <v>233</v>
      </c>
      <c r="M470" s="108">
        <v>219</v>
      </c>
      <c r="N470" s="38">
        <v>647904</v>
      </c>
      <c r="O470" s="33">
        <v>355</v>
      </c>
      <c r="P470" s="44">
        <v>334</v>
      </c>
      <c r="Q470" s="35">
        <v>1335992</v>
      </c>
      <c r="R470" s="107">
        <v>199</v>
      </c>
      <c r="S470" s="108">
        <v>184</v>
      </c>
      <c r="T470" s="38">
        <v>152700</v>
      </c>
      <c r="U470" s="33">
        <v>355</v>
      </c>
      <c r="V470" s="44">
        <v>349</v>
      </c>
      <c r="W470" s="109">
        <v>323</v>
      </c>
      <c r="X470" s="107">
        <v>226</v>
      </c>
      <c r="Y470" s="108">
        <v>200</v>
      </c>
      <c r="Z470" s="110">
        <v>257</v>
      </c>
      <c r="AA470" s="94">
        <v>321</v>
      </c>
      <c r="AB470" s="42">
        <v>0</v>
      </c>
      <c r="AC470" s="34">
        <v>100</v>
      </c>
      <c r="AD470" s="43">
        <v>0</v>
      </c>
    </row>
    <row r="471" spans="1:30" s="3" customFormat="1" ht="18.75" customHeight="1">
      <c r="A471" s="298">
        <v>469</v>
      </c>
      <c r="B471" s="161" t="s">
        <v>3486</v>
      </c>
      <c r="C471" s="162" t="s">
        <v>3815</v>
      </c>
      <c r="D471" s="193">
        <v>442</v>
      </c>
      <c r="E471" s="165">
        <v>1212304</v>
      </c>
      <c r="F471" s="299">
        <v>436</v>
      </c>
      <c r="G471" s="300">
        <v>410</v>
      </c>
      <c r="H471" s="168">
        <v>1559468</v>
      </c>
      <c r="I471" s="193">
        <v>365</v>
      </c>
      <c r="J471" s="164">
        <v>340</v>
      </c>
      <c r="K471" s="165">
        <v>404168</v>
      </c>
      <c r="L471" s="299">
        <v>470</v>
      </c>
      <c r="M471" s="300">
        <v>449</v>
      </c>
      <c r="N471" s="168">
        <v>54970</v>
      </c>
      <c r="O471" s="193">
        <v>441</v>
      </c>
      <c r="P471" s="164">
        <v>415</v>
      </c>
      <c r="Q471" s="165">
        <v>827775</v>
      </c>
      <c r="R471" s="299">
        <v>370</v>
      </c>
      <c r="S471" s="300">
        <v>353</v>
      </c>
      <c r="T471" s="168">
        <v>32279</v>
      </c>
      <c r="U471" s="193">
        <v>110</v>
      </c>
      <c r="V471" s="164">
        <v>109</v>
      </c>
      <c r="W471" s="165">
        <v>7766</v>
      </c>
      <c r="X471" s="299">
        <v>454</v>
      </c>
      <c r="Y471" s="300">
        <v>425</v>
      </c>
      <c r="Z471" s="302">
        <v>79</v>
      </c>
      <c r="AA471" s="171">
        <v>323</v>
      </c>
      <c r="AB471" s="163">
        <v>0</v>
      </c>
      <c r="AC471" s="172">
        <v>100</v>
      </c>
      <c r="AD471" s="173">
        <v>0</v>
      </c>
    </row>
    <row r="472" spans="1:30" s="3" customFormat="1" ht="18.75" customHeight="1">
      <c r="A472" s="292">
        <v>470</v>
      </c>
      <c r="B472" s="144" t="s">
        <v>2638</v>
      </c>
      <c r="C472" s="145" t="s">
        <v>3815</v>
      </c>
      <c r="D472" s="197">
        <v>443</v>
      </c>
      <c r="E472" s="148">
        <v>1209631</v>
      </c>
      <c r="F472" s="293">
        <v>482</v>
      </c>
      <c r="G472" s="294">
        <v>455</v>
      </c>
      <c r="H472" s="151">
        <v>1240503</v>
      </c>
      <c r="I472" s="197" t="s">
        <v>3813</v>
      </c>
      <c r="J472" s="153" t="s">
        <v>1709</v>
      </c>
      <c r="K472" s="148">
        <v>-13985</v>
      </c>
      <c r="L472" s="293" t="s">
        <v>3813</v>
      </c>
      <c r="M472" s="150" t="s">
        <v>1709</v>
      </c>
      <c r="N472" s="151">
        <v>-377755</v>
      </c>
      <c r="O472" s="197">
        <v>482</v>
      </c>
      <c r="P472" s="147">
        <v>453</v>
      </c>
      <c r="Q472" s="148">
        <v>516359</v>
      </c>
      <c r="R472" s="293">
        <v>485</v>
      </c>
      <c r="S472" s="294">
        <v>463</v>
      </c>
      <c r="T472" s="151">
        <v>-441130</v>
      </c>
      <c r="U472" s="197">
        <v>139</v>
      </c>
      <c r="V472" s="147">
        <v>138</v>
      </c>
      <c r="W472" s="148">
        <v>6736</v>
      </c>
      <c r="X472" s="293">
        <v>392</v>
      </c>
      <c r="Y472" s="294">
        <v>363</v>
      </c>
      <c r="Z472" s="296">
        <v>120</v>
      </c>
      <c r="AA472" s="156">
        <v>321</v>
      </c>
      <c r="AB472" s="146">
        <v>0</v>
      </c>
      <c r="AC472" s="157">
        <v>100</v>
      </c>
      <c r="AD472" s="158">
        <v>0</v>
      </c>
    </row>
    <row r="473" spans="1:30" s="3" customFormat="1" ht="18.75" customHeight="1">
      <c r="A473" s="304">
        <v>471</v>
      </c>
      <c r="B473" s="176" t="s">
        <v>3487</v>
      </c>
      <c r="C473" s="177" t="s">
        <v>3815</v>
      </c>
      <c r="D473" s="198">
        <v>444</v>
      </c>
      <c r="E473" s="180">
        <v>1207552</v>
      </c>
      <c r="F473" s="305">
        <v>261</v>
      </c>
      <c r="G473" s="306">
        <v>245</v>
      </c>
      <c r="H473" s="183">
        <v>2576803</v>
      </c>
      <c r="I473" s="198">
        <v>328</v>
      </c>
      <c r="J473" s="179">
        <v>305</v>
      </c>
      <c r="K473" s="180">
        <v>472975</v>
      </c>
      <c r="L473" s="305">
        <v>200</v>
      </c>
      <c r="M473" s="306">
        <v>188</v>
      </c>
      <c r="N473" s="183">
        <v>774465</v>
      </c>
      <c r="O473" s="198">
        <v>236</v>
      </c>
      <c r="P473" s="179">
        <v>222</v>
      </c>
      <c r="Q473" s="180">
        <v>2076621</v>
      </c>
      <c r="R473" s="305">
        <v>132</v>
      </c>
      <c r="S473" s="306">
        <v>120</v>
      </c>
      <c r="T473" s="183">
        <v>256452</v>
      </c>
      <c r="U473" s="198">
        <v>264</v>
      </c>
      <c r="V473" s="179">
        <v>261</v>
      </c>
      <c r="W473" s="180">
        <v>1733</v>
      </c>
      <c r="X473" s="305">
        <v>380</v>
      </c>
      <c r="Y473" s="306">
        <v>351</v>
      </c>
      <c r="Z473" s="307">
        <v>130</v>
      </c>
      <c r="AA473" s="186">
        <v>324</v>
      </c>
      <c r="AB473" s="178">
        <v>0</v>
      </c>
      <c r="AC473" s="187">
        <v>100</v>
      </c>
      <c r="AD473" s="188">
        <v>0</v>
      </c>
    </row>
    <row r="474" spans="1:30" s="3" customFormat="1" ht="18.75" customHeight="1">
      <c r="A474" s="298">
        <v>472</v>
      </c>
      <c r="B474" s="161" t="s">
        <v>2272</v>
      </c>
      <c r="C474" s="162" t="s">
        <v>3815</v>
      </c>
      <c r="D474" s="193">
        <v>445</v>
      </c>
      <c r="E474" s="165">
        <v>1205470</v>
      </c>
      <c r="F474" s="299">
        <v>478</v>
      </c>
      <c r="G474" s="300">
        <v>451</v>
      </c>
      <c r="H474" s="168">
        <v>1280601</v>
      </c>
      <c r="I474" s="193">
        <v>364</v>
      </c>
      <c r="J474" s="164">
        <v>339</v>
      </c>
      <c r="K474" s="165">
        <v>405259</v>
      </c>
      <c r="L474" s="299">
        <v>290</v>
      </c>
      <c r="M474" s="300">
        <v>273</v>
      </c>
      <c r="N474" s="168">
        <v>484680</v>
      </c>
      <c r="O474" s="193">
        <v>366</v>
      </c>
      <c r="P474" s="164">
        <v>345</v>
      </c>
      <c r="Q474" s="165">
        <v>1284191</v>
      </c>
      <c r="R474" s="299">
        <v>437</v>
      </c>
      <c r="S474" s="300">
        <v>418</v>
      </c>
      <c r="T474" s="168">
        <v>5310</v>
      </c>
      <c r="U474" s="193">
        <v>126</v>
      </c>
      <c r="V474" s="164">
        <v>125</v>
      </c>
      <c r="W474" s="165">
        <v>7200</v>
      </c>
      <c r="X474" s="299">
        <v>118</v>
      </c>
      <c r="Y474" s="300">
        <v>98</v>
      </c>
      <c r="Z474" s="302">
        <v>400</v>
      </c>
      <c r="AA474" s="171">
        <v>356</v>
      </c>
      <c r="AB474" s="163">
        <v>0</v>
      </c>
      <c r="AC474" s="172">
        <v>100</v>
      </c>
      <c r="AD474" s="173">
        <v>0</v>
      </c>
    </row>
    <row r="475" spans="1:30" s="3" customFormat="1" ht="18.75" customHeight="1">
      <c r="A475" s="99">
        <v>473</v>
      </c>
      <c r="B475" s="31" t="s">
        <v>2262</v>
      </c>
      <c r="C475" s="32" t="s">
        <v>464</v>
      </c>
      <c r="D475" s="33">
        <v>446</v>
      </c>
      <c r="E475" s="35">
        <v>1204224</v>
      </c>
      <c r="F475" s="107">
        <v>486</v>
      </c>
      <c r="G475" s="108">
        <v>458</v>
      </c>
      <c r="H475" s="38">
        <v>1222539</v>
      </c>
      <c r="I475" s="33">
        <v>383</v>
      </c>
      <c r="J475" s="44">
        <v>358</v>
      </c>
      <c r="K475" s="35">
        <v>371788</v>
      </c>
      <c r="L475" s="107">
        <v>244</v>
      </c>
      <c r="M475" s="108">
        <v>230</v>
      </c>
      <c r="N475" s="38">
        <v>619449</v>
      </c>
      <c r="O475" s="33">
        <v>437</v>
      </c>
      <c r="P475" s="44">
        <v>411</v>
      </c>
      <c r="Q475" s="35">
        <v>842772</v>
      </c>
      <c r="R475" s="107">
        <v>178</v>
      </c>
      <c r="S475" s="108">
        <v>163</v>
      </c>
      <c r="T475" s="38">
        <v>174430</v>
      </c>
      <c r="U475" s="33">
        <v>321</v>
      </c>
      <c r="V475" s="44">
        <v>316</v>
      </c>
      <c r="W475" s="109">
        <v>812</v>
      </c>
      <c r="X475" s="107">
        <v>459</v>
      </c>
      <c r="Y475" s="108">
        <v>430</v>
      </c>
      <c r="Z475" s="110">
        <v>74</v>
      </c>
      <c r="AA475" s="94">
        <v>383</v>
      </c>
      <c r="AB475" s="42">
        <v>0</v>
      </c>
      <c r="AC475" s="34">
        <v>100</v>
      </c>
      <c r="AD475" s="43">
        <v>0</v>
      </c>
    </row>
    <row r="476" spans="1:30" s="3" customFormat="1" ht="18.75" customHeight="1">
      <c r="A476" s="298">
        <v>474</v>
      </c>
      <c r="B476" s="161" t="s">
        <v>2238</v>
      </c>
      <c r="C476" s="162" t="s">
        <v>3815</v>
      </c>
      <c r="D476" s="193">
        <v>447</v>
      </c>
      <c r="E476" s="165">
        <v>1203225</v>
      </c>
      <c r="F476" s="299">
        <v>383</v>
      </c>
      <c r="G476" s="300">
        <v>362</v>
      </c>
      <c r="H476" s="168">
        <v>1926416</v>
      </c>
      <c r="I476" s="193">
        <v>401</v>
      </c>
      <c r="J476" s="164">
        <v>375</v>
      </c>
      <c r="K476" s="189" t="s">
        <v>3813</v>
      </c>
      <c r="L476" s="299">
        <v>365</v>
      </c>
      <c r="M476" s="300">
        <v>345</v>
      </c>
      <c r="N476" s="196" t="s">
        <v>3813</v>
      </c>
      <c r="O476" s="193">
        <v>245</v>
      </c>
      <c r="P476" s="164">
        <v>231</v>
      </c>
      <c r="Q476" s="189" t="s">
        <v>3813</v>
      </c>
      <c r="R476" s="299">
        <v>401</v>
      </c>
      <c r="S476" s="300">
        <v>383</v>
      </c>
      <c r="T476" s="196" t="s">
        <v>3813</v>
      </c>
      <c r="U476" s="193">
        <v>202</v>
      </c>
      <c r="V476" s="164">
        <v>201</v>
      </c>
      <c r="W476" s="189" t="s">
        <v>3813</v>
      </c>
      <c r="X476" s="299">
        <v>330</v>
      </c>
      <c r="Y476" s="300">
        <v>301</v>
      </c>
      <c r="Z476" s="196" t="s">
        <v>3813</v>
      </c>
      <c r="AA476" s="171">
        <v>356</v>
      </c>
      <c r="AB476" s="163">
        <v>0</v>
      </c>
      <c r="AC476" s="172">
        <v>100</v>
      </c>
      <c r="AD476" s="173">
        <v>0</v>
      </c>
    </row>
    <row r="477" spans="1:30" s="3" customFormat="1" ht="18.75" customHeight="1">
      <c r="A477" s="292">
        <v>475</v>
      </c>
      <c r="B477" s="144" t="s">
        <v>3488</v>
      </c>
      <c r="C477" s="145" t="s">
        <v>3815</v>
      </c>
      <c r="D477" s="197">
        <v>448</v>
      </c>
      <c r="E477" s="148">
        <v>1200774</v>
      </c>
      <c r="F477" s="293">
        <v>260</v>
      </c>
      <c r="G477" s="294">
        <v>244</v>
      </c>
      <c r="H477" s="151">
        <v>2580457</v>
      </c>
      <c r="I477" s="197">
        <v>289</v>
      </c>
      <c r="J477" s="147">
        <v>266</v>
      </c>
      <c r="K477" s="148">
        <v>562461</v>
      </c>
      <c r="L477" s="293">
        <v>226</v>
      </c>
      <c r="M477" s="294">
        <v>213</v>
      </c>
      <c r="N477" s="151">
        <v>675110</v>
      </c>
      <c r="O477" s="197">
        <v>303</v>
      </c>
      <c r="P477" s="147">
        <v>283</v>
      </c>
      <c r="Q477" s="148">
        <v>1620959</v>
      </c>
      <c r="R477" s="293">
        <v>193</v>
      </c>
      <c r="S477" s="294">
        <v>178</v>
      </c>
      <c r="T477" s="151">
        <v>157569</v>
      </c>
      <c r="U477" s="197">
        <v>377</v>
      </c>
      <c r="V477" s="147">
        <v>370</v>
      </c>
      <c r="W477" s="295">
        <v>99</v>
      </c>
      <c r="X477" s="293">
        <v>375</v>
      </c>
      <c r="Y477" s="294">
        <v>346</v>
      </c>
      <c r="Z477" s="296">
        <v>132</v>
      </c>
      <c r="AA477" s="156">
        <v>341</v>
      </c>
      <c r="AB477" s="146">
        <v>0</v>
      </c>
      <c r="AC477" s="157">
        <v>100</v>
      </c>
      <c r="AD477" s="158">
        <v>0</v>
      </c>
    </row>
    <row r="478" spans="1:30" s="3" customFormat="1" ht="18.75" customHeight="1">
      <c r="A478" s="304">
        <v>476</v>
      </c>
      <c r="B478" s="176" t="s">
        <v>3489</v>
      </c>
      <c r="C478" s="177" t="s">
        <v>3815</v>
      </c>
      <c r="D478" s="198">
        <v>449</v>
      </c>
      <c r="E478" s="180">
        <v>1199350</v>
      </c>
      <c r="F478" s="305">
        <v>480</v>
      </c>
      <c r="G478" s="306">
        <v>453</v>
      </c>
      <c r="H478" s="183">
        <v>1247686</v>
      </c>
      <c r="I478" s="198">
        <v>462</v>
      </c>
      <c r="J478" s="179">
        <v>435</v>
      </c>
      <c r="K478" s="180">
        <v>142465</v>
      </c>
      <c r="L478" s="305">
        <v>478</v>
      </c>
      <c r="M478" s="306">
        <v>456</v>
      </c>
      <c r="N478" s="183">
        <v>30775</v>
      </c>
      <c r="O478" s="198">
        <v>470</v>
      </c>
      <c r="P478" s="179">
        <v>441</v>
      </c>
      <c r="Q478" s="180">
        <v>608115</v>
      </c>
      <c r="R478" s="305">
        <v>422</v>
      </c>
      <c r="S478" s="306">
        <v>404</v>
      </c>
      <c r="T478" s="183">
        <v>11912</v>
      </c>
      <c r="U478" s="184" t="s">
        <v>1709</v>
      </c>
      <c r="V478" s="185" t="s">
        <v>1709</v>
      </c>
      <c r="W478" s="191" t="s">
        <v>3813</v>
      </c>
      <c r="X478" s="305">
        <v>341</v>
      </c>
      <c r="Y478" s="306">
        <v>312</v>
      </c>
      <c r="Z478" s="307">
        <v>156</v>
      </c>
      <c r="AA478" s="186">
        <v>322</v>
      </c>
      <c r="AB478" s="178">
        <v>0</v>
      </c>
      <c r="AC478" s="187">
        <v>100</v>
      </c>
      <c r="AD478" s="188">
        <v>0</v>
      </c>
    </row>
    <row r="479" spans="1:30" s="3" customFormat="1" ht="18.75" customHeight="1">
      <c r="A479" s="298">
        <v>477</v>
      </c>
      <c r="B479" s="161" t="s">
        <v>3490</v>
      </c>
      <c r="C479" s="162" t="s">
        <v>3815</v>
      </c>
      <c r="D479" s="193">
        <v>450</v>
      </c>
      <c r="E479" s="165">
        <v>1197317</v>
      </c>
      <c r="F479" s="299">
        <v>309</v>
      </c>
      <c r="G479" s="300">
        <v>292</v>
      </c>
      <c r="H479" s="168">
        <v>2277555</v>
      </c>
      <c r="I479" s="193">
        <v>228</v>
      </c>
      <c r="J479" s="164">
        <v>207</v>
      </c>
      <c r="K479" s="165">
        <v>737231</v>
      </c>
      <c r="L479" s="299">
        <v>224</v>
      </c>
      <c r="M479" s="300">
        <v>211</v>
      </c>
      <c r="N479" s="168">
        <v>678713</v>
      </c>
      <c r="O479" s="193">
        <v>351</v>
      </c>
      <c r="P479" s="164">
        <v>330</v>
      </c>
      <c r="Q479" s="165">
        <v>1359406</v>
      </c>
      <c r="R479" s="299">
        <v>139</v>
      </c>
      <c r="S479" s="300">
        <v>127</v>
      </c>
      <c r="T479" s="168">
        <v>235867</v>
      </c>
      <c r="U479" s="193">
        <v>211</v>
      </c>
      <c r="V479" s="164">
        <v>209</v>
      </c>
      <c r="W479" s="165">
        <v>3677</v>
      </c>
      <c r="X479" s="299">
        <v>453</v>
      </c>
      <c r="Y479" s="300">
        <v>424</v>
      </c>
      <c r="Z479" s="302">
        <v>79</v>
      </c>
      <c r="AA479" s="171">
        <v>384</v>
      </c>
      <c r="AB479" s="163">
        <v>0</v>
      </c>
      <c r="AC479" s="172">
        <v>49</v>
      </c>
      <c r="AD479" s="173">
        <v>51</v>
      </c>
    </row>
    <row r="480" spans="1:30" s="3" customFormat="1" ht="18.75" customHeight="1">
      <c r="A480" s="298">
        <v>478</v>
      </c>
      <c r="B480" s="161" t="s">
        <v>3491</v>
      </c>
      <c r="C480" s="162" t="s">
        <v>3815</v>
      </c>
      <c r="D480" s="193">
        <v>451</v>
      </c>
      <c r="E480" s="165">
        <v>1194749</v>
      </c>
      <c r="F480" s="299">
        <v>485</v>
      </c>
      <c r="G480" s="300">
        <v>457</v>
      </c>
      <c r="H480" s="168">
        <v>1227732</v>
      </c>
      <c r="I480" s="193">
        <v>425</v>
      </c>
      <c r="J480" s="164">
        <v>398</v>
      </c>
      <c r="K480" s="165">
        <v>253933</v>
      </c>
      <c r="L480" s="299">
        <v>88</v>
      </c>
      <c r="M480" s="300">
        <v>84</v>
      </c>
      <c r="N480" s="168">
        <v>1418002</v>
      </c>
      <c r="O480" s="193">
        <v>233</v>
      </c>
      <c r="P480" s="164">
        <v>219</v>
      </c>
      <c r="Q480" s="165">
        <v>2107409</v>
      </c>
      <c r="R480" s="299">
        <v>433</v>
      </c>
      <c r="S480" s="300">
        <v>414</v>
      </c>
      <c r="T480" s="168">
        <v>7273</v>
      </c>
      <c r="U480" s="169" t="s">
        <v>1709</v>
      </c>
      <c r="V480" s="170" t="s">
        <v>1709</v>
      </c>
      <c r="W480" s="189" t="s">
        <v>3813</v>
      </c>
      <c r="X480" s="299">
        <v>377</v>
      </c>
      <c r="Y480" s="300">
        <v>348</v>
      </c>
      <c r="Z480" s="302">
        <v>130</v>
      </c>
      <c r="AA480" s="171">
        <v>311</v>
      </c>
      <c r="AB480" s="163">
        <v>0</v>
      </c>
      <c r="AC480" s="172">
        <v>98</v>
      </c>
      <c r="AD480" s="173">
        <v>2</v>
      </c>
    </row>
    <row r="481" spans="1:30" s="3" customFormat="1" ht="18.75" customHeight="1">
      <c r="A481" s="298">
        <v>479</v>
      </c>
      <c r="B481" s="161" t="s">
        <v>2263</v>
      </c>
      <c r="C481" s="162" t="s">
        <v>3815</v>
      </c>
      <c r="D481" s="193">
        <v>452</v>
      </c>
      <c r="E481" s="165">
        <v>1191200</v>
      </c>
      <c r="F481" s="299">
        <v>487</v>
      </c>
      <c r="G481" s="300">
        <v>459</v>
      </c>
      <c r="H481" s="168">
        <v>1207307</v>
      </c>
      <c r="I481" s="193">
        <v>400</v>
      </c>
      <c r="J481" s="164">
        <v>374</v>
      </c>
      <c r="K481" s="165">
        <v>331747</v>
      </c>
      <c r="L481" s="299">
        <v>442</v>
      </c>
      <c r="M481" s="300">
        <v>421</v>
      </c>
      <c r="N481" s="168">
        <v>121052</v>
      </c>
      <c r="O481" s="193">
        <v>488</v>
      </c>
      <c r="P481" s="164">
        <v>459</v>
      </c>
      <c r="Q481" s="165">
        <v>462724</v>
      </c>
      <c r="R481" s="299">
        <v>270</v>
      </c>
      <c r="S481" s="300">
        <v>255</v>
      </c>
      <c r="T481" s="168">
        <v>87582</v>
      </c>
      <c r="U481" s="193">
        <v>236</v>
      </c>
      <c r="V481" s="164">
        <v>234</v>
      </c>
      <c r="W481" s="165">
        <v>2810</v>
      </c>
      <c r="X481" s="299">
        <v>483</v>
      </c>
      <c r="Y481" s="300">
        <v>454</v>
      </c>
      <c r="Z481" s="302">
        <v>48</v>
      </c>
      <c r="AA481" s="171">
        <v>311</v>
      </c>
      <c r="AB481" s="163">
        <v>0</v>
      </c>
      <c r="AC481" s="172">
        <v>100</v>
      </c>
      <c r="AD481" s="173">
        <v>0</v>
      </c>
    </row>
    <row r="482" spans="1:30" s="3" customFormat="1" ht="18.75" customHeight="1">
      <c r="A482" s="292">
        <v>480</v>
      </c>
      <c r="B482" s="144" t="s">
        <v>3492</v>
      </c>
      <c r="C482" s="145" t="s">
        <v>3815</v>
      </c>
      <c r="D482" s="197">
        <v>453</v>
      </c>
      <c r="E482" s="148">
        <v>1188869</v>
      </c>
      <c r="F482" s="293">
        <v>489</v>
      </c>
      <c r="G482" s="294">
        <v>461</v>
      </c>
      <c r="H482" s="151">
        <v>1188869</v>
      </c>
      <c r="I482" s="197">
        <v>354</v>
      </c>
      <c r="J482" s="147">
        <v>329</v>
      </c>
      <c r="K482" s="148">
        <v>419044</v>
      </c>
      <c r="L482" s="293">
        <v>479</v>
      </c>
      <c r="M482" s="294">
        <v>457</v>
      </c>
      <c r="N482" s="151">
        <v>30523</v>
      </c>
      <c r="O482" s="197">
        <v>487</v>
      </c>
      <c r="P482" s="147">
        <v>458</v>
      </c>
      <c r="Q482" s="148">
        <v>469752</v>
      </c>
      <c r="R482" s="293">
        <v>419</v>
      </c>
      <c r="S482" s="294">
        <v>401</v>
      </c>
      <c r="T482" s="151">
        <v>12476</v>
      </c>
      <c r="U482" s="152" t="s">
        <v>1709</v>
      </c>
      <c r="V482" s="153" t="s">
        <v>1709</v>
      </c>
      <c r="W482" s="154" t="s">
        <v>3813</v>
      </c>
      <c r="X482" s="293">
        <v>467</v>
      </c>
      <c r="Y482" s="294">
        <v>438</v>
      </c>
      <c r="Z482" s="296">
        <v>70</v>
      </c>
      <c r="AA482" s="156">
        <v>383</v>
      </c>
      <c r="AB482" s="146">
        <v>0</v>
      </c>
      <c r="AC482" s="157">
        <v>100</v>
      </c>
      <c r="AD482" s="158">
        <v>0</v>
      </c>
    </row>
    <row r="483" spans="1:30" s="3" customFormat="1" ht="18.75" customHeight="1">
      <c r="A483" s="304">
        <v>481</v>
      </c>
      <c r="B483" s="176" t="s">
        <v>3493</v>
      </c>
      <c r="C483" s="177" t="s">
        <v>3815</v>
      </c>
      <c r="D483" s="198">
        <v>454</v>
      </c>
      <c r="E483" s="180">
        <v>1180185</v>
      </c>
      <c r="F483" s="305">
        <v>488</v>
      </c>
      <c r="G483" s="306">
        <v>460</v>
      </c>
      <c r="H483" s="183">
        <v>1191967</v>
      </c>
      <c r="I483" s="198">
        <v>353</v>
      </c>
      <c r="J483" s="179">
        <v>328</v>
      </c>
      <c r="K483" s="180">
        <v>420921</v>
      </c>
      <c r="L483" s="305">
        <v>387</v>
      </c>
      <c r="M483" s="306">
        <v>367</v>
      </c>
      <c r="N483" s="183">
        <v>271875</v>
      </c>
      <c r="O483" s="198">
        <v>483</v>
      </c>
      <c r="P483" s="179">
        <v>454</v>
      </c>
      <c r="Q483" s="180">
        <v>511947</v>
      </c>
      <c r="R483" s="305">
        <v>297</v>
      </c>
      <c r="S483" s="306">
        <v>281</v>
      </c>
      <c r="T483" s="183">
        <v>71808</v>
      </c>
      <c r="U483" s="198">
        <v>399</v>
      </c>
      <c r="V483" s="179">
        <v>390</v>
      </c>
      <c r="W483" s="315">
        <v>14</v>
      </c>
      <c r="X483" s="305">
        <v>434</v>
      </c>
      <c r="Y483" s="306">
        <v>405</v>
      </c>
      <c r="Z483" s="307">
        <v>93</v>
      </c>
      <c r="AA483" s="186">
        <v>355</v>
      </c>
      <c r="AB483" s="178">
        <v>0</v>
      </c>
      <c r="AC483" s="187">
        <v>100</v>
      </c>
      <c r="AD483" s="188">
        <v>0</v>
      </c>
    </row>
    <row r="484" spans="1:30" s="3" customFormat="1" ht="18.75" customHeight="1">
      <c r="A484" s="99">
        <v>482</v>
      </c>
      <c r="B484" s="31" t="s">
        <v>3817</v>
      </c>
      <c r="C484" s="32" t="s">
        <v>3814</v>
      </c>
      <c r="D484" s="33">
        <v>28</v>
      </c>
      <c r="E484" s="35">
        <v>1175598</v>
      </c>
      <c r="F484" s="107">
        <v>3</v>
      </c>
      <c r="G484" s="108">
        <v>1</v>
      </c>
      <c r="H484" s="38">
        <v>14425525</v>
      </c>
      <c r="I484" s="33">
        <v>1</v>
      </c>
      <c r="J484" s="44">
        <v>1</v>
      </c>
      <c r="K484" s="35">
        <v>10324215</v>
      </c>
      <c r="L484" s="107">
        <v>1</v>
      </c>
      <c r="M484" s="108">
        <v>1</v>
      </c>
      <c r="N484" s="38">
        <v>18209004</v>
      </c>
      <c r="O484" s="33">
        <v>1</v>
      </c>
      <c r="P484" s="44">
        <v>1</v>
      </c>
      <c r="Q484" s="35">
        <v>46176873</v>
      </c>
      <c r="R484" s="107">
        <v>1</v>
      </c>
      <c r="S484" s="108">
        <v>1</v>
      </c>
      <c r="T484" s="38">
        <v>6089098</v>
      </c>
      <c r="U484" s="33">
        <v>88</v>
      </c>
      <c r="V484" s="44">
        <v>1</v>
      </c>
      <c r="W484" s="35">
        <v>9228</v>
      </c>
      <c r="X484" s="107">
        <v>33</v>
      </c>
      <c r="Y484" s="108">
        <v>9</v>
      </c>
      <c r="Z484" s="110">
        <v>706</v>
      </c>
      <c r="AA484" s="94">
        <v>382</v>
      </c>
      <c r="AB484" s="42">
        <v>100</v>
      </c>
      <c r="AC484" s="34">
        <v>0</v>
      </c>
      <c r="AD484" s="43">
        <v>0</v>
      </c>
    </row>
    <row r="485" spans="1:30" s="3" customFormat="1" ht="18.75" customHeight="1">
      <c r="A485" s="99">
        <v>483</v>
      </c>
      <c r="B485" s="64" t="s">
        <v>3813</v>
      </c>
      <c r="C485" s="32" t="s">
        <v>3369</v>
      </c>
      <c r="D485" s="33">
        <v>455</v>
      </c>
      <c r="E485" s="41" t="s">
        <v>3813</v>
      </c>
      <c r="F485" s="107">
        <v>450</v>
      </c>
      <c r="G485" s="108">
        <v>423</v>
      </c>
      <c r="H485" s="59" t="s">
        <v>3813</v>
      </c>
      <c r="I485" s="33">
        <v>236</v>
      </c>
      <c r="J485" s="44">
        <v>215</v>
      </c>
      <c r="K485" s="41" t="s">
        <v>3813</v>
      </c>
      <c r="L485" s="107">
        <v>187</v>
      </c>
      <c r="M485" s="108">
        <v>175</v>
      </c>
      <c r="N485" s="59" t="s">
        <v>3813</v>
      </c>
      <c r="O485" s="33">
        <v>409</v>
      </c>
      <c r="P485" s="44">
        <v>383</v>
      </c>
      <c r="Q485" s="41" t="s">
        <v>3813</v>
      </c>
      <c r="R485" s="107">
        <v>263</v>
      </c>
      <c r="S485" s="108">
        <v>248</v>
      </c>
      <c r="T485" s="59" t="s">
        <v>3813</v>
      </c>
      <c r="U485" s="33">
        <v>259</v>
      </c>
      <c r="V485" s="44">
        <v>256</v>
      </c>
      <c r="W485" s="41" t="s">
        <v>3813</v>
      </c>
      <c r="X485" s="107">
        <v>254</v>
      </c>
      <c r="Y485" s="108">
        <v>228</v>
      </c>
      <c r="Z485" s="59" t="s">
        <v>3813</v>
      </c>
      <c r="AA485" s="94">
        <v>321</v>
      </c>
      <c r="AB485" s="42">
        <v>0</v>
      </c>
      <c r="AC485" s="34">
        <v>100</v>
      </c>
      <c r="AD485" s="43">
        <v>0</v>
      </c>
    </row>
    <row r="486" spans="1:30" s="3" customFormat="1" ht="18.75" customHeight="1">
      <c r="A486" s="298">
        <v>484</v>
      </c>
      <c r="B486" s="161" t="s">
        <v>3494</v>
      </c>
      <c r="C486" s="162" t="s">
        <v>3815</v>
      </c>
      <c r="D486" s="193">
        <v>456</v>
      </c>
      <c r="E486" s="165">
        <v>1158226</v>
      </c>
      <c r="F486" s="299">
        <v>491</v>
      </c>
      <c r="G486" s="300">
        <v>463</v>
      </c>
      <c r="H486" s="168">
        <v>1158226</v>
      </c>
      <c r="I486" s="193">
        <v>351</v>
      </c>
      <c r="J486" s="164">
        <v>326</v>
      </c>
      <c r="K486" s="165">
        <v>428537</v>
      </c>
      <c r="L486" s="299">
        <v>109</v>
      </c>
      <c r="M486" s="300">
        <v>101</v>
      </c>
      <c r="N486" s="168">
        <v>1222125</v>
      </c>
      <c r="O486" s="193">
        <v>290</v>
      </c>
      <c r="P486" s="164">
        <v>270</v>
      </c>
      <c r="Q486" s="165">
        <v>1703235</v>
      </c>
      <c r="R486" s="299">
        <v>440</v>
      </c>
      <c r="S486" s="300">
        <v>421</v>
      </c>
      <c r="T486" s="168">
        <v>4388</v>
      </c>
      <c r="U486" s="169" t="s">
        <v>1709</v>
      </c>
      <c r="V486" s="170" t="s">
        <v>1709</v>
      </c>
      <c r="W486" s="189" t="s">
        <v>3813</v>
      </c>
      <c r="X486" s="299">
        <v>60</v>
      </c>
      <c r="Y486" s="300">
        <v>47</v>
      </c>
      <c r="Z486" s="302">
        <v>531</v>
      </c>
      <c r="AA486" s="171">
        <v>321</v>
      </c>
      <c r="AB486" s="163">
        <v>0</v>
      </c>
      <c r="AC486" s="172">
        <v>100</v>
      </c>
      <c r="AD486" s="173">
        <v>0</v>
      </c>
    </row>
    <row r="487" spans="1:30" s="3" customFormat="1" ht="18.75" customHeight="1">
      <c r="A487" s="292">
        <v>485</v>
      </c>
      <c r="B487" s="144" t="s">
        <v>3495</v>
      </c>
      <c r="C487" s="145" t="s">
        <v>3815</v>
      </c>
      <c r="D487" s="197">
        <v>457</v>
      </c>
      <c r="E487" s="148">
        <v>1151994</v>
      </c>
      <c r="F487" s="293">
        <v>328</v>
      </c>
      <c r="G487" s="294">
        <v>311</v>
      </c>
      <c r="H487" s="151">
        <v>2180997</v>
      </c>
      <c r="I487" s="197">
        <v>429</v>
      </c>
      <c r="J487" s="147">
        <v>402</v>
      </c>
      <c r="K487" s="148">
        <v>243567</v>
      </c>
      <c r="L487" s="293">
        <v>295</v>
      </c>
      <c r="M487" s="294">
        <v>278</v>
      </c>
      <c r="N487" s="151">
        <v>464889</v>
      </c>
      <c r="O487" s="197">
        <v>69</v>
      </c>
      <c r="P487" s="147">
        <v>62</v>
      </c>
      <c r="Q487" s="148">
        <v>4277739</v>
      </c>
      <c r="R487" s="293">
        <v>434</v>
      </c>
      <c r="S487" s="294">
        <v>415</v>
      </c>
      <c r="T487" s="151">
        <v>6969</v>
      </c>
      <c r="U487" s="197">
        <v>109</v>
      </c>
      <c r="V487" s="147">
        <v>108</v>
      </c>
      <c r="W487" s="148">
        <v>7941</v>
      </c>
      <c r="X487" s="293">
        <v>358</v>
      </c>
      <c r="Y487" s="294">
        <v>329</v>
      </c>
      <c r="Z487" s="296">
        <v>145</v>
      </c>
      <c r="AA487" s="156">
        <v>382</v>
      </c>
      <c r="AB487" s="146">
        <v>0</v>
      </c>
      <c r="AC487" s="157">
        <v>100</v>
      </c>
      <c r="AD487" s="158">
        <v>0</v>
      </c>
    </row>
    <row r="488" spans="1:30" s="3" customFormat="1" ht="18.75" customHeight="1">
      <c r="A488" s="98">
        <v>486</v>
      </c>
      <c r="B488" s="17" t="s">
        <v>3496</v>
      </c>
      <c r="C488" s="18" t="s">
        <v>3374</v>
      </c>
      <c r="D488" s="60">
        <v>458</v>
      </c>
      <c r="E488" s="21">
        <v>1151974</v>
      </c>
      <c r="F488" s="104">
        <v>474</v>
      </c>
      <c r="G488" s="105">
        <v>447</v>
      </c>
      <c r="H488" s="24">
        <v>1304174</v>
      </c>
      <c r="I488" s="60">
        <v>433</v>
      </c>
      <c r="J488" s="20">
        <v>406</v>
      </c>
      <c r="K488" s="21">
        <v>234442</v>
      </c>
      <c r="L488" s="104">
        <v>441</v>
      </c>
      <c r="M488" s="105">
        <v>420</v>
      </c>
      <c r="N488" s="24">
        <v>122403</v>
      </c>
      <c r="O488" s="60">
        <v>496</v>
      </c>
      <c r="P488" s="20">
        <v>467</v>
      </c>
      <c r="Q488" s="21">
        <v>306685</v>
      </c>
      <c r="R488" s="104">
        <v>224</v>
      </c>
      <c r="S488" s="105">
        <v>209</v>
      </c>
      <c r="T488" s="24">
        <v>129001</v>
      </c>
      <c r="U488" s="60">
        <v>248</v>
      </c>
      <c r="V488" s="20">
        <v>246</v>
      </c>
      <c r="W488" s="21">
        <v>2033</v>
      </c>
      <c r="X488" s="104">
        <v>486</v>
      </c>
      <c r="Y488" s="105">
        <v>457</v>
      </c>
      <c r="Z488" s="106">
        <v>46</v>
      </c>
      <c r="AA488" s="93">
        <v>311</v>
      </c>
      <c r="AB488" s="19">
        <v>0</v>
      </c>
      <c r="AC488" s="27">
        <v>100</v>
      </c>
      <c r="AD488" s="28">
        <v>0</v>
      </c>
    </row>
    <row r="489" spans="1:30" s="3" customFormat="1" ht="18.75" customHeight="1">
      <c r="A489" s="298">
        <v>487</v>
      </c>
      <c r="B489" s="161" t="s">
        <v>3497</v>
      </c>
      <c r="C489" s="162" t="s">
        <v>3815</v>
      </c>
      <c r="D489" s="193">
        <v>459</v>
      </c>
      <c r="E489" s="165">
        <v>1151961</v>
      </c>
      <c r="F489" s="299">
        <v>492</v>
      </c>
      <c r="G489" s="300">
        <v>464</v>
      </c>
      <c r="H489" s="168">
        <v>1152634</v>
      </c>
      <c r="I489" s="193">
        <v>424</v>
      </c>
      <c r="J489" s="164">
        <v>397</v>
      </c>
      <c r="K489" s="165">
        <v>257932</v>
      </c>
      <c r="L489" s="299">
        <v>208</v>
      </c>
      <c r="M489" s="300">
        <v>196</v>
      </c>
      <c r="N489" s="168">
        <v>729958</v>
      </c>
      <c r="O489" s="193">
        <v>376</v>
      </c>
      <c r="P489" s="164">
        <v>354</v>
      </c>
      <c r="Q489" s="165">
        <v>1241103</v>
      </c>
      <c r="R489" s="299">
        <v>260</v>
      </c>
      <c r="S489" s="300">
        <v>245</v>
      </c>
      <c r="T489" s="168">
        <v>95462</v>
      </c>
      <c r="U489" s="193">
        <v>401</v>
      </c>
      <c r="V489" s="164">
        <v>392</v>
      </c>
      <c r="W489" s="301">
        <v>10</v>
      </c>
      <c r="X489" s="299">
        <v>346</v>
      </c>
      <c r="Y489" s="300">
        <v>317</v>
      </c>
      <c r="Z489" s="302">
        <v>153</v>
      </c>
      <c r="AA489" s="171">
        <v>342</v>
      </c>
      <c r="AB489" s="163">
        <v>0</v>
      </c>
      <c r="AC489" s="172">
        <v>100</v>
      </c>
      <c r="AD489" s="173">
        <v>0</v>
      </c>
    </row>
    <row r="490" spans="1:30" s="3" customFormat="1" ht="18.75" customHeight="1">
      <c r="A490" s="99">
        <v>488</v>
      </c>
      <c r="B490" s="31" t="s">
        <v>3498</v>
      </c>
      <c r="C490" s="32" t="s">
        <v>3812</v>
      </c>
      <c r="D490" s="33">
        <v>460</v>
      </c>
      <c r="E490" s="35">
        <v>1151556</v>
      </c>
      <c r="F490" s="107">
        <v>493</v>
      </c>
      <c r="G490" s="108">
        <v>465</v>
      </c>
      <c r="H490" s="38">
        <v>1151556</v>
      </c>
      <c r="I490" s="33">
        <v>369</v>
      </c>
      <c r="J490" s="44">
        <v>344</v>
      </c>
      <c r="K490" s="35">
        <v>394960</v>
      </c>
      <c r="L490" s="107">
        <v>374</v>
      </c>
      <c r="M490" s="108">
        <v>354</v>
      </c>
      <c r="N490" s="38">
        <v>298728</v>
      </c>
      <c r="O490" s="33">
        <v>464</v>
      </c>
      <c r="P490" s="44">
        <v>436</v>
      </c>
      <c r="Q490" s="35">
        <v>639276</v>
      </c>
      <c r="R490" s="107">
        <v>292</v>
      </c>
      <c r="S490" s="108">
        <v>276</v>
      </c>
      <c r="T490" s="38">
        <v>72486</v>
      </c>
      <c r="U490" s="33">
        <v>301</v>
      </c>
      <c r="V490" s="44">
        <v>296</v>
      </c>
      <c r="W490" s="35">
        <v>1127</v>
      </c>
      <c r="X490" s="107">
        <v>487</v>
      </c>
      <c r="Y490" s="108">
        <v>458</v>
      </c>
      <c r="Z490" s="110">
        <v>46</v>
      </c>
      <c r="AA490" s="94">
        <v>371</v>
      </c>
      <c r="AB490" s="42">
        <v>0</v>
      </c>
      <c r="AC490" s="34">
        <v>100</v>
      </c>
      <c r="AD490" s="43">
        <v>0</v>
      </c>
    </row>
    <row r="491" spans="1:30" s="3" customFormat="1" ht="18.75" customHeight="1">
      <c r="A491" s="99">
        <v>489</v>
      </c>
      <c r="B491" s="31" t="s">
        <v>3499</v>
      </c>
      <c r="C491" s="32" t="s">
        <v>3814</v>
      </c>
      <c r="D491" s="33">
        <v>29</v>
      </c>
      <c r="E491" s="35">
        <v>1149212</v>
      </c>
      <c r="F491" s="107">
        <v>494</v>
      </c>
      <c r="G491" s="108">
        <v>29</v>
      </c>
      <c r="H491" s="38">
        <v>1149212</v>
      </c>
      <c r="I491" s="33">
        <v>174</v>
      </c>
      <c r="J491" s="44">
        <v>18</v>
      </c>
      <c r="K491" s="35">
        <v>886517</v>
      </c>
      <c r="L491" s="107" t="s">
        <v>3813</v>
      </c>
      <c r="M491" s="37" t="s">
        <v>1709</v>
      </c>
      <c r="N491" s="38">
        <v>-2417568</v>
      </c>
      <c r="O491" s="33">
        <v>373</v>
      </c>
      <c r="P491" s="44">
        <v>22</v>
      </c>
      <c r="Q491" s="35">
        <v>1259122</v>
      </c>
      <c r="R491" s="107">
        <v>486</v>
      </c>
      <c r="S491" s="108">
        <v>23</v>
      </c>
      <c r="T491" s="38">
        <v>-470745</v>
      </c>
      <c r="U491" s="39" t="s">
        <v>1709</v>
      </c>
      <c r="V491" s="40" t="s">
        <v>1709</v>
      </c>
      <c r="W491" s="41" t="s">
        <v>3813</v>
      </c>
      <c r="X491" s="107">
        <v>93</v>
      </c>
      <c r="Y491" s="108">
        <v>17</v>
      </c>
      <c r="Z491" s="110">
        <v>450</v>
      </c>
      <c r="AA491" s="94">
        <v>321</v>
      </c>
      <c r="AB491" s="42">
        <v>88.36</v>
      </c>
      <c r="AC491" s="34">
        <v>11.64</v>
      </c>
      <c r="AD491" s="43">
        <v>0</v>
      </c>
    </row>
    <row r="492" spans="1:30" s="3" customFormat="1" ht="18.75" customHeight="1">
      <c r="A492" s="292">
        <v>490</v>
      </c>
      <c r="B492" s="144" t="s">
        <v>3500</v>
      </c>
      <c r="C492" s="145" t="s">
        <v>3815</v>
      </c>
      <c r="D492" s="197">
        <v>461</v>
      </c>
      <c r="E492" s="148">
        <v>1149197</v>
      </c>
      <c r="F492" s="293">
        <v>484</v>
      </c>
      <c r="G492" s="294">
        <v>456</v>
      </c>
      <c r="H492" s="151">
        <v>1229269</v>
      </c>
      <c r="I492" s="197">
        <v>435</v>
      </c>
      <c r="J492" s="147">
        <v>408</v>
      </c>
      <c r="K492" s="148">
        <v>232713</v>
      </c>
      <c r="L492" s="293">
        <v>190</v>
      </c>
      <c r="M492" s="294">
        <v>178</v>
      </c>
      <c r="N492" s="151">
        <v>803768</v>
      </c>
      <c r="O492" s="197">
        <v>281</v>
      </c>
      <c r="P492" s="147">
        <v>262</v>
      </c>
      <c r="Q492" s="148">
        <v>1749903</v>
      </c>
      <c r="R492" s="293">
        <v>404</v>
      </c>
      <c r="S492" s="294">
        <v>386</v>
      </c>
      <c r="T492" s="151">
        <v>20010</v>
      </c>
      <c r="U492" s="197">
        <v>219</v>
      </c>
      <c r="V492" s="147">
        <v>217</v>
      </c>
      <c r="W492" s="148">
        <v>3337</v>
      </c>
      <c r="X492" s="293">
        <v>493</v>
      </c>
      <c r="Y492" s="294">
        <v>464</v>
      </c>
      <c r="Z492" s="296">
        <v>40</v>
      </c>
      <c r="AA492" s="156">
        <v>352</v>
      </c>
      <c r="AB492" s="146">
        <v>0</v>
      </c>
      <c r="AC492" s="157">
        <v>100</v>
      </c>
      <c r="AD492" s="158">
        <v>0</v>
      </c>
    </row>
    <row r="493" spans="1:30" s="3" customFormat="1" ht="18.75" customHeight="1">
      <c r="A493" s="304">
        <v>491</v>
      </c>
      <c r="B493" s="176" t="s">
        <v>3576</v>
      </c>
      <c r="C493" s="177" t="s">
        <v>3815</v>
      </c>
      <c r="D493" s="198">
        <v>462</v>
      </c>
      <c r="E493" s="180">
        <v>1146586</v>
      </c>
      <c r="F493" s="305">
        <v>250</v>
      </c>
      <c r="G493" s="306">
        <v>234</v>
      </c>
      <c r="H493" s="183">
        <v>2641572</v>
      </c>
      <c r="I493" s="198">
        <v>169</v>
      </c>
      <c r="J493" s="179">
        <v>152</v>
      </c>
      <c r="K493" s="180">
        <v>897657</v>
      </c>
      <c r="L493" s="305">
        <v>317</v>
      </c>
      <c r="M493" s="306">
        <v>300</v>
      </c>
      <c r="N493" s="183">
        <v>406208</v>
      </c>
      <c r="O493" s="198">
        <v>254</v>
      </c>
      <c r="P493" s="179">
        <v>237</v>
      </c>
      <c r="Q493" s="180">
        <v>1935179</v>
      </c>
      <c r="R493" s="305">
        <v>231</v>
      </c>
      <c r="S493" s="306">
        <v>216</v>
      </c>
      <c r="T493" s="183">
        <v>120731</v>
      </c>
      <c r="U493" s="198">
        <v>57</v>
      </c>
      <c r="V493" s="179">
        <v>57</v>
      </c>
      <c r="W493" s="180">
        <v>11566</v>
      </c>
      <c r="X493" s="305">
        <v>136</v>
      </c>
      <c r="Y493" s="306">
        <v>115</v>
      </c>
      <c r="Z493" s="307">
        <v>360</v>
      </c>
      <c r="AA493" s="186">
        <v>322</v>
      </c>
      <c r="AB493" s="178">
        <v>0</v>
      </c>
      <c r="AC493" s="187">
        <v>100</v>
      </c>
      <c r="AD493" s="188">
        <v>0</v>
      </c>
    </row>
    <row r="494" spans="1:30" s="3" customFormat="1" ht="18.75" customHeight="1">
      <c r="A494" s="298">
        <v>492</v>
      </c>
      <c r="B494" s="161" t="s">
        <v>3501</v>
      </c>
      <c r="C494" s="162" t="s">
        <v>3815</v>
      </c>
      <c r="D494" s="193">
        <v>463</v>
      </c>
      <c r="E494" s="165">
        <v>1125474</v>
      </c>
      <c r="F494" s="299">
        <v>496</v>
      </c>
      <c r="G494" s="300">
        <v>467</v>
      </c>
      <c r="H494" s="168">
        <v>1126255</v>
      </c>
      <c r="I494" s="193">
        <v>301</v>
      </c>
      <c r="J494" s="164">
        <v>278</v>
      </c>
      <c r="K494" s="165">
        <v>534701</v>
      </c>
      <c r="L494" s="299">
        <v>461</v>
      </c>
      <c r="M494" s="300">
        <v>440</v>
      </c>
      <c r="N494" s="168">
        <v>75271</v>
      </c>
      <c r="O494" s="193">
        <v>489</v>
      </c>
      <c r="P494" s="164">
        <v>460</v>
      </c>
      <c r="Q494" s="165">
        <v>458968</v>
      </c>
      <c r="R494" s="299">
        <v>405</v>
      </c>
      <c r="S494" s="300">
        <v>387</v>
      </c>
      <c r="T494" s="168">
        <v>19815</v>
      </c>
      <c r="U494" s="193">
        <v>310</v>
      </c>
      <c r="V494" s="164">
        <v>305</v>
      </c>
      <c r="W494" s="301">
        <v>962</v>
      </c>
      <c r="X494" s="299">
        <v>269</v>
      </c>
      <c r="Y494" s="300">
        <v>242</v>
      </c>
      <c r="Z494" s="302">
        <v>210</v>
      </c>
      <c r="AA494" s="171">
        <v>371</v>
      </c>
      <c r="AB494" s="163">
        <v>0</v>
      </c>
      <c r="AC494" s="172">
        <v>100</v>
      </c>
      <c r="AD494" s="173">
        <v>0</v>
      </c>
    </row>
    <row r="495" spans="1:30" s="3" customFormat="1" ht="18.75" customHeight="1">
      <c r="A495" s="298">
        <v>493</v>
      </c>
      <c r="B495" s="161" t="s">
        <v>3502</v>
      </c>
      <c r="C495" s="162" t="s">
        <v>3815</v>
      </c>
      <c r="D495" s="193">
        <v>464</v>
      </c>
      <c r="E495" s="165">
        <v>1118410</v>
      </c>
      <c r="F495" s="299">
        <v>490</v>
      </c>
      <c r="G495" s="300">
        <v>462</v>
      </c>
      <c r="H495" s="168">
        <v>1163641</v>
      </c>
      <c r="I495" s="193">
        <v>477</v>
      </c>
      <c r="J495" s="164">
        <v>450</v>
      </c>
      <c r="K495" s="165">
        <v>80181</v>
      </c>
      <c r="L495" s="299">
        <v>457</v>
      </c>
      <c r="M495" s="300">
        <v>436</v>
      </c>
      <c r="N495" s="168">
        <v>84261</v>
      </c>
      <c r="O495" s="193">
        <v>346</v>
      </c>
      <c r="P495" s="164">
        <v>325</v>
      </c>
      <c r="Q495" s="165">
        <v>1380606</v>
      </c>
      <c r="R495" s="299">
        <v>427</v>
      </c>
      <c r="S495" s="300">
        <v>409</v>
      </c>
      <c r="T495" s="168">
        <v>10515</v>
      </c>
      <c r="U495" s="193">
        <v>229</v>
      </c>
      <c r="V495" s="164">
        <v>227</v>
      </c>
      <c r="W495" s="165">
        <v>2992</v>
      </c>
      <c r="X495" s="299">
        <v>457</v>
      </c>
      <c r="Y495" s="300">
        <v>428</v>
      </c>
      <c r="Z495" s="302">
        <v>77</v>
      </c>
      <c r="AA495" s="171">
        <v>371</v>
      </c>
      <c r="AB495" s="163">
        <v>0</v>
      </c>
      <c r="AC495" s="172">
        <v>100</v>
      </c>
      <c r="AD495" s="173">
        <v>0</v>
      </c>
    </row>
    <row r="496" spans="1:30" s="3" customFormat="1" ht="18.75" customHeight="1">
      <c r="A496" s="99">
        <v>494</v>
      </c>
      <c r="B496" s="31" t="s">
        <v>3503</v>
      </c>
      <c r="C496" s="32" t="s">
        <v>2748</v>
      </c>
      <c r="D496" s="33">
        <v>465</v>
      </c>
      <c r="E496" s="35">
        <v>1110777</v>
      </c>
      <c r="F496" s="107">
        <v>498</v>
      </c>
      <c r="G496" s="108">
        <v>469</v>
      </c>
      <c r="H496" s="38">
        <v>1111187</v>
      </c>
      <c r="I496" s="33">
        <v>318</v>
      </c>
      <c r="J496" s="44">
        <v>295</v>
      </c>
      <c r="K496" s="35">
        <v>489627</v>
      </c>
      <c r="L496" s="107">
        <v>388</v>
      </c>
      <c r="M496" s="108">
        <v>368</v>
      </c>
      <c r="N496" s="38">
        <v>271645</v>
      </c>
      <c r="O496" s="33">
        <v>426</v>
      </c>
      <c r="P496" s="44">
        <v>400</v>
      </c>
      <c r="Q496" s="35">
        <v>904458</v>
      </c>
      <c r="R496" s="107">
        <v>250</v>
      </c>
      <c r="S496" s="108">
        <v>235</v>
      </c>
      <c r="T496" s="38">
        <v>106752</v>
      </c>
      <c r="U496" s="39" t="s">
        <v>1709</v>
      </c>
      <c r="V496" s="40" t="s">
        <v>1709</v>
      </c>
      <c r="W496" s="41" t="s">
        <v>3813</v>
      </c>
      <c r="X496" s="107">
        <v>398</v>
      </c>
      <c r="Y496" s="108">
        <v>369</v>
      </c>
      <c r="Z496" s="110">
        <v>119</v>
      </c>
      <c r="AA496" s="94">
        <v>369</v>
      </c>
      <c r="AB496" s="42">
        <v>0</v>
      </c>
      <c r="AC496" s="34">
        <v>100</v>
      </c>
      <c r="AD496" s="43">
        <v>0</v>
      </c>
    </row>
    <row r="497" spans="1:30" s="3" customFormat="1" ht="18.75" customHeight="1">
      <c r="A497" s="292">
        <v>495</v>
      </c>
      <c r="B497" s="144" t="s">
        <v>3504</v>
      </c>
      <c r="C497" s="145" t="s">
        <v>3815</v>
      </c>
      <c r="D497" s="197">
        <v>466</v>
      </c>
      <c r="E497" s="148">
        <v>1109749</v>
      </c>
      <c r="F497" s="293">
        <v>442</v>
      </c>
      <c r="G497" s="294">
        <v>416</v>
      </c>
      <c r="H497" s="151">
        <v>1542628</v>
      </c>
      <c r="I497" s="197">
        <v>442</v>
      </c>
      <c r="J497" s="147">
        <v>415</v>
      </c>
      <c r="K497" s="148">
        <v>218716</v>
      </c>
      <c r="L497" s="293">
        <v>426</v>
      </c>
      <c r="M497" s="294">
        <v>406</v>
      </c>
      <c r="N497" s="151">
        <v>173718</v>
      </c>
      <c r="O497" s="197">
        <v>490</v>
      </c>
      <c r="P497" s="147">
        <v>461</v>
      </c>
      <c r="Q497" s="148">
        <v>451751</v>
      </c>
      <c r="R497" s="293">
        <v>221</v>
      </c>
      <c r="S497" s="294">
        <v>206</v>
      </c>
      <c r="T497" s="151">
        <v>129918</v>
      </c>
      <c r="U497" s="152" t="s">
        <v>1709</v>
      </c>
      <c r="V497" s="153" t="s">
        <v>1709</v>
      </c>
      <c r="W497" s="154" t="s">
        <v>3813</v>
      </c>
      <c r="X497" s="293">
        <v>470</v>
      </c>
      <c r="Y497" s="294">
        <v>441</v>
      </c>
      <c r="Z497" s="296">
        <v>63</v>
      </c>
      <c r="AA497" s="156">
        <v>324</v>
      </c>
      <c r="AB497" s="146">
        <v>0</v>
      </c>
      <c r="AC497" s="157">
        <v>100</v>
      </c>
      <c r="AD497" s="158">
        <v>0</v>
      </c>
    </row>
    <row r="498" spans="1:30" s="3" customFormat="1" ht="18.75" customHeight="1">
      <c r="A498" s="304">
        <v>496</v>
      </c>
      <c r="B498" s="176" t="s">
        <v>3591</v>
      </c>
      <c r="C498" s="177" t="s">
        <v>3815</v>
      </c>
      <c r="D498" s="198">
        <v>467</v>
      </c>
      <c r="E498" s="180">
        <v>1102448</v>
      </c>
      <c r="F498" s="305">
        <v>497</v>
      </c>
      <c r="G498" s="306">
        <v>468</v>
      </c>
      <c r="H498" s="183">
        <v>1111853</v>
      </c>
      <c r="I498" s="198">
        <v>379</v>
      </c>
      <c r="J498" s="179">
        <v>354</v>
      </c>
      <c r="K498" s="180">
        <v>377963</v>
      </c>
      <c r="L498" s="305">
        <v>319</v>
      </c>
      <c r="M498" s="306">
        <v>302</v>
      </c>
      <c r="N498" s="183">
        <v>398701</v>
      </c>
      <c r="O498" s="198">
        <v>455</v>
      </c>
      <c r="P498" s="179">
        <v>428</v>
      </c>
      <c r="Q498" s="180">
        <v>701198</v>
      </c>
      <c r="R498" s="305">
        <v>391</v>
      </c>
      <c r="S498" s="306">
        <v>373</v>
      </c>
      <c r="T498" s="183">
        <v>23924</v>
      </c>
      <c r="U498" s="198">
        <v>241</v>
      </c>
      <c r="V498" s="179">
        <v>239</v>
      </c>
      <c r="W498" s="180">
        <v>2469</v>
      </c>
      <c r="X498" s="305">
        <v>352</v>
      </c>
      <c r="Y498" s="306">
        <v>323</v>
      </c>
      <c r="Z498" s="307">
        <v>150</v>
      </c>
      <c r="AA498" s="186">
        <v>384</v>
      </c>
      <c r="AB498" s="178">
        <v>0</v>
      </c>
      <c r="AC498" s="187">
        <v>51</v>
      </c>
      <c r="AD498" s="188">
        <v>49</v>
      </c>
    </row>
    <row r="499" spans="1:30" s="3" customFormat="1" ht="18.75" customHeight="1">
      <c r="A499" s="298">
        <v>497</v>
      </c>
      <c r="B499" s="161" t="s">
        <v>3505</v>
      </c>
      <c r="C499" s="162" t="s">
        <v>3815</v>
      </c>
      <c r="D499" s="193">
        <v>468</v>
      </c>
      <c r="E499" s="165">
        <v>1081002</v>
      </c>
      <c r="F499" s="299">
        <v>495</v>
      </c>
      <c r="G499" s="300">
        <v>466</v>
      </c>
      <c r="H499" s="168">
        <v>1146854</v>
      </c>
      <c r="I499" s="193">
        <v>362</v>
      </c>
      <c r="J499" s="164">
        <v>337</v>
      </c>
      <c r="K499" s="165">
        <v>405760</v>
      </c>
      <c r="L499" s="299">
        <v>324</v>
      </c>
      <c r="M499" s="300">
        <v>307</v>
      </c>
      <c r="N499" s="168">
        <v>387869</v>
      </c>
      <c r="O499" s="193">
        <v>453</v>
      </c>
      <c r="P499" s="164">
        <v>426</v>
      </c>
      <c r="Q499" s="165">
        <v>711205</v>
      </c>
      <c r="R499" s="299">
        <v>202</v>
      </c>
      <c r="S499" s="300">
        <v>187</v>
      </c>
      <c r="T499" s="168">
        <v>150648</v>
      </c>
      <c r="U499" s="169" t="s">
        <v>1709</v>
      </c>
      <c r="V499" s="170" t="s">
        <v>1709</v>
      </c>
      <c r="W499" s="189" t="s">
        <v>3813</v>
      </c>
      <c r="X499" s="299">
        <v>479</v>
      </c>
      <c r="Y499" s="300">
        <v>450</v>
      </c>
      <c r="Z499" s="302">
        <v>52</v>
      </c>
      <c r="AA499" s="171">
        <v>369</v>
      </c>
      <c r="AB499" s="163">
        <v>0</v>
      </c>
      <c r="AC499" s="172">
        <v>100</v>
      </c>
      <c r="AD499" s="173">
        <v>0</v>
      </c>
    </row>
    <row r="500" spans="1:30" s="3" customFormat="1" ht="18.75" customHeight="1">
      <c r="A500" s="298">
        <v>498</v>
      </c>
      <c r="B500" s="161" t="s">
        <v>3506</v>
      </c>
      <c r="C500" s="162" t="s">
        <v>3815</v>
      </c>
      <c r="D500" s="193">
        <v>469</v>
      </c>
      <c r="E500" s="165">
        <v>1076121</v>
      </c>
      <c r="F500" s="299">
        <v>499</v>
      </c>
      <c r="G500" s="300">
        <v>470</v>
      </c>
      <c r="H500" s="168">
        <v>1080995</v>
      </c>
      <c r="I500" s="193">
        <v>445</v>
      </c>
      <c r="J500" s="164">
        <v>418</v>
      </c>
      <c r="K500" s="165">
        <v>201811</v>
      </c>
      <c r="L500" s="299">
        <v>22</v>
      </c>
      <c r="M500" s="300">
        <v>20</v>
      </c>
      <c r="N500" s="168">
        <v>3209082</v>
      </c>
      <c r="O500" s="193">
        <v>78</v>
      </c>
      <c r="P500" s="164">
        <v>71</v>
      </c>
      <c r="Q500" s="165">
        <v>3937590</v>
      </c>
      <c r="R500" s="299">
        <v>46</v>
      </c>
      <c r="S500" s="300">
        <v>38</v>
      </c>
      <c r="T500" s="168">
        <v>629953</v>
      </c>
      <c r="U500" s="193">
        <v>235</v>
      </c>
      <c r="V500" s="164">
        <v>233</v>
      </c>
      <c r="W500" s="165">
        <v>2811</v>
      </c>
      <c r="X500" s="299">
        <v>249</v>
      </c>
      <c r="Y500" s="300">
        <v>223</v>
      </c>
      <c r="Z500" s="302">
        <v>233</v>
      </c>
      <c r="AA500" s="171">
        <v>352</v>
      </c>
      <c r="AB500" s="163">
        <v>0</v>
      </c>
      <c r="AC500" s="172">
        <v>100</v>
      </c>
      <c r="AD500" s="173">
        <v>0</v>
      </c>
    </row>
    <row r="501" spans="1:30" s="3" customFormat="1" ht="18.75" customHeight="1">
      <c r="A501" s="298">
        <v>499</v>
      </c>
      <c r="B501" s="161" t="s">
        <v>3507</v>
      </c>
      <c r="C501" s="162" t="s">
        <v>3815</v>
      </c>
      <c r="D501" s="193">
        <v>470</v>
      </c>
      <c r="E501" s="165">
        <v>1067853</v>
      </c>
      <c r="F501" s="299">
        <v>500</v>
      </c>
      <c r="G501" s="300">
        <v>471</v>
      </c>
      <c r="H501" s="168">
        <v>1079537</v>
      </c>
      <c r="I501" s="193">
        <v>421</v>
      </c>
      <c r="J501" s="164">
        <v>394</v>
      </c>
      <c r="K501" s="165">
        <v>263075</v>
      </c>
      <c r="L501" s="299">
        <v>473</v>
      </c>
      <c r="M501" s="300">
        <v>452</v>
      </c>
      <c r="N501" s="168">
        <v>50991</v>
      </c>
      <c r="O501" s="193">
        <v>485</v>
      </c>
      <c r="P501" s="164">
        <v>456</v>
      </c>
      <c r="Q501" s="165">
        <v>495387</v>
      </c>
      <c r="R501" s="299">
        <v>361</v>
      </c>
      <c r="S501" s="300">
        <v>344</v>
      </c>
      <c r="T501" s="168">
        <v>34466</v>
      </c>
      <c r="U501" s="193">
        <v>328</v>
      </c>
      <c r="V501" s="164">
        <v>322</v>
      </c>
      <c r="W501" s="301">
        <v>702</v>
      </c>
      <c r="X501" s="299">
        <v>390</v>
      </c>
      <c r="Y501" s="300">
        <v>361</v>
      </c>
      <c r="Z501" s="302">
        <v>121</v>
      </c>
      <c r="AA501" s="171">
        <v>381</v>
      </c>
      <c r="AB501" s="163">
        <v>0</v>
      </c>
      <c r="AC501" s="172">
        <v>100</v>
      </c>
      <c r="AD501" s="173">
        <v>0</v>
      </c>
    </row>
    <row r="502" spans="1:30" s="3" customFormat="1" ht="18.75" customHeight="1">
      <c r="A502" s="309">
        <v>500</v>
      </c>
      <c r="B502" s="202" t="s">
        <v>3508</v>
      </c>
      <c r="C502" s="203" t="s">
        <v>3815</v>
      </c>
      <c r="D502" s="310">
        <v>471</v>
      </c>
      <c r="E502" s="206">
        <v>1066432</v>
      </c>
      <c r="F502" s="311">
        <v>439</v>
      </c>
      <c r="G502" s="312">
        <v>413</v>
      </c>
      <c r="H502" s="209">
        <v>1552936</v>
      </c>
      <c r="I502" s="310">
        <v>329</v>
      </c>
      <c r="J502" s="205">
        <v>306</v>
      </c>
      <c r="K502" s="206">
        <v>470642</v>
      </c>
      <c r="L502" s="311">
        <v>312</v>
      </c>
      <c r="M502" s="312">
        <v>295</v>
      </c>
      <c r="N502" s="209">
        <v>419137</v>
      </c>
      <c r="O502" s="310">
        <v>472</v>
      </c>
      <c r="P502" s="205">
        <v>443</v>
      </c>
      <c r="Q502" s="206">
        <v>604751</v>
      </c>
      <c r="R502" s="311">
        <v>308</v>
      </c>
      <c r="S502" s="312">
        <v>292</v>
      </c>
      <c r="T502" s="209">
        <v>63155</v>
      </c>
      <c r="U502" s="310">
        <v>222</v>
      </c>
      <c r="V502" s="205">
        <v>220</v>
      </c>
      <c r="W502" s="206">
        <v>3222</v>
      </c>
      <c r="X502" s="311">
        <v>185</v>
      </c>
      <c r="Y502" s="312">
        <v>164</v>
      </c>
      <c r="Z502" s="314">
        <v>309</v>
      </c>
      <c r="AA502" s="212">
        <v>321</v>
      </c>
      <c r="AB502" s="204">
        <v>0</v>
      </c>
      <c r="AC502" s="213">
        <v>100</v>
      </c>
      <c r="AD502" s="214">
        <v>0</v>
      </c>
    </row>
    <row r="503" spans="1:30" s="684" customFormat="1">
      <c r="A503" s="691"/>
      <c r="B503" s="692"/>
      <c r="C503" s="692"/>
      <c r="D503" s="691"/>
      <c r="E503" s="693"/>
      <c r="F503" s="691"/>
      <c r="G503" s="691"/>
      <c r="H503" s="693"/>
      <c r="I503" s="691"/>
      <c r="J503" s="691"/>
      <c r="K503" s="693"/>
      <c r="L503" s="691"/>
      <c r="M503" s="691"/>
      <c r="N503" s="693"/>
      <c r="O503" s="691"/>
      <c r="P503" s="691"/>
      <c r="Q503" s="693"/>
      <c r="R503" s="691"/>
      <c r="S503" s="691"/>
      <c r="T503" s="693"/>
      <c r="U503" s="691"/>
      <c r="V503" s="691"/>
      <c r="W503" s="693"/>
      <c r="X503" s="691"/>
      <c r="Y503" s="691"/>
      <c r="Z503" s="695"/>
      <c r="AA503" s="693"/>
      <c r="AB503" s="690"/>
      <c r="AC503" s="690"/>
      <c r="AD503" s="690"/>
    </row>
    <row r="504" spans="1:30" s="3" customFormat="1" ht="12.75" customHeight="1">
      <c r="A504" s="708" t="s">
        <v>4154</v>
      </c>
      <c r="B504" s="708"/>
      <c r="C504" s="696"/>
      <c r="D504" s="697"/>
      <c r="W504" s="5"/>
    </row>
    <row r="505" spans="1:30" ht="22.5" customHeight="1">
      <c r="A505" s="708"/>
      <c r="B505" s="708"/>
      <c r="C505" s="765" t="s">
        <v>4155</v>
      </c>
      <c r="D505" s="765"/>
      <c r="E505" s="199">
        <v>1233790342</v>
      </c>
      <c r="G505" s="744">
        <v>1447254382</v>
      </c>
      <c r="H505" s="744"/>
      <c r="J505" s="744">
        <v>414190015</v>
      </c>
      <c r="K505" s="712"/>
      <c r="M505" s="744">
        <v>443727772</v>
      </c>
      <c r="N505" s="712"/>
      <c r="P505" s="744">
        <v>1378755657</v>
      </c>
      <c r="Q505" s="712"/>
      <c r="S505" s="744">
        <v>91699250</v>
      </c>
      <c r="T505" s="712"/>
      <c r="V505" s="744">
        <v>2335972</v>
      </c>
      <c r="W505" s="712"/>
      <c r="Y505" s="744">
        <v>158799</v>
      </c>
      <c r="Z505" s="712"/>
      <c r="AA505" s="87"/>
      <c r="AB505" s="87"/>
      <c r="AC505" s="87"/>
      <c r="AD505" s="87"/>
    </row>
    <row r="506" spans="1:30" hidden="1">
      <c r="A506" s="3"/>
      <c r="B506" s="3"/>
      <c r="D506" s="85"/>
      <c r="E506" s="87"/>
      <c r="H506" s="87"/>
      <c r="K506" s="87"/>
      <c r="N506" s="87"/>
      <c r="Q506" s="87"/>
      <c r="T506" s="87"/>
      <c r="W506" s="87"/>
      <c r="Z506" s="87"/>
      <c r="AA506" s="87"/>
      <c r="AB506" s="87"/>
      <c r="AC506" s="87"/>
      <c r="AD506" s="87"/>
    </row>
    <row r="507" spans="1:30" hidden="1">
      <c r="C507" s="84">
        <f>SUM(E505:AB505)</f>
        <v>5011912189</v>
      </c>
      <c r="D507" s="85" t="s">
        <v>1711</v>
      </c>
      <c r="E507" s="87">
        <f>E505/500</f>
        <v>2467580.6839999999</v>
      </c>
      <c r="H507" s="87">
        <f>G505/500</f>
        <v>2894508.764</v>
      </c>
      <c r="K507" s="87">
        <f>J505/500</f>
        <v>828380.03</v>
      </c>
      <c r="N507" s="87">
        <f>M505/500</f>
        <v>887455.54399999999</v>
      </c>
      <c r="Q507" s="87">
        <f>P505/500</f>
        <v>2757511.3139999998</v>
      </c>
      <c r="T507" s="87">
        <f>S505/500</f>
        <v>183398.5</v>
      </c>
      <c r="W507" s="87">
        <f>V505/500</f>
        <v>4671.9440000000004</v>
      </c>
      <c r="Z507" s="87">
        <f>Y505/500</f>
        <v>317.59800000000001</v>
      </c>
      <c r="AA507" s="87"/>
    </row>
    <row r="508" spans="1:30" hidden="1"/>
    <row r="509" spans="1:30" hidden="1">
      <c r="E509" s="87">
        <f>SUM(E3:E502)</f>
        <v>1189077100</v>
      </c>
      <c r="H509" s="87">
        <f>SUM(H3:H502)</f>
        <v>1397752134</v>
      </c>
      <c r="K509" s="87">
        <f>SUM(K3:K502)</f>
        <v>396484761</v>
      </c>
      <c r="N509" s="87">
        <f>SUM(N3:N502)</f>
        <v>427195216</v>
      </c>
      <c r="Q509" s="87">
        <f>SUM(Q3:Q502)</f>
        <v>1335142792</v>
      </c>
      <c r="T509" s="87">
        <f>SUM(T3:T502)</f>
        <v>88022300</v>
      </c>
      <c r="W509" s="87">
        <f>SUM(W3:W502)</f>
        <v>2255032</v>
      </c>
      <c r="Z509" s="87">
        <f>SUM(Z3:Z502)</f>
        <v>154450</v>
      </c>
      <c r="AA509" s="87"/>
    </row>
    <row r="510" spans="1:30" hidden="1">
      <c r="E510" s="87">
        <f>E505-E509</f>
        <v>44713242</v>
      </c>
      <c r="H510" s="87">
        <f>G505-H509</f>
        <v>49502248</v>
      </c>
      <c r="K510" s="87">
        <f>J505-K509</f>
        <v>17705254</v>
      </c>
      <c r="N510" s="87">
        <f>M505-N509</f>
        <v>16532556</v>
      </c>
      <c r="Q510" s="87">
        <f>P505-Q509</f>
        <v>43612865</v>
      </c>
      <c r="T510" s="87">
        <f>S505-T509</f>
        <v>3676950</v>
      </c>
      <c r="W510" s="87">
        <f>V505-W509</f>
        <v>80940</v>
      </c>
      <c r="Z510" s="87">
        <f>Y505-Z509</f>
        <v>4349</v>
      </c>
      <c r="AA510" s="87"/>
    </row>
    <row r="511" spans="1:30" hidden="1">
      <c r="E511" s="89">
        <f>E510/E509*100</f>
        <v>3.7603316050742208</v>
      </c>
      <c r="F511" s="89"/>
      <c r="G511" s="89"/>
      <c r="H511" s="89">
        <f>H510/H509*100</f>
        <v>3.5415612536635916</v>
      </c>
      <c r="I511" s="89"/>
      <c r="J511" s="89"/>
      <c r="K511" s="89">
        <f>K510/K509*100</f>
        <v>4.4655572525270397</v>
      </c>
      <c r="L511" s="89"/>
      <c r="M511" s="89"/>
      <c r="N511" s="89">
        <f>N510/N509*100</f>
        <v>3.8700236755460296</v>
      </c>
      <c r="O511" s="89"/>
      <c r="P511" s="89"/>
      <c r="Q511" s="89">
        <f>Q510/Q509*100</f>
        <v>3.2665318841791717</v>
      </c>
      <c r="R511" s="89"/>
      <c r="S511" s="89"/>
      <c r="T511" s="89">
        <f>T510/T509*100</f>
        <v>4.1772937085261352</v>
      </c>
      <c r="U511" s="89"/>
      <c r="V511" s="89"/>
      <c r="W511" s="89">
        <f>W510/W509*100</f>
        <v>3.5893060497589389</v>
      </c>
      <c r="X511" s="89"/>
      <c r="Y511" s="89"/>
      <c r="Z511" s="89">
        <f>Z510/Z509*100</f>
        <v>2.815797992877954</v>
      </c>
      <c r="AA511" s="89"/>
    </row>
  </sheetData>
  <sheetProtection algorithmName="SHA-512" hashValue="ViSntQtT0ulizeczkoXmrrU6M8h24x/NnpRPuVZaOSLkb3wFGxAYL5ZU8+FlH8xiC8XinFLp7AsSlX0ZHfBTiQ==" saltValue="osDJfA72n+UC5KAh4vW/Og==" spinCount="100000" sheet="1" objects="1" scenarios="1" autoFilter="0"/>
  <autoFilter ref="A2:IU2"/>
  <mergeCells count="24">
    <mergeCell ref="M505:N505"/>
    <mergeCell ref="F1:H1"/>
    <mergeCell ref="I1:K1"/>
    <mergeCell ref="L1:N1"/>
    <mergeCell ref="B1:B2"/>
    <mergeCell ref="C1:C2"/>
    <mergeCell ref="D1:D2"/>
    <mergeCell ref="E1:E2"/>
    <mergeCell ref="P505:Q505"/>
    <mergeCell ref="A504:B505"/>
    <mergeCell ref="C505:D505"/>
    <mergeCell ref="AD1:AD2"/>
    <mergeCell ref="AB1:AB2"/>
    <mergeCell ref="X1:Z1"/>
    <mergeCell ref="O1:Q1"/>
    <mergeCell ref="R1:T1"/>
    <mergeCell ref="U1:W1"/>
    <mergeCell ref="AC1:AC2"/>
    <mergeCell ref="AA1:AA2"/>
    <mergeCell ref="S505:T505"/>
    <mergeCell ref="V505:W505"/>
    <mergeCell ref="Y505:Z505"/>
    <mergeCell ref="G505:H505"/>
    <mergeCell ref="J505:K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G48"/>
  <sheetViews>
    <sheetView showGridLines="0" zoomScaleNormal="100" workbookViewId="0">
      <selection activeCell="A7" sqref="A7:B7"/>
    </sheetView>
  </sheetViews>
  <sheetFormatPr defaultColWidth="0" defaultRowHeight="11.25" zeroHeight="1"/>
  <cols>
    <col min="1" max="1" width="6.42578125" style="1" customWidth="1"/>
    <col min="2" max="2" width="69.28515625" style="1" customWidth="1"/>
    <col min="3" max="3" width="2.85546875" style="1" customWidth="1"/>
    <col min="4" max="4" width="6.42578125" style="1" customWidth="1"/>
    <col min="5" max="5" width="69.28515625" style="1" customWidth="1"/>
    <col min="6" max="6" width="2.85546875" style="1" customWidth="1"/>
    <col min="7" max="16384" width="9.140625" style="1" hidden="1"/>
  </cols>
  <sheetData>
    <row r="1" spans="1:7" s="636" customFormat="1" ht="15">
      <c r="A1" s="766" t="s">
        <v>4412</v>
      </c>
      <c r="B1" s="766"/>
    </row>
    <row r="2" spans="1:7" ht="7.5" customHeight="1"/>
    <row r="3" spans="1:7" ht="11.25" customHeight="1">
      <c r="A3" s="767" t="s">
        <v>4413</v>
      </c>
      <c r="B3" s="768"/>
      <c r="C3" s="768"/>
      <c r="D3" s="768"/>
      <c r="E3" s="768"/>
    </row>
    <row r="4" spans="1:7" ht="11.25" customHeight="1">
      <c r="A4" s="768"/>
      <c r="B4" s="768"/>
      <c r="C4" s="768"/>
      <c r="D4" s="768"/>
      <c r="E4" s="768"/>
    </row>
    <row r="5" spans="1:7">
      <c r="A5" s="768"/>
      <c r="B5" s="768"/>
      <c r="C5" s="768"/>
      <c r="D5" s="768"/>
      <c r="E5" s="768"/>
    </row>
    <row r="6" spans="1:7" ht="7.5" customHeight="1"/>
    <row r="7" spans="1:7" ht="33.75" customHeight="1">
      <c r="A7" s="769" t="s">
        <v>4414</v>
      </c>
      <c r="B7" s="770"/>
      <c r="D7" s="769" t="s">
        <v>4415</v>
      </c>
      <c r="E7" s="770"/>
    </row>
    <row r="8" spans="1:7" ht="18.75" customHeight="1">
      <c r="A8" s="637" t="s">
        <v>4416</v>
      </c>
      <c r="B8" s="637" t="s">
        <v>4417</v>
      </c>
      <c r="D8" s="637" t="s">
        <v>4416</v>
      </c>
      <c r="E8" s="637" t="s">
        <v>4417</v>
      </c>
    </row>
    <row r="9" spans="1:7" s="639" customFormat="1" ht="12.75" customHeight="1">
      <c r="A9" s="638" t="s">
        <v>4418</v>
      </c>
      <c r="B9" s="638" t="s">
        <v>4419</v>
      </c>
      <c r="D9" s="640">
        <v>210</v>
      </c>
      <c r="E9" s="640" t="s">
        <v>144</v>
      </c>
      <c r="F9" s="641"/>
      <c r="G9" s="641"/>
    </row>
    <row r="10" spans="1:7" ht="12.75" customHeight="1">
      <c r="A10" s="642" t="s">
        <v>4420</v>
      </c>
      <c r="B10" s="642" t="s">
        <v>4421</v>
      </c>
      <c r="D10" s="643" t="s">
        <v>4422</v>
      </c>
      <c r="E10" s="643" t="s">
        <v>4423</v>
      </c>
      <c r="F10" s="644"/>
      <c r="G10" s="644"/>
    </row>
    <row r="11" spans="1:7" ht="12.75" customHeight="1">
      <c r="A11" s="642" t="s">
        <v>4424</v>
      </c>
      <c r="B11" s="642" t="s">
        <v>4425</v>
      </c>
      <c r="D11" s="643">
        <v>312</v>
      </c>
      <c r="E11" s="643" t="s">
        <v>4426</v>
      </c>
      <c r="F11" s="644"/>
      <c r="G11" s="644"/>
    </row>
    <row r="12" spans="1:7" ht="12.75" customHeight="1">
      <c r="A12" s="642" t="s">
        <v>4312</v>
      </c>
      <c r="B12" s="642" t="s">
        <v>4427</v>
      </c>
      <c r="D12" s="643">
        <v>313</v>
      </c>
      <c r="E12" s="643" t="s">
        <v>4428</v>
      </c>
      <c r="F12" s="644"/>
      <c r="G12" s="644"/>
    </row>
    <row r="13" spans="1:7" ht="12.75" customHeight="1">
      <c r="A13" s="642" t="s">
        <v>4329</v>
      </c>
      <c r="B13" s="642" t="s">
        <v>4429</v>
      </c>
      <c r="D13" s="643">
        <v>314</v>
      </c>
      <c r="E13" s="643" t="s">
        <v>4430</v>
      </c>
      <c r="F13" s="644"/>
      <c r="G13" s="644"/>
    </row>
    <row r="14" spans="1:7" ht="12.75" customHeight="1">
      <c r="A14" s="642" t="s">
        <v>4431</v>
      </c>
      <c r="B14" s="642" t="s">
        <v>4432</v>
      </c>
      <c r="D14" s="643">
        <v>321</v>
      </c>
      <c r="E14" s="643" t="s">
        <v>4433</v>
      </c>
      <c r="F14" s="644"/>
      <c r="G14" s="644"/>
    </row>
    <row r="15" spans="1:7" s="639" customFormat="1" ht="12.75" customHeight="1">
      <c r="A15" s="645" t="s">
        <v>4434</v>
      </c>
      <c r="B15" s="645" t="s">
        <v>4435</v>
      </c>
      <c r="D15" s="643">
        <v>322</v>
      </c>
      <c r="E15" s="643" t="s">
        <v>4436</v>
      </c>
      <c r="F15" s="641"/>
      <c r="G15" s="641"/>
    </row>
    <row r="16" spans="1:7" ht="12.75" customHeight="1">
      <c r="A16" s="642" t="s">
        <v>4286</v>
      </c>
      <c r="B16" s="642" t="s">
        <v>4437</v>
      </c>
      <c r="D16" s="643">
        <v>323</v>
      </c>
      <c r="E16" s="643" t="s">
        <v>4438</v>
      </c>
      <c r="F16" s="644"/>
      <c r="G16" s="644"/>
    </row>
    <row r="17" spans="1:7" ht="12.75" customHeight="1">
      <c r="A17" s="642" t="s">
        <v>4295</v>
      </c>
      <c r="B17" s="642" t="s">
        <v>4439</v>
      </c>
      <c r="D17" s="643">
        <v>324</v>
      </c>
      <c r="E17" s="643" t="s">
        <v>4440</v>
      </c>
      <c r="F17" s="644"/>
      <c r="G17" s="644"/>
    </row>
    <row r="18" spans="1:7" ht="12.75" customHeight="1">
      <c r="A18" s="642" t="s">
        <v>4285</v>
      </c>
      <c r="B18" s="642" t="s">
        <v>4441</v>
      </c>
      <c r="D18" s="643">
        <v>331</v>
      </c>
      <c r="E18" s="643" t="s">
        <v>4442</v>
      </c>
      <c r="F18" s="644"/>
      <c r="G18" s="644"/>
    </row>
    <row r="19" spans="1:7" ht="12.75" customHeight="1">
      <c r="A19" s="642" t="s">
        <v>4296</v>
      </c>
      <c r="B19" s="642" t="s">
        <v>4443</v>
      </c>
      <c r="D19" s="643">
        <v>332</v>
      </c>
      <c r="E19" s="643" t="s">
        <v>4444</v>
      </c>
      <c r="F19" s="644"/>
      <c r="G19" s="644"/>
    </row>
    <row r="20" spans="1:7" ht="12.75" customHeight="1">
      <c r="A20" s="642" t="s">
        <v>4299</v>
      </c>
      <c r="B20" s="642" t="s">
        <v>4445</v>
      </c>
      <c r="D20" s="643">
        <v>341</v>
      </c>
      <c r="E20" s="643" t="s">
        <v>4446</v>
      </c>
      <c r="F20" s="644"/>
      <c r="G20" s="644"/>
    </row>
    <row r="21" spans="1:7" ht="12.75" customHeight="1">
      <c r="A21" s="642" t="s">
        <v>4354</v>
      </c>
      <c r="B21" s="642" t="s">
        <v>4447</v>
      </c>
      <c r="D21" s="643">
        <v>342</v>
      </c>
      <c r="E21" s="643" t="s">
        <v>4448</v>
      </c>
      <c r="F21" s="644"/>
      <c r="G21" s="644"/>
    </row>
    <row r="22" spans="1:7" ht="12.75" customHeight="1">
      <c r="A22" s="642" t="s">
        <v>4297</v>
      </c>
      <c r="B22" s="642" t="s">
        <v>4449</v>
      </c>
      <c r="D22" s="643">
        <v>351</v>
      </c>
      <c r="E22" s="643" t="s">
        <v>4450</v>
      </c>
      <c r="F22" s="644"/>
      <c r="G22" s="644"/>
    </row>
    <row r="23" spans="1:7" ht="12.75" customHeight="1">
      <c r="A23" s="642" t="s">
        <v>4310</v>
      </c>
      <c r="B23" s="642" t="s">
        <v>4451</v>
      </c>
      <c r="D23" s="643">
        <v>352</v>
      </c>
      <c r="E23" s="643" t="s">
        <v>4452</v>
      </c>
      <c r="F23" s="644"/>
      <c r="G23" s="644"/>
    </row>
    <row r="24" spans="1:7" ht="12.75" customHeight="1">
      <c r="A24" s="642" t="s">
        <v>4317</v>
      </c>
      <c r="B24" s="642" t="s">
        <v>4453</v>
      </c>
      <c r="D24" s="643">
        <v>353</v>
      </c>
      <c r="E24" s="643" t="s">
        <v>4454</v>
      </c>
      <c r="F24" s="644"/>
      <c r="G24" s="644"/>
    </row>
    <row r="25" spans="1:7" ht="12.75" customHeight="1">
      <c r="A25" s="642" t="s">
        <v>4335</v>
      </c>
      <c r="B25" s="642" t="s">
        <v>4455</v>
      </c>
      <c r="D25" s="643">
        <v>354</v>
      </c>
      <c r="E25" s="643" t="s">
        <v>4456</v>
      </c>
      <c r="F25" s="644"/>
      <c r="G25" s="644"/>
    </row>
    <row r="26" spans="1:7" ht="12.75" customHeight="1">
      <c r="A26" s="642" t="s">
        <v>4294</v>
      </c>
      <c r="B26" s="642" t="s">
        <v>4457</v>
      </c>
      <c r="D26" s="643">
        <v>355</v>
      </c>
      <c r="E26" s="643" t="s">
        <v>4458</v>
      </c>
      <c r="F26" s="644"/>
      <c r="G26" s="644"/>
    </row>
    <row r="27" spans="1:7" ht="12.75" customHeight="1">
      <c r="A27" s="642" t="s">
        <v>4291</v>
      </c>
      <c r="B27" s="642" t="s">
        <v>4459</v>
      </c>
      <c r="D27" s="643">
        <v>356</v>
      </c>
      <c r="E27" s="643" t="s">
        <v>4460</v>
      </c>
      <c r="F27" s="644"/>
      <c r="G27" s="644"/>
    </row>
    <row r="28" spans="1:7" ht="12.75" customHeight="1">
      <c r="A28" s="642" t="s">
        <v>4301</v>
      </c>
      <c r="B28" s="642" t="s">
        <v>4461</v>
      </c>
      <c r="D28" s="643">
        <v>361</v>
      </c>
      <c r="E28" s="643" t="s">
        <v>4462</v>
      </c>
      <c r="F28" s="644"/>
      <c r="G28" s="644"/>
    </row>
    <row r="29" spans="1:7" ht="12.75" customHeight="1">
      <c r="A29" s="642" t="s">
        <v>4288</v>
      </c>
      <c r="B29" s="642" t="s">
        <v>4463</v>
      </c>
      <c r="D29" s="643">
        <v>362</v>
      </c>
      <c r="E29" s="643" t="s">
        <v>4464</v>
      </c>
      <c r="F29" s="644"/>
      <c r="G29" s="644"/>
    </row>
    <row r="30" spans="1:7" ht="12.75" customHeight="1">
      <c r="A30" s="642" t="s">
        <v>4292</v>
      </c>
      <c r="B30" s="642" t="s">
        <v>4465</v>
      </c>
      <c r="D30" s="643">
        <v>369</v>
      </c>
      <c r="E30" s="643" t="s">
        <v>4466</v>
      </c>
      <c r="F30" s="644"/>
      <c r="G30" s="644"/>
    </row>
    <row r="31" spans="1:7" ht="12.75" customHeight="1">
      <c r="A31" s="642" t="s">
        <v>4309</v>
      </c>
      <c r="B31" s="642" t="s">
        <v>4467</v>
      </c>
      <c r="D31" s="643">
        <v>371</v>
      </c>
      <c r="E31" s="643" t="s">
        <v>4468</v>
      </c>
      <c r="F31" s="644"/>
      <c r="G31" s="644"/>
    </row>
    <row r="32" spans="1:7" ht="12.75" customHeight="1">
      <c r="A32" s="642" t="s">
        <v>4337</v>
      </c>
      <c r="B32" s="642" t="s">
        <v>4469</v>
      </c>
      <c r="D32" s="643">
        <v>372</v>
      </c>
      <c r="E32" s="643" t="s">
        <v>4470</v>
      </c>
      <c r="F32" s="644"/>
      <c r="G32" s="644"/>
    </row>
    <row r="33" spans="1:7" ht="12.75" customHeight="1">
      <c r="A33" s="642" t="s">
        <v>4302</v>
      </c>
      <c r="B33" s="642" t="s">
        <v>4471</v>
      </c>
      <c r="D33" s="643">
        <v>381</v>
      </c>
      <c r="E33" s="643" t="s">
        <v>4472</v>
      </c>
      <c r="F33" s="644"/>
      <c r="G33" s="644"/>
    </row>
    <row r="34" spans="1:7" ht="12.75" customHeight="1">
      <c r="A34" s="642" t="s">
        <v>4314</v>
      </c>
      <c r="B34" s="642" t="s">
        <v>4473</v>
      </c>
      <c r="D34" s="643">
        <v>382</v>
      </c>
      <c r="E34" s="643" t="s">
        <v>4474</v>
      </c>
      <c r="F34" s="644"/>
      <c r="G34" s="644"/>
    </row>
    <row r="35" spans="1:7" ht="12.75" customHeight="1">
      <c r="A35" s="642" t="s">
        <v>4298</v>
      </c>
      <c r="B35" s="642" t="s">
        <v>4475</v>
      </c>
      <c r="D35" s="643">
        <v>383</v>
      </c>
      <c r="E35" s="643" t="s">
        <v>4476</v>
      </c>
      <c r="F35" s="644"/>
      <c r="G35" s="644"/>
    </row>
    <row r="36" spans="1:7" ht="12.75" customHeight="1">
      <c r="A36" s="642" t="s">
        <v>4322</v>
      </c>
      <c r="B36" s="642" t="s">
        <v>4477</v>
      </c>
      <c r="D36" s="643">
        <v>384</v>
      </c>
      <c r="E36" s="643" t="s">
        <v>4478</v>
      </c>
      <c r="F36" s="644"/>
      <c r="G36" s="644"/>
    </row>
    <row r="37" spans="1:7" ht="12.75" customHeight="1">
      <c r="A37" s="642" t="s">
        <v>4306</v>
      </c>
      <c r="B37" s="642" t="s">
        <v>4479</v>
      </c>
      <c r="D37" s="643">
        <v>385</v>
      </c>
      <c r="E37" s="643" t="s">
        <v>4480</v>
      </c>
      <c r="F37" s="644"/>
      <c r="G37" s="644"/>
    </row>
    <row r="38" spans="1:7" ht="12.75" customHeight="1">
      <c r="A38" s="642" t="s">
        <v>4379</v>
      </c>
      <c r="B38" s="642" t="s">
        <v>4481</v>
      </c>
      <c r="D38" s="643">
        <v>390</v>
      </c>
      <c r="E38" s="643" t="s">
        <v>4482</v>
      </c>
      <c r="F38" s="644"/>
      <c r="G38" s="644"/>
    </row>
    <row r="39" spans="1:7" ht="12.75" customHeight="1">
      <c r="A39" s="646" t="s">
        <v>4331</v>
      </c>
      <c r="B39" s="642" t="s">
        <v>4483</v>
      </c>
      <c r="D39" s="647">
        <v>400</v>
      </c>
      <c r="E39" s="647" t="s">
        <v>858</v>
      </c>
      <c r="F39" s="644"/>
      <c r="G39" s="644"/>
    </row>
    <row r="40" spans="1:7" ht="12.75" customHeight="1">
      <c r="A40" s="645" t="s">
        <v>4484</v>
      </c>
      <c r="B40" s="645" t="s">
        <v>4485</v>
      </c>
      <c r="D40" s="648"/>
      <c r="E40" s="648"/>
      <c r="F40" s="644"/>
      <c r="G40" s="644"/>
    </row>
    <row r="41" spans="1:7" ht="12.75" customHeight="1">
      <c r="A41" s="649" t="s">
        <v>4303</v>
      </c>
      <c r="B41" s="649" t="s">
        <v>4486</v>
      </c>
      <c r="F41" s="644"/>
      <c r="G41" s="644"/>
    </row>
    <row r="42" spans="1:7">
      <c r="F42" s="644"/>
      <c r="G42" s="644"/>
    </row>
    <row r="43" spans="1:7" hidden="1">
      <c r="D43" s="650"/>
      <c r="E43" s="650"/>
    </row>
    <row r="44" spans="1:7" hidden="1"/>
    <row r="45" spans="1:7" hidden="1"/>
    <row r="46" spans="1:7" hidden="1">
      <c r="E46" s="648"/>
    </row>
    <row r="47" spans="1:7" hidden="1">
      <c r="E47" s="648"/>
    </row>
    <row r="48" spans="1:7" hidden="1"/>
  </sheetData>
  <sheetProtection algorithmName="SHA-512" hashValue="UZkJgSLaB+8KClLj9YxUW9I2bOC+OmryNBsmwe5Jtg/hWoYfvw2aD5jiI2I3DOCxPpEa4seso1NkkDUSZyZDFg==" saltValue="2oAKvSCCxBwIZLceLrR5Dw==" spinCount="100000" sheet="1" objects="1" scenarios="1"/>
  <mergeCells count="4">
    <mergeCell ref="A1:B1"/>
    <mergeCell ref="A3:E5"/>
    <mergeCell ref="A7:B7"/>
    <mergeCell ref="D7:E7"/>
  </mergeCells>
  <printOptions horizontalCentered="1"/>
  <pageMargins left="0.35433070866141736" right="0.35433070866141736" top="0.98425196850393704" bottom="0.98425196850393704" header="0.51181102362204722" footer="0.51181102362204722"/>
  <pageSetup paperSize="9" scale="8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8"/>
  <sheetViews>
    <sheetView showGridLines="0" zoomScale="80" zoomScaleNormal="80" zoomScaleSheetLayoutView="42" workbookViewId="0">
      <pane ySplit="2" topLeftCell="A3" activePane="bottomLeft" state="frozen"/>
      <selection sqref="A1:B1"/>
      <selection pane="bottomLeft" sqref="A1:B1"/>
    </sheetView>
  </sheetViews>
  <sheetFormatPr defaultColWidth="0" defaultRowHeight="11.25" zeroHeight="1"/>
  <cols>
    <col min="1" max="2" width="7.85546875" style="129" customWidth="1"/>
    <col min="3" max="3" width="52.42578125" style="129" customWidth="1"/>
    <col min="4" max="4" width="15.7109375" style="129" customWidth="1"/>
    <col min="5" max="6" width="7.85546875" style="129" customWidth="1"/>
    <col min="7" max="7" width="15.42578125" style="129" customWidth="1"/>
    <col min="8" max="9" width="11" style="129" customWidth="1"/>
    <col min="10" max="10" width="15.42578125" style="129" customWidth="1"/>
    <col min="11" max="12" width="11" style="129" customWidth="1"/>
    <col min="13" max="13" width="15.42578125" style="129" customWidth="1"/>
    <col min="14" max="15" width="11" style="129" customWidth="1"/>
    <col min="16" max="16" width="15.42578125" style="129" customWidth="1"/>
    <col min="17" max="18" width="11" style="129" customWidth="1"/>
    <col min="19" max="19" width="15.28515625" style="129" customWidth="1"/>
    <col min="20" max="21" width="11" style="129" customWidth="1"/>
    <col min="22" max="22" width="13.85546875" style="129" customWidth="1"/>
    <col min="23" max="24" width="11" style="129" customWidth="1"/>
    <col min="25" max="25" width="13.85546875" style="129" customWidth="1"/>
    <col min="26" max="27" width="11" style="129" customWidth="1"/>
    <col min="28" max="28" width="13.85546875" style="129" customWidth="1"/>
    <col min="29" max="30" width="14.28515625" style="129" customWidth="1"/>
    <col min="31" max="31" width="14" style="129" customWidth="1"/>
    <col min="32" max="33" width="13.85546875" style="129" customWidth="1"/>
    <col min="34" max="16384" width="0" style="129" hidden="1"/>
  </cols>
  <sheetData>
    <row r="1" spans="1:33" s="317" customFormat="1" ht="37.5" customHeight="1">
      <c r="A1" s="717" t="s">
        <v>78</v>
      </c>
      <c r="B1" s="718"/>
      <c r="C1" s="706" t="s">
        <v>3794</v>
      </c>
      <c r="D1" s="707" t="s">
        <v>3795</v>
      </c>
      <c r="E1" s="705" t="s">
        <v>3796</v>
      </c>
      <c r="F1" s="706" t="s">
        <v>3797</v>
      </c>
      <c r="G1" s="707" t="s">
        <v>3798</v>
      </c>
      <c r="H1" s="705" t="s">
        <v>3799</v>
      </c>
      <c r="I1" s="713"/>
      <c r="J1" s="714"/>
      <c r="K1" s="705" t="s">
        <v>3800</v>
      </c>
      <c r="L1" s="713"/>
      <c r="M1" s="714"/>
      <c r="N1" s="722" t="s">
        <v>71</v>
      </c>
      <c r="O1" s="713"/>
      <c r="P1" s="714"/>
      <c r="Q1" s="722" t="s">
        <v>3802</v>
      </c>
      <c r="R1" s="713"/>
      <c r="S1" s="714"/>
      <c r="T1" s="705" t="s">
        <v>90</v>
      </c>
      <c r="U1" s="713"/>
      <c r="V1" s="714"/>
      <c r="W1" s="705" t="s">
        <v>91</v>
      </c>
      <c r="X1" s="715"/>
      <c r="Y1" s="716"/>
      <c r="Z1" s="705" t="s">
        <v>3793</v>
      </c>
      <c r="AA1" s="706"/>
      <c r="AB1" s="707"/>
      <c r="AC1" s="703" t="s">
        <v>4282</v>
      </c>
      <c r="AD1" s="704"/>
      <c r="AE1" s="705" t="s">
        <v>3805</v>
      </c>
      <c r="AF1" s="706" t="s">
        <v>3806</v>
      </c>
      <c r="AG1" s="707" t="s">
        <v>3807</v>
      </c>
    </row>
    <row r="2" spans="1:33" s="322" customFormat="1" ht="24.75" customHeight="1">
      <c r="A2" s="318">
        <v>2012</v>
      </c>
      <c r="B2" s="319">
        <v>2011</v>
      </c>
      <c r="C2" s="719"/>
      <c r="D2" s="714"/>
      <c r="E2" s="720"/>
      <c r="F2" s="713"/>
      <c r="G2" s="721"/>
      <c r="H2" s="320" t="s">
        <v>4040</v>
      </c>
      <c r="I2" s="128" t="s">
        <v>4041</v>
      </c>
      <c r="J2" s="321" t="s">
        <v>3808</v>
      </c>
      <c r="K2" s="320" t="s">
        <v>4040</v>
      </c>
      <c r="L2" s="128" t="s">
        <v>4041</v>
      </c>
      <c r="M2" s="321" t="s">
        <v>3808</v>
      </c>
      <c r="N2" s="320" t="s">
        <v>4040</v>
      </c>
      <c r="O2" s="128" t="s">
        <v>4041</v>
      </c>
      <c r="P2" s="321" t="s">
        <v>3809</v>
      </c>
      <c r="Q2" s="320" t="s">
        <v>4040</v>
      </c>
      <c r="R2" s="128" t="s">
        <v>4041</v>
      </c>
      <c r="S2" s="321" t="s">
        <v>3808</v>
      </c>
      <c r="T2" s="320" t="s">
        <v>4040</v>
      </c>
      <c r="U2" s="128" t="s">
        <v>4041</v>
      </c>
      <c r="V2" s="321" t="s">
        <v>3808</v>
      </c>
      <c r="W2" s="320" t="s">
        <v>4040</v>
      </c>
      <c r="X2" s="128" t="s">
        <v>4041</v>
      </c>
      <c r="Y2" s="321" t="s">
        <v>92</v>
      </c>
      <c r="Z2" s="320" t="s">
        <v>4040</v>
      </c>
      <c r="AA2" s="128" t="s">
        <v>4041</v>
      </c>
      <c r="AB2" s="321" t="s">
        <v>3811</v>
      </c>
      <c r="AC2" s="547" t="s">
        <v>4283</v>
      </c>
      <c r="AD2" s="548" t="s">
        <v>4284</v>
      </c>
      <c r="AE2" s="705"/>
      <c r="AF2" s="706"/>
      <c r="AG2" s="707"/>
    </row>
    <row r="3" spans="1:33" ht="18.75" customHeight="1">
      <c r="A3" s="323">
        <v>1</v>
      </c>
      <c r="B3" s="324">
        <v>29</v>
      </c>
      <c r="C3" s="325" t="s">
        <v>4173</v>
      </c>
      <c r="D3" s="326" t="s">
        <v>465</v>
      </c>
      <c r="E3" s="327" t="s">
        <v>3813</v>
      </c>
      <c r="F3" s="328">
        <v>1</v>
      </c>
      <c r="G3" s="329">
        <v>166040617</v>
      </c>
      <c r="H3" s="330">
        <v>31</v>
      </c>
      <c r="I3" s="331">
        <v>30</v>
      </c>
      <c r="J3" s="332">
        <v>184863794</v>
      </c>
      <c r="K3" s="333" t="s">
        <v>3813</v>
      </c>
      <c r="L3" s="334" t="s">
        <v>3813</v>
      </c>
      <c r="M3" s="423" t="s">
        <v>3813</v>
      </c>
      <c r="N3" s="330" t="s">
        <v>3813</v>
      </c>
      <c r="O3" s="331" t="s">
        <v>3813</v>
      </c>
      <c r="P3" s="424" t="s">
        <v>3813</v>
      </c>
      <c r="Q3" s="333" t="s">
        <v>3813</v>
      </c>
      <c r="R3" s="334" t="s">
        <v>3813</v>
      </c>
      <c r="S3" s="423" t="s">
        <v>3813</v>
      </c>
      <c r="T3" s="330" t="s">
        <v>3813</v>
      </c>
      <c r="U3" s="331" t="s">
        <v>3813</v>
      </c>
      <c r="V3" s="424" t="s">
        <v>3813</v>
      </c>
      <c r="W3" s="333">
        <v>3</v>
      </c>
      <c r="X3" s="334">
        <v>3</v>
      </c>
      <c r="Y3" s="329">
        <v>89177</v>
      </c>
      <c r="Z3" s="330" t="s">
        <v>3813</v>
      </c>
      <c r="AA3" s="331" t="s">
        <v>3813</v>
      </c>
      <c r="AB3" s="424" t="s">
        <v>3813</v>
      </c>
      <c r="AC3" s="549">
        <v>314</v>
      </c>
      <c r="AD3" s="550" t="s">
        <v>4285</v>
      </c>
      <c r="AE3" s="327">
        <v>0</v>
      </c>
      <c r="AF3" s="336">
        <v>100</v>
      </c>
      <c r="AG3" s="337">
        <v>0</v>
      </c>
    </row>
    <row r="4" spans="1:33" ht="18.75" customHeight="1">
      <c r="A4" s="338">
        <v>2</v>
      </c>
      <c r="B4" s="339" t="s">
        <v>3813</v>
      </c>
      <c r="C4" s="340" t="s">
        <v>1291</v>
      </c>
      <c r="D4" s="341" t="s">
        <v>3369</v>
      </c>
      <c r="E4" s="342" t="s">
        <v>3813</v>
      </c>
      <c r="F4" s="343">
        <v>2</v>
      </c>
      <c r="G4" s="344">
        <v>165604126</v>
      </c>
      <c r="H4" s="345">
        <v>51</v>
      </c>
      <c r="I4" s="346">
        <v>50</v>
      </c>
      <c r="J4" s="347">
        <v>172719414</v>
      </c>
      <c r="K4" s="348" t="s">
        <v>3813</v>
      </c>
      <c r="L4" s="349" t="s">
        <v>3813</v>
      </c>
      <c r="M4" s="354" t="s">
        <v>3813</v>
      </c>
      <c r="N4" s="345" t="s">
        <v>3813</v>
      </c>
      <c r="O4" s="346" t="s">
        <v>3813</v>
      </c>
      <c r="P4" s="355" t="s">
        <v>3813</v>
      </c>
      <c r="Q4" s="348" t="s">
        <v>3813</v>
      </c>
      <c r="R4" s="349" t="s">
        <v>3813</v>
      </c>
      <c r="S4" s="354" t="s">
        <v>3813</v>
      </c>
      <c r="T4" s="345" t="s">
        <v>3813</v>
      </c>
      <c r="U4" s="346" t="s">
        <v>3813</v>
      </c>
      <c r="V4" s="355" t="s">
        <v>3813</v>
      </c>
      <c r="W4" s="348">
        <v>409</v>
      </c>
      <c r="X4" s="349">
        <v>407</v>
      </c>
      <c r="Y4" s="344">
        <v>204</v>
      </c>
      <c r="Z4" s="345">
        <v>39</v>
      </c>
      <c r="AA4" s="346">
        <v>38</v>
      </c>
      <c r="AB4" s="347">
        <v>923</v>
      </c>
      <c r="AC4" s="551">
        <v>311</v>
      </c>
      <c r="AD4" s="552" t="s">
        <v>4286</v>
      </c>
      <c r="AE4" s="351">
        <v>0</v>
      </c>
      <c r="AF4" s="343">
        <v>50</v>
      </c>
      <c r="AG4" s="352">
        <v>50</v>
      </c>
    </row>
    <row r="5" spans="1:33" ht="18.75" customHeight="1">
      <c r="A5" s="553">
        <v>3</v>
      </c>
      <c r="B5" s="554">
        <v>23</v>
      </c>
      <c r="C5" s="555" t="s">
        <v>358</v>
      </c>
      <c r="D5" s="556" t="s">
        <v>3815</v>
      </c>
      <c r="E5" s="557" t="s">
        <v>3813</v>
      </c>
      <c r="F5" s="558">
        <v>3</v>
      </c>
      <c r="G5" s="559">
        <v>165230514</v>
      </c>
      <c r="H5" s="560">
        <v>69</v>
      </c>
      <c r="I5" s="561">
        <v>68</v>
      </c>
      <c r="J5" s="562">
        <v>165265097</v>
      </c>
      <c r="K5" s="563">
        <v>101</v>
      </c>
      <c r="L5" s="564">
        <v>98</v>
      </c>
      <c r="M5" s="559">
        <v>36479852</v>
      </c>
      <c r="N5" s="560">
        <v>75</v>
      </c>
      <c r="O5" s="561">
        <v>72</v>
      </c>
      <c r="P5" s="562">
        <v>84941973</v>
      </c>
      <c r="Q5" s="563">
        <v>261</v>
      </c>
      <c r="R5" s="564">
        <v>257</v>
      </c>
      <c r="S5" s="559">
        <v>94335045</v>
      </c>
      <c r="T5" s="560">
        <v>27</v>
      </c>
      <c r="U5" s="561">
        <v>27</v>
      </c>
      <c r="V5" s="562">
        <v>24058902</v>
      </c>
      <c r="W5" s="563">
        <v>182</v>
      </c>
      <c r="X5" s="564">
        <v>181</v>
      </c>
      <c r="Y5" s="559">
        <v>21987</v>
      </c>
      <c r="Z5" s="560">
        <v>424</v>
      </c>
      <c r="AA5" s="561">
        <v>420</v>
      </c>
      <c r="AB5" s="562">
        <v>130</v>
      </c>
      <c r="AC5" s="565">
        <v>311</v>
      </c>
      <c r="AD5" s="566" t="s">
        <v>4286</v>
      </c>
      <c r="AE5" s="557">
        <v>0</v>
      </c>
      <c r="AF5" s="567">
        <v>100</v>
      </c>
      <c r="AG5" s="568">
        <v>0</v>
      </c>
    </row>
    <row r="6" spans="1:33" ht="18.75" customHeight="1">
      <c r="A6" s="338">
        <v>4</v>
      </c>
      <c r="B6" s="339" t="s">
        <v>3813</v>
      </c>
      <c r="C6" s="340" t="s">
        <v>4287</v>
      </c>
      <c r="D6" s="341" t="s">
        <v>3369</v>
      </c>
      <c r="E6" s="351" t="s">
        <v>3813</v>
      </c>
      <c r="F6" s="353">
        <v>4</v>
      </c>
      <c r="G6" s="344">
        <v>164755188</v>
      </c>
      <c r="H6" s="345">
        <v>48</v>
      </c>
      <c r="I6" s="346">
        <v>47</v>
      </c>
      <c r="J6" s="347">
        <v>173195524</v>
      </c>
      <c r="K6" s="348">
        <v>340</v>
      </c>
      <c r="L6" s="349">
        <v>337</v>
      </c>
      <c r="M6" s="344">
        <v>15151968</v>
      </c>
      <c r="N6" s="345">
        <v>326</v>
      </c>
      <c r="O6" s="346">
        <v>323</v>
      </c>
      <c r="P6" s="347">
        <v>27581907</v>
      </c>
      <c r="Q6" s="348">
        <v>269</v>
      </c>
      <c r="R6" s="349">
        <v>265</v>
      </c>
      <c r="S6" s="344">
        <v>92980434</v>
      </c>
      <c r="T6" s="345">
        <v>419</v>
      </c>
      <c r="U6" s="346">
        <v>416</v>
      </c>
      <c r="V6" s="347">
        <v>-197418</v>
      </c>
      <c r="W6" s="348" t="s">
        <v>3813</v>
      </c>
      <c r="X6" s="349" t="s">
        <v>3813</v>
      </c>
      <c r="Y6" s="354" t="s">
        <v>3813</v>
      </c>
      <c r="Z6" s="345">
        <v>314</v>
      </c>
      <c r="AA6" s="346">
        <v>310</v>
      </c>
      <c r="AB6" s="347">
        <v>257</v>
      </c>
      <c r="AC6" s="551">
        <v>369</v>
      </c>
      <c r="AD6" s="552" t="s">
        <v>4288</v>
      </c>
      <c r="AE6" s="351">
        <v>0</v>
      </c>
      <c r="AF6" s="343">
        <v>100</v>
      </c>
      <c r="AG6" s="352">
        <v>0</v>
      </c>
    </row>
    <row r="7" spans="1:33" ht="18.75" customHeight="1">
      <c r="A7" s="569">
        <v>5</v>
      </c>
      <c r="B7" s="570" t="s">
        <v>3813</v>
      </c>
      <c r="C7" s="571" t="s">
        <v>2558</v>
      </c>
      <c r="D7" s="572" t="s">
        <v>3815</v>
      </c>
      <c r="E7" s="573" t="s">
        <v>3813</v>
      </c>
      <c r="F7" s="574">
        <v>5</v>
      </c>
      <c r="G7" s="575">
        <v>164337435</v>
      </c>
      <c r="H7" s="576">
        <v>54</v>
      </c>
      <c r="I7" s="577">
        <v>53</v>
      </c>
      <c r="J7" s="578">
        <v>171294144</v>
      </c>
      <c r="K7" s="579">
        <v>79</v>
      </c>
      <c r="L7" s="580">
        <v>77</v>
      </c>
      <c r="M7" s="575">
        <v>40413067</v>
      </c>
      <c r="N7" s="576">
        <v>108</v>
      </c>
      <c r="O7" s="577">
        <v>105</v>
      </c>
      <c r="P7" s="578">
        <v>70373377</v>
      </c>
      <c r="Q7" s="579">
        <v>168</v>
      </c>
      <c r="R7" s="580">
        <v>166</v>
      </c>
      <c r="S7" s="575">
        <v>124004652</v>
      </c>
      <c r="T7" s="576">
        <v>275</v>
      </c>
      <c r="U7" s="577">
        <v>272</v>
      </c>
      <c r="V7" s="578">
        <v>3609007</v>
      </c>
      <c r="W7" s="579" t="s">
        <v>3813</v>
      </c>
      <c r="X7" s="580" t="s">
        <v>3813</v>
      </c>
      <c r="Y7" s="581" t="s">
        <v>3813</v>
      </c>
      <c r="Z7" s="576">
        <v>170</v>
      </c>
      <c r="AA7" s="577">
        <v>168</v>
      </c>
      <c r="AB7" s="578">
        <v>459</v>
      </c>
      <c r="AC7" s="582">
        <v>369</v>
      </c>
      <c r="AD7" s="583" t="s">
        <v>4288</v>
      </c>
      <c r="AE7" s="573">
        <v>0</v>
      </c>
      <c r="AF7" s="584">
        <v>100</v>
      </c>
      <c r="AG7" s="585">
        <v>0</v>
      </c>
    </row>
    <row r="8" spans="1:33" ht="18.75" customHeight="1">
      <c r="A8" s="586">
        <v>6</v>
      </c>
      <c r="B8" s="587">
        <v>103</v>
      </c>
      <c r="C8" s="588" t="s">
        <v>4194</v>
      </c>
      <c r="D8" s="589" t="s">
        <v>3815</v>
      </c>
      <c r="E8" s="590" t="s">
        <v>3813</v>
      </c>
      <c r="F8" s="591">
        <v>6</v>
      </c>
      <c r="G8" s="592">
        <v>163942805</v>
      </c>
      <c r="H8" s="593">
        <v>46</v>
      </c>
      <c r="I8" s="594">
        <v>45</v>
      </c>
      <c r="J8" s="595">
        <v>173992087</v>
      </c>
      <c r="K8" s="596" t="s">
        <v>3813</v>
      </c>
      <c r="L8" s="597" t="s">
        <v>3813</v>
      </c>
      <c r="M8" s="598" t="s">
        <v>3813</v>
      </c>
      <c r="N8" s="593" t="s">
        <v>3813</v>
      </c>
      <c r="O8" s="594" t="s">
        <v>3813</v>
      </c>
      <c r="P8" s="599" t="s">
        <v>3813</v>
      </c>
      <c r="Q8" s="596" t="s">
        <v>3813</v>
      </c>
      <c r="R8" s="597" t="s">
        <v>3813</v>
      </c>
      <c r="S8" s="598" t="s">
        <v>3813</v>
      </c>
      <c r="T8" s="593" t="s">
        <v>3813</v>
      </c>
      <c r="U8" s="594" t="s">
        <v>3813</v>
      </c>
      <c r="V8" s="599" t="s">
        <v>3813</v>
      </c>
      <c r="W8" s="596" t="s">
        <v>3813</v>
      </c>
      <c r="X8" s="597" t="s">
        <v>3813</v>
      </c>
      <c r="Y8" s="598" t="s">
        <v>3813</v>
      </c>
      <c r="Z8" s="593" t="s">
        <v>3813</v>
      </c>
      <c r="AA8" s="594" t="s">
        <v>3813</v>
      </c>
      <c r="AB8" s="599" t="s">
        <v>3813</v>
      </c>
      <c r="AC8" s="600">
        <v>311</v>
      </c>
      <c r="AD8" s="601" t="s">
        <v>4286</v>
      </c>
      <c r="AE8" s="590">
        <v>0</v>
      </c>
      <c r="AF8" s="602">
        <v>70.010000000000005</v>
      </c>
      <c r="AG8" s="603">
        <v>29.99</v>
      </c>
    </row>
    <row r="9" spans="1:33" ht="18.75" customHeight="1">
      <c r="A9" s="338">
        <v>7</v>
      </c>
      <c r="B9" s="339" t="s">
        <v>3813</v>
      </c>
      <c r="C9" s="340" t="s">
        <v>4289</v>
      </c>
      <c r="D9" s="341" t="s">
        <v>1749</v>
      </c>
      <c r="E9" s="351" t="s">
        <v>3813</v>
      </c>
      <c r="F9" s="353">
        <v>7</v>
      </c>
      <c r="G9" s="344">
        <v>163939483</v>
      </c>
      <c r="H9" s="345">
        <v>67</v>
      </c>
      <c r="I9" s="346">
        <v>66</v>
      </c>
      <c r="J9" s="347">
        <v>166201245</v>
      </c>
      <c r="K9" s="348" t="s">
        <v>3813</v>
      </c>
      <c r="L9" s="349" t="s">
        <v>3813</v>
      </c>
      <c r="M9" s="354" t="s">
        <v>3813</v>
      </c>
      <c r="N9" s="345">
        <v>441</v>
      </c>
      <c r="O9" s="346">
        <v>438</v>
      </c>
      <c r="P9" s="347">
        <v>11478782</v>
      </c>
      <c r="Q9" s="348">
        <v>418</v>
      </c>
      <c r="R9" s="349">
        <v>414</v>
      </c>
      <c r="S9" s="344">
        <v>55877931</v>
      </c>
      <c r="T9" s="345" t="s">
        <v>3813</v>
      </c>
      <c r="U9" s="346" t="s">
        <v>3813</v>
      </c>
      <c r="V9" s="355" t="s">
        <v>3813</v>
      </c>
      <c r="W9" s="348">
        <v>380</v>
      </c>
      <c r="X9" s="349">
        <v>378</v>
      </c>
      <c r="Y9" s="344">
        <v>1146</v>
      </c>
      <c r="Z9" s="345">
        <v>350</v>
      </c>
      <c r="AA9" s="346">
        <v>346</v>
      </c>
      <c r="AB9" s="347">
        <v>205</v>
      </c>
      <c r="AC9" s="551">
        <v>311</v>
      </c>
      <c r="AD9" s="552" t="s">
        <v>4286</v>
      </c>
      <c r="AE9" s="351">
        <v>0</v>
      </c>
      <c r="AF9" s="343">
        <v>100</v>
      </c>
      <c r="AG9" s="352">
        <v>0</v>
      </c>
    </row>
    <row r="10" spans="1:33" ht="18.75" customHeight="1">
      <c r="A10" s="553">
        <v>8</v>
      </c>
      <c r="B10" s="554" t="s">
        <v>3813</v>
      </c>
      <c r="C10" s="555" t="s">
        <v>4290</v>
      </c>
      <c r="D10" s="556" t="s">
        <v>3815</v>
      </c>
      <c r="E10" s="557" t="s">
        <v>3813</v>
      </c>
      <c r="F10" s="558">
        <v>8</v>
      </c>
      <c r="G10" s="559">
        <v>163793971</v>
      </c>
      <c r="H10" s="560">
        <v>61</v>
      </c>
      <c r="I10" s="561">
        <v>60</v>
      </c>
      <c r="J10" s="562">
        <v>168184547</v>
      </c>
      <c r="K10" s="563">
        <v>45</v>
      </c>
      <c r="L10" s="564">
        <v>43</v>
      </c>
      <c r="M10" s="559">
        <v>47373959</v>
      </c>
      <c r="N10" s="560">
        <v>42</v>
      </c>
      <c r="O10" s="561">
        <v>40</v>
      </c>
      <c r="P10" s="562">
        <v>117411289</v>
      </c>
      <c r="Q10" s="563">
        <v>122</v>
      </c>
      <c r="R10" s="564">
        <v>120</v>
      </c>
      <c r="S10" s="559">
        <v>148629187</v>
      </c>
      <c r="T10" s="560">
        <v>470</v>
      </c>
      <c r="U10" s="561">
        <v>467</v>
      </c>
      <c r="V10" s="562">
        <v>-5263770</v>
      </c>
      <c r="W10" s="563">
        <v>354</v>
      </c>
      <c r="X10" s="564">
        <v>353</v>
      </c>
      <c r="Y10" s="559">
        <v>2393</v>
      </c>
      <c r="Z10" s="560">
        <v>34</v>
      </c>
      <c r="AA10" s="561">
        <v>33</v>
      </c>
      <c r="AB10" s="562">
        <v>972</v>
      </c>
      <c r="AC10" s="565">
        <v>352</v>
      </c>
      <c r="AD10" s="566" t="s">
        <v>4291</v>
      </c>
      <c r="AE10" s="557">
        <v>0</v>
      </c>
      <c r="AF10" s="567">
        <v>100</v>
      </c>
      <c r="AG10" s="568">
        <v>0</v>
      </c>
    </row>
    <row r="11" spans="1:33" ht="18.75" customHeight="1">
      <c r="A11" s="338">
        <v>9</v>
      </c>
      <c r="B11" s="339">
        <v>42</v>
      </c>
      <c r="C11" s="340" t="s">
        <v>1421</v>
      </c>
      <c r="D11" s="341" t="s">
        <v>3069</v>
      </c>
      <c r="E11" s="351" t="s">
        <v>3813</v>
      </c>
      <c r="F11" s="353">
        <v>9</v>
      </c>
      <c r="G11" s="344">
        <v>163671264</v>
      </c>
      <c r="H11" s="345">
        <v>35</v>
      </c>
      <c r="I11" s="346">
        <v>34</v>
      </c>
      <c r="J11" s="347">
        <v>181114727</v>
      </c>
      <c r="K11" s="348">
        <v>472</v>
      </c>
      <c r="L11" s="349">
        <v>469</v>
      </c>
      <c r="M11" s="344">
        <v>3910005</v>
      </c>
      <c r="N11" s="345">
        <v>375</v>
      </c>
      <c r="O11" s="346">
        <v>372</v>
      </c>
      <c r="P11" s="347">
        <v>22128115</v>
      </c>
      <c r="Q11" s="348">
        <v>464</v>
      </c>
      <c r="R11" s="349">
        <v>460</v>
      </c>
      <c r="S11" s="344">
        <v>43582443</v>
      </c>
      <c r="T11" s="345">
        <v>403</v>
      </c>
      <c r="U11" s="346">
        <v>400</v>
      </c>
      <c r="V11" s="347">
        <v>234898</v>
      </c>
      <c r="W11" s="348">
        <v>386</v>
      </c>
      <c r="X11" s="349">
        <v>384</v>
      </c>
      <c r="Y11" s="344">
        <v>976</v>
      </c>
      <c r="Z11" s="345">
        <v>441</v>
      </c>
      <c r="AA11" s="346">
        <v>437</v>
      </c>
      <c r="AB11" s="347">
        <v>112</v>
      </c>
      <c r="AC11" s="551">
        <v>371</v>
      </c>
      <c r="AD11" s="552" t="s">
        <v>4292</v>
      </c>
      <c r="AE11" s="351">
        <v>0</v>
      </c>
      <c r="AF11" s="343">
        <v>100</v>
      </c>
      <c r="AG11" s="352">
        <v>0</v>
      </c>
    </row>
    <row r="12" spans="1:33" ht="18.75" customHeight="1">
      <c r="A12" s="569">
        <v>10</v>
      </c>
      <c r="B12" s="570">
        <v>59</v>
      </c>
      <c r="C12" s="571" t="s">
        <v>4293</v>
      </c>
      <c r="D12" s="572" t="s">
        <v>3815</v>
      </c>
      <c r="E12" s="573" t="s">
        <v>3813</v>
      </c>
      <c r="F12" s="574">
        <v>10</v>
      </c>
      <c r="G12" s="575">
        <v>163416108</v>
      </c>
      <c r="H12" s="576">
        <v>66</v>
      </c>
      <c r="I12" s="577">
        <v>65</v>
      </c>
      <c r="J12" s="578">
        <v>166598511</v>
      </c>
      <c r="K12" s="579">
        <v>386</v>
      </c>
      <c r="L12" s="580">
        <v>383</v>
      </c>
      <c r="M12" s="575">
        <v>11755436</v>
      </c>
      <c r="N12" s="576">
        <v>338</v>
      </c>
      <c r="O12" s="577">
        <v>335</v>
      </c>
      <c r="P12" s="578">
        <v>25872245</v>
      </c>
      <c r="Q12" s="579">
        <v>181</v>
      </c>
      <c r="R12" s="580">
        <v>178</v>
      </c>
      <c r="S12" s="575">
        <v>117156640</v>
      </c>
      <c r="T12" s="576">
        <v>290</v>
      </c>
      <c r="U12" s="577">
        <v>287</v>
      </c>
      <c r="V12" s="578">
        <v>3150761</v>
      </c>
      <c r="W12" s="579">
        <v>85</v>
      </c>
      <c r="X12" s="580">
        <v>84</v>
      </c>
      <c r="Y12" s="575">
        <v>40529</v>
      </c>
      <c r="Z12" s="576">
        <v>477</v>
      </c>
      <c r="AA12" s="577">
        <v>473</v>
      </c>
      <c r="AB12" s="578">
        <v>55</v>
      </c>
      <c r="AC12" s="582">
        <v>351</v>
      </c>
      <c r="AD12" s="583" t="s">
        <v>4294</v>
      </c>
      <c r="AE12" s="573">
        <v>0</v>
      </c>
      <c r="AF12" s="584">
        <v>100</v>
      </c>
      <c r="AG12" s="585">
        <v>0</v>
      </c>
    </row>
    <row r="13" spans="1:33" ht="18.75" customHeight="1">
      <c r="A13" s="586">
        <v>11</v>
      </c>
      <c r="B13" s="587">
        <v>22</v>
      </c>
      <c r="C13" s="588" t="s">
        <v>4170</v>
      </c>
      <c r="D13" s="589" t="s">
        <v>3815</v>
      </c>
      <c r="E13" s="590" t="s">
        <v>3813</v>
      </c>
      <c r="F13" s="591">
        <v>11</v>
      </c>
      <c r="G13" s="592">
        <v>163412559</v>
      </c>
      <c r="H13" s="593">
        <v>59</v>
      </c>
      <c r="I13" s="594">
        <v>58</v>
      </c>
      <c r="J13" s="595">
        <v>168813244</v>
      </c>
      <c r="K13" s="596" t="s">
        <v>3813</v>
      </c>
      <c r="L13" s="597" t="s">
        <v>3813</v>
      </c>
      <c r="M13" s="598" t="s">
        <v>3813</v>
      </c>
      <c r="N13" s="593" t="s">
        <v>3813</v>
      </c>
      <c r="O13" s="594" t="s">
        <v>3813</v>
      </c>
      <c r="P13" s="599" t="s">
        <v>3813</v>
      </c>
      <c r="Q13" s="596" t="s">
        <v>3813</v>
      </c>
      <c r="R13" s="597" t="s">
        <v>3813</v>
      </c>
      <c r="S13" s="598" t="s">
        <v>3813</v>
      </c>
      <c r="T13" s="593" t="s">
        <v>3813</v>
      </c>
      <c r="U13" s="594" t="s">
        <v>3813</v>
      </c>
      <c r="V13" s="599" t="s">
        <v>3813</v>
      </c>
      <c r="W13" s="596">
        <v>29</v>
      </c>
      <c r="X13" s="597">
        <v>29</v>
      </c>
      <c r="Y13" s="592">
        <v>60865</v>
      </c>
      <c r="Z13" s="593">
        <v>43</v>
      </c>
      <c r="AA13" s="594">
        <v>42</v>
      </c>
      <c r="AB13" s="595">
        <v>900</v>
      </c>
      <c r="AC13" s="600">
        <v>311</v>
      </c>
      <c r="AD13" s="601" t="s">
        <v>4286</v>
      </c>
      <c r="AE13" s="590">
        <v>0</v>
      </c>
      <c r="AF13" s="602">
        <v>50</v>
      </c>
      <c r="AG13" s="603">
        <v>50</v>
      </c>
    </row>
    <row r="14" spans="1:33" ht="18.75" customHeight="1">
      <c r="A14" s="338">
        <v>12</v>
      </c>
      <c r="B14" s="339">
        <v>49</v>
      </c>
      <c r="C14" s="340" t="s">
        <v>815</v>
      </c>
      <c r="D14" s="341" t="s">
        <v>3369</v>
      </c>
      <c r="E14" s="351" t="s">
        <v>3813</v>
      </c>
      <c r="F14" s="353">
        <v>12</v>
      </c>
      <c r="G14" s="344">
        <v>163129037</v>
      </c>
      <c r="H14" s="345">
        <v>52</v>
      </c>
      <c r="I14" s="346">
        <v>51</v>
      </c>
      <c r="J14" s="347">
        <v>172439413</v>
      </c>
      <c r="K14" s="348">
        <v>8</v>
      </c>
      <c r="L14" s="349">
        <v>8</v>
      </c>
      <c r="M14" s="344">
        <v>80291250</v>
      </c>
      <c r="N14" s="345">
        <v>16</v>
      </c>
      <c r="O14" s="346">
        <v>16</v>
      </c>
      <c r="P14" s="347">
        <v>174935228</v>
      </c>
      <c r="Q14" s="348">
        <v>36</v>
      </c>
      <c r="R14" s="349">
        <v>35</v>
      </c>
      <c r="S14" s="344">
        <v>236912315</v>
      </c>
      <c r="T14" s="345">
        <v>3</v>
      </c>
      <c r="U14" s="346">
        <v>3</v>
      </c>
      <c r="V14" s="347">
        <v>59056746</v>
      </c>
      <c r="W14" s="348">
        <v>312</v>
      </c>
      <c r="X14" s="349">
        <v>311</v>
      </c>
      <c r="Y14" s="344">
        <v>5128</v>
      </c>
      <c r="Z14" s="345">
        <v>305</v>
      </c>
      <c r="AA14" s="346">
        <v>301</v>
      </c>
      <c r="AB14" s="347">
        <v>263</v>
      </c>
      <c r="AC14" s="551">
        <v>313</v>
      </c>
      <c r="AD14" s="552" t="s">
        <v>4295</v>
      </c>
      <c r="AE14" s="351">
        <v>0</v>
      </c>
      <c r="AF14" s="343">
        <v>10</v>
      </c>
      <c r="AG14" s="352">
        <v>90</v>
      </c>
    </row>
    <row r="15" spans="1:33" ht="18.75" customHeight="1">
      <c r="A15" s="338">
        <v>13</v>
      </c>
      <c r="B15" s="339">
        <v>167</v>
      </c>
      <c r="C15" s="340" t="s">
        <v>559</v>
      </c>
      <c r="D15" s="341" t="s">
        <v>3376</v>
      </c>
      <c r="E15" s="351" t="s">
        <v>3813</v>
      </c>
      <c r="F15" s="353">
        <v>13</v>
      </c>
      <c r="G15" s="344">
        <v>163035130</v>
      </c>
      <c r="H15" s="345">
        <v>72</v>
      </c>
      <c r="I15" s="346">
        <v>71</v>
      </c>
      <c r="J15" s="347">
        <v>163798143</v>
      </c>
      <c r="K15" s="348">
        <v>106</v>
      </c>
      <c r="L15" s="349">
        <v>103</v>
      </c>
      <c r="M15" s="344">
        <v>35733355</v>
      </c>
      <c r="N15" s="345" t="s">
        <v>3813</v>
      </c>
      <c r="O15" s="346" t="s">
        <v>3813</v>
      </c>
      <c r="P15" s="355" t="s">
        <v>3813</v>
      </c>
      <c r="Q15" s="348">
        <v>56</v>
      </c>
      <c r="R15" s="349">
        <v>55</v>
      </c>
      <c r="S15" s="344">
        <v>208482400</v>
      </c>
      <c r="T15" s="345">
        <v>144</v>
      </c>
      <c r="U15" s="346">
        <v>142</v>
      </c>
      <c r="V15" s="347">
        <v>9285883</v>
      </c>
      <c r="W15" s="348">
        <v>86</v>
      </c>
      <c r="X15" s="349">
        <v>85</v>
      </c>
      <c r="Y15" s="344">
        <v>40439</v>
      </c>
      <c r="Z15" s="345" t="s">
        <v>3813</v>
      </c>
      <c r="AA15" s="346" t="s">
        <v>3813</v>
      </c>
      <c r="AB15" s="355" t="s">
        <v>3813</v>
      </c>
      <c r="AC15" s="551">
        <v>321</v>
      </c>
      <c r="AD15" s="552" t="s">
        <v>4296</v>
      </c>
      <c r="AE15" s="351">
        <v>0</v>
      </c>
      <c r="AF15" s="343">
        <v>100</v>
      </c>
      <c r="AG15" s="352">
        <v>0</v>
      </c>
    </row>
    <row r="16" spans="1:33" ht="18.75" customHeight="1">
      <c r="A16" s="338">
        <v>14</v>
      </c>
      <c r="B16" s="339">
        <v>64</v>
      </c>
      <c r="C16" s="340" t="s">
        <v>363</v>
      </c>
      <c r="D16" s="341" t="s">
        <v>3816</v>
      </c>
      <c r="E16" s="351" t="s">
        <v>3813</v>
      </c>
      <c r="F16" s="353">
        <v>14</v>
      </c>
      <c r="G16" s="344">
        <v>162914002</v>
      </c>
      <c r="H16" s="345">
        <v>68</v>
      </c>
      <c r="I16" s="346">
        <v>67</v>
      </c>
      <c r="J16" s="347">
        <v>165341212</v>
      </c>
      <c r="K16" s="348">
        <v>3</v>
      </c>
      <c r="L16" s="349">
        <v>3</v>
      </c>
      <c r="M16" s="344">
        <v>93036045</v>
      </c>
      <c r="N16" s="345">
        <v>4</v>
      </c>
      <c r="O16" s="346">
        <v>4</v>
      </c>
      <c r="P16" s="347">
        <v>287429509</v>
      </c>
      <c r="Q16" s="348">
        <v>13</v>
      </c>
      <c r="R16" s="349">
        <v>13</v>
      </c>
      <c r="S16" s="344">
        <v>337778952</v>
      </c>
      <c r="T16" s="345">
        <v>9</v>
      </c>
      <c r="U16" s="346">
        <v>9</v>
      </c>
      <c r="V16" s="347">
        <v>37183077</v>
      </c>
      <c r="W16" s="348">
        <v>316</v>
      </c>
      <c r="X16" s="349">
        <v>315</v>
      </c>
      <c r="Y16" s="344">
        <v>4401</v>
      </c>
      <c r="Z16" s="345">
        <v>371</v>
      </c>
      <c r="AA16" s="346">
        <v>367</v>
      </c>
      <c r="AB16" s="347">
        <v>190</v>
      </c>
      <c r="AC16" s="551">
        <v>369</v>
      </c>
      <c r="AD16" s="552" t="s">
        <v>4288</v>
      </c>
      <c r="AE16" s="351">
        <v>0</v>
      </c>
      <c r="AF16" s="343">
        <v>12.1</v>
      </c>
      <c r="AG16" s="352">
        <v>87.9</v>
      </c>
    </row>
    <row r="17" spans="1:33" ht="18.75" customHeight="1">
      <c r="A17" s="371">
        <v>15</v>
      </c>
      <c r="B17" s="372">
        <v>70</v>
      </c>
      <c r="C17" s="373" t="s">
        <v>4186</v>
      </c>
      <c r="D17" s="374" t="s">
        <v>3816</v>
      </c>
      <c r="E17" s="375" t="s">
        <v>3813</v>
      </c>
      <c r="F17" s="376">
        <v>15</v>
      </c>
      <c r="G17" s="377">
        <v>162248528</v>
      </c>
      <c r="H17" s="378">
        <v>45</v>
      </c>
      <c r="I17" s="379">
        <v>44</v>
      </c>
      <c r="J17" s="380">
        <v>174162693</v>
      </c>
      <c r="K17" s="381" t="s">
        <v>3813</v>
      </c>
      <c r="L17" s="382" t="s">
        <v>3813</v>
      </c>
      <c r="M17" s="383" t="s">
        <v>3813</v>
      </c>
      <c r="N17" s="378" t="s">
        <v>3813</v>
      </c>
      <c r="O17" s="379" t="s">
        <v>3813</v>
      </c>
      <c r="P17" s="384" t="s">
        <v>3813</v>
      </c>
      <c r="Q17" s="381" t="s">
        <v>3813</v>
      </c>
      <c r="R17" s="382" t="s">
        <v>3813</v>
      </c>
      <c r="S17" s="383" t="s">
        <v>3813</v>
      </c>
      <c r="T17" s="378" t="s">
        <v>3813</v>
      </c>
      <c r="U17" s="379" t="s">
        <v>3813</v>
      </c>
      <c r="V17" s="384" t="s">
        <v>3813</v>
      </c>
      <c r="W17" s="381">
        <v>232</v>
      </c>
      <c r="X17" s="382">
        <v>231</v>
      </c>
      <c r="Y17" s="377">
        <v>14031</v>
      </c>
      <c r="Z17" s="378">
        <v>174</v>
      </c>
      <c r="AA17" s="379">
        <v>172</v>
      </c>
      <c r="AB17" s="380">
        <v>450</v>
      </c>
      <c r="AC17" s="604">
        <v>311</v>
      </c>
      <c r="AD17" s="605" t="s">
        <v>4286</v>
      </c>
      <c r="AE17" s="375">
        <v>0</v>
      </c>
      <c r="AF17" s="386">
        <v>100</v>
      </c>
      <c r="AG17" s="387">
        <v>0</v>
      </c>
    </row>
    <row r="18" spans="1:33" ht="18.75" customHeight="1">
      <c r="A18" s="586">
        <v>16</v>
      </c>
      <c r="B18" s="587" t="s">
        <v>3813</v>
      </c>
      <c r="C18" s="606" t="s">
        <v>3813</v>
      </c>
      <c r="D18" s="589" t="s">
        <v>3815</v>
      </c>
      <c r="E18" s="607" t="s">
        <v>3813</v>
      </c>
      <c r="F18" s="602">
        <v>16</v>
      </c>
      <c r="G18" s="598" t="s">
        <v>3813</v>
      </c>
      <c r="H18" s="593">
        <v>22</v>
      </c>
      <c r="I18" s="594">
        <v>21</v>
      </c>
      <c r="J18" s="599" t="s">
        <v>3813</v>
      </c>
      <c r="K18" s="596">
        <v>95</v>
      </c>
      <c r="L18" s="597">
        <v>92</v>
      </c>
      <c r="M18" s="598" t="s">
        <v>3813</v>
      </c>
      <c r="N18" s="593">
        <v>234</v>
      </c>
      <c r="O18" s="594">
        <v>231</v>
      </c>
      <c r="P18" s="599" t="s">
        <v>3813</v>
      </c>
      <c r="Q18" s="596">
        <v>89</v>
      </c>
      <c r="R18" s="597">
        <v>87</v>
      </c>
      <c r="S18" s="598" t="s">
        <v>3813</v>
      </c>
      <c r="T18" s="593">
        <v>132</v>
      </c>
      <c r="U18" s="594">
        <v>131</v>
      </c>
      <c r="V18" s="599" t="s">
        <v>3813</v>
      </c>
      <c r="W18" s="596">
        <v>188</v>
      </c>
      <c r="X18" s="597">
        <v>187</v>
      </c>
      <c r="Y18" s="598" t="s">
        <v>3813</v>
      </c>
      <c r="Z18" s="593">
        <v>276</v>
      </c>
      <c r="AA18" s="594">
        <v>272</v>
      </c>
      <c r="AB18" s="599" t="s">
        <v>3813</v>
      </c>
      <c r="AC18" s="600">
        <v>369</v>
      </c>
      <c r="AD18" s="601" t="s">
        <v>4288</v>
      </c>
      <c r="AE18" s="590">
        <v>0</v>
      </c>
      <c r="AF18" s="602">
        <v>100</v>
      </c>
      <c r="AG18" s="603">
        <v>0</v>
      </c>
    </row>
    <row r="19" spans="1:33" ht="18.75" customHeight="1">
      <c r="A19" s="553">
        <v>17</v>
      </c>
      <c r="B19" s="554">
        <v>142</v>
      </c>
      <c r="C19" s="555" t="s">
        <v>1406</v>
      </c>
      <c r="D19" s="556" t="s">
        <v>3815</v>
      </c>
      <c r="E19" s="557" t="s">
        <v>3813</v>
      </c>
      <c r="F19" s="558">
        <v>17</v>
      </c>
      <c r="G19" s="559">
        <v>161744730</v>
      </c>
      <c r="H19" s="560">
        <v>38</v>
      </c>
      <c r="I19" s="561">
        <v>37</v>
      </c>
      <c r="J19" s="562">
        <v>177613201</v>
      </c>
      <c r="K19" s="563">
        <v>71</v>
      </c>
      <c r="L19" s="564">
        <v>69</v>
      </c>
      <c r="M19" s="559">
        <v>41327617</v>
      </c>
      <c r="N19" s="560">
        <v>173</v>
      </c>
      <c r="O19" s="561">
        <v>170</v>
      </c>
      <c r="P19" s="562">
        <v>53910078</v>
      </c>
      <c r="Q19" s="563">
        <v>25</v>
      </c>
      <c r="R19" s="564">
        <v>25</v>
      </c>
      <c r="S19" s="559">
        <v>256678293</v>
      </c>
      <c r="T19" s="560">
        <v>200</v>
      </c>
      <c r="U19" s="561">
        <v>197</v>
      </c>
      <c r="V19" s="562">
        <v>5909231</v>
      </c>
      <c r="W19" s="563">
        <v>371</v>
      </c>
      <c r="X19" s="564">
        <v>369</v>
      </c>
      <c r="Y19" s="559">
        <v>1592</v>
      </c>
      <c r="Z19" s="560">
        <v>249</v>
      </c>
      <c r="AA19" s="561">
        <v>246</v>
      </c>
      <c r="AB19" s="562">
        <v>340</v>
      </c>
      <c r="AC19" s="565">
        <v>331</v>
      </c>
      <c r="AD19" s="566" t="s">
        <v>4297</v>
      </c>
      <c r="AE19" s="557">
        <v>0</v>
      </c>
      <c r="AF19" s="567">
        <v>100</v>
      </c>
      <c r="AG19" s="568">
        <v>0</v>
      </c>
    </row>
    <row r="20" spans="1:33" ht="18.75" customHeight="1">
      <c r="A20" s="338">
        <v>18</v>
      </c>
      <c r="B20" s="339" t="s">
        <v>3813</v>
      </c>
      <c r="C20" s="429" t="s">
        <v>3813</v>
      </c>
      <c r="D20" s="341" t="s">
        <v>3373</v>
      </c>
      <c r="E20" s="351" t="s">
        <v>3813</v>
      </c>
      <c r="F20" s="353">
        <v>18</v>
      </c>
      <c r="G20" s="354" t="s">
        <v>3813</v>
      </c>
      <c r="H20" s="345">
        <v>77</v>
      </c>
      <c r="I20" s="346">
        <v>76</v>
      </c>
      <c r="J20" s="355" t="s">
        <v>3813</v>
      </c>
      <c r="K20" s="348">
        <v>127</v>
      </c>
      <c r="L20" s="349">
        <v>124</v>
      </c>
      <c r="M20" s="354" t="s">
        <v>3813</v>
      </c>
      <c r="N20" s="345">
        <v>191</v>
      </c>
      <c r="O20" s="346">
        <v>188</v>
      </c>
      <c r="P20" s="355" t="s">
        <v>3813</v>
      </c>
      <c r="Q20" s="348">
        <v>83</v>
      </c>
      <c r="R20" s="349">
        <v>81</v>
      </c>
      <c r="S20" s="354" t="s">
        <v>3813</v>
      </c>
      <c r="T20" s="345">
        <v>40</v>
      </c>
      <c r="U20" s="346">
        <v>39</v>
      </c>
      <c r="V20" s="355" t="s">
        <v>3813</v>
      </c>
      <c r="W20" s="348">
        <v>198</v>
      </c>
      <c r="X20" s="349">
        <v>197</v>
      </c>
      <c r="Y20" s="354" t="s">
        <v>3813</v>
      </c>
      <c r="Z20" s="345">
        <v>326</v>
      </c>
      <c r="AA20" s="346">
        <v>322</v>
      </c>
      <c r="AB20" s="355" t="s">
        <v>3813</v>
      </c>
      <c r="AC20" s="551">
        <v>321</v>
      </c>
      <c r="AD20" s="552" t="s">
        <v>4296</v>
      </c>
      <c r="AE20" s="351">
        <v>0</v>
      </c>
      <c r="AF20" s="343">
        <v>100</v>
      </c>
      <c r="AG20" s="352">
        <v>0</v>
      </c>
    </row>
    <row r="21" spans="1:33" ht="18.75" customHeight="1">
      <c r="A21" s="338">
        <v>19</v>
      </c>
      <c r="B21" s="339">
        <v>145</v>
      </c>
      <c r="C21" s="340" t="s">
        <v>186</v>
      </c>
      <c r="D21" s="341" t="s">
        <v>3373</v>
      </c>
      <c r="E21" s="342" t="s">
        <v>3813</v>
      </c>
      <c r="F21" s="343">
        <v>19</v>
      </c>
      <c r="G21" s="344">
        <v>161517801</v>
      </c>
      <c r="H21" s="345">
        <v>29</v>
      </c>
      <c r="I21" s="346">
        <v>28</v>
      </c>
      <c r="J21" s="347">
        <v>185776463</v>
      </c>
      <c r="K21" s="348">
        <v>422</v>
      </c>
      <c r="L21" s="349">
        <v>419</v>
      </c>
      <c r="M21" s="344">
        <v>8520707</v>
      </c>
      <c r="N21" s="345">
        <v>211</v>
      </c>
      <c r="O21" s="346">
        <v>208</v>
      </c>
      <c r="P21" s="347">
        <v>45487800</v>
      </c>
      <c r="Q21" s="348">
        <v>362</v>
      </c>
      <c r="R21" s="349">
        <v>358</v>
      </c>
      <c r="S21" s="344">
        <v>72480944</v>
      </c>
      <c r="T21" s="345">
        <v>382</v>
      </c>
      <c r="U21" s="346">
        <v>379</v>
      </c>
      <c r="V21" s="347">
        <v>543403</v>
      </c>
      <c r="W21" s="348">
        <v>37</v>
      </c>
      <c r="X21" s="349">
        <v>37</v>
      </c>
      <c r="Y21" s="344">
        <v>56743</v>
      </c>
      <c r="Z21" s="345">
        <v>346</v>
      </c>
      <c r="AA21" s="346">
        <v>342</v>
      </c>
      <c r="AB21" s="347">
        <v>209</v>
      </c>
      <c r="AC21" s="551">
        <v>311</v>
      </c>
      <c r="AD21" s="552" t="s">
        <v>4286</v>
      </c>
      <c r="AE21" s="351">
        <v>0</v>
      </c>
      <c r="AF21" s="343">
        <v>100</v>
      </c>
      <c r="AG21" s="352">
        <v>0</v>
      </c>
    </row>
    <row r="22" spans="1:33" ht="18.75" customHeight="1">
      <c r="A22" s="371">
        <v>20</v>
      </c>
      <c r="B22" s="372">
        <v>57</v>
      </c>
      <c r="C22" s="373" t="s">
        <v>4183</v>
      </c>
      <c r="D22" s="374" t="s">
        <v>3369</v>
      </c>
      <c r="E22" s="375" t="s">
        <v>3813</v>
      </c>
      <c r="F22" s="376">
        <v>20</v>
      </c>
      <c r="G22" s="377">
        <v>161462742</v>
      </c>
      <c r="H22" s="378">
        <v>28</v>
      </c>
      <c r="I22" s="379">
        <v>27</v>
      </c>
      <c r="J22" s="380">
        <v>187489367</v>
      </c>
      <c r="K22" s="381" t="s">
        <v>3813</v>
      </c>
      <c r="L22" s="382" t="s">
        <v>3813</v>
      </c>
      <c r="M22" s="383" t="s">
        <v>3813</v>
      </c>
      <c r="N22" s="378" t="s">
        <v>3813</v>
      </c>
      <c r="O22" s="379" t="s">
        <v>3813</v>
      </c>
      <c r="P22" s="384" t="s">
        <v>3813</v>
      </c>
      <c r="Q22" s="381">
        <v>237</v>
      </c>
      <c r="R22" s="382">
        <v>234</v>
      </c>
      <c r="S22" s="377">
        <v>99877457</v>
      </c>
      <c r="T22" s="378" t="s">
        <v>3813</v>
      </c>
      <c r="U22" s="379" t="s">
        <v>3813</v>
      </c>
      <c r="V22" s="384" t="s">
        <v>3813</v>
      </c>
      <c r="W22" s="381">
        <v>302</v>
      </c>
      <c r="X22" s="382">
        <v>301</v>
      </c>
      <c r="Y22" s="377">
        <v>5981</v>
      </c>
      <c r="Z22" s="378">
        <v>321</v>
      </c>
      <c r="AA22" s="379">
        <v>317</v>
      </c>
      <c r="AB22" s="380">
        <v>246</v>
      </c>
      <c r="AC22" s="604">
        <v>384</v>
      </c>
      <c r="AD22" s="605" t="s">
        <v>4298</v>
      </c>
      <c r="AE22" s="375">
        <v>0</v>
      </c>
      <c r="AF22" s="386">
        <v>50</v>
      </c>
      <c r="AG22" s="387">
        <v>50</v>
      </c>
    </row>
    <row r="23" spans="1:33" ht="18.75" customHeight="1">
      <c r="A23" s="323">
        <v>21</v>
      </c>
      <c r="B23" s="324">
        <v>126</v>
      </c>
      <c r="C23" s="325" t="s">
        <v>1257</v>
      </c>
      <c r="D23" s="326" t="s">
        <v>3368</v>
      </c>
      <c r="E23" s="327" t="s">
        <v>3813</v>
      </c>
      <c r="F23" s="328">
        <v>21</v>
      </c>
      <c r="G23" s="329">
        <v>160855018</v>
      </c>
      <c r="H23" s="330">
        <v>64</v>
      </c>
      <c r="I23" s="331">
        <v>63</v>
      </c>
      <c r="J23" s="332">
        <v>167120534</v>
      </c>
      <c r="K23" s="333">
        <v>115</v>
      </c>
      <c r="L23" s="334">
        <v>112</v>
      </c>
      <c r="M23" s="329">
        <v>34789024</v>
      </c>
      <c r="N23" s="330">
        <v>134</v>
      </c>
      <c r="O23" s="331">
        <v>131</v>
      </c>
      <c r="P23" s="332">
        <v>63340802</v>
      </c>
      <c r="Q23" s="333">
        <v>163</v>
      </c>
      <c r="R23" s="334">
        <v>161</v>
      </c>
      <c r="S23" s="329">
        <v>125598804</v>
      </c>
      <c r="T23" s="330">
        <v>77</v>
      </c>
      <c r="U23" s="331">
        <v>76</v>
      </c>
      <c r="V23" s="332">
        <v>14574139</v>
      </c>
      <c r="W23" s="333">
        <v>25</v>
      </c>
      <c r="X23" s="334">
        <v>25</v>
      </c>
      <c r="Y23" s="329">
        <v>61410</v>
      </c>
      <c r="Z23" s="330">
        <v>35</v>
      </c>
      <c r="AA23" s="331">
        <v>34</v>
      </c>
      <c r="AB23" s="332">
        <v>962</v>
      </c>
      <c r="AC23" s="549">
        <v>322</v>
      </c>
      <c r="AD23" s="550" t="s">
        <v>4299</v>
      </c>
      <c r="AE23" s="327">
        <v>0</v>
      </c>
      <c r="AF23" s="336">
        <v>100</v>
      </c>
      <c r="AG23" s="337">
        <v>0</v>
      </c>
    </row>
    <row r="24" spans="1:33" ht="18.75" customHeight="1">
      <c r="A24" s="338">
        <v>22</v>
      </c>
      <c r="B24" s="339" t="s">
        <v>3813</v>
      </c>
      <c r="C24" s="340" t="s">
        <v>4300</v>
      </c>
      <c r="D24" s="341" t="s">
        <v>3369</v>
      </c>
      <c r="E24" s="351" t="s">
        <v>3813</v>
      </c>
      <c r="F24" s="353">
        <v>22</v>
      </c>
      <c r="G24" s="344">
        <v>160720563</v>
      </c>
      <c r="H24" s="345">
        <v>71</v>
      </c>
      <c r="I24" s="346">
        <v>70</v>
      </c>
      <c r="J24" s="347">
        <v>165027933</v>
      </c>
      <c r="K24" s="348">
        <v>30</v>
      </c>
      <c r="L24" s="349">
        <v>28</v>
      </c>
      <c r="M24" s="344">
        <v>52655305</v>
      </c>
      <c r="N24" s="345">
        <v>8</v>
      </c>
      <c r="O24" s="346">
        <v>8</v>
      </c>
      <c r="P24" s="347">
        <v>255261508</v>
      </c>
      <c r="Q24" s="348">
        <v>12</v>
      </c>
      <c r="R24" s="349">
        <v>12</v>
      </c>
      <c r="S24" s="344">
        <v>341137316</v>
      </c>
      <c r="T24" s="345">
        <v>33</v>
      </c>
      <c r="U24" s="346">
        <v>33</v>
      </c>
      <c r="V24" s="347">
        <v>22605071</v>
      </c>
      <c r="W24" s="348">
        <v>346</v>
      </c>
      <c r="X24" s="349">
        <v>345</v>
      </c>
      <c r="Y24" s="344">
        <v>2922</v>
      </c>
      <c r="Z24" s="345">
        <v>258</v>
      </c>
      <c r="AA24" s="346">
        <v>255</v>
      </c>
      <c r="AB24" s="347">
        <v>329</v>
      </c>
      <c r="AC24" s="551">
        <v>369</v>
      </c>
      <c r="AD24" s="552" t="s">
        <v>4288</v>
      </c>
      <c r="AE24" s="351">
        <v>0</v>
      </c>
      <c r="AF24" s="343">
        <v>100</v>
      </c>
      <c r="AG24" s="352">
        <v>0</v>
      </c>
    </row>
    <row r="25" spans="1:33" ht="18.75" customHeight="1">
      <c r="A25" s="338">
        <v>23</v>
      </c>
      <c r="B25" s="339">
        <v>45</v>
      </c>
      <c r="C25" s="340" t="s">
        <v>1172</v>
      </c>
      <c r="D25" s="341" t="s">
        <v>1173</v>
      </c>
      <c r="E25" s="351" t="s">
        <v>3813</v>
      </c>
      <c r="F25" s="353">
        <v>23</v>
      </c>
      <c r="G25" s="344">
        <v>160374354</v>
      </c>
      <c r="H25" s="345">
        <v>57</v>
      </c>
      <c r="I25" s="346">
        <v>56</v>
      </c>
      <c r="J25" s="347">
        <v>170108222</v>
      </c>
      <c r="K25" s="348">
        <v>411</v>
      </c>
      <c r="L25" s="349">
        <v>408</v>
      </c>
      <c r="M25" s="344">
        <v>9620473</v>
      </c>
      <c r="N25" s="345">
        <v>409</v>
      </c>
      <c r="O25" s="346">
        <v>406</v>
      </c>
      <c r="P25" s="347">
        <v>15408713</v>
      </c>
      <c r="Q25" s="348">
        <v>292</v>
      </c>
      <c r="R25" s="349">
        <v>288</v>
      </c>
      <c r="S25" s="344">
        <v>85640201</v>
      </c>
      <c r="T25" s="345">
        <v>331</v>
      </c>
      <c r="U25" s="346">
        <v>328</v>
      </c>
      <c r="V25" s="347">
        <v>1894910</v>
      </c>
      <c r="W25" s="348">
        <v>46</v>
      </c>
      <c r="X25" s="349">
        <v>45</v>
      </c>
      <c r="Y25" s="344">
        <v>52407</v>
      </c>
      <c r="Z25" s="345">
        <v>271</v>
      </c>
      <c r="AA25" s="346">
        <v>267</v>
      </c>
      <c r="AB25" s="347">
        <v>302</v>
      </c>
      <c r="AC25" s="551">
        <v>311</v>
      </c>
      <c r="AD25" s="552" t="s">
        <v>4286</v>
      </c>
      <c r="AE25" s="351">
        <v>0</v>
      </c>
      <c r="AF25" s="343">
        <v>100</v>
      </c>
      <c r="AG25" s="352">
        <v>0</v>
      </c>
    </row>
    <row r="26" spans="1:33" ht="18.75" customHeight="1">
      <c r="A26" s="338">
        <v>24</v>
      </c>
      <c r="B26" s="339">
        <v>102</v>
      </c>
      <c r="C26" s="340" t="s">
        <v>1252</v>
      </c>
      <c r="D26" s="341" t="s">
        <v>3816</v>
      </c>
      <c r="E26" s="351" t="s">
        <v>3813</v>
      </c>
      <c r="F26" s="353">
        <v>24</v>
      </c>
      <c r="G26" s="344">
        <v>160154214</v>
      </c>
      <c r="H26" s="345">
        <v>41</v>
      </c>
      <c r="I26" s="346">
        <v>40</v>
      </c>
      <c r="J26" s="347">
        <v>175875307</v>
      </c>
      <c r="K26" s="348" t="s">
        <v>3813</v>
      </c>
      <c r="L26" s="349" t="s">
        <v>3813</v>
      </c>
      <c r="M26" s="354" t="s">
        <v>3813</v>
      </c>
      <c r="N26" s="345">
        <v>293</v>
      </c>
      <c r="O26" s="346">
        <v>290</v>
      </c>
      <c r="P26" s="347">
        <v>32209506</v>
      </c>
      <c r="Q26" s="348">
        <v>128</v>
      </c>
      <c r="R26" s="349">
        <v>126</v>
      </c>
      <c r="S26" s="344">
        <v>145104122</v>
      </c>
      <c r="T26" s="345" t="s">
        <v>3813</v>
      </c>
      <c r="U26" s="346" t="s">
        <v>3813</v>
      </c>
      <c r="V26" s="355" t="s">
        <v>3813</v>
      </c>
      <c r="W26" s="348">
        <v>330</v>
      </c>
      <c r="X26" s="349">
        <v>329</v>
      </c>
      <c r="Y26" s="344">
        <v>3773</v>
      </c>
      <c r="Z26" s="345" t="s">
        <v>3813</v>
      </c>
      <c r="AA26" s="346" t="s">
        <v>3813</v>
      </c>
      <c r="AB26" s="355" t="s">
        <v>3813</v>
      </c>
      <c r="AC26" s="551">
        <v>351</v>
      </c>
      <c r="AD26" s="552" t="s">
        <v>4294</v>
      </c>
      <c r="AE26" s="351">
        <v>0</v>
      </c>
      <c r="AF26" s="343">
        <v>100</v>
      </c>
      <c r="AG26" s="352">
        <v>0</v>
      </c>
    </row>
    <row r="27" spans="1:33" ht="18.75" customHeight="1">
      <c r="A27" s="371">
        <v>25</v>
      </c>
      <c r="B27" s="372" t="s">
        <v>3813</v>
      </c>
      <c r="C27" s="373" t="s">
        <v>1246</v>
      </c>
      <c r="D27" s="374" t="s">
        <v>3812</v>
      </c>
      <c r="E27" s="375" t="s">
        <v>3813</v>
      </c>
      <c r="F27" s="376">
        <v>25</v>
      </c>
      <c r="G27" s="377">
        <v>159979299</v>
      </c>
      <c r="H27" s="378">
        <v>60</v>
      </c>
      <c r="I27" s="379">
        <v>59</v>
      </c>
      <c r="J27" s="380">
        <v>168531403</v>
      </c>
      <c r="K27" s="381" t="s">
        <v>3813</v>
      </c>
      <c r="L27" s="382" t="s">
        <v>3813</v>
      </c>
      <c r="M27" s="383" t="s">
        <v>3813</v>
      </c>
      <c r="N27" s="378">
        <v>33</v>
      </c>
      <c r="O27" s="379">
        <v>31</v>
      </c>
      <c r="P27" s="380">
        <v>127106675</v>
      </c>
      <c r="Q27" s="381">
        <v>59</v>
      </c>
      <c r="R27" s="382">
        <v>58</v>
      </c>
      <c r="S27" s="377">
        <v>204513564</v>
      </c>
      <c r="T27" s="378" t="s">
        <v>3813</v>
      </c>
      <c r="U27" s="379" t="s">
        <v>3813</v>
      </c>
      <c r="V27" s="384" t="s">
        <v>3813</v>
      </c>
      <c r="W27" s="381">
        <v>59</v>
      </c>
      <c r="X27" s="382">
        <v>58</v>
      </c>
      <c r="Y27" s="377">
        <v>47733</v>
      </c>
      <c r="Z27" s="378">
        <v>140</v>
      </c>
      <c r="AA27" s="379">
        <v>139</v>
      </c>
      <c r="AB27" s="380">
        <v>519</v>
      </c>
      <c r="AC27" s="604">
        <v>356</v>
      </c>
      <c r="AD27" s="605" t="s">
        <v>4301</v>
      </c>
      <c r="AE27" s="375">
        <v>0</v>
      </c>
      <c r="AF27" s="386">
        <v>100</v>
      </c>
      <c r="AG27" s="387">
        <v>0</v>
      </c>
    </row>
    <row r="28" spans="1:33" ht="18.75" customHeight="1">
      <c r="A28" s="323">
        <v>26</v>
      </c>
      <c r="B28" s="324">
        <v>14</v>
      </c>
      <c r="C28" s="325" t="s">
        <v>4118</v>
      </c>
      <c r="D28" s="326" t="s">
        <v>3375</v>
      </c>
      <c r="E28" s="327" t="s">
        <v>3813</v>
      </c>
      <c r="F28" s="328">
        <v>26</v>
      </c>
      <c r="G28" s="329">
        <v>159834380</v>
      </c>
      <c r="H28" s="330">
        <v>6</v>
      </c>
      <c r="I28" s="331">
        <v>6</v>
      </c>
      <c r="J28" s="332">
        <v>322858912</v>
      </c>
      <c r="K28" s="333">
        <v>497</v>
      </c>
      <c r="L28" s="334">
        <v>494</v>
      </c>
      <c r="M28" s="329">
        <v>-8902658</v>
      </c>
      <c r="N28" s="330">
        <v>275</v>
      </c>
      <c r="O28" s="331">
        <v>272</v>
      </c>
      <c r="P28" s="332">
        <v>35551270</v>
      </c>
      <c r="Q28" s="333">
        <v>18</v>
      </c>
      <c r="R28" s="334">
        <v>18</v>
      </c>
      <c r="S28" s="329">
        <v>313428236</v>
      </c>
      <c r="T28" s="330">
        <v>370</v>
      </c>
      <c r="U28" s="331">
        <v>367</v>
      </c>
      <c r="V28" s="332">
        <v>841498</v>
      </c>
      <c r="W28" s="333">
        <v>1</v>
      </c>
      <c r="X28" s="334">
        <v>1</v>
      </c>
      <c r="Y28" s="329">
        <v>105279</v>
      </c>
      <c r="Z28" s="330">
        <v>445</v>
      </c>
      <c r="AA28" s="331">
        <v>441</v>
      </c>
      <c r="AB28" s="332">
        <v>109</v>
      </c>
      <c r="AC28" s="549">
        <v>311</v>
      </c>
      <c r="AD28" s="550" t="s">
        <v>4286</v>
      </c>
      <c r="AE28" s="327">
        <v>0</v>
      </c>
      <c r="AF28" s="336">
        <v>0</v>
      </c>
      <c r="AG28" s="337">
        <v>100</v>
      </c>
    </row>
    <row r="29" spans="1:33" ht="18.75" customHeight="1">
      <c r="A29" s="553">
        <v>27</v>
      </c>
      <c r="B29" s="554" t="s">
        <v>3813</v>
      </c>
      <c r="C29" s="608" t="s">
        <v>3813</v>
      </c>
      <c r="D29" s="556" t="s">
        <v>3815</v>
      </c>
      <c r="E29" s="557" t="s">
        <v>3813</v>
      </c>
      <c r="F29" s="558">
        <v>27</v>
      </c>
      <c r="G29" s="609" t="s">
        <v>3813</v>
      </c>
      <c r="H29" s="560">
        <v>50</v>
      </c>
      <c r="I29" s="561">
        <v>49</v>
      </c>
      <c r="J29" s="610" t="s">
        <v>3813</v>
      </c>
      <c r="K29" s="563">
        <v>42</v>
      </c>
      <c r="L29" s="564">
        <v>40</v>
      </c>
      <c r="M29" s="609" t="s">
        <v>3813</v>
      </c>
      <c r="N29" s="560">
        <v>87</v>
      </c>
      <c r="O29" s="561">
        <v>84</v>
      </c>
      <c r="P29" s="610" t="s">
        <v>3813</v>
      </c>
      <c r="Q29" s="563">
        <v>190</v>
      </c>
      <c r="R29" s="564">
        <v>187</v>
      </c>
      <c r="S29" s="609" t="s">
        <v>3813</v>
      </c>
      <c r="T29" s="560">
        <v>58</v>
      </c>
      <c r="U29" s="561">
        <v>57</v>
      </c>
      <c r="V29" s="610" t="s">
        <v>3813</v>
      </c>
      <c r="W29" s="563">
        <v>111</v>
      </c>
      <c r="X29" s="564">
        <v>110</v>
      </c>
      <c r="Y29" s="609" t="s">
        <v>3813</v>
      </c>
      <c r="Z29" s="560">
        <v>70</v>
      </c>
      <c r="AA29" s="561">
        <v>69</v>
      </c>
      <c r="AB29" s="610" t="s">
        <v>3813</v>
      </c>
      <c r="AC29" s="565">
        <v>383</v>
      </c>
      <c r="AD29" s="566" t="s">
        <v>4302</v>
      </c>
      <c r="AE29" s="557">
        <v>0</v>
      </c>
      <c r="AF29" s="567">
        <v>100</v>
      </c>
      <c r="AG29" s="568">
        <v>0</v>
      </c>
    </row>
    <row r="30" spans="1:33" ht="18.75" customHeight="1">
      <c r="A30" s="338">
        <v>28</v>
      </c>
      <c r="B30" s="339">
        <v>155</v>
      </c>
      <c r="C30" s="340" t="s">
        <v>4209</v>
      </c>
      <c r="D30" s="341" t="s">
        <v>1445</v>
      </c>
      <c r="E30" s="351" t="s">
        <v>3813</v>
      </c>
      <c r="F30" s="353">
        <v>28</v>
      </c>
      <c r="G30" s="344">
        <v>158263763</v>
      </c>
      <c r="H30" s="345">
        <v>78</v>
      </c>
      <c r="I30" s="346">
        <v>77</v>
      </c>
      <c r="J30" s="347">
        <v>161791656</v>
      </c>
      <c r="K30" s="348" t="s">
        <v>3813</v>
      </c>
      <c r="L30" s="349" t="s">
        <v>3813</v>
      </c>
      <c r="M30" s="354" t="s">
        <v>3813</v>
      </c>
      <c r="N30" s="345">
        <v>84</v>
      </c>
      <c r="O30" s="346">
        <v>81</v>
      </c>
      <c r="P30" s="347">
        <v>79018043</v>
      </c>
      <c r="Q30" s="348">
        <v>42</v>
      </c>
      <c r="R30" s="349">
        <v>41</v>
      </c>
      <c r="S30" s="344">
        <v>231006125</v>
      </c>
      <c r="T30" s="345" t="s">
        <v>3813</v>
      </c>
      <c r="U30" s="346" t="s">
        <v>3813</v>
      </c>
      <c r="V30" s="355" t="s">
        <v>3813</v>
      </c>
      <c r="W30" s="348">
        <v>326</v>
      </c>
      <c r="X30" s="349">
        <v>325</v>
      </c>
      <c r="Y30" s="344">
        <v>3953</v>
      </c>
      <c r="Z30" s="345">
        <v>203</v>
      </c>
      <c r="AA30" s="346">
        <v>200</v>
      </c>
      <c r="AB30" s="347">
        <v>418</v>
      </c>
      <c r="AC30" s="551">
        <v>331</v>
      </c>
      <c r="AD30" s="552" t="s">
        <v>4297</v>
      </c>
      <c r="AE30" s="351">
        <v>0</v>
      </c>
      <c r="AF30" s="343">
        <v>100</v>
      </c>
      <c r="AG30" s="352">
        <v>0</v>
      </c>
    </row>
    <row r="31" spans="1:33" ht="18.75" customHeight="1">
      <c r="A31" s="338">
        <v>29</v>
      </c>
      <c r="B31" s="339">
        <v>56</v>
      </c>
      <c r="C31" s="340" t="s">
        <v>761</v>
      </c>
      <c r="D31" s="341" t="s">
        <v>465</v>
      </c>
      <c r="E31" s="351" t="s">
        <v>3813</v>
      </c>
      <c r="F31" s="353">
        <v>29</v>
      </c>
      <c r="G31" s="344">
        <v>158201668</v>
      </c>
      <c r="H31" s="345">
        <v>89</v>
      </c>
      <c r="I31" s="346">
        <v>88</v>
      </c>
      <c r="J31" s="347">
        <v>158201668</v>
      </c>
      <c r="K31" s="348">
        <v>492</v>
      </c>
      <c r="L31" s="349">
        <v>489</v>
      </c>
      <c r="M31" s="344">
        <v>251229</v>
      </c>
      <c r="N31" s="345">
        <v>495</v>
      </c>
      <c r="O31" s="346">
        <v>491</v>
      </c>
      <c r="P31" s="347">
        <v>-16690721</v>
      </c>
      <c r="Q31" s="348">
        <v>10</v>
      </c>
      <c r="R31" s="349">
        <v>10</v>
      </c>
      <c r="S31" s="344">
        <v>392934393</v>
      </c>
      <c r="T31" s="345">
        <v>498</v>
      </c>
      <c r="U31" s="346">
        <v>495</v>
      </c>
      <c r="V31" s="347">
        <v>-37976732</v>
      </c>
      <c r="W31" s="348" t="s">
        <v>3813</v>
      </c>
      <c r="X31" s="349" t="s">
        <v>3813</v>
      </c>
      <c r="Y31" s="354" t="s">
        <v>3813</v>
      </c>
      <c r="Z31" s="345">
        <v>483</v>
      </c>
      <c r="AA31" s="346">
        <v>479</v>
      </c>
      <c r="AB31" s="347">
        <v>47</v>
      </c>
      <c r="AC31" s="551">
        <v>400</v>
      </c>
      <c r="AD31" s="552" t="s">
        <v>4303</v>
      </c>
      <c r="AE31" s="351">
        <v>0</v>
      </c>
      <c r="AF31" s="343">
        <v>100</v>
      </c>
      <c r="AG31" s="352">
        <v>0</v>
      </c>
    </row>
    <row r="32" spans="1:33" ht="18.75" customHeight="1">
      <c r="A32" s="371">
        <v>30</v>
      </c>
      <c r="B32" s="372">
        <v>65</v>
      </c>
      <c r="C32" s="373" t="s">
        <v>1264</v>
      </c>
      <c r="D32" s="374" t="s">
        <v>3373</v>
      </c>
      <c r="E32" s="375" t="s">
        <v>3813</v>
      </c>
      <c r="F32" s="376">
        <v>30</v>
      </c>
      <c r="G32" s="377">
        <v>157889307</v>
      </c>
      <c r="H32" s="378">
        <v>88</v>
      </c>
      <c r="I32" s="379">
        <v>87</v>
      </c>
      <c r="J32" s="380">
        <v>158496917</v>
      </c>
      <c r="K32" s="381">
        <v>161</v>
      </c>
      <c r="L32" s="382">
        <v>158</v>
      </c>
      <c r="M32" s="377">
        <v>29780387</v>
      </c>
      <c r="N32" s="378">
        <v>311</v>
      </c>
      <c r="O32" s="379">
        <v>308</v>
      </c>
      <c r="P32" s="380">
        <v>29201484</v>
      </c>
      <c r="Q32" s="381">
        <v>334</v>
      </c>
      <c r="R32" s="382">
        <v>330</v>
      </c>
      <c r="S32" s="377">
        <v>77293130</v>
      </c>
      <c r="T32" s="378">
        <v>194</v>
      </c>
      <c r="U32" s="379">
        <v>191</v>
      </c>
      <c r="V32" s="380">
        <v>6353056</v>
      </c>
      <c r="W32" s="381">
        <v>355</v>
      </c>
      <c r="X32" s="382">
        <v>354</v>
      </c>
      <c r="Y32" s="377">
        <v>2387</v>
      </c>
      <c r="Z32" s="378">
        <v>32</v>
      </c>
      <c r="AA32" s="379">
        <v>31</v>
      </c>
      <c r="AB32" s="380">
        <v>998</v>
      </c>
      <c r="AC32" s="604">
        <v>321</v>
      </c>
      <c r="AD32" s="605" t="s">
        <v>4296</v>
      </c>
      <c r="AE32" s="375">
        <v>0</v>
      </c>
      <c r="AF32" s="386">
        <v>100</v>
      </c>
      <c r="AG32" s="387">
        <v>0</v>
      </c>
    </row>
    <row r="33" spans="1:33" ht="18.75" customHeight="1">
      <c r="A33" s="323">
        <v>31</v>
      </c>
      <c r="B33" s="324" t="s">
        <v>3813</v>
      </c>
      <c r="C33" s="325" t="s">
        <v>550</v>
      </c>
      <c r="D33" s="326" t="s">
        <v>551</v>
      </c>
      <c r="E33" s="327" t="s">
        <v>3813</v>
      </c>
      <c r="F33" s="328">
        <v>31</v>
      </c>
      <c r="G33" s="329">
        <v>157839884</v>
      </c>
      <c r="H33" s="330">
        <v>58</v>
      </c>
      <c r="I33" s="331">
        <v>57</v>
      </c>
      <c r="J33" s="332">
        <v>169758337</v>
      </c>
      <c r="K33" s="333" t="s">
        <v>3813</v>
      </c>
      <c r="L33" s="334" t="s">
        <v>3813</v>
      </c>
      <c r="M33" s="423" t="s">
        <v>3813</v>
      </c>
      <c r="N33" s="330" t="s">
        <v>3813</v>
      </c>
      <c r="O33" s="331" t="s">
        <v>3813</v>
      </c>
      <c r="P33" s="424" t="s">
        <v>3813</v>
      </c>
      <c r="Q33" s="333" t="s">
        <v>3813</v>
      </c>
      <c r="R33" s="334" t="s">
        <v>3813</v>
      </c>
      <c r="S33" s="423" t="s">
        <v>3813</v>
      </c>
      <c r="T33" s="330" t="s">
        <v>3813</v>
      </c>
      <c r="U33" s="331" t="s">
        <v>3813</v>
      </c>
      <c r="V33" s="424" t="s">
        <v>3813</v>
      </c>
      <c r="W33" s="333">
        <v>249</v>
      </c>
      <c r="X33" s="334">
        <v>248</v>
      </c>
      <c r="Y33" s="329">
        <v>11528</v>
      </c>
      <c r="Z33" s="330">
        <v>31</v>
      </c>
      <c r="AA33" s="331">
        <v>30</v>
      </c>
      <c r="AB33" s="332">
        <v>1000</v>
      </c>
      <c r="AC33" s="549">
        <v>321</v>
      </c>
      <c r="AD33" s="550" t="s">
        <v>4296</v>
      </c>
      <c r="AE33" s="327">
        <v>0</v>
      </c>
      <c r="AF33" s="336">
        <v>100</v>
      </c>
      <c r="AG33" s="337">
        <v>0</v>
      </c>
    </row>
    <row r="34" spans="1:33" ht="18.75" customHeight="1">
      <c r="A34" s="553">
        <v>32</v>
      </c>
      <c r="B34" s="554" t="s">
        <v>3813</v>
      </c>
      <c r="C34" s="608" t="s">
        <v>3813</v>
      </c>
      <c r="D34" s="556" t="s">
        <v>3815</v>
      </c>
      <c r="E34" s="611" t="s">
        <v>3813</v>
      </c>
      <c r="F34" s="567">
        <v>32</v>
      </c>
      <c r="G34" s="609" t="s">
        <v>3813</v>
      </c>
      <c r="H34" s="560">
        <v>79</v>
      </c>
      <c r="I34" s="561">
        <v>78</v>
      </c>
      <c r="J34" s="610" t="s">
        <v>3813</v>
      </c>
      <c r="K34" s="563">
        <v>390</v>
      </c>
      <c r="L34" s="564">
        <v>387</v>
      </c>
      <c r="M34" s="609" t="s">
        <v>3813</v>
      </c>
      <c r="N34" s="560">
        <v>136</v>
      </c>
      <c r="O34" s="561">
        <v>133</v>
      </c>
      <c r="P34" s="610" t="s">
        <v>3813</v>
      </c>
      <c r="Q34" s="563">
        <v>270</v>
      </c>
      <c r="R34" s="564">
        <v>266</v>
      </c>
      <c r="S34" s="609" t="s">
        <v>3813</v>
      </c>
      <c r="T34" s="560">
        <v>373</v>
      </c>
      <c r="U34" s="561">
        <v>370</v>
      </c>
      <c r="V34" s="610" t="s">
        <v>3813</v>
      </c>
      <c r="W34" s="563">
        <v>119</v>
      </c>
      <c r="X34" s="564">
        <v>118</v>
      </c>
      <c r="Y34" s="609" t="s">
        <v>3813</v>
      </c>
      <c r="Z34" s="560">
        <v>274</v>
      </c>
      <c r="AA34" s="561">
        <v>270</v>
      </c>
      <c r="AB34" s="610" t="s">
        <v>3813</v>
      </c>
      <c r="AC34" s="565">
        <v>383</v>
      </c>
      <c r="AD34" s="566" t="s">
        <v>4302</v>
      </c>
      <c r="AE34" s="557">
        <v>0</v>
      </c>
      <c r="AF34" s="567">
        <v>100</v>
      </c>
      <c r="AG34" s="568">
        <v>0</v>
      </c>
    </row>
    <row r="35" spans="1:33" ht="18.75" customHeight="1">
      <c r="A35" s="338">
        <v>33</v>
      </c>
      <c r="B35" s="339">
        <v>32</v>
      </c>
      <c r="C35" s="340" t="s">
        <v>365</v>
      </c>
      <c r="D35" s="341" t="s">
        <v>3371</v>
      </c>
      <c r="E35" s="351" t="s">
        <v>3813</v>
      </c>
      <c r="F35" s="353">
        <v>33</v>
      </c>
      <c r="G35" s="344">
        <v>156960491</v>
      </c>
      <c r="H35" s="345">
        <v>84</v>
      </c>
      <c r="I35" s="346">
        <v>83</v>
      </c>
      <c r="J35" s="347">
        <v>159643564</v>
      </c>
      <c r="K35" s="348">
        <v>332</v>
      </c>
      <c r="L35" s="349">
        <v>329</v>
      </c>
      <c r="M35" s="344">
        <v>15375341</v>
      </c>
      <c r="N35" s="345">
        <v>48</v>
      </c>
      <c r="O35" s="346">
        <v>46</v>
      </c>
      <c r="P35" s="347">
        <v>106781959</v>
      </c>
      <c r="Q35" s="348">
        <v>184</v>
      </c>
      <c r="R35" s="349">
        <v>181</v>
      </c>
      <c r="S35" s="344">
        <v>115145952</v>
      </c>
      <c r="T35" s="345">
        <v>117</v>
      </c>
      <c r="U35" s="346">
        <v>116</v>
      </c>
      <c r="V35" s="347">
        <v>11432971</v>
      </c>
      <c r="W35" s="348" t="s">
        <v>3813</v>
      </c>
      <c r="X35" s="349" t="s">
        <v>3813</v>
      </c>
      <c r="Y35" s="354" t="s">
        <v>3813</v>
      </c>
      <c r="Z35" s="345">
        <v>411</v>
      </c>
      <c r="AA35" s="346">
        <v>407</v>
      </c>
      <c r="AB35" s="347">
        <v>140</v>
      </c>
      <c r="AC35" s="551">
        <v>311</v>
      </c>
      <c r="AD35" s="552" t="s">
        <v>4286</v>
      </c>
      <c r="AE35" s="351">
        <v>0</v>
      </c>
      <c r="AF35" s="343">
        <v>100</v>
      </c>
      <c r="AG35" s="352">
        <v>0</v>
      </c>
    </row>
    <row r="36" spans="1:33" ht="18.75" customHeight="1">
      <c r="A36" s="338">
        <v>34</v>
      </c>
      <c r="B36" s="339">
        <v>13</v>
      </c>
      <c r="C36" s="340" t="s">
        <v>357</v>
      </c>
      <c r="D36" s="341" t="s">
        <v>1282</v>
      </c>
      <c r="E36" s="351" t="s">
        <v>3813</v>
      </c>
      <c r="F36" s="353">
        <v>34</v>
      </c>
      <c r="G36" s="344">
        <v>156746658</v>
      </c>
      <c r="H36" s="345">
        <v>86</v>
      </c>
      <c r="I36" s="346">
        <v>85</v>
      </c>
      <c r="J36" s="347">
        <v>159254327</v>
      </c>
      <c r="K36" s="348">
        <v>162</v>
      </c>
      <c r="L36" s="349">
        <v>159</v>
      </c>
      <c r="M36" s="344">
        <v>29675086</v>
      </c>
      <c r="N36" s="345">
        <v>177</v>
      </c>
      <c r="O36" s="346">
        <v>174</v>
      </c>
      <c r="P36" s="347">
        <v>53178952</v>
      </c>
      <c r="Q36" s="348">
        <v>87</v>
      </c>
      <c r="R36" s="349">
        <v>85</v>
      </c>
      <c r="S36" s="344">
        <v>174540787</v>
      </c>
      <c r="T36" s="345">
        <v>74</v>
      </c>
      <c r="U36" s="346">
        <v>73</v>
      </c>
      <c r="V36" s="347">
        <v>15101387</v>
      </c>
      <c r="W36" s="348" t="s">
        <v>3813</v>
      </c>
      <c r="X36" s="349" t="s">
        <v>3813</v>
      </c>
      <c r="Y36" s="354" t="s">
        <v>3813</v>
      </c>
      <c r="Z36" s="345">
        <v>222</v>
      </c>
      <c r="AA36" s="346">
        <v>219</v>
      </c>
      <c r="AB36" s="347">
        <v>385</v>
      </c>
      <c r="AC36" s="551">
        <v>321</v>
      </c>
      <c r="AD36" s="552" t="s">
        <v>4296</v>
      </c>
      <c r="AE36" s="351">
        <v>0</v>
      </c>
      <c r="AF36" s="343">
        <v>100</v>
      </c>
      <c r="AG36" s="352">
        <v>0</v>
      </c>
    </row>
    <row r="37" spans="1:33" ht="18.75" customHeight="1">
      <c r="A37" s="569">
        <v>35</v>
      </c>
      <c r="B37" s="570">
        <v>36</v>
      </c>
      <c r="C37" s="571" t="s">
        <v>1418</v>
      </c>
      <c r="D37" s="572" t="s">
        <v>3815</v>
      </c>
      <c r="E37" s="573" t="s">
        <v>3813</v>
      </c>
      <c r="F37" s="574">
        <v>35</v>
      </c>
      <c r="G37" s="575">
        <v>156605505</v>
      </c>
      <c r="H37" s="576">
        <v>49</v>
      </c>
      <c r="I37" s="577">
        <v>48</v>
      </c>
      <c r="J37" s="578">
        <v>173079419</v>
      </c>
      <c r="K37" s="579">
        <v>68</v>
      </c>
      <c r="L37" s="580">
        <v>66</v>
      </c>
      <c r="M37" s="575">
        <v>42358196</v>
      </c>
      <c r="N37" s="576">
        <v>67</v>
      </c>
      <c r="O37" s="577">
        <v>65</v>
      </c>
      <c r="P37" s="578">
        <v>88734630</v>
      </c>
      <c r="Q37" s="579">
        <v>68</v>
      </c>
      <c r="R37" s="580">
        <v>67</v>
      </c>
      <c r="S37" s="575">
        <v>189702610</v>
      </c>
      <c r="T37" s="576">
        <v>41</v>
      </c>
      <c r="U37" s="577">
        <v>40</v>
      </c>
      <c r="V37" s="578">
        <v>21091683</v>
      </c>
      <c r="W37" s="579">
        <v>157</v>
      </c>
      <c r="X37" s="580">
        <v>156</v>
      </c>
      <c r="Y37" s="575">
        <v>26770</v>
      </c>
      <c r="Z37" s="576">
        <v>364</v>
      </c>
      <c r="AA37" s="577">
        <v>360</v>
      </c>
      <c r="AB37" s="578">
        <v>195</v>
      </c>
      <c r="AC37" s="582">
        <v>352</v>
      </c>
      <c r="AD37" s="583" t="s">
        <v>4294</v>
      </c>
      <c r="AE37" s="573">
        <v>0</v>
      </c>
      <c r="AF37" s="584">
        <v>0</v>
      </c>
      <c r="AG37" s="585">
        <v>100</v>
      </c>
    </row>
    <row r="38" spans="1:33" ht="18.75" customHeight="1">
      <c r="A38" s="323">
        <v>36</v>
      </c>
      <c r="B38" s="324" t="s">
        <v>3813</v>
      </c>
      <c r="C38" s="325" t="s">
        <v>4304</v>
      </c>
      <c r="D38" s="326" t="s">
        <v>3367</v>
      </c>
      <c r="E38" s="327" t="s">
        <v>3813</v>
      </c>
      <c r="F38" s="328">
        <v>36</v>
      </c>
      <c r="G38" s="329">
        <v>155801692</v>
      </c>
      <c r="H38" s="330">
        <v>92</v>
      </c>
      <c r="I38" s="331">
        <v>91</v>
      </c>
      <c r="J38" s="332">
        <v>155801692</v>
      </c>
      <c r="K38" s="333">
        <v>354</v>
      </c>
      <c r="L38" s="334">
        <v>351</v>
      </c>
      <c r="M38" s="329">
        <v>14294954</v>
      </c>
      <c r="N38" s="330">
        <v>139</v>
      </c>
      <c r="O38" s="331">
        <v>136</v>
      </c>
      <c r="P38" s="332">
        <v>62779459</v>
      </c>
      <c r="Q38" s="333">
        <v>258</v>
      </c>
      <c r="R38" s="334">
        <v>254</v>
      </c>
      <c r="S38" s="329">
        <v>95047216</v>
      </c>
      <c r="T38" s="330">
        <v>268</v>
      </c>
      <c r="U38" s="331">
        <v>265</v>
      </c>
      <c r="V38" s="332">
        <v>3775941</v>
      </c>
      <c r="W38" s="333" t="s">
        <v>3813</v>
      </c>
      <c r="X38" s="334" t="s">
        <v>3813</v>
      </c>
      <c r="Y38" s="423" t="s">
        <v>3813</v>
      </c>
      <c r="Z38" s="330">
        <v>476</v>
      </c>
      <c r="AA38" s="331">
        <v>472</v>
      </c>
      <c r="AB38" s="332">
        <v>56</v>
      </c>
      <c r="AC38" s="549">
        <v>400</v>
      </c>
      <c r="AD38" s="550" t="s">
        <v>4303</v>
      </c>
      <c r="AE38" s="327">
        <v>0</v>
      </c>
      <c r="AF38" s="336">
        <v>100</v>
      </c>
      <c r="AG38" s="337">
        <v>0</v>
      </c>
    </row>
    <row r="39" spans="1:33" ht="18.75" customHeight="1">
      <c r="A39" s="338">
        <v>37</v>
      </c>
      <c r="B39" s="339">
        <v>9</v>
      </c>
      <c r="C39" s="340" t="s">
        <v>4305</v>
      </c>
      <c r="D39" s="341" t="s">
        <v>3372</v>
      </c>
      <c r="E39" s="351" t="s">
        <v>3813</v>
      </c>
      <c r="F39" s="353">
        <v>37</v>
      </c>
      <c r="G39" s="344">
        <v>155692385</v>
      </c>
      <c r="H39" s="345">
        <v>27</v>
      </c>
      <c r="I39" s="346">
        <v>26</v>
      </c>
      <c r="J39" s="347">
        <v>191375452</v>
      </c>
      <c r="K39" s="348" t="s">
        <v>3813</v>
      </c>
      <c r="L39" s="349" t="s">
        <v>3813</v>
      </c>
      <c r="M39" s="354" t="s">
        <v>3813</v>
      </c>
      <c r="N39" s="345" t="s">
        <v>3813</v>
      </c>
      <c r="O39" s="346" t="s">
        <v>3813</v>
      </c>
      <c r="P39" s="355" t="s">
        <v>3813</v>
      </c>
      <c r="Q39" s="348" t="s">
        <v>3813</v>
      </c>
      <c r="R39" s="349" t="s">
        <v>3813</v>
      </c>
      <c r="S39" s="354" t="s">
        <v>3813</v>
      </c>
      <c r="T39" s="345" t="s">
        <v>3813</v>
      </c>
      <c r="U39" s="346" t="s">
        <v>3813</v>
      </c>
      <c r="V39" s="355" t="s">
        <v>3813</v>
      </c>
      <c r="W39" s="348" t="s">
        <v>3813</v>
      </c>
      <c r="X39" s="349" t="s">
        <v>3813</v>
      </c>
      <c r="Y39" s="354" t="s">
        <v>3813</v>
      </c>
      <c r="Z39" s="345" t="s">
        <v>3813</v>
      </c>
      <c r="AA39" s="346" t="s">
        <v>3813</v>
      </c>
      <c r="AB39" s="355" t="s">
        <v>3813</v>
      </c>
      <c r="AC39" s="551">
        <v>332</v>
      </c>
      <c r="AD39" s="552" t="s">
        <v>4306</v>
      </c>
      <c r="AE39" s="351">
        <v>0</v>
      </c>
      <c r="AF39" s="343">
        <v>100</v>
      </c>
      <c r="AG39" s="352">
        <v>0</v>
      </c>
    </row>
    <row r="40" spans="1:33" ht="18.75" customHeight="1">
      <c r="A40" s="338">
        <v>38</v>
      </c>
      <c r="B40" s="339">
        <v>174</v>
      </c>
      <c r="C40" s="340" t="s">
        <v>4307</v>
      </c>
      <c r="D40" s="341" t="s">
        <v>3373</v>
      </c>
      <c r="E40" s="351" t="s">
        <v>3813</v>
      </c>
      <c r="F40" s="353">
        <v>38</v>
      </c>
      <c r="G40" s="344">
        <v>155146918</v>
      </c>
      <c r="H40" s="345">
        <v>37</v>
      </c>
      <c r="I40" s="346">
        <v>36</v>
      </c>
      <c r="J40" s="347">
        <v>177804202</v>
      </c>
      <c r="K40" s="348" t="s">
        <v>3813</v>
      </c>
      <c r="L40" s="349" t="s">
        <v>3813</v>
      </c>
      <c r="M40" s="354" t="s">
        <v>3813</v>
      </c>
      <c r="N40" s="345" t="s">
        <v>3813</v>
      </c>
      <c r="O40" s="346" t="s">
        <v>3813</v>
      </c>
      <c r="P40" s="355" t="s">
        <v>3813</v>
      </c>
      <c r="Q40" s="348" t="s">
        <v>3813</v>
      </c>
      <c r="R40" s="349" t="s">
        <v>3813</v>
      </c>
      <c r="S40" s="354" t="s">
        <v>3813</v>
      </c>
      <c r="T40" s="345" t="s">
        <v>3813</v>
      </c>
      <c r="U40" s="346" t="s">
        <v>3813</v>
      </c>
      <c r="V40" s="355" t="s">
        <v>3813</v>
      </c>
      <c r="W40" s="348">
        <v>7</v>
      </c>
      <c r="X40" s="349">
        <v>7</v>
      </c>
      <c r="Y40" s="344">
        <v>75989</v>
      </c>
      <c r="Z40" s="345" t="s">
        <v>3813</v>
      </c>
      <c r="AA40" s="346" t="s">
        <v>3813</v>
      </c>
      <c r="AB40" s="355" t="s">
        <v>3813</v>
      </c>
      <c r="AC40" s="551">
        <v>311</v>
      </c>
      <c r="AD40" s="552" t="s">
        <v>4286</v>
      </c>
      <c r="AE40" s="351">
        <v>0</v>
      </c>
      <c r="AF40" s="343">
        <v>100</v>
      </c>
      <c r="AG40" s="352">
        <v>0</v>
      </c>
    </row>
    <row r="41" spans="1:33" ht="18.75" customHeight="1">
      <c r="A41" s="338">
        <v>39</v>
      </c>
      <c r="B41" s="339" t="s">
        <v>3813</v>
      </c>
      <c r="C41" s="340" t="s">
        <v>2163</v>
      </c>
      <c r="D41" s="341" t="s">
        <v>3812</v>
      </c>
      <c r="E41" s="351" t="s">
        <v>3813</v>
      </c>
      <c r="F41" s="353">
        <v>39</v>
      </c>
      <c r="G41" s="344">
        <v>155011903</v>
      </c>
      <c r="H41" s="345">
        <v>95</v>
      </c>
      <c r="I41" s="346">
        <v>94</v>
      </c>
      <c r="J41" s="347">
        <v>155011903</v>
      </c>
      <c r="K41" s="348">
        <v>64</v>
      </c>
      <c r="L41" s="349">
        <v>62</v>
      </c>
      <c r="M41" s="344">
        <v>42977922</v>
      </c>
      <c r="N41" s="345">
        <v>160</v>
      </c>
      <c r="O41" s="346">
        <v>157</v>
      </c>
      <c r="P41" s="347">
        <v>57495872</v>
      </c>
      <c r="Q41" s="348">
        <v>340</v>
      </c>
      <c r="R41" s="349">
        <v>336</v>
      </c>
      <c r="S41" s="344">
        <v>76290859</v>
      </c>
      <c r="T41" s="345">
        <v>149</v>
      </c>
      <c r="U41" s="346">
        <v>146</v>
      </c>
      <c r="V41" s="347">
        <v>9070557</v>
      </c>
      <c r="W41" s="348">
        <v>77</v>
      </c>
      <c r="X41" s="349">
        <v>76</v>
      </c>
      <c r="Y41" s="344">
        <v>42334</v>
      </c>
      <c r="Z41" s="345">
        <v>100</v>
      </c>
      <c r="AA41" s="346">
        <v>99</v>
      </c>
      <c r="AB41" s="347">
        <v>610</v>
      </c>
      <c r="AC41" s="551">
        <v>384</v>
      </c>
      <c r="AD41" s="552" t="s">
        <v>4298</v>
      </c>
      <c r="AE41" s="351">
        <v>0</v>
      </c>
      <c r="AF41" s="343">
        <v>0</v>
      </c>
      <c r="AG41" s="352">
        <v>100</v>
      </c>
    </row>
    <row r="42" spans="1:33" ht="18.75" customHeight="1">
      <c r="A42" s="569">
        <v>40</v>
      </c>
      <c r="B42" s="570">
        <v>11</v>
      </c>
      <c r="C42" s="571" t="s">
        <v>4166</v>
      </c>
      <c r="D42" s="572" t="s">
        <v>3815</v>
      </c>
      <c r="E42" s="573" t="s">
        <v>3813</v>
      </c>
      <c r="F42" s="574">
        <v>40</v>
      </c>
      <c r="G42" s="575">
        <v>154913887</v>
      </c>
      <c r="H42" s="576">
        <v>93</v>
      </c>
      <c r="I42" s="577">
        <v>92</v>
      </c>
      <c r="J42" s="578">
        <v>155670865</v>
      </c>
      <c r="K42" s="579">
        <v>91</v>
      </c>
      <c r="L42" s="580">
        <v>88</v>
      </c>
      <c r="M42" s="575">
        <v>37829114</v>
      </c>
      <c r="N42" s="576">
        <v>40</v>
      </c>
      <c r="O42" s="577">
        <v>38</v>
      </c>
      <c r="P42" s="578">
        <v>119954258</v>
      </c>
      <c r="Q42" s="579">
        <v>93</v>
      </c>
      <c r="R42" s="580">
        <v>91</v>
      </c>
      <c r="S42" s="575">
        <v>171196699</v>
      </c>
      <c r="T42" s="576">
        <v>95</v>
      </c>
      <c r="U42" s="577">
        <v>94</v>
      </c>
      <c r="V42" s="578">
        <v>13251802</v>
      </c>
      <c r="W42" s="579">
        <v>347</v>
      </c>
      <c r="X42" s="580">
        <v>346</v>
      </c>
      <c r="Y42" s="575">
        <v>2904</v>
      </c>
      <c r="Z42" s="576">
        <v>67</v>
      </c>
      <c r="AA42" s="577">
        <v>66</v>
      </c>
      <c r="AB42" s="578">
        <v>750</v>
      </c>
      <c r="AC42" s="582">
        <v>321</v>
      </c>
      <c r="AD42" s="583" t="s">
        <v>4296</v>
      </c>
      <c r="AE42" s="573">
        <v>0</v>
      </c>
      <c r="AF42" s="584">
        <v>100</v>
      </c>
      <c r="AG42" s="585">
        <v>0</v>
      </c>
    </row>
    <row r="43" spans="1:33" ht="18.75" customHeight="1">
      <c r="A43" s="323">
        <v>41</v>
      </c>
      <c r="B43" s="324">
        <v>84</v>
      </c>
      <c r="C43" s="325" t="s">
        <v>3920</v>
      </c>
      <c r="D43" s="326" t="s">
        <v>3372</v>
      </c>
      <c r="E43" s="327" t="s">
        <v>3813</v>
      </c>
      <c r="F43" s="328">
        <v>41</v>
      </c>
      <c r="G43" s="329">
        <v>154815687</v>
      </c>
      <c r="H43" s="330">
        <v>97</v>
      </c>
      <c r="I43" s="331">
        <v>96</v>
      </c>
      <c r="J43" s="332">
        <v>154815687</v>
      </c>
      <c r="K43" s="333">
        <v>59</v>
      </c>
      <c r="L43" s="334">
        <v>57</v>
      </c>
      <c r="M43" s="329">
        <v>43589759</v>
      </c>
      <c r="N43" s="330">
        <v>93</v>
      </c>
      <c r="O43" s="331">
        <v>90</v>
      </c>
      <c r="P43" s="332">
        <v>74644215</v>
      </c>
      <c r="Q43" s="333">
        <v>75</v>
      </c>
      <c r="R43" s="334">
        <v>73</v>
      </c>
      <c r="S43" s="329">
        <v>183550360</v>
      </c>
      <c r="T43" s="330">
        <v>75</v>
      </c>
      <c r="U43" s="331">
        <v>74</v>
      </c>
      <c r="V43" s="332">
        <v>15060147</v>
      </c>
      <c r="W43" s="333">
        <v>203</v>
      </c>
      <c r="X43" s="334">
        <v>202</v>
      </c>
      <c r="Y43" s="329">
        <v>18303</v>
      </c>
      <c r="Z43" s="330">
        <v>52</v>
      </c>
      <c r="AA43" s="331">
        <v>51</v>
      </c>
      <c r="AB43" s="332">
        <v>850</v>
      </c>
      <c r="AC43" s="549">
        <v>332</v>
      </c>
      <c r="AD43" s="550" t="s">
        <v>4306</v>
      </c>
      <c r="AE43" s="327">
        <v>0</v>
      </c>
      <c r="AF43" s="336">
        <v>100</v>
      </c>
      <c r="AG43" s="337">
        <v>0</v>
      </c>
    </row>
    <row r="44" spans="1:33" ht="18.75" customHeight="1">
      <c r="A44" s="553">
        <v>42</v>
      </c>
      <c r="B44" s="554">
        <v>2</v>
      </c>
      <c r="C44" s="555" t="s">
        <v>4160</v>
      </c>
      <c r="D44" s="556" t="s">
        <v>3815</v>
      </c>
      <c r="E44" s="557" t="s">
        <v>3813</v>
      </c>
      <c r="F44" s="558">
        <v>42</v>
      </c>
      <c r="G44" s="559">
        <v>153219921</v>
      </c>
      <c r="H44" s="560">
        <v>99</v>
      </c>
      <c r="I44" s="561">
        <v>98</v>
      </c>
      <c r="J44" s="562">
        <v>153219921</v>
      </c>
      <c r="K44" s="563">
        <v>23</v>
      </c>
      <c r="L44" s="564">
        <v>21</v>
      </c>
      <c r="M44" s="559">
        <v>54301657</v>
      </c>
      <c r="N44" s="560">
        <v>41</v>
      </c>
      <c r="O44" s="561">
        <v>39</v>
      </c>
      <c r="P44" s="562">
        <v>119457044</v>
      </c>
      <c r="Q44" s="563">
        <v>44</v>
      </c>
      <c r="R44" s="564">
        <v>43</v>
      </c>
      <c r="S44" s="559">
        <v>222428717</v>
      </c>
      <c r="T44" s="560">
        <v>460</v>
      </c>
      <c r="U44" s="561">
        <v>457</v>
      </c>
      <c r="V44" s="562">
        <v>-4287165</v>
      </c>
      <c r="W44" s="563">
        <v>100</v>
      </c>
      <c r="X44" s="564">
        <v>99</v>
      </c>
      <c r="Y44" s="559">
        <v>37195</v>
      </c>
      <c r="Z44" s="560">
        <v>93</v>
      </c>
      <c r="AA44" s="561">
        <v>92</v>
      </c>
      <c r="AB44" s="562">
        <v>621</v>
      </c>
      <c r="AC44" s="565">
        <v>362</v>
      </c>
      <c r="AD44" s="566" t="s">
        <v>4288</v>
      </c>
      <c r="AE44" s="557">
        <v>0</v>
      </c>
      <c r="AF44" s="567">
        <v>100</v>
      </c>
      <c r="AG44" s="568">
        <v>0</v>
      </c>
    </row>
    <row r="45" spans="1:33" ht="18.75" customHeight="1">
      <c r="A45" s="553">
        <v>43</v>
      </c>
      <c r="B45" s="554" t="s">
        <v>3813</v>
      </c>
      <c r="C45" s="555" t="s">
        <v>4308</v>
      </c>
      <c r="D45" s="556" t="s">
        <v>3815</v>
      </c>
      <c r="E45" s="557" t="s">
        <v>3813</v>
      </c>
      <c r="F45" s="558">
        <v>43</v>
      </c>
      <c r="G45" s="559">
        <v>152669880</v>
      </c>
      <c r="H45" s="560">
        <v>43</v>
      </c>
      <c r="I45" s="561">
        <v>42</v>
      </c>
      <c r="J45" s="562">
        <v>175749643</v>
      </c>
      <c r="K45" s="563">
        <v>269</v>
      </c>
      <c r="L45" s="564">
        <v>266</v>
      </c>
      <c r="M45" s="559">
        <v>19791554</v>
      </c>
      <c r="N45" s="560">
        <v>180</v>
      </c>
      <c r="O45" s="561">
        <v>177</v>
      </c>
      <c r="P45" s="562">
        <v>52501385</v>
      </c>
      <c r="Q45" s="563">
        <v>402</v>
      </c>
      <c r="R45" s="564">
        <v>398</v>
      </c>
      <c r="S45" s="559">
        <v>60171912</v>
      </c>
      <c r="T45" s="560">
        <v>118</v>
      </c>
      <c r="U45" s="561">
        <v>117</v>
      </c>
      <c r="V45" s="562">
        <v>11184127</v>
      </c>
      <c r="W45" s="563" t="s">
        <v>3813</v>
      </c>
      <c r="X45" s="564" t="s">
        <v>3813</v>
      </c>
      <c r="Y45" s="609" t="s">
        <v>3813</v>
      </c>
      <c r="Z45" s="560">
        <v>498</v>
      </c>
      <c r="AA45" s="561">
        <v>494</v>
      </c>
      <c r="AB45" s="562">
        <v>19</v>
      </c>
      <c r="AC45" s="565">
        <v>400</v>
      </c>
      <c r="AD45" s="566" t="s">
        <v>4303</v>
      </c>
      <c r="AE45" s="557">
        <v>0</v>
      </c>
      <c r="AF45" s="567">
        <v>100</v>
      </c>
      <c r="AG45" s="568">
        <v>0</v>
      </c>
    </row>
    <row r="46" spans="1:33" ht="18.75" customHeight="1">
      <c r="A46" s="553">
        <v>44</v>
      </c>
      <c r="B46" s="554">
        <v>60</v>
      </c>
      <c r="C46" s="555" t="s">
        <v>1289</v>
      </c>
      <c r="D46" s="556" t="s">
        <v>3815</v>
      </c>
      <c r="E46" s="557" t="s">
        <v>3813</v>
      </c>
      <c r="F46" s="558">
        <v>44</v>
      </c>
      <c r="G46" s="559">
        <v>152500505</v>
      </c>
      <c r="H46" s="560">
        <v>39</v>
      </c>
      <c r="I46" s="561">
        <v>38</v>
      </c>
      <c r="J46" s="562">
        <v>177491963</v>
      </c>
      <c r="K46" s="563" t="s">
        <v>3813</v>
      </c>
      <c r="L46" s="564" t="s">
        <v>3813</v>
      </c>
      <c r="M46" s="609" t="s">
        <v>3813</v>
      </c>
      <c r="N46" s="560" t="s">
        <v>3813</v>
      </c>
      <c r="O46" s="561" t="s">
        <v>3813</v>
      </c>
      <c r="P46" s="610" t="s">
        <v>3813</v>
      </c>
      <c r="Q46" s="563" t="s">
        <v>3813</v>
      </c>
      <c r="R46" s="564" t="s">
        <v>3813</v>
      </c>
      <c r="S46" s="609" t="s">
        <v>3813</v>
      </c>
      <c r="T46" s="560" t="s">
        <v>3813</v>
      </c>
      <c r="U46" s="561" t="s">
        <v>3813</v>
      </c>
      <c r="V46" s="610" t="s">
        <v>3813</v>
      </c>
      <c r="W46" s="563">
        <v>163</v>
      </c>
      <c r="X46" s="564">
        <v>162</v>
      </c>
      <c r="Y46" s="559">
        <v>26070</v>
      </c>
      <c r="Z46" s="560">
        <v>21</v>
      </c>
      <c r="AA46" s="561">
        <v>20</v>
      </c>
      <c r="AB46" s="562">
        <v>1127</v>
      </c>
      <c r="AC46" s="565">
        <v>381</v>
      </c>
      <c r="AD46" s="566" t="s">
        <v>4309</v>
      </c>
      <c r="AE46" s="557">
        <v>0</v>
      </c>
      <c r="AF46" s="567">
        <v>100</v>
      </c>
      <c r="AG46" s="568">
        <v>0</v>
      </c>
    </row>
    <row r="47" spans="1:33" ht="18.75" customHeight="1">
      <c r="A47" s="371">
        <v>45</v>
      </c>
      <c r="B47" s="372">
        <v>41</v>
      </c>
      <c r="C47" s="373" t="s">
        <v>1799</v>
      </c>
      <c r="D47" s="374" t="s">
        <v>3376</v>
      </c>
      <c r="E47" s="375" t="s">
        <v>3813</v>
      </c>
      <c r="F47" s="376">
        <v>45</v>
      </c>
      <c r="G47" s="377">
        <v>152443575</v>
      </c>
      <c r="H47" s="378">
        <v>98</v>
      </c>
      <c r="I47" s="379">
        <v>97</v>
      </c>
      <c r="J47" s="380">
        <v>153589201</v>
      </c>
      <c r="K47" s="381">
        <v>118</v>
      </c>
      <c r="L47" s="382">
        <v>115</v>
      </c>
      <c r="M47" s="377">
        <v>34308572</v>
      </c>
      <c r="N47" s="378">
        <v>43</v>
      </c>
      <c r="O47" s="379">
        <v>41</v>
      </c>
      <c r="P47" s="380">
        <v>115174561</v>
      </c>
      <c r="Q47" s="381">
        <v>74</v>
      </c>
      <c r="R47" s="382">
        <v>72</v>
      </c>
      <c r="S47" s="377">
        <v>184826496</v>
      </c>
      <c r="T47" s="378">
        <v>310</v>
      </c>
      <c r="U47" s="379">
        <v>307</v>
      </c>
      <c r="V47" s="380">
        <v>2478740</v>
      </c>
      <c r="W47" s="381">
        <v>140</v>
      </c>
      <c r="X47" s="382">
        <v>139</v>
      </c>
      <c r="Y47" s="377">
        <v>30614</v>
      </c>
      <c r="Z47" s="378">
        <v>227</v>
      </c>
      <c r="AA47" s="379">
        <v>224</v>
      </c>
      <c r="AB47" s="380">
        <v>376</v>
      </c>
      <c r="AC47" s="604">
        <v>341</v>
      </c>
      <c r="AD47" s="605" t="s">
        <v>4310</v>
      </c>
      <c r="AE47" s="375">
        <v>0</v>
      </c>
      <c r="AF47" s="386">
        <v>100</v>
      </c>
      <c r="AG47" s="387">
        <v>0</v>
      </c>
    </row>
    <row r="48" spans="1:33" ht="18.75" customHeight="1">
      <c r="A48" s="323">
        <v>46</v>
      </c>
      <c r="B48" s="324" t="s">
        <v>3813</v>
      </c>
      <c r="C48" s="325" t="s">
        <v>4311</v>
      </c>
      <c r="D48" s="326" t="s">
        <v>465</v>
      </c>
      <c r="E48" s="327" t="s">
        <v>3813</v>
      </c>
      <c r="F48" s="328">
        <v>46</v>
      </c>
      <c r="G48" s="329">
        <v>152091482</v>
      </c>
      <c r="H48" s="330">
        <v>103</v>
      </c>
      <c r="I48" s="331">
        <v>102</v>
      </c>
      <c r="J48" s="332">
        <v>152091482</v>
      </c>
      <c r="K48" s="333" t="s">
        <v>3813</v>
      </c>
      <c r="L48" s="334" t="s">
        <v>3813</v>
      </c>
      <c r="M48" s="423" t="s">
        <v>3813</v>
      </c>
      <c r="N48" s="330">
        <v>25</v>
      </c>
      <c r="O48" s="331">
        <v>23</v>
      </c>
      <c r="P48" s="332">
        <v>140119228</v>
      </c>
      <c r="Q48" s="333">
        <v>23</v>
      </c>
      <c r="R48" s="334">
        <v>23</v>
      </c>
      <c r="S48" s="329">
        <v>260597020</v>
      </c>
      <c r="T48" s="330" t="s">
        <v>3813</v>
      </c>
      <c r="U48" s="331" t="s">
        <v>3813</v>
      </c>
      <c r="V48" s="424" t="s">
        <v>3813</v>
      </c>
      <c r="W48" s="333">
        <v>4</v>
      </c>
      <c r="X48" s="334">
        <v>4</v>
      </c>
      <c r="Y48" s="329">
        <v>86411</v>
      </c>
      <c r="Z48" s="330">
        <v>28</v>
      </c>
      <c r="AA48" s="331">
        <v>27</v>
      </c>
      <c r="AB48" s="332">
        <v>1024</v>
      </c>
      <c r="AC48" s="549">
        <v>371</v>
      </c>
      <c r="AD48" s="550" t="s">
        <v>4292</v>
      </c>
      <c r="AE48" s="327">
        <v>0</v>
      </c>
      <c r="AF48" s="336">
        <v>0</v>
      </c>
      <c r="AG48" s="337">
        <v>100</v>
      </c>
    </row>
    <row r="49" spans="1:33" ht="18.75" customHeight="1">
      <c r="A49" s="553">
        <v>47</v>
      </c>
      <c r="B49" s="554">
        <v>61</v>
      </c>
      <c r="C49" s="555" t="s">
        <v>1807</v>
      </c>
      <c r="D49" s="556" t="s">
        <v>3815</v>
      </c>
      <c r="E49" s="557" t="s">
        <v>3813</v>
      </c>
      <c r="F49" s="558">
        <v>47</v>
      </c>
      <c r="G49" s="559">
        <v>151613017</v>
      </c>
      <c r="H49" s="560">
        <v>101</v>
      </c>
      <c r="I49" s="561">
        <v>100</v>
      </c>
      <c r="J49" s="562">
        <v>152749137</v>
      </c>
      <c r="K49" s="563">
        <v>102</v>
      </c>
      <c r="L49" s="564">
        <v>99</v>
      </c>
      <c r="M49" s="559">
        <v>36449642</v>
      </c>
      <c r="N49" s="560">
        <v>246</v>
      </c>
      <c r="O49" s="561">
        <v>243</v>
      </c>
      <c r="P49" s="562">
        <v>39358076</v>
      </c>
      <c r="Q49" s="563">
        <v>316</v>
      </c>
      <c r="R49" s="564">
        <v>312</v>
      </c>
      <c r="S49" s="559">
        <v>81870219</v>
      </c>
      <c r="T49" s="560">
        <v>308</v>
      </c>
      <c r="U49" s="561">
        <v>305</v>
      </c>
      <c r="V49" s="562">
        <v>2494679</v>
      </c>
      <c r="W49" s="563">
        <v>12</v>
      </c>
      <c r="X49" s="564">
        <v>12</v>
      </c>
      <c r="Y49" s="559">
        <v>71914</v>
      </c>
      <c r="Z49" s="560">
        <v>135</v>
      </c>
      <c r="AA49" s="561">
        <v>134</v>
      </c>
      <c r="AB49" s="562">
        <v>530</v>
      </c>
      <c r="AC49" s="565">
        <v>356</v>
      </c>
      <c r="AD49" s="566" t="s">
        <v>4301</v>
      </c>
      <c r="AE49" s="557">
        <v>0</v>
      </c>
      <c r="AF49" s="567">
        <v>0</v>
      </c>
      <c r="AG49" s="568">
        <v>100</v>
      </c>
    </row>
    <row r="50" spans="1:33" ht="18.75" customHeight="1">
      <c r="A50" s="338">
        <v>48</v>
      </c>
      <c r="B50" s="339" t="s">
        <v>3813</v>
      </c>
      <c r="C50" s="340" t="s">
        <v>1385</v>
      </c>
      <c r="D50" s="341" t="s">
        <v>3372</v>
      </c>
      <c r="E50" s="351" t="s">
        <v>3813</v>
      </c>
      <c r="F50" s="353">
        <v>48</v>
      </c>
      <c r="G50" s="344">
        <v>151131620</v>
      </c>
      <c r="H50" s="345">
        <v>108</v>
      </c>
      <c r="I50" s="346">
        <v>107</v>
      </c>
      <c r="J50" s="347">
        <v>151131620</v>
      </c>
      <c r="K50" s="348">
        <v>5</v>
      </c>
      <c r="L50" s="349">
        <v>5</v>
      </c>
      <c r="M50" s="344">
        <v>90714953</v>
      </c>
      <c r="N50" s="345">
        <v>24</v>
      </c>
      <c r="O50" s="346">
        <v>22</v>
      </c>
      <c r="P50" s="347">
        <v>146064691</v>
      </c>
      <c r="Q50" s="348">
        <v>82</v>
      </c>
      <c r="R50" s="349">
        <v>80</v>
      </c>
      <c r="S50" s="344">
        <v>176746367</v>
      </c>
      <c r="T50" s="345">
        <v>4</v>
      </c>
      <c r="U50" s="346">
        <v>4</v>
      </c>
      <c r="V50" s="347">
        <v>55962972</v>
      </c>
      <c r="W50" s="348" t="s">
        <v>3813</v>
      </c>
      <c r="X50" s="349" t="s">
        <v>3813</v>
      </c>
      <c r="Y50" s="354" t="s">
        <v>3813</v>
      </c>
      <c r="Z50" s="345">
        <v>169</v>
      </c>
      <c r="AA50" s="346">
        <v>167</v>
      </c>
      <c r="AB50" s="347">
        <v>460</v>
      </c>
      <c r="AC50" s="551">
        <v>210</v>
      </c>
      <c r="AD50" s="552" t="s">
        <v>4312</v>
      </c>
      <c r="AE50" s="351">
        <v>0</v>
      </c>
      <c r="AF50" s="343">
        <v>100</v>
      </c>
      <c r="AG50" s="352">
        <v>0</v>
      </c>
    </row>
    <row r="51" spans="1:33" ht="18.75" customHeight="1">
      <c r="A51" s="338">
        <v>49</v>
      </c>
      <c r="B51" s="339" t="s">
        <v>3813</v>
      </c>
      <c r="C51" s="340" t="s">
        <v>2990</v>
      </c>
      <c r="D51" s="341" t="s">
        <v>4313</v>
      </c>
      <c r="E51" s="342" t="s">
        <v>3813</v>
      </c>
      <c r="F51" s="343">
        <v>49</v>
      </c>
      <c r="G51" s="344">
        <v>151042278</v>
      </c>
      <c r="H51" s="345">
        <v>104</v>
      </c>
      <c r="I51" s="346">
        <v>103</v>
      </c>
      <c r="J51" s="347">
        <v>151755881</v>
      </c>
      <c r="K51" s="348">
        <v>275</v>
      </c>
      <c r="L51" s="349">
        <v>272</v>
      </c>
      <c r="M51" s="344">
        <v>19267758</v>
      </c>
      <c r="N51" s="345">
        <v>88</v>
      </c>
      <c r="O51" s="346">
        <v>85</v>
      </c>
      <c r="P51" s="347">
        <v>78003390</v>
      </c>
      <c r="Q51" s="348">
        <v>273</v>
      </c>
      <c r="R51" s="349">
        <v>269</v>
      </c>
      <c r="S51" s="344">
        <v>91133742</v>
      </c>
      <c r="T51" s="345">
        <v>88</v>
      </c>
      <c r="U51" s="346">
        <v>87</v>
      </c>
      <c r="V51" s="347">
        <v>13672678</v>
      </c>
      <c r="W51" s="348">
        <v>17</v>
      </c>
      <c r="X51" s="349">
        <v>17</v>
      </c>
      <c r="Y51" s="344">
        <v>67808</v>
      </c>
      <c r="Z51" s="345">
        <v>365</v>
      </c>
      <c r="AA51" s="346">
        <v>361</v>
      </c>
      <c r="AB51" s="347">
        <v>193</v>
      </c>
      <c r="AC51" s="551">
        <v>371</v>
      </c>
      <c r="AD51" s="552" t="s">
        <v>4292</v>
      </c>
      <c r="AE51" s="351">
        <v>0</v>
      </c>
      <c r="AF51" s="343">
        <v>100</v>
      </c>
      <c r="AG51" s="352">
        <v>0</v>
      </c>
    </row>
    <row r="52" spans="1:33" ht="18.75" customHeight="1">
      <c r="A52" s="371">
        <v>50</v>
      </c>
      <c r="B52" s="372" t="s">
        <v>3813</v>
      </c>
      <c r="C52" s="373" t="s">
        <v>1064</v>
      </c>
      <c r="D52" s="374" t="s">
        <v>465</v>
      </c>
      <c r="E52" s="375" t="s">
        <v>3813</v>
      </c>
      <c r="F52" s="376">
        <v>50</v>
      </c>
      <c r="G52" s="377">
        <v>150900148</v>
      </c>
      <c r="H52" s="378">
        <v>83</v>
      </c>
      <c r="I52" s="379">
        <v>82</v>
      </c>
      <c r="J52" s="380">
        <v>160133097</v>
      </c>
      <c r="K52" s="381">
        <v>96</v>
      </c>
      <c r="L52" s="382">
        <v>93</v>
      </c>
      <c r="M52" s="377">
        <v>36715010</v>
      </c>
      <c r="N52" s="378">
        <v>206</v>
      </c>
      <c r="O52" s="379">
        <v>203</v>
      </c>
      <c r="P52" s="380">
        <v>46440570</v>
      </c>
      <c r="Q52" s="381">
        <v>50</v>
      </c>
      <c r="R52" s="382">
        <v>49</v>
      </c>
      <c r="S52" s="377">
        <v>214402461</v>
      </c>
      <c r="T52" s="378">
        <v>314</v>
      </c>
      <c r="U52" s="379">
        <v>311</v>
      </c>
      <c r="V52" s="380">
        <v>2402509</v>
      </c>
      <c r="W52" s="381">
        <v>97</v>
      </c>
      <c r="X52" s="382">
        <v>96</v>
      </c>
      <c r="Y52" s="377">
        <v>37460</v>
      </c>
      <c r="Z52" s="378">
        <v>62</v>
      </c>
      <c r="AA52" s="379">
        <v>61</v>
      </c>
      <c r="AB52" s="380">
        <v>798</v>
      </c>
      <c r="AC52" s="604">
        <v>382</v>
      </c>
      <c r="AD52" s="605" t="s">
        <v>4314</v>
      </c>
      <c r="AE52" s="375">
        <v>0</v>
      </c>
      <c r="AF52" s="386">
        <v>100</v>
      </c>
      <c r="AG52" s="387">
        <v>0</v>
      </c>
    </row>
    <row r="53" spans="1:33" ht="18.75" customHeight="1">
      <c r="A53" s="323">
        <v>51</v>
      </c>
      <c r="B53" s="324">
        <v>159</v>
      </c>
      <c r="C53" s="325" t="s">
        <v>4210</v>
      </c>
      <c r="D53" s="326" t="s">
        <v>3372</v>
      </c>
      <c r="E53" s="327" t="s">
        <v>3813</v>
      </c>
      <c r="F53" s="328">
        <v>51</v>
      </c>
      <c r="G53" s="329">
        <v>150616566</v>
      </c>
      <c r="H53" s="330">
        <v>105</v>
      </c>
      <c r="I53" s="331">
        <v>104</v>
      </c>
      <c r="J53" s="332">
        <v>151741805</v>
      </c>
      <c r="K53" s="333">
        <v>311</v>
      </c>
      <c r="L53" s="334">
        <v>308</v>
      </c>
      <c r="M53" s="329">
        <v>16580027</v>
      </c>
      <c r="N53" s="330">
        <v>131</v>
      </c>
      <c r="O53" s="331">
        <v>128</v>
      </c>
      <c r="P53" s="332">
        <v>63761396</v>
      </c>
      <c r="Q53" s="333">
        <v>365</v>
      </c>
      <c r="R53" s="334">
        <v>361</v>
      </c>
      <c r="S53" s="329">
        <v>71866727</v>
      </c>
      <c r="T53" s="330">
        <v>116</v>
      </c>
      <c r="U53" s="331">
        <v>115</v>
      </c>
      <c r="V53" s="332">
        <v>11488350</v>
      </c>
      <c r="W53" s="333">
        <v>8</v>
      </c>
      <c r="X53" s="334">
        <v>8</v>
      </c>
      <c r="Y53" s="329">
        <v>75502</v>
      </c>
      <c r="Z53" s="330">
        <v>392</v>
      </c>
      <c r="AA53" s="331">
        <v>388</v>
      </c>
      <c r="AB53" s="332">
        <v>163</v>
      </c>
      <c r="AC53" s="549">
        <v>383</v>
      </c>
      <c r="AD53" s="550" t="s">
        <v>4302</v>
      </c>
      <c r="AE53" s="327">
        <v>0</v>
      </c>
      <c r="AF53" s="336">
        <v>100</v>
      </c>
      <c r="AG53" s="337">
        <v>0</v>
      </c>
    </row>
    <row r="54" spans="1:33" ht="18.75" customHeight="1">
      <c r="A54" s="553">
        <v>52</v>
      </c>
      <c r="B54" s="554" t="s">
        <v>3813</v>
      </c>
      <c r="C54" s="608" t="s">
        <v>3813</v>
      </c>
      <c r="D54" s="556" t="s">
        <v>3815</v>
      </c>
      <c r="E54" s="557" t="s">
        <v>3813</v>
      </c>
      <c r="F54" s="558">
        <v>52</v>
      </c>
      <c r="G54" s="609" t="s">
        <v>3813</v>
      </c>
      <c r="H54" s="560">
        <v>44</v>
      </c>
      <c r="I54" s="561">
        <v>43</v>
      </c>
      <c r="J54" s="610" t="s">
        <v>3813</v>
      </c>
      <c r="K54" s="563">
        <v>29</v>
      </c>
      <c r="L54" s="564">
        <v>27</v>
      </c>
      <c r="M54" s="609" t="s">
        <v>3813</v>
      </c>
      <c r="N54" s="560">
        <v>96</v>
      </c>
      <c r="O54" s="561">
        <v>93</v>
      </c>
      <c r="P54" s="610" t="s">
        <v>3813</v>
      </c>
      <c r="Q54" s="563">
        <v>133</v>
      </c>
      <c r="R54" s="564">
        <v>131</v>
      </c>
      <c r="S54" s="609" t="s">
        <v>3813</v>
      </c>
      <c r="T54" s="560">
        <v>56</v>
      </c>
      <c r="U54" s="561">
        <v>55</v>
      </c>
      <c r="V54" s="610" t="s">
        <v>3813</v>
      </c>
      <c r="W54" s="563">
        <v>104</v>
      </c>
      <c r="X54" s="564">
        <v>103</v>
      </c>
      <c r="Y54" s="609" t="s">
        <v>3813</v>
      </c>
      <c r="Z54" s="560">
        <v>102</v>
      </c>
      <c r="AA54" s="561">
        <v>101</v>
      </c>
      <c r="AB54" s="610" t="s">
        <v>3813</v>
      </c>
      <c r="AC54" s="565">
        <v>383</v>
      </c>
      <c r="AD54" s="566" t="s">
        <v>4302</v>
      </c>
      <c r="AE54" s="557">
        <v>0</v>
      </c>
      <c r="AF54" s="567">
        <v>100</v>
      </c>
      <c r="AG54" s="568">
        <v>0</v>
      </c>
    </row>
    <row r="55" spans="1:33" ht="18.75" customHeight="1">
      <c r="A55" s="553">
        <v>53</v>
      </c>
      <c r="B55" s="608">
        <v>128</v>
      </c>
      <c r="C55" s="555" t="s">
        <v>1080</v>
      </c>
      <c r="D55" s="556" t="s">
        <v>3815</v>
      </c>
      <c r="E55" s="557" t="s">
        <v>3813</v>
      </c>
      <c r="F55" s="558">
        <v>53</v>
      </c>
      <c r="G55" s="559">
        <v>150403477</v>
      </c>
      <c r="H55" s="560">
        <v>81</v>
      </c>
      <c r="I55" s="561">
        <v>80</v>
      </c>
      <c r="J55" s="562">
        <v>160474866</v>
      </c>
      <c r="K55" s="563" t="s">
        <v>3813</v>
      </c>
      <c r="L55" s="564" t="s">
        <v>3813</v>
      </c>
      <c r="M55" s="609" t="s">
        <v>3813</v>
      </c>
      <c r="N55" s="560" t="s">
        <v>3813</v>
      </c>
      <c r="O55" s="561" t="s">
        <v>3813</v>
      </c>
      <c r="P55" s="610" t="s">
        <v>3813</v>
      </c>
      <c r="Q55" s="563" t="s">
        <v>3813</v>
      </c>
      <c r="R55" s="564" t="s">
        <v>3813</v>
      </c>
      <c r="S55" s="609" t="s">
        <v>3813</v>
      </c>
      <c r="T55" s="560" t="s">
        <v>3813</v>
      </c>
      <c r="U55" s="561" t="s">
        <v>3813</v>
      </c>
      <c r="V55" s="610" t="s">
        <v>3813</v>
      </c>
      <c r="W55" s="563" t="s">
        <v>3813</v>
      </c>
      <c r="X55" s="564" t="s">
        <v>3813</v>
      </c>
      <c r="Y55" s="609" t="s">
        <v>3813</v>
      </c>
      <c r="Z55" s="560" t="s">
        <v>3813</v>
      </c>
      <c r="AA55" s="561" t="s">
        <v>3813</v>
      </c>
      <c r="AB55" s="610" t="s">
        <v>3813</v>
      </c>
      <c r="AC55" s="565">
        <v>311</v>
      </c>
      <c r="AD55" s="566" t="s">
        <v>4286</v>
      </c>
      <c r="AE55" s="557">
        <v>0</v>
      </c>
      <c r="AF55" s="567">
        <v>100</v>
      </c>
      <c r="AG55" s="568">
        <v>0</v>
      </c>
    </row>
    <row r="56" spans="1:33" ht="18.75" customHeight="1">
      <c r="A56" s="338">
        <v>54</v>
      </c>
      <c r="B56" s="339">
        <v>318</v>
      </c>
      <c r="C56" s="340" t="s">
        <v>933</v>
      </c>
      <c r="D56" s="341" t="s">
        <v>3373</v>
      </c>
      <c r="E56" s="351" t="s">
        <v>3813</v>
      </c>
      <c r="F56" s="353">
        <v>54</v>
      </c>
      <c r="G56" s="344">
        <v>149749781</v>
      </c>
      <c r="H56" s="345">
        <v>100</v>
      </c>
      <c r="I56" s="346">
        <v>99</v>
      </c>
      <c r="J56" s="347">
        <v>152794179</v>
      </c>
      <c r="K56" s="348">
        <v>152</v>
      </c>
      <c r="L56" s="349">
        <v>149</v>
      </c>
      <c r="M56" s="344">
        <v>30458159</v>
      </c>
      <c r="N56" s="345">
        <v>182</v>
      </c>
      <c r="O56" s="346">
        <v>179</v>
      </c>
      <c r="P56" s="347">
        <v>52159126</v>
      </c>
      <c r="Q56" s="348">
        <v>43</v>
      </c>
      <c r="R56" s="349">
        <v>42</v>
      </c>
      <c r="S56" s="344">
        <v>223339649</v>
      </c>
      <c r="T56" s="345">
        <v>131</v>
      </c>
      <c r="U56" s="346">
        <v>130</v>
      </c>
      <c r="V56" s="347">
        <v>10391258</v>
      </c>
      <c r="W56" s="348">
        <v>399</v>
      </c>
      <c r="X56" s="349">
        <v>397</v>
      </c>
      <c r="Y56" s="344">
        <v>557</v>
      </c>
      <c r="Z56" s="345">
        <v>49</v>
      </c>
      <c r="AA56" s="346">
        <v>48</v>
      </c>
      <c r="AB56" s="347">
        <v>875</v>
      </c>
      <c r="AC56" s="551">
        <v>321</v>
      </c>
      <c r="AD56" s="552" t="s">
        <v>4296</v>
      </c>
      <c r="AE56" s="351">
        <v>0</v>
      </c>
      <c r="AF56" s="343">
        <v>100</v>
      </c>
      <c r="AG56" s="352">
        <v>0</v>
      </c>
    </row>
    <row r="57" spans="1:33" ht="18.75" customHeight="1">
      <c r="A57" s="371">
        <v>55</v>
      </c>
      <c r="B57" s="372">
        <v>165</v>
      </c>
      <c r="C57" s="373" t="s">
        <v>2499</v>
      </c>
      <c r="D57" s="374" t="s">
        <v>3376</v>
      </c>
      <c r="E57" s="430" t="s">
        <v>3813</v>
      </c>
      <c r="F57" s="386">
        <v>55</v>
      </c>
      <c r="G57" s="377">
        <v>149696885</v>
      </c>
      <c r="H57" s="378">
        <v>115</v>
      </c>
      <c r="I57" s="379">
        <v>113</v>
      </c>
      <c r="J57" s="380">
        <v>150248013</v>
      </c>
      <c r="K57" s="381" t="s">
        <v>3813</v>
      </c>
      <c r="L57" s="382" t="s">
        <v>3813</v>
      </c>
      <c r="M57" s="383" t="s">
        <v>3813</v>
      </c>
      <c r="N57" s="378" t="s">
        <v>3813</v>
      </c>
      <c r="O57" s="379" t="s">
        <v>3813</v>
      </c>
      <c r="P57" s="384" t="s">
        <v>3813</v>
      </c>
      <c r="Q57" s="381" t="s">
        <v>3813</v>
      </c>
      <c r="R57" s="382" t="s">
        <v>3813</v>
      </c>
      <c r="S57" s="383" t="s">
        <v>3813</v>
      </c>
      <c r="T57" s="378" t="s">
        <v>3813</v>
      </c>
      <c r="U57" s="379" t="s">
        <v>3813</v>
      </c>
      <c r="V57" s="384" t="s">
        <v>3813</v>
      </c>
      <c r="W57" s="381" t="s">
        <v>3813</v>
      </c>
      <c r="X57" s="382" t="s">
        <v>3813</v>
      </c>
      <c r="Y57" s="383" t="s">
        <v>3813</v>
      </c>
      <c r="Z57" s="378" t="s">
        <v>3813</v>
      </c>
      <c r="AA57" s="379" t="s">
        <v>3813</v>
      </c>
      <c r="AB57" s="384" t="s">
        <v>3813</v>
      </c>
      <c r="AC57" s="604">
        <v>311</v>
      </c>
      <c r="AD57" s="605" t="s">
        <v>4286</v>
      </c>
      <c r="AE57" s="375">
        <v>0</v>
      </c>
      <c r="AF57" s="386">
        <v>100</v>
      </c>
      <c r="AG57" s="387">
        <v>0</v>
      </c>
    </row>
    <row r="58" spans="1:33" ht="18.75" customHeight="1">
      <c r="A58" s="586">
        <v>56</v>
      </c>
      <c r="B58" s="587" t="s">
        <v>3813</v>
      </c>
      <c r="C58" s="606" t="s">
        <v>3813</v>
      </c>
      <c r="D58" s="589" t="s">
        <v>3815</v>
      </c>
      <c r="E58" s="590" t="s">
        <v>3813</v>
      </c>
      <c r="F58" s="591">
        <v>56</v>
      </c>
      <c r="G58" s="598" t="s">
        <v>3813</v>
      </c>
      <c r="H58" s="593">
        <v>96</v>
      </c>
      <c r="I58" s="594">
        <v>95</v>
      </c>
      <c r="J58" s="599" t="s">
        <v>3813</v>
      </c>
      <c r="K58" s="596">
        <v>2</v>
      </c>
      <c r="L58" s="597">
        <v>2</v>
      </c>
      <c r="M58" s="598" t="s">
        <v>3813</v>
      </c>
      <c r="N58" s="593">
        <v>53</v>
      </c>
      <c r="O58" s="594">
        <v>51</v>
      </c>
      <c r="P58" s="599" t="s">
        <v>3813</v>
      </c>
      <c r="Q58" s="596">
        <v>191</v>
      </c>
      <c r="R58" s="597">
        <v>188</v>
      </c>
      <c r="S58" s="598" t="s">
        <v>3813</v>
      </c>
      <c r="T58" s="593">
        <v>6</v>
      </c>
      <c r="U58" s="594">
        <v>6</v>
      </c>
      <c r="V58" s="599" t="s">
        <v>3813</v>
      </c>
      <c r="W58" s="596">
        <v>331</v>
      </c>
      <c r="X58" s="597">
        <v>330</v>
      </c>
      <c r="Y58" s="598" t="s">
        <v>3813</v>
      </c>
      <c r="Z58" s="593">
        <v>60</v>
      </c>
      <c r="AA58" s="594">
        <v>59</v>
      </c>
      <c r="AB58" s="599" t="s">
        <v>3813</v>
      </c>
      <c r="AC58" s="600">
        <v>383</v>
      </c>
      <c r="AD58" s="601" t="s">
        <v>4302</v>
      </c>
      <c r="AE58" s="590">
        <v>0</v>
      </c>
      <c r="AF58" s="602">
        <v>100</v>
      </c>
      <c r="AG58" s="603">
        <v>0</v>
      </c>
    </row>
    <row r="59" spans="1:33" ht="18.75" customHeight="1">
      <c r="A59" s="553">
        <v>57</v>
      </c>
      <c r="B59" s="554" t="s">
        <v>3813</v>
      </c>
      <c r="C59" s="555" t="s">
        <v>4315</v>
      </c>
      <c r="D59" s="556" t="s">
        <v>3815</v>
      </c>
      <c r="E59" s="557" t="s">
        <v>3813</v>
      </c>
      <c r="F59" s="558">
        <v>57</v>
      </c>
      <c r="G59" s="559">
        <v>149661995</v>
      </c>
      <c r="H59" s="560">
        <v>18</v>
      </c>
      <c r="I59" s="561">
        <v>17</v>
      </c>
      <c r="J59" s="562">
        <v>201829768</v>
      </c>
      <c r="K59" s="563">
        <v>260</v>
      </c>
      <c r="L59" s="564">
        <v>257</v>
      </c>
      <c r="M59" s="559">
        <v>20369362</v>
      </c>
      <c r="N59" s="560" t="s">
        <v>3813</v>
      </c>
      <c r="O59" s="561" t="s">
        <v>3813</v>
      </c>
      <c r="P59" s="610" t="s">
        <v>3813</v>
      </c>
      <c r="Q59" s="563">
        <v>34</v>
      </c>
      <c r="R59" s="564">
        <v>33</v>
      </c>
      <c r="S59" s="559">
        <v>247477476</v>
      </c>
      <c r="T59" s="560">
        <v>465</v>
      </c>
      <c r="U59" s="561">
        <v>462</v>
      </c>
      <c r="V59" s="562">
        <v>-4702854</v>
      </c>
      <c r="W59" s="563">
        <v>186</v>
      </c>
      <c r="X59" s="564">
        <v>185</v>
      </c>
      <c r="Y59" s="559">
        <v>21321</v>
      </c>
      <c r="Z59" s="560">
        <v>23</v>
      </c>
      <c r="AA59" s="561">
        <v>22</v>
      </c>
      <c r="AB59" s="562">
        <v>1120</v>
      </c>
      <c r="AC59" s="565">
        <v>321</v>
      </c>
      <c r="AD59" s="566" t="s">
        <v>4296</v>
      </c>
      <c r="AE59" s="557">
        <v>0</v>
      </c>
      <c r="AF59" s="567">
        <v>100</v>
      </c>
      <c r="AG59" s="568">
        <v>0</v>
      </c>
    </row>
    <row r="60" spans="1:33" ht="18.75" customHeight="1">
      <c r="A60" s="338">
        <v>58</v>
      </c>
      <c r="B60" s="339">
        <v>101</v>
      </c>
      <c r="C60" s="340" t="s">
        <v>1810</v>
      </c>
      <c r="D60" s="341" t="s">
        <v>1750</v>
      </c>
      <c r="E60" s="351" t="s">
        <v>3813</v>
      </c>
      <c r="F60" s="353">
        <v>58</v>
      </c>
      <c r="G60" s="344">
        <v>149482552</v>
      </c>
      <c r="H60" s="345">
        <v>117</v>
      </c>
      <c r="I60" s="346">
        <v>115</v>
      </c>
      <c r="J60" s="347">
        <v>149559137</v>
      </c>
      <c r="K60" s="348">
        <v>85</v>
      </c>
      <c r="L60" s="349">
        <v>83</v>
      </c>
      <c r="M60" s="344">
        <v>38945699</v>
      </c>
      <c r="N60" s="345">
        <v>35</v>
      </c>
      <c r="O60" s="346">
        <v>33</v>
      </c>
      <c r="P60" s="347">
        <v>126835434</v>
      </c>
      <c r="Q60" s="348">
        <v>94</v>
      </c>
      <c r="R60" s="349">
        <v>92</v>
      </c>
      <c r="S60" s="344">
        <v>170776044</v>
      </c>
      <c r="T60" s="345">
        <v>99</v>
      </c>
      <c r="U60" s="346">
        <v>98</v>
      </c>
      <c r="V60" s="347">
        <v>12755700</v>
      </c>
      <c r="W60" s="348">
        <v>91</v>
      </c>
      <c r="X60" s="349">
        <v>90</v>
      </c>
      <c r="Y60" s="344">
        <v>39343</v>
      </c>
      <c r="Z60" s="345">
        <v>78</v>
      </c>
      <c r="AA60" s="346">
        <v>77</v>
      </c>
      <c r="AB60" s="347">
        <v>708</v>
      </c>
      <c r="AC60" s="551">
        <v>361</v>
      </c>
      <c r="AD60" s="552" t="s">
        <v>4288</v>
      </c>
      <c r="AE60" s="351">
        <v>0</v>
      </c>
      <c r="AF60" s="343">
        <v>100</v>
      </c>
      <c r="AG60" s="352">
        <v>0</v>
      </c>
    </row>
    <row r="61" spans="1:33" ht="18.75" customHeight="1">
      <c r="A61" s="338">
        <v>59</v>
      </c>
      <c r="B61" s="339">
        <v>18</v>
      </c>
      <c r="C61" s="340" t="s">
        <v>4168</v>
      </c>
      <c r="D61" s="341" t="s">
        <v>3375</v>
      </c>
      <c r="E61" s="351" t="s">
        <v>3813</v>
      </c>
      <c r="F61" s="353">
        <v>59</v>
      </c>
      <c r="G61" s="344">
        <v>149438796</v>
      </c>
      <c r="H61" s="345">
        <v>114</v>
      </c>
      <c r="I61" s="346">
        <v>112</v>
      </c>
      <c r="J61" s="347">
        <v>150318010</v>
      </c>
      <c r="K61" s="348" t="s">
        <v>3813</v>
      </c>
      <c r="L61" s="349" t="s">
        <v>3813</v>
      </c>
      <c r="M61" s="354" t="s">
        <v>3813</v>
      </c>
      <c r="N61" s="345" t="s">
        <v>3813</v>
      </c>
      <c r="O61" s="346" t="s">
        <v>3813</v>
      </c>
      <c r="P61" s="355" t="s">
        <v>3813</v>
      </c>
      <c r="Q61" s="348" t="s">
        <v>3813</v>
      </c>
      <c r="R61" s="349" t="s">
        <v>3813</v>
      </c>
      <c r="S61" s="354" t="s">
        <v>3813</v>
      </c>
      <c r="T61" s="345" t="s">
        <v>3813</v>
      </c>
      <c r="U61" s="346" t="s">
        <v>3813</v>
      </c>
      <c r="V61" s="355" t="s">
        <v>3813</v>
      </c>
      <c r="W61" s="348">
        <v>169</v>
      </c>
      <c r="X61" s="349">
        <v>168</v>
      </c>
      <c r="Y61" s="344">
        <v>24510</v>
      </c>
      <c r="Z61" s="345" t="s">
        <v>3813</v>
      </c>
      <c r="AA61" s="346" t="s">
        <v>3813</v>
      </c>
      <c r="AB61" s="355" t="s">
        <v>3813</v>
      </c>
      <c r="AC61" s="551">
        <v>369</v>
      </c>
      <c r="AD61" s="552" t="s">
        <v>4288</v>
      </c>
      <c r="AE61" s="351">
        <v>0</v>
      </c>
      <c r="AF61" s="343">
        <v>100</v>
      </c>
      <c r="AG61" s="352">
        <v>0</v>
      </c>
    </row>
    <row r="62" spans="1:33" ht="18.75" customHeight="1">
      <c r="A62" s="569">
        <v>60</v>
      </c>
      <c r="B62" s="570">
        <v>3</v>
      </c>
      <c r="C62" s="571" t="s">
        <v>354</v>
      </c>
      <c r="D62" s="572" t="s">
        <v>3815</v>
      </c>
      <c r="E62" s="573" t="s">
        <v>3813</v>
      </c>
      <c r="F62" s="574">
        <v>60</v>
      </c>
      <c r="G62" s="575">
        <v>149418640</v>
      </c>
      <c r="H62" s="576">
        <v>118</v>
      </c>
      <c r="I62" s="577">
        <v>116</v>
      </c>
      <c r="J62" s="578">
        <v>149418640</v>
      </c>
      <c r="K62" s="579">
        <v>368</v>
      </c>
      <c r="L62" s="580">
        <v>365</v>
      </c>
      <c r="M62" s="575">
        <v>13594431</v>
      </c>
      <c r="N62" s="576">
        <v>440</v>
      </c>
      <c r="O62" s="577">
        <v>437</v>
      </c>
      <c r="P62" s="578">
        <v>11592086</v>
      </c>
      <c r="Q62" s="579">
        <v>413</v>
      </c>
      <c r="R62" s="580">
        <v>409</v>
      </c>
      <c r="S62" s="575">
        <v>56340791</v>
      </c>
      <c r="T62" s="576">
        <v>197</v>
      </c>
      <c r="U62" s="577">
        <v>194</v>
      </c>
      <c r="V62" s="578">
        <v>6297874</v>
      </c>
      <c r="W62" s="579">
        <v>228</v>
      </c>
      <c r="X62" s="580">
        <v>227</v>
      </c>
      <c r="Y62" s="575">
        <v>14764</v>
      </c>
      <c r="Z62" s="576">
        <v>393</v>
      </c>
      <c r="AA62" s="577">
        <v>389</v>
      </c>
      <c r="AB62" s="578">
        <v>162</v>
      </c>
      <c r="AC62" s="582">
        <v>384</v>
      </c>
      <c r="AD62" s="583" t="s">
        <v>4298</v>
      </c>
      <c r="AE62" s="573">
        <v>0</v>
      </c>
      <c r="AF62" s="584">
        <v>80</v>
      </c>
      <c r="AG62" s="585">
        <v>20</v>
      </c>
    </row>
    <row r="63" spans="1:33" ht="18.75" customHeight="1">
      <c r="A63" s="586">
        <v>61</v>
      </c>
      <c r="B63" s="587">
        <v>90</v>
      </c>
      <c r="C63" s="588" t="s">
        <v>1245</v>
      </c>
      <c r="D63" s="589" t="s">
        <v>3815</v>
      </c>
      <c r="E63" s="590" t="s">
        <v>3813</v>
      </c>
      <c r="F63" s="591">
        <v>61</v>
      </c>
      <c r="G63" s="592">
        <v>149256523</v>
      </c>
      <c r="H63" s="593">
        <v>102</v>
      </c>
      <c r="I63" s="594">
        <v>101</v>
      </c>
      <c r="J63" s="595">
        <v>152134676</v>
      </c>
      <c r="K63" s="596" t="s">
        <v>3813</v>
      </c>
      <c r="L63" s="597" t="s">
        <v>3813</v>
      </c>
      <c r="M63" s="598" t="s">
        <v>3813</v>
      </c>
      <c r="N63" s="593" t="s">
        <v>3813</v>
      </c>
      <c r="O63" s="594" t="s">
        <v>3813</v>
      </c>
      <c r="P63" s="599" t="s">
        <v>3813</v>
      </c>
      <c r="Q63" s="596">
        <v>153</v>
      </c>
      <c r="R63" s="597">
        <v>151</v>
      </c>
      <c r="S63" s="592">
        <v>130754517</v>
      </c>
      <c r="T63" s="593" t="s">
        <v>3813</v>
      </c>
      <c r="U63" s="594" t="s">
        <v>3813</v>
      </c>
      <c r="V63" s="599" t="s">
        <v>3813</v>
      </c>
      <c r="W63" s="596" t="s">
        <v>3813</v>
      </c>
      <c r="X63" s="597" t="s">
        <v>3813</v>
      </c>
      <c r="Y63" s="598" t="s">
        <v>3813</v>
      </c>
      <c r="Z63" s="593">
        <v>241</v>
      </c>
      <c r="AA63" s="594">
        <v>238</v>
      </c>
      <c r="AB63" s="595">
        <v>350</v>
      </c>
      <c r="AC63" s="600">
        <v>369</v>
      </c>
      <c r="AD63" s="601" t="s">
        <v>4288</v>
      </c>
      <c r="AE63" s="590">
        <v>0</v>
      </c>
      <c r="AF63" s="602">
        <v>100</v>
      </c>
      <c r="AG63" s="603">
        <v>0</v>
      </c>
    </row>
    <row r="64" spans="1:33" ht="18.75" customHeight="1">
      <c r="A64" s="338">
        <v>62</v>
      </c>
      <c r="B64" s="339">
        <v>203</v>
      </c>
      <c r="C64" s="340" t="s">
        <v>955</v>
      </c>
      <c r="D64" s="341" t="s">
        <v>2086</v>
      </c>
      <c r="E64" s="351" t="s">
        <v>3813</v>
      </c>
      <c r="F64" s="353">
        <v>62</v>
      </c>
      <c r="G64" s="344">
        <v>149009540</v>
      </c>
      <c r="H64" s="345">
        <v>106</v>
      </c>
      <c r="I64" s="346">
        <v>105</v>
      </c>
      <c r="J64" s="347">
        <v>151632428</v>
      </c>
      <c r="K64" s="348">
        <v>178</v>
      </c>
      <c r="L64" s="349">
        <v>175</v>
      </c>
      <c r="M64" s="344">
        <v>27400600</v>
      </c>
      <c r="N64" s="345">
        <v>289</v>
      </c>
      <c r="O64" s="346">
        <v>286</v>
      </c>
      <c r="P64" s="347">
        <v>33097069</v>
      </c>
      <c r="Q64" s="348">
        <v>64</v>
      </c>
      <c r="R64" s="349">
        <v>63</v>
      </c>
      <c r="S64" s="344">
        <v>191888913</v>
      </c>
      <c r="T64" s="345">
        <v>421</v>
      </c>
      <c r="U64" s="346">
        <v>418</v>
      </c>
      <c r="V64" s="347">
        <v>-214684</v>
      </c>
      <c r="W64" s="348">
        <v>259</v>
      </c>
      <c r="X64" s="349">
        <v>258</v>
      </c>
      <c r="Y64" s="344">
        <v>10642</v>
      </c>
      <c r="Z64" s="345">
        <v>71</v>
      </c>
      <c r="AA64" s="346">
        <v>70</v>
      </c>
      <c r="AB64" s="347">
        <v>731</v>
      </c>
      <c r="AC64" s="551">
        <v>321</v>
      </c>
      <c r="AD64" s="552" t="s">
        <v>4296</v>
      </c>
      <c r="AE64" s="351">
        <v>0</v>
      </c>
      <c r="AF64" s="343">
        <v>100</v>
      </c>
      <c r="AG64" s="352">
        <v>0</v>
      </c>
    </row>
    <row r="65" spans="1:33" ht="18.75" customHeight="1">
      <c r="A65" s="338">
        <v>63</v>
      </c>
      <c r="B65" s="339">
        <v>195</v>
      </c>
      <c r="C65" s="340" t="s">
        <v>4316</v>
      </c>
      <c r="D65" s="341" t="s">
        <v>3369</v>
      </c>
      <c r="E65" s="351" t="s">
        <v>3813</v>
      </c>
      <c r="F65" s="353">
        <v>63</v>
      </c>
      <c r="G65" s="344">
        <v>148970928</v>
      </c>
      <c r="H65" s="345">
        <v>120</v>
      </c>
      <c r="I65" s="346">
        <v>118</v>
      </c>
      <c r="J65" s="347">
        <v>148996089</v>
      </c>
      <c r="K65" s="348">
        <v>122</v>
      </c>
      <c r="L65" s="349">
        <v>119</v>
      </c>
      <c r="M65" s="344">
        <v>33825350</v>
      </c>
      <c r="N65" s="345">
        <v>50</v>
      </c>
      <c r="O65" s="346">
        <v>48</v>
      </c>
      <c r="P65" s="347">
        <v>104871697</v>
      </c>
      <c r="Q65" s="348">
        <v>185</v>
      </c>
      <c r="R65" s="349">
        <v>182</v>
      </c>
      <c r="S65" s="344">
        <v>115122537</v>
      </c>
      <c r="T65" s="345">
        <v>79</v>
      </c>
      <c r="U65" s="346">
        <v>78</v>
      </c>
      <c r="V65" s="347">
        <v>14258337</v>
      </c>
      <c r="W65" s="348">
        <v>343</v>
      </c>
      <c r="X65" s="349">
        <v>342</v>
      </c>
      <c r="Y65" s="344">
        <v>2999</v>
      </c>
      <c r="Z65" s="345">
        <v>82</v>
      </c>
      <c r="AA65" s="346">
        <v>81</v>
      </c>
      <c r="AB65" s="347">
        <v>688</v>
      </c>
      <c r="AC65" s="551">
        <v>321</v>
      </c>
      <c r="AD65" s="552" t="s">
        <v>4296</v>
      </c>
      <c r="AE65" s="351">
        <v>0</v>
      </c>
      <c r="AF65" s="343">
        <v>100</v>
      </c>
      <c r="AG65" s="352">
        <v>0</v>
      </c>
    </row>
    <row r="66" spans="1:33" ht="18.75" customHeight="1">
      <c r="A66" s="338">
        <v>64</v>
      </c>
      <c r="B66" s="339">
        <v>258</v>
      </c>
      <c r="C66" s="340" t="s">
        <v>4236</v>
      </c>
      <c r="D66" s="341" t="s">
        <v>3812</v>
      </c>
      <c r="E66" s="351" t="s">
        <v>3813</v>
      </c>
      <c r="F66" s="353">
        <v>64</v>
      </c>
      <c r="G66" s="344">
        <v>148493639</v>
      </c>
      <c r="H66" s="345">
        <v>119</v>
      </c>
      <c r="I66" s="346">
        <v>117</v>
      </c>
      <c r="J66" s="347">
        <v>149343624</v>
      </c>
      <c r="K66" s="348">
        <v>460</v>
      </c>
      <c r="L66" s="349">
        <v>457</v>
      </c>
      <c r="M66" s="344">
        <v>5744748</v>
      </c>
      <c r="N66" s="345">
        <v>303</v>
      </c>
      <c r="O66" s="346">
        <v>300</v>
      </c>
      <c r="P66" s="347">
        <v>30164363</v>
      </c>
      <c r="Q66" s="348">
        <v>275</v>
      </c>
      <c r="R66" s="349">
        <v>271</v>
      </c>
      <c r="S66" s="344">
        <v>90726031</v>
      </c>
      <c r="T66" s="345">
        <v>472</v>
      </c>
      <c r="U66" s="346">
        <v>469</v>
      </c>
      <c r="V66" s="347">
        <v>-5706498</v>
      </c>
      <c r="W66" s="348">
        <v>231</v>
      </c>
      <c r="X66" s="349">
        <v>230</v>
      </c>
      <c r="Y66" s="344">
        <v>14119</v>
      </c>
      <c r="Z66" s="345">
        <v>394</v>
      </c>
      <c r="AA66" s="346">
        <v>390</v>
      </c>
      <c r="AB66" s="347">
        <v>160</v>
      </c>
      <c r="AC66" s="551">
        <v>341</v>
      </c>
      <c r="AD66" s="552" t="s">
        <v>4310</v>
      </c>
      <c r="AE66" s="351">
        <v>0</v>
      </c>
      <c r="AF66" s="343">
        <v>50</v>
      </c>
      <c r="AG66" s="352">
        <v>50</v>
      </c>
    </row>
    <row r="67" spans="1:33" ht="18.75" customHeight="1">
      <c r="A67" s="569">
        <v>65</v>
      </c>
      <c r="B67" s="570">
        <v>50</v>
      </c>
      <c r="C67" s="571" t="s">
        <v>4181</v>
      </c>
      <c r="D67" s="572" t="s">
        <v>3815</v>
      </c>
      <c r="E67" s="573" t="s">
        <v>3813</v>
      </c>
      <c r="F67" s="574">
        <v>65</v>
      </c>
      <c r="G67" s="575">
        <v>148420998</v>
      </c>
      <c r="H67" s="576">
        <v>107</v>
      </c>
      <c r="I67" s="577">
        <v>106</v>
      </c>
      <c r="J67" s="578">
        <v>151219199</v>
      </c>
      <c r="K67" s="579">
        <v>105</v>
      </c>
      <c r="L67" s="580">
        <v>102</v>
      </c>
      <c r="M67" s="575">
        <v>35821528</v>
      </c>
      <c r="N67" s="576">
        <v>143</v>
      </c>
      <c r="O67" s="577">
        <v>140</v>
      </c>
      <c r="P67" s="578">
        <v>62106349</v>
      </c>
      <c r="Q67" s="579">
        <v>209</v>
      </c>
      <c r="R67" s="580">
        <v>206</v>
      </c>
      <c r="S67" s="575">
        <v>106573066</v>
      </c>
      <c r="T67" s="576">
        <v>160</v>
      </c>
      <c r="U67" s="577">
        <v>157</v>
      </c>
      <c r="V67" s="578">
        <v>8260741</v>
      </c>
      <c r="W67" s="579">
        <v>50</v>
      </c>
      <c r="X67" s="580">
        <v>49</v>
      </c>
      <c r="Y67" s="575">
        <v>51048</v>
      </c>
      <c r="Z67" s="576">
        <v>211</v>
      </c>
      <c r="AA67" s="577">
        <v>208</v>
      </c>
      <c r="AB67" s="578">
        <v>399</v>
      </c>
      <c r="AC67" s="582">
        <v>342</v>
      </c>
      <c r="AD67" s="583" t="s">
        <v>4317</v>
      </c>
      <c r="AE67" s="573">
        <v>0</v>
      </c>
      <c r="AF67" s="584">
        <v>0</v>
      </c>
      <c r="AG67" s="585">
        <v>100</v>
      </c>
    </row>
    <row r="68" spans="1:33" ht="18.75" customHeight="1">
      <c r="A68" s="586">
        <v>66</v>
      </c>
      <c r="B68" s="587">
        <v>118</v>
      </c>
      <c r="C68" s="588" t="s">
        <v>1374</v>
      </c>
      <c r="D68" s="589" t="s">
        <v>3815</v>
      </c>
      <c r="E68" s="590" t="s">
        <v>3813</v>
      </c>
      <c r="F68" s="591">
        <v>66</v>
      </c>
      <c r="G68" s="592">
        <v>147539627</v>
      </c>
      <c r="H68" s="593">
        <v>74</v>
      </c>
      <c r="I68" s="594">
        <v>73</v>
      </c>
      <c r="J68" s="595">
        <v>162726267</v>
      </c>
      <c r="K68" s="596" t="s">
        <v>3813</v>
      </c>
      <c r="L68" s="597" t="s">
        <v>3813</v>
      </c>
      <c r="M68" s="598" t="s">
        <v>3813</v>
      </c>
      <c r="N68" s="593" t="s">
        <v>3813</v>
      </c>
      <c r="O68" s="594" t="s">
        <v>3813</v>
      </c>
      <c r="P68" s="599" t="s">
        <v>3813</v>
      </c>
      <c r="Q68" s="596" t="s">
        <v>3813</v>
      </c>
      <c r="R68" s="597" t="s">
        <v>3813</v>
      </c>
      <c r="S68" s="598" t="s">
        <v>3813</v>
      </c>
      <c r="T68" s="593" t="s">
        <v>3813</v>
      </c>
      <c r="U68" s="594" t="s">
        <v>3813</v>
      </c>
      <c r="V68" s="599" t="s">
        <v>3813</v>
      </c>
      <c r="W68" s="596">
        <v>191</v>
      </c>
      <c r="X68" s="597">
        <v>190</v>
      </c>
      <c r="Y68" s="592">
        <v>20500</v>
      </c>
      <c r="Z68" s="593" t="s">
        <v>3813</v>
      </c>
      <c r="AA68" s="594" t="s">
        <v>3813</v>
      </c>
      <c r="AB68" s="599" t="s">
        <v>3813</v>
      </c>
      <c r="AC68" s="600">
        <v>369</v>
      </c>
      <c r="AD68" s="601" t="s">
        <v>4288</v>
      </c>
      <c r="AE68" s="590">
        <v>0</v>
      </c>
      <c r="AF68" s="602">
        <v>0</v>
      </c>
      <c r="AG68" s="603">
        <v>100</v>
      </c>
    </row>
    <row r="69" spans="1:33" ht="18.75" customHeight="1">
      <c r="A69" s="338">
        <v>67</v>
      </c>
      <c r="B69" s="339">
        <v>332</v>
      </c>
      <c r="C69" s="340" t="s">
        <v>927</v>
      </c>
      <c r="D69" s="341" t="s">
        <v>3376</v>
      </c>
      <c r="E69" s="351" t="s">
        <v>3813</v>
      </c>
      <c r="F69" s="353">
        <v>67</v>
      </c>
      <c r="G69" s="344">
        <v>147516469</v>
      </c>
      <c r="H69" s="345">
        <v>124</v>
      </c>
      <c r="I69" s="346">
        <v>122</v>
      </c>
      <c r="J69" s="347">
        <v>147516469</v>
      </c>
      <c r="K69" s="348" t="s">
        <v>3813</v>
      </c>
      <c r="L69" s="349" t="s">
        <v>3813</v>
      </c>
      <c r="M69" s="354" t="s">
        <v>3813</v>
      </c>
      <c r="N69" s="345" t="s">
        <v>3813</v>
      </c>
      <c r="O69" s="346" t="s">
        <v>3813</v>
      </c>
      <c r="P69" s="355" t="s">
        <v>3813</v>
      </c>
      <c r="Q69" s="348" t="s">
        <v>3813</v>
      </c>
      <c r="R69" s="349" t="s">
        <v>3813</v>
      </c>
      <c r="S69" s="354" t="s">
        <v>3813</v>
      </c>
      <c r="T69" s="345" t="s">
        <v>3813</v>
      </c>
      <c r="U69" s="346" t="s">
        <v>3813</v>
      </c>
      <c r="V69" s="355" t="s">
        <v>3813</v>
      </c>
      <c r="W69" s="348" t="s">
        <v>3813</v>
      </c>
      <c r="X69" s="349" t="s">
        <v>3813</v>
      </c>
      <c r="Y69" s="354" t="s">
        <v>3813</v>
      </c>
      <c r="Z69" s="345" t="s">
        <v>3813</v>
      </c>
      <c r="AA69" s="346" t="s">
        <v>3813</v>
      </c>
      <c r="AB69" s="355" t="s">
        <v>3813</v>
      </c>
      <c r="AC69" s="551">
        <v>352</v>
      </c>
      <c r="AD69" s="552" t="s">
        <v>4294</v>
      </c>
      <c r="AE69" s="351">
        <v>0</v>
      </c>
      <c r="AF69" s="343">
        <v>100</v>
      </c>
      <c r="AG69" s="352">
        <v>0</v>
      </c>
    </row>
    <row r="70" spans="1:33" ht="18.75" customHeight="1">
      <c r="A70" s="553">
        <v>68</v>
      </c>
      <c r="B70" s="554">
        <v>78</v>
      </c>
      <c r="C70" s="555" t="s">
        <v>1357</v>
      </c>
      <c r="D70" s="556" t="s">
        <v>3815</v>
      </c>
      <c r="E70" s="557" t="s">
        <v>3813</v>
      </c>
      <c r="F70" s="558">
        <v>68</v>
      </c>
      <c r="G70" s="559">
        <v>147374516</v>
      </c>
      <c r="H70" s="560">
        <v>123</v>
      </c>
      <c r="I70" s="561">
        <v>121</v>
      </c>
      <c r="J70" s="562">
        <v>147650691</v>
      </c>
      <c r="K70" s="563">
        <v>87</v>
      </c>
      <c r="L70" s="564">
        <v>85</v>
      </c>
      <c r="M70" s="559">
        <v>38106958</v>
      </c>
      <c r="N70" s="560">
        <v>69</v>
      </c>
      <c r="O70" s="561">
        <v>67</v>
      </c>
      <c r="P70" s="562">
        <v>87825710</v>
      </c>
      <c r="Q70" s="563">
        <v>62</v>
      </c>
      <c r="R70" s="564">
        <v>61</v>
      </c>
      <c r="S70" s="559">
        <v>199011800</v>
      </c>
      <c r="T70" s="560">
        <v>78</v>
      </c>
      <c r="U70" s="561">
        <v>77</v>
      </c>
      <c r="V70" s="562">
        <v>14347869</v>
      </c>
      <c r="W70" s="563">
        <v>112</v>
      </c>
      <c r="X70" s="564">
        <v>111</v>
      </c>
      <c r="Y70" s="559">
        <v>34975</v>
      </c>
      <c r="Z70" s="560">
        <v>57</v>
      </c>
      <c r="AA70" s="561">
        <v>56</v>
      </c>
      <c r="AB70" s="562">
        <v>835</v>
      </c>
      <c r="AC70" s="565">
        <v>361</v>
      </c>
      <c r="AD70" s="566" t="s">
        <v>4288</v>
      </c>
      <c r="AE70" s="557">
        <v>0</v>
      </c>
      <c r="AF70" s="567">
        <v>100</v>
      </c>
      <c r="AG70" s="568">
        <v>0</v>
      </c>
    </row>
    <row r="71" spans="1:33" ht="18.75" customHeight="1">
      <c r="A71" s="338">
        <v>69</v>
      </c>
      <c r="B71" s="339">
        <v>73</v>
      </c>
      <c r="C71" s="340" t="s">
        <v>1817</v>
      </c>
      <c r="D71" s="341" t="s">
        <v>3816</v>
      </c>
      <c r="E71" s="351" t="s">
        <v>3813</v>
      </c>
      <c r="F71" s="353">
        <v>69</v>
      </c>
      <c r="G71" s="344">
        <v>147234333</v>
      </c>
      <c r="H71" s="345">
        <v>94</v>
      </c>
      <c r="I71" s="346">
        <v>93</v>
      </c>
      <c r="J71" s="347">
        <v>155158473</v>
      </c>
      <c r="K71" s="348" t="s">
        <v>3813</v>
      </c>
      <c r="L71" s="349" t="s">
        <v>3813</v>
      </c>
      <c r="M71" s="354" t="s">
        <v>3813</v>
      </c>
      <c r="N71" s="345">
        <v>369</v>
      </c>
      <c r="O71" s="346">
        <v>366</v>
      </c>
      <c r="P71" s="347">
        <v>23063201</v>
      </c>
      <c r="Q71" s="348">
        <v>154</v>
      </c>
      <c r="R71" s="349">
        <v>152</v>
      </c>
      <c r="S71" s="344">
        <v>130186436</v>
      </c>
      <c r="T71" s="345" t="s">
        <v>3813</v>
      </c>
      <c r="U71" s="346" t="s">
        <v>3813</v>
      </c>
      <c r="V71" s="355" t="s">
        <v>3813</v>
      </c>
      <c r="W71" s="348">
        <v>154</v>
      </c>
      <c r="X71" s="349">
        <v>153</v>
      </c>
      <c r="Y71" s="344">
        <v>27262</v>
      </c>
      <c r="Z71" s="345">
        <v>277</v>
      </c>
      <c r="AA71" s="346">
        <v>273</v>
      </c>
      <c r="AB71" s="347">
        <v>294</v>
      </c>
      <c r="AC71" s="551">
        <v>341</v>
      </c>
      <c r="AD71" s="552" t="s">
        <v>4310</v>
      </c>
      <c r="AE71" s="351">
        <v>0</v>
      </c>
      <c r="AF71" s="343">
        <v>8.2100000000000009</v>
      </c>
      <c r="AG71" s="352">
        <v>91.79</v>
      </c>
    </row>
    <row r="72" spans="1:33" ht="18.75" customHeight="1">
      <c r="A72" s="371">
        <v>70</v>
      </c>
      <c r="B72" s="372" t="s">
        <v>3813</v>
      </c>
      <c r="C72" s="373" t="s">
        <v>3000</v>
      </c>
      <c r="D72" s="374" t="s">
        <v>3816</v>
      </c>
      <c r="E72" s="375" t="s">
        <v>3813</v>
      </c>
      <c r="F72" s="376">
        <v>70</v>
      </c>
      <c r="G72" s="377">
        <v>145581656</v>
      </c>
      <c r="H72" s="378">
        <v>127</v>
      </c>
      <c r="I72" s="379">
        <v>125</v>
      </c>
      <c r="J72" s="380">
        <v>146976114</v>
      </c>
      <c r="K72" s="381">
        <v>32</v>
      </c>
      <c r="L72" s="382">
        <v>30</v>
      </c>
      <c r="M72" s="377">
        <v>50250513</v>
      </c>
      <c r="N72" s="378">
        <v>58</v>
      </c>
      <c r="O72" s="379">
        <v>56</v>
      </c>
      <c r="P72" s="380">
        <v>94112202</v>
      </c>
      <c r="Q72" s="381">
        <v>32</v>
      </c>
      <c r="R72" s="382">
        <v>32</v>
      </c>
      <c r="S72" s="377">
        <v>249372398</v>
      </c>
      <c r="T72" s="378">
        <v>203</v>
      </c>
      <c r="U72" s="379">
        <v>200</v>
      </c>
      <c r="V72" s="380">
        <v>5789618</v>
      </c>
      <c r="W72" s="381">
        <v>40</v>
      </c>
      <c r="X72" s="382">
        <v>40</v>
      </c>
      <c r="Y72" s="377">
        <v>56011</v>
      </c>
      <c r="Z72" s="378">
        <v>22</v>
      </c>
      <c r="AA72" s="379">
        <v>21</v>
      </c>
      <c r="AB72" s="380">
        <v>1124</v>
      </c>
      <c r="AC72" s="604">
        <v>372</v>
      </c>
      <c r="AD72" s="605" t="s">
        <v>4292</v>
      </c>
      <c r="AE72" s="375">
        <v>0</v>
      </c>
      <c r="AF72" s="386">
        <v>100</v>
      </c>
      <c r="AG72" s="387">
        <v>0</v>
      </c>
    </row>
    <row r="73" spans="1:33" ht="18.75" customHeight="1">
      <c r="A73" s="323">
        <v>71</v>
      </c>
      <c r="B73" s="324" t="s">
        <v>3813</v>
      </c>
      <c r="C73" s="325" t="s">
        <v>773</v>
      </c>
      <c r="D73" s="326" t="s">
        <v>465</v>
      </c>
      <c r="E73" s="327" t="s">
        <v>3813</v>
      </c>
      <c r="F73" s="328">
        <v>71</v>
      </c>
      <c r="G73" s="329">
        <v>145563568</v>
      </c>
      <c r="H73" s="330">
        <v>133</v>
      </c>
      <c r="I73" s="331">
        <v>131</v>
      </c>
      <c r="J73" s="332">
        <v>146073072</v>
      </c>
      <c r="K73" s="333">
        <v>35</v>
      </c>
      <c r="L73" s="334">
        <v>33</v>
      </c>
      <c r="M73" s="329">
        <v>49437608</v>
      </c>
      <c r="N73" s="330">
        <v>68</v>
      </c>
      <c r="O73" s="331">
        <v>66</v>
      </c>
      <c r="P73" s="332">
        <v>88519402</v>
      </c>
      <c r="Q73" s="333">
        <v>135</v>
      </c>
      <c r="R73" s="334">
        <v>133</v>
      </c>
      <c r="S73" s="329">
        <v>138620177</v>
      </c>
      <c r="T73" s="330">
        <v>44</v>
      </c>
      <c r="U73" s="331">
        <v>43</v>
      </c>
      <c r="V73" s="332">
        <v>20803380</v>
      </c>
      <c r="W73" s="333">
        <v>21</v>
      </c>
      <c r="X73" s="334">
        <v>21</v>
      </c>
      <c r="Y73" s="329">
        <v>63990</v>
      </c>
      <c r="Z73" s="330">
        <v>126</v>
      </c>
      <c r="AA73" s="331">
        <v>125</v>
      </c>
      <c r="AB73" s="332">
        <v>551</v>
      </c>
      <c r="AC73" s="549">
        <v>384</v>
      </c>
      <c r="AD73" s="550" t="s">
        <v>4298</v>
      </c>
      <c r="AE73" s="327">
        <v>0</v>
      </c>
      <c r="AF73" s="336">
        <v>100</v>
      </c>
      <c r="AG73" s="337">
        <v>0</v>
      </c>
    </row>
    <row r="74" spans="1:33" ht="18.75" customHeight="1">
      <c r="A74" s="553">
        <v>72</v>
      </c>
      <c r="B74" s="554">
        <v>134</v>
      </c>
      <c r="C74" s="555" t="s">
        <v>4203</v>
      </c>
      <c r="D74" s="556" t="s">
        <v>3815</v>
      </c>
      <c r="E74" s="557" t="s">
        <v>3813</v>
      </c>
      <c r="F74" s="558">
        <v>72</v>
      </c>
      <c r="G74" s="559">
        <v>145279964</v>
      </c>
      <c r="H74" s="560">
        <v>129</v>
      </c>
      <c r="I74" s="561">
        <v>127</v>
      </c>
      <c r="J74" s="562">
        <v>146563547</v>
      </c>
      <c r="K74" s="563" t="s">
        <v>3813</v>
      </c>
      <c r="L74" s="564" t="s">
        <v>3813</v>
      </c>
      <c r="M74" s="609" t="s">
        <v>3813</v>
      </c>
      <c r="N74" s="560" t="s">
        <v>3813</v>
      </c>
      <c r="O74" s="561" t="s">
        <v>3813</v>
      </c>
      <c r="P74" s="610" t="s">
        <v>3813</v>
      </c>
      <c r="Q74" s="563" t="s">
        <v>3813</v>
      </c>
      <c r="R74" s="564" t="s">
        <v>3813</v>
      </c>
      <c r="S74" s="609" t="s">
        <v>3813</v>
      </c>
      <c r="T74" s="560" t="s">
        <v>3813</v>
      </c>
      <c r="U74" s="561" t="s">
        <v>3813</v>
      </c>
      <c r="V74" s="610" t="s">
        <v>3813</v>
      </c>
      <c r="W74" s="563" t="s">
        <v>3813</v>
      </c>
      <c r="X74" s="564" t="s">
        <v>3813</v>
      </c>
      <c r="Y74" s="609" t="s">
        <v>3813</v>
      </c>
      <c r="Z74" s="560" t="s">
        <v>3813</v>
      </c>
      <c r="AA74" s="561" t="s">
        <v>3813</v>
      </c>
      <c r="AB74" s="610" t="s">
        <v>3813</v>
      </c>
      <c r="AC74" s="565">
        <v>341</v>
      </c>
      <c r="AD74" s="566" t="s">
        <v>4310</v>
      </c>
      <c r="AE74" s="557">
        <v>0</v>
      </c>
      <c r="AF74" s="567">
        <v>100</v>
      </c>
      <c r="AG74" s="568">
        <v>0</v>
      </c>
    </row>
    <row r="75" spans="1:33" ht="18.75" customHeight="1">
      <c r="A75" s="553">
        <v>73</v>
      </c>
      <c r="B75" s="554" t="s">
        <v>3813</v>
      </c>
      <c r="C75" s="555" t="s">
        <v>4318</v>
      </c>
      <c r="D75" s="556" t="s">
        <v>3815</v>
      </c>
      <c r="E75" s="557" t="s">
        <v>3813</v>
      </c>
      <c r="F75" s="558">
        <v>73</v>
      </c>
      <c r="G75" s="559">
        <v>145163167</v>
      </c>
      <c r="H75" s="560">
        <v>132</v>
      </c>
      <c r="I75" s="561">
        <v>130</v>
      </c>
      <c r="J75" s="562">
        <v>146432054</v>
      </c>
      <c r="K75" s="563" t="s">
        <v>3813</v>
      </c>
      <c r="L75" s="564" t="s">
        <v>3813</v>
      </c>
      <c r="M75" s="609" t="s">
        <v>3813</v>
      </c>
      <c r="N75" s="560" t="s">
        <v>3813</v>
      </c>
      <c r="O75" s="561" t="s">
        <v>3813</v>
      </c>
      <c r="P75" s="610" t="s">
        <v>3813</v>
      </c>
      <c r="Q75" s="563" t="s">
        <v>3813</v>
      </c>
      <c r="R75" s="564" t="s">
        <v>3813</v>
      </c>
      <c r="S75" s="609" t="s">
        <v>3813</v>
      </c>
      <c r="T75" s="560" t="s">
        <v>3813</v>
      </c>
      <c r="U75" s="561" t="s">
        <v>3813</v>
      </c>
      <c r="V75" s="610" t="s">
        <v>3813</v>
      </c>
      <c r="W75" s="563">
        <v>210</v>
      </c>
      <c r="X75" s="564">
        <v>209</v>
      </c>
      <c r="Y75" s="559">
        <v>17194</v>
      </c>
      <c r="Z75" s="560">
        <v>422</v>
      </c>
      <c r="AA75" s="561">
        <v>418</v>
      </c>
      <c r="AB75" s="562">
        <v>132</v>
      </c>
      <c r="AC75" s="565">
        <v>383</v>
      </c>
      <c r="AD75" s="566" t="s">
        <v>4302</v>
      </c>
      <c r="AE75" s="557">
        <v>0</v>
      </c>
      <c r="AF75" s="567">
        <v>100</v>
      </c>
      <c r="AG75" s="568">
        <v>0</v>
      </c>
    </row>
    <row r="76" spans="1:33" ht="18.75" customHeight="1">
      <c r="A76" s="553">
        <v>74</v>
      </c>
      <c r="B76" s="554">
        <v>44</v>
      </c>
      <c r="C76" s="555" t="s">
        <v>4179</v>
      </c>
      <c r="D76" s="556" t="s">
        <v>3815</v>
      </c>
      <c r="E76" s="557" t="s">
        <v>3813</v>
      </c>
      <c r="F76" s="558">
        <v>74</v>
      </c>
      <c r="G76" s="559">
        <v>144827385</v>
      </c>
      <c r="H76" s="560">
        <v>125</v>
      </c>
      <c r="I76" s="561">
        <v>123</v>
      </c>
      <c r="J76" s="562">
        <v>147399517</v>
      </c>
      <c r="K76" s="563">
        <v>44</v>
      </c>
      <c r="L76" s="564">
        <v>42</v>
      </c>
      <c r="M76" s="559">
        <v>47448750</v>
      </c>
      <c r="N76" s="560">
        <v>124</v>
      </c>
      <c r="O76" s="561">
        <v>121</v>
      </c>
      <c r="P76" s="562">
        <v>65751633</v>
      </c>
      <c r="Q76" s="563">
        <v>73</v>
      </c>
      <c r="R76" s="564">
        <v>71</v>
      </c>
      <c r="S76" s="559">
        <v>185639951</v>
      </c>
      <c r="T76" s="560">
        <v>209</v>
      </c>
      <c r="U76" s="561">
        <v>206</v>
      </c>
      <c r="V76" s="562">
        <v>5446905</v>
      </c>
      <c r="W76" s="563">
        <v>118</v>
      </c>
      <c r="X76" s="564">
        <v>117</v>
      </c>
      <c r="Y76" s="559">
        <v>33792</v>
      </c>
      <c r="Z76" s="560">
        <v>68</v>
      </c>
      <c r="AA76" s="561">
        <v>67</v>
      </c>
      <c r="AB76" s="562">
        <v>741</v>
      </c>
      <c r="AC76" s="565">
        <v>321</v>
      </c>
      <c r="AD76" s="566" t="s">
        <v>4296</v>
      </c>
      <c r="AE76" s="557">
        <v>0</v>
      </c>
      <c r="AF76" s="567">
        <v>100</v>
      </c>
      <c r="AG76" s="568">
        <v>0</v>
      </c>
    </row>
    <row r="77" spans="1:33" ht="18.75" customHeight="1">
      <c r="A77" s="569">
        <v>75</v>
      </c>
      <c r="B77" s="570" t="s">
        <v>3813</v>
      </c>
      <c r="C77" s="571" t="s">
        <v>4319</v>
      </c>
      <c r="D77" s="572" t="s">
        <v>3815</v>
      </c>
      <c r="E77" s="573" t="s">
        <v>3813</v>
      </c>
      <c r="F77" s="574">
        <v>75</v>
      </c>
      <c r="G77" s="575">
        <v>144529642</v>
      </c>
      <c r="H77" s="576">
        <v>112</v>
      </c>
      <c r="I77" s="577">
        <v>110</v>
      </c>
      <c r="J77" s="578">
        <v>150785002</v>
      </c>
      <c r="K77" s="579">
        <v>112</v>
      </c>
      <c r="L77" s="580">
        <v>109</v>
      </c>
      <c r="M77" s="575">
        <v>35253762</v>
      </c>
      <c r="N77" s="576">
        <v>187</v>
      </c>
      <c r="O77" s="577">
        <v>184</v>
      </c>
      <c r="P77" s="578">
        <v>50913916</v>
      </c>
      <c r="Q77" s="579">
        <v>245</v>
      </c>
      <c r="R77" s="580">
        <v>241</v>
      </c>
      <c r="S77" s="575">
        <v>98992351</v>
      </c>
      <c r="T77" s="576">
        <v>16</v>
      </c>
      <c r="U77" s="577">
        <v>16</v>
      </c>
      <c r="V77" s="578">
        <v>28520620</v>
      </c>
      <c r="W77" s="579">
        <v>396</v>
      </c>
      <c r="X77" s="580">
        <v>394</v>
      </c>
      <c r="Y77" s="575">
        <v>723</v>
      </c>
      <c r="Z77" s="576">
        <v>245</v>
      </c>
      <c r="AA77" s="577">
        <v>242</v>
      </c>
      <c r="AB77" s="578">
        <v>345</v>
      </c>
      <c r="AC77" s="582">
        <v>321</v>
      </c>
      <c r="AD77" s="583" t="s">
        <v>4296</v>
      </c>
      <c r="AE77" s="573">
        <v>0</v>
      </c>
      <c r="AF77" s="584">
        <v>100</v>
      </c>
      <c r="AG77" s="585">
        <v>0</v>
      </c>
    </row>
    <row r="78" spans="1:33" ht="18.75" customHeight="1">
      <c r="A78" s="323">
        <v>76</v>
      </c>
      <c r="B78" s="324">
        <v>31</v>
      </c>
      <c r="C78" s="325" t="s">
        <v>1515</v>
      </c>
      <c r="D78" s="326" t="s">
        <v>465</v>
      </c>
      <c r="E78" s="327" t="s">
        <v>3813</v>
      </c>
      <c r="F78" s="328">
        <v>76</v>
      </c>
      <c r="G78" s="329">
        <v>144494857</v>
      </c>
      <c r="H78" s="330">
        <v>20</v>
      </c>
      <c r="I78" s="331">
        <v>19</v>
      </c>
      <c r="J78" s="332">
        <v>197532411</v>
      </c>
      <c r="K78" s="333">
        <v>181</v>
      </c>
      <c r="L78" s="334">
        <v>178</v>
      </c>
      <c r="M78" s="329">
        <v>27143163</v>
      </c>
      <c r="N78" s="330">
        <v>39</v>
      </c>
      <c r="O78" s="331">
        <v>37</v>
      </c>
      <c r="P78" s="332">
        <v>120220924</v>
      </c>
      <c r="Q78" s="333">
        <v>48</v>
      </c>
      <c r="R78" s="334">
        <v>47</v>
      </c>
      <c r="S78" s="329">
        <v>216524810</v>
      </c>
      <c r="T78" s="330">
        <v>100</v>
      </c>
      <c r="U78" s="331">
        <v>99</v>
      </c>
      <c r="V78" s="332">
        <v>12708452</v>
      </c>
      <c r="W78" s="333">
        <v>251</v>
      </c>
      <c r="X78" s="334">
        <v>250</v>
      </c>
      <c r="Y78" s="329">
        <v>11470</v>
      </c>
      <c r="Z78" s="330">
        <v>414</v>
      </c>
      <c r="AA78" s="331">
        <v>410</v>
      </c>
      <c r="AB78" s="332">
        <v>139</v>
      </c>
      <c r="AC78" s="549">
        <v>351</v>
      </c>
      <c r="AD78" s="550" t="s">
        <v>4294</v>
      </c>
      <c r="AE78" s="327">
        <v>0</v>
      </c>
      <c r="AF78" s="336">
        <v>100</v>
      </c>
      <c r="AG78" s="337">
        <v>0</v>
      </c>
    </row>
    <row r="79" spans="1:33" ht="18.75" customHeight="1">
      <c r="A79" s="338">
        <v>77</v>
      </c>
      <c r="B79" s="339">
        <v>426</v>
      </c>
      <c r="C79" s="340" t="s">
        <v>1585</v>
      </c>
      <c r="D79" s="341" t="s">
        <v>3372</v>
      </c>
      <c r="E79" s="351" t="s">
        <v>3813</v>
      </c>
      <c r="F79" s="353">
        <v>77</v>
      </c>
      <c r="G79" s="344">
        <v>144446592</v>
      </c>
      <c r="H79" s="345">
        <v>76</v>
      </c>
      <c r="I79" s="346">
        <v>75</v>
      </c>
      <c r="J79" s="347">
        <v>162079422</v>
      </c>
      <c r="K79" s="348">
        <v>459</v>
      </c>
      <c r="L79" s="349">
        <v>456</v>
      </c>
      <c r="M79" s="344">
        <v>5747798</v>
      </c>
      <c r="N79" s="345">
        <v>484</v>
      </c>
      <c r="O79" s="346">
        <v>480</v>
      </c>
      <c r="P79" s="347">
        <v>2032745</v>
      </c>
      <c r="Q79" s="348">
        <v>107</v>
      </c>
      <c r="R79" s="349">
        <v>105</v>
      </c>
      <c r="S79" s="344">
        <v>157241005</v>
      </c>
      <c r="T79" s="345">
        <v>487</v>
      </c>
      <c r="U79" s="346">
        <v>484</v>
      </c>
      <c r="V79" s="347">
        <v>-13372149</v>
      </c>
      <c r="W79" s="348" t="s">
        <v>3813</v>
      </c>
      <c r="X79" s="349" t="s">
        <v>3813</v>
      </c>
      <c r="Y79" s="354" t="s">
        <v>3813</v>
      </c>
      <c r="Z79" s="345">
        <v>198</v>
      </c>
      <c r="AA79" s="346">
        <v>196</v>
      </c>
      <c r="AB79" s="347">
        <v>427</v>
      </c>
      <c r="AC79" s="551">
        <v>311</v>
      </c>
      <c r="AD79" s="552" t="s">
        <v>4286</v>
      </c>
      <c r="AE79" s="351">
        <v>0</v>
      </c>
      <c r="AF79" s="343">
        <v>100</v>
      </c>
      <c r="AG79" s="352">
        <v>0</v>
      </c>
    </row>
    <row r="80" spans="1:33" ht="18.75" customHeight="1">
      <c r="A80" s="553">
        <v>78</v>
      </c>
      <c r="B80" s="554" t="s">
        <v>3813</v>
      </c>
      <c r="C80" s="555" t="s">
        <v>4320</v>
      </c>
      <c r="D80" s="556" t="s">
        <v>3815</v>
      </c>
      <c r="E80" s="557" t="s">
        <v>3813</v>
      </c>
      <c r="F80" s="558">
        <v>78</v>
      </c>
      <c r="G80" s="559">
        <v>144445063</v>
      </c>
      <c r="H80" s="560">
        <v>139</v>
      </c>
      <c r="I80" s="561">
        <v>137</v>
      </c>
      <c r="J80" s="562">
        <v>144460943</v>
      </c>
      <c r="K80" s="563">
        <v>159</v>
      </c>
      <c r="L80" s="564">
        <v>156</v>
      </c>
      <c r="M80" s="559">
        <v>29884836</v>
      </c>
      <c r="N80" s="560">
        <v>175</v>
      </c>
      <c r="O80" s="561">
        <v>172</v>
      </c>
      <c r="P80" s="562">
        <v>53525063</v>
      </c>
      <c r="Q80" s="563">
        <v>20</v>
      </c>
      <c r="R80" s="564">
        <v>20</v>
      </c>
      <c r="S80" s="559">
        <v>290094569</v>
      </c>
      <c r="T80" s="560">
        <v>435</v>
      </c>
      <c r="U80" s="561">
        <v>432</v>
      </c>
      <c r="V80" s="562">
        <v>-1408040</v>
      </c>
      <c r="W80" s="563">
        <v>240</v>
      </c>
      <c r="X80" s="564">
        <v>239</v>
      </c>
      <c r="Y80" s="559">
        <v>12832</v>
      </c>
      <c r="Z80" s="560">
        <v>193</v>
      </c>
      <c r="AA80" s="561">
        <v>191</v>
      </c>
      <c r="AB80" s="562">
        <v>430</v>
      </c>
      <c r="AC80" s="565">
        <v>331</v>
      </c>
      <c r="AD80" s="566" t="s">
        <v>4297</v>
      </c>
      <c r="AE80" s="557">
        <v>0</v>
      </c>
      <c r="AF80" s="567">
        <v>100</v>
      </c>
      <c r="AG80" s="568">
        <v>0</v>
      </c>
    </row>
    <row r="81" spans="1:33" ht="18.75" customHeight="1">
      <c r="A81" s="338">
        <v>79</v>
      </c>
      <c r="B81" s="339">
        <v>74</v>
      </c>
      <c r="C81" s="340" t="s">
        <v>4187</v>
      </c>
      <c r="D81" s="341" t="s">
        <v>3069</v>
      </c>
      <c r="E81" s="351" t="s">
        <v>3813</v>
      </c>
      <c r="F81" s="353">
        <v>79</v>
      </c>
      <c r="G81" s="344">
        <v>143888926</v>
      </c>
      <c r="H81" s="345">
        <v>122</v>
      </c>
      <c r="I81" s="346">
        <v>120</v>
      </c>
      <c r="J81" s="347">
        <v>148099407</v>
      </c>
      <c r="K81" s="348" t="s">
        <v>3813</v>
      </c>
      <c r="L81" s="349" t="s">
        <v>3813</v>
      </c>
      <c r="M81" s="354" t="s">
        <v>3813</v>
      </c>
      <c r="N81" s="345">
        <v>428</v>
      </c>
      <c r="O81" s="346">
        <v>425</v>
      </c>
      <c r="P81" s="347">
        <v>12972150</v>
      </c>
      <c r="Q81" s="348">
        <v>484</v>
      </c>
      <c r="R81" s="349">
        <v>480</v>
      </c>
      <c r="S81" s="344">
        <v>36904609</v>
      </c>
      <c r="T81" s="345" t="s">
        <v>3813</v>
      </c>
      <c r="U81" s="346" t="s">
        <v>3813</v>
      </c>
      <c r="V81" s="355" t="s">
        <v>3813</v>
      </c>
      <c r="W81" s="348" t="s">
        <v>3813</v>
      </c>
      <c r="X81" s="349" t="s">
        <v>3813</v>
      </c>
      <c r="Y81" s="354" t="s">
        <v>3813</v>
      </c>
      <c r="Z81" s="345" t="s">
        <v>3813</v>
      </c>
      <c r="AA81" s="346" t="s">
        <v>3813</v>
      </c>
      <c r="AB81" s="355" t="s">
        <v>3813</v>
      </c>
      <c r="AC81" s="551">
        <v>371</v>
      </c>
      <c r="AD81" s="552" t="s">
        <v>4292</v>
      </c>
      <c r="AE81" s="351">
        <v>0</v>
      </c>
      <c r="AF81" s="343">
        <v>100</v>
      </c>
      <c r="AG81" s="352">
        <v>0</v>
      </c>
    </row>
    <row r="82" spans="1:33" ht="18.75" customHeight="1">
      <c r="A82" s="569">
        <v>80</v>
      </c>
      <c r="B82" s="570">
        <v>211</v>
      </c>
      <c r="C82" s="571" t="s">
        <v>1594</v>
      </c>
      <c r="D82" s="572" t="s">
        <v>3815</v>
      </c>
      <c r="E82" s="612" t="s">
        <v>3813</v>
      </c>
      <c r="F82" s="584">
        <v>80</v>
      </c>
      <c r="G82" s="575">
        <v>143051662</v>
      </c>
      <c r="H82" s="576">
        <v>126</v>
      </c>
      <c r="I82" s="577">
        <v>124</v>
      </c>
      <c r="J82" s="578">
        <v>147075008</v>
      </c>
      <c r="K82" s="579" t="s">
        <v>3813</v>
      </c>
      <c r="L82" s="580" t="s">
        <v>3813</v>
      </c>
      <c r="M82" s="581" t="s">
        <v>3813</v>
      </c>
      <c r="N82" s="576" t="s">
        <v>3813</v>
      </c>
      <c r="O82" s="577" t="s">
        <v>3813</v>
      </c>
      <c r="P82" s="613" t="s">
        <v>3813</v>
      </c>
      <c r="Q82" s="579" t="s">
        <v>3813</v>
      </c>
      <c r="R82" s="580" t="s">
        <v>3813</v>
      </c>
      <c r="S82" s="581" t="s">
        <v>3813</v>
      </c>
      <c r="T82" s="576" t="s">
        <v>3813</v>
      </c>
      <c r="U82" s="577" t="s">
        <v>3813</v>
      </c>
      <c r="V82" s="613" t="s">
        <v>3813</v>
      </c>
      <c r="W82" s="579" t="s">
        <v>3813</v>
      </c>
      <c r="X82" s="580" t="s">
        <v>3813</v>
      </c>
      <c r="Y82" s="581" t="s">
        <v>3813</v>
      </c>
      <c r="Z82" s="576" t="s">
        <v>3813</v>
      </c>
      <c r="AA82" s="577" t="s">
        <v>3813</v>
      </c>
      <c r="AB82" s="613" t="s">
        <v>3813</v>
      </c>
      <c r="AC82" s="582">
        <v>311</v>
      </c>
      <c r="AD82" s="583" t="s">
        <v>4286</v>
      </c>
      <c r="AE82" s="573">
        <v>0</v>
      </c>
      <c r="AF82" s="584">
        <v>100</v>
      </c>
      <c r="AG82" s="585">
        <v>0</v>
      </c>
    </row>
    <row r="83" spans="1:33" ht="18.75" customHeight="1">
      <c r="A83" s="586">
        <v>81</v>
      </c>
      <c r="B83" s="587">
        <v>110</v>
      </c>
      <c r="C83" s="588" t="s">
        <v>4198</v>
      </c>
      <c r="D83" s="589" t="s">
        <v>3815</v>
      </c>
      <c r="E83" s="590" t="s">
        <v>3813</v>
      </c>
      <c r="F83" s="591">
        <v>81</v>
      </c>
      <c r="G83" s="592">
        <v>142651314</v>
      </c>
      <c r="H83" s="593">
        <v>7</v>
      </c>
      <c r="I83" s="594">
        <v>7</v>
      </c>
      <c r="J83" s="595">
        <v>277114468</v>
      </c>
      <c r="K83" s="596" t="s">
        <v>3813</v>
      </c>
      <c r="L83" s="597" t="s">
        <v>3813</v>
      </c>
      <c r="M83" s="598" t="s">
        <v>3813</v>
      </c>
      <c r="N83" s="593" t="s">
        <v>3813</v>
      </c>
      <c r="O83" s="594" t="s">
        <v>3813</v>
      </c>
      <c r="P83" s="599" t="s">
        <v>3813</v>
      </c>
      <c r="Q83" s="596">
        <v>55</v>
      </c>
      <c r="R83" s="597">
        <v>54</v>
      </c>
      <c r="S83" s="592">
        <v>209196579</v>
      </c>
      <c r="T83" s="593" t="s">
        <v>3813</v>
      </c>
      <c r="U83" s="594" t="s">
        <v>3813</v>
      </c>
      <c r="V83" s="599" t="s">
        <v>3813</v>
      </c>
      <c r="W83" s="596" t="s">
        <v>3813</v>
      </c>
      <c r="X83" s="597" t="s">
        <v>3813</v>
      </c>
      <c r="Y83" s="598" t="s">
        <v>3813</v>
      </c>
      <c r="Z83" s="593">
        <v>37</v>
      </c>
      <c r="AA83" s="594">
        <v>36</v>
      </c>
      <c r="AB83" s="595">
        <v>949</v>
      </c>
      <c r="AC83" s="600">
        <v>352</v>
      </c>
      <c r="AD83" s="601" t="s">
        <v>4291</v>
      </c>
      <c r="AE83" s="590">
        <v>0</v>
      </c>
      <c r="AF83" s="602">
        <v>12</v>
      </c>
      <c r="AG83" s="603">
        <v>88</v>
      </c>
    </row>
    <row r="84" spans="1:33" ht="18.75" customHeight="1">
      <c r="A84" s="338">
        <v>82</v>
      </c>
      <c r="B84" s="339">
        <v>86</v>
      </c>
      <c r="C84" s="340" t="s">
        <v>101</v>
      </c>
      <c r="D84" s="341" t="s">
        <v>465</v>
      </c>
      <c r="E84" s="351" t="s">
        <v>3813</v>
      </c>
      <c r="F84" s="353">
        <v>82</v>
      </c>
      <c r="G84" s="344">
        <v>142185446</v>
      </c>
      <c r="H84" s="345">
        <v>80</v>
      </c>
      <c r="I84" s="346">
        <v>79</v>
      </c>
      <c r="J84" s="347">
        <v>160678633</v>
      </c>
      <c r="K84" s="348" t="s">
        <v>3813</v>
      </c>
      <c r="L84" s="349" t="s">
        <v>3813</v>
      </c>
      <c r="M84" s="354" t="s">
        <v>3813</v>
      </c>
      <c r="N84" s="345" t="s">
        <v>3813</v>
      </c>
      <c r="O84" s="346" t="s">
        <v>3813</v>
      </c>
      <c r="P84" s="355" t="s">
        <v>3813</v>
      </c>
      <c r="Q84" s="348">
        <v>100</v>
      </c>
      <c r="R84" s="349">
        <v>98</v>
      </c>
      <c r="S84" s="344">
        <v>165448809</v>
      </c>
      <c r="T84" s="345" t="s">
        <v>3813</v>
      </c>
      <c r="U84" s="346" t="s">
        <v>3813</v>
      </c>
      <c r="V84" s="355" t="s">
        <v>3813</v>
      </c>
      <c r="W84" s="348">
        <v>315</v>
      </c>
      <c r="X84" s="349">
        <v>314</v>
      </c>
      <c r="Y84" s="344">
        <v>4480</v>
      </c>
      <c r="Z84" s="345">
        <v>378</v>
      </c>
      <c r="AA84" s="346">
        <v>374</v>
      </c>
      <c r="AB84" s="347">
        <v>183</v>
      </c>
      <c r="AC84" s="551">
        <v>311</v>
      </c>
      <c r="AD84" s="552" t="s">
        <v>4286</v>
      </c>
      <c r="AE84" s="351">
        <v>0</v>
      </c>
      <c r="AF84" s="343">
        <v>100</v>
      </c>
      <c r="AG84" s="352">
        <v>0</v>
      </c>
    </row>
    <row r="85" spans="1:33" ht="18.75" customHeight="1">
      <c r="A85" s="338">
        <v>83</v>
      </c>
      <c r="B85" s="339">
        <v>124</v>
      </c>
      <c r="C85" s="340" t="s">
        <v>4321</v>
      </c>
      <c r="D85" s="341" t="s">
        <v>355</v>
      </c>
      <c r="E85" s="351">
        <v>1</v>
      </c>
      <c r="F85" s="353" t="s">
        <v>3813</v>
      </c>
      <c r="G85" s="344">
        <v>142042067</v>
      </c>
      <c r="H85" s="345">
        <v>149</v>
      </c>
      <c r="I85" s="346">
        <v>3</v>
      </c>
      <c r="J85" s="347">
        <v>142042067</v>
      </c>
      <c r="K85" s="348">
        <v>88</v>
      </c>
      <c r="L85" s="349">
        <v>3</v>
      </c>
      <c r="M85" s="344">
        <v>38037312</v>
      </c>
      <c r="N85" s="345">
        <v>461</v>
      </c>
      <c r="O85" s="346">
        <v>4</v>
      </c>
      <c r="P85" s="347">
        <v>6810986</v>
      </c>
      <c r="Q85" s="348">
        <v>178</v>
      </c>
      <c r="R85" s="349">
        <v>3</v>
      </c>
      <c r="S85" s="344">
        <v>117917033</v>
      </c>
      <c r="T85" s="345">
        <v>499</v>
      </c>
      <c r="U85" s="346">
        <v>4</v>
      </c>
      <c r="V85" s="347">
        <v>-42375426</v>
      </c>
      <c r="W85" s="348" t="s">
        <v>3813</v>
      </c>
      <c r="X85" s="349" t="s">
        <v>3813</v>
      </c>
      <c r="Y85" s="354" t="s">
        <v>3813</v>
      </c>
      <c r="Z85" s="345">
        <v>10</v>
      </c>
      <c r="AA85" s="346">
        <v>1</v>
      </c>
      <c r="AB85" s="347">
        <v>1262</v>
      </c>
      <c r="AC85" s="551">
        <v>384</v>
      </c>
      <c r="AD85" s="552" t="s">
        <v>4322</v>
      </c>
      <c r="AE85" s="351">
        <v>100</v>
      </c>
      <c r="AF85" s="343">
        <v>0</v>
      </c>
      <c r="AG85" s="352">
        <v>0</v>
      </c>
    </row>
    <row r="86" spans="1:33" ht="18.75" customHeight="1">
      <c r="A86" s="338">
        <v>84</v>
      </c>
      <c r="B86" s="339">
        <v>117</v>
      </c>
      <c r="C86" s="340" t="s">
        <v>3102</v>
      </c>
      <c r="D86" s="341" t="s">
        <v>3374</v>
      </c>
      <c r="E86" s="351" t="s">
        <v>3813</v>
      </c>
      <c r="F86" s="353">
        <v>83</v>
      </c>
      <c r="G86" s="344">
        <v>141947370</v>
      </c>
      <c r="H86" s="345">
        <v>142</v>
      </c>
      <c r="I86" s="346">
        <v>140</v>
      </c>
      <c r="J86" s="347">
        <v>143832729</v>
      </c>
      <c r="K86" s="348">
        <v>388</v>
      </c>
      <c r="L86" s="349">
        <v>385</v>
      </c>
      <c r="M86" s="344">
        <v>11686920</v>
      </c>
      <c r="N86" s="345">
        <v>274</v>
      </c>
      <c r="O86" s="346">
        <v>271</v>
      </c>
      <c r="P86" s="347">
        <v>35588852</v>
      </c>
      <c r="Q86" s="348">
        <v>372</v>
      </c>
      <c r="R86" s="349">
        <v>368</v>
      </c>
      <c r="S86" s="344">
        <v>69521717</v>
      </c>
      <c r="T86" s="345">
        <v>378</v>
      </c>
      <c r="U86" s="346">
        <v>375</v>
      </c>
      <c r="V86" s="347">
        <v>590535</v>
      </c>
      <c r="W86" s="348">
        <v>308</v>
      </c>
      <c r="X86" s="349">
        <v>307</v>
      </c>
      <c r="Y86" s="344">
        <v>5391</v>
      </c>
      <c r="Z86" s="345">
        <v>312</v>
      </c>
      <c r="AA86" s="346">
        <v>308</v>
      </c>
      <c r="AB86" s="347">
        <v>258</v>
      </c>
      <c r="AC86" s="551">
        <v>311</v>
      </c>
      <c r="AD86" s="552" t="s">
        <v>4286</v>
      </c>
      <c r="AE86" s="351">
        <v>0</v>
      </c>
      <c r="AF86" s="343">
        <v>100</v>
      </c>
      <c r="AG86" s="352">
        <v>0</v>
      </c>
    </row>
    <row r="87" spans="1:33" ht="18.75" customHeight="1">
      <c r="A87" s="371">
        <v>85</v>
      </c>
      <c r="B87" s="372" t="s">
        <v>3813</v>
      </c>
      <c r="C87" s="373" t="s">
        <v>4323</v>
      </c>
      <c r="D87" s="374" t="s">
        <v>1738</v>
      </c>
      <c r="E87" s="375" t="s">
        <v>3813</v>
      </c>
      <c r="F87" s="376">
        <v>84</v>
      </c>
      <c r="G87" s="377">
        <v>141745192</v>
      </c>
      <c r="H87" s="378">
        <v>152</v>
      </c>
      <c r="I87" s="379">
        <v>149</v>
      </c>
      <c r="J87" s="380">
        <v>141745192</v>
      </c>
      <c r="K87" s="381">
        <v>415</v>
      </c>
      <c r="L87" s="382">
        <v>412</v>
      </c>
      <c r="M87" s="377">
        <v>9193954</v>
      </c>
      <c r="N87" s="378">
        <v>402</v>
      </c>
      <c r="O87" s="379">
        <v>399</v>
      </c>
      <c r="P87" s="380">
        <v>17243437</v>
      </c>
      <c r="Q87" s="381">
        <v>421</v>
      </c>
      <c r="R87" s="382">
        <v>417</v>
      </c>
      <c r="S87" s="377">
        <v>55201047</v>
      </c>
      <c r="T87" s="378">
        <v>329</v>
      </c>
      <c r="U87" s="379">
        <v>326</v>
      </c>
      <c r="V87" s="380">
        <v>1982225</v>
      </c>
      <c r="W87" s="381">
        <v>31</v>
      </c>
      <c r="X87" s="382">
        <v>31</v>
      </c>
      <c r="Y87" s="377">
        <v>58421</v>
      </c>
      <c r="Z87" s="378">
        <v>262</v>
      </c>
      <c r="AA87" s="379">
        <v>259</v>
      </c>
      <c r="AB87" s="380">
        <v>320</v>
      </c>
      <c r="AC87" s="604">
        <v>311</v>
      </c>
      <c r="AD87" s="605" t="s">
        <v>4286</v>
      </c>
      <c r="AE87" s="375">
        <v>0</v>
      </c>
      <c r="AF87" s="386">
        <v>100</v>
      </c>
      <c r="AG87" s="387">
        <v>0</v>
      </c>
    </row>
    <row r="88" spans="1:33" ht="18.75" customHeight="1">
      <c r="A88" s="586">
        <v>86</v>
      </c>
      <c r="B88" s="587">
        <v>104</v>
      </c>
      <c r="C88" s="588" t="s">
        <v>1390</v>
      </c>
      <c r="D88" s="589" t="s">
        <v>3815</v>
      </c>
      <c r="E88" s="590" t="s">
        <v>3813</v>
      </c>
      <c r="F88" s="591">
        <v>85</v>
      </c>
      <c r="G88" s="592">
        <v>141558899</v>
      </c>
      <c r="H88" s="593">
        <v>4</v>
      </c>
      <c r="I88" s="594">
        <v>4</v>
      </c>
      <c r="J88" s="595">
        <v>361651540</v>
      </c>
      <c r="K88" s="596">
        <v>7</v>
      </c>
      <c r="L88" s="597">
        <v>7</v>
      </c>
      <c r="M88" s="592">
        <v>83727818</v>
      </c>
      <c r="N88" s="593">
        <v>5</v>
      </c>
      <c r="O88" s="594">
        <v>5</v>
      </c>
      <c r="P88" s="595">
        <v>285964494</v>
      </c>
      <c r="Q88" s="596">
        <v>11</v>
      </c>
      <c r="R88" s="597">
        <v>11</v>
      </c>
      <c r="S88" s="592">
        <v>344021656</v>
      </c>
      <c r="T88" s="593">
        <v>11</v>
      </c>
      <c r="U88" s="594">
        <v>11</v>
      </c>
      <c r="V88" s="595">
        <v>31751465</v>
      </c>
      <c r="W88" s="596">
        <v>160</v>
      </c>
      <c r="X88" s="597">
        <v>159</v>
      </c>
      <c r="Y88" s="592">
        <v>26406</v>
      </c>
      <c r="Z88" s="593">
        <v>94</v>
      </c>
      <c r="AA88" s="594">
        <v>93</v>
      </c>
      <c r="AB88" s="595">
        <v>621</v>
      </c>
      <c r="AC88" s="600">
        <v>382</v>
      </c>
      <c r="AD88" s="601" t="s">
        <v>4314</v>
      </c>
      <c r="AE88" s="590">
        <v>0</v>
      </c>
      <c r="AF88" s="602">
        <v>57.97</v>
      </c>
      <c r="AG88" s="603">
        <v>42.03</v>
      </c>
    </row>
    <row r="89" spans="1:33" ht="18.75" customHeight="1">
      <c r="A89" s="338">
        <v>87</v>
      </c>
      <c r="B89" s="339">
        <v>5</v>
      </c>
      <c r="C89" s="340" t="s">
        <v>4162</v>
      </c>
      <c r="D89" s="341" t="s">
        <v>3369</v>
      </c>
      <c r="E89" s="351" t="s">
        <v>3813</v>
      </c>
      <c r="F89" s="353">
        <v>86</v>
      </c>
      <c r="G89" s="344">
        <v>141368543</v>
      </c>
      <c r="H89" s="345">
        <v>136</v>
      </c>
      <c r="I89" s="346">
        <v>134</v>
      </c>
      <c r="J89" s="347">
        <v>145340847</v>
      </c>
      <c r="K89" s="348" t="s">
        <v>3813</v>
      </c>
      <c r="L89" s="349" t="s">
        <v>3813</v>
      </c>
      <c r="M89" s="354" t="s">
        <v>3813</v>
      </c>
      <c r="N89" s="345" t="s">
        <v>3813</v>
      </c>
      <c r="O89" s="346" t="s">
        <v>3813</v>
      </c>
      <c r="P89" s="355" t="s">
        <v>3813</v>
      </c>
      <c r="Q89" s="348" t="s">
        <v>3813</v>
      </c>
      <c r="R89" s="349" t="s">
        <v>3813</v>
      </c>
      <c r="S89" s="354" t="s">
        <v>3813</v>
      </c>
      <c r="T89" s="345" t="s">
        <v>3813</v>
      </c>
      <c r="U89" s="346" t="s">
        <v>3813</v>
      </c>
      <c r="V89" s="355" t="s">
        <v>3813</v>
      </c>
      <c r="W89" s="348">
        <v>289</v>
      </c>
      <c r="X89" s="349">
        <v>288</v>
      </c>
      <c r="Y89" s="344">
        <v>7149</v>
      </c>
      <c r="Z89" s="345" t="s">
        <v>3813</v>
      </c>
      <c r="AA89" s="346" t="s">
        <v>3813</v>
      </c>
      <c r="AB89" s="355" t="s">
        <v>3813</v>
      </c>
      <c r="AC89" s="551">
        <v>311</v>
      </c>
      <c r="AD89" s="552" t="s">
        <v>4286</v>
      </c>
      <c r="AE89" s="351">
        <v>0</v>
      </c>
      <c r="AF89" s="343">
        <v>100</v>
      </c>
      <c r="AG89" s="352">
        <v>0</v>
      </c>
    </row>
    <row r="90" spans="1:33" ht="18.75" customHeight="1">
      <c r="A90" s="338">
        <v>88</v>
      </c>
      <c r="B90" s="339" t="s">
        <v>3813</v>
      </c>
      <c r="C90" s="340" t="s">
        <v>4324</v>
      </c>
      <c r="D90" s="341" t="s">
        <v>1132</v>
      </c>
      <c r="E90" s="351" t="s">
        <v>3813</v>
      </c>
      <c r="F90" s="353">
        <v>87</v>
      </c>
      <c r="G90" s="344">
        <v>141290888</v>
      </c>
      <c r="H90" s="345">
        <v>65</v>
      </c>
      <c r="I90" s="346">
        <v>64</v>
      </c>
      <c r="J90" s="347">
        <v>166798017</v>
      </c>
      <c r="K90" s="348">
        <v>454</v>
      </c>
      <c r="L90" s="349">
        <v>451</v>
      </c>
      <c r="M90" s="344">
        <v>6501214</v>
      </c>
      <c r="N90" s="345" t="s">
        <v>3813</v>
      </c>
      <c r="O90" s="346" t="s">
        <v>3813</v>
      </c>
      <c r="P90" s="355" t="s">
        <v>3813</v>
      </c>
      <c r="Q90" s="348" t="s">
        <v>3813</v>
      </c>
      <c r="R90" s="349" t="s">
        <v>3813</v>
      </c>
      <c r="S90" s="354" t="s">
        <v>3813</v>
      </c>
      <c r="T90" s="345">
        <v>387</v>
      </c>
      <c r="U90" s="346">
        <v>384</v>
      </c>
      <c r="V90" s="347">
        <v>503210</v>
      </c>
      <c r="W90" s="348">
        <v>301</v>
      </c>
      <c r="X90" s="349">
        <v>300</v>
      </c>
      <c r="Y90" s="344">
        <v>6003</v>
      </c>
      <c r="Z90" s="345" t="s">
        <v>3813</v>
      </c>
      <c r="AA90" s="346" t="s">
        <v>3813</v>
      </c>
      <c r="AB90" s="355" t="s">
        <v>3813</v>
      </c>
      <c r="AC90" s="551">
        <v>311</v>
      </c>
      <c r="AD90" s="552" t="s">
        <v>4286</v>
      </c>
      <c r="AE90" s="351">
        <v>0</v>
      </c>
      <c r="AF90" s="343">
        <v>100</v>
      </c>
      <c r="AG90" s="352">
        <v>0</v>
      </c>
    </row>
    <row r="91" spans="1:33" ht="18.75" customHeight="1">
      <c r="A91" s="338">
        <v>89</v>
      </c>
      <c r="B91" s="339">
        <v>164</v>
      </c>
      <c r="C91" s="340" t="s">
        <v>1411</v>
      </c>
      <c r="D91" s="341" t="s">
        <v>2083</v>
      </c>
      <c r="E91" s="351" t="s">
        <v>3813</v>
      </c>
      <c r="F91" s="353">
        <v>88</v>
      </c>
      <c r="G91" s="344">
        <v>141266171</v>
      </c>
      <c r="H91" s="345">
        <v>121</v>
      </c>
      <c r="I91" s="346">
        <v>119</v>
      </c>
      <c r="J91" s="347">
        <v>148897789</v>
      </c>
      <c r="K91" s="348">
        <v>358</v>
      </c>
      <c r="L91" s="349">
        <v>355</v>
      </c>
      <c r="M91" s="344">
        <v>14122509</v>
      </c>
      <c r="N91" s="345">
        <v>259</v>
      </c>
      <c r="O91" s="346">
        <v>256</v>
      </c>
      <c r="P91" s="347">
        <v>37111432</v>
      </c>
      <c r="Q91" s="348">
        <v>285</v>
      </c>
      <c r="R91" s="349">
        <v>281</v>
      </c>
      <c r="S91" s="344">
        <v>86130463</v>
      </c>
      <c r="T91" s="345">
        <v>235</v>
      </c>
      <c r="U91" s="346">
        <v>232</v>
      </c>
      <c r="V91" s="347">
        <v>4740236</v>
      </c>
      <c r="W91" s="348">
        <v>377</v>
      </c>
      <c r="X91" s="349">
        <v>375</v>
      </c>
      <c r="Y91" s="344">
        <v>1284</v>
      </c>
      <c r="Z91" s="345">
        <v>194</v>
      </c>
      <c r="AA91" s="346">
        <v>192</v>
      </c>
      <c r="AB91" s="347">
        <v>430</v>
      </c>
      <c r="AC91" s="551">
        <v>311</v>
      </c>
      <c r="AD91" s="552" t="s">
        <v>4286</v>
      </c>
      <c r="AE91" s="351">
        <v>0</v>
      </c>
      <c r="AF91" s="343">
        <v>100</v>
      </c>
      <c r="AG91" s="352">
        <v>0</v>
      </c>
    </row>
    <row r="92" spans="1:33" ht="18.75" customHeight="1">
      <c r="A92" s="371">
        <v>90</v>
      </c>
      <c r="B92" s="451">
        <v>268</v>
      </c>
      <c r="C92" s="373" t="s">
        <v>614</v>
      </c>
      <c r="D92" s="374" t="s">
        <v>3371</v>
      </c>
      <c r="E92" s="375" t="s">
        <v>3813</v>
      </c>
      <c r="F92" s="376">
        <v>89</v>
      </c>
      <c r="G92" s="377">
        <v>141182694</v>
      </c>
      <c r="H92" s="378">
        <v>135</v>
      </c>
      <c r="I92" s="379">
        <v>133</v>
      </c>
      <c r="J92" s="380">
        <v>145434644</v>
      </c>
      <c r="K92" s="381">
        <v>49</v>
      </c>
      <c r="L92" s="382">
        <v>47</v>
      </c>
      <c r="M92" s="377">
        <v>45879174</v>
      </c>
      <c r="N92" s="378">
        <v>285</v>
      </c>
      <c r="O92" s="379">
        <v>282</v>
      </c>
      <c r="P92" s="380">
        <v>33840338</v>
      </c>
      <c r="Q92" s="381">
        <v>238</v>
      </c>
      <c r="R92" s="382">
        <v>235</v>
      </c>
      <c r="S92" s="377">
        <v>99790590</v>
      </c>
      <c r="T92" s="378">
        <v>133</v>
      </c>
      <c r="U92" s="379">
        <v>132</v>
      </c>
      <c r="V92" s="380">
        <v>10216966</v>
      </c>
      <c r="W92" s="381">
        <v>373</v>
      </c>
      <c r="X92" s="382">
        <v>371</v>
      </c>
      <c r="Y92" s="377">
        <v>1549</v>
      </c>
      <c r="Z92" s="378">
        <v>26</v>
      </c>
      <c r="AA92" s="379">
        <v>25</v>
      </c>
      <c r="AB92" s="380">
        <v>1063</v>
      </c>
      <c r="AC92" s="604">
        <v>384</v>
      </c>
      <c r="AD92" s="605" t="s">
        <v>4298</v>
      </c>
      <c r="AE92" s="375">
        <v>0</v>
      </c>
      <c r="AF92" s="386">
        <v>100</v>
      </c>
      <c r="AG92" s="387">
        <v>0</v>
      </c>
    </row>
    <row r="93" spans="1:33" ht="18.75" customHeight="1">
      <c r="A93" s="323">
        <v>91</v>
      </c>
      <c r="B93" s="324" t="s">
        <v>3813</v>
      </c>
      <c r="C93" s="325" t="s">
        <v>96</v>
      </c>
      <c r="D93" s="326" t="s">
        <v>3368</v>
      </c>
      <c r="E93" s="327" t="s">
        <v>3813</v>
      </c>
      <c r="F93" s="328">
        <v>90</v>
      </c>
      <c r="G93" s="329">
        <v>140885661</v>
      </c>
      <c r="H93" s="330">
        <v>153</v>
      </c>
      <c r="I93" s="331">
        <v>150</v>
      </c>
      <c r="J93" s="332">
        <v>141522979</v>
      </c>
      <c r="K93" s="333" t="s">
        <v>3813</v>
      </c>
      <c r="L93" s="334" t="s">
        <v>3813</v>
      </c>
      <c r="M93" s="423" t="s">
        <v>3813</v>
      </c>
      <c r="N93" s="330" t="s">
        <v>3813</v>
      </c>
      <c r="O93" s="331" t="s">
        <v>3813</v>
      </c>
      <c r="P93" s="424" t="s">
        <v>3813</v>
      </c>
      <c r="Q93" s="333">
        <v>287</v>
      </c>
      <c r="R93" s="334">
        <v>283</v>
      </c>
      <c r="S93" s="329">
        <v>86061162</v>
      </c>
      <c r="T93" s="330" t="s">
        <v>3813</v>
      </c>
      <c r="U93" s="331" t="s">
        <v>3813</v>
      </c>
      <c r="V93" s="424" t="s">
        <v>3813</v>
      </c>
      <c r="W93" s="333">
        <v>6</v>
      </c>
      <c r="X93" s="334">
        <v>6</v>
      </c>
      <c r="Y93" s="329">
        <v>76809</v>
      </c>
      <c r="Z93" s="330">
        <v>404</v>
      </c>
      <c r="AA93" s="331">
        <v>400</v>
      </c>
      <c r="AB93" s="332">
        <v>150</v>
      </c>
      <c r="AC93" s="549">
        <v>383</v>
      </c>
      <c r="AD93" s="550" t="s">
        <v>4302</v>
      </c>
      <c r="AE93" s="327">
        <v>0</v>
      </c>
      <c r="AF93" s="336">
        <v>100</v>
      </c>
      <c r="AG93" s="337">
        <v>0</v>
      </c>
    </row>
    <row r="94" spans="1:33" ht="18.75" customHeight="1">
      <c r="A94" s="338">
        <v>92</v>
      </c>
      <c r="B94" s="339" t="s">
        <v>3813</v>
      </c>
      <c r="C94" s="340" t="s">
        <v>4325</v>
      </c>
      <c r="D94" s="341" t="s">
        <v>1132</v>
      </c>
      <c r="E94" s="351" t="s">
        <v>3813</v>
      </c>
      <c r="F94" s="353">
        <v>91</v>
      </c>
      <c r="G94" s="344">
        <v>140632003</v>
      </c>
      <c r="H94" s="345">
        <v>34</v>
      </c>
      <c r="I94" s="346">
        <v>33</v>
      </c>
      <c r="J94" s="347">
        <v>181416520</v>
      </c>
      <c r="K94" s="348">
        <v>463</v>
      </c>
      <c r="L94" s="349">
        <v>460</v>
      </c>
      <c r="M94" s="344">
        <v>5315715</v>
      </c>
      <c r="N94" s="345">
        <v>460</v>
      </c>
      <c r="O94" s="346">
        <v>457</v>
      </c>
      <c r="P94" s="347">
        <v>6933836</v>
      </c>
      <c r="Q94" s="348">
        <v>459</v>
      </c>
      <c r="R94" s="349">
        <v>455</v>
      </c>
      <c r="S94" s="344">
        <v>45166534</v>
      </c>
      <c r="T94" s="345">
        <v>368</v>
      </c>
      <c r="U94" s="346">
        <v>365</v>
      </c>
      <c r="V94" s="347">
        <v>922380</v>
      </c>
      <c r="W94" s="348">
        <v>136</v>
      </c>
      <c r="X94" s="349">
        <v>135</v>
      </c>
      <c r="Y94" s="344">
        <v>30837</v>
      </c>
      <c r="Z94" s="345">
        <v>324</v>
      </c>
      <c r="AA94" s="346">
        <v>320</v>
      </c>
      <c r="AB94" s="347">
        <v>242</v>
      </c>
      <c r="AC94" s="551">
        <v>311</v>
      </c>
      <c r="AD94" s="552" t="s">
        <v>4286</v>
      </c>
      <c r="AE94" s="351">
        <v>0</v>
      </c>
      <c r="AF94" s="343">
        <v>100</v>
      </c>
      <c r="AG94" s="352">
        <v>0</v>
      </c>
    </row>
    <row r="95" spans="1:33" ht="18.75" customHeight="1">
      <c r="A95" s="338">
        <v>93</v>
      </c>
      <c r="B95" s="339">
        <v>169</v>
      </c>
      <c r="C95" s="340" t="s">
        <v>1521</v>
      </c>
      <c r="D95" s="341" t="s">
        <v>1750</v>
      </c>
      <c r="E95" s="351" t="s">
        <v>3813</v>
      </c>
      <c r="F95" s="353">
        <v>92</v>
      </c>
      <c r="G95" s="344">
        <v>140604086</v>
      </c>
      <c r="H95" s="345">
        <v>109</v>
      </c>
      <c r="I95" s="346">
        <v>108</v>
      </c>
      <c r="J95" s="347">
        <v>151077361</v>
      </c>
      <c r="K95" s="348">
        <v>133</v>
      </c>
      <c r="L95" s="349">
        <v>130</v>
      </c>
      <c r="M95" s="344">
        <v>32703030</v>
      </c>
      <c r="N95" s="345">
        <v>146</v>
      </c>
      <c r="O95" s="346">
        <v>143</v>
      </c>
      <c r="P95" s="347">
        <v>60824672</v>
      </c>
      <c r="Q95" s="348">
        <v>110</v>
      </c>
      <c r="R95" s="349">
        <v>108</v>
      </c>
      <c r="S95" s="344">
        <v>154812850</v>
      </c>
      <c r="T95" s="345">
        <v>64</v>
      </c>
      <c r="U95" s="346">
        <v>63</v>
      </c>
      <c r="V95" s="347">
        <v>16040653</v>
      </c>
      <c r="W95" s="348">
        <v>20</v>
      </c>
      <c r="X95" s="349">
        <v>20</v>
      </c>
      <c r="Y95" s="344">
        <v>64040</v>
      </c>
      <c r="Z95" s="345">
        <v>291</v>
      </c>
      <c r="AA95" s="346">
        <v>287</v>
      </c>
      <c r="AB95" s="347">
        <v>280</v>
      </c>
      <c r="AC95" s="551">
        <v>369</v>
      </c>
      <c r="AD95" s="552" t="s">
        <v>4288</v>
      </c>
      <c r="AE95" s="351">
        <v>0</v>
      </c>
      <c r="AF95" s="343">
        <v>0</v>
      </c>
      <c r="AG95" s="352">
        <v>100</v>
      </c>
    </row>
    <row r="96" spans="1:33" ht="18.75" customHeight="1">
      <c r="A96" s="338">
        <v>94</v>
      </c>
      <c r="B96" s="339">
        <v>92</v>
      </c>
      <c r="C96" s="340" t="s">
        <v>364</v>
      </c>
      <c r="D96" s="341" t="s">
        <v>3812</v>
      </c>
      <c r="E96" s="351" t="s">
        <v>3813</v>
      </c>
      <c r="F96" s="353">
        <v>93</v>
      </c>
      <c r="G96" s="344">
        <v>140491127</v>
      </c>
      <c r="H96" s="345">
        <v>154</v>
      </c>
      <c r="I96" s="346">
        <v>151</v>
      </c>
      <c r="J96" s="347">
        <v>141181144</v>
      </c>
      <c r="K96" s="348">
        <v>6</v>
      </c>
      <c r="L96" s="349">
        <v>6</v>
      </c>
      <c r="M96" s="344">
        <v>86304790</v>
      </c>
      <c r="N96" s="345">
        <v>7</v>
      </c>
      <c r="O96" s="346">
        <v>7</v>
      </c>
      <c r="P96" s="347">
        <v>268668596</v>
      </c>
      <c r="Q96" s="348">
        <v>14</v>
      </c>
      <c r="R96" s="349">
        <v>14</v>
      </c>
      <c r="S96" s="344">
        <v>331846046</v>
      </c>
      <c r="T96" s="345">
        <v>5</v>
      </c>
      <c r="U96" s="346">
        <v>5</v>
      </c>
      <c r="V96" s="347">
        <v>52235901</v>
      </c>
      <c r="W96" s="348">
        <v>340</v>
      </c>
      <c r="X96" s="349">
        <v>339</v>
      </c>
      <c r="Y96" s="344">
        <v>3283</v>
      </c>
      <c r="Z96" s="345">
        <v>328</v>
      </c>
      <c r="AA96" s="346">
        <v>324</v>
      </c>
      <c r="AB96" s="347">
        <v>235</v>
      </c>
      <c r="AC96" s="551">
        <v>369</v>
      </c>
      <c r="AD96" s="552" t="s">
        <v>4288</v>
      </c>
      <c r="AE96" s="351">
        <v>0</v>
      </c>
      <c r="AF96" s="343">
        <v>100</v>
      </c>
      <c r="AG96" s="352">
        <v>0</v>
      </c>
    </row>
    <row r="97" spans="1:33" ht="18.75" customHeight="1">
      <c r="A97" s="569">
        <v>95</v>
      </c>
      <c r="B97" s="570" t="s">
        <v>3813</v>
      </c>
      <c r="C97" s="571" t="s">
        <v>4326</v>
      </c>
      <c r="D97" s="572" t="s">
        <v>3815</v>
      </c>
      <c r="E97" s="573" t="s">
        <v>3813</v>
      </c>
      <c r="F97" s="574">
        <v>94</v>
      </c>
      <c r="G97" s="575">
        <v>140408479</v>
      </c>
      <c r="H97" s="576">
        <v>137</v>
      </c>
      <c r="I97" s="577">
        <v>135</v>
      </c>
      <c r="J97" s="578">
        <v>144864349</v>
      </c>
      <c r="K97" s="579" t="s">
        <v>3813</v>
      </c>
      <c r="L97" s="580" t="s">
        <v>3813</v>
      </c>
      <c r="M97" s="581" t="s">
        <v>3813</v>
      </c>
      <c r="N97" s="576" t="s">
        <v>3813</v>
      </c>
      <c r="O97" s="577" t="s">
        <v>3813</v>
      </c>
      <c r="P97" s="613" t="s">
        <v>3813</v>
      </c>
      <c r="Q97" s="579" t="s">
        <v>3813</v>
      </c>
      <c r="R97" s="580" t="s">
        <v>3813</v>
      </c>
      <c r="S97" s="581" t="s">
        <v>3813</v>
      </c>
      <c r="T97" s="576" t="s">
        <v>3813</v>
      </c>
      <c r="U97" s="577" t="s">
        <v>3813</v>
      </c>
      <c r="V97" s="613" t="s">
        <v>3813</v>
      </c>
      <c r="W97" s="579" t="s">
        <v>3813</v>
      </c>
      <c r="X97" s="580" t="s">
        <v>3813</v>
      </c>
      <c r="Y97" s="581" t="s">
        <v>3813</v>
      </c>
      <c r="Z97" s="576" t="s">
        <v>3813</v>
      </c>
      <c r="AA97" s="577" t="s">
        <v>3813</v>
      </c>
      <c r="AB97" s="613" t="s">
        <v>3813</v>
      </c>
      <c r="AC97" s="582">
        <v>322</v>
      </c>
      <c r="AD97" s="583" t="s">
        <v>4299</v>
      </c>
      <c r="AE97" s="573">
        <v>0</v>
      </c>
      <c r="AF97" s="584">
        <v>100</v>
      </c>
      <c r="AG97" s="585">
        <v>0</v>
      </c>
    </row>
    <row r="98" spans="1:33" ht="18.75" customHeight="1">
      <c r="A98" s="323">
        <v>96</v>
      </c>
      <c r="B98" s="324" t="s">
        <v>3813</v>
      </c>
      <c r="C98" s="467" t="s">
        <v>3813</v>
      </c>
      <c r="D98" s="326" t="s">
        <v>312</v>
      </c>
      <c r="E98" s="327" t="s">
        <v>3813</v>
      </c>
      <c r="F98" s="328">
        <v>95</v>
      </c>
      <c r="G98" s="423" t="s">
        <v>3813</v>
      </c>
      <c r="H98" s="330">
        <v>150</v>
      </c>
      <c r="I98" s="331">
        <v>147</v>
      </c>
      <c r="J98" s="424" t="s">
        <v>3813</v>
      </c>
      <c r="K98" s="333">
        <v>252</v>
      </c>
      <c r="L98" s="334">
        <v>249</v>
      </c>
      <c r="M98" s="423" t="s">
        <v>3813</v>
      </c>
      <c r="N98" s="330">
        <v>352</v>
      </c>
      <c r="O98" s="331">
        <v>349</v>
      </c>
      <c r="P98" s="424" t="s">
        <v>3813</v>
      </c>
      <c r="Q98" s="333">
        <v>142</v>
      </c>
      <c r="R98" s="334">
        <v>140</v>
      </c>
      <c r="S98" s="423" t="s">
        <v>3813</v>
      </c>
      <c r="T98" s="330">
        <v>260</v>
      </c>
      <c r="U98" s="331">
        <v>257</v>
      </c>
      <c r="V98" s="424" t="s">
        <v>3813</v>
      </c>
      <c r="W98" s="333">
        <v>284</v>
      </c>
      <c r="X98" s="334">
        <v>283</v>
      </c>
      <c r="Y98" s="423" t="s">
        <v>3813</v>
      </c>
      <c r="Z98" s="330">
        <v>417</v>
      </c>
      <c r="AA98" s="331">
        <v>413</v>
      </c>
      <c r="AB98" s="424" t="s">
        <v>3813</v>
      </c>
      <c r="AC98" s="549">
        <v>356</v>
      </c>
      <c r="AD98" s="550" t="s">
        <v>4301</v>
      </c>
      <c r="AE98" s="327">
        <v>0</v>
      </c>
      <c r="AF98" s="336">
        <v>100</v>
      </c>
      <c r="AG98" s="337">
        <v>0</v>
      </c>
    </row>
    <row r="99" spans="1:33" ht="18.75" customHeight="1">
      <c r="A99" s="338">
        <v>97</v>
      </c>
      <c r="B99" s="339">
        <v>227</v>
      </c>
      <c r="C99" s="340" t="s">
        <v>3124</v>
      </c>
      <c r="D99" s="341" t="s">
        <v>3125</v>
      </c>
      <c r="E99" s="351" t="s">
        <v>3813</v>
      </c>
      <c r="F99" s="353">
        <v>96</v>
      </c>
      <c r="G99" s="344">
        <v>139918036</v>
      </c>
      <c r="H99" s="345">
        <v>25</v>
      </c>
      <c r="I99" s="346">
        <v>24</v>
      </c>
      <c r="J99" s="347">
        <v>193151983</v>
      </c>
      <c r="K99" s="348">
        <v>39</v>
      </c>
      <c r="L99" s="349">
        <v>37</v>
      </c>
      <c r="M99" s="344">
        <v>48353473</v>
      </c>
      <c r="N99" s="345" t="s">
        <v>3813</v>
      </c>
      <c r="O99" s="346" t="s">
        <v>3813</v>
      </c>
      <c r="P99" s="355" t="s">
        <v>3813</v>
      </c>
      <c r="Q99" s="348">
        <v>61</v>
      </c>
      <c r="R99" s="349">
        <v>60</v>
      </c>
      <c r="S99" s="344">
        <v>200148364</v>
      </c>
      <c r="T99" s="345">
        <v>53</v>
      </c>
      <c r="U99" s="346">
        <v>52</v>
      </c>
      <c r="V99" s="347">
        <v>17518341</v>
      </c>
      <c r="W99" s="348">
        <v>166</v>
      </c>
      <c r="X99" s="349">
        <v>165</v>
      </c>
      <c r="Y99" s="344">
        <v>25276</v>
      </c>
      <c r="Z99" s="345">
        <v>80</v>
      </c>
      <c r="AA99" s="346">
        <v>79</v>
      </c>
      <c r="AB99" s="347">
        <v>695</v>
      </c>
      <c r="AC99" s="551">
        <v>332</v>
      </c>
      <c r="AD99" s="552" t="s">
        <v>4306</v>
      </c>
      <c r="AE99" s="351">
        <v>0</v>
      </c>
      <c r="AF99" s="343">
        <v>50</v>
      </c>
      <c r="AG99" s="352">
        <v>50</v>
      </c>
    </row>
    <row r="100" spans="1:33" ht="18.75" customHeight="1">
      <c r="A100" s="338">
        <v>98</v>
      </c>
      <c r="B100" s="339" t="s">
        <v>3813</v>
      </c>
      <c r="C100" s="340" t="s">
        <v>2069</v>
      </c>
      <c r="D100" s="341" t="s">
        <v>3373</v>
      </c>
      <c r="E100" s="342" t="s">
        <v>3813</v>
      </c>
      <c r="F100" s="343">
        <v>97</v>
      </c>
      <c r="G100" s="344">
        <v>139836704</v>
      </c>
      <c r="H100" s="345">
        <v>159</v>
      </c>
      <c r="I100" s="346">
        <v>156</v>
      </c>
      <c r="J100" s="347">
        <v>139836704</v>
      </c>
      <c r="K100" s="348">
        <v>271</v>
      </c>
      <c r="L100" s="349">
        <v>268</v>
      </c>
      <c r="M100" s="344">
        <v>19753921</v>
      </c>
      <c r="N100" s="345">
        <v>192</v>
      </c>
      <c r="O100" s="346">
        <v>189</v>
      </c>
      <c r="P100" s="347">
        <v>49726492</v>
      </c>
      <c r="Q100" s="348">
        <v>220</v>
      </c>
      <c r="R100" s="349">
        <v>217</v>
      </c>
      <c r="S100" s="344">
        <v>104145809</v>
      </c>
      <c r="T100" s="345">
        <v>195</v>
      </c>
      <c r="U100" s="346">
        <v>192</v>
      </c>
      <c r="V100" s="347">
        <v>6328165</v>
      </c>
      <c r="W100" s="348">
        <v>114</v>
      </c>
      <c r="X100" s="349">
        <v>113</v>
      </c>
      <c r="Y100" s="344">
        <v>34767</v>
      </c>
      <c r="Z100" s="345">
        <v>209</v>
      </c>
      <c r="AA100" s="346">
        <v>206</v>
      </c>
      <c r="AB100" s="347">
        <v>405</v>
      </c>
      <c r="AC100" s="551">
        <v>321</v>
      </c>
      <c r="AD100" s="552" t="s">
        <v>4296</v>
      </c>
      <c r="AE100" s="351">
        <v>0</v>
      </c>
      <c r="AF100" s="343">
        <v>100</v>
      </c>
      <c r="AG100" s="352">
        <v>0</v>
      </c>
    </row>
    <row r="101" spans="1:33" ht="18.75" customHeight="1">
      <c r="A101" s="338">
        <v>99</v>
      </c>
      <c r="B101" s="429">
        <v>163</v>
      </c>
      <c r="C101" s="340" t="s">
        <v>4211</v>
      </c>
      <c r="D101" s="341" t="s">
        <v>3369</v>
      </c>
      <c r="E101" s="351" t="s">
        <v>3813</v>
      </c>
      <c r="F101" s="353">
        <v>98</v>
      </c>
      <c r="G101" s="344">
        <v>139601081</v>
      </c>
      <c r="H101" s="345">
        <v>131</v>
      </c>
      <c r="I101" s="346">
        <v>129</v>
      </c>
      <c r="J101" s="347">
        <v>146467334</v>
      </c>
      <c r="K101" s="348">
        <v>213</v>
      </c>
      <c r="L101" s="349">
        <v>210</v>
      </c>
      <c r="M101" s="344">
        <v>24634942</v>
      </c>
      <c r="N101" s="345">
        <v>244</v>
      </c>
      <c r="O101" s="346">
        <v>241</v>
      </c>
      <c r="P101" s="347">
        <v>40097116</v>
      </c>
      <c r="Q101" s="348">
        <v>131</v>
      </c>
      <c r="R101" s="349">
        <v>129</v>
      </c>
      <c r="S101" s="344">
        <v>141176734</v>
      </c>
      <c r="T101" s="345">
        <v>362</v>
      </c>
      <c r="U101" s="346">
        <v>359</v>
      </c>
      <c r="V101" s="347">
        <v>1045849</v>
      </c>
      <c r="W101" s="348">
        <v>245</v>
      </c>
      <c r="X101" s="349">
        <v>244</v>
      </c>
      <c r="Y101" s="344">
        <v>12107</v>
      </c>
      <c r="Z101" s="345">
        <v>7</v>
      </c>
      <c r="AA101" s="346">
        <v>7</v>
      </c>
      <c r="AB101" s="347">
        <v>1329</v>
      </c>
      <c r="AC101" s="551">
        <v>321</v>
      </c>
      <c r="AD101" s="552" t="s">
        <v>4296</v>
      </c>
      <c r="AE101" s="351">
        <v>0</v>
      </c>
      <c r="AF101" s="343">
        <v>100</v>
      </c>
      <c r="AG101" s="352">
        <v>0</v>
      </c>
    </row>
    <row r="102" spans="1:33" ht="18.75" customHeight="1">
      <c r="A102" s="569">
        <v>100</v>
      </c>
      <c r="B102" s="570" t="s">
        <v>3813</v>
      </c>
      <c r="C102" s="614" t="s">
        <v>3813</v>
      </c>
      <c r="D102" s="572" t="s">
        <v>3815</v>
      </c>
      <c r="E102" s="573" t="s">
        <v>3813</v>
      </c>
      <c r="F102" s="574">
        <v>99</v>
      </c>
      <c r="G102" s="581" t="s">
        <v>3813</v>
      </c>
      <c r="H102" s="576">
        <v>1</v>
      </c>
      <c r="I102" s="577">
        <v>1</v>
      </c>
      <c r="J102" s="613" t="s">
        <v>3813</v>
      </c>
      <c r="K102" s="579">
        <v>1</v>
      </c>
      <c r="L102" s="580">
        <v>1</v>
      </c>
      <c r="M102" s="581" t="s">
        <v>3813</v>
      </c>
      <c r="N102" s="576">
        <v>1</v>
      </c>
      <c r="O102" s="577">
        <v>1</v>
      </c>
      <c r="P102" s="613" t="s">
        <v>3813</v>
      </c>
      <c r="Q102" s="579">
        <v>3</v>
      </c>
      <c r="R102" s="580">
        <v>3</v>
      </c>
      <c r="S102" s="581" t="s">
        <v>3813</v>
      </c>
      <c r="T102" s="576">
        <v>80</v>
      </c>
      <c r="U102" s="577">
        <v>79</v>
      </c>
      <c r="V102" s="613" t="s">
        <v>3813</v>
      </c>
      <c r="W102" s="579" t="s">
        <v>3813</v>
      </c>
      <c r="X102" s="580" t="s">
        <v>3813</v>
      </c>
      <c r="Y102" s="581" t="s">
        <v>3813</v>
      </c>
      <c r="Z102" s="576">
        <v>64</v>
      </c>
      <c r="AA102" s="577">
        <v>63</v>
      </c>
      <c r="AB102" s="613" t="s">
        <v>3813</v>
      </c>
      <c r="AC102" s="582">
        <v>352</v>
      </c>
      <c r="AD102" s="583" t="s">
        <v>4291</v>
      </c>
      <c r="AE102" s="573">
        <v>0</v>
      </c>
      <c r="AF102" s="584">
        <v>0</v>
      </c>
      <c r="AG102" s="585">
        <v>100</v>
      </c>
    </row>
    <row r="103" spans="1:33" ht="18.75" customHeight="1">
      <c r="A103" s="323">
        <v>101</v>
      </c>
      <c r="B103" s="324">
        <v>185</v>
      </c>
      <c r="C103" s="325" t="s">
        <v>806</v>
      </c>
      <c r="D103" s="326" t="s">
        <v>465</v>
      </c>
      <c r="E103" s="327" t="s">
        <v>3813</v>
      </c>
      <c r="F103" s="328">
        <v>100</v>
      </c>
      <c r="G103" s="329">
        <v>138702907</v>
      </c>
      <c r="H103" s="330">
        <v>75</v>
      </c>
      <c r="I103" s="331">
        <v>74</v>
      </c>
      <c r="J103" s="332">
        <v>162707717</v>
      </c>
      <c r="K103" s="333">
        <v>398</v>
      </c>
      <c r="L103" s="334">
        <v>395</v>
      </c>
      <c r="M103" s="329">
        <v>10675869</v>
      </c>
      <c r="N103" s="330">
        <v>221</v>
      </c>
      <c r="O103" s="331">
        <v>218</v>
      </c>
      <c r="P103" s="332">
        <v>44131958</v>
      </c>
      <c r="Q103" s="333">
        <v>40</v>
      </c>
      <c r="R103" s="334">
        <v>39</v>
      </c>
      <c r="S103" s="329">
        <v>231391711</v>
      </c>
      <c r="T103" s="330">
        <v>402</v>
      </c>
      <c r="U103" s="331">
        <v>399</v>
      </c>
      <c r="V103" s="332">
        <v>241839</v>
      </c>
      <c r="W103" s="333">
        <v>19</v>
      </c>
      <c r="X103" s="334">
        <v>19</v>
      </c>
      <c r="Y103" s="329">
        <v>66293</v>
      </c>
      <c r="Z103" s="330">
        <v>228</v>
      </c>
      <c r="AA103" s="331">
        <v>225</v>
      </c>
      <c r="AB103" s="332">
        <v>375</v>
      </c>
      <c r="AC103" s="549">
        <v>311</v>
      </c>
      <c r="AD103" s="550" t="s">
        <v>4286</v>
      </c>
      <c r="AE103" s="327">
        <v>0</v>
      </c>
      <c r="AF103" s="336">
        <v>100</v>
      </c>
      <c r="AG103" s="337">
        <v>0</v>
      </c>
    </row>
    <row r="104" spans="1:33" ht="18.75" customHeight="1">
      <c r="A104" s="553">
        <v>102</v>
      </c>
      <c r="B104" s="554">
        <v>330</v>
      </c>
      <c r="C104" s="555" t="s">
        <v>4258</v>
      </c>
      <c r="D104" s="556" t="s">
        <v>355</v>
      </c>
      <c r="E104" s="557">
        <v>2</v>
      </c>
      <c r="F104" s="558" t="s">
        <v>3813</v>
      </c>
      <c r="G104" s="559">
        <v>138628620</v>
      </c>
      <c r="H104" s="560">
        <v>8</v>
      </c>
      <c r="I104" s="561">
        <v>1</v>
      </c>
      <c r="J104" s="562">
        <v>270040433</v>
      </c>
      <c r="K104" s="563">
        <v>17</v>
      </c>
      <c r="L104" s="564">
        <v>2</v>
      </c>
      <c r="M104" s="559">
        <v>59583272</v>
      </c>
      <c r="N104" s="560">
        <v>20</v>
      </c>
      <c r="O104" s="561">
        <v>2</v>
      </c>
      <c r="P104" s="562">
        <v>160083591</v>
      </c>
      <c r="Q104" s="563">
        <v>33</v>
      </c>
      <c r="R104" s="564">
        <v>1</v>
      </c>
      <c r="S104" s="559">
        <v>247940118</v>
      </c>
      <c r="T104" s="560">
        <v>148</v>
      </c>
      <c r="U104" s="561">
        <v>3</v>
      </c>
      <c r="V104" s="562">
        <v>9142990</v>
      </c>
      <c r="W104" s="563">
        <v>369</v>
      </c>
      <c r="X104" s="564">
        <v>2</v>
      </c>
      <c r="Y104" s="559">
        <v>1669</v>
      </c>
      <c r="Z104" s="560">
        <v>154</v>
      </c>
      <c r="AA104" s="561">
        <v>2</v>
      </c>
      <c r="AB104" s="562">
        <v>492</v>
      </c>
      <c r="AC104" s="565">
        <v>369</v>
      </c>
      <c r="AD104" s="566" t="s">
        <v>4288</v>
      </c>
      <c r="AE104" s="557">
        <v>100</v>
      </c>
      <c r="AF104" s="567">
        <v>0</v>
      </c>
      <c r="AG104" s="568">
        <v>0</v>
      </c>
    </row>
    <row r="105" spans="1:33" ht="18.75" customHeight="1">
      <c r="A105" s="338">
        <v>103</v>
      </c>
      <c r="B105" s="429">
        <v>76</v>
      </c>
      <c r="C105" s="340" t="s">
        <v>639</v>
      </c>
      <c r="D105" s="341" t="s">
        <v>2992</v>
      </c>
      <c r="E105" s="351" t="s">
        <v>3813</v>
      </c>
      <c r="F105" s="353">
        <v>101</v>
      </c>
      <c r="G105" s="344">
        <v>138598533</v>
      </c>
      <c r="H105" s="345">
        <v>161</v>
      </c>
      <c r="I105" s="346">
        <v>158</v>
      </c>
      <c r="J105" s="347">
        <v>139353745</v>
      </c>
      <c r="K105" s="348">
        <v>61</v>
      </c>
      <c r="L105" s="349">
        <v>59</v>
      </c>
      <c r="M105" s="344">
        <v>43247671</v>
      </c>
      <c r="N105" s="345">
        <v>133</v>
      </c>
      <c r="O105" s="346">
        <v>130</v>
      </c>
      <c r="P105" s="347">
        <v>63665494</v>
      </c>
      <c r="Q105" s="348">
        <v>207</v>
      </c>
      <c r="R105" s="349">
        <v>204</v>
      </c>
      <c r="S105" s="344">
        <v>106767866</v>
      </c>
      <c r="T105" s="345">
        <v>46</v>
      </c>
      <c r="U105" s="346">
        <v>45</v>
      </c>
      <c r="V105" s="347">
        <v>20544863</v>
      </c>
      <c r="W105" s="348">
        <v>64</v>
      </c>
      <c r="X105" s="349">
        <v>63</v>
      </c>
      <c r="Y105" s="344">
        <v>45287</v>
      </c>
      <c r="Z105" s="345">
        <v>125</v>
      </c>
      <c r="AA105" s="346">
        <v>124</v>
      </c>
      <c r="AB105" s="347">
        <v>553</v>
      </c>
      <c r="AC105" s="551">
        <v>384</v>
      </c>
      <c r="AD105" s="552" t="s">
        <v>4298</v>
      </c>
      <c r="AE105" s="351">
        <v>1.8</v>
      </c>
      <c r="AF105" s="343">
        <v>98.2</v>
      </c>
      <c r="AG105" s="352">
        <v>0</v>
      </c>
    </row>
    <row r="106" spans="1:33" ht="18.75" customHeight="1">
      <c r="A106" s="553">
        <v>104</v>
      </c>
      <c r="B106" s="554">
        <v>85</v>
      </c>
      <c r="C106" s="555" t="s">
        <v>4189</v>
      </c>
      <c r="D106" s="556" t="s">
        <v>3815</v>
      </c>
      <c r="E106" s="557" t="s">
        <v>3813</v>
      </c>
      <c r="F106" s="558">
        <v>102</v>
      </c>
      <c r="G106" s="559">
        <v>138241301</v>
      </c>
      <c r="H106" s="560">
        <v>163</v>
      </c>
      <c r="I106" s="561">
        <v>160</v>
      </c>
      <c r="J106" s="562">
        <v>138241301</v>
      </c>
      <c r="K106" s="563" t="s">
        <v>3813</v>
      </c>
      <c r="L106" s="564" t="s">
        <v>3813</v>
      </c>
      <c r="M106" s="609" t="s">
        <v>3813</v>
      </c>
      <c r="N106" s="560" t="s">
        <v>3813</v>
      </c>
      <c r="O106" s="561" t="s">
        <v>3813</v>
      </c>
      <c r="P106" s="610" t="s">
        <v>3813</v>
      </c>
      <c r="Q106" s="563">
        <v>328</v>
      </c>
      <c r="R106" s="564">
        <v>324</v>
      </c>
      <c r="S106" s="559">
        <v>78609648</v>
      </c>
      <c r="T106" s="560" t="s">
        <v>3813</v>
      </c>
      <c r="U106" s="561" t="s">
        <v>3813</v>
      </c>
      <c r="V106" s="610" t="s">
        <v>3813</v>
      </c>
      <c r="W106" s="563">
        <v>13</v>
      </c>
      <c r="X106" s="564">
        <v>13</v>
      </c>
      <c r="Y106" s="559">
        <v>71554</v>
      </c>
      <c r="Z106" s="560" t="s">
        <v>3813</v>
      </c>
      <c r="AA106" s="561" t="s">
        <v>3813</v>
      </c>
      <c r="AB106" s="610" t="s">
        <v>3813</v>
      </c>
      <c r="AC106" s="565">
        <v>322</v>
      </c>
      <c r="AD106" s="566" t="s">
        <v>4299</v>
      </c>
      <c r="AE106" s="557">
        <v>0</v>
      </c>
      <c r="AF106" s="567">
        <v>100</v>
      </c>
      <c r="AG106" s="568">
        <v>0</v>
      </c>
    </row>
    <row r="107" spans="1:33" ht="18.75" customHeight="1">
      <c r="A107" s="569">
        <v>105</v>
      </c>
      <c r="B107" s="570">
        <v>71</v>
      </c>
      <c r="C107" s="571" t="s">
        <v>675</v>
      </c>
      <c r="D107" s="572" t="s">
        <v>3815</v>
      </c>
      <c r="E107" s="573" t="s">
        <v>3813</v>
      </c>
      <c r="F107" s="574">
        <v>103</v>
      </c>
      <c r="G107" s="575">
        <v>137901972</v>
      </c>
      <c r="H107" s="576">
        <v>158</v>
      </c>
      <c r="I107" s="577">
        <v>155</v>
      </c>
      <c r="J107" s="578">
        <v>140648579</v>
      </c>
      <c r="K107" s="579" t="s">
        <v>3813</v>
      </c>
      <c r="L107" s="580" t="s">
        <v>3813</v>
      </c>
      <c r="M107" s="581" t="s">
        <v>3813</v>
      </c>
      <c r="N107" s="576" t="s">
        <v>3813</v>
      </c>
      <c r="O107" s="577" t="s">
        <v>3813</v>
      </c>
      <c r="P107" s="613" t="s">
        <v>3813</v>
      </c>
      <c r="Q107" s="579">
        <v>52</v>
      </c>
      <c r="R107" s="580">
        <v>51</v>
      </c>
      <c r="S107" s="575">
        <v>210808436</v>
      </c>
      <c r="T107" s="576" t="s">
        <v>3813</v>
      </c>
      <c r="U107" s="577" t="s">
        <v>3813</v>
      </c>
      <c r="V107" s="613" t="s">
        <v>3813</v>
      </c>
      <c r="W107" s="579">
        <v>99</v>
      </c>
      <c r="X107" s="580">
        <v>98</v>
      </c>
      <c r="Y107" s="575">
        <v>37229</v>
      </c>
      <c r="Z107" s="576">
        <v>166</v>
      </c>
      <c r="AA107" s="577">
        <v>164</v>
      </c>
      <c r="AB107" s="578">
        <v>466</v>
      </c>
      <c r="AC107" s="582">
        <v>372</v>
      </c>
      <c r="AD107" s="583" t="s">
        <v>4292</v>
      </c>
      <c r="AE107" s="573">
        <v>0</v>
      </c>
      <c r="AF107" s="584">
        <v>100</v>
      </c>
      <c r="AG107" s="585">
        <v>0</v>
      </c>
    </row>
    <row r="108" spans="1:33" ht="18.75" customHeight="1">
      <c r="A108" s="323">
        <v>106</v>
      </c>
      <c r="B108" s="324" t="s">
        <v>3813</v>
      </c>
      <c r="C108" s="325" t="s">
        <v>4327</v>
      </c>
      <c r="D108" s="326" t="s">
        <v>3368</v>
      </c>
      <c r="E108" s="327" t="s">
        <v>3813</v>
      </c>
      <c r="F108" s="328">
        <v>104</v>
      </c>
      <c r="G108" s="329">
        <v>137625043</v>
      </c>
      <c r="H108" s="330">
        <v>147</v>
      </c>
      <c r="I108" s="331">
        <v>145</v>
      </c>
      <c r="J108" s="332">
        <v>142421001</v>
      </c>
      <c r="K108" s="333">
        <v>128</v>
      </c>
      <c r="L108" s="334">
        <v>125</v>
      </c>
      <c r="M108" s="329">
        <v>33183250</v>
      </c>
      <c r="N108" s="330">
        <v>214</v>
      </c>
      <c r="O108" s="331">
        <v>211</v>
      </c>
      <c r="P108" s="332">
        <v>45249145</v>
      </c>
      <c r="Q108" s="333">
        <v>97</v>
      </c>
      <c r="R108" s="334">
        <v>95</v>
      </c>
      <c r="S108" s="329">
        <v>167667880</v>
      </c>
      <c r="T108" s="330">
        <v>468</v>
      </c>
      <c r="U108" s="331">
        <v>465</v>
      </c>
      <c r="V108" s="332">
        <v>-4934840</v>
      </c>
      <c r="W108" s="333">
        <v>28</v>
      </c>
      <c r="X108" s="334">
        <v>28</v>
      </c>
      <c r="Y108" s="329">
        <v>60900</v>
      </c>
      <c r="Z108" s="330">
        <v>4</v>
      </c>
      <c r="AA108" s="331">
        <v>4</v>
      </c>
      <c r="AB108" s="332">
        <v>1784</v>
      </c>
      <c r="AC108" s="549">
        <v>321</v>
      </c>
      <c r="AD108" s="550" t="s">
        <v>4296</v>
      </c>
      <c r="AE108" s="327">
        <v>0</v>
      </c>
      <c r="AF108" s="336">
        <v>100</v>
      </c>
      <c r="AG108" s="337">
        <v>0</v>
      </c>
    </row>
    <row r="109" spans="1:33" ht="18.75" customHeight="1">
      <c r="A109" s="553">
        <v>107</v>
      </c>
      <c r="B109" s="554">
        <v>111</v>
      </c>
      <c r="C109" s="555" t="s">
        <v>2416</v>
      </c>
      <c r="D109" s="556" t="s">
        <v>3815</v>
      </c>
      <c r="E109" s="557" t="s">
        <v>3813</v>
      </c>
      <c r="F109" s="558">
        <v>105</v>
      </c>
      <c r="G109" s="559">
        <v>137553774</v>
      </c>
      <c r="H109" s="560">
        <v>40</v>
      </c>
      <c r="I109" s="561">
        <v>39</v>
      </c>
      <c r="J109" s="562">
        <v>175960078</v>
      </c>
      <c r="K109" s="563">
        <v>40</v>
      </c>
      <c r="L109" s="564">
        <v>38</v>
      </c>
      <c r="M109" s="559">
        <v>48202555</v>
      </c>
      <c r="N109" s="560">
        <v>78</v>
      </c>
      <c r="O109" s="561">
        <v>75</v>
      </c>
      <c r="P109" s="562">
        <v>83781362</v>
      </c>
      <c r="Q109" s="563">
        <v>41</v>
      </c>
      <c r="R109" s="564">
        <v>40</v>
      </c>
      <c r="S109" s="559">
        <v>231077091</v>
      </c>
      <c r="T109" s="560">
        <v>277</v>
      </c>
      <c r="U109" s="561">
        <v>274</v>
      </c>
      <c r="V109" s="562">
        <v>3565338</v>
      </c>
      <c r="W109" s="563">
        <v>90</v>
      </c>
      <c r="X109" s="564">
        <v>89</v>
      </c>
      <c r="Y109" s="559">
        <v>39511</v>
      </c>
      <c r="Z109" s="560">
        <v>196</v>
      </c>
      <c r="AA109" s="561">
        <v>194</v>
      </c>
      <c r="AB109" s="562">
        <v>428</v>
      </c>
      <c r="AC109" s="565">
        <v>382</v>
      </c>
      <c r="AD109" s="566" t="s">
        <v>4314</v>
      </c>
      <c r="AE109" s="557">
        <v>0</v>
      </c>
      <c r="AF109" s="567">
        <v>100</v>
      </c>
      <c r="AG109" s="568">
        <v>0</v>
      </c>
    </row>
    <row r="110" spans="1:33" ht="18.75" customHeight="1">
      <c r="A110" s="338">
        <v>108</v>
      </c>
      <c r="B110" s="339">
        <v>492</v>
      </c>
      <c r="C110" s="340" t="s">
        <v>2947</v>
      </c>
      <c r="D110" s="341" t="s">
        <v>2743</v>
      </c>
      <c r="E110" s="351" t="s">
        <v>3813</v>
      </c>
      <c r="F110" s="353">
        <v>106</v>
      </c>
      <c r="G110" s="344">
        <v>137441787</v>
      </c>
      <c r="H110" s="345">
        <v>19</v>
      </c>
      <c r="I110" s="346">
        <v>18</v>
      </c>
      <c r="J110" s="347">
        <v>197797433</v>
      </c>
      <c r="K110" s="348">
        <v>166</v>
      </c>
      <c r="L110" s="349">
        <v>163</v>
      </c>
      <c r="M110" s="344">
        <v>29162266</v>
      </c>
      <c r="N110" s="345">
        <v>491</v>
      </c>
      <c r="O110" s="346">
        <v>487</v>
      </c>
      <c r="P110" s="347">
        <v>-3284099</v>
      </c>
      <c r="Q110" s="348">
        <v>130</v>
      </c>
      <c r="R110" s="349">
        <v>128</v>
      </c>
      <c r="S110" s="344">
        <v>143946253</v>
      </c>
      <c r="T110" s="345">
        <v>226</v>
      </c>
      <c r="U110" s="346">
        <v>223</v>
      </c>
      <c r="V110" s="347">
        <v>5069661</v>
      </c>
      <c r="W110" s="348" t="s">
        <v>3813</v>
      </c>
      <c r="X110" s="349" t="s">
        <v>3813</v>
      </c>
      <c r="Y110" s="354" t="s">
        <v>3813</v>
      </c>
      <c r="Z110" s="345">
        <v>201</v>
      </c>
      <c r="AA110" s="346">
        <v>199</v>
      </c>
      <c r="AB110" s="347">
        <v>421</v>
      </c>
      <c r="AC110" s="551">
        <v>311</v>
      </c>
      <c r="AD110" s="552" t="s">
        <v>4286</v>
      </c>
      <c r="AE110" s="351">
        <v>0</v>
      </c>
      <c r="AF110" s="343">
        <v>100</v>
      </c>
      <c r="AG110" s="352">
        <v>0</v>
      </c>
    </row>
    <row r="111" spans="1:33" ht="18.75" customHeight="1">
      <c r="A111" s="553">
        <v>109</v>
      </c>
      <c r="B111" s="554" t="s">
        <v>3813</v>
      </c>
      <c r="C111" s="608" t="s">
        <v>3813</v>
      </c>
      <c r="D111" s="556" t="s">
        <v>3815</v>
      </c>
      <c r="E111" s="557" t="s">
        <v>3813</v>
      </c>
      <c r="F111" s="558">
        <v>107</v>
      </c>
      <c r="G111" s="609" t="s">
        <v>3813</v>
      </c>
      <c r="H111" s="560">
        <v>24</v>
      </c>
      <c r="I111" s="561">
        <v>23</v>
      </c>
      <c r="J111" s="610" t="s">
        <v>3813</v>
      </c>
      <c r="K111" s="563">
        <v>155</v>
      </c>
      <c r="L111" s="564">
        <v>152</v>
      </c>
      <c r="M111" s="609" t="s">
        <v>3813</v>
      </c>
      <c r="N111" s="560">
        <v>169</v>
      </c>
      <c r="O111" s="561">
        <v>166</v>
      </c>
      <c r="P111" s="610" t="s">
        <v>3813</v>
      </c>
      <c r="Q111" s="563">
        <v>155</v>
      </c>
      <c r="R111" s="564">
        <v>153</v>
      </c>
      <c r="S111" s="609" t="s">
        <v>3813</v>
      </c>
      <c r="T111" s="560">
        <v>205</v>
      </c>
      <c r="U111" s="561">
        <v>202</v>
      </c>
      <c r="V111" s="610" t="s">
        <v>3813</v>
      </c>
      <c r="W111" s="563">
        <v>115</v>
      </c>
      <c r="X111" s="564">
        <v>114</v>
      </c>
      <c r="Y111" s="609" t="s">
        <v>3813</v>
      </c>
      <c r="Z111" s="560">
        <v>243</v>
      </c>
      <c r="AA111" s="561">
        <v>240</v>
      </c>
      <c r="AB111" s="610" t="s">
        <v>3813</v>
      </c>
      <c r="AC111" s="565">
        <v>381</v>
      </c>
      <c r="AD111" s="566" t="s">
        <v>4309</v>
      </c>
      <c r="AE111" s="557">
        <v>0</v>
      </c>
      <c r="AF111" s="567">
        <v>50</v>
      </c>
      <c r="AG111" s="568">
        <v>50</v>
      </c>
    </row>
    <row r="112" spans="1:33" ht="18.75" customHeight="1">
      <c r="A112" s="371">
        <v>110</v>
      </c>
      <c r="B112" s="372">
        <v>112</v>
      </c>
      <c r="C112" s="373" t="s">
        <v>3100</v>
      </c>
      <c r="D112" s="374" t="s">
        <v>3816</v>
      </c>
      <c r="E112" s="375" t="s">
        <v>3813</v>
      </c>
      <c r="F112" s="376">
        <v>108</v>
      </c>
      <c r="G112" s="377">
        <v>136767604</v>
      </c>
      <c r="H112" s="378">
        <v>62</v>
      </c>
      <c r="I112" s="379">
        <v>61</v>
      </c>
      <c r="J112" s="380">
        <v>167508413</v>
      </c>
      <c r="K112" s="381" t="s">
        <v>3813</v>
      </c>
      <c r="L112" s="382" t="s">
        <v>3813</v>
      </c>
      <c r="M112" s="383" t="s">
        <v>3813</v>
      </c>
      <c r="N112" s="378" t="s">
        <v>3813</v>
      </c>
      <c r="O112" s="379" t="s">
        <v>3813</v>
      </c>
      <c r="P112" s="384" t="s">
        <v>3813</v>
      </c>
      <c r="Q112" s="381" t="s">
        <v>3813</v>
      </c>
      <c r="R112" s="382" t="s">
        <v>3813</v>
      </c>
      <c r="S112" s="383" t="s">
        <v>3813</v>
      </c>
      <c r="T112" s="378" t="s">
        <v>3813</v>
      </c>
      <c r="U112" s="379" t="s">
        <v>3813</v>
      </c>
      <c r="V112" s="384" t="s">
        <v>3813</v>
      </c>
      <c r="W112" s="381">
        <v>36</v>
      </c>
      <c r="X112" s="382">
        <v>36</v>
      </c>
      <c r="Y112" s="377">
        <v>57236</v>
      </c>
      <c r="Z112" s="378">
        <v>98</v>
      </c>
      <c r="AA112" s="379">
        <v>97</v>
      </c>
      <c r="AB112" s="380">
        <v>614</v>
      </c>
      <c r="AC112" s="604">
        <v>381</v>
      </c>
      <c r="AD112" s="605" t="s">
        <v>4309</v>
      </c>
      <c r="AE112" s="375">
        <v>0</v>
      </c>
      <c r="AF112" s="386">
        <v>100</v>
      </c>
      <c r="AG112" s="387">
        <v>0</v>
      </c>
    </row>
    <row r="113" spans="1:33" ht="18.75" customHeight="1">
      <c r="A113" s="323">
        <v>111</v>
      </c>
      <c r="B113" s="324">
        <v>140</v>
      </c>
      <c r="C113" s="325" t="s">
        <v>4328</v>
      </c>
      <c r="D113" s="326" t="s">
        <v>2992</v>
      </c>
      <c r="E113" s="327" t="s">
        <v>3813</v>
      </c>
      <c r="F113" s="328">
        <v>109</v>
      </c>
      <c r="G113" s="329">
        <v>136662244</v>
      </c>
      <c r="H113" s="330">
        <v>130</v>
      </c>
      <c r="I113" s="331">
        <v>128</v>
      </c>
      <c r="J113" s="332">
        <v>146503413</v>
      </c>
      <c r="K113" s="333">
        <v>98</v>
      </c>
      <c r="L113" s="334">
        <v>95</v>
      </c>
      <c r="M113" s="329">
        <v>36606301</v>
      </c>
      <c r="N113" s="330">
        <v>113</v>
      </c>
      <c r="O113" s="331">
        <v>110</v>
      </c>
      <c r="P113" s="332">
        <v>68592315</v>
      </c>
      <c r="Q113" s="333">
        <v>80</v>
      </c>
      <c r="R113" s="334">
        <v>78</v>
      </c>
      <c r="S113" s="329">
        <v>177355432</v>
      </c>
      <c r="T113" s="330">
        <v>140</v>
      </c>
      <c r="U113" s="331">
        <v>138</v>
      </c>
      <c r="V113" s="332">
        <v>9658086</v>
      </c>
      <c r="W113" s="333">
        <v>42</v>
      </c>
      <c r="X113" s="334">
        <v>42</v>
      </c>
      <c r="Y113" s="329">
        <v>54546</v>
      </c>
      <c r="Z113" s="330">
        <v>85</v>
      </c>
      <c r="AA113" s="331">
        <v>84</v>
      </c>
      <c r="AB113" s="332">
        <v>677</v>
      </c>
      <c r="AC113" s="549">
        <v>210</v>
      </c>
      <c r="AD113" s="550" t="s">
        <v>4329</v>
      </c>
      <c r="AE113" s="327">
        <v>0</v>
      </c>
      <c r="AF113" s="336">
        <v>100</v>
      </c>
      <c r="AG113" s="337">
        <v>0</v>
      </c>
    </row>
    <row r="114" spans="1:33" ht="18.75" customHeight="1">
      <c r="A114" s="338">
        <v>112</v>
      </c>
      <c r="B114" s="339">
        <v>24</v>
      </c>
      <c r="C114" s="340" t="s">
        <v>4171</v>
      </c>
      <c r="D114" s="341" t="s">
        <v>3812</v>
      </c>
      <c r="E114" s="351" t="s">
        <v>3813</v>
      </c>
      <c r="F114" s="353">
        <v>110</v>
      </c>
      <c r="G114" s="344">
        <v>136637397</v>
      </c>
      <c r="H114" s="345">
        <v>168</v>
      </c>
      <c r="I114" s="346">
        <v>165</v>
      </c>
      <c r="J114" s="347">
        <v>137485225</v>
      </c>
      <c r="K114" s="348" t="s">
        <v>3813</v>
      </c>
      <c r="L114" s="349" t="s">
        <v>3813</v>
      </c>
      <c r="M114" s="354" t="s">
        <v>3813</v>
      </c>
      <c r="N114" s="345" t="s">
        <v>3813</v>
      </c>
      <c r="O114" s="346" t="s">
        <v>3813</v>
      </c>
      <c r="P114" s="355" t="s">
        <v>3813</v>
      </c>
      <c r="Q114" s="348" t="s">
        <v>3813</v>
      </c>
      <c r="R114" s="349" t="s">
        <v>3813</v>
      </c>
      <c r="S114" s="354" t="s">
        <v>3813</v>
      </c>
      <c r="T114" s="345" t="s">
        <v>3813</v>
      </c>
      <c r="U114" s="346" t="s">
        <v>3813</v>
      </c>
      <c r="V114" s="355" t="s">
        <v>3813</v>
      </c>
      <c r="W114" s="348">
        <v>96</v>
      </c>
      <c r="X114" s="349">
        <v>95</v>
      </c>
      <c r="Y114" s="344">
        <v>38176</v>
      </c>
      <c r="Z114" s="345" t="s">
        <v>3813</v>
      </c>
      <c r="AA114" s="346" t="s">
        <v>3813</v>
      </c>
      <c r="AB114" s="355" t="s">
        <v>3813</v>
      </c>
      <c r="AC114" s="551">
        <v>372</v>
      </c>
      <c r="AD114" s="552" t="s">
        <v>4292</v>
      </c>
      <c r="AE114" s="351">
        <v>0</v>
      </c>
      <c r="AF114" s="343">
        <v>100</v>
      </c>
      <c r="AG114" s="352">
        <v>0</v>
      </c>
    </row>
    <row r="115" spans="1:33" ht="18.75" customHeight="1">
      <c r="A115" s="338">
        <v>113</v>
      </c>
      <c r="B115" s="339" t="s">
        <v>3813</v>
      </c>
      <c r="C115" s="429" t="s">
        <v>3813</v>
      </c>
      <c r="D115" s="341" t="s">
        <v>3812</v>
      </c>
      <c r="E115" s="351" t="s">
        <v>3813</v>
      </c>
      <c r="F115" s="353">
        <v>111</v>
      </c>
      <c r="G115" s="354" t="s">
        <v>3813</v>
      </c>
      <c r="H115" s="345">
        <v>165</v>
      </c>
      <c r="I115" s="346">
        <v>162</v>
      </c>
      <c r="J115" s="355" t="s">
        <v>3813</v>
      </c>
      <c r="K115" s="348">
        <v>154</v>
      </c>
      <c r="L115" s="349">
        <v>151</v>
      </c>
      <c r="M115" s="354" t="s">
        <v>3813</v>
      </c>
      <c r="N115" s="345">
        <v>327</v>
      </c>
      <c r="O115" s="346">
        <v>324</v>
      </c>
      <c r="P115" s="355" t="s">
        <v>3813</v>
      </c>
      <c r="Q115" s="348">
        <v>208</v>
      </c>
      <c r="R115" s="349">
        <v>205</v>
      </c>
      <c r="S115" s="354" t="s">
        <v>3813</v>
      </c>
      <c r="T115" s="345">
        <v>122</v>
      </c>
      <c r="U115" s="346">
        <v>121</v>
      </c>
      <c r="V115" s="355" t="s">
        <v>3813</v>
      </c>
      <c r="W115" s="348">
        <v>181</v>
      </c>
      <c r="X115" s="349">
        <v>180</v>
      </c>
      <c r="Y115" s="354" t="s">
        <v>3813</v>
      </c>
      <c r="Z115" s="345">
        <v>159</v>
      </c>
      <c r="AA115" s="346">
        <v>157</v>
      </c>
      <c r="AB115" s="355" t="s">
        <v>3813</v>
      </c>
      <c r="AC115" s="551">
        <v>384</v>
      </c>
      <c r="AD115" s="552" t="s">
        <v>4298</v>
      </c>
      <c r="AE115" s="351">
        <v>0</v>
      </c>
      <c r="AF115" s="343">
        <v>1</v>
      </c>
      <c r="AG115" s="352">
        <v>99</v>
      </c>
    </row>
    <row r="116" spans="1:33" ht="18.75" customHeight="1">
      <c r="A116" s="553">
        <v>114</v>
      </c>
      <c r="B116" s="554" t="s">
        <v>3813</v>
      </c>
      <c r="C116" s="608" t="s">
        <v>3813</v>
      </c>
      <c r="D116" s="556" t="s">
        <v>3815</v>
      </c>
      <c r="E116" s="557" t="s">
        <v>3813</v>
      </c>
      <c r="F116" s="558">
        <v>112</v>
      </c>
      <c r="G116" s="609" t="s">
        <v>3813</v>
      </c>
      <c r="H116" s="560">
        <v>55</v>
      </c>
      <c r="I116" s="561">
        <v>54</v>
      </c>
      <c r="J116" s="610" t="s">
        <v>3813</v>
      </c>
      <c r="K116" s="563">
        <v>153</v>
      </c>
      <c r="L116" s="564">
        <v>150</v>
      </c>
      <c r="M116" s="609" t="s">
        <v>3813</v>
      </c>
      <c r="N116" s="560">
        <v>95</v>
      </c>
      <c r="O116" s="561">
        <v>92</v>
      </c>
      <c r="P116" s="610" t="s">
        <v>3813</v>
      </c>
      <c r="Q116" s="563">
        <v>225</v>
      </c>
      <c r="R116" s="564">
        <v>222</v>
      </c>
      <c r="S116" s="609" t="s">
        <v>3813</v>
      </c>
      <c r="T116" s="560">
        <v>42</v>
      </c>
      <c r="U116" s="561">
        <v>41</v>
      </c>
      <c r="V116" s="610" t="s">
        <v>3813</v>
      </c>
      <c r="W116" s="563">
        <v>201</v>
      </c>
      <c r="X116" s="564">
        <v>200</v>
      </c>
      <c r="Y116" s="609" t="s">
        <v>3813</v>
      </c>
      <c r="Z116" s="560">
        <v>231</v>
      </c>
      <c r="AA116" s="561">
        <v>228</v>
      </c>
      <c r="AB116" s="610" t="s">
        <v>3813</v>
      </c>
      <c r="AC116" s="565">
        <v>381</v>
      </c>
      <c r="AD116" s="566" t="s">
        <v>4309</v>
      </c>
      <c r="AE116" s="557">
        <v>0</v>
      </c>
      <c r="AF116" s="567">
        <v>79.209999999999994</v>
      </c>
      <c r="AG116" s="568">
        <v>20.79</v>
      </c>
    </row>
    <row r="117" spans="1:33" ht="18.75" customHeight="1">
      <c r="A117" s="371">
        <v>115</v>
      </c>
      <c r="B117" s="372">
        <v>79</v>
      </c>
      <c r="C117" s="373" t="s">
        <v>664</v>
      </c>
      <c r="D117" s="374" t="s">
        <v>2086</v>
      </c>
      <c r="E117" s="375" t="s">
        <v>3813</v>
      </c>
      <c r="F117" s="376">
        <v>113</v>
      </c>
      <c r="G117" s="377">
        <v>135645802</v>
      </c>
      <c r="H117" s="378">
        <v>173</v>
      </c>
      <c r="I117" s="379">
        <v>170</v>
      </c>
      <c r="J117" s="380">
        <v>136565353</v>
      </c>
      <c r="K117" s="381" t="s">
        <v>3813</v>
      </c>
      <c r="L117" s="382" t="s">
        <v>3813</v>
      </c>
      <c r="M117" s="383" t="s">
        <v>3813</v>
      </c>
      <c r="N117" s="378" t="s">
        <v>3813</v>
      </c>
      <c r="O117" s="379" t="s">
        <v>3813</v>
      </c>
      <c r="P117" s="384" t="s">
        <v>3813</v>
      </c>
      <c r="Q117" s="381" t="s">
        <v>3813</v>
      </c>
      <c r="R117" s="382" t="s">
        <v>3813</v>
      </c>
      <c r="S117" s="383" t="s">
        <v>3813</v>
      </c>
      <c r="T117" s="378" t="s">
        <v>3813</v>
      </c>
      <c r="U117" s="379" t="s">
        <v>3813</v>
      </c>
      <c r="V117" s="384" t="s">
        <v>3813</v>
      </c>
      <c r="W117" s="381">
        <v>120</v>
      </c>
      <c r="X117" s="382">
        <v>119</v>
      </c>
      <c r="Y117" s="377">
        <v>33344</v>
      </c>
      <c r="Z117" s="378" t="s">
        <v>3813</v>
      </c>
      <c r="AA117" s="379" t="s">
        <v>3813</v>
      </c>
      <c r="AB117" s="384" t="s">
        <v>3813</v>
      </c>
      <c r="AC117" s="604">
        <v>372</v>
      </c>
      <c r="AD117" s="605" t="s">
        <v>4292</v>
      </c>
      <c r="AE117" s="375">
        <v>0</v>
      </c>
      <c r="AF117" s="386">
        <v>100</v>
      </c>
      <c r="AG117" s="387">
        <v>0</v>
      </c>
    </row>
    <row r="118" spans="1:33" ht="18.75" customHeight="1">
      <c r="A118" s="586">
        <v>116</v>
      </c>
      <c r="B118" s="587">
        <v>127</v>
      </c>
      <c r="C118" s="588" t="s">
        <v>4330</v>
      </c>
      <c r="D118" s="589" t="s">
        <v>3815</v>
      </c>
      <c r="E118" s="590" t="s">
        <v>3813</v>
      </c>
      <c r="F118" s="591">
        <v>114</v>
      </c>
      <c r="G118" s="592">
        <v>135591338</v>
      </c>
      <c r="H118" s="593">
        <v>169</v>
      </c>
      <c r="I118" s="594">
        <v>166</v>
      </c>
      <c r="J118" s="595">
        <v>137420666</v>
      </c>
      <c r="K118" s="596">
        <v>283</v>
      </c>
      <c r="L118" s="597">
        <v>280</v>
      </c>
      <c r="M118" s="592">
        <v>18934400</v>
      </c>
      <c r="N118" s="593">
        <v>412</v>
      </c>
      <c r="O118" s="594">
        <v>409</v>
      </c>
      <c r="P118" s="595">
        <v>15198339</v>
      </c>
      <c r="Q118" s="596">
        <v>348</v>
      </c>
      <c r="R118" s="597">
        <v>344</v>
      </c>
      <c r="S118" s="592">
        <v>73821269</v>
      </c>
      <c r="T118" s="593">
        <v>177</v>
      </c>
      <c r="U118" s="594">
        <v>174</v>
      </c>
      <c r="V118" s="595">
        <v>7189756</v>
      </c>
      <c r="W118" s="596">
        <v>158</v>
      </c>
      <c r="X118" s="597">
        <v>157</v>
      </c>
      <c r="Y118" s="592">
        <v>26755</v>
      </c>
      <c r="Z118" s="593">
        <v>239</v>
      </c>
      <c r="AA118" s="594">
        <v>236</v>
      </c>
      <c r="AB118" s="595">
        <v>352</v>
      </c>
      <c r="AC118" s="600">
        <v>372</v>
      </c>
      <c r="AD118" s="601" t="s">
        <v>4292</v>
      </c>
      <c r="AE118" s="590">
        <v>0</v>
      </c>
      <c r="AF118" s="602">
        <v>100</v>
      </c>
      <c r="AG118" s="603">
        <v>0</v>
      </c>
    </row>
    <row r="119" spans="1:33" ht="18.75" customHeight="1">
      <c r="A119" s="338">
        <v>117</v>
      </c>
      <c r="B119" s="339">
        <v>208</v>
      </c>
      <c r="C119" s="340" t="s">
        <v>3116</v>
      </c>
      <c r="D119" s="341" t="s">
        <v>3117</v>
      </c>
      <c r="E119" s="351" t="s">
        <v>3813</v>
      </c>
      <c r="F119" s="353">
        <v>115</v>
      </c>
      <c r="G119" s="344">
        <v>135241869</v>
      </c>
      <c r="H119" s="345">
        <v>180</v>
      </c>
      <c r="I119" s="346">
        <v>177</v>
      </c>
      <c r="J119" s="347">
        <v>135241869</v>
      </c>
      <c r="K119" s="348">
        <v>114</v>
      </c>
      <c r="L119" s="349">
        <v>111</v>
      </c>
      <c r="M119" s="344">
        <v>35018616</v>
      </c>
      <c r="N119" s="345">
        <v>286</v>
      </c>
      <c r="O119" s="346">
        <v>283</v>
      </c>
      <c r="P119" s="347">
        <v>33801512</v>
      </c>
      <c r="Q119" s="348">
        <v>165</v>
      </c>
      <c r="R119" s="349">
        <v>163</v>
      </c>
      <c r="S119" s="344">
        <v>124900729</v>
      </c>
      <c r="T119" s="345">
        <v>299</v>
      </c>
      <c r="U119" s="346">
        <v>296</v>
      </c>
      <c r="V119" s="347">
        <v>2896963</v>
      </c>
      <c r="W119" s="348">
        <v>278</v>
      </c>
      <c r="X119" s="349">
        <v>277</v>
      </c>
      <c r="Y119" s="344">
        <v>8278</v>
      </c>
      <c r="Z119" s="345">
        <v>79</v>
      </c>
      <c r="AA119" s="346">
        <v>78</v>
      </c>
      <c r="AB119" s="347">
        <v>705</v>
      </c>
      <c r="AC119" s="551">
        <v>321</v>
      </c>
      <c r="AD119" s="552" t="s">
        <v>4296</v>
      </c>
      <c r="AE119" s="351">
        <v>0</v>
      </c>
      <c r="AF119" s="343">
        <v>100</v>
      </c>
      <c r="AG119" s="352">
        <v>0</v>
      </c>
    </row>
    <row r="120" spans="1:33" ht="18.75" customHeight="1">
      <c r="A120" s="553">
        <v>118</v>
      </c>
      <c r="B120" s="608" t="s">
        <v>3813</v>
      </c>
      <c r="C120" s="608" t="s">
        <v>3813</v>
      </c>
      <c r="D120" s="556" t="s">
        <v>3815</v>
      </c>
      <c r="E120" s="557" t="s">
        <v>3813</v>
      </c>
      <c r="F120" s="558">
        <v>116</v>
      </c>
      <c r="G120" s="609" t="s">
        <v>3813</v>
      </c>
      <c r="H120" s="560">
        <v>170</v>
      </c>
      <c r="I120" s="561">
        <v>167</v>
      </c>
      <c r="J120" s="610" t="s">
        <v>3813</v>
      </c>
      <c r="K120" s="563">
        <v>194</v>
      </c>
      <c r="L120" s="564">
        <v>191</v>
      </c>
      <c r="M120" s="609" t="s">
        <v>3813</v>
      </c>
      <c r="N120" s="560">
        <v>252</v>
      </c>
      <c r="O120" s="561">
        <v>249</v>
      </c>
      <c r="P120" s="610" t="s">
        <v>3813</v>
      </c>
      <c r="Q120" s="563">
        <v>180</v>
      </c>
      <c r="R120" s="564">
        <v>177</v>
      </c>
      <c r="S120" s="609" t="s">
        <v>3813</v>
      </c>
      <c r="T120" s="560">
        <v>178</v>
      </c>
      <c r="U120" s="561">
        <v>175</v>
      </c>
      <c r="V120" s="610" t="s">
        <v>3813</v>
      </c>
      <c r="W120" s="563">
        <v>263</v>
      </c>
      <c r="X120" s="564">
        <v>262</v>
      </c>
      <c r="Y120" s="609" t="s">
        <v>3813</v>
      </c>
      <c r="Z120" s="560">
        <v>382</v>
      </c>
      <c r="AA120" s="561">
        <v>378</v>
      </c>
      <c r="AB120" s="610" t="s">
        <v>3813</v>
      </c>
      <c r="AC120" s="565">
        <v>362</v>
      </c>
      <c r="AD120" s="566" t="s">
        <v>4288</v>
      </c>
      <c r="AE120" s="557">
        <v>0</v>
      </c>
      <c r="AF120" s="567">
        <v>100</v>
      </c>
      <c r="AG120" s="568">
        <v>0</v>
      </c>
    </row>
    <row r="121" spans="1:33" ht="18.75" customHeight="1">
      <c r="A121" s="338">
        <v>119</v>
      </c>
      <c r="B121" s="429">
        <v>176</v>
      </c>
      <c r="C121" s="340" t="s">
        <v>4217</v>
      </c>
      <c r="D121" s="341" t="s">
        <v>3375</v>
      </c>
      <c r="E121" s="351" t="s">
        <v>3813</v>
      </c>
      <c r="F121" s="353">
        <v>117</v>
      </c>
      <c r="G121" s="344">
        <v>134376699</v>
      </c>
      <c r="H121" s="345">
        <v>63</v>
      </c>
      <c r="I121" s="346">
        <v>62</v>
      </c>
      <c r="J121" s="347">
        <v>167443123</v>
      </c>
      <c r="K121" s="348">
        <v>420</v>
      </c>
      <c r="L121" s="349">
        <v>417</v>
      </c>
      <c r="M121" s="344">
        <v>8795018</v>
      </c>
      <c r="N121" s="345">
        <v>210</v>
      </c>
      <c r="O121" s="346">
        <v>207</v>
      </c>
      <c r="P121" s="347">
        <v>45770782</v>
      </c>
      <c r="Q121" s="348">
        <v>307</v>
      </c>
      <c r="R121" s="349">
        <v>303</v>
      </c>
      <c r="S121" s="344">
        <v>83319679</v>
      </c>
      <c r="T121" s="345">
        <v>325</v>
      </c>
      <c r="U121" s="346">
        <v>322</v>
      </c>
      <c r="V121" s="347">
        <v>2113730</v>
      </c>
      <c r="W121" s="348">
        <v>135</v>
      </c>
      <c r="X121" s="349">
        <v>134</v>
      </c>
      <c r="Y121" s="344">
        <v>30904</v>
      </c>
      <c r="Z121" s="345">
        <v>352</v>
      </c>
      <c r="AA121" s="346">
        <v>348</v>
      </c>
      <c r="AB121" s="347">
        <v>205</v>
      </c>
      <c r="AC121" s="551">
        <v>311</v>
      </c>
      <c r="AD121" s="552" t="s">
        <v>4286</v>
      </c>
      <c r="AE121" s="351">
        <v>0</v>
      </c>
      <c r="AF121" s="343">
        <v>100</v>
      </c>
      <c r="AG121" s="352">
        <v>0</v>
      </c>
    </row>
    <row r="122" spans="1:33" ht="18.75" customHeight="1">
      <c r="A122" s="371">
        <v>120</v>
      </c>
      <c r="B122" s="372">
        <v>99</v>
      </c>
      <c r="C122" s="373" t="s">
        <v>1816</v>
      </c>
      <c r="D122" s="374" t="s">
        <v>465</v>
      </c>
      <c r="E122" s="375" t="s">
        <v>3813</v>
      </c>
      <c r="F122" s="376">
        <v>118</v>
      </c>
      <c r="G122" s="377">
        <v>134025872</v>
      </c>
      <c r="H122" s="378">
        <v>134</v>
      </c>
      <c r="I122" s="379">
        <v>132</v>
      </c>
      <c r="J122" s="380">
        <v>145582753</v>
      </c>
      <c r="K122" s="381" t="s">
        <v>3813</v>
      </c>
      <c r="L122" s="382" t="s">
        <v>3813</v>
      </c>
      <c r="M122" s="383" t="s">
        <v>3813</v>
      </c>
      <c r="N122" s="378">
        <v>148</v>
      </c>
      <c r="O122" s="379">
        <v>145</v>
      </c>
      <c r="P122" s="380">
        <v>60552916</v>
      </c>
      <c r="Q122" s="381">
        <v>156</v>
      </c>
      <c r="R122" s="382">
        <v>154</v>
      </c>
      <c r="S122" s="377">
        <v>128950992</v>
      </c>
      <c r="T122" s="378" t="s">
        <v>3813</v>
      </c>
      <c r="U122" s="379" t="s">
        <v>3813</v>
      </c>
      <c r="V122" s="384" t="s">
        <v>3813</v>
      </c>
      <c r="W122" s="381">
        <v>14</v>
      </c>
      <c r="X122" s="382">
        <v>14</v>
      </c>
      <c r="Y122" s="377">
        <v>69368</v>
      </c>
      <c r="Z122" s="378">
        <v>179</v>
      </c>
      <c r="AA122" s="379">
        <v>177</v>
      </c>
      <c r="AB122" s="380">
        <v>443</v>
      </c>
      <c r="AC122" s="604">
        <v>384</v>
      </c>
      <c r="AD122" s="605" t="s">
        <v>4298</v>
      </c>
      <c r="AE122" s="375">
        <v>0</v>
      </c>
      <c r="AF122" s="386">
        <v>0</v>
      </c>
      <c r="AG122" s="387">
        <v>100</v>
      </c>
    </row>
    <row r="123" spans="1:33" ht="18.75" customHeight="1">
      <c r="A123" s="323">
        <v>121</v>
      </c>
      <c r="B123" s="324">
        <v>256</v>
      </c>
      <c r="C123" s="325" t="s">
        <v>1387</v>
      </c>
      <c r="D123" s="326" t="s">
        <v>3369</v>
      </c>
      <c r="E123" s="327" t="s">
        <v>3813</v>
      </c>
      <c r="F123" s="328">
        <v>119</v>
      </c>
      <c r="G123" s="329">
        <v>133872988</v>
      </c>
      <c r="H123" s="330">
        <v>11</v>
      </c>
      <c r="I123" s="331">
        <v>10</v>
      </c>
      <c r="J123" s="332">
        <v>228128854</v>
      </c>
      <c r="K123" s="333">
        <v>391</v>
      </c>
      <c r="L123" s="334">
        <v>388</v>
      </c>
      <c r="M123" s="329">
        <v>11208419</v>
      </c>
      <c r="N123" s="330">
        <v>92</v>
      </c>
      <c r="O123" s="331">
        <v>89</v>
      </c>
      <c r="P123" s="332">
        <v>74799017</v>
      </c>
      <c r="Q123" s="333">
        <v>26</v>
      </c>
      <c r="R123" s="334">
        <v>26</v>
      </c>
      <c r="S123" s="329">
        <v>255447505</v>
      </c>
      <c r="T123" s="330">
        <v>488</v>
      </c>
      <c r="U123" s="331">
        <v>485</v>
      </c>
      <c r="V123" s="332">
        <v>-13736625</v>
      </c>
      <c r="W123" s="333" t="s">
        <v>3813</v>
      </c>
      <c r="X123" s="334" t="s">
        <v>3813</v>
      </c>
      <c r="Y123" s="423" t="s">
        <v>3813</v>
      </c>
      <c r="Z123" s="330">
        <v>487</v>
      </c>
      <c r="AA123" s="331">
        <v>483</v>
      </c>
      <c r="AB123" s="332">
        <v>46</v>
      </c>
      <c r="AC123" s="549">
        <v>400</v>
      </c>
      <c r="AD123" s="550" t="s">
        <v>4303</v>
      </c>
      <c r="AE123" s="327">
        <v>0</v>
      </c>
      <c r="AF123" s="336">
        <v>100</v>
      </c>
      <c r="AG123" s="337">
        <v>0</v>
      </c>
    </row>
    <row r="124" spans="1:33" ht="18.75" customHeight="1">
      <c r="A124" s="338">
        <v>122</v>
      </c>
      <c r="B124" s="339">
        <v>28</v>
      </c>
      <c r="C124" s="340" t="s">
        <v>2157</v>
      </c>
      <c r="D124" s="341" t="s">
        <v>3369</v>
      </c>
      <c r="E124" s="351" t="s">
        <v>3813</v>
      </c>
      <c r="F124" s="353">
        <v>120</v>
      </c>
      <c r="G124" s="344">
        <v>133800167</v>
      </c>
      <c r="H124" s="345">
        <v>141</v>
      </c>
      <c r="I124" s="346">
        <v>139</v>
      </c>
      <c r="J124" s="347">
        <v>144228967</v>
      </c>
      <c r="K124" s="348">
        <v>325</v>
      </c>
      <c r="L124" s="349">
        <v>322</v>
      </c>
      <c r="M124" s="344">
        <v>15901787</v>
      </c>
      <c r="N124" s="345">
        <v>295</v>
      </c>
      <c r="O124" s="346">
        <v>292</v>
      </c>
      <c r="P124" s="347">
        <v>31921315</v>
      </c>
      <c r="Q124" s="348">
        <v>206</v>
      </c>
      <c r="R124" s="349">
        <v>203</v>
      </c>
      <c r="S124" s="344">
        <v>107015052</v>
      </c>
      <c r="T124" s="345">
        <v>162</v>
      </c>
      <c r="U124" s="346">
        <v>159</v>
      </c>
      <c r="V124" s="347">
        <v>8175031</v>
      </c>
      <c r="W124" s="348">
        <v>47</v>
      </c>
      <c r="X124" s="349">
        <v>46</v>
      </c>
      <c r="Y124" s="344">
        <v>52003</v>
      </c>
      <c r="Z124" s="345">
        <v>295</v>
      </c>
      <c r="AA124" s="346">
        <v>291</v>
      </c>
      <c r="AB124" s="347">
        <v>275</v>
      </c>
      <c r="AC124" s="551">
        <v>381</v>
      </c>
      <c r="AD124" s="552" t="s">
        <v>4309</v>
      </c>
      <c r="AE124" s="351">
        <v>0</v>
      </c>
      <c r="AF124" s="343">
        <v>100</v>
      </c>
      <c r="AG124" s="352">
        <v>0</v>
      </c>
    </row>
    <row r="125" spans="1:33" ht="18.75" customHeight="1">
      <c r="A125" s="338">
        <v>123</v>
      </c>
      <c r="B125" s="339">
        <v>16</v>
      </c>
      <c r="C125" s="340" t="s">
        <v>1371</v>
      </c>
      <c r="D125" s="341" t="s">
        <v>3369</v>
      </c>
      <c r="E125" s="351" t="s">
        <v>3813</v>
      </c>
      <c r="F125" s="353">
        <v>121</v>
      </c>
      <c r="G125" s="344">
        <v>133727951</v>
      </c>
      <c r="H125" s="345">
        <v>187</v>
      </c>
      <c r="I125" s="346">
        <v>184</v>
      </c>
      <c r="J125" s="347">
        <v>134114199</v>
      </c>
      <c r="K125" s="348">
        <v>442</v>
      </c>
      <c r="L125" s="349">
        <v>439</v>
      </c>
      <c r="M125" s="344">
        <v>7290222</v>
      </c>
      <c r="N125" s="345">
        <v>350</v>
      </c>
      <c r="O125" s="346">
        <v>347</v>
      </c>
      <c r="P125" s="347">
        <v>25521900</v>
      </c>
      <c r="Q125" s="348">
        <v>324</v>
      </c>
      <c r="R125" s="349">
        <v>320</v>
      </c>
      <c r="S125" s="344">
        <v>80045057</v>
      </c>
      <c r="T125" s="345">
        <v>395</v>
      </c>
      <c r="U125" s="346">
        <v>392</v>
      </c>
      <c r="V125" s="347">
        <v>384610</v>
      </c>
      <c r="W125" s="348">
        <v>79</v>
      </c>
      <c r="X125" s="349">
        <v>78</v>
      </c>
      <c r="Y125" s="344">
        <v>42165</v>
      </c>
      <c r="Z125" s="345">
        <v>269</v>
      </c>
      <c r="AA125" s="346">
        <v>265</v>
      </c>
      <c r="AB125" s="347">
        <v>307</v>
      </c>
      <c r="AC125" s="551">
        <v>372</v>
      </c>
      <c r="AD125" s="552" t="s">
        <v>4292</v>
      </c>
      <c r="AE125" s="351">
        <v>0</v>
      </c>
      <c r="AF125" s="343">
        <v>100</v>
      </c>
      <c r="AG125" s="352">
        <v>0</v>
      </c>
    </row>
    <row r="126" spans="1:33" ht="18.75" customHeight="1">
      <c r="A126" s="338">
        <v>124</v>
      </c>
      <c r="B126" s="339">
        <v>225</v>
      </c>
      <c r="C126" s="340" t="s">
        <v>4231</v>
      </c>
      <c r="D126" s="341" t="s">
        <v>3368</v>
      </c>
      <c r="E126" s="351" t="s">
        <v>3813</v>
      </c>
      <c r="F126" s="353">
        <v>122</v>
      </c>
      <c r="G126" s="344">
        <v>133571883</v>
      </c>
      <c r="H126" s="345">
        <v>174</v>
      </c>
      <c r="I126" s="346">
        <v>171</v>
      </c>
      <c r="J126" s="347">
        <v>136510680</v>
      </c>
      <c r="K126" s="348">
        <v>466</v>
      </c>
      <c r="L126" s="349">
        <v>463</v>
      </c>
      <c r="M126" s="344">
        <v>5233571</v>
      </c>
      <c r="N126" s="345">
        <v>439</v>
      </c>
      <c r="O126" s="346">
        <v>436</v>
      </c>
      <c r="P126" s="347">
        <v>11633676</v>
      </c>
      <c r="Q126" s="348">
        <v>482</v>
      </c>
      <c r="R126" s="349">
        <v>478</v>
      </c>
      <c r="S126" s="344">
        <v>37250378</v>
      </c>
      <c r="T126" s="345">
        <v>455</v>
      </c>
      <c r="U126" s="346">
        <v>452</v>
      </c>
      <c r="V126" s="347">
        <v>-3403567</v>
      </c>
      <c r="W126" s="348" t="s">
        <v>3813</v>
      </c>
      <c r="X126" s="349" t="s">
        <v>3813</v>
      </c>
      <c r="Y126" s="354" t="s">
        <v>3813</v>
      </c>
      <c r="Z126" s="345">
        <v>363</v>
      </c>
      <c r="AA126" s="346">
        <v>359</v>
      </c>
      <c r="AB126" s="347">
        <v>196</v>
      </c>
      <c r="AC126" s="551">
        <v>369</v>
      </c>
      <c r="AD126" s="552" t="s">
        <v>4288</v>
      </c>
      <c r="AE126" s="351">
        <v>0</v>
      </c>
      <c r="AF126" s="343">
        <v>100</v>
      </c>
      <c r="AG126" s="352">
        <v>0</v>
      </c>
    </row>
    <row r="127" spans="1:33" ht="18.75" customHeight="1">
      <c r="A127" s="434">
        <v>125</v>
      </c>
      <c r="B127" s="435">
        <v>63</v>
      </c>
      <c r="C127" s="436" t="s">
        <v>4184</v>
      </c>
      <c r="D127" s="437" t="s">
        <v>3816</v>
      </c>
      <c r="E127" s="438" t="s">
        <v>3813</v>
      </c>
      <c r="F127" s="439">
        <v>123</v>
      </c>
      <c r="G127" s="440">
        <v>133118706</v>
      </c>
      <c r="H127" s="441">
        <v>151</v>
      </c>
      <c r="I127" s="442">
        <v>148</v>
      </c>
      <c r="J127" s="443">
        <v>141803555</v>
      </c>
      <c r="K127" s="444" t="s">
        <v>3813</v>
      </c>
      <c r="L127" s="445" t="s">
        <v>3813</v>
      </c>
      <c r="M127" s="446" t="s">
        <v>3813</v>
      </c>
      <c r="N127" s="441" t="s">
        <v>3813</v>
      </c>
      <c r="O127" s="442" t="s">
        <v>3813</v>
      </c>
      <c r="P127" s="447" t="s">
        <v>3813</v>
      </c>
      <c r="Q127" s="444">
        <v>63</v>
      </c>
      <c r="R127" s="445">
        <v>62</v>
      </c>
      <c r="S127" s="440">
        <v>198982624</v>
      </c>
      <c r="T127" s="441" t="s">
        <v>3813</v>
      </c>
      <c r="U127" s="442" t="s">
        <v>3813</v>
      </c>
      <c r="V127" s="447" t="s">
        <v>3813</v>
      </c>
      <c r="W127" s="444">
        <v>395</v>
      </c>
      <c r="X127" s="445">
        <v>393</v>
      </c>
      <c r="Y127" s="440">
        <v>751</v>
      </c>
      <c r="Z127" s="441">
        <v>273</v>
      </c>
      <c r="AA127" s="442">
        <v>269</v>
      </c>
      <c r="AB127" s="443">
        <v>299</v>
      </c>
      <c r="AC127" s="615">
        <v>341</v>
      </c>
      <c r="AD127" s="616" t="s">
        <v>4310</v>
      </c>
      <c r="AE127" s="438">
        <v>0</v>
      </c>
      <c r="AF127" s="449">
        <v>100</v>
      </c>
      <c r="AG127" s="450">
        <v>0</v>
      </c>
    </row>
    <row r="128" spans="1:33" ht="18.75" customHeight="1">
      <c r="A128" s="323">
        <v>126</v>
      </c>
      <c r="B128" s="324" t="s">
        <v>3813</v>
      </c>
      <c r="C128" s="325" t="s">
        <v>3957</v>
      </c>
      <c r="D128" s="326" t="s">
        <v>1750</v>
      </c>
      <c r="E128" s="327" t="s">
        <v>3813</v>
      </c>
      <c r="F128" s="328">
        <v>124</v>
      </c>
      <c r="G128" s="329">
        <v>133089849</v>
      </c>
      <c r="H128" s="330">
        <v>157</v>
      </c>
      <c r="I128" s="331">
        <v>154</v>
      </c>
      <c r="J128" s="332">
        <v>140661341</v>
      </c>
      <c r="K128" s="333">
        <v>143</v>
      </c>
      <c r="L128" s="334">
        <v>140</v>
      </c>
      <c r="M128" s="329">
        <v>31240466</v>
      </c>
      <c r="N128" s="330">
        <v>313</v>
      </c>
      <c r="O128" s="331">
        <v>310</v>
      </c>
      <c r="P128" s="332">
        <v>28855856</v>
      </c>
      <c r="Q128" s="333">
        <v>118</v>
      </c>
      <c r="R128" s="334">
        <v>116</v>
      </c>
      <c r="S128" s="329">
        <v>150085756</v>
      </c>
      <c r="T128" s="330">
        <v>475</v>
      </c>
      <c r="U128" s="331">
        <v>472</v>
      </c>
      <c r="V128" s="332">
        <v>-5880744</v>
      </c>
      <c r="W128" s="333" t="s">
        <v>3813</v>
      </c>
      <c r="X128" s="334" t="s">
        <v>3813</v>
      </c>
      <c r="Y128" s="423" t="s">
        <v>3813</v>
      </c>
      <c r="Z128" s="330">
        <v>127</v>
      </c>
      <c r="AA128" s="331">
        <v>126</v>
      </c>
      <c r="AB128" s="332">
        <v>549</v>
      </c>
      <c r="AC128" s="549">
        <v>382</v>
      </c>
      <c r="AD128" s="550" t="s">
        <v>4331</v>
      </c>
      <c r="AE128" s="327">
        <v>0</v>
      </c>
      <c r="AF128" s="336">
        <v>84.3</v>
      </c>
      <c r="AG128" s="337">
        <v>15.7</v>
      </c>
    </row>
    <row r="129" spans="1:33" ht="18.75" customHeight="1">
      <c r="A129" s="553">
        <v>127</v>
      </c>
      <c r="B129" s="554">
        <v>261</v>
      </c>
      <c r="C129" s="555" t="s">
        <v>1391</v>
      </c>
      <c r="D129" s="556" t="s">
        <v>355</v>
      </c>
      <c r="E129" s="611">
        <v>3</v>
      </c>
      <c r="F129" s="567" t="s">
        <v>3813</v>
      </c>
      <c r="G129" s="559">
        <v>133040049</v>
      </c>
      <c r="H129" s="560">
        <v>111</v>
      </c>
      <c r="I129" s="561">
        <v>2</v>
      </c>
      <c r="J129" s="562">
        <v>150880903</v>
      </c>
      <c r="K129" s="563">
        <v>12</v>
      </c>
      <c r="L129" s="564">
        <v>1</v>
      </c>
      <c r="M129" s="559">
        <v>66292770</v>
      </c>
      <c r="N129" s="560">
        <v>70</v>
      </c>
      <c r="O129" s="561">
        <v>3</v>
      </c>
      <c r="P129" s="562">
        <v>87816553</v>
      </c>
      <c r="Q129" s="563">
        <v>243</v>
      </c>
      <c r="R129" s="564">
        <v>4</v>
      </c>
      <c r="S129" s="559">
        <v>99383557</v>
      </c>
      <c r="T129" s="560">
        <v>37</v>
      </c>
      <c r="U129" s="561">
        <v>1</v>
      </c>
      <c r="V129" s="562">
        <v>21900980</v>
      </c>
      <c r="W129" s="563" t="s">
        <v>3813</v>
      </c>
      <c r="X129" s="564" t="s">
        <v>3813</v>
      </c>
      <c r="Y129" s="609" t="s">
        <v>3813</v>
      </c>
      <c r="Z129" s="560">
        <v>202</v>
      </c>
      <c r="AA129" s="561">
        <v>3</v>
      </c>
      <c r="AB129" s="562">
        <v>420</v>
      </c>
      <c r="AC129" s="565">
        <v>311</v>
      </c>
      <c r="AD129" s="566" t="s">
        <v>4286</v>
      </c>
      <c r="AE129" s="557">
        <v>100</v>
      </c>
      <c r="AF129" s="567">
        <v>0</v>
      </c>
      <c r="AG129" s="568">
        <v>0</v>
      </c>
    </row>
    <row r="130" spans="1:33" ht="18.75" customHeight="1">
      <c r="A130" s="553">
        <v>128</v>
      </c>
      <c r="B130" s="554">
        <v>171</v>
      </c>
      <c r="C130" s="555" t="s">
        <v>4214</v>
      </c>
      <c r="D130" s="556" t="s">
        <v>3815</v>
      </c>
      <c r="E130" s="557" t="s">
        <v>3813</v>
      </c>
      <c r="F130" s="558">
        <v>125</v>
      </c>
      <c r="G130" s="559">
        <v>132818089</v>
      </c>
      <c r="H130" s="560">
        <v>197</v>
      </c>
      <c r="I130" s="561">
        <v>194</v>
      </c>
      <c r="J130" s="562">
        <v>132973575</v>
      </c>
      <c r="K130" s="563">
        <v>315</v>
      </c>
      <c r="L130" s="564">
        <v>312</v>
      </c>
      <c r="M130" s="559">
        <v>16402392</v>
      </c>
      <c r="N130" s="560">
        <v>469</v>
      </c>
      <c r="O130" s="561">
        <v>465</v>
      </c>
      <c r="P130" s="562">
        <v>5150711</v>
      </c>
      <c r="Q130" s="563">
        <v>271</v>
      </c>
      <c r="R130" s="564">
        <v>267</v>
      </c>
      <c r="S130" s="559">
        <v>91784946</v>
      </c>
      <c r="T130" s="560">
        <v>280</v>
      </c>
      <c r="U130" s="561">
        <v>277</v>
      </c>
      <c r="V130" s="562">
        <v>3448733</v>
      </c>
      <c r="W130" s="563">
        <v>384</v>
      </c>
      <c r="X130" s="564">
        <v>382</v>
      </c>
      <c r="Y130" s="559">
        <v>1066</v>
      </c>
      <c r="Z130" s="560">
        <v>287</v>
      </c>
      <c r="AA130" s="561">
        <v>283</v>
      </c>
      <c r="AB130" s="562">
        <v>281</v>
      </c>
      <c r="AC130" s="565">
        <v>312</v>
      </c>
      <c r="AD130" s="566" t="s">
        <v>4286</v>
      </c>
      <c r="AE130" s="557">
        <v>0</v>
      </c>
      <c r="AF130" s="567">
        <v>100</v>
      </c>
      <c r="AG130" s="568">
        <v>0</v>
      </c>
    </row>
    <row r="131" spans="1:33" ht="18.75" customHeight="1">
      <c r="A131" s="338">
        <v>129</v>
      </c>
      <c r="B131" s="339">
        <v>396</v>
      </c>
      <c r="C131" s="340" t="s">
        <v>4332</v>
      </c>
      <c r="D131" s="341" t="s">
        <v>3816</v>
      </c>
      <c r="E131" s="351" t="s">
        <v>3813</v>
      </c>
      <c r="F131" s="353">
        <v>126</v>
      </c>
      <c r="G131" s="344">
        <v>132634925</v>
      </c>
      <c r="H131" s="345">
        <v>190</v>
      </c>
      <c r="I131" s="346">
        <v>187</v>
      </c>
      <c r="J131" s="347">
        <v>133989520</v>
      </c>
      <c r="K131" s="348">
        <v>57</v>
      </c>
      <c r="L131" s="349">
        <v>55</v>
      </c>
      <c r="M131" s="344">
        <v>44122974</v>
      </c>
      <c r="N131" s="345">
        <v>153</v>
      </c>
      <c r="O131" s="346">
        <v>150</v>
      </c>
      <c r="P131" s="347">
        <v>59217991</v>
      </c>
      <c r="Q131" s="348">
        <v>305</v>
      </c>
      <c r="R131" s="349">
        <v>301</v>
      </c>
      <c r="S131" s="344">
        <v>83690563</v>
      </c>
      <c r="T131" s="345">
        <v>14</v>
      </c>
      <c r="U131" s="346">
        <v>14</v>
      </c>
      <c r="V131" s="347">
        <v>30020860</v>
      </c>
      <c r="W131" s="348">
        <v>178</v>
      </c>
      <c r="X131" s="349">
        <v>177</v>
      </c>
      <c r="Y131" s="344">
        <v>22321</v>
      </c>
      <c r="Z131" s="345">
        <v>235</v>
      </c>
      <c r="AA131" s="346">
        <v>232</v>
      </c>
      <c r="AB131" s="347">
        <v>365</v>
      </c>
      <c r="AC131" s="551">
        <v>383</v>
      </c>
      <c r="AD131" s="552" t="s">
        <v>4302</v>
      </c>
      <c r="AE131" s="351">
        <v>0</v>
      </c>
      <c r="AF131" s="343">
        <v>100</v>
      </c>
      <c r="AG131" s="352">
        <v>0</v>
      </c>
    </row>
    <row r="132" spans="1:33" ht="18.75" customHeight="1">
      <c r="A132" s="569">
        <v>130</v>
      </c>
      <c r="B132" s="570">
        <v>244</v>
      </c>
      <c r="C132" s="571" t="s">
        <v>1821</v>
      </c>
      <c r="D132" s="572" t="s">
        <v>3815</v>
      </c>
      <c r="E132" s="573" t="s">
        <v>3813</v>
      </c>
      <c r="F132" s="574">
        <v>127</v>
      </c>
      <c r="G132" s="575">
        <v>132602797</v>
      </c>
      <c r="H132" s="576">
        <v>113</v>
      </c>
      <c r="I132" s="577">
        <v>111</v>
      </c>
      <c r="J132" s="578">
        <v>150474921</v>
      </c>
      <c r="K132" s="579">
        <v>375</v>
      </c>
      <c r="L132" s="580">
        <v>372</v>
      </c>
      <c r="M132" s="575">
        <v>12592554</v>
      </c>
      <c r="N132" s="576">
        <v>112</v>
      </c>
      <c r="O132" s="577">
        <v>109</v>
      </c>
      <c r="P132" s="578">
        <v>68596161</v>
      </c>
      <c r="Q132" s="579">
        <v>217</v>
      </c>
      <c r="R132" s="580">
        <v>214</v>
      </c>
      <c r="S132" s="575">
        <v>104403293</v>
      </c>
      <c r="T132" s="576">
        <v>134</v>
      </c>
      <c r="U132" s="577">
        <v>133</v>
      </c>
      <c r="V132" s="578">
        <v>10042121</v>
      </c>
      <c r="W132" s="579">
        <v>252</v>
      </c>
      <c r="X132" s="580">
        <v>251</v>
      </c>
      <c r="Y132" s="575">
        <v>11429</v>
      </c>
      <c r="Z132" s="576">
        <v>458</v>
      </c>
      <c r="AA132" s="577">
        <v>454</v>
      </c>
      <c r="AB132" s="578">
        <v>93</v>
      </c>
      <c r="AC132" s="582">
        <v>351</v>
      </c>
      <c r="AD132" s="583" t="s">
        <v>4294</v>
      </c>
      <c r="AE132" s="573">
        <v>0</v>
      </c>
      <c r="AF132" s="584">
        <v>100</v>
      </c>
      <c r="AG132" s="585">
        <v>0</v>
      </c>
    </row>
    <row r="133" spans="1:33" ht="18.75" customHeight="1">
      <c r="A133" s="586">
        <v>131</v>
      </c>
      <c r="B133" s="587" t="s">
        <v>3813</v>
      </c>
      <c r="C133" s="606" t="s">
        <v>3813</v>
      </c>
      <c r="D133" s="589" t="s">
        <v>3815</v>
      </c>
      <c r="E133" s="590" t="s">
        <v>3813</v>
      </c>
      <c r="F133" s="591">
        <v>128</v>
      </c>
      <c r="G133" s="598" t="s">
        <v>3813</v>
      </c>
      <c r="H133" s="593">
        <v>196</v>
      </c>
      <c r="I133" s="594">
        <v>193</v>
      </c>
      <c r="J133" s="599" t="s">
        <v>3813</v>
      </c>
      <c r="K133" s="596">
        <v>31</v>
      </c>
      <c r="L133" s="597">
        <v>29</v>
      </c>
      <c r="M133" s="598" t="s">
        <v>3813</v>
      </c>
      <c r="N133" s="593">
        <v>62</v>
      </c>
      <c r="O133" s="594">
        <v>60</v>
      </c>
      <c r="P133" s="599" t="s">
        <v>3813</v>
      </c>
      <c r="Q133" s="596">
        <v>151</v>
      </c>
      <c r="R133" s="597">
        <v>149</v>
      </c>
      <c r="S133" s="598" t="s">
        <v>3813</v>
      </c>
      <c r="T133" s="593">
        <v>38</v>
      </c>
      <c r="U133" s="594">
        <v>37</v>
      </c>
      <c r="V133" s="599" t="s">
        <v>3813</v>
      </c>
      <c r="W133" s="596">
        <v>391</v>
      </c>
      <c r="X133" s="597">
        <v>389</v>
      </c>
      <c r="Y133" s="598" t="s">
        <v>3813</v>
      </c>
      <c r="Z133" s="593">
        <v>136</v>
      </c>
      <c r="AA133" s="594">
        <v>135</v>
      </c>
      <c r="AB133" s="599" t="s">
        <v>3813</v>
      </c>
      <c r="AC133" s="600">
        <v>383</v>
      </c>
      <c r="AD133" s="601" t="s">
        <v>4302</v>
      </c>
      <c r="AE133" s="590">
        <v>0</v>
      </c>
      <c r="AF133" s="602">
        <v>100</v>
      </c>
      <c r="AG133" s="603">
        <v>0</v>
      </c>
    </row>
    <row r="134" spans="1:33" ht="18.75" customHeight="1">
      <c r="A134" s="338">
        <v>132</v>
      </c>
      <c r="B134" s="339" t="s">
        <v>3813</v>
      </c>
      <c r="C134" s="340" t="s">
        <v>4333</v>
      </c>
      <c r="D134" s="341" t="s">
        <v>1436</v>
      </c>
      <c r="E134" s="351" t="s">
        <v>3813</v>
      </c>
      <c r="F134" s="353">
        <v>129</v>
      </c>
      <c r="G134" s="344">
        <v>132241312</v>
      </c>
      <c r="H134" s="345">
        <v>155</v>
      </c>
      <c r="I134" s="346">
        <v>152</v>
      </c>
      <c r="J134" s="347">
        <v>141139002</v>
      </c>
      <c r="K134" s="348" t="s">
        <v>3813</v>
      </c>
      <c r="L134" s="349" t="s">
        <v>3813</v>
      </c>
      <c r="M134" s="354" t="s">
        <v>3813</v>
      </c>
      <c r="N134" s="345">
        <v>106</v>
      </c>
      <c r="O134" s="346">
        <v>103</v>
      </c>
      <c r="P134" s="347">
        <v>71925429</v>
      </c>
      <c r="Q134" s="348">
        <v>213</v>
      </c>
      <c r="R134" s="349">
        <v>210</v>
      </c>
      <c r="S134" s="344">
        <v>104995710</v>
      </c>
      <c r="T134" s="345" t="s">
        <v>3813</v>
      </c>
      <c r="U134" s="346" t="s">
        <v>3813</v>
      </c>
      <c r="V134" s="355" t="s">
        <v>3813</v>
      </c>
      <c r="W134" s="348">
        <v>365</v>
      </c>
      <c r="X134" s="349">
        <v>364</v>
      </c>
      <c r="Y134" s="344">
        <v>1817</v>
      </c>
      <c r="Z134" s="345">
        <v>66</v>
      </c>
      <c r="AA134" s="346">
        <v>65</v>
      </c>
      <c r="AB134" s="347">
        <v>757</v>
      </c>
      <c r="AC134" s="551">
        <v>384</v>
      </c>
      <c r="AD134" s="552" t="s">
        <v>4298</v>
      </c>
      <c r="AE134" s="351">
        <v>0</v>
      </c>
      <c r="AF134" s="343">
        <v>0</v>
      </c>
      <c r="AG134" s="352">
        <v>100</v>
      </c>
    </row>
    <row r="135" spans="1:33" ht="18.75" customHeight="1">
      <c r="A135" s="338">
        <v>133</v>
      </c>
      <c r="B135" s="339">
        <v>160</v>
      </c>
      <c r="C135" s="340" t="s">
        <v>2408</v>
      </c>
      <c r="D135" s="341" t="s">
        <v>2992</v>
      </c>
      <c r="E135" s="351" t="s">
        <v>3813</v>
      </c>
      <c r="F135" s="353">
        <v>130</v>
      </c>
      <c r="G135" s="344">
        <v>132178940</v>
      </c>
      <c r="H135" s="345">
        <v>199</v>
      </c>
      <c r="I135" s="346">
        <v>196</v>
      </c>
      <c r="J135" s="347">
        <v>132178940</v>
      </c>
      <c r="K135" s="348" t="s">
        <v>3813</v>
      </c>
      <c r="L135" s="349" t="s">
        <v>3813</v>
      </c>
      <c r="M135" s="354" t="s">
        <v>3813</v>
      </c>
      <c r="N135" s="345" t="s">
        <v>3813</v>
      </c>
      <c r="O135" s="346" t="s">
        <v>3813</v>
      </c>
      <c r="P135" s="355" t="s">
        <v>3813</v>
      </c>
      <c r="Q135" s="348">
        <v>451</v>
      </c>
      <c r="R135" s="349">
        <v>447</v>
      </c>
      <c r="S135" s="344">
        <v>47454721</v>
      </c>
      <c r="T135" s="345" t="s">
        <v>3813</v>
      </c>
      <c r="U135" s="346" t="s">
        <v>3813</v>
      </c>
      <c r="V135" s="355" t="s">
        <v>3813</v>
      </c>
      <c r="W135" s="348">
        <v>418</v>
      </c>
      <c r="X135" s="349">
        <v>416</v>
      </c>
      <c r="Y135" s="344">
        <v>61</v>
      </c>
      <c r="Z135" s="345">
        <v>390</v>
      </c>
      <c r="AA135" s="346">
        <v>386</v>
      </c>
      <c r="AB135" s="347">
        <v>170</v>
      </c>
      <c r="AC135" s="551">
        <v>311</v>
      </c>
      <c r="AD135" s="552" t="s">
        <v>4286</v>
      </c>
      <c r="AE135" s="351">
        <v>0</v>
      </c>
      <c r="AF135" s="343">
        <v>100</v>
      </c>
      <c r="AG135" s="352">
        <v>0</v>
      </c>
    </row>
    <row r="136" spans="1:33" ht="18.75" customHeight="1">
      <c r="A136" s="338">
        <v>134</v>
      </c>
      <c r="B136" s="339">
        <v>156</v>
      </c>
      <c r="C136" s="340" t="s">
        <v>1404</v>
      </c>
      <c r="D136" s="341" t="s">
        <v>3374</v>
      </c>
      <c r="E136" s="351" t="s">
        <v>3813</v>
      </c>
      <c r="F136" s="353">
        <v>131</v>
      </c>
      <c r="G136" s="344">
        <v>131892156</v>
      </c>
      <c r="H136" s="345">
        <v>148</v>
      </c>
      <c r="I136" s="346">
        <v>146</v>
      </c>
      <c r="J136" s="347">
        <v>142065609</v>
      </c>
      <c r="K136" s="348">
        <v>203</v>
      </c>
      <c r="L136" s="349">
        <v>200</v>
      </c>
      <c r="M136" s="344">
        <v>25328962</v>
      </c>
      <c r="N136" s="345">
        <v>288</v>
      </c>
      <c r="O136" s="346">
        <v>285</v>
      </c>
      <c r="P136" s="347">
        <v>33364005</v>
      </c>
      <c r="Q136" s="348">
        <v>294</v>
      </c>
      <c r="R136" s="349">
        <v>290</v>
      </c>
      <c r="S136" s="344">
        <v>85558147</v>
      </c>
      <c r="T136" s="345">
        <v>284</v>
      </c>
      <c r="U136" s="346">
        <v>281</v>
      </c>
      <c r="V136" s="347">
        <v>3242886</v>
      </c>
      <c r="W136" s="348">
        <v>225</v>
      </c>
      <c r="X136" s="349">
        <v>224</v>
      </c>
      <c r="Y136" s="344">
        <v>15046</v>
      </c>
      <c r="Z136" s="345">
        <v>184</v>
      </c>
      <c r="AA136" s="346">
        <v>182</v>
      </c>
      <c r="AB136" s="347">
        <v>438</v>
      </c>
      <c r="AC136" s="551">
        <v>312</v>
      </c>
      <c r="AD136" s="552" t="s">
        <v>4286</v>
      </c>
      <c r="AE136" s="351">
        <v>0</v>
      </c>
      <c r="AF136" s="343">
        <v>100</v>
      </c>
      <c r="AG136" s="352">
        <v>0</v>
      </c>
    </row>
    <row r="137" spans="1:33" ht="18.75" customHeight="1">
      <c r="A137" s="371">
        <v>135</v>
      </c>
      <c r="B137" s="372">
        <v>37</v>
      </c>
      <c r="C137" s="373" t="s">
        <v>1389</v>
      </c>
      <c r="D137" s="374" t="s">
        <v>3369</v>
      </c>
      <c r="E137" s="375" t="s">
        <v>3813</v>
      </c>
      <c r="F137" s="376">
        <v>132</v>
      </c>
      <c r="G137" s="377">
        <v>131799574</v>
      </c>
      <c r="H137" s="378">
        <v>201</v>
      </c>
      <c r="I137" s="379">
        <v>198</v>
      </c>
      <c r="J137" s="380">
        <v>131799574</v>
      </c>
      <c r="K137" s="381" t="s">
        <v>3813</v>
      </c>
      <c r="L137" s="382" t="s">
        <v>3813</v>
      </c>
      <c r="M137" s="383" t="s">
        <v>3813</v>
      </c>
      <c r="N137" s="378">
        <v>302</v>
      </c>
      <c r="O137" s="379">
        <v>299</v>
      </c>
      <c r="P137" s="380">
        <v>30173727</v>
      </c>
      <c r="Q137" s="381">
        <v>434</v>
      </c>
      <c r="R137" s="382">
        <v>430</v>
      </c>
      <c r="S137" s="377">
        <v>52671386</v>
      </c>
      <c r="T137" s="378" t="s">
        <v>3813</v>
      </c>
      <c r="U137" s="379" t="s">
        <v>3813</v>
      </c>
      <c r="V137" s="384" t="s">
        <v>3813</v>
      </c>
      <c r="W137" s="381">
        <v>35</v>
      </c>
      <c r="X137" s="382">
        <v>35</v>
      </c>
      <c r="Y137" s="377">
        <v>58045</v>
      </c>
      <c r="Z137" s="378">
        <v>130</v>
      </c>
      <c r="AA137" s="379">
        <v>129</v>
      </c>
      <c r="AB137" s="380">
        <v>545</v>
      </c>
      <c r="AC137" s="604">
        <v>332</v>
      </c>
      <c r="AD137" s="605" t="s">
        <v>4306</v>
      </c>
      <c r="AE137" s="375">
        <v>0</v>
      </c>
      <c r="AF137" s="386">
        <v>0.63</v>
      </c>
      <c r="AG137" s="387">
        <v>99.37</v>
      </c>
    </row>
    <row r="138" spans="1:33" ht="18.75" customHeight="1">
      <c r="A138" s="586">
        <v>136</v>
      </c>
      <c r="B138" s="587">
        <v>223</v>
      </c>
      <c r="C138" s="588" t="s">
        <v>3118</v>
      </c>
      <c r="D138" s="589" t="s">
        <v>3815</v>
      </c>
      <c r="E138" s="590" t="s">
        <v>3813</v>
      </c>
      <c r="F138" s="591">
        <v>133</v>
      </c>
      <c r="G138" s="592">
        <v>131570934</v>
      </c>
      <c r="H138" s="593">
        <v>189</v>
      </c>
      <c r="I138" s="594">
        <v>186</v>
      </c>
      <c r="J138" s="595">
        <v>134022644</v>
      </c>
      <c r="K138" s="596" t="s">
        <v>3813</v>
      </c>
      <c r="L138" s="597" t="s">
        <v>3813</v>
      </c>
      <c r="M138" s="598" t="s">
        <v>3813</v>
      </c>
      <c r="N138" s="593" t="s">
        <v>3813</v>
      </c>
      <c r="O138" s="594" t="s">
        <v>3813</v>
      </c>
      <c r="P138" s="599" t="s">
        <v>3813</v>
      </c>
      <c r="Q138" s="596" t="s">
        <v>3813</v>
      </c>
      <c r="R138" s="597" t="s">
        <v>3813</v>
      </c>
      <c r="S138" s="598" t="s">
        <v>3813</v>
      </c>
      <c r="T138" s="593" t="s">
        <v>3813</v>
      </c>
      <c r="U138" s="594" t="s">
        <v>3813</v>
      </c>
      <c r="V138" s="599" t="s">
        <v>3813</v>
      </c>
      <c r="W138" s="596">
        <v>134</v>
      </c>
      <c r="X138" s="597">
        <v>133</v>
      </c>
      <c r="Y138" s="592">
        <v>31013</v>
      </c>
      <c r="Z138" s="593" t="s">
        <v>3813</v>
      </c>
      <c r="AA138" s="594" t="s">
        <v>3813</v>
      </c>
      <c r="AB138" s="599" t="s">
        <v>3813</v>
      </c>
      <c r="AC138" s="600">
        <v>372</v>
      </c>
      <c r="AD138" s="601" t="s">
        <v>4292</v>
      </c>
      <c r="AE138" s="590">
        <v>0</v>
      </c>
      <c r="AF138" s="602">
        <v>100</v>
      </c>
      <c r="AG138" s="603">
        <v>0</v>
      </c>
    </row>
    <row r="139" spans="1:33" ht="18.75" customHeight="1">
      <c r="A139" s="338">
        <v>137</v>
      </c>
      <c r="B139" s="339" t="s">
        <v>3813</v>
      </c>
      <c r="C139" s="340" t="s">
        <v>4334</v>
      </c>
      <c r="D139" s="341" t="s">
        <v>3369</v>
      </c>
      <c r="E139" s="351" t="s">
        <v>3813</v>
      </c>
      <c r="F139" s="353">
        <v>134</v>
      </c>
      <c r="G139" s="344">
        <v>131335066</v>
      </c>
      <c r="H139" s="345">
        <v>42</v>
      </c>
      <c r="I139" s="346">
        <v>41</v>
      </c>
      <c r="J139" s="347">
        <v>175771950</v>
      </c>
      <c r="K139" s="348">
        <v>216</v>
      </c>
      <c r="L139" s="349">
        <v>213</v>
      </c>
      <c r="M139" s="344">
        <v>24372160</v>
      </c>
      <c r="N139" s="345">
        <v>374</v>
      </c>
      <c r="O139" s="346">
        <v>371</v>
      </c>
      <c r="P139" s="347">
        <v>22262613</v>
      </c>
      <c r="Q139" s="348">
        <v>189</v>
      </c>
      <c r="R139" s="349">
        <v>186</v>
      </c>
      <c r="S139" s="344">
        <v>114173664</v>
      </c>
      <c r="T139" s="345">
        <v>425</v>
      </c>
      <c r="U139" s="346">
        <v>422</v>
      </c>
      <c r="V139" s="347">
        <v>-629584</v>
      </c>
      <c r="W139" s="348">
        <v>44</v>
      </c>
      <c r="X139" s="349">
        <v>44</v>
      </c>
      <c r="Y139" s="344">
        <v>53436</v>
      </c>
      <c r="Z139" s="345">
        <v>149</v>
      </c>
      <c r="AA139" s="346">
        <v>148</v>
      </c>
      <c r="AB139" s="347">
        <v>503</v>
      </c>
      <c r="AC139" s="551">
        <v>384</v>
      </c>
      <c r="AD139" s="552" t="s">
        <v>4298</v>
      </c>
      <c r="AE139" s="351">
        <v>0</v>
      </c>
      <c r="AF139" s="343">
        <v>50</v>
      </c>
      <c r="AG139" s="352">
        <v>50</v>
      </c>
    </row>
    <row r="140" spans="1:33" ht="18.75" customHeight="1">
      <c r="A140" s="553">
        <v>138</v>
      </c>
      <c r="B140" s="554">
        <v>109</v>
      </c>
      <c r="C140" s="555" t="s">
        <v>2155</v>
      </c>
      <c r="D140" s="556" t="s">
        <v>3815</v>
      </c>
      <c r="E140" s="557" t="s">
        <v>3813</v>
      </c>
      <c r="F140" s="558">
        <v>135</v>
      </c>
      <c r="G140" s="559">
        <v>131013692</v>
      </c>
      <c r="H140" s="560">
        <v>85</v>
      </c>
      <c r="I140" s="561">
        <v>84</v>
      </c>
      <c r="J140" s="562">
        <v>159589939</v>
      </c>
      <c r="K140" s="563">
        <v>124</v>
      </c>
      <c r="L140" s="564">
        <v>121</v>
      </c>
      <c r="M140" s="559">
        <v>33432671</v>
      </c>
      <c r="N140" s="560">
        <v>223</v>
      </c>
      <c r="O140" s="561">
        <v>220</v>
      </c>
      <c r="P140" s="562">
        <v>43396129</v>
      </c>
      <c r="Q140" s="563">
        <v>150</v>
      </c>
      <c r="R140" s="564">
        <v>148</v>
      </c>
      <c r="S140" s="559">
        <v>131256703</v>
      </c>
      <c r="T140" s="560">
        <v>218</v>
      </c>
      <c r="U140" s="561">
        <v>215</v>
      </c>
      <c r="V140" s="562">
        <v>5301083</v>
      </c>
      <c r="W140" s="563">
        <v>213</v>
      </c>
      <c r="X140" s="564">
        <v>212</v>
      </c>
      <c r="Y140" s="559">
        <v>16867</v>
      </c>
      <c r="Z140" s="560">
        <v>347</v>
      </c>
      <c r="AA140" s="561">
        <v>343</v>
      </c>
      <c r="AB140" s="562">
        <v>209</v>
      </c>
      <c r="AC140" s="565">
        <v>356</v>
      </c>
      <c r="AD140" s="566" t="s">
        <v>4301</v>
      </c>
      <c r="AE140" s="557">
        <v>0</v>
      </c>
      <c r="AF140" s="567">
        <v>100</v>
      </c>
      <c r="AG140" s="568">
        <v>0</v>
      </c>
    </row>
    <row r="141" spans="1:33" ht="18.75" customHeight="1">
      <c r="A141" s="553">
        <v>139</v>
      </c>
      <c r="B141" s="554">
        <v>82</v>
      </c>
      <c r="C141" s="555" t="s">
        <v>1803</v>
      </c>
      <c r="D141" s="556" t="s">
        <v>3815</v>
      </c>
      <c r="E141" s="557" t="s">
        <v>3813</v>
      </c>
      <c r="F141" s="558">
        <v>136</v>
      </c>
      <c r="G141" s="559">
        <v>130881719</v>
      </c>
      <c r="H141" s="560">
        <v>205</v>
      </c>
      <c r="I141" s="561">
        <v>202</v>
      </c>
      <c r="J141" s="562">
        <v>130881719</v>
      </c>
      <c r="K141" s="563">
        <v>66</v>
      </c>
      <c r="L141" s="564">
        <v>64</v>
      </c>
      <c r="M141" s="559">
        <v>42954534</v>
      </c>
      <c r="N141" s="560">
        <v>23</v>
      </c>
      <c r="O141" s="561">
        <v>21</v>
      </c>
      <c r="P141" s="562">
        <v>150812409</v>
      </c>
      <c r="Q141" s="563">
        <v>53</v>
      </c>
      <c r="R141" s="564">
        <v>52</v>
      </c>
      <c r="S141" s="559">
        <v>209769395</v>
      </c>
      <c r="T141" s="560">
        <v>183</v>
      </c>
      <c r="U141" s="561">
        <v>180</v>
      </c>
      <c r="V141" s="562">
        <v>6856199</v>
      </c>
      <c r="W141" s="563">
        <v>236</v>
      </c>
      <c r="X141" s="564">
        <v>235</v>
      </c>
      <c r="Y141" s="559">
        <v>13208</v>
      </c>
      <c r="Z141" s="560">
        <v>101</v>
      </c>
      <c r="AA141" s="561">
        <v>100</v>
      </c>
      <c r="AB141" s="562">
        <v>609</v>
      </c>
      <c r="AC141" s="565">
        <v>384</v>
      </c>
      <c r="AD141" s="566" t="s">
        <v>4298</v>
      </c>
      <c r="AE141" s="557">
        <v>0</v>
      </c>
      <c r="AF141" s="567">
        <v>100</v>
      </c>
      <c r="AG141" s="568">
        <v>0</v>
      </c>
    </row>
    <row r="142" spans="1:33" ht="18.75" customHeight="1">
      <c r="A142" s="569">
        <v>140</v>
      </c>
      <c r="B142" s="570">
        <v>20</v>
      </c>
      <c r="C142" s="571" t="s">
        <v>369</v>
      </c>
      <c r="D142" s="572" t="s">
        <v>3815</v>
      </c>
      <c r="E142" s="573" t="s">
        <v>3813</v>
      </c>
      <c r="F142" s="574">
        <v>137</v>
      </c>
      <c r="G142" s="575">
        <v>130699727</v>
      </c>
      <c r="H142" s="576">
        <v>207</v>
      </c>
      <c r="I142" s="577">
        <v>204</v>
      </c>
      <c r="J142" s="578">
        <v>130699727</v>
      </c>
      <c r="K142" s="579">
        <v>245</v>
      </c>
      <c r="L142" s="580">
        <v>242</v>
      </c>
      <c r="M142" s="575">
        <v>21206264</v>
      </c>
      <c r="N142" s="576">
        <v>229</v>
      </c>
      <c r="O142" s="577">
        <v>226</v>
      </c>
      <c r="P142" s="578">
        <v>42779653</v>
      </c>
      <c r="Q142" s="579">
        <v>381</v>
      </c>
      <c r="R142" s="580">
        <v>377</v>
      </c>
      <c r="S142" s="575">
        <v>68248818</v>
      </c>
      <c r="T142" s="576">
        <v>304</v>
      </c>
      <c r="U142" s="577">
        <v>301</v>
      </c>
      <c r="V142" s="578">
        <v>2679651</v>
      </c>
      <c r="W142" s="579" t="s">
        <v>3813</v>
      </c>
      <c r="X142" s="580" t="s">
        <v>3813</v>
      </c>
      <c r="Y142" s="581" t="s">
        <v>3813</v>
      </c>
      <c r="Z142" s="576">
        <v>401</v>
      </c>
      <c r="AA142" s="577">
        <v>397</v>
      </c>
      <c r="AB142" s="578">
        <v>153</v>
      </c>
      <c r="AC142" s="582">
        <v>353</v>
      </c>
      <c r="AD142" s="583" t="s">
        <v>4335</v>
      </c>
      <c r="AE142" s="573">
        <v>0</v>
      </c>
      <c r="AF142" s="584">
        <v>100</v>
      </c>
      <c r="AG142" s="585">
        <v>0</v>
      </c>
    </row>
    <row r="143" spans="1:33" ht="18.75" customHeight="1">
      <c r="A143" s="323">
        <v>141</v>
      </c>
      <c r="B143" s="324">
        <v>186</v>
      </c>
      <c r="C143" s="325" t="s">
        <v>1248</v>
      </c>
      <c r="D143" s="326" t="s">
        <v>3371</v>
      </c>
      <c r="E143" s="422" t="s">
        <v>3813</v>
      </c>
      <c r="F143" s="336">
        <v>138</v>
      </c>
      <c r="G143" s="329">
        <v>130262602</v>
      </c>
      <c r="H143" s="330">
        <v>210</v>
      </c>
      <c r="I143" s="331">
        <v>207</v>
      </c>
      <c r="J143" s="332">
        <v>130397522</v>
      </c>
      <c r="K143" s="333">
        <v>393</v>
      </c>
      <c r="L143" s="334">
        <v>390</v>
      </c>
      <c r="M143" s="329">
        <v>10961097</v>
      </c>
      <c r="N143" s="330">
        <v>200</v>
      </c>
      <c r="O143" s="331">
        <v>197</v>
      </c>
      <c r="P143" s="332">
        <v>48223156</v>
      </c>
      <c r="Q143" s="333">
        <v>298</v>
      </c>
      <c r="R143" s="334">
        <v>294</v>
      </c>
      <c r="S143" s="329">
        <v>84810913</v>
      </c>
      <c r="T143" s="330">
        <v>219</v>
      </c>
      <c r="U143" s="331">
        <v>216</v>
      </c>
      <c r="V143" s="332">
        <v>5290263</v>
      </c>
      <c r="W143" s="333">
        <v>310</v>
      </c>
      <c r="X143" s="334">
        <v>309</v>
      </c>
      <c r="Y143" s="329">
        <v>5194</v>
      </c>
      <c r="Z143" s="330">
        <v>425</v>
      </c>
      <c r="AA143" s="331">
        <v>421</v>
      </c>
      <c r="AB143" s="332">
        <v>129</v>
      </c>
      <c r="AC143" s="549">
        <v>311</v>
      </c>
      <c r="AD143" s="550" t="s">
        <v>4286</v>
      </c>
      <c r="AE143" s="327">
        <v>0</v>
      </c>
      <c r="AF143" s="336">
        <v>100</v>
      </c>
      <c r="AG143" s="337">
        <v>0</v>
      </c>
    </row>
    <row r="144" spans="1:33" ht="18.75" customHeight="1">
      <c r="A144" s="553">
        <v>142</v>
      </c>
      <c r="B144" s="554">
        <v>181</v>
      </c>
      <c r="C144" s="555" t="s">
        <v>2366</v>
      </c>
      <c r="D144" s="556" t="s">
        <v>3815</v>
      </c>
      <c r="E144" s="557" t="s">
        <v>3813</v>
      </c>
      <c r="F144" s="558">
        <v>139</v>
      </c>
      <c r="G144" s="559">
        <v>129968055</v>
      </c>
      <c r="H144" s="560">
        <v>82</v>
      </c>
      <c r="I144" s="561">
        <v>81</v>
      </c>
      <c r="J144" s="562">
        <v>160293377</v>
      </c>
      <c r="K144" s="563" t="s">
        <v>3813</v>
      </c>
      <c r="L144" s="564" t="s">
        <v>3813</v>
      </c>
      <c r="M144" s="609" t="s">
        <v>3813</v>
      </c>
      <c r="N144" s="560">
        <v>296</v>
      </c>
      <c r="O144" s="561">
        <v>293</v>
      </c>
      <c r="P144" s="562">
        <v>31918290</v>
      </c>
      <c r="Q144" s="563">
        <v>129</v>
      </c>
      <c r="R144" s="564">
        <v>127</v>
      </c>
      <c r="S144" s="559">
        <v>144733737</v>
      </c>
      <c r="T144" s="560" t="s">
        <v>3813</v>
      </c>
      <c r="U144" s="561" t="s">
        <v>3813</v>
      </c>
      <c r="V144" s="610" t="s">
        <v>3813</v>
      </c>
      <c r="W144" s="563">
        <v>179</v>
      </c>
      <c r="X144" s="564">
        <v>178</v>
      </c>
      <c r="Y144" s="559">
        <v>22086</v>
      </c>
      <c r="Z144" s="560">
        <v>1</v>
      </c>
      <c r="AA144" s="561">
        <v>1</v>
      </c>
      <c r="AB144" s="562">
        <v>2229</v>
      </c>
      <c r="AC144" s="565">
        <v>322</v>
      </c>
      <c r="AD144" s="566" t="s">
        <v>4299</v>
      </c>
      <c r="AE144" s="557">
        <v>0</v>
      </c>
      <c r="AF144" s="567">
        <v>100</v>
      </c>
      <c r="AG144" s="568">
        <v>0</v>
      </c>
    </row>
    <row r="145" spans="1:33" ht="18.75" customHeight="1">
      <c r="A145" s="338">
        <v>143</v>
      </c>
      <c r="B145" s="339">
        <v>81</v>
      </c>
      <c r="C145" s="340" t="s">
        <v>4188</v>
      </c>
      <c r="D145" s="341" t="s">
        <v>3816</v>
      </c>
      <c r="E145" s="351" t="s">
        <v>3813</v>
      </c>
      <c r="F145" s="353">
        <v>140</v>
      </c>
      <c r="G145" s="344">
        <v>129579115</v>
      </c>
      <c r="H145" s="345">
        <v>167</v>
      </c>
      <c r="I145" s="346">
        <v>164</v>
      </c>
      <c r="J145" s="347">
        <v>137489769</v>
      </c>
      <c r="K145" s="348">
        <v>52</v>
      </c>
      <c r="L145" s="349">
        <v>50</v>
      </c>
      <c r="M145" s="344">
        <v>45417680</v>
      </c>
      <c r="N145" s="345">
        <v>98</v>
      </c>
      <c r="O145" s="346">
        <v>95</v>
      </c>
      <c r="P145" s="347">
        <v>73638509</v>
      </c>
      <c r="Q145" s="348">
        <v>253</v>
      </c>
      <c r="R145" s="349">
        <v>249</v>
      </c>
      <c r="S145" s="344">
        <v>95555605</v>
      </c>
      <c r="T145" s="345">
        <v>25</v>
      </c>
      <c r="U145" s="346">
        <v>25</v>
      </c>
      <c r="V145" s="347">
        <v>25263184</v>
      </c>
      <c r="W145" s="348">
        <v>348</v>
      </c>
      <c r="X145" s="349">
        <v>347</v>
      </c>
      <c r="Y145" s="344">
        <v>2803</v>
      </c>
      <c r="Z145" s="345">
        <v>306</v>
      </c>
      <c r="AA145" s="346">
        <v>302</v>
      </c>
      <c r="AB145" s="347">
        <v>263</v>
      </c>
      <c r="AC145" s="551">
        <v>352</v>
      </c>
      <c r="AD145" s="552" t="s">
        <v>4294</v>
      </c>
      <c r="AE145" s="351">
        <v>0</v>
      </c>
      <c r="AF145" s="343">
        <v>0</v>
      </c>
      <c r="AG145" s="352">
        <v>100</v>
      </c>
    </row>
    <row r="146" spans="1:33" ht="18.75" customHeight="1">
      <c r="A146" s="338">
        <v>144</v>
      </c>
      <c r="B146" s="339">
        <v>355</v>
      </c>
      <c r="C146" s="340" t="s">
        <v>4266</v>
      </c>
      <c r="D146" s="341" t="s">
        <v>3373</v>
      </c>
      <c r="E146" s="342" t="s">
        <v>3813</v>
      </c>
      <c r="F146" s="343">
        <v>141</v>
      </c>
      <c r="G146" s="344">
        <v>129494103</v>
      </c>
      <c r="H146" s="345">
        <v>16</v>
      </c>
      <c r="I146" s="346">
        <v>15</v>
      </c>
      <c r="J146" s="347">
        <v>207344453</v>
      </c>
      <c r="K146" s="348" t="s">
        <v>3813</v>
      </c>
      <c r="L146" s="349" t="s">
        <v>3813</v>
      </c>
      <c r="M146" s="354" t="s">
        <v>3813</v>
      </c>
      <c r="N146" s="345">
        <v>406</v>
      </c>
      <c r="O146" s="346">
        <v>403</v>
      </c>
      <c r="P146" s="347">
        <v>15959045</v>
      </c>
      <c r="Q146" s="348">
        <v>395</v>
      </c>
      <c r="R146" s="349">
        <v>391</v>
      </c>
      <c r="S146" s="344">
        <v>62496202</v>
      </c>
      <c r="T146" s="345" t="s">
        <v>3813</v>
      </c>
      <c r="U146" s="346" t="s">
        <v>3813</v>
      </c>
      <c r="V146" s="355" t="s">
        <v>3813</v>
      </c>
      <c r="W146" s="348" t="s">
        <v>3813</v>
      </c>
      <c r="X146" s="349" t="s">
        <v>3813</v>
      </c>
      <c r="Y146" s="354" t="s">
        <v>3813</v>
      </c>
      <c r="Z146" s="345" t="s">
        <v>3813</v>
      </c>
      <c r="AA146" s="346" t="s">
        <v>3813</v>
      </c>
      <c r="AB146" s="355" t="s">
        <v>3813</v>
      </c>
      <c r="AC146" s="551">
        <v>321</v>
      </c>
      <c r="AD146" s="552" t="s">
        <v>4296</v>
      </c>
      <c r="AE146" s="351">
        <v>0</v>
      </c>
      <c r="AF146" s="343">
        <v>100</v>
      </c>
      <c r="AG146" s="352">
        <v>0</v>
      </c>
    </row>
    <row r="147" spans="1:33" ht="18.75" customHeight="1">
      <c r="A147" s="371">
        <v>145</v>
      </c>
      <c r="B147" s="372">
        <v>87</v>
      </c>
      <c r="C147" s="373" t="s">
        <v>3104</v>
      </c>
      <c r="D147" s="374" t="s">
        <v>465</v>
      </c>
      <c r="E147" s="375" t="s">
        <v>3813</v>
      </c>
      <c r="F147" s="376">
        <v>142</v>
      </c>
      <c r="G147" s="377">
        <v>128924970</v>
      </c>
      <c r="H147" s="378">
        <v>213</v>
      </c>
      <c r="I147" s="379">
        <v>210</v>
      </c>
      <c r="J147" s="380">
        <v>129783954</v>
      </c>
      <c r="K147" s="381">
        <v>437</v>
      </c>
      <c r="L147" s="382">
        <v>434</v>
      </c>
      <c r="M147" s="377">
        <v>7793095</v>
      </c>
      <c r="N147" s="378">
        <v>346</v>
      </c>
      <c r="O147" s="379">
        <v>343</v>
      </c>
      <c r="P147" s="380">
        <v>25606462</v>
      </c>
      <c r="Q147" s="381">
        <v>49</v>
      </c>
      <c r="R147" s="382">
        <v>48</v>
      </c>
      <c r="S147" s="377">
        <v>215221464</v>
      </c>
      <c r="T147" s="378">
        <v>54</v>
      </c>
      <c r="U147" s="379">
        <v>53</v>
      </c>
      <c r="V147" s="380">
        <v>17327092</v>
      </c>
      <c r="W147" s="381">
        <v>22</v>
      </c>
      <c r="X147" s="382">
        <v>22</v>
      </c>
      <c r="Y147" s="377">
        <v>63458</v>
      </c>
      <c r="Z147" s="378">
        <v>33</v>
      </c>
      <c r="AA147" s="379">
        <v>32</v>
      </c>
      <c r="AB147" s="380">
        <v>998</v>
      </c>
      <c r="AC147" s="604">
        <v>311</v>
      </c>
      <c r="AD147" s="605" t="s">
        <v>4286</v>
      </c>
      <c r="AE147" s="375">
        <v>0</v>
      </c>
      <c r="AF147" s="386">
        <v>100</v>
      </c>
      <c r="AG147" s="387">
        <v>0</v>
      </c>
    </row>
    <row r="148" spans="1:33" ht="18.75" customHeight="1">
      <c r="A148" s="323">
        <v>146</v>
      </c>
      <c r="B148" s="324">
        <v>392</v>
      </c>
      <c r="C148" s="325" t="s">
        <v>4336</v>
      </c>
      <c r="D148" s="326" t="s">
        <v>3816</v>
      </c>
      <c r="E148" s="327" t="s">
        <v>3813</v>
      </c>
      <c r="F148" s="328">
        <v>143</v>
      </c>
      <c r="G148" s="329">
        <v>128741055</v>
      </c>
      <c r="H148" s="330">
        <v>17</v>
      </c>
      <c r="I148" s="331">
        <v>16</v>
      </c>
      <c r="J148" s="332">
        <v>206035612</v>
      </c>
      <c r="K148" s="333">
        <v>46</v>
      </c>
      <c r="L148" s="334">
        <v>44</v>
      </c>
      <c r="M148" s="329">
        <v>47022214</v>
      </c>
      <c r="N148" s="330">
        <v>183</v>
      </c>
      <c r="O148" s="331">
        <v>180</v>
      </c>
      <c r="P148" s="332">
        <v>52084864</v>
      </c>
      <c r="Q148" s="333">
        <v>4</v>
      </c>
      <c r="R148" s="334">
        <v>4</v>
      </c>
      <c r="S148" s="329">
        <v>446495416</v>
      </c>
      <c r="T148" s="330">
        <v>229</v>
      </c>
      <c r="U148" s="331">
        <v>226</v>
      </c>
      <c r="V148" s="332">
        <v>5042958</v>
      </c>
      <c r="W148" s="333">
        <v>2</v>
      </c>
      <c r="X148" s="334">
        <v>2</v>
      </c>
      <c r="Y148" s="329">
        <v>98109</v>
      </c>
      <c r="Z148" s="330">
        <v>30</v>
      </c>
      <c r="AA148" s="331">
        <v>29</v>
      </c>
      <c r="AB148" s="332">
        <v>1008</v>
      </c>
      <c r="AC148" s="549">
        <v>381</v>
      </c>
      <c r="AD148" s="550" t="s">
        <v>4309</v>
      </c>
      <c r="AE148" s="327">
        <v>0</v>
      </c>
      <c r="AF148" s="336">
        <v>100</v>
      </c>
      <c r="AG148" s="337">
        <v>0</v>
      </c>
    </row>
    <row r="149" spans="1:33" ht="18.75" customHeight="1">
      <c r="A149" s="553">
        <v>147</v>
      </c>
      <c r="B149" s="554">
        <v>137</v>
      </c>
      <c r="C149" s="555" t="s">
        <v>4205</v>
      </c>
      <c r="D149" s="556" t="s">
        <v>3815</v>
      </c>
      <c r="E149" s="557" t="s">
        <v>3813</v>
      </c>
      <c r="F149" s="558">
        <v>144</v>
      </c>
      <c r="G149" s="559">
        <v>128706934</v>
      </c>
      <c r="H149" s="560">
        <v>21</v>
      </c>
      <c r="I149" s="561">
        <v>20</v>
      </c>
      <c r="J149" s="562">
        <v>197492280</v>
      </c>
      <c r="K149" s="563">
        <v>4</v>
      </c>
      <c r="L149" s="564">
        <v>4</v>
      </c>
      <c r="M149" s="559">
        <v>90852362</v>
      </c>
      <c r="N149" s="560">
        <v>6</v>
      </c>
      <c r="O149" s="561">
        <v>6</v>
      </c>
      <c r="P149" s="562">
        <v>275192550</v>
      </c>
      <c r="Q149" s="563">
        <v>7</v>
      </c>
      <c r="R149" s="564">
        <v>7</v>
      </c>
      <c r="S149" s="559">
        <v>424858144</v>
      </c>
      <c r="T149" s="560">
        <v>1</v>
      </c>
      <c r="U149" s="561">
        <v>1</v>
      </c>
      <c r="V149" s="562">
        <v>151899364</v>
      </c>
      <c r="W149" s="563">
        <v>129</v>
      </c>
      <c r="X149" s="564">
        <v>128</v>
      </c>
      <c r="Y149" s="559">
        <v>31578</v>
      </c>
      <c r="Z149" s="560">
        <v>53</v>
      </c>
      <c r="AA149" s="561">
        <v>52</v>
      </c>
      <c r="AB149" s="562">
        <v>849</v>
      </c>
      <c r="AC149" s="565">
        <v>383</v>
      </c>
      <c r="AD149" s="566" t="s">
        <v>4337</v>
      </c>
      <c r="AE149" s="557">
        <v>0</v>
      </c>
      <c r="AF149" s="567">
        <v>48.59</v>
      </c>
      <c r="AG149" s="568">
        <v>51.41</v>
      </c>
    </row>
    <row r="150" spans="1:33" ht="18.75" customHeight="1">
      <c r="A150" s="338">
        <v>148</v>
      </c>
      <c r="B150" s="339" t="s">
        <v>3813</v>
      </c>
      <c r="C150" s="340" t="s">
        <v>2196</v>
      </c>
      <c r="D150" s="341" t="s">
        <v>465</v>
      </c>
      <c r="E150" s="351" t="s">
        <v>3813</v>
      </c>
      <c r="F150" s="353">
        <v>145</v>
      </c>
      <c r="G150" s="344">
        <v>128692834</v>
      </c>
      <c r="H150" s="345">
        <v>216</v>
      </c>
      <c r="I150" s="346">
        <v>213</v>
      </c>
      <c r="J150" s="347">
        <v>129444700</v>
      </c>
      <c r="K150" s="348" t="s">
        <v>3813</v>
      </c>
      <c r="L150" s="349" t="s">
        <v>3813</v>
      </c>
      <c r="M150" s="354" t="s">
        <v>3813</v>
      </c>
      <c r="N150" s="345" t="s">
        <v>3813</v>
      </c>
      <c r="O150" s="346" t="s">
        <v>3813</v>
      </c>
      <c r="P150" s="355" t="s">
        <v>3813</v>
      </c>
      <c r="Q150" s="348" t="s">
        <v>3813</v>
      </c>
      <c r="R150" s="349" t="s">
        <v>3813</v>
      </c>
      <c r="S150" s="354" t="s">
        <v>3813</v>
      </c>
      <c r="T150" s="345" t="s">
        <v>3813</v>
      </c>
      <c r="U150" s="346" t="s">
        <v>3813</v>
      </c>
      <c r="V150" s="355" t="s">
        <v>3813</v>
      </c>
      <c r="W150" s="348">
        <v>68</v>
      </c>
      <c r="X150" s="349">
        <v>67</v>
      </c>
      <c r="Y150" s="344">
        <v>44011</v>
      </c>
      <c r="Z150" s="345" t="s">
        <v>3813</v>
      </c>
      <c r="AA150" s="346" t="s">
        <v>3813</v>
      </c>
      <c r="AB150" s="355" t="s">
        <v>3813</v>
      </c>
      <c r="AC150" s="551">
        <v>352</v>
      </c>
      <c r="AD150" s="552" t="s">
        <v>4294</v>
      </c>
      <c r="AE150" s="351">
        <v>0</v>
      </c>
      <c r="AF150" s="343">
        <v>100</v>
      </c>
      <c r="AG150" s="352">
        <v>0</v>
      </c>
    </row>
    <row r="151" spans="1:33" ht="18.75" customHeight="1">
      <c r="A151" s="338">
        <v>149</v>
      </c>
      <c r="B151" s="339" t="s">
        <v>3813</v>
      </c>
      <c r="C151" s="340" t="s">
        <v>4338</v>
      </c>
      <c r="D151" s="341" t="s">
        <v>3372</v>
      </c>
      <c r="E151" s="351" t="s">
        <v>3813</v>
      </c>
      <c r="F151" s="353">
        <v>146</v>
      </c>
      <c r="G151" s="344">
        <v>128632206</v>
      </c>
      <c r="H151" s="345">
        <v>222</v>
      </c>
      <c r="I151" s="346">
        <v>219</v>
      </c>
      <c r="J151" s="347">
        <v>128632206</v>
      </c>
      <c r="K151" s="348">
        <v>145</v>
      </c>
      <c r="L151" s="349">
        <v>142</v>
      </c>
      <c r="M151" s="344">
        <v>31099988</v>
      </c>
      <c r="N151" s="345">
        <v>193</v>
      </c>
      <c r="O151" s="346">
        <v>190</v>
      </c>
      <c r="P151" s="347">
        <v>49430136</v>
      </c>
      <c r="Q151" s="348">
        <v>174</v>
      </c>
      <c r="R151" s="349">
        <v>172</v>
      </c>
      <c r="S151" s="344">
        <v>119222632</v>
      </c>
      <c r="T151" s="345">
        <v>147</v>
      </c>
      <c r="U151" s="346">
        <v>145</v>
      </c>
      <c r="V151" s="347">
        <v>9176013</v>
      </c>
      <c r="W151" s="348">
        <v>27</v>
      </c>
      <c r="X151" s="349">
        <v>27</v>
      </c>
      <c r="Y151" s="344">
        <v>60956</v>
      </c>
      <c r="Z151" s="345">
        <v>84</v>
      </c>
      <c r="AA151" s="346">
        <v>83</v>
      </c>
      <c r="AB151" s="347">
        <v>680</v>
      </c>
      <c r="AC151" s="551">
        <v>383</v>
      </c>
      <c r="AD151" s="552" t="s">
        <v>4302</v>
      </c>
      <c r="AE151" s="351">
        <v>0</v>
      </c>
      <c r="AF151" s="343">
        <v>100</v>
      </c>
      <c r="AG151" s="352">
        <v>0</v>
      </c>
    </row>
    <row r="152" spans="1:33" ht="18.75" customHeight="1">
      <c r="A152" s="569">
        <v>150</v>
      </c>
      <c r="B152" s="570">
        <v>314</v>
      </c>
      <c r="C152" s="571" t="s">
        <v>1368</v>
      </c>
      <c r="D152" s="572" t="s">
        <v>3815</v>
      </c>
      <c r="E152" s="573" t="s">
        <v>3813</v>
      </c>
      <c r="F152" s="574">
        <v>147</v>
      </c>
      <c r="G152" s="575">
        <v>128452125</v>
      </c>
      <c r="H152" s="576">
        <v>220</v>
      </c>
      <c r="I152" s="577">
        <v>217</v>
      </c>
      <c r="J152" s="578">
        <v>128653588</v>
      </c>
      <c r="K152" s="579" t="s">
        <v>3813</v>
      </c>
      <c r="L152" s="580" t="s">
        <v>3813</v>
      </c>
      <c r="M152" s="581" t="s">
        <v>3813</v>
      </c>
      <c r="N152" s="576" t="s">
        <v>3813</v>
      </c>
      <c r="O152" s="577" t="s">
        <v>3813</v>
      </c>
      <c r="P152" s="613" t="s">
        <v>3813</v>
      </c>
      <c r="Q152" s="579" t="s">
        <v>3813</v>
      </c>
      <c r="R152" s="580" t="s">
        <v>3813</v>
      </c>
      <c r="S152" s="581" t="s">
        <v>3813</v>
      </c>
      <c r="T152" s="576" t="s">
        <v>3813</v>
      </c>
      <c r="U152" s="577" t="s">
        <v>3813</v>
      </c>
      <c r="V152" s="613" t="s">
        <v>3813</v>
      </c>
      <c r="W152" s="579">
        <v>164</v>
      </c>
      <c r="X152" s="580">
        <v>163</v>
      </c>
      <c r="Y152" s="575">
        <v>25894</v>
      </c>
      <c r="Z152" s="576" t="s">
        <v>3813</v>
      </c>
      <c r="AA152" s="577" t="s">
        <v>3813</v>
      </c>
      <c r="AB152" s="613" t="s">
        <v>3813</v>
      </c>
      <c r="AC152" s="582">
        <v>352</v>
      </c>
      <c r="AD152" s="583" t="s">
        <v>4294</v>
      </c>
      <c r="AE152" s="573">
        <v>0</v>
      </c>
      <c r="AF152" s="584">
        <v>100</v>
      </c>
      <c r="AG152" s="585">
        <v>0</v>
      </c>
    </row>
    <row r="153" spans="1:33" ht="18.75" customHeight="1">
      <c r="A153" s="323">
        <v>151</v>
      </c>
      <c r="B153" s="324">
        <v>94</v>
      </c>
      <c r="C153" s="325" t="s">
        <v>1367</v>
      </c>
      <c r="D153" s="326" t="s">
        <v>3812</v>
      </c>
      <c r="E153" s="327" t="s">
        <v>3813</v>
      </c>
      <c r="F153" s="328">
        <v>148</v>
      </c>
      <c r="G153" s="329">
        <v>128142237</v>
      </c>
      <c r="H153" s="330">
        <v>202</v>
      </c>
      <c r="I153" s="331">
        <v>199</v>
      </c>
      <c r="J153" s="332">
        <v>131720291</v>
      </c>
      <c r="K153" s="333">
        <v>183</v>
      </c>
      <c r="L153" s="334">
        <v>180</v>
      </c>
      <c r="M153" s="329">
        <v>27081502</v>
      </c>
      <c r="N153" s="330">
        <v>158</v>
      </c>
      <c r="O153" s="331">
        <v>155</v>
      </c>
      <c r="P153" s="332">
        <v>57779616</v>
      </c>
      <c r="Q153" s="333">
        <v>167</v>
      </c>
      <c r="R153" s="334">
        <v>165</v>
      </c>
      <c r="S153" s="329">
        <v>124028386</v>
      </c>
      <c r="T153" s="330">
        <v>165</v>
      </c>
      <c r="U153" s="331">
        <v>162</v>
      </c>
      <c r="V153" s="332">
        <v>8092839</v>
      </c>
      <c r="W153" s="333">
        <v>73</v>
      </c>
      <c r="X153" s="334">
        <v>72</v>
      </c>
      <c r="Y153" s="329">
        <v>42884</v>
      </c>
      <c r="Z153" s="330">
        <v>155</v>
      </c>
      <c r="AA153" s="331">
        <v>153</v>
      </c>
      <c r="AB153" s="332">
        <v>490</v>
      </c>
      <c r="AC153" s="549">
        <v>371</v>
      </c>
      <c r="AD153" s="550" t="s">
        <v>4292</v>
      </c>
      <c r="AE153" s="327">
        <v>0</v>
      </c>
      <c r="AF153" s="336">
        <v>100</v>
      </c>
      <c r="AG153" s="337">
        <v>0</v>
      </c>
    </row>
    <row r="154" spans="1:33" ht="18.75" customHeight="1">
      <c r="A154" s="553">
        <v>152</v>
      </c>
      <c r="B154" s="554">
        <v>216</v>
      </c>
      <c r="C154" s="555" t="s">
        <v>606</v>
      </c>
      <c r="D154" s="556" t="s">
        <v>3815</v>
      </c>
      <c r="E154" s="557" t="s">
        <v>3813</v>
      </c>
      <c r="F154" s="558">
        <v>149</v>
      </c>
      <c r="G154" s="559">
        <v>127953667</v>
      </c>
      <c r="H154" s="560">
        <v>200</v>
      </c>
      <c r="I154" s="561">
        <v>197</v>
      </c>
      <c r="J154" s="562">
        <v>132173466</v>
      </c>
      <c r="K154" s="563">
        <v>19</v>
      </c>
      <c r="L154" s="564">
        <v>17</v>
      </c>
      <c r="M154" s="559">
        <v>58628464</v>
      </c>
      <c r="N154" s="560">
        <v>76</v>
      </c>
      <c r="O154" s="561">
        <v>73</v>
      </c>
      <c r="P154" s="562">
        <v>83933124</v>
      </c>
      <c r="Q154" s="563">
        <v>164</v>
      </c>
      <c r="R154" s="564">
        <v>162</v>
      </c>
      <c r="S154" s="559">
        <v>125244034</v>
      </c>
      <c r="T154" s="560">
        <v>66</v>
      </c>
      <c r="U154" s="561">
        <v>65</v>
      </c>
      <c r="V154" s="562">
        <v>15959012</v>
      </c>
      <c r="W154" s="563">
        <v>397</v>
      </c>
      <c r="X154" s="564">
        <v>395</v>
      </c>
      <c r="Y154" s="559">
        <v>602</v>
      </c>
      <c r="Z154" s="560">
        <v>165</v>
      </c>
      <c r="AA154" s="561">
        <v>163</v>
      </c>
      <c r="AB154" s="562">
        <v>467</v>
      </c>
      <c r="AC154" s="565">
        <v>369</v>
      </c>
      <c r="AD154" s="566" t="s">
        <v>4288</v>
      </c>
      <c r="AE154" s="557">
        <v>0</v>
      </c>
      <c r="AF154" s="567">
        <v>74.59</v>
      </c>
      <c r="AG154" s="568">
        <v>25.41</v>
      </c>
    </row>
    <row r="155" spans="1:33" ht="18.75" customHeight="1">
      <c r="A155" s="553">
        <v>153</v>
      </c>
      <c r="B155" s="554">
        <v>125</v>
      </c>
      <c r="C155" s="555" t="s">
        <v>351</v>
      </c>
      <c r="D155" s="556" t="s">
        <v>3815</v>
      </c>
      <c r="E155" s="557" t="s">
        <v>3813</v>
      </c>
      <c r="F155" s="558">
        <v>150</v>
      </c>
      <c r="G155" s="559">
        <v>127921132</v>
      </c>
      <c r="H155" s="560">
        <v>3</v>
      </c>
      <c r="I155" s="561">
        <v>3</v>
      </c>
      <c r="J155" s="562">
        <v>367760731</v>
      </c>
      <c r="K155" s="563">
        <v>158</v>
      </c>
      <c r="L155" s="564">
        <v>155</v>
      </c>
      <c r="M155" s="559">
        <v>30077643</v>
      </c>
      <c r="N155" s="560">
        <v>238</v>
      </c>
      <c r="O155" s="561">
        <v>235</v>
      </c>
      <c r="P155" s="562">
        <v>41488253</v>
      </c>
      <c r="Q155" s="563">
        <v>46</v>
      </c>
      <c r="R155" s="564">
        <v>45</v>
      </c>
      <c r="S155" s="559">
        <v>220493143</v>
      </c>
      <c r="T155" s="560">
        <v>43</v>
      </c>
      <c r="U155" s="561">
        <v>42</v>
      </c>
      <c r="V155" s="562">
        <v>20812313</v>
      </c>
      <c r="W155" s="563">
        <v>66</v>
      </c>
      <c r="X155" s="564">
        <v>65</v>
      </c>
      <c r="Y155" s="559">
        <v>44304</v>
      </c>
      <c r="Z155" s="560">
        <v>114</v>
      </c>
      <c r="AA155" s="561">
        <v>113</v>
      </c>
      <c r="AB155" s="562">
        <v>573</v>
      </c>
      <c r="AC155" s="565">
        <v>383</v>
      </c>
      <c r="AD155" s="566" t="s">
        <v>4337</v>
      </c>
      <c r="AE155" s="557">
        <v>0</v>
      </c>
      <c r="AF155" s="567">
        <v>35</v>
      </c>
      <c r="AG155" s="568">
        <v>65</v>
      </c>
    </row>
    <row r="156" spans="1:33" ht="18.75" customHeight="1">
      <c r="A156" s="553">
        <v>154</v>
      </c>
      <c r="B156" s="554">
        <v>421</v>
      </c>
      <c r="C156" s="555" t="s">
        <v>1433</v>
      </c>
      <c r="D156" s="556" t="s">
        <v>3815</v>
      </c>
      <c r="E156" s="557" t="s">
        <v>3813</v>
      </c>
      <c r="F156" s="558">
        <v>151</v>
      </c>
      <c r="G156" s="559">
        <v>127359481</v>
      </c>
      <c r="H156" s="560">
        <v>206</v>
      </c>
      <c r="I156" s="561">
        <v>203</v>
      </c>
      <c r="J156" s="562">
        <v>130725572</v>
      </c>
      <c r="K156" s="563">
        <v>470</v>
      </c>
      <c r="L156" s="564">
        <v>467</v>
      </c>
      <c r="M156" s="559">
        <v>4291690</v>
      </c>
      <c r="N156" s="560">
        <v>379</v>
      </c>
      <c r="O156" s="561">
        <v>376</v>
      </c>
      <c r="P156" s="562">
        <v>20978765</v>
      </c>
      <c r="Q156" s="563">
        <v>426</v>
      </c>
      <c r="R156" s="564">
        <v>422</v>
      </c>
      <c r="S156" s="559">
        <v>54258307</v>
      </c>
      <c r="T156" s="560">
        <v>464</v>
      </c>
      <c r="U156" s="561">
        <v>461</v>
      </c>
      <c r="V156" s="562">
        <v>-4638268</v>
      </c>
      <c r="W156" s="563" t="s">
        <v>3813</v>
      </c>
      <c r="X156" s="564" t="s">
        <v>3813</v>
      </c>
      <c r="Y156" s="609" t="s">
        <v>3813</v>
      </c>
      <c r="Z156" s="560">
        <v>485</v>
      </c>
      <c r="AA156" s="561">
        <v>481</v>
      </c>
      <c r="AB156" s="562">
        <v>47</v>
      </c>
      <c r="AC156" s="565">
        <v>371</v>
      </c>
      <c r="AD156" s="566" t="s">
        <v>4292</v>
      </c>
      <c r="AE156" s="557">
        <v>0</v>
      </c>
      <c r="AF156" s="567">
        <v>100</v>
      </c>
      <c r="AG156" s="568">
        <v>0</v>
      </c>
    </row>
    <row r="157" spans="1:33" ht="18.75" customHeight="1">
      <c r="A157" s="371">
        <v>155</v>
      </c>
      <c r="B157" s="372">
        <v>189</v>
      </c>
      <c r="C157" s="373" t="s">
        <v>4222</v>
      </c>
      <c r="D157" s="374" t="s">
        <v>3816</v>
      </c>
      <c r="E157" s="375" t="s">
        <v>3813</v>
      </c>
      <c r="F157" s="376">
        <v>152</v>
      </c>
      <c r="G157" s="377">
        <v>127153958</v>
      </c>
      <c r="H157" s="378">
        <v>228</v>
      </c>
      <c r="I157" s="379">
        <v>225</v>
      </c>
      <c r="J157" s="380">
        <v>127658812</v>
      </c>
      <c r="K157" s="381">
        <v>295</v>
      </c>
      <c r="L157" s="382">
        <v>292</v>
      </c>
      <c r="M157" s="377">
        <v>17889368</v>
      </c>
      <c r="N157" s="378">
        <v>388</v>
      </c>
      <c r="O157" s="379">
        <v>385</v>
      </c>
      <c r="P157" s="380">
        <v>19408073</v>
      </c>
      <c r="Q157" s="381">
        <v>267</v>
      </c>
      <c r="R157" s="382">
        <v>263</v>
      </c>
      <c r="S157" s="377">
        <v>93603792</v>
      </c>
      <c r="T157" s="378">
        <v>201</v>
      </c>
      <c r="U157" s="379">
        <v>198</v>
      </c>
      <c r="V157" s="380">
        <v>5849020</v>
      </c>
      <c r="W157" s="381">
        <v>281</v>
      </c>
      <c r="X157" s="382">
        <v>280</v>
      </c>
      <c r="Y157" s="377">
        <v>7998</v>
      </c>
      <c r="Z157" s="378">
        <v>212</v>
      </c>
      <c r="AA157" s="379">
        <v>209</v>
      </c>
      <c r="AB157" s="380">
        <v>397</v>
      </c>
      <c r="AC157" s="604">
        <v>331</v>
      </c>
      <c r="AD157" s="605" t="s">
        <v>4297</v>
      </c>
      <c r="AE157" s="375">
        <v>0</v>
      </c>
      <c r="AF157" s="386">
        <v>100</v>
      </c>
      <c r="AG157" s="387">
        <v>0</v>
      </c>
    </row>
    <row r="158" spans="1:33" ht="18.75" customHeight="1">
      <c r="A158" s="586">
        <v>156</v>
      </c>
      <c r="B158" s="587">
        <v>232</v>
      </c>
      <c r="C158" s="588" t="s">
        <v>1144</v>
      </c>
      <c r="D158" s="589" t="s">
        <v>3815</v>
      </c>
      <c r="E158" s="590" t="s">
        <v>3813</v>
      </c>
      <c r="F158" s="591">
        <v>153</v>
      </c>
      <c r="G158" s="592">
        <v>127045323</v>
      </c>
      <c r="H158" s="593">
        <v>176</v>
      </c>
      <c r="I158" s="594">
        <v>173</v>
      </c>
      <c r="J158" s="595">
        <v>135944038</v>
      </c>
      <c r="K158" s="596">
        <v>434</v>
      </c>
      <c r="L158" s="597">
        <v>431</v>
      </c>
      <c r="M158" s="592">
        <v>7949546</v>
      </c>
      <c r="N158" s="593">
        <v>176</v>
      </c>
      <c r="O158" s="594">
        <v>173</v>
      </c>
      <c r="P158" s="595">
        <v>53346274</v>
      </c>
      <c r="Q158" s="596">
        <v>72</v>
      </c>
      <c r="R158" s="597">
        <v>70</v>
      </c>
      <c r="S158" s="592">
        <v>185912966</v>
      </c>
      <c r="T158" s="593">
        <v>326</v>
      </c>
      <c r="U158" s="594">
        <v>323</v>
      </c>
      <c r="V158" s="595">
        <v>2014745</v>
      </c>
      <c r="W158" s="596">
        <v>408</v>
      </c>
      <c r="X158" s="597">
        <v>406</v>
      </c>
      <c r="Y158" s="592">
        <v>234</v>
      </c>
      <c r="Z158" s="593">
        <v>145</v>
      </c>
      <c r="AA158" s="594">
        <v>144</v>
      </c>
      <c r="AB158" s="595">
        <v>509</v>
      </c>
      <c r="AC158" s="600">
        <v>321</v>
      </c>
      <c r="AD158" s="601" t="s">
        <v>4296</v>
      </c>
      <c r="AE158" s="590">
        <v>0</v>
      </c>
      <c r="AF158" s="602">
        <v>100</v>
      </c>
      <c r="AG158" s="603">
        <v>0</v>
      </c>
    </row>
    <row r="159" spans="1:33" ht="18.75" customHeight="1">
      <c r="A159" s="553">
        <v>157</v>
      </c>
      <c r="B159" s="554">
        <v>180</v>
      </c>
      <c r="C159" s="555" t="s">
        <v>1077</v>
      </c>
      <c r="D159" s="556" t="s">
        <v>3815</v>
      </c>
      <c r="E159" s="611" t="s">
        <v>3813</v>
      </c>
      <c r="F159" s="567">
        <v>154</v>
      </c>
      <c r="G159" s="559">
        <v>126909551</v>
      </c>
      <c r="H159" s="560">
        <v>232</v>
      </c>
      <c r="I159" s="561">
        <v>229</v>
      </c>
      <c r="J159" s="562">
        <v>127070065</v>
      </c>
      <c r="K159" s="563">
        <v>15</v>
      </c>
      <c r="L159" s="564">
        <v>14</v>
      </c>
      <c r="M159" s="559">
        <v>63214021</v>
      </c>
      <c r="N159" s="560">
        <v>155</v>
      </c>
      <c r="O159" s="561">
        <v>152</v>
      </c>
      <c r="P159" s="562">
        <v>58551530</v>
      </c>
      <c r="Q159" s="563">
        <v>90</v>
      </c>
      <c r="R159" s="564">
        <v>88</v>
      </c>
      <c r="S159" s="559">
        <v>173701867</v>
      </c>
      <c r="T159" s="560">
        <v>21</v>
      </c>
      <c r="U159" s="561">
        <v>21</v>
      </c>
      <c r="V159" s="562">
        <v>27031425</v>
      </c>
      <c r="W159" s="563">
        <v>270</v>
      </c>
      <c r="X159" s="564">
        <v>269</v>
      </c>
      <c r="Y159" s="559">
        <v>9704</v>
      </c>
      <c r="Z159" s="560">
        <v>129</v>
      </c>
      <c r="AA159" s="561">
        <v>128</v>
      </c>
      <c r="AB159" s="562">
        <v>546</v>
      </c>
      <c r="AC159" s="565">
        <v>382</v>
      </c>
      <c r="AD159" s="566" t="s">
        <v>4314</v>
      </c>
      <c r="AE159" s="557">
        <v>0</v>
      </c>
      <c r="AF159" s="567">
        <v>40.5</v>
      </c>
      <c r="AG159" s="568">
        <v>59.5</v>
      </c>
    </row>
    <row r="160" spans="1:33" ht="18.75" customHeight="1">
      <c r="A160" s="553">
        <v>158</v>
      </c>
      <c r="B160" s="554">
        <v>289</v>
      </c>
      <c r="C160" s="555" t="s">
        <v>1394</v>
      </c>
      <c r="D160" s="556" t="s">
        <v>3815</v>
      </c>
      <c r="E160" s="557" t="s">
        <v>3813</v>
      </c>
      <c r="F160" s="558">
        <v>155</v>
      </c>
      <c r="G160" s="559">
        <v>126690565</v>
      </c>
      <c r="H160" s="560">
        <v>182</v>
      </c>
      <c r="I160" s="561">
        <v>179</v>
      </c>
      <c r="J160" s="562">
        <v>135095839</v>
      </c>
      <c r="K160" s="563">
        <v>396</v>
      </c>
      <c r="L160" s="564">
        <v>393</v>
      </c>
      <c r="M160" s="559">
        <v>10739744</v>
      </c>
      <c r="N160" s="560">
        <v>231</v>
      </c>
      <c r="O160" s="561">
        <v>228</v>
      </c>
      <c r="P160" s="562">
        <v>42317867</v>
      </c>
      <c r="Q160" s="563">
        <v>314</v>
      </c>
      <c r="R160" s="564">
        <v>310</v>
      </c>
      <c r="S160" s="559">
        <v>82313096</v>
      </c>
      <c r="T160" s="560">
        <v>349</v>
      </c>
      <c r="U160" s="561">
        <v>346</v>
      </c>
      <c r="V160" s="562">
        <v>1346944</v>
      </c>
      <c r="W160" s="563">
        <v>67</v>
      </c>
      <c r="X160" s="564">
        <v>66</v>
      </c>
      <c r="Y160" s="559">
        <v>44023</v>
      </c>
      <c r="Z160" s="560">
        <v>152</v>
      </c>
      <c r="AA160" s="561">
        <v>151</v>
      </c>
      <c r="AB160" s="562">
        <v>493</v>
      </c>
      <c r="AC160" s="565">
        <v>322</v>
      </c>
      <c r="AD160" s="566" t="s">
        <v>4299</v>
      </c>
      <c r="AE160" s="557">
        <v>0</v>
      </c>
      <c r="AF160" s="567">
        <v>100</v>
      </c>
      <c r="AG160" s="568">
        <v>0</v>
      </c>
    </row>
    <row r="161" spans="1:33" ht="18.75" customHeight="1">
      <c r="A161" s="553">
        <v>159</v>
      </c>
      <c r="B161" s="554" t="s">
        <v>3813</v>
      </c>
      <c r="C161" s="608" t="s">
        <v>3813</v>
      </c>
      <c r="D161" s="556" t="s">
        <v>3815</v>
      </c>
      <c r="E161" s="557" t="s">
        <v>3813</v>
      </c>
      <c r="F161" s="558">
        <v>156</v>
      </c>
      <c r="G161" s="609" t="s">
        <v>3813</v>
      </c>
      <c r="H161" s="560">
        <v>227</v>
      </c>
      <c r="I161" s="561">
        <v>224</v>
      </c>
      <c r="J161" s="610" t="s">
        <v>3813</v>
      </c>
      <c r="K161" s="563">
        <v>78</v>
      </c>
      <c r="L161" s="564">
        <v>76</v>
      </c>
      <c r="M161" s="609" t="s">
        <v>3813</v>
      </c>
      <c r="N161" s="560">
        <v>77</v>
      </c>
      <c r="O161" s="561">
        <v>74</v>
      </c>
      <c r="P161" s="610" t="s">
        <v>3813</v>
      </c>
      <c r="Q161" s="563">
        <v>218</v>
      </c>
      <c r="R161" s="564">
        <v>215</v>
      </c>
      <c r="S161" s="609" t="s">
        <v>3813</v>
      </c>
      <c r="T161" s="560">
        <v>17</v>
      </c>
      <c r="U161" s="561">
        <v>17</v>
      </c>
      <c r="V161" s="610" t="s">
        <v>3813</v>
      </c>
      <c r="W161" s="563">
        <v>334</v>
      </c>
      <c r="X161" s="564">
        <v>333</v>
      </c>
      <c r="Y161" s="609" t="s">
        <v>3813</v>
      </c>
      <c r="Z161" s="560">
        <v>426</v>
      </c>
      <c r="AA161" s="561">
        <v>422</v>
      </c>
      <c r="AB161" s="610" t="s">
        <v>3813</v>
      </c>
      <c r="AC161" s="565">
        <v>311</v>
      </c>
      <c r="AD161" s="566" t="s">
        <v>4286</v>
      </c>
      <c r="AE161" s="557">
        <v>0</v>
      </c>
      <c r="AF161" s="567">
        <v>100</v>
      </c>
      <c r="AG161" s="568">
        <v>0</v>
      </c>
    </row>
    <row r="162" spans="1:33" ht="18.75" customHeight="1">
      <c r="A162" s="569">
        <v>160</v>
      </c>
      <c r="B162" s="570">
        <v>293</v>
      </c>
      <c r="C162" s="571" t="s">
        <v>1145</v>
      </c>
      <c r="D162" s="572" t="s">
        <v>3815</v>
      </c>
      <c r="E162" s="573" t="s">
        <v>3813</v>
      </c>
      <c r="F162" s="574">
        <v>157</v>
      </c>
      <c r="G162" s="575">
        <v>126531055</v>
      </c>
      <c r="H162" s="576">
        <v>229</v>
      </c>
      <c r="I162" s="577">
        <v>226</v>
      </c>
      <c r="J162" s="578">
        <v>127507396</v>
      </c>
      <c r="K162" s="579">
        <v>192</v>
      </c>
      <c r="L162" s="580">
        <v>189</v>
      </c>
      <c r="M162" s="575">
        <v>26179482</v>
      </c>
      <c r="N162" s="576">
        <v>81</v>
      </c>
      <c r="O162" s="577">
        <v>78</v>
      </c>
      <c r="P162" s="578">
        <v>79975047</v>
      </c>
      <c r="Q162" s="579">
        <v>256</v>
      </c>
      <c r="R162" s="580">
        <v>252</v>
      </c>
      <c r="S162" s="575">
        <v>95251884</v>
      </c>
      <c r="T162" s="576">
        <v>159</v>
      </c>
      <c r="U162" s="577">
        <v>156</v>
      </c>
      <c r="V162" s="578">
        <v>8382814</v>
      </c>
      <c r="W162" s="579">
        <v>291</v>
      </c>
      <c r="X162" s="580">
        <v>290</v>
      </c>
      <c r="Y162" s="575">
        <v>6505</v>
      </c>
      <c r="Z162" s="576">
        <v>162</v>
      </c>
      <c r="AA162" s="577">
        <v>160</v>
      </c>
      <c r="AB162" s="578">
        <v>475</v>
      </c>
      <c r="AC162" s="582">
        <v>381</v>
      </c>
      <c r="AD162" s="583" t="s">
        <v>4309</v>
      </c>
      <c r="AE162" s="573">
        <v>0</v>
      </c>
      <c r="AF162" s="584">
        <v>100</v>
      </c>
      <c r="AG162" s="585">
        <v>0</v>
      </c>
    </row>
    <row r="163" spans="1:33" ht="18.75" customHeight="1">
      <c r="A163" s="323">
        <v>161</v>
      </c>
      <c r="B163" s="324">
        <v>369</v>
      </c>
      <c r="C163" s="325" t="s">
        <v>4273</v>
      </c>
      <c r="D163" s="326" t="s">
        <v>3373</v>
      </c>
      <c r="E163" s="327" t="s">
        <v>3813</v>
      </c>
      <c r="F163" s="328">
        <v>158</v>
      </c>
      <c r="G163" s="329">
        <v>126416359</v>
      </c>
      <c r="H163" s="330">
        <v>223</v>
      </c>
      <c r="I163" s="331">
        <v>220</v>
      </c>
      <c r="J163" s="332">
        <v>128489754</v>
      </c>
      <c r="K163" s="333">
        <v>110</v>
      </c>
      <c r="L163" s="334">
        <v>107</v>
      </c>
      <c r="M163" s="329">
        <v>35275991</v>
      </c>
      <c r="N163" s="330">
        <v>114</v>
      </c>
      <c r="O163" s="331">
        <v>111</v>
      </c>
      <c r="P163" s="332">
        <v>68515278</v>
      </c>
      <c r="Q163" s="333">
        <v>162</v>
      </c>
      <c r="R163" s="334">
        <v>160</v>
      </c>
      <c r="S163" s="329">
        <v>126523792</v>
      </c>
      <c r="T163" s="330">
        <v>102</v>
      </c>
      <c r="U163" s="331">
        <v>101</v>
      </c>
      <c r="V163" s="332">
        <v>12667003</v>
      </c>
      <c r="W163" s="333">
        <v>71</v>
      </c>
      <c r="X163" s="334">
        <v>70</v>
      </c>
      <c r="Y163" s="329">
        <v>43547</v>
      </c>
      <c r="Z163" s="330">
        <v>87</v>
      </c>
      <c r="AA163" s="331">
        <v>86</v>
      </c>
      <c r="AB163" s="332">
        <v>655</v>
      </c>
      <c r="AC163" s="549">
        <v>321</v>
      </c>
      <c r="AD163" s="550" t="s">
        <v>4296</v>
      </c>
      <c r="AE163" s="327">
        <v>0</v>
      </c>
      <c r="AF163" s="336">
        <v>100</v>
      </c>
      <c r="AG163" s="337">
        <v>0</v>
      </c>
    </row>
    <row r="164" spans="1:33" ht="18.75" customHeight="1">
      <c r="A164" s="553">
        <v>162</v>
      </c>
      <c r="B164" s="554">
        <v>282</v>
      </c>
      <c r="C164" s="555" t="s">
        <v>961</v>
      </c>
      <c r="D164" s="556" t="s">
        <v>3815</v>
      </c>
      <c r="E164" s="557" t="s">
        <v>3813</v>
      </c>
      <c r="F164" s="558">
        <v>159</v>
      </c>
      <c r="G164" s="559">
        <v>126193909</v>
      </c>
      <c r="H164" s="560">
        <v>191</v>
      </c>
      <c r="I164" s="561">
        <v>188</v>
      </c>
      <c r="J164" s="562">
        <v>133957691</v>
      </c>
      <c r="K164" s="563">
        <v>441</v>
      </c>
      <c r="L164" s="564">
        <v>438</v>
      </c>
      <c r="M164" s="559">
        <v>7465765</v>
      </c>
      <c r="N164" s="560">
        <v>433</v>
      </c>
      <c r="O164" s="561">
        <v>430</v>
      </c>
      <c r="P164" s="562">
        <v>12555549</v>
      </c>
      <c r="Q164" s="563">
        <v>317</v>
      </c>
      <c r="R164" s="564">
        <v>313</v>
      </c>
      <c r="S164" s="559">
        <v>81838025</v>
      </c>
      <c r="T164" s="560">
        <v>282</v>
      </c>
      <c r="U164" s="561">
        <v>279</v>
      </c>
      <c r="V164" s="562">
        <v>3344591</v>
      </c>
      <c r="W164" s="563">
        <v>139</v>
      </c>
      <c r="X164" s="564">
        <v>138</v>
      </c>
      <c r="Y164" s="559">
        <v>30629</v>
      </c>
      <c r="Z164" s="560">
        <v>317</v>
      </c>
      <c r="AA164" s="561">
        <v>313</v>
      </c>
      <c r="AB164" s="562">
        <v>252</v>
      </c>
      <c r="AC164" s="565">
        <v>351</v>
      </c>
      <c r="AD164" s="566" t="s">
        <v>4294</v>
      </c>
      <c r="AE164" s="557">
        <v>0</v>
      </c>
      <c r="AF164" s="567">
        <v>100</v>
      </c>
      <c r="AG164" s="568">
        <v>0</v>
      </c>
    </row>
    <row r="165" spans="1:33" ht="18.75" customHeight="1">
      <c r="A165" s="553">
        <v>163</v>
      </c>
      <c r="B165" s="554">
        <v>324</v>
      </c>
      <c r="C165" s="555" t="s">
        <v>2402</v>
      </c>
      <c r="D165" s="556" t="s">
        <v>3815</v>
      </c>
      <c r="E165" s="557" t="s">
        <v>3813</v>
      </c>
      <c r="F165" s="558">
        <v>160</v>
      </c>
      <c r="G165" s="559">
        <v>126180866</v>
      </c>
      <c r="H165" s="560">
        <v>198</v>
      </c>
      <c r="I165" s="561">
        <v>195</v>
      </c>
      <c r="J165" s="562">
        <v>132181803</v>
      </c>
      <c r="K165" s="563">
        <v>356</v>
      </c>
      <c r="L165" s="564">
        <v>353</v>
      </c>
      <c r="M165" s="559">
        <v>14160572</v>
      </c>
      <c r="N165" s="560">
        <v>415</v>
      </c>
      <c r="O165" s="561">
        <v>412</v>
      </c>
      <c r="P165" s="562">
        <v>14977012</v>
      </c>
      <c r="Q165" s="563">
        <v>456</v>
      </c>
      <c r="R165" s="564">
        <v>452</v>
      </c>
      <c r="S165" s="559">
        <v>45295692</v>
      </c>
      <c r="T165" s="560">
        <v>264</v>
      </c>
      <c r="U165" s="561">
        <v>261</v>
      </c>
      <c r="V165" s="562">
        <v>3936605</v>
      </c>
      <c r="W165" s="563">
        <v>15</v>
      </c>
      <c r="X165" s="564">
        <v>15</v>
      </c>
      <c r="Y165" s="559">
        <v>68567</v>
      </c>
      <c r="Z165" s="560">
        <v>336</v>
      </c>
      <c r="AA165" s="561">
        <v>332</v>
      </c>
      <c r="AB165" s="562">
        <v>224</v>
      </c>
      <c r="AC165" s="565">
        <v>322</v>
      </c>
      <c r="AD165" s="566" t="s">
        <v>4299</v>
      </c>
      <c r="AE165" s="557">
        <v>0</v>
      </c>
      <c r="AF165" s="567">
        <v>100</v>
      </c>
      <c r="AG165" s="568">
        <v>0</v>
      </c>
    </row>
    <row r="166" spans="1:33" ht="18.75" customHeight="1">
      <c r="A166" s="338">
        <v>164</v>
      </c>
      <c r="B166" s="339" t="s">
        <v>3813</v>
      </c>
      <c r="C166" s="340" t="s">
        <v>4339</v>
      </c>
      <c r="D166" s="341" t="s">
        <v>4340</v>
      </c>
      <c r="E166" s="351" t="s">
        <v>3813</v>
      </c>
      <c r="F166" s="353">
        <v>161</v>
      </c>
      <c r="G166" s="344">
        <v>126150951</v>
      </c>
      <c r="H166" s="345">
        <v>217</v>
      </c>
      <c r="I166" s="346">
        <v>214</v>
      </c>
      <c r="J166" s="347">
        <v>129117300</v>
      </c>
      <c r="K166" s="348" t="s">
        <v>3813</v>
      </c>
      <c r="L166" s="349" t="s">
        <v>3813</v>
      </c>
      <c r="M166" s="354" t="s">
        <v>3813</v>
      </c>
      <c r="N166" s="345">
        <v>455</v>
      </c>
      <c r="O166" s="346">
        <v>452</v>
      </c>
      <c r="P166" s="347">
        <v>8221081</v>
      </c>
      <c r="Q166" s="348">
        <v>277</v>
      </c>
      <c r="R166" s="349">
        <v>273</v>
      </c>
      <c r="S166" s="344">
        <v>89336885</v>
      </c>
      <c r="T166" s="345" t="s">
        <v>3813</v>
      </c>
      <c r="U166" s="346" t="s">
        <v>3813</v>
      </c>
      <c r="V166" s="355" t="s">
        <v>3813</v>
      </c>
      <c r="W166" s="348">
        <v>106</v>
      </c>
      <c r="X166" s="349">
        <v>105</v>
      </c>
      <c r="Y166" s="344">
        <v>36244</v>
      </c>
      <c r="Z166" s="345">
        <v>443</v>
      </c>
      <c r="AA166" s="346">
        <v>439</v>
      </c>
      <c r="AB166" s="347">
        <v>111</v>
      </c>
      <c r="AC166" s="551">
        <v>383</v>
      </c>
      <c r="AD166" s="552" t="s">
        <v>4302</v>
      </c>
      <c r="AE166" s="351">
        <v>0</v>
      </c>
      <c r="AF166" s="343">
        <v>100</v>
      </c>
      <c r="AG166" s="352">
        <v>0</v>
      </c>
    </row>
    <row r="167" spans="1:33" ht="18.75" customHeight="1">
      <c r="A167" s="371">
        <v>165</v>
      </c>
      <c r="B167" s="372">
        <v>175</v>
      </c>
      <c r="C167" s="373" t="s">
        <v>1260</v>
      </c>
      <c r="D167" s="374" t="s">
        <v>1737</v>
      </c>
      <c r="E167" s="375" t="s">
        <v>3813</v>
      </c>
      <c r="F167" s="376">
        <v>162</v>
      </c>
      <c r="G167" s="377">
        <v>125872988</v>
      </c>
      <c r="H167" s="378">
        <v>188</v>
      </c>
      <c r="I167" s="379">
        <v>185</v>
      </c>
      <c r="J167" s="380">
        <v>134075274</v>
      </c>
      <c r="K167" s="381" t="s">
        <v>3813</v>
      </c>
      <c r="L167" s="382" t="s">
        <v>3813</v>
      </c>
      <c r="M167" s="383" t="s">
        <v>3813</v>
      </c>
      <c r="N167" s="378">
        <v>127</v>
      </c>
      <c r="O167" s="379">
        <v>124</v>
      </c>
      <c r="P167" s="380">
        <v>64358608</v>
      </c>
      <c r="Q167" s="381">
        <v>279</v>
      </c>
      <c r="R167" s="382">
        <v>275</v>
      </c>
      <c r="S167" s="377">
        <v>88622995</v>
      </c>
      <c r="T167" s="378" t="s">
        <v>3813</v>
      </c>
      <c r="U167" s="379" t="s">
        <v>3813</v>
      </c>
      <c r="V167" s="384" t="s">
        <v>3813</v>
      </c>
      <c r="W167" s="381">
        <v>212</v>
      </c>
      <c r="X167" s="382">
        <v>211</v>
      </c>
      <c r="Y167" s="377">
        <v>17060</v>
      </c>
      <c r="Z167" s="378">
        <v>141</v>
      </c>
      <c r="AA167" s="379">
        <v>140</v>
      </c>
      <c r="AB167" s="380">
        <v>519</v>
      </c>
      <c r="AC167" s="604">
        <v>382</v>
      </c>
      <c r="AD167" s="605" t="s">
        <v>4314</v>
      </c>
      <c r="AE167" s="375">
        <v>0</v>
      </c>
      <c r="AF167" s="386">
        <v>100</v>
      </c>
      <c r="AG167" s="387">
        <v>0</v>
      </c>
    </row>
    <row r="168" spans="1:33" ht="18.75" customHeight="1">
      <c r="A168" s="586">
        <v>166</v>
      </c>
      <c r="B168" s="587">
        <v>194</v>
      </c>
      <c r="C168" s="588" t="s">
        <v>4341</v>
      </c>
      <c r="D168" s="589" t="s">
        <v>3815</v>
      </c>
      <c r="E168" s="590" t="s">
        <v>3813</v>
      </c>
      <c r="F168" s="591">
        <v>163</v>
      </c>
      <c r="G168" s="592">
        <v>125775905</v>
      </c>
      <c r="H168" s="593">
        <v>214</v>
      </c>
      <c r="I168" s="594">
        <v>211</v>
      </c>
      <c r="J168" s="595">
        <v>129699668</v>
      </c>
      <c r="K168" s="596" t="s">
        <v>3813</v>
      </c>
      <c r="L168" s="597" t="s">
        <v>3813</v>
      </c>
      <c r="M168" s="598" t="s">
        <v>3813</v>
      </c>
      <c r="N168" s="593" t="s">
        <v>3813</v>
      </c>
      <c r="O168" s="594" t="s">
        <v>3813</v>
      </c>
      <c r="P168" s="599" t="s">
        <v>3813</v>
      </c>
      <c r="Q168" s="596">
        <v>399</v>
      </c>
      <c r="R168" s="597">
        <v>395</v>
      </c>
      <c r="S168" s="592">
        <v>61173224</v>
      </c>
      <c r="T168" s="593" t="s">
        <v>3813</v>
      </c>
      <c r="U168" s="594" t="s">
        <v>3813</v>
      </c>
      <c r="V168" s="599" t="s">
        <v>3813</v>
      </c>
      <c r="W168" s="596" t="s">
        <v>3813</v>
      </c>
      <c r="X168" s="597" t="s">
        <v>3813</v>
      </c>
      <c r="Y168" s="598" t="s">
        <v>3813</v>
      </c>
      <c r="Z168" s="593">
        <v>297</v>
      </c>
      <c r="AA168" s="594">
        <v>293</v>
      </c>
      <c r="AB168" s="595">
        <v>270</v>
      </c>
      <c r="AC168" s="600">
        <v>383</v>
      </c>
      <c r="AD168" s="601" t="s">
        <v>4302</v>
      </c>
      <c r="AE168" s="590">
        <v>0</v>
      </c>
      <c r="AF168" s="602">
        <v>100</v>
      </c>
      <c r="AG168" s="603">
        <v>0</v>
      </c>
    </row>
    <row r="169" spans="1:33" ht="18.75" customHeight="1">
      <c r="A169" s="338">
        <v>167</v>
      </c>
      <c r="B169" s="339">
        <v>113</v>
      </c>
      <c r="C169" s="340" t="s">
        <v>1540</v>
      </c>
      <c r="D169" s="341" t="s">
        <v>3812</v>
      </c>
      <c r="E169" s="351" t="s">
        <v>3813</v>
      </c>
      <c r="F169" s="353">
        <v>164</v>
      </c>
      <c r="G169" s="344">
        <v>125747264</v>
      </c>
      <c r="H169" s="345">
        <v>240</v>
      </c>
      <c r="I169" s="346">
        <v>237</v>
      </c>
      <c r="J169" s="347">
        <v>125747264</v>
      </c>
      <c r="K169" s="348">
        <v>335</v>
      </c>
      <c r="L169" s="349">
        <v>332</v>
      </c>
      <c r="M169" s="344">
        <v>15302422</v>
      </c>
      <c r="N169" s="345">
        <v>351</v>
      </c>
      <c r="O169" s="346">
        <v>348</v>
      </c>
      <c r="P169" s="347">
        <v>25514919</v>
      </c>
      <c r="Q169" s="348">
        <v>369</v>
      </c>
      <c r="R169" s="349">
        <v>365</v>
      </c>
      <c r="S169" s="344">
        <v>70071317</v>
      </c>
      <c r="T169" s="345">
        <v>424</v>
      </c>
      <c r="U169" s="346">
        <v>421</v>
      </c>
      <c r="V169" s="347">
        <v>-442087</v>
      </c>
      <c r="W169" s="348">
        <v>170</v>
      </c>
      <c r="X169" s="349">
        <v>169</v>
      </c>
      <c r="Y169" s="344">
        <v>24288</v>
      </c>
      <c r="Z169" s="345">
        <v>253</v>
      </c>
      <c r="AA169" s="346">
        <v>250</v>
      </c>
      <c r="AB169" s="347">
        <v>336</v>
      </c>
      <c r="AC169" s="551">
        <v>371</v>
      </c>
      <c r="AD169" s="552" t="s">
        <v>4292</v>
      </c>
      <c r="AE169" s="351">
        <v>0</v>
      </c>
      <c r="AF169" s="343">
        <v>100</v>
      </c>
      <c r="AG169" s="352">
        <v>0</v>
      </c>
    </row>
    <row r="170" spans="1:33" ht="18.75" customHeight="1">
      <c r="A170" s="553">
        <v>168</v>
      </c>
      <c r="B170" s="554">
        <v>190</v>
      </c>
      <c r="C170" s="555" t="s">
        <v>1075</v>
      </c>
      <c r="D170" s="556" t="s">
        <v>3815</v>
      </c>
      <c r="E170" s="557" t="s">
        <v>3813</v>
      </c>
      <c r="F170" s="558">
        <v>165</v>
      </c>
      <c r="G170" s="559">
        <v>125708204</v>
      </c>
      <c r="H170" s="560">
        <v>218</v>
      </c>
      <c r="I170" s="561">
        <v>215</v>
      </c>
      <c r="J170" s="562">
        <v>128974637</v>
      </c>
      <c r="K170" s="563">
        <v>147</v>
      </c>
      <c r="L170" s="564">
        <v>144</v>
      </c>
      <c r="M170" s="559">
        <v>30851291</v>
      </c>
      <c r="N170" s="560">
        <v>44</v>
      </c>
      <c r="O170" s="561">
        <v>42</v>
      </c>
      <c r="P170" s="562">
        <v>111826182</v>
      </c>
      <c r="Q170" s="563">
        <v>116</v>
      </c>
      <c r="R170" s="564">
        <v>114</v>
      </c>
      <c r="S170" s="559">
        <v>151429286</v>
      </c>
      <c r="T170" s="560">
        <v>461</v>
      </c>
      <c r="U170" s="561">
        <v>458</v>
      </c>
      <c r="V170" s="562">
        <v>-4390973</v>
      </c>
      <c r="W170" s="563">
        <v>382</v>
      </c>
      <c r="X170" s="564">
        <v>380</v>
      </c>
      <c r="Y170" s="559">
        <v>1074</v>
      </c>
      <c r="Z170" s="560">
        <v>148</v>
      </c>
      <c r="AA170" s="561">
        <v>147</v>
      </c>
      <c r="AB170" s="562">
        <v>504</v>
      </c>
      <c r="AC170" s="565">
        <v>210</v>
      </c>
      <c r="AD170" s="566" t="s">
        <v>4329</v>
      </c>
      <c r="AE170" s="557">
        <v>0</v>
      </c>
      <c r="AF170" s="567">
        <v>100</v>
      </c>
      <c r="AG170" s="568">
        <v>0</v>
      </c>
    </row>
    <row r="171" spans="1:33" ht="18.75" customHeight="1">
      <c r="A171" s="338">
        <v>169</v>
      </c>
      <c r="B171" s="339">
        <v>170</v>
      </c>
      <c r="C171" s="340" t="s">
        <v>4342</v>
      </c>
      <c r="D171" s="341" t="s">
        <v>3371</v>
      </c>
      <c r="E171" s="351" t="s">
        <v>3813</v>
      </c>
      <c r="F171" s="353">
        <v>166</v>
      </c>
      <c r="G171" s="344">
        <v>125574806</v>
      </c>
      <c r="H171" s="345">
        <v>237</v>
      </c>
      <c r="I171" s="346">
        <v>234</v>
      </c>
      <c r="J171" s="347">
        <v>125779050</v>
      </c>
      <c r="K171" s="348">
        <v>50</v>
      </c>
      <c r="L171" s="349">
        <v>48</v>
      </c>
      <c r="M171" s="344">
        <v>45730433</v>
      </c>
      <c r="N171" s="345">
        <v>118</v>
      </c>
      <c r="O171" s="346">
        <v>115</v>
      </c>
      <c r="P171" s="347">
        <v>67213795</v>
      </c>
      <c r="Q171" s="348">
        <v>203</v>
      </c>
      <c r="R171" s="349">
        <v>200</v>
      </c>
      <c r="S171" s="344">
        <v>108258857</v>
      </c>
      <c r="T171" s="345">
        <v>19</v>
      </c>
      <c r="U171" s="346">
        <v>19</v>
      </c>
      <c r="V171" s="347">
        <v>27932012</v>
      </c>
      <c r="W171" s="348" t="s">
        <v>3813</v>
      </c>
      <c r="X171" s="349" t="s">
        <v>3813</v>
      </c>
      <c r="Y171" s="354" t="s">
        <v>3813</v>
      </c>
      <c r="Z171" s="345">
        <v>119</v>
      </c>
      <c r="AA171" s="346">
        <v>118</v>
      </c>
      <c r="AB171" s="347">
        <v>566</v>
      </c>
      <c r="AC171" s="551">
        <v>381</v>
      </c>
      <c r="AD171" s="552" t="s">
        <v>4309</v>
      </c>
      <c r="AE171" s="351">
        <v>0</v>
      </c>
      <c r="AF171" s="343">
        <v>100</v>
      </c>
      <c r="AG171" s="352">
        <v>0</v>
      </c>
    </row>
    <row r="172" spans="1:33" ht="18.75" customHeight="1">
      <c r="A172" s="569">
        <v>170</v>
      </c>
      <c r="B172" s="570" t="s">
        <v>3813</v>
      </c>
      <c r="C172" s="614" t="s">
        <v>3813</v>
      </c>
      <c r="D172" s="572" t="s">
        <v>3815</v>
      </c>
      <c r="E172" s="573" t="s">
        <v>3813</v>
      </c>
      <c r="F172" s="574">
        <v>167</v>
      </c>
      <c r="G172" s="581" t="s">
        <v>3813</v>
      </c>
      <c r="H172" s="576">
        <v>70</v>
      </c>
      <c r="I172" s="577">
        <v>69</v>
      </c>
      <c r="J172" s="613" t="s">
        <v>3813</v>
      </c>
      <c r="K172" s="579">
        <v>48</v>
      </c>
      <c r="L172" s="580">
        <v>46</v>
      </c>
      <c r="M172" s="581" t="s">
        <v>3813</v>
      </c>
      <c r="N172" s="576">
        <v>260</v>
      </c>
      <c r="O172" s="577">
        <v>257</v>
      </c>
      <c r="P172" s="613" t="s">
        <v>3813</v>
      </c>
      <c r="Q172" s="579">
        <v>235</v>
      </c>
      <c r="R172" s="580">
        <v>232</v>
      </c>
      <c r="S172" s="581" t="s">
        <v>3813</v>
      </c>
      <c r="T172" s="576">
        <v>188</v>
      </c>
      <c r="U172" s="577">
        <v>185</v>
      </c>
      <c r="V172" s="613" t="s">
        <v>3813</v>
      </c>
      <c r="W172" s="579">
        <v>266</v>
      </c>
      <c r="X172" s="580">
        <v>265</v>
      </c>
      <c r="Y172" s="581" t="s">
        <v>3813</v>
      </c>
      <c r="Z172" s="576">
        <v>47</v>
      </c>
      <c r="AA172" s="577">
        <v>46</v>
      </c>
      <c r="AB172" s="613" t="s">
        <v>3813</v>
      </c>
      <c r="AC172" s="582">
        <v>384</v>
      </c>
      <c r="AD172" s="583" t="s">
        <v>4298</v>
      </c>
      <c r="AE172" s="573">
        <v>0</v>
      </c>
      <c r="AF172" s="584">
        <v>100</v>
      </c>
      <c r="AG172" s="585">
        <v>0</v>
      </c>
    </row>
    <row r="173" spans="1:33" ht="18.75" customHeight="1">
      <c r="A173" s="586">
        <v>171</v>
      </c>
      <c r="B173" s="587">
        <v>230</v>
      </c>
      <c r="C173" s="588" t="s">
        <v>2362</v>
      </c>
      <c r="D173" s="589" t="s">
        <v>3815</v>
      </c>
      <c r="E173" s="590" t="s">
        <v>3813</v>
      </c>
      <c r="F173" s="591">
        <v>168</v>
      </c>
      <c r="G173" s="592">
        <v>125084760</v>
      </c>
      <c r="H173" s="593">
        <v>242</v>
      </c>
      <c r="I173" s="594">
        <v>239</v>
      </c>
      <c r="J173" s="595">
        <v>125569929</v>
      </c>
      <c r="K173" s="596">
        <v>62</v>
      </c>
      <c r="L173" s="597">
        <v>60</v>
      </c>
      <c r="M173" s="592">
        <v>43126953</v>
      </c>
      <c r="N173" s="593">
        <v>159</v>
      </c>
      <c r="O173" s="594">
        <v>156</v>
      </c>
      <c r="P173" s="595">
        <v>57746861</v>
      </c>
      <c r="Q173" s="596">
        <v>221</v>
      </c>
      <c r="R173" s="597">
        <v>218</v>
      </c>
      <c r="S173" s="592">
        <v>103935915</v>
      </c>
      <c r="T173" s="593">
        <v>90</v>
      </c>
      <c r="U173" s="594">
        <v>89</v>
      </c>
      <c r="V173" s="595">
        <v>13506336</v>
      </c>
      <c r="W173" s="596">
        <v>403</v>
      </c>
      <c r="X173" s="597">
        <v>401</v>
      </c>
      <c r="Y173" s="592">
        <v>514</v>
      </c>
      <c r="Z173" s="593">
        <v>362</v>
      </c>
      <c r="AA173" s="594">
        <v>358</v>
      </c>
      <c r="AB173" s="595">
        <v>197</v>
      </c>
      <c r="AC173" s="600">
        <v>341</v>
      </c>
      <c r="AD173" s="601" t="s">
        <v>4310</v>
      </c>
      <c r="AE173" s="590">
        <v>0</v>
      </c>
      <c r="AF173" s="602">
        <v>100</v>
      </c>
      <c r="AG173" s="603">
        <v>0</v>
      </c>
    </row>
    <row r="174" spans="1:33" ht="18.75" customHeight="1">
      <c r="A174" s="553">
        <v>172</v>
      </c>
      <c r="B174" s="554" t="s">
        <v>3813</v>
      </c>
      <c r="C174" s="608" t="s">
        <v>3813</v>
      </c>
      <c r="D174" s="556" t="s">
        <v>3815</v>
      </c>
      <c r="E174" s="557" t="s">
        <v>3813</v>
      </c>
      <c r="F174" s="558">
        <v>169</v>
      </c>
      <c r="G174" s="609" t="s">
        <v>3813</v>
      </c>
      <c r="H174" s="560">
        <v>211</v>
      </c>
      <c r="I174" s="561">
        <v>208</v>
      </c>
      <c r="J174" s="610" t="s">
        <v>3813</v>
      </c>
      <c r="K174" s="563">
        <v>263</v>
      </c>
      <c r="L174" s="564">
        <v>260</v>
      </c>
      <c r="M174" s="609" t="s">
        <v>3813</v>
      </c>
      <c r="N174" s="560">
        <v>236</v>
      </c>
      <c r="O174" s="561">
        <v>233</v>
      </c>
      <c r="P174" s="610" t="s">
        <v>3813</v>
      </c>
      <c r="Q174" s="563">
        <v>264</v>
      </c>
      <c r="R174" s="564">
        <v>260</v>
      </c>
      <c r="S174" s="609" t="s">
        <v>3813</v>
      </c>
      <c r="T174" s="560">
        <v>164</v>
      </c>
      <c r="U174" s="561">
        <v>161</v>
      </c>
      <c r="V174" s="610" t="s">
        <v>3813</v>
      </c>
      <c r="W174" s="563" t="s">
        <v>3813</v>
      </c>
      <c r="X174" s="564" t="s">
        <v>3813</v>
      </c>
      <c r="Y174" s="609" t="s">
        <v>3813</v>
      </c>
      <c r="Z174" s="560">
        <v>440</v>
      </c>
      <c r="AA174" s="561">
        <v>436</v>
      </c>
      <c r="AB174" s="610" t="s">
        <v>3813</v>
      </c>
      <c r="AC174" s="565">
        <v>351</v>
      </c>
      <c r="AD174" s="566" t="s">
        <v>4294</v>
      </c>
      <c r="AE174" s="557">
        <v>0</v>
      </c>
      <c r="AF174" s="567">
        <v>100</v>
      </c>
      <c r="AG174" s="568">
        <v>0</v>
      </c>
    </row>
    <row r="175" spans="1:33" ht="18.75" customHeight="1">
      <c r="A175" s="338">
        <v>173</v>
      </c>
      <c r="B175" s="339">
        <v>270</v>
      </c>
      <c r="C175" s="340" t="s">
        <v>185</v>
      </c>
      <c r="D175" s="341" t="s">
        <v>1736</v>
      </c>
      <c r="E175" s="351" t="s">
        <v>3813</v>
      </c>
      <c r="F175" s="353">
        <v>170</v>
      </c>
      <c r="G175" s="344">
        <v>124836850</v>
      </c>
      <c r="H175" s="345">
        <v>146</v>
      </c>
      <c r="I175" s="346">
        <v>144</v>
      </c>
      <c r="J175" s="347">
        <v>143288614</v>
      </c>
      <c r="K175" s="348">
        <v>217</v>
      </c>
      <c r="L175" s="349">
        <v>214</v>
      </c>
      <c r="M175" s="344">
        <v>24349983</v>
      </c>
      <c r="N175" s="345">
        <v>220</v>
      </c>
      <c r="O175" s="346">
        <v>217</v>
      </c>
      <c r="P175" s="347">
        <v>44469639</v>
      </c>
      <c r="Q175" s="348">
        <v>303</v>
      </c>
      <c r="R175" s="349">
        <v>299</v>
      </c>
      <c r="S175" s="344">
        <v>83757725</v>
      </c>
      <c r="T175" s="345">
        <v>296</v>
      </c>
      <c r="U175" s="346">
        <v>293</v>
      </c>
      <c r="V175" s="347">
        <v>3033814</v>
      </c>
      <c r="W175" s="348">
        <v>38</v>
      </c>
      <c r="X175" s="349">
        <v>38</v>
      </c>
      <c r="Y175" s="344">
        <v>56678</v>
      </c>
      <c r="Z175" s="345">
        <v>16</v>
      </c>
      <c r="AA175" s="346">
        <v>15</v>
      </c>
      <c r="AB175" s="347">
        <v>1188</v>
      </c>
      <c r="AC175" s="551">
        <v>311</v>
      </c>
      <c r="AD175" s="552" t="s">
        <v>4286</v>
      </c>
      <c r="AE175" s="351">
        <v>0</v>
      </c>
      <c r="AF175" s="343">
        <v>100</v>
      </c>
      <c r="AG175" s="352">
        <v>0</v>
      </c>
    </row>
    <row r="176" spans="1:33" ht="18.75" customHeight="1">
      <c r="A176" s="553">
        <v>174</v>
      </c>
      <c r="B176" s="554">
        <v>152</v>
      </c>
      <c r="C176" s="555" t="s">
        <v>189</v>
      </c>
      <c r="D176" s="556" t="s">
        <v>3815</v>
      </c>
      <c r="E176" s="611" t="s">
        <v>3813</v>
      </c>
      <c r="F176" s="567">
        <v>171</v>
      </c>
      <c r="G176" s="559">
        <v>124769341</v>
      </c>
      <c r="H176" s="560">
        <v>186</v>
      </c>
      <c r="I176" s="561">
        <v>183</v>
      </c>
      <c r="J176" s="562">
        <v>134131234</v>
      </c>
      <c r="K176" s="563">
        <v>426</v>
      </c>
      <c r="L176" s="564">
        <v>423</v>
      </c>
      <c r="M176" s="559">
        <v>8227536</v>
      </c>
      <c r="N176" s="560">
        <v>272</v>
      </c>
      <c r="O176" s="561">
        <v>269</v>
      </c>
      <c r="P176" s="562">
        <v>35688517</v>
      </c>
      <c r="Q176" s="563">
        <v>339</v>
      </c>
      <c r="R176" s="564">
        <v>335</v>
      </c>
      <c r="S176" s="559">
        <v>76351657</v>
      </c>
      <c r="T176" s="560">
        <v>274</v>
      </c>
      <c r="U176" s="561">
        <v>271</v>
      </c>
      <c r="V176" s="562">
        <v>3633474</v>
      </c>
      <c r="W176" s="563">
        <v>299</v>
      </c>
      <c r="X176" s="564">
        <v>298</v>
      </c>
      <c r="Y176" s="559">
        <v>6076</v>
      </c>
      <c r="Z176" s="560">
        <v>470</v>
      </c>
      <c r="AA176" s="561">
        <v>466</v>
      </c>
      <c r="AB176" s="562">
        <v>75</v>
      </c>
      <c r="AC176" s="565">
        <v>352</v>
      </c>
      <c r="AD176" s="566" t="s">
        <v>4294</v>
      </c>
      <c r="AE176" s="557">
        <v>0</v>
      </c>
      <c r="AF176" s="567">
        <v>100</v>
      </c>
      <c r="AG176" s="568">
        <v>0</v>
      </c>
    </row>
    <row r="177" spans="1:33" ht="18.75" customHeight="1">
      <c r="A177" s="371">
        <v>175</v>
      </c>
      <c r="B177" s="372">
        <v>334</v>
      </c>
      <c r="C177" s="373" t="s">
        <v>1255</v>
      </c>
      <c r="D177" s="374" t="s">
        <v>465</v>
      </c>
      <c r="E177" s="375" t="s">
        <v>3813</v>
      </c>
      <c r="F177" s="376">
        <v>172</v>
      </c>
      <c r="G177" s="377">
        <v>124647599</v>
      </c>
      <c r="H177" s="378">
        <v>15</v>
      </c>
      <c r="I177" s="379">
        <v>14</v>
      </c>
      <c r="J177" s="380">
        <v>212532572</v>
      </c>
      <c r="K177" s="381" t="s">
        <v>3813</v>
      </c>
      <c r="L177" s="382" t="s">
        <v>3813</v>
      </c>
      <c r="M177" s="383" t="s">
        <v>3813</v>
      </c>
      <c r="N177" s="378" t="s">
        <v>3813</v>
      </c>
      <c r="O177" s="379" t="s">
        <v>3813</v>
      </c>
      <c r="P177" s="384" t="s">
        <v>3813</v>
      </c>
      <c r="Q177" s="381" t="s">
        <v>3813</v>
      </c>
      <c r="R177" s="382" t="s">
        <v>3813</v>
      </c>
      <c r="S177" s="383" t="s">
        <v>3813</v>
      </c>
      <c r="T177" s="378" t="s">
        <v>3813</v>
      </c>
      <c r="U177" s="379" t="s">
        <v>3813</v>
      </c>
      <c r="V177" s="384" t="s">
        <v>3813</v>
      </c>
      <c r="W177" s="381">
        <v>215</v>
      </c>
      <c r="X177" s="382">
        <v>214</v>
      </c>
      <c r="Y177" s="377">
        <v>16542</v>
      </c>
      <c r="Z177" s="378">
        <v>320</v>
      </c>
      <c r="AA177" s="379">
        <v>316</v>
      </c>
      <c r="AB177" s="380">
        <v>248</v>
      </c>
      <c r="AC177" s="604">
        <v>352</v>
      </c>
      <c r="AD177" s="605" t="s">
        <v>4294</v>
      </c>
      <c r="AE177" s="375">
        <v>0</v>
      </c>
      <c r="AF177" s="386">
        <v>25</v>
      </c>
      <c r="AG177" s="387">
        <v>75</v>
      </c>
    </row>
    <row r="178" spans="1:33" ht="18.75" customHeight="1">
      <c r="A178" s="323">
        <v>176</v>
      </c>
      <c r="B178" s="324">
        <v>252</v>
      </c>
      <c r="C178" s="325" t="s">
        <v>1213</v>
      </c>
      <c r="D178" s="326" t="s">
        <v>3376</v>
      </c>
      <c r="E178" s="327" t="s">
        <v>3813</v>
      </c>
      <c r="F178" s="328">
        <v>173</v>
      </c>
      <c r="G178" s="329">
        <v>124446475</v>
      </c>
      <c r="H178" s="330">
        <v>30</v>
      </c>
      <c r="I178" s="331">
        <v>29</v>
      </c>
      <c r="J178" s="332">
        <v>185303294</v>
      </c>
      <c r="K178" s="333" t="s">
        <v>3813</v>
      </c>
      <c r="L178" s="334" t="s">
        <v>3813</v>
      </c>
      <c r="M178" s="423" t="s">
        <v>3813</v>
      </c>
      <c r="N178" s="330">
        <v>56</v>
      </c>
      <c r="O178" s="331">
        <v>54</v>
      </c>
      <c r="P178" s="332">
        <v>94453558</v>
      </c>
      <c r="Q178" s="333" t="s">
        <v>3813</v>
      </c>
      <c r="R178" s="334" t="s">
        <v>3813</v>
      </c>
      <c r="S178" s="423" t="s">
        <v>3813</v>
      </c>
      <c r="T178" s="330" t="s">
        <v>3813</v>
      </c>
      <c r="U178" s="331" t="s">
        <v>3813</v>
      </c>
      <c r="V178" s="424" t="s">
        <v>3813</v>
      </c>
      <c r="W178" s="333">
        <v>126</v>
      </c>
      <c r="X178" s="334">
        <v>125</v>
      </c>
      <c r="Y178" s="329">
        <v>32158</v>
      </c>
      <c r="Z178" s="330">
        <v>40</v>
      </c>
      <c r="AA178" s="331">
        <v>39</v>
      </c>
      <c r="AB178" s="332">
        <v>920</v>
      </c>
      <c r="AC178" s="549">
        <v>356</v>
      </c>
      <c r="AD178" s="550" t="s">
        <v>4301</v>
      </c>
      <c r="AE178" s="327">
        <v>0</v>
      </c>
      <c r="AF178" s="336">
        <v>100</v>
      </c>
      <c r="AG178" s="337">
        <v>0</v>
      </c>
    </row>
    <row r="179" spans="1:33" ht="18.75" customHeight="1">
      <c r="A179" s="338">
        <v>177</v>
      </c>
      <c r="B179" s="339">
        <v>446</v>
      </c>
      <c r="C179" s="340" t="s">
        <v>967</v>
      </c>
      <c r="D179" s="341" t="s">
        <v>465</v>
      </c>
      <c r="E179" s="351" t="s">
        <v>3813</v>
      </c>
      <c r="F179" s="353">
        <v>174</v>
      </c>
      <c r="G179" s="344">
        <v>124364533</v>
      </c>
      <c r="H179" s="345">
        <v>87</v>
      </c>
      <c r="I179" s="346">
        <v>86</v>
      </c>
      <c r="J179" s="347">
        <v>158692148</v>
      </c>
      <c r="K179" s="348">
        <v>233</v>
      </c>
      <c r="L179" s="349">
        <v>230</v>
      </c>
      <c r="M179" s="344">
        <v>22470961</v>
      </c>
      <c r="N179" s="345">
        <v>230</v>
      </c>
      <c r="O179" s="346">
        <v>227</v>
      </c>
      <c r="P179" s="347">
        <v>42537763</v>
      </c>
      <c r="Q179" s="348">
        <v>123</v>
      </c>
      <c r="R179" s="349">
        <v>121</v>
      </c>
      <c r="S179" s="344">
        <v>148227813</v>
      </c>
      <c r="T179" s="345">
        <v>91</v>
      </c>
      <c r="U179" s="346">
        <v>90</v>
      </c>
      <c r="V179" s="347">
        <v>13464179</v>
      </c>
      <c r="W179" s="348">
        <v>11</v>
      </c>
      <c r="X179" s="349">
        <v>11</v>
      </c>
      <c r="Y179" s="344">
        <v>72980</v>
      </c>
      <c r="Z179" s="345">
        <v>329</v>
      </c>
      <c r="AA179" s="346">
        <v>325</v>
      </c>
      <c r="AB179" s="347">
        <v>233</v>
      </c>
      <c r="AC179" s="551">
        <v>384</v>
      </c>
      <c r="AD179" s="552" t="s">
        <v>4298</v>
      </c>
      <c r="AE179" s="351">
        <v>0</v>
      </c>
      <c r="AF179" s="343">
        <v>100</v>
      </c>
      <c r="AG179" s="352">
        <v>0</v>
      </c>
    </row>
    <row r="180" spans="1:33" ht="18.75" customHeight="1">
      <c r="A180" s="553">
        <v>178</v>
      </c>
      <c r="B180" s="608">
        <v>271</v>
      </c>
      <c r="C180" s="555" t="s">
        <v>1284</v>
      </c>
      <c r="D180" s="556" t="s">
        <v>3815</v>
      </c>
      <c r="E180" s="557" t="s">
        <v>3813</v>
      </c>
      <c r="F180" s="558">
        <v>175</v>
      </c>
      <c r="G180" s="559">
        <v>124332686</v>
      </c>
      <c r="H180" s="560">
        <v>26</v>
      </c>
      <c r="I180" s="561">
        <v>25</v>
      </c>
      <c r="J180" s="562">
        <v>192059543</v>
      </c>
      <c r="K180" s="563">
        <v>13</v>
      </c>
      <c r="L180" s="564">
        <v>12</v>
      </c>
      <c r="M180" s="559">
        <v>64598329</v>
      </c>
      <c r="N180" s="560">
        <v>356</v>
      </c>
      <c r="O180" s="561">
        <v>353</v>
      </c>
      <c r="P180" s="562">
        <v>24152140</v>
      </c>
      <c r="Q180" s="563">
        <v>394</v>
      </c>
      <c r="R180" s="564">
        <v>390</v>
      </c>
      <c r="S180" s="559">
        <v>62676078</v>
      </c>
      <c r="T180" s="560">
        <v>70</v>
      </c>
      <c r="U180" s="561">
        <v>69</v>
      </c>
      <c r="V180" s="562">
        <v>15556372</v>
      </c>
      <c r="W180" s="563">
        <v>419</v>
      </c>
      <c r="X180" s="564">
        <v>417</v>
      </c>
      <c r="Y180" s="559">
        <v>58</v>
      </c>
      <c r="Z180" s="560">
        <v>6</v>
      </c>
      <c r="AA180" s="561">
        <v>6</v>
      </c>
      <c r="AB180" s="562">
        <v>1475</v>
      </c>
      <c r="AC180" s="565">
        <v>311</v>
      </c>
      <c r="AD180" s="566" t="s">
        <v>4286</v>
      </c>
      <c r="AE180" s="557">
        <v>0</v>
      </c>
      <c r="AF180" s="567">
        <v>100</v>
      </c>
      <c r="AG180" s="568">
        <v>0</v>
      </c>
    </row>
    <row r="181" spans="1:33" ht="18.75" customHeight="1">
      <c r="A181" s="338">
        <v>179</v>
      </c>
      <c r="B181" s="339">
        <v>279</v>
      </c>
      <c r="C181" s="340" t="s">
        <v>950</v>
      </c>
      <c r="D181" s="341" t="s">
        <v>3373</v>
      </c>
      <c r="E181" s="351" t="s">
        <v>3813</v>
      </c>
      <c r="F181" s="353">
        <v>176</v>
      </c>
      <c r="G181" s="344">
        <v>124050824</v>
      </c>
      <c r="H181" s="345">
        <v>250</v>
      </c>
      <c r="I181" s="346">
        <v>247</v>
      </c>
      <c r="J181" s="347">
        <v>124050824</v>
      </c>
      <c r="K181" s="348">
        <v>207</v>
      </c>
      <c r="L181" s="349">
        <v>204</v>
      </c>
      <c r="M181" s="344">
        <v>25232056</v>
      </c>
      <c r="N181" s="345">
        <v>129</v>
      </c>
      <c r="O181" s="346">
        <v>126</v>
      </c>
      <c r="P181" s="347">
        <v>63987358</v>
      </c>
      <c r="Q181" s="348">
        <v>91</v>
      </c>
      <c r="R181" s="349">
        <v>89</v>
      </c>
      <c r="S181" s="344">
        <v>172379313</v>
      </c>
      <c r="T181" s="345">
        <v>109</v>
      </c>
      <c r="U181" s="346">
        <v>108</v>
      </c>
      <c r="V181" s="347">
        <v>12178749</v>
      </c>
      <c r="W181" s="348">
        <v>431</v>
      </c>
      <c r="X181" s="349">
        <v>429</v>
      </c>
      <c r="Y181" s="344">
        <v>1</v>
      </c>
      <c r="Z181" s="345">
        <v>316</v>
      </c>
      <c r="AA181" s="346">
        <v>312</v>
      </c>
      <c r="AB181" s="347">
        <v>254</v>
      </c>
      <c r="AC181" s="551">
        <v>321</v>
      </c>
      <c r="AD181" s="552" t="s">
        <v>4296</v>
      </c>
      <c r="AE181" s="351">
        <v>0</v>
      </c>
      <c r="AF181" s="343">
        <v>100</v>
      </c>
      <c r="AG181" s="352">
        <v>0</v>
      </c>
    </row>
    <row r="182" spans="1:33" ht="18.75" customHeight="1">
      <c r="A182" s="371">
        <v>180</v>
      </c>
      <c r="B182" s="372" t="s">
        <v>3813</v>
      </c>
      <c r="C182" s="451" t="s">
        <v>3813</v>
      </c>
      <c r="D182" s="374" t="s">
        <v>3812</v>
      </c>
      <c r="E182" s="430" t="s">
        <v>3813</v>
      </c>
      <c r="F182" s="386">
        <v>177</v>
      </c>
      <c r="G182" s="383" t="s">
        <v>3813</v>
      </c>
      <c r="H182" s="378">
        <v>194</v>
      </c>
      <c r="I182" s="379">
        <v>191</v>
      </c>
      <c r="J182" s="384" t="s">
        <v>3813</v>
      </c>
      <c r="K182" s="381">
        <v>238</v>
      </c>
      <c r="L182" s="382">
        <v>235</v>
      </c>
      <c r="M182" s="383" t="s">
        <v>3813</v>
      </c>
      <c r="N182" s="378">
        <v>140</v>
      </c>
      <c r="O182" s="379">
        <v>137</v>
      </c>
      <c r="P182" s="384" t="s">
        <v>3813</v>
      </c>
      <c r="Q182" s="381">
        <v>272</v>
      </c>
      <c r="R182" s="382">
        <v>268</v>
      </c>
      <c r="S182" s="383" t="s">
        <v>3813</v>
      </c>
      <c r="T182" s="378">
        <v>228</v>
      </c>
      <c r="U182" s="379">
        <v>225</v>
      </c>
      <c r="V182" s="384" t="s">
        <v>3813</v>
      </c>
      <c r="W182" s="381">
        <v>172</v>
      </c>
      <c r="X182" s="382">
        <v>171</v>
      </c>
      <c r="Y182" s="383" t="s">
        <v>3813</v>
      </c>
      <c r="Z182" s="378">
        <v>339</v>
      </c>
      <c r="AA182" s="379">
        <v>335</v>
      </c>
      <c r="AB182" s="384" t="s">
        <v>3813</v>
      </c>
      <c r="AC182" s="604">
        <v>356</v>
      </c>
      <c r="AD182" s="605" t="s">
        <v>4301</v>
      </c>
      <c r="AE182" s="375">
        <v>0</v>
      </c>
      <c r="AF182" s="386">
        <v>10</v>
      </c>
      <c r="AG182" s="387">
        <v>90</v>
      </c>
    </row>
    <row r="183" spans="1:33" ht="18.75" customHeight="1">
      <c r="A183" s="323">
        <v>181</v>
      </c>
      <c r="B183" s="324">
        <v>158</v>
      </c>
      <c r="C183" s="325" t="s">
        <v>908</v>
      </c>
      <c r="D183" s="326" t="s">
        <v>3373</v>
      </c>
      <c r="E183" s="327" t="s">
        <v>3813</v>
      </c>
      <c r="F183" s="328">
        <v>178</v>
      </c>
      <c r="G183" s="329">
        <v>123802026</v>
      </c>
      <c r="H183" s="330">
        <v>233</v>
      </c>
      <c r="I183" s="331">
        <v>230</v>
      </c>
      <c r="J183" s="332">
        <v>126522557</v>
      </c>
      <c r="K183" s="333">
        <v>146</v>
      </c>
      <c r="L183" s="334">
        <v>143</v>
      </c>
      <c r="M183" s="329">
        <v>30984705</v>
      </c>
      <c r="N183" s="330">
        <v>190</v>
      </c>
      <c r="O183" s="331">
        <v>187</v>
      </c>
      <c r="P183" s="332">
        <v>50343527</v>
      </c>
      <c r="Q183" s="333">
        <v>159</v>
      </c>
      <c r="R183" s="334">
        <v>157</v>
      </c>
      <c r="S183" s="329">
        <v>127503188</v>
      </c>
      <c r="T183" s="330">
        <v>168</v>
      </c>
      <c r="U183" s="331">
        <v>165</v>
      </c>
      <c r="V183" s="332">
        <v>8000150</v>
      </c>
      <c r="W183" s="333">
        <v>260</v>
      </c>
      <c r="X183" s="334">
        <v>259</v>
      </c>
      <c r="Y183" s="329">
        <v>10550</v>
      </c>
      <c r="Z183" s="330">
        <v>56</v>
      </c>
      <c r="AA183" s="331">
        <v>55</v>
      </c>
      <c r="AB183" s="332">
        <v>838</v>
      </c>
      <c r="AC183" s="549">
        <v>321</v>
      </c>
      <c r="AD183" s="550" t="s">
        <v>4296</v>
      </c>
      <c r="AE183" s="327">
        <v>0</v>
      </c>
      <c r="AF183" s="336">
        <v>100</v>
      </c>
      <c r="AG183" s="337">
        <v>0</v>
      </c>
    </row>
    <row r="184" spans="1:33" ht="18.75" customHeight="1">
      <c r="A184" s="553">
        <v>182</v>
      </c>
      <c r="B184" s="554">
        <v>179</v>
      </c>
      <c r="C184" s="555" t="s">
        <v>4218</v>
      </c>
      <c r="D184" s="556" t="s">
        <v>3815</v>
      </c>
      <c r="E184" s="557" t="s">
        <v>3813</v>
      </c>
      <c r="F184" s="558">
        <v>179</v>
      </c>
      <c r="G184" s="559">
        <v>123777874</v>
      </c>
      <c r="H184" s="560">
        <v>235</v>
      </c>
      <c r="I184" s="561">
        <v>232</v>
      </c>
      <c r="J184" s="562">
        <v>126235243</v>
      </c>
      <c r="K184" s="563" t="s">
        <v>3813</v>
      </c>
      <c r="L184" s="564" t="s">
        <v>3813</v>
      </c>
      <c r="M184" s="609" t="s">
        <v>3813</v>
      </c>
      <c r="N184" s="560" t="s">
        <v>3813</v>
      </c>
      <c r="O184" s="561" t="s">
        <v>3813</v>
      </c>
      <c r="P184" s="610" t="s">
        <v>3813</v>
      </c>
      <c r="Q184" s="563" t="s">
        <v>3813</v>
      </c>
      <c r="R184" s="564" t="s">
        <v>3813</v>
      </c>
      <c r="S184" s="609" t="s">
        <v>3813</v>
      </c>
      <c r="T184" s="560" t="s">
        <v>3813</v>
      </c>
      <c r="U184" s="561" t="s">
        <v>3813</v>
      </c>
      <c r="V184" s="610" t="s">
        <v>3813</v>
      </c>
      <c r="W184" s="563" t="s">
        <v>3813</v>
      </c>
      <c r="X184" s="564" t="s">
        <v>3813</v>
      </c>
      <c r="Y184" s="609" t="s">
        <v>3813</v>
      </c>
      <c r="Z184" s="560" t="s">
        <v>3813</v>
      </c>
      <c r="AA184" s="561" t="s">
        <v>3813</v>
      </c>
      <c r="AB184" s="610" t="s">
        <v>3813</v>
      </c>
      <c r="AC184" s="565">
        <v>362</v>
      </c>
      <c r="AD184" s="566" t="s">
        <v>4288</v>
      </c>
      <c r="AE184" s="557">
        <v>0</v>
      </c>
      <c r="AF184" s="567">
        <v>100</v>
      </c>
      <c r="AG184" s="568">
        <v>0</v>
      </c>
    </row>
    <row r="185" spans="1:33" ht="18.75" customHeight="1">
      <c r="A185" s="338">
        <v>183</v>
      </c>
      <c r="B185" s="339">
        <v>72</v>
      </c>
      <c r="C185" s="340" t="s">
        <v>1268</v>
      </c>
      <c r="D185" s="341" t="s">
        <v>3371</v>
      </c>
      <c r="E185" s="351" t="s">
        <v>3813</v>
      </c>
      <c r="F185" s="353">
        <v>180</v>
      </c>
      <c r="G185" s="344">
        <v>123419210</v>
      </c>
      <c r="H185" s="345">
        <v>241</v>
      </c>
      <c r="I185" s="346">
        <v>238</v>
      </c>
      <c r="J185" s="347">
        <v>125707827</v>
      </c>
      <c r="K185" s="348">
        <v>344</v>
      </c>
      <c r="L185" s="349">
        <v>341</v>
      </c>
      <c r="M185" s="344">
        <v>14891258</v>
      </c>
      <c r="N185" s="345">
        <v>2</v>
      </c>
      <c r="O185" s="346">
        <v>2</v>
      </c>
      <c r="P185" s="347">
        <v>371589672</v>
      </c>
      <c r="Q185" s="348">
        <v>8</v>
      </c>
      <c r="R185" s="349">
        <v>8</v>
      </c>
      <c r="S185" s="344">
        <v>420294657</v>
      </c>
      <c r="T185" s="345">
        <v>180</v>
      </c>
      <c r="U185" s="346">
        <v>177</v>
      </c>
      <c r="V185" s="347">
        <v>6974686</v>
      </c>
      <c r="W185" s="348">
        <v>297</v>
      </c>
      <c r="X185" s="349">
        <v>296</v>
      </c>
      <c r="Y185" s="344">
        <v>6162</v>
      </c>
      <c r="Z185" s="345">
        <v>206</v>
      </c>
      <c r="AA185" s="346">
        <v>203</v>
      </c>
      <c r="AB185" s="347">
        <v>411</v>
      </c>
      <c r="AC185" s="551">
        <v>342</v>
      </c>
      <c r="AD185" s="552" t="s">
        <v>4317</v>
      </c>
      <c r="AE185" s="351">
        <v>0</v>
      </c>
      <c r="AF185" s="343">
        <v>100</v>
      </c>
      <c r="AG185" s="352">
        <v>0</v>
      </c>
    </row>
    <row r="186" spans="1:33" ht="18.75" customHeight="1">
      <c r="A186" s="338">
        <v>184</v>
      </c>
      <c r="B186" s="339">
        <v>123</v>
      </c>
      <c r="C186" s="340" t="s">
        <v>1376</v>
      </c>
      <c r="D186" s="341" t="s">
        <v>3372</v>
      </c>
      <c r="E186" s="351" t="s">
        <v>3813</v>
      </c>
      <c r="F186" s="353">
        <v>181</v>
      </c>
      <c r="G186" s="344">
        <v>122935409</v>
      </c>
      <c r="H186" s="345">
        <v>253</v>
      </c>
      <c r="I186" s="346">
        <v>250</v>
      </c>
      <c r="J186" s="347">
        <v>122966744</v>
      </c>
      <c r="K186" s="348">
        <v>416</v>
      </c>
      <c r="L186" s="349">
        <v>413</v>
      </c>
      <c r="M186" s="344">
        <v>9088771</v>
      </c>
      <c r="N186" s="345">
        <v>282</v>
      </c>
      <c r="O186" s="346">
        <v>279</v>
      </c>
      <c r="P186" s="347">
        <v>34860734</v>
      </c>
      <c r="Q186" s="348">
        <v>226</v>
      </c>
      <c r="R186" s="349">
        <v>223</v>
      </c>
      <c r="S186" s="344">
        <v>103234564</v>
      </c>
      <c r="T186" s="345">
        <v>476</v>
      </c>
      <c r="U186" s="346">
        <v>473</v>
      </c>
      <c r="V186" s="347">
        <v>-6294400</v>
      </c>
      <c r="W186" s="348">
        <v>194</v>
      </c>
      <c r="X186" s="349">
        <v>193</v>
      </c>
      <c r="Y186" s="344">
        <v>20265</v>
      </c>
      <c r="Z186" s="345">
        <v>109</v>
      </c>
      <c r="AA186" s="346">
        <v>108</v>
      </c>
      <c r="AB186" s="347">
        <v>580</v>
      </c>
      <c r="AC186" s="551">
        <v>321</v>
      </c>
      <c r="AD186" s="552" t="s">
        <v>4296</v>
      </c>
      <c r="AE186" s="351">
        <v>0</v>
      </c>
      <c r="AF186" s="343">
        <v>100</v>
      </c>
      <c r="AG186" s="352">
        <v>0</v>
      </c>
    </row>
    <row r="187" spans="1:33" ht="18.75" customHeight="1">
      <c r="A187" s="371">
        <v>185</v>
      </c>
      <c r="B187" s="372" t="s">
        <v>3813</v>
      </c>
      <c r="C187" s="373" t="s">
        <v>4343</v>
      </c>
      <c r="D187" s="374" t="s">
        <v>3812</v>
      </c>
      <c r="E187" s="375" t="s">
        <v>3813</v>
      </c>
      <c r="F187" s="376">
        <v>182</v>
      </c>
      <c r="G187" s="377">
        <v>122848931</v>
      </c>
      <c r="H187" s="378">
        <v>91</v>
      </c>
      <c r="I187" s="379">
        <v>90</v>
      </c>
      <c r="J187" s="380">
        <v>157164960</v>
      </c>
      <c r="K187" s="381" t="s">
        <v>3813</v>
      </c>
      <c r="L187" s="382" t="s">
        <v>3813</v>
      </c>
      <c r="M187" s="383" t="s">
        <v>3813</v>
      </c>
      <c r="N187" s="378">
        <v>310</v>
      </c>
      <c r="O187" s="379">
        <v>307</v>
      </c>
      <c r="P187" s="380">
        <v>29248744</v>
      </c>
      <c r="Q187" s="381">
        <v>407</v>
      </c>
      <c r="R187" s="382">
        <v>403</v>
      </c>
      <c r="S187" s="377">
        <v>58957314</v>
      </c>
      <c r="T187" s="378" t="s">
        <v>3813</v>
      </c>
      <c r="U187" s="379" t="s">
        <v>3813</v>
      </c>
      <c r="V187" s="384" t="s">
        <v>3813</v>
      </c>
      <c r="W187" s="381">
        <v>344</v>
      </c>
      <c r="X187" s="382">
        <v>343</v>
      </c>
      <c r="Y187" s="377">
        <v>2946</v>
      </c>
      <c r="Z187" s="378">
        <v>345</v>
      </c>
      <c r="AA187" s="379">
        <v>341</v>
      </c>
      <c r="AB187" s="380">
        <v>214</v>
      </c>
      <c r="AC187" s="604">
        <v>311</v>
      </c>
      <c r="AD187" s="605" t="s">
        <v>4286</v>
      </c>
      <c r="AE187" s="375">
        <v>0</v>
      </c>
      <c r="AF187" s="386">
        <v>100</v>
      </c>
      <c r="AG187" s="387">
        <v>0</v>
      </c>
    </row>
    <row r="188" spans="1:33" ht="18.75" customHeight="1">
      <c r="A188" s="323">
        <v>186</v>
      </c>
      <c r="B188" s="324" t="s">
        <v>3813</v>
      </c>
      <c r="C188" s="325" t="s">
        <v>4344</v>
      </c>
      <c r="D188" s="326" t="s">
        <v>3816</v>
      </c>
      <c r="E188" s="327" t="s">
        <v>3813</v>
      </c>
      <c r="F188" s="328">
        <v>183</v>
      </c>
      <c r="G188" s="329">
        <v>122735930</v>
      </c>
      <c r="H188" s="330">
        <v>177</v>
      </c>
      <c r="I188" s="331">
        <v>174</v>
      </c>
      <c r="J188" s="332">
        <v>135756164</v>
      </c>
      <c r="K188" s="333">
        <v>195</v>
      </c>
      <c r="L188" s="334">
        <v>192</v>
      </c>
      <c r="M188" s="329">
        <v>25932528</v>
      </c>
      <c r="N188" s="330">
        <v>66</v>
      </c>
      <c r="O188" s="331">
        <v>64</v>
      </c>
      <c r="P188" s="332">
        <v>88959086</v>
      </c>
      <c r="Q188" s="333">
        <v>88</v>
      </c>
      <c r="R188" s="334">
        <v>86</v>
      </c>
      <c r="S188" s="329">
        <v>174466761</v>
      </c>
      <c r="T188" s="330">
        <v>230</v>
      </c>
      <c r="U188" s="331">
        <v>227</v>
      </c>
      <c r="V188" s="332">
        <v>5019705</v>
      </c>
      <c r="W188" s="333">
        <v>426</v>
      </c>
      <c r="X188" s="334">
        <v>424</v>
      </c>
      <c r="Y188" s="329">
        <v>11</v>
      </c>
      <c r="Z188" s="330">
        <v>61</v>
      </c>
      <c r="AA188" s="331">
        <v>60</v>
      </c>
      <c r="AB188" s="332">
        <v>800</v>
      </c>
      <c r="AC188" s="549">
        <v>383</v>
      </c>
      <c r="AD188" s="550" t="s">
        <v>4302</v>
      </c>
      <c r="AE188" s="327">
        <v>0</v>
      </c>
      <c r="AF188" s="336">
        <v>100</v>
      </c>
      <c r="AG188" s="337">
        <v>0</v>
      </c>
    </row>
    <row r="189" spans="1:33" ht="18.75" customHeight="1">
      <c r="A189" s="553">
        <v>187</v>
      </c>
      <c r="B189" s="554">
        <v>182</v>
      </c>
      <c r="C189" s="555" t="s">
        <v>2401</v>
      </c>
      <c r="D189" s="556" t="s">
        <v>3815</v>
      </c>
      <c r="E189" s="557" t="s">
        <v>3813</v>
      </c>
      <c r="F189" s="558">
        <v>184</v>
      </c>
      <c r="G189" s="559">
        <v>122716119</v>
      </c>
      <c r="H189" s="560">
        <v>224</v>
      </c>
      <c r="I189" s="561">
        <v>221</v>
      </c>
      <c r="J189" s="562">
        <v>128167883</v>
      </c>
      <c r="K189" s="563" t="s">
        <v>3813</v>
      </c>
      <c r="L189" s="564" t="s">
        <v>3813</v>
      </c>
      <c r="M189" s="609" t="s">
        <v>3813</v>
      </c>
      <c r="N189" s="560">
        <v>83</v>
      </c>
      <c r="O189" s="561">
        <v>80</v>
      </c>
      <c r="P189" s="562">
        <v>79250945</v>
      </c>
      <c r="Q189" s="563">
        <v>124</v>
      </c>
      <c r="R189" s="564">
        <v>122</v>
      </c>
      <c r="S189" s="559">
        <v>147521820</v>
      </c>
      <c r="T189" s="560" t="s">
        <v>3813</v>
      </c>
      <c r="U189" s="561" t="s">
        <v>3813</v>
      </c>
      <c r="V189" s="610" t="s">
        <v>3813</v>
      </c>
      <c r="W189" s="563" t="s">
        <v>3813</v>
      </c>
      <c r="X189" s="564" t="s">
        <v>3813</v>
      </c>
      <c r="Y189" s="609" t="s">
        <v>3813</v>
      </c>
      <c r="Z189" s="560">
        <v>46</v>
      </c>
      <c r="AA189" s="561">
        <v>45</v>
      </c>
      <c r="AB189" s="562">
        <v>890</v>
      </c>
      <c r="AC189" s="565">
        <v>322</v>
      </c>
      <c r="AD189" s="566" t="s">
        <v>4299</v>
      </c>
      <c r="AE189" s="557">
        <v>0</v>
      </c>
      <c r="AF189" s="567">
        <v>100</v>
      </c>
      <c r="AG189" s="568">
        <v>0</v>
      </c>
    </row>
    <row r="190" spans="1:33" ht="18.75" customHeight="1">
      <c r="A190" s="553">
        <v>188</v>
      </c>
      <c r="B190" s="554">
        <v>100</v>
      </c>
      <c r="C190" s="555" t="s">
        <v>4193</v>
      </c>
      <c r="D190" s="556" t="s">
        <v>3815</v>
      </c>
      <c r="E190" s="557" t="s">
        <v>3813</v>
      </c>
      <c r="F190" s="558">
        <v>185</v>
      </c>
      <c r="G190" s="559">
        <v>122551099</v>
      </c>
      <c r="H190" s="560">
        <v>238</v>
      </c>
      <c r="I190" s="561">
        <v>235</v>
      </c>
      <c r="J190" s="562">
        <v>125777131</v>
      </c>
      <c r="K190" s="563" t="s">
        <v>3813</v>
      </c>
      <c r="L190" s="564" t="s">
        <v>3813</v>
      </c>
      <c r="M190" s="609" t="s">
        <v>3813</v>
      </c>
      <c r="N190" s="560" t="s">
        <v>3813</v>
      </c>
      <c r="O190" s="561" t="s">
        <v>3813</v>
      </c>
      <c r="P190" s="610" t="s">
        <v>3813</v>
      </c>
      <c r="Q190" s="563" t="s">
        <v>3813</v>
      </c>
      <c r="R190" s="564" t="s">
        <v>3813</v>
      </c>
      <c r="S190" s="609" t="s">
        <v>3813</v>
      </c>
      <c r="T190" s="560" t="s">
        <v>3813</v>
      </c>
      <c r="U190" s="561" t="s">
        <v>3813</v>
      </c>
      <c r="V190" s="610" t="s">
        <v>3813</v>
      </c>
      <c r="W190" s="563">
        <v>265</v>
      </c>
      <c r="X190" s="564">
        <v>264</v>
      </c>
      <c r="Y190" s="559">
        <v>9987</v>
      </c>
      <c r="Z190" s="560">
        <v>355</v>
      </c>
      <c r="AA190" s="561">
        <v>351</v>
      </c>
      <c r="AB190" s="562">
        <v>202</v>
      </c>
      <c r="AC190" s="565">
        <v>313</v>
      </c>
      <c r="AD190" s="566" t="s">
        <v>4295</v>
      </c>
      <c r="AE190" s="557">
        <v>0</v>
      </c>
      <c r="AF190" s="567">
        <v>100</v>
      </c>
      <c r="AG190" s="568">
        <v>0</v>
      </c>
    </row>
    <row r="191" spans="1:33" ht="18.75" customHeight="1">
      <c r="A191" s="553">
        <v>189</v>
      </c>
      <c r="B191" s="554">
        <v>153</v>
      </c>
      <c r="C191" s="555" t="s">
        <v>1531</v>
      </c>
      <c r="D191" s="556" t="s">
        <v>3815</v>
      </c>
      <c r="E191" s="557" t="s">
        <v>3813</v>
      </c>
      <c r="F191" s="558">
        <v>186</v>
      </c>
      <c r="G191" s="559">
        <v>122434048</v>
      </c>
      <c r="H191" s="560">
        <v>156</v>
      </c>
      <c r="I191" s="561">
        <v>153</v>
      </c>
      <c r="J191" s="562">
        <v>141064847</v>
      </c>
      <c r="K191" s="563">
        <v>376</v>
      </c>
      <c r="L191" s="564">
        <v>373</v>
      </c>
      <c r="M191" s="559">
        <v>12567317</v>
      </c>
      <c r="N191" s="560">
        <v>254</v>
      </c>
      <c r="O191" s="561">
        <v>251</v>
      </c>
      <c r="P191" s="562">
        <v>37861084</v>
      </c>
      <c r="Q191" s="563">
        <v>179</v>
      </c>
      <c r="R191" s="564">
        <v>176</v>
      </c>
      <c r="S191" s="559">
        <v>117891477</v>
      </c>
      <c r="T191" s="560">
        <v>361</v>
      </c>
      <c r="U191" s="561">
        <v>358</v>
      </c>
      <c r="V191" s="562">
        <v>1072036</v>
      </c>
      <c r="W191" s="563">
        <v>147</v>
      </c>
      <c r="X191" s="564">
        <v>146</v>
      </c>
      <c r="Y191" s="559">
        <v>29284</v>
      </c>
      <c r="Z191" s="560">
        <v>279</v>
      </c>
      <c r="AA191" s="561">
        <v>275</v>
      </c>
      <c r="AB191" s="562">
        <v>292</v>
      </c>
      <c r="AC191" s="565">
        <v>371</v>
      </c>
      <c r="AD191" s="566" t="s">
        <v>4292</v>
      </c>
      <c r="AE191" s="557">
        <v>0</v>
      </c>
      <c r="AF191" s="567">
        <v>100</v>
      </c>
      <c r="AG191" s="568">
        <v>0</v>
      </c>
    </row>
    <row r="192" spans="1:33" ht="18.75" customHeight="1">
      <c r="A192" s="569">
        <v>190</v>
      </c>
      <c r="B192" s="570">
        <v>212</v>
      </c>
      <c r="C192" s="571" t="s">
        <v>3090</v>
      </c>
      <c r="D192" s="572" t="s">
        <v>3815</v>
      </c>
      <c r="E192" s="573" t="s">
        <v>3813</v>
      </c>
      <c r="F192" s="574">
        <v>187</v>
      </c>
      <c r="G192" s="575">
        <v>121877804</v>
      </c>
      <c r="H192" s="576">
        <v>256</v>
      </c>
      <c r="I192" s="577">
        <v>253</v>
      </c>
      <c r="J192" s="578">
        <v>122609190</v>
      </c>
      <c r="K192" s="579">
        <v>206</v>
      </c>
      <c r="L192" s="580">
        <v>203</v>
      </c>
      <c r="M192" s="575">
        <v>25253161</v>
      </c>
      <c r="N192" s="576">
        <v>320</v>
      </c>
      <c r="O192" s="577">
        <v>317</v>
      </c>
      <c r="P192" s="578">
        <v>28249198</v>
      </c>
      <c r="Q192" s="579">
        <v>364</v>
      </c>
      <c r="R192" s="580">
        <v>360</v>
      </c>
      <c r="S192" s="575">
        <v>72046515</v>
      </c>
      <c r="T192" s="576">
        <v>135</v>
      </c>
      <c r="U192" s="577">
        <v>134</v>
      </c>
      <c r="V192" s="578">
        <v>10010481</v>
      </c>
      <c r="W192" s="579">
        <v>288</v>
      </c>
      <c r="X192" s="580">
        <v>287</v>
      </c>
      <c r="Y192" s="575">
        <v>7256</v>
      </c>
      <c r="Z192" s="576">
        <v>197</v>
      </c>
      <c r="AA192" s="577">
        <v>195</v>
      </c>
      <c r="AB192" s="578">
        <v>428</v>
      </c>
      <c r="AC192" s="582">
        <v>311</v>
      </c>
      <c r="AD192" s="583" t="s">
        <v>4286</v>
      </c>
      <c r="AE192" s="573">
        <v>0</v>
      </c>
      <c r="AF192" s="584">
        <v>100</v>
      </c>
      <c r="AG192" s="585">
        <v>0</v>
      </c>
    </row>
    <row r="193" spans="1:33" ht="18.75" customHeight="1">
      <c r="A193" s="323">
        <v>191</v>
      </c>
      <c r="B193" s="324">
        <v>121</v>
      </c>
      <c r="C193" s="325" t="s">
        <v>3087</v>
      </c>
      <c r="D193" s="326" t="s">
        <v>3812</v>
      </c>
      <c r="E193" s="327" t="s">
        <v>3813</v>
      </c>
      <c r="F193" s="328">
        <v>188</v>
      </c>
      <c r="G193" s="329">
        <v>121701280</v>
      </c>
      <c r="H193" s="330">
        <v>266</v>
      </c>
      <c r="I193" s="331">
        <v>263</v>
      </c>
      <c r="J193" s="332">
        <v>121701280</v>
      </c>
      <c r="K193" s="333">
        <v>126</v>
      </c>
      <c r="L193" s="334">
        <v>123</v>
      </c>
      <c r="M193" s="329">
        <v>33269457</v>
      </c>
      <c r="N193" s="330">
        <v>209</v>
      </c>
      <c r="O193" s="331">
        <v>206</v>
      </c>
      <c r="P193" s="332">
        <v>45788208</v>
      </c>
      <c r="Q193" s="333">
        <v>170</v>
      </c>
      <c r="R193" s="334">
        <v>168</v>
      </c>
      <c r="S193" s="329">
        <v>121334364</v>
      </c>
      <c r="T193" s="330">
        <v>61</v>
      </c>
      <c r="U193" s="331">
        <v>60</v>
      </c>
      <c r="V193" s="332">
        <v>16396686</v>
      </c>
      <c r="W193" s="333">
        <v>102</v>
      </c>
      <c r="X193" s="334">
        <v>101</v>
      </c>
      <c r="Y193" s="329">
        <v>36945</v>
      </c>
      <c r="Z193" s="330">
        <v>259</v>
      </c>
      <c r="AA193" s="331">
        <v>256</v>
      </c>
      <c r="AB193" s="332">
        <v>326</v>
      </c>
      <c r="AC193" s="549">
        <v>371</v>
      </c>
      <c r="AD193" s="550" t="s">
        <v>4292</v>
      </c>
      <c r="AE193" s="327">
        <v>0</v>
      </c>
      <c r="AF193" s="336">
        <v>100</v>
      </c>
      <c r="AG193" s="337">
        <v>0</v>
      </c>
    </row>
    <row r="194" spans="1:33" ht="18.75" customHeight="1">
      <c r="A194" s="553">
        <v>192</v>
      </c>
      <c r="B194" s="554">
        <v>207</v>
      </c>
      <c r="C194" s="555" t="s">
        <v>3922</v>
      </c>
      <c r="D194" s="556" t="s">
        <v>3815</v>
      </c>
      <c r="E194" s="557" t="s">
        <v>3813</v>
      </c>
      <c r="F194" s="558">
        <v>189</v>
      </c>
      <c r="G194" s="559">
        <v>121601192</v>
      </c>
      <c r="H194" s="560">
        <v>261</v>
      </c>
      <c r="I194" s="561">
        <v>258</v>
      </c>
      <c r="J194" s="562">
        <v>122219870</v>
      </c>
      <c r="K194" s="563">
        <v>457</v>
      </c>
      <c r="L194" s="564">
        <v>454</v>
      </c>
      <c r="M194" s="559">
        <v>5788940</v>
      </c>
      <c r="N194" s="560">
        <v>445</v>
      </c>
      <c r="O194" s="561">
        <v>442</v>
      </c>
      <c r="P194" s="562">
        <v>11034665</v>
      </c>
      <c r="Q194" s="563">
        <v>467</v>
      </c>
      <c r="R194" s="564">
        <v>463</v>
      </c>
      <c r="S194" s="559">
        <v>42903178</v>
      </c>
      <c r="T194" s="560">
        <v>374</v>
      </c>
      <c r="U194" s="561">
        <v>371</v>
      </c>
      <c r="V194" s="562">
        <v>710852</v>
      </c>
      <c r="W194" s="563" t="s">
        <v>3813</v>
      </c>
      <c r="X194" s="564" t="s">
        <v>3813</v>
      </c>
      <c r="Y194" s="609" t="s">
        <v>3813</v>
      </c>
      <c r="Z194" s="560">
        <v>409</v>
      </c>
      <c r="AA194" s="561">
        <v>405</v>
      </c>
      <c r="AB194" s="562">
        <v>145</v>
      </c>
      <c r="AC194" s="565">
        <v>311</v>
      </c>
      <c r="AD194" s="566" t="s">
        <v>4286</v>
      </c>
      <c r="AE194" s="557">
        <v>0</v>
      </c>
      <c r="AF194" s="567">
        <v>100</v>
      </c>
      <c r="AG194" s="568">
        <v>0</v>
      </c>
    </row>
    <row r="195" spans="1:33" ht="18.75" customHeight="1">
      <c r="A195" s="338">
        <v>193</v>
      </c>
      <c r="B195" s="339">
        <v>133</v>
      </c>
      <c r="C195" s="340" t="s">
        <v>816</v>
      </c>
      <c r="D195" s="341" t="s">
        <v>3369</v>
      </c>
      <c r="E195" s="351" t="s">
        <v>3813</v>
      </c>
      <c r="F195" s="353">
        <v>190</v>
      </c>
      <c r="G195" s="344">
        <v>121497170</v>
      </c>
      <c r="H195" s="345">
        <v>221</v>
      </c>
      <c r="I195" s="346">
        <v>218</v>
      </c>
      <c r="J195" s="347">
        <v>128648611</v>
      </c>
      <c r="K195" s="348">
        <v>104</v>
      </c>
      <c r="L195" s="349">
        <v>101</v>
      </c>
      <c r="M195" s="344">
        <v>36071603</v>
      </c>
      <c r="N195" s="345">
        <v>21</v>
      </c>
      <c r="O195" s="346">
        <v>19</v>
      </c>
      <c r="P195" s="347">
        <v>158807222</v>
      </c>
      <c r="Q195" s="348">
        <v>67</v>
      </c>
      <c r="R195" s="349">
        <v>66</v>
      </c>
      <c r="S195" s="344">
        <v>190384963</v>
      </c>
      <c r="T195" s="345">
        <v>82</v>
      </c>
      <c r="U195" s="346">
        <v>81</v>
      </c>
      <c r="V195" s="347">
        <v>14136100</v>
      </c>
      <c r="W195" s="348">
        <v>206</v>
      </c>
      <c r="X195" s="349">
        <v>205</v>
      </c>
      <c r="Y195" s="344">
        <v>17931</v>
      </c>
      <c r="Z195" s="345">
        <v>83</v>
      </c>
      <c r="AA195" s="346">
        <v>82</v>
      </c>
      <c r="AB195" s="347">
        <v>684</v>
      </c>
      <c r="AC195" s="551">
        <v>321</v>
      </c>
      <c r="AD195" s="552" t="s">
        <v>4296</v>
      </c>
      <c r="AE195" s="351">
        <v>0</v>
      </c>
      <c r="AF195" s="343">
        <v>100</v>
      </c>
      <c r="AG195" s="352">
        <v>0</v>
      </c>
    </row>
    <row r="196" spans="1:33" ht="18.75" customHeight="1">
      <c r="A196" s="553">
        <v>194</v>
      </c>
      <c r="B196" s="554">
        <v>177</v>
      </c>
      <c r="C196" s="555" t="s">
        <v>4117</v>
      </c>
      <c r="D196" s="556" t="s">
        <v>3815</v>
      </c>
      <c r="E196" s="557" t="s">
        <v>3813</v>
      </c>
      <c r="F196" s="558">
        <v>191</v>
      </c>
      <c r="G196" s="559">
        <v>121027068</v>
      </c>
      <c r="H196" s="560">
        <v>171</v>
      </c>
      <c r="I196" s="561">
        <v>168</v>
      </c>
      <c r="J196" s="562">
        <v>137144737</v>
      </c>
      <c r="K196" s="563">
        <v>176</v>
      </c>
      <c r="L196" s="564">
        <v>173</v>
      </c>
      <c r="M196" s="559">
        <v>27663476</v>
      </c>
      <c r="N196" s="560">
        <v>337</v>
      </c>
      <c r="O196" s="561">
        <v>334</v>
      </c>
      <c r="P196" s="562">
        <v>26055528</v>
      </c>
      <c r="Q196" s="563">
        <v>187</v>
      </c>
      <c r="R196" s="564">
        <v>184</v>
      </c>
      <c r="S196" s="559">
        <v>114638535</v>
      </c>
      <c r="T196" s="560">
        <v>253</v>
      </c>
      <c r="U196" s="561">
        <v>250</v>
      </c>
      <c r="V196" s="562">
        <v>4143589</v>
      </c>
      <c r="W196" s="563">
        <v>109</v>
      </c>
      <c r="X196" s="564">
        <v>108</v>
      </c>
      <c r="Y196" s="559">
        <v>35078</v>
      </c>
      <c r="Z196" s="560">
        <v>112</v>
      </c>
      <c r="AA196" s="561">
        <v>111</v>
      </c>
      <c r="AB196" s="562">
        <v>575</v>
      </c>
      <c r="AC196" s="565">
        <v>356</v>
      </c>
      <c r="AD196" s="566" t="s">
        <v>4301</v>
      </c>
      <c r="AE196" s="557">
        <v>0</v>
      </c>
      <c r="AF196" s="567">
        <v>100</v>
      </c>
      <c r="AG196" s="568">
        <v>0</v>
      </c>
    </row>
    <row r="197" spans="1:33" ht="18.75" customHeight="1">
      <c r="A197" s="371">
        <v>195</v>
      </c>
      <c r="B197" s="372">
        <v>149</v>
      </c>
      <c r="C197" s="373" t="s">
        <v>807</v>
      </c>
      <c r="D197" s="374" t="s">
        <v>465</v>
      </c>
      <c r="E197" s="375" t="s">
        <v>3813</v>
      </c>
      <c r="F197" s="376">
        <v>192</v>
      </c>
      <c r="G197" s="377">
        <v>121002998</v>
      </c>
      <c r="H197" s="378">
        <v>257</v>
      </c>
      <c r="I197" s="379">
        <v>254</v>
      </c>
      <c r="J197" s="380">
        <v>122558388</v>
      </c>
      <c r="K197" s="381">
        <v>187</v>
      </c>
      <c r="L197" s="382">
        <v>184</v>
      </c>
      <c r="M197" s="377">
        <v>26693484</v>
      </c>
      <c r="N197" s="378">
        <v>63</v>
      </c>
      <c r="O197" s="379">
        <v>61</v>
      </c>
      <c r="P197" s="380">
        <v>91813228</v>
      </c>
      <c r="Q197" s="381">
        <v>148</v>
      </c>
      <c r="R197" s="382">
        <v>146</v>
      </c>
      <c r="S197" s="377">
        <v>131430455</v>
      </c>
      <c r="T197" s="378">
        <v>146</v>
      </c>
      <c r="U197" s="379">
        <v>144</v>
      </c>
      <c r="V197" s="380">
        <v>9235820</v>
      </c>
      <c r="W197" s="381">
        <v>323</v>
      </c>
      <c r="X197" s="382">
        <v>322</v>
      </c>
      <c r="Y197" s="377">
        <v>4048</v>
      </c>
      <c r="Z197" s="378">
        <v>380</v>
      </c>
      <c r="AA197" s="379">
        <v>376</v>
      </c>
      <c r="AB197" s="380">
        <v>182</v>
      </c>
      <c r="AC197" s="604">
        <v>341</v>
      </c>
      <c r="AD197" s="605" t="s">
        <v>4310</v>
      </c>
      <c r="AE197" s="375">
        <v>0</v>
      </c>
      <c r="AF197" s="386">
        <v>100</v>
      </c>
      <c r="AG197" s="387">
        <v>0</v>
      </c>
    </row>
    <row r="198" spans="1:33" ht="18.75" customHeight="1">
      <c r="A198" s="323">
        <v>196</v>
      </c>
      <c r="B198" s="324">
        <v>269</v>
      </c>
      <c r="C198" s="325" t="s">
        <v>3091</v>
      </c>
      <c r="D198" s="326" t="s">
        <v>3374</v>
      </c>
      <c r="E198" s="327" t="s">
        <v>3813</v>
      </c>
      <c r="F198" s="328">
        <v>193</v>
      </c>
      <c r="G198" s="329">
        <v>120936009</v>
      </c>
      <c r="H198" s="330">
        <v>183</v>
      </c>
      <c r="I198" s="331">
        <v>180</v>
      </c>
      <c r="J198" s="332">
        <v>135051789</v>
      </c>
      <c r="K198" s="333">
        <v>309</v>
      </c>
      <c r="L198" s="334">
        <v>306</v>
      </c>
      <c r="M198" s="329">
        <v>16779033</v>
      </c>
      <c r="N198" s="330">
        <v>324</v>
      </c>
      <c r="O198" s="331">
        <v>321</v>
      </c>
      <c r="P198" s="332">
        <v>27877805</v>
      </c>
      <c r="Q198" s="333">
        <v>341</v>
      </c>
      <c r="R198" s="334">
        <v>337</v>
      </c>
      <c r="S198" s="329">
        <v>75904938</v>
      </c>
      <c r="T198" s="330">
        <v>360</v>
      </c>
      <c r="U198" s="331">
        <v>357</v>
      </c>
      <c r="V198" s="332">
        <v>1084716</v>
      </c>
      <c r="W198" s="333">
        <v>317</v>
      </c>
      <c r="X198" s="334">
        <v>316</v>
      </c>
      <c r="Y198" s="329">
        <v>4370</v>
      </c>
      <c r="Z198" s="330">
        <v>341</v>
      </c>
      <c r="AA198" s="331">
        <v>337</v>
      </c>
      <c r="AB198" s="332">
        <v>220</v>
      </c>
      <c r="AC198" s="549">
        <v>311</v>
      </c>
      <c r="AD198" s="550" t="s">
        <v>4286</v>
      </c>
      <c r="AE198" s="327">
        <v>0</v>
      </c>
      <c r="AF198" s="336">
        <v>100</v>
      </c>
      <c r="AG198" s="337">
        <v>0</v>
      </c>
    </row>
    <row r="199" spans="1:33" ht="18.75" customHeight="1">
      <c r="A199" s="338">
        <v>197</v>
      </c>
      <c r="B199" s="339">
        <v>154</v>
      </c>
      <c r="C199" s="340" t="s">
        <v>1219</v>
      </c>
      <c r="D199" s="341" t="s">
        <v>465</v>
      </c>
      <c r="E199" s="351" t="s">
        <v>3813</v>
      </c>
      <c r="F199" s="353">
        <v>194</v>
      </c>
      <c r="G199" s="344">
        <v>120753754</v>
      </c>
      <c r="H199" s="345">
        <v>268</v>
      </c>
      <c r="I199" s="346">
        <v>265</v>
      </c>
      <c r="J199" s="347">
        <v>121152118</v>
      </c>
      <c r="K199" s="348" t="s">
        <v>3813</v>
      </c>
      <c r="L199" s="349" t="s">
        <v>3813</v>
      </c>
      <c r="M199" s="354" t="s">
        <v>3813</v>
      </c>
      <c r="N199" s="345" t="s">
        <v>3813</v>
      </c>
      <c r="O199" s="346" t="s">
        <v>3813</v>
      </c>
      <c r="P199" s="355" t="s">
        <v>3813</v>
      </c>
      <c r="Q199" s="348" t="s">
        <v>3813</v>
      </c>
      <c r="R199" s="349" t="s">
        <v>3813</v>
      </c>
      <c r="S199" s="354" t="s">
        <v>3813</v>
      </c>
      <c r="T199" s="345" t="s">
        <v>3813</v>
      </c>
      <c r="U199" s="346" t="s">
        <v>3813</v>
      </c>
      <c r="V199" s="355" t="s">
        <v>3813</v>
      </c>
      <c r="W199" s="348" t="s">
        <v>3813</v>
      </c>
      <c r="X199" s="349" t="s">
        <v>3813</v>
      </c>
      <c r="Y199" s="354" t="s">
        <v>3813</v>
      </c>
      <c r="Z199" s="345" t="s">
        <v>3813</v>
      </c>
      <c r="AA199" s="346" t="s">
        <v>3813</v>
      </c>
      <c r="AB199" s="355" t="s">
        <v>3813</v>
      </c>
      <c r="AC199" s="551">
        <v>312</v>
      </c>
      <c r="AD199" s="552" t="s">
        <v>4286</v>
      </c>
      <c r="AE199" s="351">
        <v>0</v>
      </c>
      <c r="AF199" s="343">
        <v>100</v>
      </c>
      <c r="AG199" s="352">
        <v>0</v>
      </c>
    </row>
    <row r="200" spans="1:33" ht="18.75" customHeight="1">
      <c r="A200" s="338">
        <v>198</v>
      </c>
      <c r="B200" s="339">
        <v>141</v>
      </c>
      <c r="C200" s="340" t="s">
        <v>201</v>
      </c>
      <c r="D200" s="341" t="s">
        <v>465</v>
      </c>
      <c r="E200" s="351" t="s">
        <v>3813</v>
      </c>
      <c r="F200" s="353">
        <v>195</v>
      </c>
      <c r="G200" s="344">
        <v>120442754</v>
      </c>
      <c r="H200" s="345">
        <v>73</v>
      </c>
      <c r="I200" s="346">
        <v>72</v>
      </c>
      <c r="J200" s="347">
        <v>163111933</v>
      </c>
      <c r="K200" s="348">
        <v>280</v>
      </c>
      <c r="L200" s="349">
        <v>277</v>
      </c>
      <c r="M200" s="344">
        <v>19009530</v>
      </c>
      <c r="N200" s="345">
        <v>365</v>
      </c>
      <c r="O200" s="346">
        <v>362</v>
      </c>
      <c r="P200" s="347">
        <v>23315654</v>
      </c>
      <c r="Q200" s="348">
        <v>321</v>
      </c>
      <c r="R200" s="349">
        <v>317</v>
      </c>
      <c r="S200" s="344">
        <v>80870112</v>
      </c>
      <c r="T200" s="345">
        <v>259</v>
      </c>
      <c r="U200" s="346">
        <v>256</v>
      </c>
      <c r="V200" s="347">
        <v>4015052</v>
      </c>
      <c r="W200" s="348">
        <v>368</v>
      </c>
      <c r="X200" s="349">
        <v>367</v>
      </c>
      <c r="Y200" s="344">
        <v>1673</v>
      </c>
      <c r="Z200" s="345">
        <v>204</v>
      </c>
      <c r="AA200" s="346">
        <v>201</v>
      </c>
      <c r="AB200" s="347">
        <v>414</v>
      </c>
      <c r="AC200" s="551">
        <v>321</v>
      </c>
      <c r="AD200" s="552" t="s">
        <v>4296</v>
      </c>
      <c r="AE200" s="351">
        <v>0</v>
      </c>
      <c r="AF200" s="343">
        <v>100</v>
      </c>
      <c r="AG200" s="352">
        <v>0</v>
      </c>
    </row>
    <row r="201" spans="1:33" ht="18.75" customHeight="1">
      <c r="A201" s="338">
        <v>199</v>
      </c>
      <c r="B201" s="339">
        <v>329</v>
      </c>
      <c r="C201" s="340" t="s">
        <v>387</v>
      </c>
      <c r="D201" s="341" t="s">
        <v>465</v>
      </c>
      <c r="E201" s="351" t="s">
        <v>3813</v>
      </c>
      <c r="F201" s="353">
        <v>196</v>
      </c>
      <c r="G201" s="344">
        <v>120403563</v>
      </c>
      <c r="H201" s="345">
        <v>259</v>
      </c>
      <c r="I201" s="346">
        <v>256</v>
      </c>
      <c r="J201" s="347">
        <v>122353040</v>
      </c>
      <c r="K201" s="348">
        <v>326</v>
      </c>
      <c r="L201" s="349">
        <v>323</v>
      </c>
      <c r="M201" s="344">
        <v>15830551</v>
      </c>
      <c r="N201" s="345">
        <v>420</v>
      </c>
      <c r="O201" s="346">
        <v>417</v>
      </c>
      <c r="P201" s="347">
        <v>14030295</v>
      </c>
      <c r="Q201" s="348">
        <v>336</v>
      </c>
      <c r="R201" s="349">
        <v>332</v>
      </c>
      <c r="S201" s="344">
        <v>77141486</v>
      </c>
      <c r="T201" s="345">
        <v>199</v>
      </c>
      <c r="U201" s="346">
        <v>196</v>
      </c>
      <c r="V201" s="347">
        <v>6133347</v>
      </c>
      <c r="W201" s="348">
        <v>304</v>
      </c>
      <c r="X201" s="349">
        <v>303</v>
      </c>
      <c r="Y201" s="344">
        <v>5488</v>
      </c>
      <c r="Z201" s="345">
        <v>448</v>
      </c>
      <c r="AA201" s="346">
        <v>444</v>
      </c>
      <c r="AB201" s="347">
        <v>108</v>
      </c>
      <c r="AC201" s="551">
        <v>311</v>
      </c>
      <c r="AD201" s="552" t="s">
        <v>4286</v>
      </c>
      <c r="AE201" s="351">
        <v>0</v>
      </c>
      <c r="AF201" s="343">
        <v>100</v>
      </c>
      <c r="AG201" s="352">
        <v>0</v>
      </c>
    </row>
    <row r="202" spans="1:33" ht="18.75" customHeight="1">
      <c r="A202" s="371">
        <v>200</v>
      </c>
      <c r="B202" s="372" t="s">
        <v>3813</v>
      </c>
      <c r="C202" s="373" t="s">
        <v>4345</v>
      </c>
      <c r="D202" s="374" t="s">
        <v>1756</v>
      </c>
      <c r="E202" s="375" t="s">
        <v>3813</v>
      </c>
      <c r="F202" s="376">
        <v>197</v>
      </c>
      <c r="G202" s="377">
        <v>120395099</v>
      </c>
      <c r="H202" s="378">
        <v>164</v>
      </c>
      <c r="I202" s="379">
        <v>161</v>
      </c>
      <c r="J202" s="380">
        <v>137858820</v>
      </c>
      <c r="K202" s="381">
        <v>41</v>
      </c>
      <c r="L202" s="382">
        <v>39</v>
      </c>
      <c r="M202" s="377">
        <v>47972343</v>
      </c>
      <c r="N202" s="378">
        <v>315</v>
      </c>
      <c r="O202" s="379">
        <v>312</v>
      </c>
      <c r="P202" s="380">
        <v>28785193</v>
      </c>
      <c r="Q202" s="381">
        <v>2</v>
      </c>
      <c r="R202" s="382">
        <v>2</v>
      </c>
      <c r="S202" s="377">
        <v>628200077</v>
      </c>
      <c r="T202" s="378">
        <v>482</v>
      </c>
      <c r="U202" s="379">
        <v>479</v>
      </c>
      <c r="V202" s="380">
        <v>-9437785</v>
      </c>
      <c r="W202" s="381">
        <v>101</v>
      </c>
      <c r="X202" s="382">
        <v>100</v>
      </c>
      <c r="Y202" s="377">
        <v>37033</v>
      </c>
      <c r="Z202" s="378">
        <v>96</v>
      </c>
      <c r="AA202" s="379">
        <v>95</v>
      </c>
      <c r="AB202" s="380">
        <v>617</v>
      </c>
      <c r="AC202" s="604">
        <v>369</v>
      </c>
      <c r="AD202" s="605" t="s">
        <v>4288</v>
      </c>
      <c r="AE202" s="375">
        <v>0</v>
      </c>
      <c r="AF202" s="386">
        <v>100</v>
      </c>
      <c r="AG202" s="387">
        <v>0</v>
      </c>
    </row>
    <row r="203" spans="1:33" ht="18.75" customHeight="1">
      <c r="A203" s="586">
        <v>201</v>
      </c>
      <c r="B203" s="587" t="s">
        <v>3813</v>
      </c>
      <c r="C203" s="588" t="s">
        <v>4346</v>
      </c>
      <c r="D203" s="589" t="s">
        <v>3815</v>
      </c>
      <c r="E203" s="590" t="s">
        <v>3813</v>
      </c>
      <c r="F203" s="591">
        <v>198</v>
      </c>
      <c r="G203" s="592">
        <v>120368349</v>
      </c>
      <c r="H203" s="593">
        <v>5</v>
      </c>
      <c r="I203" s="594">
        <v>5</v>
      </c>
      <c r="J203" s="595">
        <v>355929181</v>
      </c>
      <c r="K203" s="596">
        <v>121</v>
      </c>
      <c r="L203" s="597">
        <v>118</v>
      </c>
      <c r="M203" s="592">
        <v>34123350</v>
      </c>
      <c r="N203" s="593">
        <v>17</v>
      </c>
      <c r="O203" s="594">
        <v>17</v>
      </c>
      <c r="P203" s="595">
        <v>174895024</v>
      </c>
      <c r="Q203" s="596">
        <v>27</v>
      </c>
      <c r="R203" s="597">
        <v>27</v>
      </c>
      <c r="S203" s="592">
        <v>254752027</v>
      </c>
      <c r="T203" s="593">
        <v>496</v>
      </c>
      <c r="U203" s="594">
        <v>493</v>
      </c>
      <c r="V203" s="595">
        <v>-26154708</v>
      </c>
      <c r="W203" s="596">
        <v>393</v>
      </c>
      <c r="X203" s="597">
        <v>391</v>
      </c>
      <c r="Y203" s="592">
        <v>819</v>
      </c>
      <c r="Z203" s="593">
        <v>151</v>
      </c>
      <c r="AA203" s="594">
        <v>150</v>
      </c>
      <c r="AB203" s="595">
        <v>499</v>
      </c>
      <c r="AC203" s="600">
        <v>352</v>
      </c>
      <c r="AD203" s="601" t="s">
        <v>4291</v>
      </c>
      <c r="AE203" s="590">
        <v>0</v>
      </c>
      <c r="AF203" s="602">
        <v>50</v>
      </c>
      <c r="AG203" s="603">
        <v>50</v>
      </c>
    </row>
    <row r="204" spans="1:33" ht="18.75" customHeight="1">
      <c r="A204" s="338">
        <v>202</v>
      </c>
      <c r="B204" s="339">
        <v>288</v>
      </c>
      <c r="C204" s="340" t="s">
        <v>1159</v>
      </c>
      <c r="D204" s="341" t="s">
        <v>3376</v>
      </c>
      <c r="E204" s="351" t="s">
        <v>3813</v>
      </c>
      <c r="F204" s="353">
        <v>199</v>
      </c>
      <c r="G204" s="344">
        <v>120271910</v>
      </c>
      <c r="H204" s="345">
        <v>239</v>
      </c>
      <c r="I204" s="346">
        <v>236</v>
      </c>
      <c r="J204" s="347">
        <v>125756665</v>
      </c>
      <c r="K204" s="348">
        <v>58</v>
      </c>
      <c r="L204" s="349">
        <v>56</v>
      </c>
      <c r="M204" s="344">
        <v>44004768</v>
      </c>
      <c r="N204" s="345">
        <v>116</v>
      </c>
      <c r="O204" s="346">
        <v>113</v>
      </c>
      <c r="P204" s="347">
        <v>67633235</v>
      </c>
      <c r="Q204" s="348">
        <v>98</v>
      </c>
      <c r="R204" s="349">
        <v>96</v>
      </c>
      <c r="S204" s="344">
        <v>167019972</v>
      </c>
      <c r="T204" s="345">
        <v>125</v>
      </c>
      <c r="U204" s="346">
        <v>124</v>
      </c>
      <c r="V204" s="347">
        <v>10938386</v>
      </c>
      <c r="W204" s="348">
        <v>152</v>
      </c>
      <c r="X204" s="349">
        <v>151</v>
      </c>
      <c r="Y204" s="344">
        <v>28371</v>
      </c>
      <c r="Z204" s="345">
        <v>36</v>
      </c>
      <c r="AA204" s="346">
        <v>35</v>
      </c>
      <c r="AB204" s="347">
        <v>962</v>
      </c>
      <c r="AC204" s="551">
        <v>321</v>
      </c>
      <c r="AD204" s="552" t="s">
        <v>4296</v>
      </c>
      <c r="AE204" s="351">
        <v>0</v>
      </c>
      <c r="AF204" s="343">
        <v>100</v>
      </c>
      <c r="AG204" s="352">
        <v>0</v>
      </c>
    </row>
    <row r="205" spans="1:33" ht="18.75" customHeight="1">
      <c r="A205" s="338">
        <v>203</v>
      </c>
      <c r="B205" s="339">
        <v>136</v>
      </c>
      <c r="C205" s="340" t="s">
        <v>4347</v>
      </c>
      <c r="D205" s="341" t="s">
        <v>3371</v>
      </c>
      <c r="E205" s="351" t="s">
        <v>3813</v>
      </c>
      <c r="F205" s="353">
        <v>200</v>
      </c>
      <c r="G205" s="344">
        <v>120246512</v>
      </c>
      <c r="H205" s="345">
        <v>247</v>
      </c>
      <c r="I205" s="346">
        <v>244</v>
      </c>
      <c r="J205" s="347">
        <v>124370761</v>
      </c>
      <c r="K205" s="348">
        <v>279</v>
      </c>
      <c r="L205" s="349">
        <v>276</v>
      </c>
      <c r="M205" s="344">
        <v>19016697</v>
      </c>
      <c r="N205" s="345" t="s">
        <v>3813</v>
      </c>
      <c r="O205" s="346" t="s">
        <v>3813</v>
      </c>
      <c r="P205" s="355" t="s">
        <v>3813</v>
      </c>
      <c r="Q205" s="348">
        <v>103</v>
      </c>
      <c r="R205" s="349">
        <v>101</v>
      </c>
      <c r="S205" s="344">
        <v>159293975</v>
      </c>
      <c r="T205" s="345">
        <v>169</v>
      </c>
      <c r="U205" s="346">
        <v>166</v>
      </c>
      <c r="V205" s="347">
        <v>7912154</v>
      </c>
      <c r="W205" s="348" t="s">
        <v>3813</v>
      </c>
      <c r="X205" s="349" t="s">
        <v>3813</v>
      </c>
      <c r="Y205" s="354" t="s">
        <v>3813</v>
      </c>
      <c r="Z205" s="345" t="s">
        <v>3813</v>
      </c>
      <c r="AA205" s="346" t="s">
        <v>3813</v>
      </c>
      <c r="AB205" s="355" t="s">
        <v>3813</v>
      </c>
      <c r="AC205" s="551">
        <v>369</v>
      </c>
      <c r="AD205" s="552" t="s">
        <v>4288</v>
      </c>
      <c r="AE205" s="351">
        <v>0</v>
      </c>
      <c r="AF205" s="343">
        <v>100</v>
      </c>
      <c r="AG205" s="352">
        <v>0</v>
      </c>
    </row>
    <row r="206" spans="1:33" ht="18.75" customHeight="1">
      <c r="A206" s="338">
        <v>204</v>
      </c>
      <c r="B206" s="339">
        <v>411</v>
      </c>
      <c r="C206" s="340" t="s">
        <v>4281</v>
      </c>
      <c r="D206" s="341" t="s">
        <v>1436</v>
      </c>
      <c r="E206" s="351" t="s">
        <v>3813</v>
      </c>
      <c r="F206" s="353">
        <v>201</v>
      </c>
      <c r="G206" s="344">
        <v>120076675</v>
      </c>
      <c r="H206" s="345">
        <v>254</v>
      </c>
      <c r="I206" s="346">
        <v>251</v>
      </c>
      <c r="J206" s="347">
        <v>122725016</v>
      </c>
      <c r="K206" s="348">
        <v>436</v>
      </c>
      <c r="L206" s="349">
        <v>433</v>
      </c>
      <c r="M206" s="344">
        <v>7836882</v>
      </c>
      <c r="N206" s="345">
        <v>462</v>
      </c>
      <c r="O206" s="346">
        <v>458</v>
      </c>
      <c r="P206" s="347">
        <v>6304523</v>
      </c>
      <c r="Q206" s="348">
        <v>476</v>
      </c>
      <c r="R206" s="349">
        <v>472</v>
      </c>
      <c r="S206" s="344">
        <v>38967365</v>
      </c>
      <c r="T206" s="345">
        <v>330</v>
      </c>
      <c r="U206" s="346">
        <v>327</v>
      </c>
      <c r="V206" s="347">
        <v>1901318</v>
      </c>
      <c r="W206" s="348">
        <v>311</v>
      </c>
      <c r="X206" s="349">
        <v>310</v>
      </c>
      <c r="Y206" s="344">
        <v>5141</v>
      </c>
      <c r="Z206" s="345">
        <v>333</v>
      </c>
      <c r="AA206" s="346">
        <v>329</v>
      </c>
      <c r="AB206" s="347">
        <v>226</v>
      </c>
      <c r="AC206" s="551">
        <v>311</v>
      </c>
      <c r="AD206" s="552" t="s">
        <v>4286</v>
      </c>
      <c r="AE206" s="351">
        <v>0</v>
      </c>
      <c r="AF206" s="343">
        <v>100</v>
      </c>
      <c r="AG206" s="352">
        <v>0</v>
      </c>
    </row>
    <row r="207" spans="1:33" ht="18.75" customHeight="1">
      <c r="A207" s="569">
        <v>205</v>
      </c>
      <c r="B207" s="570" t="s">
        <v>3813</v>
      </c>
      <c r="C207" s="614" t="s">
        <v>3813</v>
      </c>
      <c r="D207" s="572" t="s">
        <v>3815</v>
      </c>
      <c r="E207" s="612" t="s">
        <v>3813</v>
      </c>
      <c r="F207" s="584">
        <v>202</v>
      </c>
      <c r="G207" s="581" t="s">
        <v>3813</v>
      </c>
      <c r="H207" s="576">
        <v>162</v>
      </c>
      <c r="I207" s="577">
        <v>159</v>
      </c>
      <c r="J207" s="613" t="s">
        <v>3813</v>
      </c>
      <c r="K207" s="579">
        <v>189</v>
      </c>
      <c r="L207" s="580">
        <v>186</v>
      </c>
      <c r="M207" s="581" t="s">
        <v>3813</v>
      </c>
      <c r="N207" s="576">
        <v>31</v>
      </c>
      <c r="O207" s="577">
        <v>29</v>
      </c>
      <c r="P207" s="613" t="s">
        <v>3813</v>
      </c>
      <c r="Q207" s="579">
        <v>84</v>
      </c>
      <c r="R207" s="580">
        <v>82</v>
      </c>
      <c r="S207" s="581" t="s">
        <v>3813</v>
      </c>
      <c r="T207" s="576">
        <v>152</v>
      </c>
      <c r="U207" s="577">
        <v>149</v>
      </c>
      <c r="V207" s="613" t="s">
        <v>3813</v>
      </c>
      <c r="W207" s="579">
        <v>168</v>
      </c>
      <c r="X207" s="580">
        <v>167</v>
      </c>
      <c r="Y207" s="581" t="s">
        <v>3813</v>
      </c>
      <c r="Z207" s="576">
        <v>44</v>
      </c>
      <c r="AA207" s="577">
        <v>43</v>
      </c>
      <c r="AB207" s="613" t="s">
        <v>3813</v>
      </c>
      <c r="AC207" s="582">
        <v>321</v>
      </c>
      <c r="AD207" s="583" t="s">
        <v>4296</v>
      </c>
      <c r="AE207" s="573">
        <v>0</v>
      </c>
      <c r="AF207" s="584">
        <v>100</v>
      </c>
      <c r="AG207" s="585">
        <v>0</v>
      </c>
    </row>
    <row r="208" spans="1:33" ht="18.75" customHeight="1">
      <c r="A208" s="586">
        <v>206</v>
      </c>
      <c r="B208" s="587">
        <v>116</v>
      </c>
      <c r="C208" s="588" t="s">
        <v>808</v>
      </c>
      <c r="D208" s="589" t="s">
        <v>3815</v>
      </c>
      <c r="E208" s="590" t="s">
        <v>3813</v>
      </c>
      <c r="F208" s="591">
        <v>203</v>
      </c>
      <c r="G208" s="592">
        <v>119925796</v>
      </c>
      <c r="H208" s="593">
        <v>273</v>
      </c>
      <c r="I208" s="594">
        <v>270</v>
      </c>
      <c r="J208" s="595">
        <v>119958497</v>
      </c>
      <c r="K208" s="596">
        <v>479</v>
      </c>
      <c r="L208" s="597">
        <v>476</v>
      </c>
      <c r="M208" s="592">
        <v>2992466</v>
      </c>
      <c r="N208" s="593">
        <v>442</v>
      </c>
      <c r="O208" s="594">
        <v>439</v>
      </c>
      <c r="P208" s="595">
        <v>11217395</v>
      </c>
      <c r="Q208" s="596">
        <v>299</v>
      </c>
      <c r="R208" s="597">
        <v>295</v>
      </c>
      <c r="S208" s="592">
        <v>84580721</v>
      </c>
      <c r="T208" s="593">
        <v>423</v>
      </c>
      <c r="U208" s="594">
        <v>420</v>
      </c>
      <c r="V208" s="595">
        <v>-436392</v>
      </c>
      <c r="W208" s="596">
        <v>133</v>
      </c>
      <c r="X208" s="597">
        <v>132</v>
      </c>
      <c r="Y208" s="592">
        <v>31187</v>
      </c>
      <c r="Z208" s="593">
        <v>467</v>
      </c>
      <c r="AA208" s="594">
        <v>463</v>
      </c>
      <c r="AB208" s="595">
        <v>78</v>
      </c>
      <c r="AC208" s="600">
        <v>383</v>
      </c>
      <c r="AD208" s="601" t="s">
        <v>4302</v>
      </c>
      <c r="AE208" s="590">
        <v>0</v>
      </c>
      <c r="AF208" s="602">
        <v>100</v>
      </c>
      <c r="AG208" s="603">
        <v>0</v>
      </c>
    </row>
    <row r="209" spans="1:33" ht="18.75" customHeight="1">
      <c r="A209" s="338">
        <v>207</v>
      </c>
      <c r="B209" s="339">
        <v>150</v>
      </c>
      <c r="C209" s="340" t="s">
        <v>1413</v>
      </c>
      <c r="D209" s="341" t="s">
        <v>465</v>
      </c>
      <c r="E209" s="351" t="s">
        <v>3813</v>
      </c>
      <c r="F209" s="353">
        <v>204</v>
      </c>
      <c r="G209" s="344">
        <v>119770433</v>
      </c>
      <c r="H209" s="345">
        <v>275</v>
      </c>
      <c r="I209" s="346">
        <v>272</v>
      </c>
      <c r="J209" s="347">
        <v>119770433</v>
      </c>
      <c r="K209" s="348">
        <v>445</v>
      </c>
      <c r="L209" s="349">
        <v>442</v>
      </c>
      <c r="M209" s="344">
        <v>7199180</v>
      </c>
      <c r="N209" s="345">
        <v>355</v>
      </c>
      <c r="O209" s="346">
        <v>352</v>
      </c>
      <c r="P209" s="347">
        <v>24677700</v>
      </c>
      <c r="Q209" s="348">
        <v>415</v>
      </c>
      <c r="R209" s="349">
        <v>411</v>
      </c>
      <c r="S209" s="344">
        <v>56243020</v>
      </c>
      <c r="T209" s="345">
        <v>428</v>
      </c>
      <c r="U209" s="346">
        <v>425</v>
      </c>
      <c r="V209" s="347">
        <v>-879659</v>
      </c>
      <c r="W209" s="348" t="s">
        <v>3813</v>
      </c>
      <c r="X209" s="349" t="s">
        <v>3813</v>
      </c>
      <c r="Y209" s="354" t="s">
        <v>3813</v>
      </c>
      <c r="Z209" s="345">
        <v>457</v>
      </c>
      <c r="AA209" s="346">
        <v>453</v>
      </c>
      <c r="AB209" s="347">
        <v>96</v>
      </c>
      <c r="AC209" s="551">
        <v>369</v>
      </c>
      <c r="AD209" s="552" t="s">
        <v>4288</v>
      </c>
      <c r="AE209" s="351">
        <v>0</v>
      </c>
      <c r="AF209" s="343">
        <v>100</v>
      </c>
      <c r="AG209" s="352">
        <v>0</v>
      </c>
    </row>
    <row r="210" spans="1:33" ht="18.75" customHeight="1">
      <c r="A210" s="553">
        <v>208</v>
      </c>
      <c r="B210" s="554">
        <v>7</v>
      </c>
      <c r="C210" s="555" t="s">
        <v>4164</v>
      </c>
      <c r="D210" s="556" t="s">
        <v>3815</v>
      </c>
      <c r="E210" s="557" t="s">
        <v>3813</v>
      </c>
      <c r="F210" s="558">
        <v>205</v>
      </c>
      <c r="G210" s="559">
        <v>119134271</v>
      </c>
      <c r="H210" s="560">
        <v>267</v>
      </c>
      <c r="I210" s="561">
        <v>264</v>
      </c>
      <c r="J210" s="562">
        <v>121319610</v>
      </c>
      <c r="K210" s="563">
        <v>495</v>
      </c>
      <c r="L210" s="564">
        <v>492</v>
      </c>
      <c r="M210" s="559">
        <v>-4016378</v>
      </c>
      <c r="N210" s="560">
        <v>100</v>
      </c>
      <c r="O210" s="561">
        <v>97</v>
      </c>
      <c r="P210" s="562">
        <v>73040743</v>
      </c>
      <c r="Q210" s="563">
        <v>149</v>
      </c>
      <c r="R210" s="564">
        <v>147</v>
      </c>
      <c r="S210" s="559">
        <v>131366358</v>
      </c>
      <c r="T210" s="560">
        <v>486</v>
      </c>
      <c r="U210" s="561">
        <v>483</v>
      </c>
      <c r="V210" s="562">
        <v>-12533289</v>
      </c>
      <c r="W210" s="563">
        <v>405</v>
      </c>
      <c r="X210" s="564">
        <v>403</v>
      </c>
      <c r="Y210" s="559">
        <v>351</v>
      </c>
      <c r="Z210" s="560">
        <v>416</v>
      </c>
      <c r="AA210" s="561">
        <v>412</v>
      </c>
      <c r="AB210" s="562">
        <v>135</v>
      </c>
      <c r="AC210" s="565">
        <v>382</v>
      </c>
      <c r="AD210" s="566" t="s">
        <v>4337</v>
      </c>
      <c r="AE210" s="557">
        <v>0</v>
      </c>
      <c r="AF210" s="567">
        <v>100</v>
      </c>
      <c r="AG210" s="568">
        <v>0</v>
      </c>
    </row>
    <row r="211" spans="1:33" ht="18.75" customHeight="1">
      <c r="A211" s="338">
        <v>209</v>
      </c>
      <c r="B211" s="339">
        <v>357</v>
      </c>
      <c r="C211" s="340" t="s">
        <v>1432</v>
      </c>
      <c r="D211" s="341" t="s">
        <v>3115</v>
      </c>
      <c r="E211" s="351" t="s">
        <v>3813</v>
      </c>
      <c r="F211" s="353">
        <v>206</v>
      </c>
      <c r="G211" s="344">
        <v>118972301</v>
      </c>
      <c r="H211" s="345">
        <v>251</v>
      </c>
      <c r="I211" s="346">
        <v>248</v>
      </c>
      <c r="J211" s="347">
        <v>123676530</v>
      </c>
      <c r="K211" s="348">
        <v>125</v>
      </c>
      <c r="L211" s="349">
        <v>122</v>
      </c>
      <c r="M211" s="344">
        <v>33299225</v>
      </c>
      <c r="N211" s="345">
        <v>349</v>
      </c>
      <c r="O211" s="346">
        <v>346</v>
      </c>
      <c r="P211" s="347">
        <v>25527016</v>
      </c>
      <c r="Q211" s="348">
        <v>437</v>
      </c>
      <c r="R211" s="349">
        <v>433</v>
      </c>
      <c r="S211" s="344">
        <v>52303404</v>
      </c>
      <c r="T211" s="345">
        <v>139</v>
      </c>
      <c r="U211" s="346">
        <v>137</v>
      </c>
      <c r="V211" s="347">
        <v>9662174</v>
      </c>
      <c r="W211" s="348">
        <v>18</v>
      </c>
      <c r="X211" s="349">
        <v>18</v>
      </c>
      <c r="Y211" s="344">
        <v>66306</v>
      </c>
      <c r="Z211" s="345">
        <v>74</v>
      </c>
      <c r="AA211" s="346">
        <v>73</v>
      </c>
      <c r="AB211" s="347">
        <v>724</v>
      </c>
      <c r="AC211" s="551">
        <v>322</v>
      </c>
      <c r="AD211" s="552" t="s">
        <v>4299</v>
      </c>
      <c r="AE211" s="351">
        <v>0</v>
      </c>
      <c r="AF211" s="343">
        <v>100</v>
      </c>
      <c r="AG211" s="352">
        <v>0</v>
      </c>
    </row>
    <row r="212" spans="1:33" ht="18.75" customHeight="1">
      <c r="A212" s="371">
        <v>210</v>
      </c>
      <c r="B212" s="372">
        <v>404</v>
      </c>
      <c r="C212" s="373" t="s">
        <v>210</v>
      </c>
      <c r="D212" s="374" t="s">
        <v>211</v>
      </c>
      <c r="E212" s="375" t="s">
        <v>3813</v>
      </c>
      <c r="F212" s="376">
        <v>207</v>
      </c>
      <c r="G212" s="377">
        <v>118941162</v>
      </c>
      <c r="H212" s="378">
        <v>172</v>
      </c>
      <c r="I212" s="379">
        <v>169</v>
      </c>
      <c r="J212" s="380">
        <v>137073614</v>
      </c>
      <c r="K212" s="381">
        <v>234</v>
      </c>
      <c r="L212" s="382">
        <v>231</v>
      </c>
      <c r="M212" s="377">
        <v>22318340</v>
      </c>
      <c r="N212" s="378" t="s">
        <v>3813</v>
      </c>
      <c r="O212" s="379" t="s">
        <v>3813</v>
      </c>
      <c r="P212" s="384" t="s">
        <v>3813</v>
      </c>
      <c r="Q212" s="381" t="s">
        <v>3813</v>
      </c>
      <c r="R212" s="382" t="s">
        <v>3813</v>
      </c>
      <c r="S212" s="383" t="s">
        <v>3813</v>
      </c>
      <c r="T212" s="378">
        <v>126</v>
      </c>
      <c r="U212" s="379">
        <v>125</v>
      </c>
      <c r="V212" s="380">
        <v>10870847</v>
      </c>
      <c r="W212" s="381">
        <v>69</v>
      </c>
      <c r="X212" s="382">
        <v>68</v>
      </c>
      <c r="Y212" s="377">
        <v>43993</v>
      </c>
      <c r="Z212" s="378" t="s">
        <v>3813</v>
      </c>
      <c r="AA212" s="379" t="s">
        <v>3813</v>
      </c>
      <c r="AB212" s="384" t="s">
        <v>3813</v>
      </c>
      <c r="AC212" s="604">
        <v>371</v>
      </c>
      <c r="AD212" s="605" t="s">
        <v>4292</v>
      </c>
      <c r="AE212" s="375">
        <v>0</v>
      </c>
      <c r="AF212" s="386">
        <v>100</v>
      </c>
      <c r="AG212" s="387">
        <v>0</v>
      </c>
    </row>
    <row r="213" spans="1:33" ht="18.75" customHeight="1">
      <c r="A213" s="586">
        <v>211</v>
      </c>
      <c r="B213" s="587">
        <v>474</v>
      </c>
      <c r="C213" s="588" t="s">
        <v>2938</v>
      </c>
      <c r="D213" s="589" t="s">
        <v>3815</v>
      </c>
      <c r="E213" s="590" t="s">
        <v>3813</v>
      </c>
      <c r="F213" s="591">
        <v>208</v>
      </c>
      <c r="G213" s="592">
        <v>118816071</v>
      </c>
      <c r="H213" s="593">
        <v>278</v>
      </c>
      <c r="I213" s="594">
        <v>275</v>
      </c>
      <c r="J213" s="595">
        <v>118816071</v>
      </c>
      <c r="K213" s="596" t="s">
        <v>3813</v>
      </c>
      <c r="L213" s="597" t="s">
        <v>3813</v>
      </c>
      <c r="M213" s="598" t="s">
        <v>3813</v>
      </c>
      <c r="N213" s="593" t="s">
        <v>3813</v>
      </c>
      <c r="O213" s="594" t="s">
        <v>3813</v>
      </c>
      <c r="P213" s="599" t="s">
        <v>3813</v>
      </c>
      <c r="Q213" s="596" t="s">
        <v>3813</v>
      </c>
      <c r="R213" s="597" t="s">
        <v>3813</v>
      </c>
      <c r="S213" s="598" t="s">
        <v>3813</v>
      </c>
      <c r="T213" s="593" t="s">
        <v>3813</v>
      </c>
      <c r="U213" s="594" t="s">
        <v>3813</v>
      </c>
      <c r="V213" s="599" t="s">
        <v>3813</v>
      </c>
      <c r="W213" s="596" t="s">
        <v>3813</v>
      </c>
      <c r="X213" s="597" t="s">
        <v>3813</v>
      </c>
      <c r="Y213" s="598" t="s">
        <v>3813</v>
      </c>
      <c r="Z213" s="593" t="s">
        <v>3813</v>
      </c>
      <c r="AA213" s="594" t="s">
        <v>3813</v>
      </c>
      <c r="AB213" s="599" t="s">
        <v>3813</v>
      </c>
      <c r="AC213" s="600">
        <v>381</v>
      </c>
      <c r="AD213" s="601" t="s">
        <v>4309</v>
      </c>
      <c r="AE213" s="590">
        <v>0</v>
      </c>
      <c r="AF213" s="602">
        <v>100</v>
      </c>
      <c r="AG213" s="603">
        <v>0</v>
      </c>
    </row>
    <row r="214" spans="1:33" ht="18.75" customHeight="1">
      <c r="A214" s="553">
        <v>212</v>
      </c>
      <c r="B214" s="554">
        <v>360</v>
      </c>
      <c r="C214" s="555" t="s">
        <v>4268</v>
      </c>
      <c r="D214" s="556" t="s">
        <v>3815</v>
      </c>
      <c r="E214" s="557" t="s">
        <v>3813</v>
      </c>
      <c r="F214" s="558">
        <v>209</v>
      </c>
      <c r="G214" s="559">
        <v>118549979</v>
      </c>
      <c r="H214" s="560">
        <v>248</v>
      </c>
      <c r="I214" s="561">
        <v>245</v>
      </c>
      <c r="J214" s="562">
        <v>124245412</v>
      </c>
      <c r="K214" s="563">
        <v>345</v>
      </c>
      <c r="L214" s="564">
        <v>342</v>
      </c>
      <c r="M214" s="559">
        <v>14860554</v>
      </c>
      <c r="N214" s="560">
        <v>247</v>
      </c>
      <c r="O214" s="561">
        <v>244</v>
      </c>
      <c r="P214" s="562">
        <v>39286963</v>
      </c>
      <c r="Q214" s="563">
        <v>248</v>
      </c>
      <c r="R214" s="564">
        <v>244</v>
      </c>
      <c r="S214" s="559">
        <v>97831648</v>
      </c>
      <c r="T214" s="560">
        <v>223</v>
      </c>
      <c r="U214" s="561">
        <v>220</v>
      </c>
      <c r="V214" s="562">
        <v>5121380</v>
      </c>
      <c r="W214" s="563">
        <v>222</v>
      </c>
      <c r="X214" s="564">
        <v>221</v>
      </c>
      <c r="Y214" s="559">
        <v>15477</v>
      </c>
      <c r="Z214" s="560">
        <v>200</v>
      </c>
      <c r="AA214" s="561">
        <v>198</v>
      </c>
      <c r="AB214" s="562">
        <v>424</v>
      </c>
      <c r="AC214" s="565">
        <v>321</v>
      </c>
      <c r="AD214" s="566" t="s">
        <v>4296</v>
      </c>
      <c r="AE214" s="557">
        <v>0</v>
      </c>
      <c r="AF214" s="567">
        <v>100</v>
      </c>
      <c r="AG214" s="568">
        <v>0</v>
      </c>
    </row>
    <row r="215" spans="1:33" ht="18.75" customHeight="1">
      <c r="A215" s="338">
        <v>213</v>
      </c>
      <c r="B215" s="339">
        <v>130</v>
      </c>
      <c r="C215" s="340" t="s">
        <v>349</v>
      </c>
      <c r="D215" s="341" t="s">
        <v>3368</v>
      </c>
      <c r="E215" s="351" t="s">
        <v>3813</v>
      </c>
      <c r="F215" s="353">
        <v>210</v>
      </c>
      <c r="G215" s="344">
        <v>118324060</v>
      </c>
      <c r="H215" s="345">
        <v>270</v>
      </c>
      <c r="I215" s="346">
        <v>267</v>
      </c>
      <c r="J215" s="347">
        <v>120558633</v>
      </c>
      <c r="K215" s="348">
        <v>214</v>
      </c>
      <c r="L215" s="349">
        <v>211</v>
      </c>
      <c r="M215" s="344">
        <v>24503739</v>
      </c>
      <c r="N215" s="345">
        <v>267</v>
      </c>
      <c r="O215" s="346">
        <v>264</v>
      </c>
      <c r="P215" s="347">
        <v>36290752</v>
      </c>
      <c r="Q215" s="348">
        <v>152</v>
      </c>
      <c r="R215" s="349">
        <v>150</v>
      </c>
      <c r="S215" s="344">
        <v>130961628</v>
      </c>
      <c r="T215" s="345">
        <v>305</v>
      </c>
      <c r="U215" s="346">
        <v>302</v>
      </c>
      <c r="V215" s="347">
        <v>2651496</v>
      </c>
      <c r="W215" s="348">
        <v>56</v>
      </c>
      <c r="X215" s="349">
        <v>55</v>
      </c>
      <c r="Y215" s="344">
        <v>49424</v>
      </c>
      <c r="Z215" s="345">
        <v>58</v>
      </c>
      <c r="AA215" s="346">
        <v>57</v>
      </c>
      <c r="AB215" s="347">
        <v>826</v>
      </c>
      <c r="AC215" s="551">
        <v>321</v>
      </c>
      <c r="AD215" s="552" t="s">
        <v>4296</v>
      </c>
      <c r="AE215" s="351">
        <v>0</v>
      </c>
      <c r="AF215" s="343">
        <v>100</v>
      </c>
      <c r="AG215" s="352">
        <v>0</v>
      </c>
    </row>
    <row r="216" spans="1:33" ht="18.75" customHeight="1">
      <c r="A216" s="338">
        <v>214</v>
      </c>
      <c r="B216" s="339">
        <v>215</v>
      </c>
      <c r="C216" s="340" t="s">
        <v>2398</v>
      </c>
      <c r="D216" s="341" t="s">
        <v>1436</v>
      </c>
      <c r="E216" s="351" t="s">
        <v>3813</v>
      </c>
      <c r="F216" s="353">
        <v>211</v>
      </c>
      <c r="G216" s="344">
        <v>118264768</v>
      </c>
      <c r="H216" s="345">
        <v>244</v>
      </c>
      <c r="I216" s="346">
        <v>241</v>
      </c>
      <c r="J216" s="347">
        <v>125351894</v>
      </c>
      <c r="K216" s="348">
        <v>67</v>
      </c>
      <c r="L216" s="349">
        <v>65</v>
      </c>
      <c r="M216" s="344">
        <v>42634178</v>
      </c>
      <c r="N216" s="345">
        <v>353</v>
      </c>
      <c r="O216" s="346">
        <v>350</v>
      </c>
      <c r="P216" s="347">
        <v>25321190</v>
      </c>
      <c r="Q216" s="348">
        <v>177</v>
      </c>
      <c r="R216" s="349">
        <v>175</v>
      </c>
      <c r="S216" s="344">
        <v>118252347</v>
      </c>
      <c r="T216" s="345">
        <v>242</v>
      </c>
      <c r="U216" s="346">
        <v>239</v>
      </c>
      <c r="V216" s="347">
        <v>4486144</v>
      </c>
      <c r="W216" s="348">
        <v>113</v>
      </c>
      <c r="X216" s="349">
        <v>112</v>
      </c>
      <c r="Y216" s="344">
        <v>34781</v>
      </c>
      <c r="Z216" s="345">
        <v>14</v>
      </c>
      <c r="AA216" s="346">
        <v>13</v>
      </c>
      <c r="AB216" s="347">
        <v>1222</v>
      </c>
      <c r="AC216" s="551">
        <v>381</v>
      </c>
      <c r="AD216" s="552" t="s">
        <v>4309</v>
      </c>
      <c r="AE216" s="351">
        <v>0</v>
      </c>
      <c r="AF216" s="343">
        <v>100</v>
      </c>
      <c r="AG216" s="352">
        <v>0</v>
      </c>
    </row>
    <row r="217" spans="1:33" ht="18.75" customHeight="1">
      <c r="A217" s="371">
        <v>215</v>
      </c>
      <c r="B217" s="451" t="s">
        <v>3813</v>
      </c>
      <c r="C217" s="373" t="s">
        <v>4348</v>
      </c>
      <c r="D217" s="374" t="s">
        <v>3376</v>
      </c>
      <c r="E217" s="375" t="s">
        <v>3813</v>
      </c>
      <c r="F217" s="376">
        <v>212</v>
      </c>
      <c r="G217" s="377">
        <v>117628260</v>
      </c>
      <c r="H217" s="378">
        <v>9</v>
      </c>
      <c r="I217" s="379">
        <v>8</v>
      </c>
      <c r="J217" s="380">
        <v>243990756</v>
      </c>
      <c r="K217" s="381">
        <v>488</v>
      </c>
      <c r="L217" s="382">
        <v>485</v>
      </c>
      <c r="M217" s="377">
        <v>477926</v>
      </c>
      <c r="N217" s="378">
        <v>487</v>
      </c>
      <c r="O217" s="379">
        <v>483</v>
      </c>
      <c r="P217" s="380">
        <v>217151</v>
      </c>
      <c r="Q217" s="381">
        <v>51</v>
      </c>
      <c r="R217" s="382">
        <v>50</v>
      </c>
      <c r="S217" s="377">
        <v>213679891</v>
      </c>
      <c r="T217" s="378">
        <v>414</v>
      </c>
      <c r="U217" s="379">
        <v>411</v>
      </c>
      <c r="V217" s="380">
        <v>55959</v>
      </c>
      <c r="W217" s="381">
        <v>357</v>
      </c>
      <c r="X217" s="382">
        <v>356</v>
      </c>
      <c r="Y217" s="377">
        <v>2180</v>
      </c>
      <c r="Z217" s="378">
        <v>497</v>
      </c>
      <c r="AA217" s="379">
        <v>493</v>
      </c>
      <c r="AB217" s="380">
        <v>20</v>
      </c>
      <c r="AC217" s="604">
        <v>352</v>
      </c>
      <c r="AD217" s="605" t="s">
        <v>4294</v>
      </c>
      <c r="AE217" s="375">
        <v>0</v>
      </c>
      <c r="AF217" s="386">
        <v>100</v>
      </c>
      <c r="AG217" s="387">
        <v>0</v>
      </c>
    </row>
    <row r="218" spans="1:33" ht="18.75" customHeight="1">
      <c r="A218" s="323">
        <v>216</v>
      </c>
      <c r="B218" s="324">
        <v>250</v>
      </c>
      <c r="C218" s="325" t="s">
        <v>2817</v>
      </c>
      <c r="D218" s="326" t="s">
        <v>1737</v>
      </c>
      <c r="E218" s="327" t="s">
        <v>3813</v>
      </c>
      <c r="F218" s="328">
        <v>213</v>
      </c>
      <c r="G218" s="329">
        <v>117415526</v>
      </c>
      <c r="H218" s="330">
        <v>281</v>
      </c>
      <c r="I218" s="331">
        <v>278</v>
      </c>
      <c r="J218" s="332">
        <v>118073526</v>
      </c>
      <c r="K218" s="333">
        <v>116</v>
      </c>
      <c r="L218" s="334">
        <v>113</v>
      </c>
      <c r="M218" s="329">
        <v>34377739</v>
      </c>
      <c r="N218" s="330">
        <v>253</v>
      </c>
      <c r="O218" s="331">
        <v>250</v>
      </c>
      <c r="P218" s="332">
        <v>38128886</v>
      </c>
      <c r="Q218" s="333">
        <v>330</v>
      </c>
      <c r="R218" s="334">
        <v>326</v>
      </c>
      <c r="S218" s="329">
        <v>78025190</v>
      </c>
      <c r="T218" s="330">
        <v>187</v>
      </c>
      <c r="U218" s="331">
        <v>184</v>
      </c>
      <c r="V218" s="332">
        <v>6679223</v>
      </c>
      <c r="W218" s="333">
        <v>221</v>
      </c>
      <c r="X218" s="334">
        <v>220</v>
      </c>
      <c r="Y218" s="329">
        <v>15594</v>
      </c>
      <c r="Z218" s="330">
        <v>128</v>
      </c>
      <c r="AA218" s="331">
        <v>127</v>
      </c>
      <c r="AB218" s="332">
        <v>549</v>
      </c>
      <c r="AC218" s="549">
        <v>382</v>
      </c>
      <c r="AD218" s="550" t="s">
        <v>4314</v>
      </c>
      <c r="AE218" s="327">
        <v>0</v>
      </c>
      <c r="AF218" s="336">
        <v>100</v>
      </c>
      <c r="AG218" s="337">
        <v>0</v>
      </c>
    </row>
    <row r="219" spans="1:33" ht="18.75" customHeight="1">
      <c r="A219" s="553">
        <v>217</v>
      </c>
      <c r="B219" s="554">
        <v>135</v>
      </c>
      <c r="C219" s="555" t="s">
        <v>4349</v>
      </c>
      <c r="D219" s="556" t="s">
        <v>3815</v>
      </c>
      <c r="E219" s="557" t="s">
        <v>3813</v>
      </c>
      <c r="F219" s="558">
        <v>214</v>
      </c>
      <c r="G219" s="559">
        <v>117180994</v>
      </c>
      <c r="H219" s="560">
        <v>283</v>
      </c>
      <c r="I219" s="561">
        <v>280</v>
      </c>
      <c r="J219" s="562">
        <v>117372693</v>
      </c>
      <c r="K219" s="563" t="s">
        <v>3813</v>
      </c>
      <c r="L219" s="564" t="s">
        <v>3813</v>
      </c>
      <c r="M219" s="609" t="s">
        <v>3813</v>
      </c>
      <c r="N219" s="560" t="s">
        <v>3813</v>
      </c>
      <c r="O219" s="561" t="s">
        <v>3813</v>
      </c>
      <c r="P219" s="610" t="s">
        <v>3813</v>
      </c>
      <c r="Q219" s="563" t="s">
        <v>3813</v>
      </c>
      <c r="R219" s="564" t="s">
        <v>3813</v>
      </c>
      <c r="S219" s="609" t="s">
        <v>3813</v>
      </c>
      <c r="T219" s="560" t="s">
        <v>3813</v>
      </c>
      <c r="U219" s="561" t="s">
        <v>3813</v>
      </c>
      <c r="V219" s="610" t="s">
        <v>3813</v>
      </c>
      <c r="W219" s="563" t="s">
        <v>3813</v>
      </c>
      <c r="X219" s="564" t="s">
        <v>3813</v>
      </c>
      <c r="Y219" s="609" t="s">
        <v>3813</v>
      </c>
      <c r="Z219" s="560" t="s">
        <v>3813</v>
      </c>
      <c r="AA219" s="561" t="s">
        <v>3813</v>
      </c>
      <c r="AB219" s="610" t="s">
        <v>3813</v>
      </c>
      <c r="AC219" s="565">
        <v>382</v>
      </c>
      <c r="AD219" s="566" t="s">
        <v>4314</v>
      </c>
      <c r="AE219" s="557">
        <v>0</v>
      </c>
      <c r="AF219" s="567">
        <v>0.04</v>
      </c>
      <c r="AG219" s="568">
        <v>99.96</v>
      </c>
    </row>
    <row r="220" spans="1:33" ht="18.75" customHeight="1">
      <c r="A220" s="338">
        <v>218</v>
      </c>
      <c r="B220" s="339">
        <v>417</v>
      </c>
      <c r="C220" s="340" t="s">
        <v>1266</v>
      </c>
      <c r="D220" s="341" t="s">
        <v>465</v>
      </c>
      <c r="E220" s="351" t="s">
        <v>3813</v>
      </c>
      <c r="F220" s="353">
        <v>215</v>
      </c>
      <c r="G220" s="344">
        <v>117099743</v>
      </c>
      <c r="H220" s="345">
        <v>143</v>
      </c>
      <c r="I220" s="346">
        <v>141</v>
      </c>
      <c r="J220" s="347">
        <v>143682652</v>
      </c>
      <c r="K220" s="348">
        <v>448</v>
      </c>
      <c r="L220" s="349">
        <v>445</v>
      </c>
      <c r="M220" s="344">
        <v>6899090</v>
      </c>
      <c r="N220" s="345">
        <v>362</v>
      </c>
      <c r="O220" s="346">
        <v>359</v>
      </c>
      <c r="P220" s="347">
        <v>23669667</v>
      </c>
      <c r="Q220" s="348">
        <v>373</v>
      </c>
      <c r="R220" s="349">
        <v>369</v>
      </c>
      <c r="S220" s="344">
        <v>69502822</v>
      </c>
      <c r="T220" s="345">
        <v>236</v>
      </c>
      <c r="U220" s="346">
        <v>233</v>
      </c>
      <c r="V220" s="347">
        <v>4698367</v>
      </c>
      <c r="W220" s="348">
        <v>9</v>
      </c>
      <c r="X220" s="349">
        <v>9</v>
      </c>
      <c r="Y220" s="344">
        <v>73722</v>
      </c>
      <c r="Z220" s="345">
        <v>410</v>
      </c>
      <c r="AA220" s="346">
        <v>406</v>
      </c>
      <c r="AB220" s="347">
        <v>142</v>
      </c>
      <c r="AC220" s="551">
        <v>322</v>
      </c>
      <c r="AD220" s="552" t="s">
        <v>4299</v>
      </c>
      <c r="AE220" s="351">
        <v>0</v>
      </c>
      <c r="AF220" s="343">
        <v>100</v>
      </c>
      <c r="AG220" s="352">
        <v>0</v>
      </c>
    </row>
    <row r="221" spans="1:33" ht="18.75" customHeight="1">
      <c r="A221" s="338">
        <v>219</v>
      </c>
      <c r="B221" s="339" t="s">
        <v>3813</v>
      </c>
      <c r="C221" s="340" t="s">
        <v>4350</v>
      </c>
      <c r="D221" s="341" t="s">
        <v>3369</v>
      </c>
      <c r="E221" s="351" t="s">
        <v>3813</v>
      </c>
      <c r="F221" s="353">
        <v>216</v>
      </c>
      <c r="G221" s="344">
        <v>116761544</v>
      </c>
      <c r="H221" s="345">
        <v>265</v>
      </c>
      <c r="I221" s="346">
        <v>262</v>
      </c>
      <c r="J221" s="347">
        <v>121703149</v>
      </c>
      <c r="K221" s="348">
        <v>141</v>
      </c>
      <c r="L221" s="349">
        <v>138</v>
      </c>
      <c r="M221" s="344">
        <v>31353119</v>
      </c>
      <c r="N221" s="345">
        <v>280</v>
      </c>
      <c r="O221" s="346">
        <v>277</v>
      </c>
      <c r="P221" s="347">
        <v>35170479</v>
      </c>
      <c r="Q221" s="348">
        <v>400</v>
      </c>
      <c r="R221" s="349">
        <v>396</v>
      </c>
      <c r="S221" s="344">
        <v>61123225</v>
      </c>
      <c r="T221" s="345">
        <v>30</v>
      </c>
      <c r="U221" s="346">
        <v>30</v>
      </c>
      <c r="V221" s="347">
        <v>23944587</v>
      </c>
      <c r="W221" s="348">
        <v>246</v>
      </c>
      <c r="X221" s="349">
        <v>245</v>
      </c>
      <c r="Y221" s="344">
        <v>11843</v>
      </c>
      <c r="Z221" s="345">
        <v>435</v>
      </c>
      <c r="AA221" s="346">
        <v>431</v>
      </c>
      <c r="AB221" s="347">
        <v>118</v>
      </c>
      <c r="AC221" s="551">
        <v>384</v>
      </c>
      <c r="AD221" s="552" t="s">
        <v>4298</v>
      </c>
      <c r="AE221" s="351">
        <v>0</v>
      </c>
      <c r="AF221" s="343">
        <v>15.5</v>
      </c>
      <c r="AG221" s="352">
        <v>84.5</v>
      </c>
    </row>
    <row r="222" spans="1:33" ht="18.75" customHeight="1">
      <c r="A222" s="371">
        <v>220</v>
      </c>
      <c r="B222" s="372">
        <v>183</v>
      </c>
      <c r="C222" s="373" t="s">
        <v>4219</v>
      </c>
      <c r="D222" s="374" t="s">
        <v>3816</v>
      </c>
      <c r="E222" s="375" t="s">
        <v>3813</v>
      </c>
      <c r="F222" s="376">
        <v>217</v>
      </c>
      <c r="G222" s="377">
        <v>116627286</v>
      </c>
      <c r="H222" s="378">
        <v>192</v>
      </c>
      <c r="I222" s="379">
        <v>189</v>
      </c>
      <c r="J222" s="380">
        <v>133894821</v>
      </c>
      <c r="K222" s="381">
        <v>360</v>
      </c>
      <c r="L222" s="382">
        <v>357</v>
      </c>
      <c r="M222" s="377">
        <v>13937415</v>
      </c>
      <c r="N222" s="378">
        <v>15</v>
      </c>
      <c r="O222" s="379">
        <v>15</v>
      </c>
      <c r="P222" s="380">
        <v>176601125</v>
      </c>
      <c r="Q222" s="381">
        <v>19</v>
      </c>
      <c r="R222" s="382">
        <v>19</v>
      </c>
      <c r="S222" s="377">
        <v>302824015</v>
      </c>
      <c r="T222" s="378">
        <v>449</v>
      </c>
      <c r="U222" s="379">
        <v>446</v>
      </c>
      <c r="V222" s="380">
        <v>-2346659</v>
      </c>
      <c r="W222" s="381">
        <v>327</v>
      </c>
      <c r="X222" s="382">
        <v>326</v>
      </c>
      <c r="Y222" s="377">
        <v>3878</v>
      </c>
      <c r="Z222" s="378">
        <v>356</v>
      </c>
      <c r="AA222" s="379">
        <v>352</v>
      </c>
      <c r="AB222" s="380">
        <v>202</v>
      </c>
      <c r="AC222" s="604">
        <v>311</v>
      </c>
      <c r="AD222" s="605" t="s">
        <v>4286</v>
      </c>
      <c r="AE222" s="375">
        <v>0</v>
      </c>
      <c r="AF222" s="386">
        <v>100</v>
      </c>
      <c r="AG222" s="387">
        <v>0</v>
      </c>
    </row>
    <row r="223" spans="1:33" ht="18.75" customHeight="1">
      <c r="A223" s="586">
        <v>221</v>
      </c>
      <c r="B223" s="587" t="s">
        <v>3813</v>
      </c>
      <c r="C223" s="588" t="s">
        <v>4351</v>
      </c>
      <c r="D223" s="589" t="s">
        <v>3815</v>
      </c>
      <c r="E223" s="590" t="s">
        <v>3813</v>
      </c>
      <c r="F223" s="591">
        <v>218</v>
      </c>
      <c r="G223" s="592">
        <v>116371032</v>
      </c>
      <c r="H223" s="593">
        <v>234</v>
      </c>
      <c r="I223" s="594">
        <v>231</v>
      </c>
      <c r="J223" s="595">
        <v>126238716</v>
      </c>
      <c r="K223" s="596">
        <v>287</v>
      </c>
      <c r="L223" s="597">
        <v>284</v>
      </c>
      <c r="M223" s="592">
        <v>18679364</v>
      </c>
      <c r="N223" s="593">
        <v>471</v>
      </c>
      <c r="O223" s="594">
        <v>467</v>
      </c>
      <c r="P223" s="595">
        <v>5066431</v>
      </c>
      <c r="Q223" s="596">
        <v>473</v>
      </c>
      <c r="R223" s="597">
        <v>469</v>
      </c>
      <c r="S223" s="592">
        <v>40366164</v>
      </c>
      <c r="T223" s="593">
        <v>317</v>
      </c>
      <c r="U223" s="594">
        <v>314</v>
      </c>
      <c r="V223" s="595">
        <v>2298835</v>
      </c>
      <c r="W223" s="596" t="s">
        <v>3813</v>
      </c>
      <c r="X223" s="597" t="s">
        <v>3813</v>
      </c>
      <c r="Y223" s="598" t="s">
        <v>3813</v>
      </c>
      <c r="Z223" s="593">
        <v>76</v>
      </c>
      <c r="AA223" s="594">
        <v>75</v>
      </c>
      <c r="AB223" s="595">
        <v>712</v>
      </c>
      <c r="AC223" s="600">
        <v>321</v>
      </c>
      <c r="AD223" s="601" t="s">
        <v>4296</v>
      </c>
      <c r="AE223" s="590">
        <v>0</v>
      </c>
      <c r="AF223" s="602">
        <v>100</v>
      </c>
      <c r="AG223" s="603">
        <v>0</v>
      </c>
    </row>
    <row r="224" spans="1:33" ht="18.75" customHeight="1">
      <c r="A224" s="338">
        <v>222</v>
      </c>
      <c r="B224" s="339" t="s">
        <v>3813</v>
      </c>
      <c r="C224" s="340" t="s">
        <v>4352</v>
      </c>
      <c r="D224" s="341" t="s">
        <v>3812</v>
      </c>
      <c r="E224" s="351" t="s">
        <v>3813</v>
      </c>
      <c r="F224" s="353">
        <v>219</v>
      </c>
      <c r="G224" s="344">
        <v>116002561</v>
      </c>
      <c r="H224" s="345">
        <v>276</v>
      </c>
      <c r="I224" s="346">
        <v>273</v>
      </c>
      <c r="J224" s="347">
        <v>119478696</v>
      </c>
      <c r="K224" s="348">
        <v>304</v>
      </c>
      <c r="L224" s="349">
        <v>301</v>
      </c>
      <c r="M224" s="344">
        <v>17234568</v>
      </c>
      <c r="N224" s="345">
        <v>174</v>
      </c>
      <c r="O224" s="346">
        <v>171</v>
      </c>
      <c r="P224" s="347">
        <v>53558370</v>
      </c>
      <c r="Q224" s="348">
        <v>92</v>
      </c>
      <c r="R224" s="349">
        <v>90</v>
      </c>
      <c r="S224" s="344">
        <v>172041150</v>
      </c>
      <c r="T224" s="345">
        <v>113</v>
      </c>
      <c r="U224" s="346">
        <v>112</v>
      </c>
      <c r="V224" s="347">
        <v>11826912</v>
      </c>
      <c r="W224" s="348">
        <v>41</v>
      </c>
      <c r="X224" s="349">
        <v>41</v>
      </c>
      <c r="Y224" s="344">
        <v>54939</v>
      </c>
      <c r="Z224" s="345">
        <v>348</v>
      </c>
      <c r="AA224" s="346">
        <v>344</v>
      </c>
      <c r="AB224" s="347">
        <v>209</v>
      </c>
      <c r="AC224" s="551">
        <v>384</v>
      </c>
      <c r="AD224" s="552" t="s">
        <v>4322</v>
      </c>
      <c r="AE224" s="351">
        <v>0</v>
      </c>
      <c r="AF224" s="343">
        <v>100</v>
      </c>
      <c r="AG224" s="352">
        <v>0</v>
      </c>
    </row>
    <row r="225" spans="1:33" ht="18.75" customHeight="1">
      <c r="A225" s="553">
        <v>223</v>
      </c>
      <c r="B225" s="554">
        <v>275</v>
      </c>
      <c r="C225" s="555" t="s">
        <v>183</v>
      </c>
      <c r="D225" s="556" t="s">
        <v>3815</v>
      </c>
      <c r="E225" s="611" t="s">
        <v>3813</v>
      </c>
      <c r="F225" s="567">
        <v>220</v>
      </c>
      <c r="G225" s="559">
        <v>115563487</v>
      </c>
      <c r="H225" s="560">
        <v>140</v>
      </c>
      <c r="I225" s="561">
        <v>138</v>
      </c>
      <c r="J225" s="562">
        <v>144257764</v>
      </c>
      <c r="K225" s="563" t="s">
        <v>3813</v>
      </c>
      <c r="L225" s="564" t="s">
        <v>3813</v>
      </c>
      <c r="M225" s="609" t="s">
        <v>3813</v>
      </c>
      <c r="N225" s="560" t="s">
        <v>3813</v>
      </c>
      <c r="O225" s="561" t="s">
        <v>3813</v>
      </c>
      <c r="P225" s="610" t="s">
        <v>3813</v>
      </c>
      <c r="Q225" s="563" t="s">
        <v>3813</v>
      </c>
      <c r="R225" s="564" t="s">
        <v>3813</v>
      </c>
      <c r="S225" s="609" t="s">
        <v>3813</v>
      </c>
      <c r="T225" s="560" t="s">
        <v>3813</v>
      </c>
      <c r="U225" s="561" t="s">
        <v>3813</v>
      </c>
      <c r="V225" s="610" t="s">
        <v>3813</v>
      </c>
      <c r="W225" s="563">
        <v>94</v>
      </c>
      <c r="X225" s="564">
        <v>93</v>
      </c>
      <c r="Y225" s="559">
        <v>38196</v>
      </c>
      <c r="Z225" s="560" t="s">
        <v>3813</v>
      </c>
      <c r="AA225" s="561" t="s">
        <v>3813</v>
      </c>
      <c r="AB225" s="610" t="s">
        <v>3813</v>
      </c>
      <c r="AC225" s="565">
        <v>351</v>
      </c>
      <c r="AD225" s="566" t="s">
        <v>4294</v>
      </c>
      <c r="AE225" s="557">
        <v>0</v>
      </c>
      <c r="AF225" s="567">
        <v>100</v>
      </c>
      <c r="AG225" s="568">
        <v>0</v>
      </c>
    </row>
    <row r="226" spans="1:33" ht="18.75" customHeight="1">
      <c r="A226" s="553">
        <v>224</v>
      </c>
      <c r="B226" s="608">
        <v>162</v>
      </c>
      <c r="C226" s="555" t="s">
        <v>1078</v>
      </c>
      <c r="D226" s="556" t="s">
        <v>3815</v>
      </c>
      <c r="E226" s="557" t="s">
        <v>3813</v>
      </c>
      <c r="F226" s="558">
        <v>221</v>
      </c>
      <c r="G226" s="559">
        <v>115496509</v>
      </c>
      <c r="H226" s="560">
        <v>56</v>
      </c>
      <c r="I226" s="561">
        <v>55</v>
      </c>
      <c r="J226" s="562">
        <v>170334423</v>
      </c>
      <c r="K226" s="563" t="s">
        <v>3813</v>
      </c>
      <c r="L226" s="564" t="s">
        <v>3813</v>
      </c>
      <c r="M226" s="609" t="s">
        <v>3813</v>
      </c>
      <c r="N226" s="560">
        <v>57</v>
      </c>
      <c r="O226" s="561">
        <v>55</v>
      </c>
      <c r="P226" s="562">
        <v>94386091</v>
      </c>
      <c r="Q226" s="563">
        <v>176</v>
      </c>
      <c r="R226" s="564">
        <v>174</v>
      </c>
      <c r="S226" s="559">
        <v>118859965</v>
      </c>
      <c r="T226" s="560" t="s">
        <v>3813</v>
      </c>
      <c r="U226" s="561" t="s">
        <v>3813</v>
      </c>
      <c r="V226" s="610" t="s">
        <v>3813</v>
      </c>
      <c r="W226" s="563">
        <v>242</v>
      </c>
      <c r="X226" s="564">
        <v>241</v>
      </c>
      <c r="Y226" s="559">
        <v>12572</v>
      </c>
      <c r="Z226" s="560">
        <v>407</v>
      </c>
      <c r="AA226" s="561">
        <v>403</v>
      </c>
      <c r="AB226" s="562">
        <v>149</v>
      </c>
      <c r="AC226" s="565">
        <v>351</v>
      </c>
      <c r="AD226" s="566" t="s">
        <v>4294</v>
      </c>
      <c r="AE226" s="557">
        <v>0</v>
      </c>
      <c r="AF226" s="567">
        <v>0</v>
      </c>
      <c r="AG226" s="568">
        <v>100</v>
      </c>
    </row>
    <row r="227" spans="1:33" ht="18.75" customHeight="1">
      <c r="A227" s="569">
        <v>225</v>
      </c>
      <c r="B227" s="570">
        <v>327</v>
      </c>
      <c r="C227" s="571" t="s">
        <v>3907</v>
      </c>
      <c r="D227" s="572" t="s">
        <v>3815</v>
      </c>
      <c r="E227" s="573" t="s">
        <v>3813</v>
      </c>
      <c r="F227" s="574">
        <v>222</v>
      </c>
      <c r="G227" s="575">
        <v>115316249</v>
      </c>
      <c r="H227" s="576">
        <v>290</v>
      </c>
      <c r="I227" s="577">
        <v>287</v>
      </c>
      <c r="J227" s="578">
        <v>115316249</v>
      </c>
      <c r="K227" s="579">
        <v>473</v>
      </c>
      <c r="L227" s="580">
        <v>470</v>
      </c>
      <c r="M227" s="575">
        <v>3906856</v>
      </c>
      <c r="N227" s="576">
        <v>456</v>
      </c>
      <c r="O227" s="577">
        <v>453</v>
      </c>
      <c r="P227" s="578">
        <v>7694617</v>
      </c>
      <c r="Q227" s="579">
        <v>401</v>
      </c>
      <c r="R227" s="580">
        <v>397</v>
      </c>
      <c r="S227" s="575">
        <v>60452954</v>
      </c>
      <c r="T227" s="576">
        <v>389</v>
      </c>
      <c r="U227" s="577">
        <v>386</v>
      </c>
      <c r="V227" s="578">
        <v>453583</v>
      </c>
      <c r="W227" s="579">
        <v>400</v>
      </c>
      <c r="X227" s="580">
        <v>398</v>
      </c>
      <c r="Y227" s="575">
        <v>540</v>
      </c>
      <c r="Z227" s="576">
        <v>475</v>
      </c>
      <c r="AA227" s="577">
        <v>471</v>
      </c>
      <c r="AB227" s="578">
        <v>57</v>
      </c>
      <c r="AC227" s="582">
        <v>311</v>
      </c>
      <c r="AD227" s="583" t="s">
        <v>4286</v>
      </c>
      <c r="AE227" s="573">
        <v>0</v>
      </c>
      <c r="AF227" s="584">
        <v>100</v>
      </c>
      <c r="AG227" s="585">
        <v>0</v>
      </c>
    </row>
    <row r="228" spans="1:33" ht="18.75" customHeight="1">
      <c r="A228" s="586">
        <v>226</v>
      </c>
      <c r="B228" s="587">
        <v>4</v>
      </c>
      <c r="C228" s="588" t="s">
        <v>4161</v>
      </c>
      <c r="D228" s="589" t="s">
        <v>3815</v>
      </c>
      <c r="E228" s="590" t="s">
        <v>3813</v>
      </c>
      <c r="F228" s="591">
        <v>223</v>
      </c>
      <c r="G228" s="592">
        <v>115049384</v>
      </c>
      <c r="H228" s="593">
        <v>286</v>
      </c>
      <c r="I228" s="594">
        <v>283</v>
      </c>
      <c r="J228" s="595">
        <v>115707127</v>
      </c>
      <c r="K228" s="596">
        <v>175</v>
      </c>
      <c r="L228" s="597">
        <v>172</v>
      </c>
      <c r="M228" s="592">
        <v>27981553</v>
      </c>
      <c r="N228" s="593">
        <v>125</v>
      </c>
      <c r="O228" s="594">
        <v>122</v>
      </c>
      <c r="P228" s="595">
        <v>65247721</v>
      </c>
      <c r="Q228" s="596">
        <v>219</v>
      </c>
      <c r="R228" s="597">
        <v>216</v>
      </c>
      <c r="S228" s="592">
        <v>104355914</v>
      </c>
      <c r="T228" s="593">
        <v>359</v>
      </c>
      <c r="U228" s="594">
        <v>356</v>
      </c>
      <c r="V228" s="595">
        <v>1085518</v>
      </c>
      <c r="W228" s="596">
        <v>92</v>
      </c>
      <c r="X228" s="597">
        <v>91</v>
      </c>
      <c r="Y228" s="592">
        <v>38974</v>
      </c>
      <c r="Z228" s="593">
        <v>75</v>
      </c>
      <c r="AA228" s="594">
        <v>74</v>
      </c>
      <c r="AB228" s="595">
        <v>724</v>
      </c>
      <c r="AC228" s="600">
        <v>321</v>
      </c>
      <c r="AD228" s="601" t="s">
        <v>4296</v>
      </c>
      <c r="AE228" s="590">
        <v>0</v>
      </c>
      <c r="AF228" s="602">
        <v>100</v>
      </c>
      <c r="AG228" s="603">
        <v>0</v>
      </c>
    </row>
    <row r="229" spans="1:33" ht="18.75" customHeight="1">
      <c r="A229" s="553">
        <v>227</v>
      </c>
      <c r="B229" s="554">
        <v>301</v>
      </c>
      <c r="C229" s="555" t="s">
        <v>4353</v>
      </c>
      <c r="D229" s="556" t="s">
        <v>3815</v>
      </c>
      <c r="E229" s="557" t="s">
        <v>3813</v>
      </c>
      <c r="F229" s="558">
        <v>224</v>
      </c>
      <c r="G229" s="559">
        <v>114891721</v>
      </c>
      <c r="H229" s="560">
        <v>293</v>
      </c>
      <c r="I229" s="561">
        <v>290</v>
      </c>
      <c r="J229" s="562">
        <v>114891721</v>
      </c>
      <c r="K229" s="563">
        <v>224</v>
      </c>
      <c r="L229" s="564">
        <v>221</v>
      </c>
      <c r="M229" s="559">
        <v>23413105</v>
      </c>
      <c r="N229" s="560">
        <v>237</v>
      </c>
      <c r="O229" s="561">
        <v>234</v>
      </c>
      <c r="P229" s="562">
        <v>41563220</v>
      </c>
      <c r="Q229" s="563">
        <v>329</v>
      </c>
      <c r="R229" s="564">
        <v>325</v>
      </c>
      <c r="S229" s="559">
        <v>78335849</v>
      </c>
      <c r="T229" s="560">
        <v>68</v>
      </c>
      <c r="U229" s="561">
        <v>67</v>
      </c>
      <c r="V229" s="562">
        <v>15779175</v>
      </c>
      <c r="W229" s="563">
        <v>287</v>
      </c>
      <c r="X229" s="564">
        <v>286</v>
      </c>
      <c r="Y229" s="559">
        <v>7400</v>
      </c>
      <c r="Z229" s="560">
        <v>478</v>
      </c>
      <c r="AA229" s="561">
        <v>474</v>
      </c>
      <c r="AB229" s="562">
        <v>52</v>
      </c>
      <c r="AC229" s="565">
        <v>351</v>
      </c>
      <c r="AD229" s="566" t="s">
        <v>4294</v>
      </c>
      <c r="AE229" s="557">
        <v>0</v>
      </c>
      <c r="AF229" s="567">
        <v>100</v>
      </c>
      <c r="AG229" s="568">
        <v>0</v>
      </c>
    </row>
    <row r="230" spans="1:33" ht="18.75" customHeight="1">
      <c r="A230" s="553">
        <v>228</v>
      </c>
      <c r="B230" s="608">
        <v>224</v>
      </c>
      <c r="C230" s="555" t="s">
        <v>1142</v>
      </c>
      <c r="D230" s="556" t="s">
        <v>3815</v>
      </c>
      <c r="E230" s="557" t="s">
        <v>3813</v>
      </c>
      <c r="F230" s="558">
        <v>225</v>
      </c>
      <c r="G230" s="559">
        <v>114496892</v>
      </c>
      <c r="H230" s="560">
        <v>269</v>
      </c>
      <c r="I230" s="561">
        <v>266</v>
      </c>
      <c r="J230" s="562">
        <v>120618319</v>
      </c>
      <c r="K230" s="563" t="s">
        <v>3813</v>
      </c>
      <c r="L230" s="564" t="s">
        <v>3813</v>
      </c>
      <c r="M230" s="609" t="s">
        <v>3813</v>
      </c>
      <c r="N230" s="560">
        <v>122</v>
      </c>
      <c r="O230" s="561">
        <v>119</v>
      </c>
      <c r="P230" s="562">
        <v>66035854</v>
      </c>
      <c r="Q230" s="563">
        <v>139</v>
      </c>
      <c r="R230" s="564">
        <v>137</v>
      </c>
      <c r="S230" s="559">
        <v>135192986</v>
      </c>
      <c r="T230" s="560" t="s">
        <v>3813</v>
      </c>
      <c r="U230" s="561" t="s">
        <v>3813</v>
      </c>
      <c r="V230" s="610" t="s">
        <v>3813</v>
      </c>
      <c r="W230" s="563">
        <v>401</v>
      </c>
      <c r="X230" s="564">
        <v>399</v>
      </c>
      <c r="Y230" s="559">
        <v>538</v>
      </c>
      <c r="Z230" s="560">
        <v>223</v>
      </c>
      <c r="AA230" s="561">
        <v>220</v>
      </c>
      <c r="AB230" s="562">
        <v>383</v>
      </c>
      <c r="AC230" s="565">
        <v>341</v>
      </c>
      <c r="AD230" s="566" t="s">
        <v>4310</v>
      </c>
      <c r="AE230" s="557">
        <v>0</v>
      </c>
      <c r="AF230" s="567">
        <v>100</v>
      </c>
      <c r="AG230" s="568">
        <v>0</v>
      </c>
    </row>
    <row r="231" spans="1:33" ht="18.75" customHeight="1">
      <c r="A231" s="338">
        <v>229</v>
      </c>
      <c r="B231" s="339">
        <v>241</v>
      </c>
      <c r="C231" s="340" t="s">
        <v>608</v>
      </c>
      <c r="D231" s="341" t="s">
        <v>3369</v>
      </c>
      <c r="E231" s="351" t="s">
        <v>3813</v>
      </c>
      <c r="F231" s="353">
        <v>226</v>
      </c>
      <c r="G231" s="344">
        <v>114298015</v>
      </c>
      <c r="H231" s="345">
        <v>274</v>
      </c>
      <c r="I231" s="346">
        <v>271</v>
      </c>
      <c r="J231" s="347">
        <v>119873554</v>
      </c>
      <c r="K231" s="348" t="s">
        <v>3813</v>
      </c>
      <c r="L231" s="349" t="s">
        <v>3813</v>
      </c>
      <c r="M231" s="354" t="s">
        <v>3813</v>
      </c>
      <c r="N231" s="345">
        <v>207</v>
      </c>
      <c r="O231" s="346">
        <v>204</v>
      </c>
      <c r="P231" s="347">
        <v>46429878</v>
      </c>
      <c r="Q231" s="348">
        <v>127</v>
      </c>
      <c r="R231" s="349">
        <v>125</v>
      </c>
      <c r="S231" s="344">
        <v>145394807</v>
      </c>
      <c r="T231" s="345" t="s">
        <v>3813</v>
      </c>
      <c r="U231" s="346" t="s">
        <v>3813</v>
      </c>
      <c r="V231" s="355" t="s">
        <v>3813</v>
      </c>
      <c r="W231" s="348">
        <v>48</v>
      </c>
      <c r="X231" s="349">
        <v>47</v>
      </c>
      <c r="Y231" s="344">
        <v>51207</v>
      </c>
      <c r="Z231" s="345">
        <v>153</v>
      </c>
      <c r="AA231" s="346">
        <v>152</v>
      </c>
      <c r="AB231" s="347">
        <v>493</v>
      </c>
      <c r="AC231" s="551">
        <v>382</v>
      </c>
      <c r="AD231" s="552" t="s">
        <v>4314</v>
      </c>
      <c r="AE231" s="351">
        <v>0</v>
      </c>
      <c r="AF231" s="343">
        <v>100</v>
      </c>
      <c r="AG231" s="352">
        <v>0</v>
      </c>
    </row>
    <row r="232" spans="1:33" ht="18.75" customHeight="1">
      <c r="A232" s="371">
        <v>230</v>
      </c>
      <c r="B232" s="372">
        <v>405</v>
      </c>
      <c r="C232" s="373" t="s">
        <v>1529</v>
      </c>
      <c r="D232" s="374" t="s">
        <v>465</v>
      </c>
      <c r="E232" s="375" t="s">
        <v>3813</v>
      </c>
      <c r="F232" s="376">
        <v>227</v>
      </c>
      <c r="G232" s="377">
        <v>114185851</v>
      </c>
      <c r="H232" s="378">
        <v>246</v>
      </c>
      <c r="I232" s="379">
        <v>243</v>
      </c>
      <c r="J232" s="380">
        <v>124716911</v>
      </c>
      <c r="K232" s="381">
        <v>232</v>
      </c>
      <c r="L232" s="382">
        <v>229</v>
      </c>
      <c r="M232" s="377">
        <v>22533304</v>
      </c>
      <c r="N232" s="378">
        <v>82</v>
      </c>
      <c r="O232" s="379">
        <v>79</v>
      </c>
      <c r="P232" s="380">
        <v>79603966</v>
      </c>
      <c r="Q232" s="381">
        <v>47</v>
      </c>
      <c r="R232" s="382">
        <v>46</v>
      </c>
      <c r="S232" s="377">
        <v>218435985</v>
      </c>
      <c r="T232" s="378">
        <v>57</v>
      </c>
      <c r="U232" s="379">
        <v>56</v>
      </c>
      <c r="V232" s="380">
        <v>17100781</v>
      </c>
      <c r="W232" s="381">
        <v>24</v>
      </c>
      <c r="X232" s="382">
        <v>24</v>
      </c>
      <c r="Y232" s="377">
        <v>61433</v>
      </c>
      <c r="Z232" s="378">
        <v>264</v>
      </c>
      <c r="AA232" s="379">
        <v>261</v>
      </c>
      <c r="AB232" s="380">
        <v>319</v>
      </c>
      <c r="AC232" s="604">
        <v>314</v>
      </c>
      <c r="AD232" s="605" t="s">
        <v>4285</v>
      </c>
      <c r="AE232" s="375">
        <v>0</v>
      </c>
      <c r="AF232" s="386">
        <v>100</v>
      </c>
      <c r="AG232" s="387">
        <v>0</v>
      </c>
    </row>
    <row r="233" spans="1:33" ht="18.75" customHeight="1">
      <c r="A233" s="586">
        <v>231</v>
      </c>
      <c r="B233" s="587">
        <v>480</v>
      </c>
      <c r="C233" s="588" t="s">
        <v>673</v>
      </c>
      <c r="D233" s="589" t="s">
        <v>3815</v>
      </c>
      <c r="E233" s="590" t="s">
        <v>3813</v>
      </c>
      <c r="F233" s="591">
        <v>228</v>
      </c>
      <c r="G233" s="592">
        <v>114057468</v>
      </c>
      <c r="H233" s="593">
        <v>285</v>
      </c>
      <c r="I233" s="594">
        <v>282</v>
      </c>
      <c r="J233" s="595">
        <v>115919208</v>
      </c>
      <c r="K233" s="596">
        <v>399</v>
      </c>
      <c r="L233" s="597">
        <v>396</v>
      </c>
      <c r="M233" s="592">
        <v>10645867</v>
      </c>
      <c r="N233" s="593" t="s">
        <v>3813</v>
      </c>
      <c r="O233" s="594" t="s">
        <v>3813</v>
      </c>
      <c r="P233" s="599" t="s">
        <v>3813</v>
      </c>
      <c r="Q233" s="596" t="s">
        <v>3813</v>
      </c>
      <c r="R233" s="597" t="s">
        <v>3813</v>
      </c>
      <c r="S233" s="598" t="s">
        <v>3813</v>
      </c>
      <c r="T233" s="593">
        <v>291</v>
      </c>
      <c r="U233" s="594">
        <v>288</v>
      </c>
      <c r="V233" s="595">
        <v>3104345</v>
      </c>
      <c r="W233" s="596">
        <v>241</v>
      </c>
      <c r="X233" s="597">
        <v>240</v>
      </c>
      <c r="Y233" s="592">
        <v>12670</v>
      </c>
      <c r="Z233" s="593">
        <v>330</v>
      </c>
      <c r="AA233" s="594">
        <v>326</v>
      </c>
      <c r="AB233" s="595">
        <v>232</v>
      </c>
      <c r="AC233" s="600">
        <v>322</v>
      </c>
      <c r="AD233" s="601" t="s">
        <v>4299</v>
      </c>
      <c r="AE233" s="590">
        <v>0</v>
      </c>
      <c r="AF233" s="602">
        <v>100</v>
      </c>
      <c r="AG233" s="603">
        <v>0</v>
      </c>
    </row>
    <row r="234" spans="1:33" ht="18.75" customHeight="1">
      <c r="A234" s="338">
        <v>232</v>
      </c>
      <c r="B234" s="339">
        <v>326</v>
      </c>
      <c r="C234" s="340" t="s">
        <v>1554</v>
      </c>
      <c r="D234" s="341" t="s">
        <v>3294</v>
      </c>
      <c r="E234" s="351" t="s">
        <v>3813</v>
      </c>
      <c r="F234" s="353">
        <v>229</v>
      </c>
      <c r="G234" s="344">
        <v>113982962</v>
      </c>
      <c r="H234" s="345">
        <v>296</v>
      </c>
      <c r="I234" s="346">
        <v>293</v>
      </c>
      <c r="J234" s="347">
        <v>113989791</v>
      </c>
      <c r="K234" s="348">
        <v>341</v>
      </c>
      <c r="L234" s="349">
        <v>338</v>
      </c>
      <c r="M234" s="344">
        <v>15029787</v>
      </c>
      <c r="N234" s="345">
        <v>181</v>
      </c>
      <c r="O234" s="346">
        <v>178</v>
      </c>
      <c r="P234" s="347">
        <v>52221966</v>
      </c>
      <c r="Q234" s="348">
        <v>69</v>
      </c>
      <c r="R234" s="349">
        <v>68</v>
      </c>
      <c r="S234" s="344">
        <v>189568921</v>
      </c>
      <c r="T234" s="345">
        <v>405</v>
      </c>
      <c r="U234" s="346">
        <v>402</v>
      </c>
      <c r="V234" s="347">
        <v>181199</v>
      </c>
      <c r="W234" s="348">
        <v>214</v>
      </c>
      <c r="X234" s="349">
        <v>213</v>
      </c>
      <c r="Y234" s="344">
        <v>16778</v>
      </c>
      <c r="Z234" s="345">
        <v>226</v>
      </c>
      <c r="AA234" s="346">
        <v>223</v>
      </c>
      <c r="AB234" s="347">
        <v>377</v>
      </c>
      <c r="AC234" s="551">
        <v>369</v>
      </c>
      <c r="AD234" s="552" t="s">
        <v>4288</v>
      </c>
      <c r="AE234" s="351">
        <v>0</v>
      </c>
      <c r="AF234" s="343">
        <v>100</v>
      </c>
      <c r="AG234" s="352">
        <v>0</v>
      </c>
    </row>
    <row r="235" spans="1:33" ht="18.75" customHeight="1">
      <c r="A235" s="338">
        <v>233</v>
      </c>
      <c r="B235" s="339">
        <v>469</v>
      </c>
      <c r="C235" s="340" t="s">
        <v>2936</v>
      </c>
      <c r="D235" s="341" t="s">
        <v>2742</v>
      </c>
      <c r="E235" s="351" t="s">
        <v>3813</v>
      </c>
      <c r="F235" s="353">
        <v>230</v>
      </c>
      <c r="G235" s="344">
        <v>113931027</v>
      </c>
      <c r="H235" s="345">
        <v>294</v>
      </c>
      <c r="I235" s="346">
        <v>291</v>
      </c>
      <c r="J235" s="347">
        <v>114426182</v>
      </c>
      <c r="K235" s="348" t="s">
        <v>3813</v>
      </c>
      <c r="L235" s="349" t="s">
        <v>3813</v>
      </c>
      <c r="M235" s="354" t="s">
        <v>3813</v>
      </c>
      <c r="N235" s="345" t="s">
        <v>3813</v>
      </c>
      <c r="O235" s="346" t="s">
        <v>3813</v>
      </c>
      <c r="P235" s="355" t="s">
        <v>3813</v>
      </c>
      <c r="Q235" s="348" t="s">
        <v>3813</v>
      </c>
      <c r="R235" s="349" t="s">
        <v>3813</v>
      </c>
      <c r="S235" s="354" t="s">
        <v>3813</v>
      </c>
      <c r="T235" s="345" t="s">
        <v>3813</v>
      </c>
      <c r="U235" s="346" t="s">
        <v>3813</v>
      </c>
      <c r="V235" s="355" t="s">
        <v>3813</v>
      </c>
      <c r="W235" s="348">
        <v>322</v>
      </c>
      <c r="X235" s="349">
        <v>321</v>
      </c>
      <c r="Y235" s="344">
        <v>4102</v>
      </c>
      <c r="Z235" s="345" t="s">
        <v>3813</v>
      </c>
      <c r="AA235" s="346" t="s">
        <v>3813</v>
      </c>
      <c r="AB235" s="355" t="s">
        <v>3813</v>
      </c>
      <c r="AC235" s="551">
        <v>311</v>
      </c>
      <c r="AD235" s="552" t="s">
        <v>4286</v>
      </c>
      <c r="AE235" s="351">
        <v>0</v>
      </c>
      <c r="AF235" s="343">
        <v>100</v>
      </c>
      <c r="AG235" s="352">
        <v>0</v>
      </c>
    </row>
    <row r="236" spans="1:33" ht="18.75" customHeight="1">
      <c r="A236" s="338">
        <v>234</v>
      </c>
      <c r="B236" s="339">
        <v>199</v>
      </c>
      <c r="C236" s="340" t="s">
        <v>1434</v>
      </c>
      <c r="D236" s="341" t="s">
        <v>3367</v>
      </c>
      <c r="E236" s="351" t="s">
        <v>3813</v>
      </c>
      <c r="F236" s="353">
        <v>231</v>
      </c>
      <c r="G236" s="344">
        <v>113742897</v>
      </c>
      <c r="H236" s="345">
        <v>208</v>
      </c>
      <c r="I236" s="346">
        <v>205</v>
      </c>
      <c r="J236" s="347">
        <v>130471371</v>
      </c>
      <c r="K236" s="348" t="s">
        <v>3813</v>
      </c>
      <c r="L236" s="349" t="s">
        <v>3813</v>
      </c>
      <c r="M236" s="354" t="s">
        <v>3813</v>
      </c>
      <c r="N236" s="345">
        <v>343</v>
      </c>
      <c r="O236" s="346">
        <v>340</v>
      </c>
      <c r="P236" s="347">
        <v>25689877</v>
      </c>
      <c r="Q236" s="348">
        <v>493</v>
      </c>
      <c r="R236" s="349">
        <v>489</v>
      </c>
      <c r="S236" s="344">
        <v>31658678</v>
      </c>
      <c r="T236" s="345" t="s">
        <v>3813</v>
      </c>
      <c r="U236" s="346" t="s">
        <v>3813</v>
      </c>
      <c r="V236" s="355" t="s">
        <v>3813</v>
      </c>
      <c r="W236" s="348">
        <v>361</v>
      </c>
      <c r="X236" s="349">
        <v>360</v>
      </c>
      <c r="Y236" s="344">
        <v>1998</v>
      </c>
      <c r="Z236" s="345" t="s">
        <v>3813</v>
      </c>
      <c r="AA236" s="346" t="s">
        <v>3813</v>
      </c>
      <c r="AB236" s="355" t="s">
        <v>3813</v>
      </c>
      <c r="AC236" s="551">
        <v>311</v>
      </c>
      <c r="AD236" s="552" t="s">
        <v>4286</v>
      </c>
      <c r="AE236" s="351">
        <v>0</v>
      </c>
      <c r="AF236" s="343">
        <v>100</v>
      </c>
      <c r="AG236" s="352">
        <v>0</v>
      </c>
    </row>
    <row r="237" spans="1:33" ht="18.75" customHeight="1">
      <c r="A237" s="371">
        <v>235</v>
      </c>
      <c r="B237" s="372">
        <v>251</v>
      </c>
      <c r="C237" s="373" t="s">
        <v>4234</v>
      </c>
      <c r="D237" s="374" t="s">
        <v>2741</v>
      </c>
      <c r="E237" s="375" t="s">
        <v>3813</v>
      </c>
      <c r="F237" s="376">
        <v>232</v>
      </c>
      <c r="G237" s="377">
        <v>113707670</v>
      </c>
      <c r="H237" s="378">
        <v>295</v>
      </c>
      <c r="I237" s="379">
        <v>292</v>
      </c>
      <c r="J237" s="380">
        <v>114188158</v>
      </c>
      <c r="K237" s="381" t="s">
        <v>3813</v>
      </c>
      <c r="L237" s="382" t="s">
        <v>3813</v>
      </c>
      <c r="M237" s="383" t="s">
        <v>3813</v>
      </c>
      <c r="N237" s="378">
        <v>318</v>
      </c>
      <c r="O237" s="379">
        <v>315</v>
      </c>
      <c r="P237" s="380">
        <v>28637454</v>
      </c>
      <c r="Q237" s="381">
        <v>31</v>
      </c>
      <c r="R237" s="382">
        <v>31</v>
      </c>
      <c r="S237" s="377">
        <v>249807572</v>
      </c>
      <c r="T237" s="378" t="s">
        <v>3813</v>
      </c>
      <c r="U237" s="379" t="s">
        <v>3813</v>
      </c>
      <c r="V237" s="384" t="s">
        <v>3813</v>
      </c>
      <c r="W237" s="381">
        <v>254</v>
      </c>
      <c r="X237" s="382">
        <v>253</v>
      </c>
      <c r="Y237" s="377">
        <v>11190</v>
      </c>
      <c r="Z237" s="378">
        <v>280</v>
      </c>
      <c r="AA237" s="379">
        <v>276</v>
      </c>
      <c r="AB237" s="380">
        <v>289</v>
      </c>
      <c r="AC237" s="604">
        <v>331</v>
      </c>
      <c r="AD237" s="605" t="s">
        <v>4297</v>
      </c>
      <c r="AE237" s="375">
        <v>0</v>
      </c>
      <c r="AF237" s="386">
        <v>100</v>
      </c>
      <c r="AG237" s="387">
        <v>0</v>
      </c>
    </row>
    <row r="238" spans="1:33" ht="18.75" customHeight="1">
      <c r="A238" s="323">
        <v>236</v>
      </c>
      <c r="B238" s="324">
        <v>120</v>
      </c>
      <c r="C238" s="325" t="s">
        <v>4199</v>
      </c>
      <c r="D238" s="326" t="s">
        <v>3375</v>
      </c>
      <c r="E238" s="327" t="s">
        <v>3813</v>
      </c>
      <c r="F238" s="328">
        <v>233</v>
      </c>
      <c r="G238" s="329">
        <v>113609416</v>
      </c>
      <c r="H238" s="330">
        <v>301</v>
      </c>
      <c r="I238" s="331">
        <v>298</v>
      </c>
      <c r="J238" s="332">
        <v>113609416</v>
      </c>
      <c r="K238" s="333">
        <v>151</v>
      </c>
      <c r="L238" s="334">
        <v>148</v>
      </c>
      <c r="M238" s="329">
        <v>30507623</v>
      </c>
      <c r="N238" s="330">
        <v>3</v>
      </c>
      <c r="O238" s="331">
        <v>3</v>
      </c>
      <c r="P238" s="332">
        <v>294670509</v>
      </c>
      <c r="Q238" s="333">
        <v>16</v>
      </c>
      <c r="R238" s="334">
        <v>16</v>
      </c>
      <c r="S238" s="329">
        <v>328811661</v>
      </c>
      <c r="T238" s="330">
        <v>293</v>
      </c>
      <c r="U238" s="331">
        <v>290</v>
      </c>
      <c r="V238" s="332">
        <v>3050554</v>
      </c>
      <c r="W238" s="333">
        <v>103</v>
      </c>
      <c r="X238" s="334">
        <v>102</v>
      </c>
      <c r="Y238" s="329">
        <v>36521</v>
      </c>
      <c r="Z238" s="330">
        <v>86</v>
      </c>
      <c r="AA238" s="331">
        <v>85</v>
      </c>
      <c r="AB238" s="332">
        <v>657</v>
      </c>
      <c r="AC238" s="549">
        <v>384</v>
      </c>
      <c r="AD238" s="550" t="s">
        <v>4298</v>
      </c>
      <c r="AE238" s="327">
        <v>0</v>
      </c>
      <c r="AF238" s="336">
        <v>100</v>
      </c>
      <c r="AG238" s="337">
        <v>0</v>
      </c>
    </row>
    <row r="239" spans="1:33" ht="18.75" customHeight="1">
      <c r="A239" s="338">
        <v>237</v>
      </c>
      <c r="B239" s="339">
        <v>333</v>
      </c>
      <c r="C239" s="340" t="s">
        <v>979</v>
      </c>
      <c r="D239" s="341" t="s">
        <v>3070</v>
      </c>
      <c r="E239" s="351" t="s">
        <v>3813</v>
      </c>
      <c r="F239" s="353">
        <v>234</v>
      </c>
      <c r="G239" s="344">
        <v>113512557</v>
      </c>
      <c r="H239" s="345">
        <v>209</v>
      </c>
      <c r="I239" s="346">
        <v>206</v>
      </c>
      <c r="J239" s="347">
        <v>130428807</v>
      </c>
      <c r="K239" s="348" t="s">
        <v>3813</v>
      </c>
      <c r="L239" s="349" t="s">
        <v>3813</v>
      </c>
      <c r="M239" s="354" t="s">
        <v>3813</v>
      </c>
      <c r="N239" s="345" t="s">
        <v>3813</v>
      </c>
      <c r="O239" s="346" t="s">
        <v>3813</v>
      </c>
      <c r="P239" s="355" t="s">
        <v>3813</v>
      </c>
      <c r="Q239" s="348">
        <v>460</v>
      </c>
      <c r="R239" s="349">
        <v>456</v>
      </c>
      <c r="S239" s="344">
        <v>45101639</v>
      </c>
      <c r="T239" s="345" t="s">
        <v>3813</v>
      </c>
      <c r="U239" s="346" t="s">
        <v>3813</v>
      </c>
      <c r="V239" s="355" t="s">
        <v>3813</v>
      </c>
      <c r="W239" s="348" t="s">
        <v>3813</v>
      </c>
      <c r="X239" s="349" t="s">
        <v>3813</v>
      </c>
      <c r="Y239" s="354" t="s">
        <v>3813</v>
      </c>
      <c r="Z239" s="345">
        <v>278</v>
      </c>
      <c r="AA239" s="346">
        <v>274</v>
      </c>
      <c r="AB239" s="347">
        <v>294</v>
      </c>
      <c r="AC239" s="551">
        <v>369</v>
      </c>
      <c r="AD239" s="552" t="s">
        <v>4288</v>
      </c>
      <c r="AE239" s="351">
        <v>0</v>
      </c>
      <c r="AF239" s="343">
        <v>100</v>
      </c>
      <c r="AG239" s="352">
        <v>0</v>
      </c>
    </row>
    <row r="240" spans="1:33" ht="18.75" customHeight="1">
      <c r="A240" s="553">
        <v>238</v>
      </c>
      <c r="B240" s="554">
        <v>129</v>
      </c>
      <c r="C240" s="555" t="s">
        <v>4201</v>
      </c>
      <c r="D240" s="556" t="s">
        <v>3815</v>
      </c>
      <c r="E240" s="557" t="s">
        <v>3813</v>
      </c>
      <c r="F240" s="558">
        <v>235</v>
      </c>
      <c r="G240" s="559">
        <v>113343249</v>
      </c>
      <c r="H240" s="560">
        <v>302</v>
      </c>
      <c r="I240" s="561">
        <v>299</v>
      </c>
      <c r="J240" s="562">
        <v>113604031</v>
      </c>
      <c r="K240" s="563" t="s">
        <v>3813</v>
      </c>
      <c r="L240" s="564" t="s">
        <v>3813</v>
      </c>
      <c r="M240" s="609" t="s">
        <v>3813</v>
      </c>
      <c r="N240" s="560" t="s">
        <v>3813</v>
      </c>
      <c r="O240" s="561" t="s">
        <v>3813</v>
      </c>
      <c r="P240" s="610" t="s">
        <v>3813</v>
      </c>
      <c r="Q240" s="563">
        <v>242</v>
      </c>
      <c r="R240" s="564">
        <v>239</v>
      </c>
      <c r="S240" s="559">
        <v>99476388</v>
      </c>
      <c r="T240" s="560" t="s">
        <v>3813</v>
      </c>
      <c r="U240" s="561" t="s">
        <v>3813</v>
      </c>
      <c r="V240" s="610" t="s">
        <v>3813</v>
      </c>
      <c r="W240" s="563">
        <v>108</v>
      </c>
      <c r="X240" s="564">
        <v>107</v>
      </c>
      <c r="Y240" s="559">
        <v>35890</v>
      </c>
      <c r="Z240" s="560">
        <v>150</v>
      </c>
      <c r="AA240" s="561">
        <v>149</v>
      </c>
      <c r="AB240" s="562">
        <v>500</v>
      </c>
      <c r="AC240" s="565">
        <v>384</v>
      </c>
      <c r="AD240" s="566" t="s">
        <v>4298</v>
      </c>
      <c r="AE240" s="557">
        <v>0</v>
      </c>
      <c r="AF240" s="567">
        <v>100</v>
      </c>
      <c r="AG240" s="568">
        <v>0</v>
      </c>
    </row>
    <row r="241" spans="1:33" ht="18.75" customHeight="1">
      <c r="A241" s="553">
        <v>239</v>
      </c>
      <c r="B241" s="554">
        <v>328</v>
      </c>
      <c r="C241" s="555" t="s">
        <v>986</v>
      </c>
      <c r="D241" s="556" t="s">
        <v>3815</v>
      </c>
      <c r="E241" s="557" t="s">
        <v>3813</v>
      </c>
      <c r="F241" s="558">
        <v>236</v>
      </c>
      <c r="G241" s="559">
        <v>113090612</v>
      </c>
      <c r="H241" s="560">
        <v>292</v>
      </c>
      <c r="I241" s="561">
        <v>289</v>
      </c>
      <c r="J241" s="562">
        <v>115231801</v>
      </c>
      <c r="K241" s="563">
        <v>414</v>
      </c>
      <c r="L241" s="564">
        <v>411</v>
      </c>
      <c r="M241" s="559">
        <v>9358174</v>
      </c>
      <c r="N241" s="560">
        <v>418</v>
      </c>
      <c r="O241" s="561">
        <v>415</v>
      </c>
      <c r="P241" s="562">
        <v>14141012</v>
      </c>
      <c r="Q241" s="563">
        <v>268</v>
      </c>
      <c r="R241" s="564">
        <v>264</v>
      </c>
      <c r="S241" s="559">
        <v>93456889</v>
      </c>
      <c r="T241" s="560">
        <v>244</v>
      </c>
      <c r="U241" s="561">
        <v>241</v>
      </c>
      <c r="V241" s="562">
        <v>4467822</v>
      </c>
      <c r="W241" s="563">
        <v>383</v>
      </c>
      <c r="X241" s="564">
        <v>381</v>
      </c>
      <c r="Y241" s="559">
        <v>1067</v>
      </c>
      <c r="Z241" s="560">
        <v>386</v>
      </c>
      <c r="AA241" s="561">
        <v>382</v>
      </c>
      <c r="AB241" s="562">
        <v>173</v>
      </c>
      <c r="AC241" s="565">
        <v>322</v>
      </c>
      <c r="AD241" s="566" t="s">
        <v>4299</v>
      </c>
      <c r="AE241" s="557">
        <v>0</v>
      </c>
      <c r="AF241" s="567">
        <v>100</v>
      </c>
      <c r="AG241" s="568">
        <v>0</v>
      </c>
    </row>
    <row r="242" spans="1:33" ht="18.75" customHeight="1">
      <c r="A242" s="371">
        <v>240</v>
      </c>
      <c r="B242" s="372">
        <v>249</v>
      </c>
      <c r="C242" s="373" t="s">
        <v>1128</v>
      </c>
      <c r="D242" s="374" t="s">
        <v>83</v>
      </c>
      <c r="E242" s="375" t="s">
        <v>3813</v>
      </c>
      <c r="F242" s="376">
        <v>237</v>
      </c>
      <c r="G242" s="377">
        <v>112931793</v>
      </c>
      <c r="H242" s="378">
        <v>258</v>
      </c>
      <c r="I242" s="379">
        <v>255</v>
      </c>
      <c r="J242" s="380">
        <v>122516739</v>
      </c>
      <c r="K242" s="381">
        <v>208</v>
      </c>
      <c r="L242" s="382">
        <v>205</v>
      </c>
      <c r="M242" s="377">
        <v>25183560</v>
      </c>
      <c r="N242" s="378">
        <v>37</v>
      </c>
      <c r="O242" s="379">
        <v>35</v>
      </c>
      <c r="P242" s="380">
        <v>124732009</v>
      </c>
      <c r="Q242" s="381">
        <v>138</v>
      </c>
      <c r="R242" s="382">
        <v>136</v>
      </c>
      <c r="S242" s="377">
        <v>136099071</v>
      </c>
      <c r="T242" s="378">
        <v>115</v>
      </c>
      <c r="U242" s="379">
        <v>114</v>
      </c>
      <c r="V242" s="380">
        <v>11605216</v>
      </c>
      <c r="W242" s="381">
        <v>180</v>
      </c>
      <c r="X242" s="382">
        <v>179</v>
      </c>
      <c r="Y242" s="377">
        <v>22086</v>
      </c>
      <c r="Z242" s="378">
        <v>176</v>
      </c>
      <c r="AA242" s="379">
        <v>174</v>
      </c>
      <c r="AB242" s="380">
        <v>447</v>
      </c>
      <c r="AC242" s="604">
        <v>331</v>
      </c>
      <c r="AD242" s="605" t="s">
        <v>4297</v>
      </c>
      <c r="AE242" s="375">
        <v>0</v>
      </c>
      <c r="AF242" s="386">
        <v>100</v>
      </c>
      <c r="AG242" s="387">
        <v>0</v>
      </c>
    </row>
    <row r="243" spans="1:33" ht="18.75" customHeight="1">
      <c r="A243" s="323">
        <v>241</v>
      </c>
      <c r="B243" s="324">
        <v>236</v>
      </c>
      <c r="C243" s="325" t="s">
        <v>811</v>
      </c>
      <c r="D243" s="326" t="s">
        <v>812</v>
      </c>
      <c r="E243" s="327" t="s">
        <v>3813</v>
      </c>
      <c r="F243" s="328">
        <v>238</v>
      </c>
      <c r="G243" s="329">
        <v>112881137</v>
      </c>
      <c r="H243" s="330">
        <v>299</v>
      </c>
      <c r="I243" s="331">
        <v>296</v>
      </c>
      <c r="J243" s="332">
        <v>113682746</v>
      </c>
      <c r="K243" s="333">
        <v>417</v>
      </c>
      <c r="L243" s="334">
        <v>414</v>
      </c>
      <c r="M243" s="329">
        <v>9061605</v>
      </c>
      <c r="N243" s="330">
        <v>341</v>
      </c>
      <c r="O243" s="331">
        <v>338</v>
      </c>
      <c r="P243" s="332">
        <v>25788869</v>
      </c>
      <c r="Q243" s="333">
        <v>332</v>
      </c>
      <c r="R243" s="334">
        <v>328</v>
      </c>
      <c r="S243" s="329">
        <v>77959725</v>
      </c>
      <c r="T243" s="330">
        <v>429</v>
      </c>
      <c r="U243" s="331">
        <v>426</v>
      </c>
      <c r="V243" s="332">
        <v>-889814</v>
      </c>
      <c r="W243" s="333">
        <v>366</v>
      </c>
      <c r="X243" s="334">
        <v>365</v>
      </c>
      <c r="Y243" s="329">
        <v>1812</v>
      </c>
      <c r="Z243" s="330">
        <v>315</v>
      </c>
      <c r="AA243" s="331">
        <v>311</v>
      </c>
      <c r="AB243" s="332">
        <v>257</v>
      </c>
      <c r="AC243" s="549">
        <v>311</v>
      </c>
      <c r="AD243" s="550" t="s">
        <v>4286</v>
      </c>
      <c r="AE243" s="327">
        <v>0</v>
      </c>
      <c r="AF243" s="336">
        <v>85</v>
      </c>
      <c r="AG243" s="337">
        <v>15</v>
      </c>
    </row>
    <row r="244" spans="1:33" ht="18.75" customHeight="1">
      <c r="A244" s="338">
        <v>242</v>
      </c>
      <c r="B244" s="339">
        <v>382</v>
      </c>
      <c r="C244" s="340" t="s">
        <v>2800</v>
      </c>
      <c r="D244" s="341" t="s">
        <v>3371</v>
      </c>
      <c r="E244" s="351" t="s">
        <v>3813</v>
      </c>
      <c r="F244" s="353">
        <v>239</v>
      </c>
      <c r="G244" s="344">
        <v>112697345</v>
      </c>
      <c r="H244" s="345">
        <v>249</v>
      </c>
      <c r="I244" s="346">
        <v>246</v>
      </c>
      <c r="J244" s="347">
        <v>124164053</v>
      </c>
      <c r="K244" s="348">
        <v>380</v>
      </c>
      <c r="L244" s="349">
        <v>377</v>
      </c>
      <c r="M244" s="344">
        <v>12301833</v>
      </c>
      <c r="N244" s="345">
        <v>449</v>
      </c>
      <c r="O244" s="346">
        <v>446</v>
      </c>
      <c r="P244" s="347">
        <v>9103429</v>
      </c>
      <c r="Q244" s="348">
        <v>70</v>
      </c>
      <c r="R244" s="349">
        <v>69</v>
      </c>
      <c r="S244" s="344">
        <v>189109602</v>
      </c>
      <c r="T244" s="345">
        <v>438</v>
      </c>
      <c r="U244" s="346">
        <v>435</v>
      </c>
      <c r="V244" s="347">
        <v>-1639395</v>
      </c>
      <c r="W244" s="348">
        <v>124</v>
      </c>
      <c r="X244" s="349">
        <v>123</v>
      </c>
      <c r="Y244" s="344">
        <v>32558</v>
      </c>
      <c r="Z244" s="345">
        <v>288</v>
      </c>
      <c r="AA244" s="346">
        <v>284</v>
      </c>
      <c r="AB244" s="347">
        <v>281</v>
      </c>
      <c r="AC244" s="551">
        <v>311</v>
      </c>
      <c r="AD244" s="552" t="s">
        <v>4286</v>
      </c>
      <c r="AE244" s="351">
        <v>0</v>
      </c>
      <c r="AF244" s="343">
        <v>100</v>
      </c>
      <c r="AG244" s="352">
        <v>0</v>
      </c>
    </row>
    <row r="245" spans="1:33" ht="18.75" customHeight="1">
      <c r="A245" s="553">
        <v>243</v>
      </c>
      <c r="B245" s="608">
        <v>204</v>
      </c>
      <c r="C245" s="555" t="s">
        <v>649</v>
      </c>
      <c r="D245" s="556" t="s">
        <v>3815</v>
      </c>
      <c r="E245" s="557" t="s">
        <v>3813</v>
      </c>
      <c r="F245" s="558">
        <v>240</v>
      </c>
      <c r="G245" s="559">
        <v>112550437</v>
      </c>
      <c r="H245" s="560">
        <v>32</v>
      </c>
      <c r="I245" s="561">
        <v>31</v>
      </c>
      <c r="J245" s="562">
        <v>184361526</v>
      </c>
      <c r="K245" s="563">
        <v>22</v>
      </c>
      <c r="L245" s="564">
        <v>20</v>
      </c>
      <c r="M245" s="559">
        <v>54416126</v>
      </c>
      <c r="N245" s="560">
        <v>138</v>
      </c>
      <c r="O245" s="561">
        <v>135</v>
      </c>
      <c r="P245" s="562">
        <v>62789684</v>
      </c>
      <c r="Q245" s="563">
        <v>147</v>
      </c>
      <c r="R245" s="564">
        <v>145</v>
      </c>
      <c r="S245" s="559">
        <v>131464598</v>
      </c>
      <c r="T245" s="560">
        <v>294</v>
      </c>
      <c r="U245" s="561">
        <v>291</v>
      </c>
      <c r="V245" s="562">
        <v>3035547</v>
      </c>
      <c r="W245" s="563">
        <v>52</v>
      </c>
      <c r="X245" s="564">
        <v>51</v>
      </c>
      <c r="Y245" s="559">
        <v>49857</v>
      </c>
      <c r="Z245" s="560">
        <v>3</v>
      </c>
      <c r="AA245" s="561">
        <v>3</v>
      </c>
      <c r="AB245" s="562">
        <v>1954</v>
      </c>
      <c r="AC245" s="565">
        <v>323</v>
      </c>
      <c r="AD245" s="566" t="s">
        <v>4354</v>
      </c>
      <c r="AE245" s="557">
        <v>0</v>
      </c>
      <c r="AF245" s="567">
        <v>100</v>
      </c>
      <c r="AG245" s="568">
        <v>0</v>
      </c>
    </row>
    <row r="246" spans="1:33" ht="18.75" customHeight="1">
      <c r="A246" s="553">
        <v>244</v>
      </c>
      <c r="B246" s="608">
        <v>246</v>
      </c>
      <c r="C246" s="555" t="s">
        <v>1440</v>
      </c>
      <c r="D246" s="556" t="s">
        <v>3815</v>
      </c>
      <c r="E246" s="557" t="s">
        <v>3813</v>
      </c>
      <c r="F246" s="558">
        <v>241</v>
      </c>
      <c r="G246" s="559">
        <v>112479114</v>
      </c>
      <c r="H246" s="560">
        <v>284</v>
      </c>
      <c r="I246" s="561">
        <v>281</v>
      </c>
      <c r="J246" s="562">
        <v>115922520</v>
      </c>
      <c r="K246" s="563">
        <v>86</v>
      </c>
      <c r="L246" s="564">
        <v>84</v>
      </c>
      <c r="M246" s="559">
        <v>38788064</v>
      </c>
      <c r="N246" s="560">
        <v>54</v>
      </c>
      <c r="O246" s="561">
        <v>52</v>
      </c>
      <c r="P246" s="562">
        <v>99877257</v>
      </c>
      <c r="Q246" s="563">
        <v>96</v>
      </c>
      <c r="R246" s="564">
        <v>94</v>
      </c>
      <c r="S246" s="559">
        <v>168715128</v>
      </c>
      <c r="T246" s="560">
        <v>267</v>
      </c>
      <c r="U246" s="561">
        <v>264</v>
      </c>
      <c r="V246" s="562">
        <v>3883325</v>
      </c>
      <c r="W246" s="563">
        <v>360</v>
      </c>
      <c r="X246" s="564">
        <v>359</v>
      </c>
      <c r="Y246" s="559">
        <v>1999</v>
      </c>
      <c r="Z246" s="560">
        <v>12</v>
      </c>
      <c r="AA246" s="561">
        <v>11</v>
      </c>
      <c r="AB246" s="562">
        <v>1257</v>
      </c>
      <c r="AC246" s="565">
        <v>321</v>
      </c>
      <c r="AD246" s="566" t="s">
        <v>4296</v>
      </c>
      <c r="AE246" s="557">
        <v>0</v>
      </c>
      <c r="AF246" s="567">
        <v>100</v>
      </c>
      <c r="AG246" s="568">
        <v>0</v>
      </c>
    </row>
    <row r="247" spans="1:33" ht="18.75" customHeight="1">
      <c r="A247" s="371">
        <v>245</v>
      </c>
      <c r="B247" s="372">
        <v>108</v>
      </c>
      <c r="C247" s="373" t="s">
        <v>4197</v>
      </c>
      <c r="D247" s="374" t="s">
        <v>1750</v>
      </c>
      <c r="E247" s="375" t="s">
        <v>3813</v>
      </c>
      <c r="F247" s="376">
        <v>242</v>
      </c>
      <c r="G247" s="377">
        <v>112468695</v>
      </c>
      <c r="H247" s="378">
        <v>245</v>
      </c>
      <c r="I247" s="379">
        <v>242</v>
      </c>
      <c r="J247" s="380">
        <v>125147103</v>
      </c>
      <c r="K247" s="381" t="s">
        <v>3813</v>
      </c>
      <c r="L247" s="382" t="s">
        <v>3813</v>
      </c>
      <c r="M247" s="383" t="s">
        <v>3813</v>
      </c>
      <c r="N247" s="378">
        <v>432</v>
      </c>
      <c r="O247" s="379">
        <v>429</v>
      </c>
      <c r="P247" s="380">
        <v>12714382</v>
      </c>
      <c r="Q247" s="381">
        <v>193</v>
      </c>
      <c r="R247" s="382">
        <v>190</v>
      </c>
      <c r="S247" s="377">
        <v>112819908</v>
      </c>
      <c r="T247" s="378" t="s">
        <v>3813</v>
      </c>
      <c r="U247" s="379" t="s">
        <v>3813</v>
      </c>
      <c r="V247" s="384" t="s">
        <v>3813</v>
      </c>
      <c r="W247" s="381">
        <v>267</v>
      </c>
      <c r="X247" s="382">
        <v>266</v>
      </c>
      <c r="Y247" s="377">
        <v>9865</v>
      </c>
      <c r="Z247" s="378">
        <v>205</v>
      </c>
      <c r="AA247" s="379">
        <v>202</v>
      </c>
      <c r="AB247" s="380">
        <v>413</v>
      </c>
      <c r="AC247" s="604">
        <v>383</v>
      </c>
      <c r="AD247" s="605" t="s">
        <v>4302</v>
      </c>
      <c r="AE247" s="375">
        <v>0</v>
      </c>
      <c r="AF247" s="386">
        <v>0</v>
      </c>
      <c r="AG247" s="387">
        <v>100</v>
      </c>
    </row>
    <row r="248" spans="1:33" ht="18.75" customHeight="1">
      <c r="A248" s="586">
        <v>246</v>
      </c>
      <c r="B248" s="587" t="s">
        <v>3813</v>
      </c>
      <c r="C248" s="606" t="s">
        <v>3813</v>
      </c>
      <c r="D248" s="589" t="s">
        <v>3815</v>
      </c>
      <c r="E248" s="590" t="s">
        <v>3813</v>
      </c>
      <c r="F248" s="591">
        <v>243</v>
      </c>
      <c r="G248" s="598" t="s">
        <v>3813</v>
      </c>
      <c r="H248" s="593">
        <v>264</v>
      </c>
      <c r="I248" s="594">
        <v>261</v>
      </c>
      <c r="J248" s="599" t="s">
        <v>3813</v>
      </c>
      <c r="K248" s="596">
        <v>37</v>
      </c>
      <c r="L248" s="597">
        <v>35</v>
      </c>
      <c r="M248" s="598" t="s">
        <v>3813</v>
      </c>
      <c r="N248" s="593">
        <v>103</v>
      </c>
      <c r="O248" s="594">
        <v>100</v>
      </c>
      <c r="P248" s="599" t="s">
        <v>3813</v>
      </c>
      <c r="Q248" s="596">
        <v>196</v>
      </c>
      <c r="R248" s="597">
        <v>193</v>
      </c>
      <c r="S248" s="598" t="s">
        <v>3813</v>
      </c>
      <c r="T248" s="593">
        <v>97</v>
      </c>
      <c r="U248" s="594">
        <v>96</v>
      </c>
      <c r="V248" s="599" t="s">
        <v>3813</v>
      </c>
      <c r="W248" s="596">
        <v>23</v>
      </c>
      <c r="X248" s="597">
        <v>23</v>
      </c>
      <c r="Y248" s="598" t="s">
        <v>3813</v>
      </c>
      <c r="Z248" s="593">
        <v>9</v>
      </c>
      <c r="AA248" s="594">
        <v>9</v>
      </c>
      <c r="AB248" s="599" t="s">
        <v>3813</v>
      </c>
      <c r="AC248" s="600">
        <v>322</v>
      </c>
      <c r="AD248" s="601" t="s">
        <v>4299</v>
      </c>
      <c r="AE248" s="590">
        <v>0</v>
      </c>
      <c r="AF248" s="602">
        <v>100</v>
      </c>
      <c r="AG248" s="603">
        <v>0</v>
      </c>
    </row>
    <row r="249" spans="1:33" ht="18.75" customHeight="1">
      <c r="A249" s="338">
        <v>247</v>
      </c>
      <c r="B249" s="339" t="s">
        <v>3813</v>
      </c>
      <c r="C249" s="340" t="s">
        <v>1372</v>
      </c>
      <c r="D249" s="341" t="s">
        <v>3812</v>
      </c>
      <c r="E249" s="351" t="s">
        <v>3813</v>
      </c>
      <c r="F249" s="353">
        <v>244</v>
      </c>
      <c r="G249" s="344">
        <v>112251938</v>
      </c>
      <c r="H249" s="345">
        <v>2</v>
      </c>
      <c r="I249" s="346">
        <v>2</v>
      </c>
      <c r="J249" s="347">
        <v>368965183</v>
      </c>
      <c r="K249" s="348" t="s">
        <v>3813</v>
      </c>
      <c r="L249" s="349" t="s">
        <v>3813</v>
      </c>
      <c r="M249" s="354" t="s">
        <v>3813</v>
      </c>
      <c r="N249" s="345" t="s">
        <v>3813</v>
      </c>
      <c r="O249" s="346" t="s">
        <v>3813</v>
      </c>
      <c r="P249" s="355" t="s">
        <v>3813</v>
      </c>
      <c r="Q249" s="348" t="s">
        <v>3813</v>
      </c>
      <c r="R249" s="349" t="s">
        <v>3813</v>
      </c>
      <c r="S249" s="354" t="s">
        <v>3813</v>
      </c>
      <c r="T249" s="345" t="s">
        <v>3813</v>
      </c>
      <c r="U249" s="346" t="s">
        <v>3813</v>
      </c>
      <c r="V249" s="355" t="s">
        <v>3813</v>
      </c>
      <c r="W249" s="348" t="s">
        <v>3813</v>
      </c>
      <c r="X249" s="349" t="s">
        <v>3813</v>
      </c>
      <c r="Y249" s="354" t="s">
        <v>3813</v>
      </c>
      <c r="Z249" s="345" t="s">
        <v>3813</v>
      </c>
      <c r="AA249" s="346" t="s">
        <v>3813</v>
      </c>
      <c r="AB249" s="355" t="s">
        <v>3813</v>
      </c>
      <c r="AC249" s="551">
        <v>351</v>
      </c>
      <c r="AD249" s="552" t="s">
        <v>4294</v>
      </c>
      <c r="AE249" s="351">
        <v>0</v>
      </c>
      <c r="AF249" s="343">
        <v>0</v>
      </c>
      <c r="AG249" s="352">
        <v>100</v>
      </c>
    </row>
    <row r="250" spans="1:33" ht="18.75" customHeight="1">
      <c r="A250" s="553">
        <v>248</v>
      </c>
      <c r="B250" s="554">
        <v>52</v>
      </c>
      <c r="C250" s="555" t="s">
        <v>4355</v>
      </c>
      <c r="D250" s="556" t="s">
        <v>3815</v>
      </c>
      <c r="E250" s="557" t="s">
        <v>3813</v>
      </c>
      <c r="F250" s="558">
        <v>245</v>
      </c>
      <c r="G250" s="559">
        <v>112203703</v>
      </c>
      <c r="H250" s="560">
        <v>310</v>
      </c>
      <c r="I250" s="561">
        <v>307</v>
      </c>
      <c r="J250" s="562">
        <v>112203703</v>
      </c>
      <c r="K250" s="563">
        <v>294</v>
      </c>
      <c r="L250" s="564">
        <v>291</v>
      </c>
      <c r="M250" s="559">
        <v>17904348</v>
      </c>
      <c r="N250" s="560">
        <v>38</v>
      </c>
      <c r="O250" s="561">
        <v>36</v>
      </c>
      <c r="P250" s="562">
        <v>123432662</v>
      </c>
      <c r="Q250" s="563">
        <v>35</v>
      </c>
      <c r="R250" s="564">
        <v>34</v>
      </c>
      <c r="S250" s="559">
        <v>241324783</v>
      </c>
      <c r="T250" s="560">
        <v>450</v>
      </c>
      <c r="U250" s="561">
        <v>447</v>
      </c>
      <c r="V250" s="562">
        <v>-2557995</v>
      </c>
      <c r="W250" s="563" t="s">
        <v>3813</v>
      </c>
      <c r="X250" s="564" t="s">
        <v>3813</v>
      </c>
      <c r="Y250" s="609" t="s">
        <v>3813</v>
      </c>
      <c r="Z250" s="560">
        <v>473</v>
      </c>
      <c r="AA250" s="561">
        <v>469</v>
      </c>
      <c r="AB250" s="562">
        <v>68</v>
      </c>
      <c r="AC250" s="565">
        <v>400</v>
      </c>
      <c r="AD250" s="566" t="s">
        <v>4303</v>
      </c>
      <c r="AE250" s="557">
        <v>0</v>
      </c>
      <c r="AF250" s="567">
        <v>100</v>
      </c>
      <c r="AG250" s="568">
        <v>0</v>
      </c>
    </row>
    <row r="251" spans="1:33" ht="18.75" customHeight="1">
      <c r="A251" s="338">
        <v>249</v>
      </c>
      <c r="B251" s="339">
        <v>467</v>
      </c>
      <c r="C251" s="340" t="s">
        <v>2934</v>
      </c>
      <c r="D251" s="341" t="s">
        <v>3373</v>
      </c>
      <c r="E251" s="351" t="s">
        <v>3813</v>
      </c>
      <c r="F251" s="353">
        <v>246</v>
      </c>
      <c r="G251" s="344">
        <v>111841136</v>
      </c>
      <c r="H251" s="345">
        <v>33</v>
      </c>
      <c r="I251" s="346">
        <v>32</v>
      </c>
      <c r="J251" s="347">
        <v>183742519</v>
      </c>
      <c r="K251" s="348" t="s">
        <v>3813</v>
      </c>
      <c r="L251" s="349" t="s">
        <v>3813</v>
      </c>
      <c r="M251" s="354" t="s">
        <v>3813</v>
      </c>
      <c r="N251" s="345">
        <v>290</v>
      </c>
      <c r="O251" s="346">
        <v>287</v>
      </c>
      <c r="P251" s="347">
        <v>32868737</v>
      </c>
      <c r="Q251" s="348">
        <v>408</v>
      </c>
      <c r="R251" s="349">
        <v>404</v>
      </c>
      <c r="S251" s="344">
        <v>58456104</v>
      </c>
      <c r="T251" s="345" t="s">
        <v>3813</v>
      </c>
      <c r="U251" s="346" t="s">
        <v>3813</v>
      </c>
      <c r="V251" s="355" t="s">
        <v>3813</v>
      </c>
      <c r="W251" s="348">
        <v>137</v>
      </c>
      <c r="X251" s="349">
        <v>136</v>
      </c>
      <c r="Y251" s="344">
        <v>30735</v>
      </c>
      <c r="Z251" s="345">
        <v>459</v>
      </c>
      <c r="AA251" s="346">
        <v>455</v>
      </c>
      <c r="AB251" s="347">
        <v>90</v>
      </c>
      <c r="AC251" s="551">
        <v>311</v>
      </c>
      <c r="AD251" s="552" t="s">
        <v>4286</v>
      </c>
      <c r="AE251" s="351">
        <v>0</v>
      </c>
      <c r="AF251" s="343">
        <v>100</v>
      </c>
      <c r="AG251" s="352">
        <v>0</v>
      </c>
    </row>
    <row r="252" spans="1:33" ht="18.75" customHeight="1">
      <c r="A252" s="434">
        <v>250</v>
      </c>
      <c r="B252" s="435">
        <v>321</v>
      </c>
      <c r="C252" s="436" t="s">
        <v>4256</v>
      </c>
      <c r="D252" s="437" t="s">
        <v>3812</v>
      </c>
      <c r="E252" s="438" t="s">
        <v>3813</v>
      </c>
      <c r="F252" s="439">
        <v>247</v>
      </c>
      <c r="G252" s="440">
        <v>111737432</v>
      </c>
      <c r="H252" s="441">
        <v>226</v>
      </c>
      <c r="I252" s="442">
        <v>223</v>
      </c>
      <c r="J252" s="443">
        <v>127846925</v>
      </c>
      <c r="K252" s="444" t="s">
        <v>3813</v>
      </c>
      <c r="L252" s="445" t="s">
        <v>3813</v>
      </c>
      <c r="M252" s="446" t="s">
        <v>3813</v>
      </c>
      <c r="N252" s="441" t="s">
        <v>3813</v>
      </c>
      <c r="O252" s="442" t="s">
        <v>3813</v>
      </c>
      <c r="P252" s="447" t="s">
        <v>3813</v>
      </c>
      <c r="Q252" s="444">
        <v>30</v>
      </c>
      <c r="R252" s="445">
        <v>30</v>
      </c>
      <c r="S252" s="440">
        <v>251271009</v>
      </c>
      <c r="T252" s="441" t="s">
        <v>3813</v>
      </c>
      <c r="U252" s="442" t="s">
        <v>3813</v>
      </c>
      <c r="V252" s="447" t="s">
        <v>3813</v>
      </c>
      <c r="W252" s="444">
        <v>279</v>
      </c>
      <c r="X252" s="445">
        <v>278</v>
      </c>
      <c r="Y252" s="440">
        <v>8260</v>
      </c>
      <c r="Z252" s="441" t="s">
        <v>3813</v>
      </c>
      <c r="AA252" s="442" t="s">
        <v>3813</v>
      </c>
      <c r="AB252" s="447" t="s">
        <v>3813</v>
      </c>
      <c r="AC252" s="615">
        <v>351</v>
      </c>
      <c r="AD252" s="616" t="s">
        <v>4294</v>
      </c>
      <c r="AE252" s="438">
        <v>0</v>
      </c>
      <c r="AF252" s="449">
        <v>100</v>
      </c>
      <c r="AG252" s="450">
        <v>0</v>
      </c>
    </row>
    <row r="253" spans="1:33" ht="18.75" customHeight="1">
      <c r="A253" s="323">
        <v>251</v>
      </c>
      <c r="B253" s="324">
        <v>55</v>
      </c>
      <c r="C253" s="325" t="s">
        <v>1446</v>
      </c>
      <c r="D253" s="326" t="s">
        <v>2745</v>
      </c>
      <c r="E253" s="327" t="s">
        <v>3813</v>
      </c>
      <c r="F253" s="328">
        <v>248</v>
      </c>
      <c r="G253" s="329">
        <v>111664154</v>
      </c>
      <c r="H253" s="330">
        <v>314</v>
      </c>
      <c r="I253" s="331">
        <v>311</v>
      </c>
      <c r="J253" s="332">
        <v>111774284</v>
      </c>
      <c r="K253" s="333">
        <v>478</v>
      </c>
      <c r="L253" s="334">
        <v>475</v>
      </c>
      <c r="M253" s="329">
        <v>3032379</v>
      </c>
      <c r="N253" s="330">
        <v>459</v>
      </c>
      <c r="O253" s="331">
        <v>456</v>
      </c>
      <c r="P253" s="332">
        <v>7088951</v>
      </c>
      <c r="Q253" s="333">
        <v>439</v>
      </c>
      <c r="R253" s="334">
        <v>435</v>
      </c>
      <c r="S253" s="329">
        <v>51825588</v>
      </c>
      <c r="T253" s="330">
        <v>397</v>
      </c>
      <c r="U253" s="331">
        <v>394</v>
      </c>
      <c r="V253" s="332">
        <v>375210</v>
      </c>
      <c r="W253" s="333">
        <v>336</v>
      </c>
      <c r="X253" s="334">
        <v>335</v>
      </c>
      <c r="Y253" s="329">
        <v>3433</v>
      </c>
      <c r="Z253" s="330">
        <v>395</v>
      </c>
      <c r="AA253" s="331">
        <v>391</v>
      </c>
      <c r="AB253" s="332">
        <v>160</v>
      </c>
      <c r="AC253" s="549">
        <v>311</v>
      </c>
      <c r="AD253" s="550" t="s">
        <v>4286</v>
      </c>
      <c r="AE253" s="327">
        <v>0</v>
      </c>
      <c r="AF253" s="336">
        <v>100</v>
      </c>
      <c r="AG253" s="337">
        <v>0</v>
      </c>
    </row>
    <row r="254" spans="1:33" ht="18.75" customHeight="1">
      <c r="A254" s="338">
        <v>252</v>
      </c>
      <c r="B254" s="339">
        <v>280</v>
      </c>
      <c r="C254" s="340" t="s">
        <v>4242</v>
      </c>
      <c r="D254" s="341" t="s">
        <v>3812</v>
      </c>
      <c r="E254" s="342" t="s">
        <v>3813</v>
      </c>
      <c r="F254" s="343">
        <v>249</v>
      </c>
      <c r="G254" s="344">
        <v>111616992</v>
      </c>
      <c r="H254" s="345">
        <v>204</v>
      </c>
      <c r="I254" s="346">
        <v>201</v>
      </c>
      <c r="J254" s="347">
        <v>131038410</v>
      </c>
      <c r="K254" s="348" t="s">
        <v>3813</v>
      </c>
      <c r="L254" s="349" t="s">
        <v>3813</v>
      </c>
      <c r="M254" s="354" t="s">
        <v>3813</v>
      </c>
      <c r="N254" s="345" t="s">
        <v>3813</v>
      </c>
      <c r="O254" s="346" t="s">
        <v>3813</v>
      </c>
      <c r="P254" s="355" t="s">
        <v>3813</v>
      </c>
      <c r="Q254" s="348" t="s">
        <v>3813</v>
      </c>
      <c r="R254" s="349" t="s">
        <v>3813</v>
      </c>
      <c r="S254" s="354" t="s">
        <v>3813</v>
      </c>
      <c r="T254" s="345" t="s">
        <v>3813</v>
      </c>
      <c r="U254" s="346" t="s">
        <v>3813</v>
      </c>
      <c r="V254" s="355" t="s">
        <v>3813</v>
      </c>
      <c r="W254" s="348">
        <v>300</v>
      </c>
      <c r="X254" s="349">
        <v>299</v>
      </c>
      <c r="Y254" s="344">
        <v>6012</v>
      </c>
      <c r="Z254" s="345" t="s">
        <v>3813</v>
      </c>
      <c r="AA254" s="346" t="s">
        <v>3813</v>
      </c>
      <c r="AB254" s="355" t="s">
        <v>3813</v>
      </c>
      <c r="AC254" s="551">
        <v>353</v>
      </c>
      <c r="AD254" s="552" t="s">
        <v>4335</v>
      </c>
      <c r="AE254" s="351">
        <v>0</v>
      </c>
      <c r="AF254" s="343">
        <v>100</v>
      </c>
      <c r="AG254" s="352">
        <v>0</v>
      </c>
    </row>
    <row r="255" spans="1:33" ht="18.75" customHeight="1">
      <c r="A255" s="338">
        <v>253</v>
      </c>
      <c r="B255" s="339">
        <v>89</v>
      </c>
      <c r="C255" s="340" t="s">
        <v>195</v>
      </c>
      <c r="D255" s="341" t="s">
        <v>3369</v>
      </c>
      <c r="E255" s="351" t="s">
        <v>3813</v>
      </c>
      <c r="F255" s="353">
        <v>250</v>
      </c>
      <c r="G255" s="344">
        <v>111608025</v>
      </c>
      <c r="H255" s="345">
        <v>297</v>
      </c>
      <c r="I255" s="346">
        <v>294</v>
      </c>
      <c r="J255" s="347">
        <v>113799785</v>
      </c>
      <c r="K255" s="348" t="s">
        <v>3813</v>
      </c>
      <c r="L255" s="349" t="s">
        <v>3813</v>
      </c>
      <c r="M255" s="354" t="s">
        <v>3813</v>
      </c>
      <c r="N255" s="345" t="s">
        <v>3813</v>
      </c>
      <c r="O255" s="346" t="s">
        <v>3813</v>
      </c>
      <c r="P255" s="355" t="s">
        <v>3813</v>
      </c>
      <c r="Q255" s="348">
        <v>244</v>
      </c>
      <c r="R255" s="349">
        <v>240</v>
      </c>
      <c r="S255" s="344">
        <v>99113199</v>
      </c>
      <c r="T255" s="345" t="s">
        <v>3813</v>
      </c>
      <c r="U255" s="346" t="s">
        <v>3813</v>
      </c>
      <c r="V255" s="355" t="s">
        <v>3813</v>
      </c>
      <c r="W255" s="348">
        <v>264</v>
      </c>
      <c r="X255" s="349">
        <v>263</v>
      </c>
      <c r="Y255" s="344">
        <v>10051</v>
      </c>
      <c r="Z255" s="345">
        <v>199</v>
      </c>
      <c r="AA255" s="346">
        <v>197</v>
      </c>
      <c r="AB255" s="347">
        <v>427</v>
      </c>
      <c r="AC255" s="551">
        <v>352</v>
      </c>
      <c r="AD255" s="552" t="s">
        <v>4294</v>
      </c>
      <c r="AE255" s="351">
        <v>0</v>
      </c>
      <c r="AF255" s="343">
        <v>100</v>
      </c>
      <c r="AG255" s="352">
        <v>0</v>
      </c>
    </row>
    <row r="256" spans="1:33" ht="18.75" customHeight="1">
      <c r="A256" s="338">
        <v>254</v>
      </c>
      <c r="B256" s="339">
        <v>188</v>
      </c>
      <c r="C256" s="340" t="s">
        <v>1224</v>
      </c>
      <c r="D256" s="341" t="s">
        <v>3373</v>
      </c>
      <c r="E256" s="351" t="s">
        <v>3813</v>
      </c>
      <c r="F256" s="353">
        <v>251</v>
      </c>
      <c r="G256" s="344">
        <v>111603359</v>
      </c>
      <c r="H256" s="345">
        <v>315</v>
      </c>
      <c r="I256" s="346">
        <v>312</v>
      </c>
      <c r="J256" s="347">
        <v>111667436</v>
      </c>
      <c r="K256" s="348">
        <v>200</v>
      </c>
      <c r="L256" s="349">
        <v>197</v>
      </c>
      <c r="M256" s="344">
        <v>25608238</v>
      </c>
      <c r="N256" s="345">
        <v>263</v>
      </c>
      <c r="O256" s="346">
        <v>260</v>
      </c>
      <c r="P256" s="347">
        <v>36782913</v>
      </c>
      <c r="Q256" s="348">
        <v>293</v>
      </c>
      <c r="R256" s="349">
        <v>289</v>
      </c>
      <c r="S256" s="344">
        <v>85601886</v>
      </c>
      <c r="T256" s="345">
        <v>185</v>
      </c>
      <c r="U256" s="346">
        <v>182</v>
      </c>
      <c r="V256" s="347">
        <v>6794548</v>
      </c>
      <c r="W256" s="348">
        <v>421</v>
      </c>
      <c r="X256" s="349">
        <v>419</v>
      </c>
      <c r="Y256" s="344">
        <v>46</v>
      </c>
      <c r="Z256" s="345">
        <v>55</v>
      </c>
      <c r="AA256" s="346">
        <v>54</v>
      </c>
      <c r="AB256" s="347">
        <v>842</v>
      </c>
      <c r="AC256" s="551">
        <v>321</v>
      </c>
      <c r="AD256" s="552" t="s">
        <v>4296</v>
      </c>
      <c r="AE256" s="351">
        <v>0</v>
      </c>
      <c r="AF256" s="343">
        <v>100</v>
      </c>
      <c r="AG256" s="352">
        <v>0</v>
      </c>
    </row>
    <row r="257" spans="1:33" ht="18.75" customHeight="1">
      <c r="A257" s="371">
        <v>255</v>
      </c>
      <c r="B257" s="372">
        <v>197</v>
      </c>
      <c r="C257" s="373" t="s">
        <v>4225</v>
      </c>
      <c r="D257" s="374" t="s">
        <v>2087</v>
      </c>
      <c r="E257" s="375" t="s">
        <v>3813</v>
      </c>
      <c r="F257" s="376">
        <v>252</v>
      </c>
      <c r="G257" s="377">
        <v>111580684</v>
      </c>
      <c r="H257" s="378">
        <v>289</v>
      </c>
      <c r="I257" s="379">
        <v>286</v>
      </c>
      <c r="J257" s="380">
        <v>115538428</v>
      </c>
      <c r="K257" s="381" t="s">
        <v>3813</v>
      </c>
      <c r="L257" s="382" t="s">
        <v>3813</v>
      </c>
      <c r="M257" s="383" t="s">
        <v>3813</v>
      </c>
      <c r="N257" s="378" t="s">
        <v>3813</v>
      </c>
      <c r="O257" s="379" t="s">
        <v>3813</v>
      </c>
      <c r="P257" s="384" t="s">
        <v>3813</v>
      </c>
      <c r="Q257" s="381" t="s">
        <v>3813</v>
      </c>
      <c r="R257" s="382" t="s">
        <v>3813</v>
      </c>
      <c r="S257" s="383" t="s">
        <v>3813</v>
      </c>
      <c r="T257" s="378" t="s">
        <v>3813</v>
      </c>
      <c r="U257" s="379" t="s">
        <v>3813</v>
      </c>
      <c r="V257" s="384" t="s">
        <v>3813</v>
      </c>
      <c r="W257" s="381" t="s">
        <v>3813</v>
      </c>
      <c r="X257" s="382" t="s">
        <v>3813</v>
      </c>
      <c r="Y257" s="383" t="s">
        <v>3813</v>
      </c>
      <c r="Z257" s="378" t="s">
        <v>3813</v>
      </c>
      <c r="AA257" s="379" t="s">
        <v>3813</v>
      </c>
      <c r="AB257" s="384" t="s">
        <v>3813</v>
      </c>
      <c r="AC257" s="604">
        <v>351</v>
      </c>
      <c r="AD257" s="605" t="s">
        <v>4294</v>
      </c>
      <c r="AE257" s="375">
        <v>0</v>
      </c>
      <c r="AF257" s="386">
        <v>100</v>
      </c>
      <c r="AG257" s="387">
        <v>0</v>
      </c>
    </row>
    <row r="258" spans="1:33" ht="18.75" customHeight="1">
      <c r="A258" s="323">
        <v>256</v>
      </c>
      <c r="B258" s="324">
        <v>248</v>
      </c>
      <c r="C258" s="325" t="s">
        <v>206</v>
      </c>
      <c r="D258" s="326" t="s">
        <v>3369</v>
      </c>
      <c r="E258" s="327" t="s">
        <v>3813</v>
      </c>
      <c r="F258" s="328">
        <v>253</v>
      </c>
      <c r="G258" s="329">
        <v>110799936</v>
      </c>
      <c r="H258" s="330">
        <v>311</v>
      </c>
      <c r="I258" s="331">
        <v>308</v>
      </c>
      <c r="J258" s="332">
        <v>112128398</v>
      </c>
      <c r="K258" s="333">
        <v>241</v>
      </c>
      <c r="L258" s="334">
        <v>238</v>
      </c>
      <c r="M258" s="329">
        <v>21661654</v>
      </c>
      <c r="N258" s="330">
        <v>109</v>
      </c>
      <c r="O258" s="331">
        <v>106</v>
      </c>
      <c r="P258" s="332">
        <v>69629779</v>
      </c>
      <c r="Q258" s="333">
        <v>228</v>
      </c>
      <c r="R258" s="334">
        <v>225</v>
      </c>
      <c r="S258" s="329">
        <v>102270089</v>
      </c>
      <c r="T258" s="330">
        <v>231</v>
      </c>
      <c r="U258" s="331">
        <v>228</v>
      </c>
      <c r="V258" s="332">
        <v>5014586</v>
      </c>
      <c r="W258" s="333">
        <v>309</v>
      </c>
      <c r="X258" s="334">
        <v>308</v>
      </c>
      <c r="Y258" s="329">
        <v>5296</v>
      </c>
      <c r="Z258" s="330">
        <v>172</v>
      </c>
      <c r="AA258" s="331">
        <v>170</v>
      </c>
      <c r="AB258" s="332">
        <v>455</v>
      </c>
      <c r="AC258" s="549">
        <v>321</v>
      </c>
      <c r="AD258" s="550" t="s">
        <v>4296</v>
      </c>
      <c r="AE258" s="327">
        <v>0</v>
      </c>
      <c r="AF258" s="336">
        <v>100</v>
      </c>
      <c r="AG258" s="337">
        <v>0</v>
      </c>
    </row>
    <row r="259" spans="1:33" ht="18.75" customHeight="1">
      <c r="A259" s="338">
        <v>257</v>
      </c>
      <c r="B259" s="339">
        <v>234</v>
      </c>
      <c r="C259" s="340" t="s">
        <v>1210</v>
      </c>
      <c r="D259" s="341" t="s">
        <v>3372</v>
      </c>
      <c r="E259" s="351" t="s">
        <v>3813</v>
      </c>
      <c r="F259" s="353">
        <v>254</v>
      </c>
      <c r="G259" s="344">
        <v>110535047</v>
      </c>
      <c r="H259" s="345">
        <v>179</v>
      </c>
      <c r="I259" s="346">
        <v>176</v>
      </c>
      <c r="J259" s="347">
        <v>135372560</v>
      </c>
      <c r="K259" s="348">
        <v>139</v>
      </c>
      <c r="L259" s="349">
        <v>136</v>
      </c>
      <c r="M259" s="344">
        <v>31813010</v>
      </c>
      <c r="N259" s="345">
        <v>205</v>
      </c>
      <c r="O259" s="346">
        <v>202</v>
      </c>
      <c r="P259" s="347">
        <v>46614902</v>
      </c>
      <c r="Q259" s="348">
        <v>396</v>
      </c>
      <c r="R259" s="349">
        <v>392</v>
      </c>
      <c r="S259" s="344">
        <v>62315986</v>
      </c>
      <c r="T259" s="345">
        <v>76</v>
      </c>
      <c r="U259" s="346">
        <v>75</v>
      </c>
      <c r="V259" s="347">
        <v>15058377</v>
      </c>
      <c r="W259" s="348">
        <v>298</v>
      </c>
      <c r="X259" s="349">
        <v>297</v>
      </c>
      <c r="Y259" s="344">
        <v>6130</v>
      </c>
      <c r="Z259" s="345">
        <v>138</v>
      </c>
      <c r="AA259" s="346">
        <v>137</v>
      </c>
      <c r="AB259" s="347">
        <v>521</v>
      </c>
      <c r="AC259" s="551">
        <v>332</v>
      </c>
      <c r="AD259" s="552" t="s">
        <v>4306</v>
      </c>
      <c r="AE259" s="351">
        <v>0</v>
      </c>
      <c r="AF259" s="343">
        <v>100</v>
      </c>
      <c r="AG259" s="352">
        <v>0</v>
      </c>
    </row>
    <row r="260" spans="1:33" ht="18.75" customHeight="1">
      <c r="A260" s="338">
        <v>258</v>
      </c>
      <c r="B260" s="339" t="s">
        <v>3813</v>
      </c>
      <c r="C260" s="340" t="s">
        <v>2194</v>
      </c>
      <c r="D260" s="341" t="s">
        <v>3816</v>
      </c>
      <c r="E260" s="351" t="s">
        <v>3813</v>
      </c>
      <c r="F260" s="353">
        <v>255</v>
      </c>
      <c r="G260" s="344">
        <v>110516790</v>
      </c>
      <c r="H260" s="345">
        <v>252</v>
      </c>
      <c r="I260" s="346">
        <v>249</v>
      </c>
      <c r="J260" s="347">
        <v>123489745</v>
      </c>
      <c r="K260" s="348">
        <v>197</v>
      </c>
      <c r="L260" s="349">
        <v>194</v>
      </c>
      <c r="M260" s="344">
        <v>25804428</v>
      </c>
      <c r="N260" s="345">
        <v>94</v>
      </c>
      <c r="O260" s="346">
        <v>91</v>
      </c>
      <c r="P260" s="347">
        <v>74528498</v>
      </c>
      <c r="Q260" s="348">
        <v>28</v>
      </c>
      <c r="R260" s="349">
        <v>28</v>
      </c>
      <c r="S260" s="344">
        <v>254711366</v>
      </c>
      <c r="T260" s="345">
        <v>440</v>
      </c>
      <c r="U260" s="346">
        <v>437</v>
      </c>
      <c r="V260" s="347">
        <v>-1730774</v>
      </c>
      <c r="W260" s="348">
        <v>351</v>
      </c>
      <c r="X260" s="349">
        <v>350</v>
      </c>
      <c r="Y260" s="344">
        <v>2490</v>
      </c>
      <c r="Z260" s="345">
        <v>48</v>
      </c>
      <c r="AA260" s="346">
        <v>47</v>
      </c>
      <c r="AB260" s="347">
        <v>876</v>
      </c>
      <c r="AC260" s="551">
        <v>385</v>
      </c>
      <c r="AD260" s="552" t="s">
        <v>4337</v>
      </c>
      <c r="AE260" s="351">
        <v>0</v>
      </c>
      <c r="AF260" s="343">
        <v>100</v>
      </c>
      <c r="AG260" s="352">
        <v>0</v>
      </c>
    </row>
    <row r="261" spans="1:33" ht="18.75" customHeight="1">
      <c r="A261" s="338">
        <v>259</v>
      </c>
      <c r="B261" s="339">
        <v>245</v>
      </c>
      <c r="C261" s="340" t="s">
        <v>2195</v>
      </c>
      <c r="D261" s="341" t="s">
        <v>98</v>
      </c>
      <c r="E261" s="351" t="s">
        <v>3813</v>
      </c>
      <c r="F261" s="353">
        <v>256</v>
      </c>
      <c r="G261" s="344">
        <v>110146425</v>
      </c>
      <c r="H261" s="345">
        <v>322</v>
      </c>
      <c r="I261" s="346">
        <v>319</v>
      </c>
      <c r="J261" s="347">
        <v>110146425</v>
      </c>
      <c r="K261" s="348">
        <v>93</v>
      </c>
      <c r="L261" s="349">
        <v>90</v>
      </c>
      <c r="M261" s="344">
        <v>37390785</v>
      </c>
      <c r="N261" s="345">
        <v>22</v>
      </c>
      <c r="O261" s="346">
        <v>20</v>
      </c>
      <c r="P261" s="347">
        <v>153954134</v>
      </c>
      <c r="Q261" s="348">
        <v>77</v>
      </c>
      <c r="R261" s="349">
        <v>75</v>
      </c>
      <c r="S261" s="344">
        <v>180625306</v>
      </c>
      <c r="T261" s="345">
        <v>72</v>
      </c>
      <c r="U261" s="346">
        <v>71</v>
      </c>
      <c r="V261" s="347">
        <v>15423616</v>
      </c>
      <c r="W261" s="348" t="s">
        <v>3813</v>
      </c>
      <c r="X261" s="349" t="s">
        <v>3813</v>
      </c>
      <c r="Y261" s="354" t="s">
        <v>3813</v>
      </c>
      <c r="Z261" s="345">
        <v>408</v>
      </c>
      <c r="AA261" s="346">
        <v>404</v>
      </c>
      <c r="AB261" s="347">
        <v>149</v>
      </c>
      <c r="AC261" s="551">
        <v>369</v>
      </c>
      <c r="AD261" s="552" t="s">
        <v>4288</v>
      </c>
      <c r="AE261" s="351">
        <v>0</v>
      </c>
      <c r="AF261" s="343">
        <v>100</v>
      </c>
      <c r="AG261" s="352">
        <v>0</v>
      </c>
    </row>
    <row r="262" spans="1:33" ht="18.75" customHeight="1">
      <c r="A262" s="569">
        <v>260</v>
      </c>
      <c r="B262" s="570">
        <v>295</v>
      </c>
      <c r="C262" s="571" t="s">
        <v>3280</v>
      </c>
      <c r="D262" s="572" t="s">
        <v>3815</v>
      </c>
      <c r="E262" s="573" t="s">
        <v>3813</v>
      </c>
      <c r="F262" s="574">
        <v>257</v>
      </c>
      <c r="G262" s="575">
        <v>110018478</v>
      </c>
      <c r="H262" s="576">
        <v>219</v>
      </c>
      <c r="I262" s="577">
        <v>216</v>
      </c>
      <c r="J262" s="578">
        <v>128718374</v>
      </c>
      <c r="K262" s="579">
        <v>323</v>
      </c>
      <c r="L262" s="580">
        <v>320</v>
      </c>
      <c r="M262" s="575">
        <v>16071814</v>
      </c>
      <c r="N262" s="576">
        <v>314</v>
      </c>
      <c r="O262" s="577">
        <v>311</v>
      </c>
      <c r="P262" s="578">
        <v>28813106</v>
      </c>
      <c r="Q262" s="579">
        <v>200</v>
      </c>
      <c r="R262" s="580">
        <v>197</v>
      </c>
      <c r="S262" s="575">
        <v>110546998</v>
      </c>
      <c r="T262" s="576">
        <v>334</v>
      </c>
      <c r="U262" s="577">
        <v>331</v>
      </c>
      <c r="V262" s="578">
        <v>1821064</v>
      </c>
      <c r="W262" s="579">
        <v>217</v>
      </c>
      <c r="X262" s="580">
        <v>216</v>
      </c>
      <c r="Y262" s="575">
        <v>16409</v>
      </c>
      <c r="Z262" s="576">
        <v>175</v>
      </c>
      <c r="AA262" s="577">
        <v>173</v>
      </c>
      <c r="AB262" s="578">
        <v>450</v>
      </c>
      <c r="AC262" s="582">
        <v>321</v>
      </c>
      <c r="AD262" s="583" t="s">
        <v>4296</v>
      </c>
      <c r="AE262" s="573">
        <v>0</v>
      </c>
      <c r="AF262" s="584">
        <v>100</v>
      </c>
      <c r="AG262" s="585">
        <v>0</v>
      </c>
    </row>
    <row r="263" spans="1:33" ht="18.75" customHeight="1">
      <c r="A263" s="586">
        <v>261</v>
      </c>
      <c r="B263" s="587" t="s">
        <v>3813</v>
      </c>
      <c r="C263" s="588" t="s">
        <v>1563</v>
      </c>
      <c r="D263" s="589" t="s">
        <v>3815</v>
      </c>
      <c r="E263" s="590" t="s">
        <v>3813</v>
      </c>
      <c r="F263" s="591">
        <v>258</v>
      </c>
      <c r="G263" s="592">
        <v>109725854</v>
      </c>
      <c r="H263" s="593">
        <v>325</v>
      </c>
      <c r="I263" s="594">
        <v>322</v>
      </c>
      <c r="J263" s="595">
        <v>109725854</v>
      </c>
      <c r="K263" s="596">
        <v>307</v>
      </c>
      <c r="L263" s="597">
        <v>304</v>
      </c>
      <c r="M263" s="592">
        <v>17132726</v>
      </c>
      <c r="N263" s="593">
        <v>399</v>
      </c>
      <c r="O263" s="594">
        <v>396</v>
      </c>
      <c r="P263" s="595">
        <v>17757913</v>
      </c>
      <c r="Q263" s="596">
        <v>344</v>
      </c>
      <c r="R263" s="597">
        <v>340</v>
      </c>
      <c r="S263" s="592">
        <v>75260655</v>
      </c>
      <c r="T263" s="593">
        <v>227</v>
      </c>
      <c r="U263" s="594">
        <v>224</v>
      </c>
      <c r="V263" s="595">
        <v>5068829</v>
      </c>
      <c r="W263" s="596">
        <v>26</v>
      </c>
      <c r="X263" s="597">
        <v>26</v>
      </c>
      <c r="Y263" s="592">
        <v>61194</v>
      </c>
      <c r="Z263" s="593">
        <v>400</v>
      </c>
      <c r="AA263" s="594">
        <v>396</v>
      </c>
      <c r="AB263" s="595">
        <v>154</v>
      </c>
      <c r="AC263" s="600">
        <v>384</v>
      </c>
      <c r="AD263" s="601" t="s">
        <v>4322</v>
      </c>
      <c r="AE263" s="590">
        <v>0</v>
      </c>
      <c r="AF263" s="602">
        <v>100</v>
      </c>
      <c r="AG263" s="603">
        <v>0</v>
      </c>
    </row>
    <row r="264" spans="1:33" ht="18.75" customHeight="1">
      <c r="A264" s="338">
        <v>262</v>
      </c>
      <c r="B264" s="339">
        <v>214</v>
      </c>
      <c r="C264" s="340" t="s">
        <v>4229</v>
      </c>
      <c r="D264" s="341" t="s">
        <v>1737</v>
      </c>
      <c r="E264" s="351" t="s">
        <v>3813</v>
      </c>
      <c r="F264" s="353">
        <v>259</v>
      </c>
      <c r="G264" s="344">
        <v>109560133</v>
      </c>
      <c r="H264" s="345">
        <v>320</v>
      </c>
      <c r="I264" s="346">
        <v>317</v>
      </c>
      <c r="J264" s="347">
        <v>110353884</v>
      </c>
      <c r="K264" s="348">
        <v>229</v>
      </c>
      <c r="L264" s="349">
        <v>226</v>
      </c>
      <c r="M264" s="344">
        <v>22793440</v>
      </c>
      <c r="N264" s="345">
        <v>101</v>
      </c>
      <c r="O264" s="346">
        <v>98</v>
      </c>
      <c r="P264" s="347">
        <v>72803643</v>
      </c>
      <c r="Q264" s="348">
        <v>136</v>
      </c>
      <c r="R264" s="349">
        <v>134</v>
      </c>
      <c r="S264" s="344">
        <v>137706743</v>
      </c>
      <c r="T264" s="345">
        <v>467</v>
      </c>
      <c r="U264" s="346">
        <v>464</v>
      </c>
      <c r="V264" s="347">
        <v>-4782843</v>
      </c>
      <c r="W264" s="348">
        <v>370</v>
      </c>
      <c r="X264" s="349">
        <v>368</v>
      </c>
      <c r="Y264" s="344">
        <v>1606</v>
      </c>
      <c r="Z264" s="345">
        <v>420</v>
      </c>
      <c r="AA264" s="346">
        <v>416</v>
      </c>
      <c r="AB264" s="347">
        <v>133</v>
      </c>
      <c r="AC264" s="551">
        <v>341</v>
      </c>
      <c r="AD264" s="552" t="s">
        <v>4310</v>
      </c>
      <c r="AE264" s="351">
        <v>0</v>
      </c>
      <c r="AF264" s="343">
        <v>51</v>
      </c>
      <c r="AG264" s="352">
        <v>49</v>
      </c>
    </row>
    <row r="265" spans="1:33" ht="18.75" customHeight="1">
      <c r="A265" s="553">
        <v>263</v>
      </c>
      <c r="B265" s="554">
        <v>222</v>
      </c>
      <c r="C265" s="555" t="s">
        <v>4230</v>
      </c>
      <c r="D265" s="556" t="s">
        <v>3815</v>
      </c>
      <c r="E265" s="557" t="s">
        <v>3813</v>
      </c>
      <c r="F265" s="558">
        <v>260</v>
      </c>
      <c r="G265" s="559">
        <v>109515238</v>
      </c>
      <c r="H265" s="560">
        <v>178</v>
      </c>
      <c r="I265" s="561">
        <v>175</v>
      </c>
      <c r="J265" s="562">
        <v>135731633</v>
      </c>
      <c r="K265" s="563">
        <v>317</v>
      </c>
      <c r="L265" s="564">
        <v>314</v>
      </c>
      <c r="M265" s="559">
        <v>16394751</v>
      </c>
      <c r="N265" s="560">
        <v>273</v>
      </c>
      <c r="O265" s="561">
        <v>270</v>
      </c>
      <c r="P265" s="562">
        <v>35676108</v>
      </c>
      <c r="Q265" s="563">
        <v>104</v>
      </c>
      <c r="R265" s="564">
        <v>102</v>
      </c>
      <c r="S265" s="559">
        <v>159211116</v>
      </c>
      <c r="T265" s="560">
        <v>411</v>
      </c>
      <c r="U265" s="561">
        <v>408</v>
      </c>
      <c r="V265" s="562">
        <v>93162</v>
      </c>
      <c r="W265" s="563" t="s">
        <v>3813</v>
      </c>
      <c r="X265" s="564" t="s">
        <v>3813</v>
      </c>
      <c r="Y265" s="609" t="s">
        <v>3813</v>
      </c>
      <c r="Z265" s="560">
        <v>167</v>
      </c>
      <c r="AA265" s="561">
        <v>165</v>
      </c>
      <c r="AB265" s="562">
        <v>463</v>
      </c>
      <c r="AC265" s="565">
        <v>369</v>
      </c>
      <c r="AD265" s="566" t="s">
        <v>4288</v>
      </c>
      <c r="AE265" s="557">
        <v>0</v>
      </c>
      <c r="AF265" s="567">
        <v>100</v>
      </c>
      <c r="AG265" s="568">
        <v>0</v>
      </c>
    </row>
    <row r="266" spans="1:33" ht="18.75" customHeight="1">
      <c r="A266" s="338">
        <v>264</v>
      </c>
      <c r="B266" s="339">
        <v>253</v>
      </c>
      <c r="C266" s="340" t="s">
        <v>391</v>
      </c>
      <c r="D266" s="341" t="s">
        <v>3372</v>
      </c>
      <c r="E266" s="351" t="s">
        <v>3813</v>
      </c>
      <c r="F266" s="353">
        <v>261</v>
      </c>
      <c r="G266" s="344">
        <v>109489040</v>
      </c>
      <c r="H266" s="345">
        <v>321</v>
      </c>
      <c r="I266" s="346">
        <v>318</v>
      </c>
      <c r="J266" s="347">
        <v>110316031</v>
      </c>
      <c r="K266" s="348">
        <v>288</v>
      </c>
      <c r="L266" s="349">
        <v>285</v>
      </c>
      <c r="M266" s="344">
        <v>18602388</v>
      </c>
      <c r="N266" s="345">
        <v>235</v>
      </c>
      <c r="O266" s="346">
        <v>232</v>
      </c>
      <c r="P266" s="347">
        <v>41905338</v>
      </c>
      <c r="Q266" s="348">
        <v>345</v>
      </c>
      <c r="R266" s="349">
        <v>341</v>
      </c>
      <c r="S266" s="344">
        <v>75194652</v>
      </c>
      <c r="T266" s="345">
        <v>114</v>
      </c>
      <c r="U266" s="346">
        <v>113</v>
      </c>
      <c r="V266" s="347">
        <v>11658737</v>
      </c>
      <c r="W266" s="348">
        <v>149</v>
      </c>
      <c r="X266" s="349">
        <v>148</v>
      </c>
      <c r="Y266" s="344">
        <v>28783</v>
      </c>
      <c r="Z266" s="345">
        <v>360</v>
      </c>
      <c r="AA266" s="346">
        <v>356</v>
      </c>
      <c r="AB266" s="347">
        <v>199</v>
      </c>
      <c r="AC266" s="551">
        <v>371</v>
      </c>
      <c r="AD266" s="552" t="s">
        <v>4292</v>
      </c>
      <c r="AE266" s="351">
        <v>0</v>
      </c>
      <c r="AF266" s="343">
        <v>100</v>
      </c>
      <c r="AG266" s="352">
        <v>0</v>
      </c>
    </row>
    <row r="267" spans="1:33" ht="18.75" customHeight="1">
      <c r="A267" s="371">
        <v>265</v>
      </c>
      <c r="B267" s="372">
        <v>276</v>
      </c>
      <c r="C267" s="373" t="s">
        <v>553</v>
      </c>
      <c r="D267" s="374" t="s">
        <v>1751</v>
      </c>
      <c r="E267" s="375" t="s">
        <v>3813</v>
      </c>
      <c r="F267" s="376">
        <v>262</v>
      </c>
      <c r="G267" s="377">
        <v>109408078</v>
      </c>
      <c r="H267" s="378">
        <v>326</v>
      </c>
      <c r="I267" s="379">
        <v>323</v>
      </c>
      <c r="J267" s="380">
        <v>109621251</v>
      </c>
      <c r="K267" s="381">
        <v>402</v>
      </c>
      <c r="L267" s="382">
        <v>399</v>
      </c>
      <c r="M267" s="377">
        <v>10576531</v>
      </c>
      <c r="N267" s="378">
        <v>422</v>
      </c>
      <c r="O267" s="379">
        <v>419</v>
      </c>
      <c r="P267" s="380">
        <v>13867797</v>
      </c>
      <c r="Q267" s="381">
        <v>327</v>
      </c>
      <c r="R267" s="382">
        <v>323</v>
      </c>
      <c r="S267" s="377">
        <v>78761835</v>
      </c>
      <c r="T267" s="378">
        <v>335</v>
      </c>
      <c r="U267" s="379">
        <v>332</v>
      </c>
      <c r="V267" s="380">
        <v>1813461</v>
      </c>
      <c r="W267" s="381">
        <v>398</v>
      </c>
      <c r="X267" s="382">
        <v>396</v>
      </c>
      <c r="Y267" s="377">
        <v>598</v>
      </c>
      <c r="Z267" s="378">
        <v>357</v>
      </c>
      <c r="AA267" s="379">
        <v>353</v>
      </c>
      <c r="AB267" s="380">
        <v>200</v>
      </c>
      <c r="AC267" s="604">
        <v>372</v>
      </c>
      <c r="AD267" s="605" t="s">
        <v>4292</v>
      </c>
      <c r="AE267" s="375">
        <v>0</v>
      </c>
      <c r="AF267" s="386">
        <v>100</v>
      </c>
      <c r="AG267" s="387">
        <v>0</v>
      </c>
    </row>
    <row r="268" spans="1:33" ht="18.75" customHeight="1">
      <c r="A268" s="323">
        <v>266</v>
      </c>
      <c r="B268" s="324">
        <v>243</v>
      </c>
      <c r="C268" s="325" t="s">
        <v>4233</v>
      </c>
      <c r="D268" s="326" t="s">
        <v>1737</v>
      </c>
      <c r="E268" s="422" t="s">
        <v>3813</v>
      </c>
      <c r="F268" s="336">
        <v>263</v>
      </c>
      <c r="G268" s="329">
        <v>109282929</v>
      </c>
      <c r="H268" s="330">
        <v>327</v>
      </c>
      <c r="I268" s="331">
        <v>324</v>
      </c>
      <c r="J268" s="332">
        <v>109570423</v>
      </c>
      <c r="K268" s="333" t="s">
        <v>3813</v>
      </c>
      <c r="L268" s="334" t="s">
        <v>3813</v>
      </c>
      <c r="M268" s="423" t="s">
        <v>3813</v>
      </c>
      <c r="N268" s="330" t="s">
        <v>3813</v>
      </c>
      <c r="O268" s="331" t="s">
        <v>3813</v>
      </c>
      <c r="P268" s="424" t="s">
        <v>3813</v>
      </c>
      <c r="Q268" s="333" t="s">
        <v>3813</v>
      </c>
      <c r="R268" s="334" t="s">
        <v>3813</v>
      </c>
      <c r="S268" s="423" t="s">
        <v>3813</v>
      </c>
      <c r="T268" s="330" t="s">
        <v>3813</v>
      </c>
      <c r="U268" s="331" t="s">
        <v>3813</v>
      </c>
      <c r="V268" s="424" t="s">
        <v>3813</v>
      </c>
      <c r="W268" s="333">
        <v>271</v>
      </c>
      <c r="X268" s="334">
        <v>270</v>
      </c>
      <c r="Y268" s="329">
        <v>9399</v>
      </c>
      <c r="Z268" s="330">
        <v>107</v>
      </c>
      <c r="AA268" s="331">
        <v>106</v>
      </c>
      <c r="AB268" s="332">
        <v>597</v>
      </c>
      <c r="AC268" s="549">
        <v>381</v>
      </c>
      <c r="AD268" s="550" t="s">
        <v>4309</v>
      </c>
      <c r="AE268" s="327">
        <v>0</v>
      </c>
      <c r="AF268" s="336">
        <v>100</v>
      </c>
      <c r="AG268" s="337">
        <v>0</v>
      </c>
    </row>
    <row r="269" spans="1:33" ht="18.75" customHeight="1">
      <c r="A269" s="553">
        <v>267</v>
      </c>
      <c r="B269" s="554">
        <v>298</v>
      </c>
      <c r="C269" s="555" t="s">
        <v>3092</v>
      </c>
      <c r="D269" s="556" t="s">
        <v>3815</v>
      </c>
      <c r="E269" s="557" t="s">
        <v>3813</v>
      </c>
      <c r="F269" s="558">
        <v>264</v>
      </c>
      <c r="G269" s="559">
        <v>109125295</v>
      </c>
      <c r="H269" s="560">
        <v>287</v>
      </c>
      <c r="I269" s="561">
        <v>284</v>
      </c>
      <c r="J269" s="562">
        <v>115628424</v>
      </c>
      <c r="K269" s="563">
        <v>70</v>
      </c>
      <c r="L269" s="564">
        <v>68</v>
      </c>
      <c r="M269" s="559">
        <v>41817545</v>
      </c>
      <c r="N269" s="560">
        <v>27</v>
      </c>
      <c r="O269" s="561">
        <v>25</v>
      </c>
      <c r="P269" s="562">
        <v>134059422</v>
      </c>
      <c r="Q269" s="563">
        <v>76</v>
      </c>
      <c r="R269" s="564">
        <v>74</v>
      </c>
      <c r="S269" s="559">
        <v>181726722</v>
      </c>
      <c r="T269" s="560">
        <v>106</v>
      </c>
      <c r="U269" s="561">
        <v>105</v>
      </c>
      <c r="V269" s="562">
        <v>12317308</v>
      </c>
      <c r="W269" s="563" t="s">
        <v>3813</v>
      </c>
      <c r="X269" s="564" t="s">
        <v>3813</v>
      </c>
      <c r="Y269" s="609" t="s">
        <v>3813</v>
      </c>
      <c r="Z269" s="560">
        <v>38</v>
      </c>
      <c r="AA269" s="561">
        <v>37</v>
      </c>
      <c r="AB269" s="562">
        <v>941</v>
      </c>
      <c r="AC269" s="565">
        <v>321</v>
      </c>
      <c r="AD269" s="566" t="s">
        <v>4296</v>
      </c>
      <c r="AE269" s="557">
        <v>0</v>
      </c>
      <c r="AF269" s="567">
        <v>100</v>
      </c>
      <c r="AG269" s="568">
        <v>0</v>
      </c>
    </row>
    <row r="270" spans="1:33" ht="18.75" customHeight="1">
      <c r="A270" s="338">
        <v>268</v>
      </c>
      <c r="B270" s="339">
        <v>325</v>
      </c>
      <c r="C270" s="340" t="s">
        <v>929</v>
      </c>
      <c r="D270" s="341" t="s">
        <v>3376</v>
      </c>
      <c r="E270" s="351" t="s">
        <v>3813</v>
      </c>
      <c r="F270" s="353">
        <v>265</v>
      </c>
      <c r="G270" s="344">
        <v>109027938</v>
      </c>
      <c r="H270" s="345">
        <v>319</v>
      </c>
      <c r="I270" s="346">
        <v>316</v>
      </c>
      <c r="J270" s="347">
        <v>110580927</v>
      </c>
      <c r="K270" s="348" t="s">
        <v>3813</v>
      </c>
      <c r="L270" s="349" t="s">
        <v>3813</v>
      </c>
      <c r="M270" s="354" t="s">
        <v>3813</v>
      </c>
      <c r="N270" s="345" t="s">
        <v>3813</v>
      </c>
      <c r="O270" s="346" t="s">
        <v>3813</v>
      </c>
      <c r="P270" s="355" t="s">
        <v>3813</v>
      </c>
      <c r="Q270" s="348" t="s">
        <v>3813</v>
      </c>
      <c r="R270" s="349" t="s">
        <v>3813</v>
      </c>
      <c r="S270" s="354" t="s">
        <v>3813</v>
      </c>
      <c r="T270" s="345" t="s">
        <v>3813</v>
      </c>
      <c r="U270" s="346" t="s">
        <v>3813</v>
      </c>
      <c r="V270" s="355" t="s">
        <v>3813</v>
      </c>
      <c r="W270" s="348" t="s">
        <v>3813</v>
      </c>
      <c r="X270" s="349" t="s">
        <v>3813</v>
      </c>
      <c r="Y270" s="354" t="s">
        <v>3813</v>
      </c>
      <c r="Z270" s="345" t="s">
        <v>3813</v>
      </c>
      <c r="AA270" s="346" t="s">
        <v>3813</v>
      </c>
      <c r="AB270" s="355" t="s">
        <v>3813</v>
      </c>
      <c r="AC270" s="551">
        <v>321</v>
      </c>
      <c r="AD270" s="552" t="s">
        <v>4296</v>
      </c>
      <c r="AE270" s="351">
        <v>0</v>
      </c>
      <c r="AF270" s="343">
        <v>100</v>
      </c>
      <c r="AG270" s="352">
        <v>0</v>
      </c>
    </row>
    <row r="271" spans="1:33" ht="18.75" customHeight="1">
      <c r="A271" s="338">
        <v>269</v>
      </c>
      <c r="B271" s="339">
        <v>308</v>
      </c>
      <c r="C271" s="340" t="s">
        <v>982</v>
      </c>
      <c r="D271" s="341" t="s">
        <v>3294</v>
      </c>
      <c r="E271" s="342" t="s">
        <v>3813</v>
      </c>
      <c r="F271" s="343">
        <v>266</v>
      </c>
      <c r="G271" s="344">
        <v>108958472</v>
      </c>
      <c r="H271" s="345">
        <v>288</v>
      </c>
      <c r="I271" s="346">
        <v>285</v>
      </c>
      <c r="J271" s="347">
        <v>115612818</v>
      </c>
      <c r="K271" s="348">
        <v>164</v>
      </c>
      <c r="L271" s="349">
        <v>161</v>
      </c>
      <c r="M271" s="344">
        <v>29318512</v>
      </c>
      <c r="N271" s="345">
        <v>185</v>
      </c>
      <c r="O271" s="346">
        <v>182</v>
      </c>
      <c r="P271" s="347">
        <v>51835267</v>
      </c>
      <c r="Q271" s="348">
        <v>158</v>
      </c>
      <c r="R271" s="349">
        <v>156</v>
      </c>
      <c r="S271" s="344">
        <v>128445041</v>
      </c>
      <c r="T271" s="345">
        <v>129</v>
      </c>
      <c r="U271" s="346">
        <v>128</v>
      </c>
      <c r="V271" s="347">
        <v>10516327</v>
      </c>
      <c r="W271" s="348">
        <v>239</v>
      </c>
      <c r="X271" s="349">
        <v>238</v>
      </c>
      <c r="Y271" s="344">
        <v>12876</v>
      </c>
      <c r="Z271" s="345">
        <v>63</v>
      </c>
      <c r="AA271" s="346">
        <v>62</v>
      </c>
      <c r="AB271" s="347">
        <v>795</v>
      </c>
      <c r="AC271" s="551">
        <v>321</v>
      </c>
      <c r="AD271" s="552" t="s">
        <v>4296</v>
      </c>
      <c r="AE271" s="351">
        <v>0</v>
      </c>
      <c r="AF271" s="343">
        <v>100</v>
      </c>
      <c r="AG271" s="352">
        <v>0</v>
      </c>
    </row>
    <row r="272" spans="1:33" ht="18.75" customHeight="1">
      <c r="A272" s="371">
        <v>270</v>
      </c>
      <c r="B272" s="372" t="s">
        <v>3813</v>
      </c>
      <c r="C272" s="373" t="s">
        <v>3089</v>
      </c>
      <c r="D272" s="374" t="s">
        <v>465</v>
      </c>
      <c r="E272" s="375" t="s">
        <v>3813</v>
      </c>
      <c r="F272" s="376">
        <v>267</v>
      </c>
      <c r="G272" s="377">
        <v>108945258</v>
      </c>
      <c r="H272" s="378">
        <v>282</v>
      </c>
      <c r="I272" s="379">
        <v>279</v>
      </c>
      <c r="J272" s="380">
        <v>117632026</v>
      </c>
      <c r="K272" s="381">
        <v>496</v>
      </c>
      <c r="L272" s="382">
        <v>493</v>
      </c>
      <c r="M272" s="377">
        <v>-8394078</v>
      </c>
      <c r="N272" s="378">
        <v>65</v>
      </c>
      <c r="O272" s="379">
        <v>63</v>
      </c>
      <c r="P272" s="380">
        <v>89453881</v>
      </c>
      <c r="Q272" s="381">
        <v>54</v>
      </c>
      <c r="R272" s="382">
        <v>53</v>
      </c>
      <c r="S272" s="377">
        <v>209708950</v>
      </c>
      <c r="T272" s="378">
        <v>493</v>
      </c>
      <c r="U272" s="379">
        <v>490</v>
      </c>
      <c r="V272" s="380">
        <v>-21014341</v>
      </c>
      <c r="W272" s="381">
        <v>204</v>
      </c>
      <c r="X272" s="382">
        <v>203</v>
      </c>
      <c r="Y272" s="377">
        <v>18112</v>
      </c>
      <c r="Z272" s="378">
        <v>331</v>
      </c>
      <c r="AA272" s="379">
        <v>327</v>
      </c>
      <c r="AB272" s="380">
        <v>232</v>
      </c>
      <c r="AC272" s="604">
        <v>311</v>
      </c>
      <c r="AD272" s="605" t="s">
        <v>4286</v>
      </c>
      <c r="AE272" s="375">
        <v>0</v>
      </c>
      <c r="AF272" s="386">
        <v>100</v>
      </c>
      <c r="AG272" s="387">
        <v>0</v>
      </c>
    </row>
    <row r="273" spans="1:33" ht="18.75" customHeight="1">
      <c r="A273" s="323">
        <v>271</v>
      </c>
      <c r="B273" s="324">
        <v>432</v>
      </c>
      <c r="C273" s="325" t="s">
        <v>930</v>
      </c>
      <c r="D273" s="326" t="s">
        <v>3369</v>
      </c>
      <c r="E273" s="327" t="s">
        <v>3813</v>
      </c>
      <c r="F273" s="328">
        <v>268</v>
      </c>
      <c r="G273" s="329">
        <v>108801708</v>
      </c>
      <c r="H273" s="330">
        <v>317</v>
      </c>
      <c r="I273" s="331">
        <v>314</v>
      </c>
      <c r="J273" s="332">
        <v>110861764</v>
      </c>
      <c r="K273" s="333">
        <v>210</v>
      </c>
      <c r="L273" s="334">
        <v>207</v>
      </c>
      <c r="M273" s="329">
        <v>24861306</v>
      </c>
      <c r="N273" s="330">
        <v>219</v>
      </c>
      <c r="O273" s="331">
        <v>216</v>
      </c>
      <c r="P273" s="332">
        <v>44619817</v>
      </c>
      <c r="Q273" s="333">
        <v>354</v>
      </c>
      <c r="R273" s="334">
        <v>350</v>
      </c>
      <c r="S273" s="329">
        <v>73377347</v>
      </c>
      <c r="T273" s="330">
        <v>62</v>
      </c>
      <c r="U273" s="331">
        <v>61</v>
      </c>
      <c r="V273" s="332">
        <v>16178948</v>
      </c>
      <c r="W273" s="333">
        <v>262</v>
      </c>
      <c r="X273" s="334">
        <v>261</v>
      </c>
      <c r="Y273" s="329">
        <v>10216</v>
      </c>
      <c r="Z273" s="330">
        <v>436</v>
      </c>
      <c r="AA273" s="331">
        <v>432</v>
      </c>
      <c r="AB273" s="332">
        <v>118</v>
      </c>
      <c r="AC273" s="549">
        <v>313</v>
      </c>
      <c r="AD273" s="550" t="s">
        <v>4295</v>
      </c>
      <c r="AE273" s="327">
        <v>0</v>
      </c>
      <c r="AF273" s="336">
        <v>100</v>
      </c>
      <c r="AG273" s="337">
        <v>0</v>
      </c>
    </row>
    <row r="274" spans="1:33" ht="18.75" customHeight="1">
      <c r="A274" s="553">
        <v>272</v>
      </c>
      <c r="B274" s="554">
        <v>255</v>
      </c>
      <c r="C274" s="555" t="s">
        <v>4235</v>
      </c>
      <c r="D274" s="556" t="s">
        <v>3815</v>
      </c>
      <c r="E274" s="557" t="s">
        <v>3813</v>
      </c>
      <c r="F274" s="558">
        <v>269</v>
      </c>
      <c r="G274" s="559">
        <v>108701076</v>
      </c>
      <c r="H274" s="560">
        <v>328</v>
      </c>
      <c r="I274" s="561">
        <v>325</v>
      </c>
      <c r="J274" s="562">
        <v>108701076</v>
      </c>
      <c r="K274" s="563">
        <v>142</v>
      </c>
      <c r="L274" s="564">
        <v>139</v>
      </c>
      <c r="M274" s="559">
        <v>31315890</v>
      </c>
      <c r="N274" s="560">
        <v>359</v>
      </c>
      <c r="O274" s="561">
        <v>356</v>
      </c>
      <c r="P274" s="562">
        <v>23963501</v>
      </c>
      <c r="Q274" s="563">
        <v>392</v>
      </c>
      <c r="R274" s="564">
        <v>388</v>
      </c>
      <c r="S274" s="559">
        <v>64857226</v>
      </c>
      <c r="T274" s="560">
        <v>186</v>
      </c>
      <c r="U274" s="561">
        <v>183</v>
      </c>
      <c r="V274" s="562">
        <v>6682699</v>
      </c>
      <c r="W274" s="563">
        <v>159</v>
      </c>
      <c r="X274" s="564">
        <v>158</v>
      </c>
      <c r="Y274" s="559">
        <v>26672</v>
      </c>
      <c r="Z274" s="560">
        <v>19</v>
      </c>
      <c r="AA274" s="561">
        <v>18</v>
      </c>
      <c r="AB274" s="562">
        <v>1148</v>
      </c>
      <c r="AC274" s="565">
        <v>384</v>
      </c>
      <c r="AD274" s="566" t="s">
        <v>4298</v>
      </c>
      <c r="AE274" s="557">
        <v>0</v>
      </c>
      <c r="AF274" s="567">
        <v>100</v>
      </c>
      <c r="AG274" s="568">
        <v>0</v>
      </c>
    </row>
    <row r="275" spans="1:33" ht="18.75" customHeight="1">
      <c r="A275" s="553">
        <v>273</v>
      </c>
      <c r="B275" s="554">
        <v>409</v>
      </c>
      <c r="C275" s="555" t="s">
        <v>974</v>
      </c>
      <c r="D275" s="556" t="s">
        <v>3815</v>
      </c>
      <c r="E275" s="557" t="s">
        <v>3813</v>
      </c>
      <c r="F275" s="558">
        <v>270</v>
      </c>
      <c r="G275" s="559">
        <v>108577173</v>
      </c>
      <c r="H275" s="560">
        <v>329</v>
      </c>
      <c r="I275" s="561">
        <v>326</v>
      </c>
      <c r="J275" s="562">
        <v>108577173</v>
      </c>
      <c r="K275" s="563">
        <v>296</v>
      </c>
      <c r="L275" s="564">
        <v>293</v>
      </c>
      <c r="M275" s="559">
        <v>17868879</v>
      </c>
      <c r="N275" s="560">
        <v>411</v>
      </c>
      <c r="O275" s="561">
        <v>408</v>
      </c>
      <c r="P275" s="562">
        <v>15210720</v>
      </c>
      <c r="Q275" s="563">
        <v>424</v>
      </c>
      <c r="R275" s="564">
        <v>420</v>
      </c>
      <c r="S275" s="559">
        <v>54510022</v>
      </c>
      <c r="T275" s="560">
        <v>239</v>
      </c>
      <c r="U275" s="561">
        <v>236</v>
      </c>
      <c r="V275" s="562">
        <v>4544749</v>
      </c>
      <c r="W275" s="563">
        <v>193</v>
      </c>
      <c r="X275" s="564">
        <v>192</v>
      </c>
      <c r="Y275" s="559">
        <v>20292</v>
      </c>
      <c r="Z275" s="560">
        <v>214</v>
      </c>
      <c r="AA275" s="561">
        <v>211</v>
      </c>
      <c r="AB275" s="562">
        <v>395</v>
      </c>
      <c r="AC275" s="565">
        <v>322</v>
      </c>
      <c r="AD275" s="566" t="s">
        <v>4299</v>
      </c>
      <c r="AE275" s="557">
        <v>0</v>
      </c>
      <c r="AF275" s="567">
        <v>100</v>
      </c>
      <c r="AG275" s="568">
        <v>0</v>
      </c>
    </row>
    <row r="276" spans="1:33" ht="18.75" customHeight="1">
      <c r="A276" s="553">
        <v>274</v>
      </c>
      <c r="B276" s="554">
        <v>447</v>
      </c>
      <c r="C276" s="555" t="s">
        <v>657</v>
      </c>
      <c r="D276" s="556" t="s">
        <v>3815</v>
      </c>
      <c r="E276" s="557" t="s">
        <v>3813</v>
      </c>
      <c r="F276" s="558">
        <v>271</v>
      </c>
      <c r="G276" s="559">
        <v>108404518</v>
      </c>
      <c r="H276" s="560">
        <v>306</v>
      </c>
      <c r="I276" s="561">
        <v>303</v>
      </c>
      <c r="J276" s="562">
        <v>112929912</v>
      </c>
      <c r="K276" s="563" t="s">
        <v>3813</v>
      </c>
      <c r="L276" s="564" t="s">
        <v>3813</v>
      </c>
      <c r="M276" s="609" t="s">
        <v>3813</v>
      </c>
      <c r="N276" s="560" t="s">
        <v>3813</v>
      </c>
      <c r="O276" s="561" t="s">
        <v>3813</v>
      </c>
      <c r="P276" s="610" t="s">
        <v>3813</v>
      </c>
      <c r="Q276" s="563" t="s">
        <v>3813</v>
      </c>
      <c r="R276" s="564" t="s">
        <v>3813</v>
      </c>
      <c r="S276" s="609" t="s">
        <v>3813</v>
      </c>
      <c r="T276" s="560" t="s">
        <v>3813</v>
      </c>
      <c r="U276" s="561" t="s">
        <v>3813</v>
      </c>
      <c r="V276" s="610" t="s">
        <v>3813</v>
      </c>
      <c r="W276" s="563" t="s">
        <v>3813</v>
      </c>
      <c r="X276" s="564" t="s">
        <v>3813</v>
      </c>
      <c r="Y276" s="609" t="s">
        <v>3813</v>
      </c>
      <c r="Z276" s="560">
        <v>233</v>
      </c>
      <c r="AA276" s="561">
        <v>230</v>
      </c>
      <c r="AB276" s="562">
        <v>369</v>
      </c>
      <c r="AC276" s="565">
        <v>322</v>
      </c>
      <c r="AD276" s="566" t="s">
        <v>4299</v>
      </c>
      <c r="AE276" s="557">
        <v>0</v>
      </c>
      <c r="AF276" s="567">
        <v>100</v>
      </c>
      <c r="AG276" s="568">
        <v>0</v>
      </c>
    </row>
    <row r="277" spans="1:33" ht="18.75" customHeight="1">
      <c r="A277" s="371">
        <v>275</v>
      </c>
      <c r="B277" s="372">
        <v>402</v>
      </c>
      <c r="C277" s="373" t="s">
        <v>4278</v>
      </c>
      <c r="D277" s="374" t="s">
        <v>2086</v>
      </c>
      <c r="E277" s="375" t="s">
        <v>3813</v>
      </c>
      <c r="F277" s="376">
        <v>272</v>
      </c>
      <c r="G277" s="377">
        <v>108392560</v>
      </c>
      <c r="H277" s="378">
        <v>277</v>
      </c>
      <c r="I277" s="379">
        <v>274</v>
      </c>
      <c r="J277" s="380">
        <v>119131770</v>
      </c>
      <c r="K277" s="381">
        <v>84</v>
      </c>
      <c r="L277" s="382">
        <v>82</v>
      </c>
      <c r="M277" s="377">
        <v>39029140</v>
      </c>
      <c r="N277" s="378">
        <v>126</v>
      </c>
      <c r="O277" s="379">
        <v>123</v>
      </c>
      <c r="P277" s="380">
        <v>64565104</v>
      </c>
      <c r="Q277" s="381">
        <v>230</v>
      </c>
      <c r="R277" s="382">
        <v>227</v>
      </c>
      <c r="S277" s="377">
        <v>102239198</v>
      </c>
      <c r="T277" s="378">
        <v>39</v>
      </c>
      <c r="U277" s="379">
        <v>38</v>
      </c>
      <c r="V277" s="380">
        <v>21191093</v>
      </c>
      <c r="W277" s="381">
        <v>367</v>
      </c>
      <c r="X277" s="382">
        <v>366</v>
      </c>
      <c r="Y277" s="377">
        <v>1696</v>
      </c>
      <c r="Z277" s="378">
        <v>42</v>
      </c>
      <c r="AA277" s="379">
        <v>41</v>
      </c>
      <c r="AB277" s="380">
        <v>907</v>
      </c>
      <c r="AC277" s="604">
        <v>311</v>
      </c>
      <c r="AD277" s="605" t="s">
        <v>4286</v>
      </c>
      <c r="AE277" s="375">
        <v>0</v>
      </c>
      <c r="AF277" s="386">
        <v>100</v>
      </c>
      <c r="AG277" s="387">
        <v>0</v>
      </c>
    </row>
    <row r="278" spans="1:33" ht="18.75" customHeight="1">
      <c r="A278" s="323">
        <v>276</v>
      </c>
      <c r="B278" s="324">
        <v>407</v>
      </c>
      <c r="C278" s="325" t="s">
        <v>572</v>
      </c>
      <c r="D278" s="326" t="s">
        <v>3376</v>
      </c>
      <c r="E278" s="327" t="s">
        <v>3813</v>
      </c>
      <c r="F278" s="328">
        <v>273</v>
      </c>
      <c r="G278" s="329">
        <v>108357771</v>
      </c>
      <c r="H278" s="330">
        <v>316</v>
      </c>
      <c r="I278" s="331">
        <v>313</v>
      </c>
      <c r="J278" s="332">
        <v>111133670</v>
      </c>
      <c r="K278" s="333">
        <v>382</v>
      </c>
      <c r="L278" s="334">
        <v>379</v>
      </c>
      <c r="M278" s="329">
        <v>12227308</v>
      </c>
      <c r="N278" s="330">
        <v>269</v>
      </c>
      <c r="O278" s="331">
        <v>266</v>
      </c>
      <c r="P278" s="332">
        <v>36122953</v>
      </c>
      <c r="Q278" s="333">
        <v>385</v>
      </c>
      <c r="R278" s="334">
        <v>381</v>
      </c>
      <c r="S278" s="329">
        <v>67912233</v>
      </c>
      <c r="T278" s="330">
        <v>176</v>
      </c>
      <c r="U278" s="331">
        <v>173</v>
      </c>
      <c r="V278" s="332">
        <v>7267686</v>
      </c>
      <c r="W278" s="333" t="s">
        <v>3813</v>
      </c>
      <c r="X278" s="334" t="s">
        <v>3813</v>
      </c>
      <c r="Y278" s="423" t="s">
        <v>3813</v>
      </c>
      <c r="Z278" s="330">
        <v>462</v>
      </c>
      <c r="AA278" s="331">
        <v>458</v>
      </c>
      <c r="AB278" s="332">
        <v>86</v>
      </c>
      <c r="AC278" s="549">
        <v>311</v>
      </c>
      <c r="AD278" s="550" t="s">
        <v>4286</v>
      </c>
      <c r="AE278" s="327">
        <v>0</v>
      </c>
      <c r="AF278" s="336">
        <v>100</v>
      </c>
      <c r="AG278" s="337">
        <v>0</v>
      </c>
    </row>
    <row r="279" spans="1:33" ht="18.75" customHeight="1">
      <c r="A279" s="338">
        <v>277</v>
      </c>
      <c r="B279" s="339">
        <v>385</v>
      </c>
      <c r="C279" s="340" t="s">
        <v>3905</v>
      </c>
      <c r="D279" s="341" t="s">
        <v>3816</v>
      </c>
      <c r="E279" s="351" t="s">
        <v>3813</v>
      </c>
      <c r="F279" s="353">
        <v>274</v>
      </c>
      <c r="G279" s="344">
        <v>108309962</v>
      </c>
      <c r="H279" s="345">
        <v>331</v>
      </c>
      <c r="I279" s="346">
        <v>328</v>
      </c>
      <c r="J279" s="347">
        <v>108309962</v>
      </c>
      <c r="K279" s="348">
        <v>438</v>
      </c>
      <c r="L279" s="349">
        <v>435</v>
      </c>
      <c r="M279" s="344">
        <v>7579263</v>
      </c>
      <c r="N279" s="345">
        <v>431</v>
      </c>
      <c r="O279" s="346">
        <v>428</v>
      </c>
      <c r="P279" s="347">
        <v>12829499</v>
      </c>
      <c r="Q279" s="348">
        <v>442</v>
      </c>
      <c r="R279" s="349">
        <v>438</v>
      </c>
      <c r="S279" s="344">
        <v>49658955</v>
      </c>
      <c r="T279" s="345">
        <v>369</v>
      </c>
      <c r="U279" s="346">
        <v>366</v>
      </c>
      <c r="V279" s="347">
        <v>863211</v>
      </c>
      <c r="W279" s="348" t="s">
        <v>3813</v>
      </c>
      <c r="X279" s="349" t="s">
        <v>3813</v>
      </c>
      <c r="Y279" s="354" t="s">
        <v>3813</v>
      </c>
      <c r="Z279" s="345">
        <v>490</v>
      </c>
      <c r="AA279" s="346">
        <v>486</v>
      </c>
      <c r="AB279" s="347">
        <v>43</v>
      </c>
      <c r="AC279" s="551">
        <v>369</v>
      </c>
      <c r="AD279" s="552" t="s">
        <v>4288</v>
      </c>
      <c r="AE279" s="351">
        <v>0</v>
      </c>
      <c r="AF279" s="343">
        <v>100</v>
      </c>
      <c r="AG279" s="352">
        <v>0</v>
      </c>
    </row>
    <row r="280" spans="1:33" ht="18.75" customHeight="1">
      <c r="A280" s="338">
        <v>278</v>
      </c>
      <c r="B280" s="339">
        <v>306</v>
      </c>
      <c r="C280" s="340" t="s">
        <v>4249</v>
      </c>
      <c r="D280" s="341" t="s">
        <v>3373</v>
      </c>
      <c r="E280" s="351" t="s">
        <v>3813</v>
      </c>
      <c r="F280" s="353">
        <v>275</v>
      </c>
      <c r="G280" s="344">
        <v>108120371</v>
      </c>
      <c r="H280" s="345">
        <v>313</v>
      </c>
      <c r="I280" s="346">
        <v>310</v>
      </c>
      <c r="J280" s="347">
        <v>111929419</v>
      </c>
      <c r="K280" s="348">
        <v>322</v>
      </c>
      <c r="L280" s="349">
        <v>319</v>
      </c>
      <c r="M280" s="344">
        <v>16148833</v>
      </c>
      <c r="N280" s="345">
        <v>179</v>
      </c>
      <c r="O280" s="346">
        <v>176</v>
      </c>
      <c r="P280" s="347">
        <v>52794135</v>
      </c>
      <c r="Q280" s="348">
        <v>101</v>
      </c>
      <c r="R280" s="349">
        <v>99</v>
      </c>
      <c r="S280" s="344">
        <v>163549130</v>
      </c>
      <c r="T280" s="345">
        <v>254</v>
      </c>
      <c r="U280" s="346">
        <v>251</v>
      </c>
      <c r="V280" s="347">
        <v>4134458</v>
      </c>
      <c r="W280" s="348">
        <v>253</v>
      </c>
      <c r="X280" s="349">
        <v>252</v>
      </c>
      <c r="Y280" s="344">
        <v>11282</v>
      </c>
      <c r="Z280" s="345">
        <v>244</v>
      </c>
      <c r="AA280" s="346">
        <v>241</v>
      </c>
      <c r="AB280" s="347">
        <v>347</v>
      </c>
      <c r="AC280" s="551">
        <v>331</v>
      </c>
      <c r="AD280" s="552" t="s">
        <v>4297</v>
      </c>
      <c r="AE280" s="351">
        <v>0</v>
      </c>
      <c r="AF280" s="343">
        <v>100</v>
      </c>
      <c r="AG280" s="352">
        <v>0</v>
      </c>
    </row>
    <row r="281" spans="1:33" ht="18.75" customHeight="1">
      <c r="A281" s="553">
        <v>279</v>
      </c>
      <c r="B281" s="554">
        <v>363</v>
      </c>
      <c r="C281" s="555" t="s">
        <v>4270</v>
      </c>
      <c r="D281" s="556" t="s">
        <v>3815</v>
      </c>
      <c r="E281" s="557" t="s">
        <v>3813</v>
      </c>
      <c r="F281" s="558">
        <v>276</v>
      </c>
      <c r="G281" s="559">
        <v>107825191</v>
      </c>
      <c r="H281" s="560">
        <v>181</v>
      </c>
      <c r="I281" s="561">
        <v>178</v>
      </c>
      <c r="J281" s="562">
        <v>135234565</v>
      </c>
      <c r="K281" s="563" t="s">
        <v>3813</v>
      </c>
      <c r="L281" s="564" t="s">
        <v>3813</v>
      </c>
      <c r="M281" s="609" t="s">
        <v>3813</v>
      </c>
      <c r="N281" s="560" t="s">
        <v>3813</v>
      </c>
      <c r="O281" s="561" t="s">
        <v>3813</v>
      </c>
      <c r="P281" s="610" t="s">
        <v>3813</v>
      </c>
      <c r="Q281" s="563" t="s">
        <v>3813</v>
      </c>
      <c r="R281" s="564" t="s">
        <v>3813</v>
      </c>
      <c r="S281" s="609" t="s">
        <v>3813</v>
      </c>
      <c r="T281" s="560" t="s">
        <v>3813</v>
      </c>
      <c r="U281" s="561" t="s">
        <v>3813</v>
      </c>
      <c r="V281" s="610" t="s">
        <v>3813</v>
      </c>
      <c r="W281" s="563">
        <v>162</v>
      </c>
      <c r="X281" s="564">
        <v>161</v>
      </c>
      <c r="Y281" s="559">
        <v>26319</v>
      </c>
      <c r="Z281" s="560">
        <v>160</v>
      </c>
      <c r="AA281" s="561">
        <v>158</v>
      </c>
      <c r="AB281" s="562">
        <v>480</v>
      </c>
      <c r="AC281" s="565">
        <v>372</v>
      </c>
      <c r="AD281" s="566" t="s">
        <v>4292</v>
      </c>
      <c r="AE281" s="557">
        <v>0</v>
      </c>
      <c r="AF281" s="567">
        <v>100</v>
      </c>
      <c r="AG281" s="568">
        <v>0</v>
      </c>
    </row>
    <row r="282" spans="1:33" ht="18.75" customHeight="1">
      <c r="A282" s="371">
        <v>280</v>
      </c>
      <c r="B282" s="372" t="s">
        <v>3813</v>
      </c>
      <c r="C282" s="373" t="s">
        <v>4356</v>
      </c>
      <c r="D282" s="374" t="s">
        <v>1734</v>
      </c>
      <c r="E282" s="375" t="s">
        <v>3813</v>
      </c>
      <c r="F282" s="376">
        <v>277</v>
      </c>
      <c r="G282" s="377">
        <v>107654820</v>
      </c>
      <c r="H282" s="378">
        <v>309</v>
      </c>
      <c r="I282" s="379">
        <v>306</v>
      </c>
      <c r="J282" s="380">
        <v>112242836</v>
      </c>
      <c r="K282" s="381">
        <v>92</v>
      </c>
      <c r="L282" s="382">
        <v>89</v>
      </c>
      <c r="M282" s="377">
        <v>37644957</v>
      </c>
      <c r="N282" s="378">
        <v>115</v>
      </c>
      <c r="O282" s="379">
        <v>112</v>
      </c>
      <c r="P282" s="380">
        <v>68196931</v>
      </c>
      <c r="Q282" s="381">
        <v>102</v>
      </c>
      <c r="R282" s="382">
        <v>100</v>
      </c>
      <c r="S282" s="377">
        <v>160617351</v>
      </c>
      <c r="T282" s="378">
        <v>69</v>
      </c>
      <c r="U282" s="379">
        <v>68</v>
      </c>
      <c r="V282" s="380">
        <v>15700824</v>
      </c>
      <c r="W282" s="381" t="s">
        <v>3813</v>
      </c>
      <c r="X282" s="382" t="s">
        <v>3813</v>
      </c>
      <c r="Y282" s="383" t="s">
        <v>3813</v>
      </c>
      <c r="Z282" s="378" t="s">
        <v>3813</v>
      </c>
      <c r="AA282" s="379" t="s">
        <v>3813</v>
      </c>
      <c r="AB282" s="384" t="s">
        <v>3813</v>
      </c>
      <c r="AC282" s="604">
        <v>382</v>
      </c>
      <c r="AD282" s="605" t="s">
        <v>4314</v>
      </c>
      <c r="AE282" s="375">
        <v>0</v>
      </c>
      <c r="AF282" s="386">
        <v>100</v>
      </c>
      <c r="AG282" s="387">
        <v>0</v>
      </c>
    </row>
    <row r="283" spans="1:33" ht="18.75" customHeight="1">
      <c r="A283" s="586">
        <v>281</v>
      </c>
      <c r="B283" s="587">
        <v>146</v>
      </c>
      <c r="C283" s="588" t="s">
        <v>4208</v>
      </c>
      <c r="D283" s="589" t="s">
        <v>3815</v>
      </c>
      <c r="E283" s="590" t="s">
        <v>3813</v>
      </c>
      <c r="F283" s="591">
        <v>278</v>
      </c>
      <c r="G283" s="592">
        <v>107349820</v>
      </c>
      <c r="H283" s="593">
        <v>305</v>
      </c>
      <c r="I283" s="594">
        <v>302</v>
      </c>
      <c r="J283" s="595">
        <v>112980804</v>
      </c>
      <c r="K283" s="596">
        <v>308</v>
      </c>
      <c r="L283" s="597">
        <v>305</v>
      </c>
      <c r="M283" s="592">
        <v>17050388</v>
      </c>
      <c r="N283" s="593">
        <v>345</v>
      </c>
      <c r="O283" s="594">
        <v>342</v>
      </c>
      <c r="P283" s="595">
        <v>25653242</v>
      </c>
      <c r="Q283" s="596">
        <v>414</v>
      </c>
      <c r="R283" s="597">
        <v>410</v>
      </c>
      <c r="S283" s="592">
        <v>56325387</v>
      </c>
      <c r="T283" s="593">
        <v>292</v>
      </c>
      <c r="U283" s="594">
        <v>289</v>
      </c>
      <c r="V283" s="595">
        <v>3078549</v>
      </c>
      <c r="W283" s="596">
        <v>110</v>
      </c>
      <c r="X283" s="597">
        <v>109</v>
      </c>
      <c r="Y283" s="592">
        <v>35075</v>
      </c>
      <c r="Z283" s="593">
        <v>168</v>
      </c>
      <c r="AA283" s="594">
        <v>166</v>
      </c>
      <c r="AB283" s="595">
        <v>463</v>
      </c>
      <c r="AC283" s="600">
        <v>372</v>
      </c>
      <c r="AD283" s="601" t="s">
        <v>4292</v>
      </c>
      <c r="AE283" s="590">
        <v>0</v>
      </c>
      <c r="AF283" s="602">
        <v>100</v>
      </c>
      <c r="AG283" s="603">
        <v>0</v>
      </c>
    </row>
    <row r="284" spans="1:33" ht="18.75" customHeight="1">
      <c r="A284" s="553">
        <v>282</v>
      </c>
      <c r="B284" s="554">
        <v>341</v>
      </c>
      <c r="C284" s="555" t="s">
        <v>3918</v>
      </c>
      <c r="D284" s="556" t="s">
        <v>3815</v>
      </c>
      <c r="E284" s="611" t="s">
        <v>3813</v>
      </c>
      <c r="F284" s="567">
        <v>279</v>
      </c>
      <c r="G284" s="559">
        <v>107142449</v>
      </c>
      <c r="H284" s="560">
        <v>193</v>
      </c>
      <c r="I284" s="561">
        <v>190</v>
      </c>
      <c r="J284" s="562">
        <v>133608970</v>
      </c>
      <c r="K284" s="563">
        <v>395</v>
      </c>
      <c r="L284" s="564">
        <v>392</v>
      </c>
      <c r="M284" s="559">
        <v>10887300</v>
      </c>
      <c r="N284" s="560">
        <v>299</v>
      </c>
      <c r="O284" s="561">
        <v>296</v>
      </c>
      <c r="P284" s="562">
        <v>31344445</v>
      </c>
      <c r="Q284" s="563">
        <v>262</v>
      </c>
      <c r="R284" s="564">
        <v>258</v>
      </c>
      <c r="S284" s="559">
        <v>94212482</v>
      </c>
      <c r="T284" s="560">
        <v>170</v>
      </c>
      <c r="U284" s="561">
        <v>167</v>
      </c>
      <c r="V284" s="562">
        <v>7852634</v>
      </c>
      <c r="W284" s="563">
        <v>10</v>
      </c>
      <c r="X284" s="564">
        <v>10</v>
      </c>
      <c r="Y284" s="559">
        <v>73315</v>
      </c>
      <c r="Z284" s="560">
        <v>335</v>
      </c>
      <c r="AA284" s="561">
        <v>331</v>
      </c>
      <c r="AB284" s="562">
        <v>225</v>
      </c>
      <c r="AC284" s="565">
        <v>322</v>
      </c>
      <c r="AD284" s="566" t="s">
        <v>4299</v>
      </c>
      <c r="AE284" s="557">
        <v>0</v>
      </c>
      <c r="AF284" s="567">
        <v>100</v>
      </c>
      <c r="AG284" s="568">
        <v>0</v>
      </c>
    </row>
    <row r="285" spans="1:33" ht="18.75" customHeight="1">
      <c r="A285" s="338">
        <v>283</v>
      </c>
      <c r="B285" s="339">
        <v>69</v>
      </c>
      <c r="C285" s="340" t="s">
        <v>3105</v>
      </c>
      <c r="D285" s="341" t="s">
        <v>3371</v>
      </c>
      <c r="E285" s="351" t="s">
        <v>3813</v>
      </c>
      <c r="F285" s="353">
        <v>280</v>
      </c>
      <c r="G285" s="344">
        <v>107074367</v>
      </c>
      <c r="H285" s="345">
        <v>110</v>
      </c>
      <c r="I285" s="346">
        <v>109</v>
      </c>
      <c r="J285" s="347">
        <v>150962331</v>
      </c>
      <c r="K285" s="348">
        <v>365</v>
      </c>
      <c r="L285" s="349">
        <v>362</v>
      </c>
      <c r="M285" s="344">
        <v>13738178</v>
      </c>
      <c r="N285" s="345">
        <v>357</v>
      </c>
      <c r="O285" s="346">
        <v>354</v>
      </c>
      <c r="P285" s="347">
        <v>24060537</v>
      </c>
      <c r="Q285" s="348">
        <v>254</v>
      </c>
      <c r="R285" s="349">
        <v>250</v>
      </c>
      <c r="S285" s="344">
        <v>95523218</v>
      </c>
      <c r="T285" s="345">
        <v>175</v>
      </c>
      <c r="U285" s="346">
        <v>172</v>
      </c>
      <c r="V285" s="347">
        <v>7335580</v>
      </c>
      <c r="W285" s="348">
        <v>235</v>
      </c>
      <c r="X285" s="349">
        <v>234</v>
      </c>
      <c r="Y285" s="344">
        <v>13306</v>
      </c>
      <c r="Z285" s="345">
        <v>450</v>
      </c>
      <c r="AA285" s="346">
        <v>446</v>
      </c>
      <c r="AB285" s="347">
        <v>103</v>
      </c>
      <c r="AC285" s="551">
        <v>311</v>
      </c>
      <c r="AD285" s="552" t="s">
        <v>4286</v>
      </c>
      <c r="AE285" s="351">
        <v>0</v>
      </c>
      <c r="AF285" s="343">
        <v>100</v>
      </c>
      <c r="AG285" s="352">
        <v>0</v>
      </c>
    </row>
    <row r="286" spans="1:33" ht="18.75" customHeight="1">
      <c r="A286" s="553">
        <v>284</v>
      </c>
      <c r="B286" s="554">
        <v>231</v>
      </c>
      <c r="C286" s="555" t="s">
        <v>923</v>
      </c>
      <c r="D286" s="556" t="s">
        <v>3815</v>
      </c>
      <c r="E286" s="557" t="s">
        <v>3813</v>
      </c>
      <c r="F286" s="558">
        <v>281</v>
      </c>
      <c r="G286" s="559">
        <v>107024196</v>
      </c>
      <c r="H286" s="560">
        <v>332</v>
      </c>
      <c r="I286" s="561">
        <v>329</v>
      </c>
      <c r="J286" s="562">
        <v>108078114</v>
      </c>
      <c r="K286" s="563" t="s">
        <v>3813</v>
      </c>
      <c r="L286" s="564" t="s">
        <v>3813</v>
      </c>
      <c r="M286" s="609" t="s">
        <v>3813</v>
      </c>
      <c r="N286" s="560" t="s">
        <v>3813</v>
      </c>
      <c r="O286" s="561" t="s">
        <v>3813</v>
      </c>
      <c r="P286" s="610" t="s">
        <v>3813</v>
      </c>
      <c r="Q286" s="563" t="s">
        <v>3813</v>
      </c>
      <c r="R286" s="564" t="s">
        <v>3813</v>
      </c>
      <c r="S286" s="609" t="s">
        <v>3813</v>
      </c>
      <c r="T286" s="560" t="s">
        <v>3813</v>
      </c>
      <c r="U286" s="561" t="s">
        <v>3813</v>
      </c>
      <c r="V286" s="610" t="s">
        <v>3813</v>
      </c>
      <c r="W286" s="563">
        <v>121</v>
      </c>
      <c r="X286" s="564">
        <v>120</v>
      </c>
      <c r="Y286" s="559">
        <v>33279</v>
      </c>
      <c r="Z286" s="560">
        <v>254</v>
      </c>
      <c r="AA286" s="561">
        <v>251</v>
      </c>
      <c r="AB286" s="562">
        <v>335</v>
      </c>
      <c r="AC286" s="565">
        <v>352</v>
      </c>
      <c r="AD286" s="566" t="s">
        <v>4294</v>
      </c>
      <c r="AE286" s="557">
        <v>0</v>
      </c>
      <c r="AF286" s="567">
        <v>100</v>
      </c>
      <c r="AG286" s="568">
        <v>0</v>
      </c>
    </row>
    <row r="287" spans="1:33" ht="18.75" customHeight="1">
      <c r="A287" s="569">
        <v>285</v>
      </c>
      <c r="B287" s="570">
        <v>423</v>
      </c>
      <c r="C287" s="571" t="s">
        <v>3951</v>
      </c>
      <c r="D287" s="572" t="s">
        <v>3815</v>
      </c>
      <c r="E287" s="573" t="s">
        <v>3813</v>
      </c>
      <c r="F287" s="574">
        <v>282</v>
      </c>
      <c r="G287" s="575">
        <v>106807952</v>
      </c>
      <c r="H287" s="576">
        <v>338</v>
      </c>
      <c r="I287" s="577">
        <v>335</v>
      </c>
      <c r="J287" s="578">
        <v>107284751</v>
      </c>
      <c r="K287" s="579" t="s">
        <v>3813</v>
      </c>
      <c r="L287" s="580" t="s">
        <v>3813</v>
      </c>
      <c r="M287" s="581" t="s">
        <v>3813</v>
      </c>
      <c r="N287" s="576" t="s">
        <v>3813</v>
      </c>
      <c r="O287" s="577" t="s">
        <v>3813</v>
      </c>
      <c r="P287" s="613" t="s">
        <v>3813</v>
      </c>
      <c r="Q287" s="579" t="s">
        <v>3813</v>
      </c>
      <c r="R287" s="580" t="s">
        <v>3813</v>
      </c>
      <c r="S287" s="581" t="s">
        <v>3813</v>
      </c>
      <c r="T287" s="576" t="s">
        <v>3813</v>
      </c>
      <c r="U287" s="577" t="s">
        <v>3813</v>
      </c>
      <c r="V287" s="613" t="s">
        <v>3813</v>
      </c>
      <c r="W287" s="579">
        <v>65</v>
      </c>
      <c r="X287" s="580">
        <v>64</v>
      </c>
      <c r="Y287" s="575">
        <v>44410</v>
      </c>
      <c r="Z287" s="576" t="s">
        <v>3813</v>
      </c>
      <c r="AA287" s="577" t="s">
        <v>3813</v>
      </c>
      <c r="AB287" s="613" t="s">
        <v>3813</v>
      </c>
      <c r="AC287" s="582">
        <v>311</v>
      </c>
      <c r="AD287" s="583" t="s">
        <v>4286</v>
      </c>
      <c r="AE287" s="573">
        <v>0</v>
      </c>
      <c r="AF287" s="584">
        <v>0</v>
      </c>
      <c r="AG287" s="585">
        <v>100</v>
      </c>
    </row>
    <row r="288" spans="1:33" ht="18.75" customHeight="1">
      <c r="A288" s="323">
        <v>286</v>
      </c>
      <c r="B288" s="324">
        <v>362</v>
      </c>
      <c r="C288" s="325" t="s">
        <v>4269</v>
      </c>
      <c r="D288" s="326" t="s">
        <v>3376</v>
      </c>
      <c r="E288" s="327" t="s">
        <v>3813</v>
      </c>
      <c r="F288" s="328">
        <v>283</v>
      </c>
      <c r="G288" s="329">
        <v>106769983</v>
      </c>
      <c r="H288" s="330">
        <v>318</v>
      </c>
      <c r="I288" s="331">
        <v>315</v>
      </c>
      <c r="J288" s="332">
        <v>110766154</v>
      </c>
      <c r="K288" s="333" t="s">
        <v>3813</v>
      </c>
      <c r="L288" s="334" t="s">
        <v>3813</v>
      </c>
      <c r="M288" s="423" t="s">
        <v>3813</v>
      </c>
      <c r="N288" s="330">
        <v>377</v>
      </c>
      <c r="O288" s="331">
        <v>374</v>
      </c>
      <c r="P288" s="332">
        <v>21492966</v>
      </c>
      <c r="Q288" s="333">
        <v>343</v>
      </c>
      <c r="R288" s="334">
        <v>339</v>
      </c>
      <c r="S288" s="329">
        <v>75279012</v>
      </c>
      <c r="T288" s="330" t="s">
        <v>3813</v>
      </c>
      <c r="U288" s="331" t="s">
        <v>3813</v>
      </c>
      <c r="V288" s="424" t="s">
        <v>3813</v>
      </c>
      <c r="W288" s="333">
        <v>207</v>
      </c>
      <c r="X288" s="334">
        <v>206</v>
      </c>
      <c r="Y288" s="329">
        <v>17654</v>
      </c>
      <c r="Z288" s="330">
        <v>439</v>
      </c>
      <c r="AA288" s="331">
        <v>435</v>
      </c>
      <c r="AB288" s="332">
        <v>115</v>
      </c>
      <c r="AC288" s="549">
        <v>381</v>
      </c>
      <c r="AD288" s="550" t="s">
        <v>4309</v>
      </c>
      <c r="AE288" s="327">
        <v>0</v>
      </c>
      <c r="AF288" s="336">
        <v>100</v>
      </c>
      <c r="AG288" s="337">
        <v>0</v>
      </c>
    </row>
    <row r="289" spans="1:33" ht="18.75" customHeight="1">
      <c r="A289" s="553">
        <v>287</v>
      </c>
      <c r="B289" s="554" t="s">
        <v>3813</v>
      </c>
      <c r="C289" s="555" t="s">
        <v>24</v>
      </c>
      <c r="D289" s="556" t="s">
        <v>3815</v>
      </c>
      <c r="E289" s="557" t="s">
        <v>3813</v>
      </c>
      <c r="F289" s="558">
        <v>284</v>
      </c>
      <c r="G289" s="559">
        <v>106729148</v>
      </c>
      <c r="H289" s="560">
        <v>335</v>
      </c>
      <c r="I289" s="561">
        <v>332</v>
      </c>
      <c r="J289" s="562">
        <v>107576790</v>
      </c>
      <c r="K289" s="563">
        <v>290</v>
      </c>
      <c r="L289" s="564">
        <v>287</v>
      </c>
      <c r="M289" s="559">
        <v>18348781</v>
      </c>
      <c r="N289" s="560">
        <v>168</v>
      </c>
      <c r="O289" s="561">
        <v>165</v>
      </c>
      <c r="P289" s="562">
        <v>55244067</v>
      </c>
      <c r="Q289" s="563">
        <v>319</v>
      </c>
      <c r="R289" s="564">
        <v>315</v>
      </c>
      <c r="S289" s="559">
        <v>81805613</v>
      </c>
      <c r="T289" s="560">
        <v>191</v>
      </c>
      <c r="U289" s="561">
        <v>188</v>
      </c>
      <c r="V289" s="562">
        <v>6477182</v>
      </c>
      <c r="W289" s="563">
        <v>80</v>
      </c>
      <c r="X289" s="564">
        <v>79</v>
      </c>
      <c r="Y289" s="559">
        <v>42028</v>
      </c>
      <c r="Z289" s="560">
        <v>423</v>
      </c>
      <c r="AA289" s="561">
        <v>419</v>
      </c>
      <c r="AB289" s="562">
        <v>131</v>
      </c>
      <c r="AC289" s="565">
        <v>384</v>
      </c>
      <c r="AD289" s="566" t="s">
        <v>4322</v>
      </c>
      <c r="AE289" s="557">
        <v>0</v>
      </c>
      <c r="AF289" s="567">
        <v>100</v>
      </c>
      <c r="AG289" s="568">
        <v>0</v>
      </c>
    </row>
    <row r="290" spans="1:33" ht="18.75" customHeight="1">
      <c r="A290" s="338">
        <v>288</v>
      </c>
      <c r="B290" s="339">
        <v>192</v>
      </c>
      <c r="C290" s="340" t="s">
        <v>1805</v>
      </c>
      <c r="D290" s="341" t="s">
        <v>3369</v>
      </c>
      <c r="E290" s="351" t="s">
        <v>3813</v>
      </c>
      <c r="F290" s="353">
        <v>285</v>
      </c>
      <c r="G290" s="344">
        <v>106666823</v>
      </c>
      <c r="H290" s="345">
        <v>342</v>
      </c>
      <c r="I290" s="346">
        <v>339</v>
      </c>
      <c r="J290" s="347">
        <v>106666823</v>
      </c>
      <c r="K290" s="348" t="s">
        <v>3813</v>
      </c>
      <c r="L290" s="349" t="s">
        <v>3813</v>
      </c>
      <c r="M290" s="354" t="s">
        <v>3813</v>
      </c>
      <c r="N290" s="345" t="s">
        <v>3813</v>
      </c>
      <c r="O290" s="346" t="s">
        <v>3813</v>
      </c>
      <c r="P290" s="355" t="s">
        <v>3813</v>
      </c>
      <c r="Q290" s="348" t="s">
        <v>3813</v>
      </c>
      <c r="R290" s="349" t="s">
        <v>3813</v>
      </c>
      <c r="S290" s="354" t="s">
        <v>3813</v>
      </c>
      <c r="T290" s="345" t="s">
        <v>3813</v>
      </c>
      <c r="U290" s="346" t="s">
        <v>3813</v>
      </c>
      <c r="V290" s="355" t="s">
        <v>3813</v>
      </c>
      <c r="W290" s="348">
        <v>420</v>
      </c>
      <c r="X290" s="349">
        <v>418</v>
      </c>
      <c r="Y290" s="344">
        <v>54</v>
      </c>
      <c r="Z290" s="345">
        <v>54</v>
      </c>
      <c r="AA290" s="346">
        <v>53</v>
      </c>
      <c r="AB290" s="347">
        <v>844</v>
      </c>
      <c r="AC290" s="551">
        <v>384</v>
      </c>
      <c r="AD290" s="552" t="s">
        <v>4298</v>
      </c>
      <c r="AE290" s="351">
        <v>0</v>
      </c>
      <c r="AF290" s="343">
        <v>0</v>
      </c>
      <c r="AG290" s="352">
        <v>100</v>
      </c>
    </row>
    <row r="291" spans="1:33" ht="18.75" customHeight="1">
      <c r="A291" s="553">
        <v>289</v>
      </c>
      <c r="B291" s="554">
        <v>265</v>
      </c>
      <c r="C291" s="555" t="s">
        <v>4240</v>
      </c>
      <c r="D291" s="556" t="s">
        <v>3815</v>
      </c>
      <c r="E291" s="557" t="s">
        <v>3813</v>
      </c>
      <c r="F291" s="558">
        <v>286</v>
      </c>
      <c r="G291" s="559">
        <v>106548813</v>
      </c>
      <c r="H291" s="560">
        <v>330</v>
      </c>
      <c r="I291" s="561">
        <v>327</v>
      </c>
      <c r="J291" s="562">
        <v>108529442</v>
      </c>
      <c r="K291" s="563">
        <v>204</v>
      </c>
      <c r="L291" s="564">
        <v>201</v>
      </c>
      <c r="M291" s="559">
        <v>25321889</v>
      </c>
      <c r="N291" s="560">
        <v>137</v>
      </c>
      <c r="O291" s="561">
        <v>134</v>
      </c>
      <c r="P291" s="562">
        <v>62803719</v>
      </c>
      <c r="Q291" s="563">
        <v>39</v>
      </c>
      <c r="R291" s="564">
        <v>38</v>
      </c>
      <c r="S291" s="559">
        <v>232596384</v>
      </c>
      <c r="T291" s="560">
        <v>84</v>
      </c>
      <c r="U291" s="561">
        <v>83</v>
      </c>
      <c r="V291" s="562">
        <v>14106324</v>
      </c>
      <c r="W291" s="563">
        <v>141</v>
      </c>
      <c r="X291" s="564">
        <v>140</v>
      </c>
      <c r="Y291" s="559">
        <v>30426</v>
      </c>
      <c r="Z291" s="560">
        <v>256</v>
      </c>
      <c r="AA291" s="561">
        <v>253</v>
      </c>
      <c r="AB291" s="562">
        <v>330</v>
      </c>
      <c r="AC291" s="565">
        <v>384</v>
      </c>
      <c r="AD291" s="566" t="s">
        <v>4298</v>
      </c>
      <c r="AE291" s="557">
        <v>0</v>
      </c>
      <c r="AF291" s="567">
        <v>100</v>
      </c>
      <c r="AG291" s="568">
        <v>0</v>
      </c>
    </row>
    <row r="292" spans="1:33" ht="18.75" customHeight="1">
      <c r="A292" s="569">
        <v>290</v>
      </c>
      <c r="B292" s="570" t="s">
        <v>3813</v>
      </c>
      <c r="C292" s="571" t="s">
        <v>1841</v>
      </c>
      <c r="D292" s="572" t="s">
        <v>3815</v>
      </c>
      <c r="E292" s="573" t="s">
        <v>3813</v>
      </c>
      <c r="F292" s="574">
        <v>287</v>
      </c>
      <c r="G292" s="575">
        <v>106368624</v>
      </c>
      <c r="H292" s="576">
        <v>14</v>
      </c>
      <c r="I292" s="577">
        <v>13</v>
      </c>
      <c r="J292" s="578">
        <v>213980484</v>
      </c>
      <c r="K292" s="579" t="s">
        <v>3813</v>
      </c>
      <c r="L292" s="580" t="s">
        <v>3813</v>
      </c>
      <c r="M292" s="581" t="s">
        <v>3813</v>
      </c>
      <c r="N292" s="576">
        <v>99</v>
      </c>
      <c r="O292" s="577">
        <v>96</v>
      </c>
      <c r="P292" s="578">
        <v>73469028</v>
      </c>
      <c r="Q292" s="579">
        <v>121</v>
      </c>
      <c r="R292" s="580">
        <v>119</v>
      </c>
      <c r="S292" s="575">
        <v>149077905</v>
      </c>
      <c r="T292" s="576" t="s">
        <v>3813</v>
      </c>
      <c r="U292" s="577" t="s">
        <v>3813</v>
      </c>
      <c r="V292" s="613" t="s">
        <v>3813</v>
      </c>
      <c r="W292" s="579">
        <v>372</v>
      </c>
      <c r="X292" s="580">
        <v>370</v>
      </c>
      <c r="Y292" s="575">
        <v>1571</v>
      </c>
      <c r="Z292" s="576">
        <v>91</v>
      </c>
      <c r="AA292" s="577">
        <v>90</v>
      </c>
      <c r="AB292" s="578">
        <v>638</v>
      </c>
      <c r="AC292" s="582">
        <v>352</v>
      </c>
      <c r="AD292" s="583" t="s">
        <v>4291</v>
      </c>
      <c r="AE292" s="573">
        <v>0</v>
      </c>
      <c r="AF292" s="584">
        <v>100</v>
      </c>
      <c r="AG292" s="585">
        <v>0</v>
      </c>
    </row>
    <row r="293" spans="1:33" ht="18.75" customHeight="1">
      <c r="A293" s="586">
        <v>291</v>
      </c>
      <c r="B293" s="587" t="s">
        <v>3813</v>
      </c>
      <c r="C293" s="606" t="s">
        <v>3813</v>
      </c>
      <c r="D293" s="589" t="s">
        <v>3815</v>
      </c>
      <c r="E293" s="590" t="s">
        <v>3813</v>
      </c>
      <c r="F293" s="591">
        <v>288</v>
      </c>
      <c r="G293" s="598" t="s">
        <v>3813</v>
      </c>
      <c r="H293" s="593">
        <v>346</v>
      </c>
      <c r="I293" s="594">
        <v>343</v>
      </c>
      <c r="J293" s="599" t="s">
        <v>3813</v>
      </c>
      <c r="K293" s="596">
        <v>477</v>
      </c>
      <c r="L293" s="597">
        <v>474</v>
      </c>
      <c r="M293" s="598" t="s">
        <v>3813</v>
      </c>
      <c r="N293" s="593">
        <v>463</v>
      </c>
      <c r="O293" s="594">
        <v>459</v>
      </c>
      <c r="P293" s="599" t="s">
        <v>3813</v>
      </c>
      <c r="Q293" s="596">
        <v>498</v>
      </c>
      <c r="R293" s="597">
        <v>494</v>
      </c>
      <c r="S293" s="598" t="s">
        <v>3813</v>
      </c>
      <c r="T293" s="593">
        <v>393</v>
      </c>
      <c r="U293" s="594">
        <v>390</v>
      </c>
      <c r="V293" s="599" t="s">
        <v>3813</v>
      </c>
      <c r="W293" s="596" t="s">
        <v>3813</v>
      </c>
      <c r="X293" s="597" t="s">
        <v>3813</v>
      </c>
      <c r="Y293" s="598" t="s">
        <v>3813</v>
      </c>
      <c r="Z293" s="593">
        <v>495</v>
      </c>
      <c r="AA293" s="594">
        <v>491</v>
      </c>
      <c r="AB293" s="599" t="s">
        <v>3813</v>
      </c>
      <c r="AC293" s="600">
        <v>311</v>
      </c>
      <c r="AD293" s="601" t="s">
        <v>4286</v>
      </c>
      <c r="AE293" s="590">
        <v>0</v>
      </c>
      <c r="AF293" s="602">
        <v>100</v>
      </c>
      <c r="AG293" s="603">
        <v>0</v>
      </c>
    </row>
    <row r="294" spans="1:33" ht="18.75" customHeight="1">
      <c r="A294" s="553">
        <v>292</v>
      </c>
      <c r="B294" s="554">
        <v>378</v>
      </c>
      <c r="C294" s="555" t="s">
        <v>2421</v>
      </c>
      <c r="D294" s="556" t="s">
        <v>3815</v>
      </c>
      <c r="E294" s="557" t="s">
        <v>3813</v>
      </c>
      <c r="F294" s="558">
        <v>289</v>
      </c>
      <c r="G294" s="559">
        <v>105966693</v>
      </c>
      <c r="H294" s="560">
        <v>243</v>
      </c>
      <c r="I294" s="561">
        <v>240</v>
      </c>
      <c r="J294" s="562">
        <v>125553225</v>
      </c>
      <c r="K294" s="563">
        <v>421</v>
      </c>
      <c r="L294" s="564">
        <v>418</v>
      </c>
      <c r="M294" s="559">
        <v>8705933</v>
      </c>
      <c r="N294" s="560">
        <v>435</v>
      </c>
      <c r="O294" s="561">
        <v>432</v>
      </c>
      <c r="P294" s="562">
        <v>12378888</v>
      </c>
      <c r="Q294" s="563">
        <v>183</v>
      </c>
      <c r="R294" s="564">
        <v>180</v>
      </c>
      <c r="S294" s="559">
        <v>115676093</v>
      </c>
      <c r="T294" s="560">
        <v>409</v>
      </c>
      <c r="U294" s="561">
        <v>406</v>
      </c>
      <c r="V294" s="562">
        <v>101077</v>
      </c>
      <c r="W294" s="563">
        <v>388</v>
      </c>
      <c r="X294" s="564">
        <v>386</v>
      </c>
      <c r="Y294" s="559">
        <v>916</v>
      </c>
      <c r="Z294" s="560">
        <v>367</v>
      </c>
      <c r="AA294" s="561">
        <v>363</v>
      </c>
      <c r="AB294" s="562">
        <v>193</v>
      </c>
      <c r="AC294" s="565">
        <v>369</v>
      </c>
      <c r="AD294" s="566" t="s">
        <v>4288</v>
      </c>
      <c r="AE294" s="557">
        <v>0</v>
      </c>
      <c r="AF294" s="567">
        <v>100</v>
      </c>
      <c r="AG294" s="568">
        <v>0</v>
      </c>
    </row>
    <row r="295" spans="1:33" ht="18.75" customHeight="1">
      <c r="A295" s="338">
        <v>293</v>
      </c>
      <c r="B295" s="339">
        <v>296</v>
      </c>
      <c r="C295" s="340" t="s">
        <v>2403</v>
      </c>
      <c r="D295" s="341" t="s">
        <v>465</v>
      </c>
      <c r="E295" s="351" t="s">
        <v>3813</v>
      </c>
      <c r="F295" s="353">
        <v>290</v>
      </c>
      <c r="G295" s="344">
        <v>105787290</v>
      </c>
      <c r="H295" s="345">
        <v>352</v>
      </c>
      <c r="I295" s="346">
        <v>349</v>
      </c>
      <c r="J295" s="347">
        <v>105800927</v>
      </c>
      <c r="K295" s="348">
        <v>336</v>
      </c>
      <c r="L295" s="349">
        <v>333</v>
      </c>
      <c r="M295" s="344">
        <v>15298652</v>
      </c>
      <c r="N295" s="345">
        <v>213</v>
      </c>
      <c r="O295" s="346">
        <v>210</v>
      </c>
      <c r="P295" s="347">
        <v>45327142</v>
      </c>
      <c r="Q295" s="348">
        <v>443</v>
      </c>
      <c r="R295" s="349">
        <v>439</v>
      </c>
      <c r="S295" s="344">
        <v>49623148</v>
      </c>
      <c r="T295" s="345">
        <v>234</v>
      </c>
      <c r="U295" s="346">
        <v>231</v>
      </c>
      <c r="V295" s="347">
        <v>4798748</v>
      </c>
      <c r="W295" s="348">
        <v>350</v>
      </c>
      <c r="X295" s="349">
        <v>349</v>
      </c>
      <c r="Y295" s="344">
        <v>2637</v>
      </c>
      <c r="Z295" s="345">
        <v>358</v>
      </c>
      <c r="AA295" s="346">
        <v>354</v>
      </c>
      <c r="AB295" s="347">
        <v>200</v>
      </c>
      <c r="AC295" s="551">
        <v>311</v>
      </c>
      <c r="AD295" s="552" t="s">
        <v>4286</v>
      </c>
      <c r="AE295" s="351">
        <v>0</v>
      </c>
      <c r="AF295" s="343">
        <v>100</v>
      </c>
      <c r="AG295" s="352">
        <v>0</v>
      </c>
    </row>
    <row r="296" spans="1:33" ht="18.75" customHeight="1">
      <c r="A296" s="338">
        <v>294</v>
      </c>
      <c r="B296" s="339">
        <v>91</v>
      </c>
      <c r="C296" s="340" t="s">
        <v>1416</v>
      </c>
      <c r="D296" s="341" t="s">
        <v>3812</v>
      </c>
      <c r="E296" s="351" t="s">
        <v>3813</v>
      </c>
      <c r="F296" s="353">
        <v>291</v>
      </c>
      <c r="G296" s="344">
        <v>105771209</v>
      </c>
      <c r="H296" s="345">
        <v>260</v>
      </c>
      <c r="I296" s="346">
        <v>257</v>
      </c>
      <c r="J296" s="347">
        <v>122314431</v>
      </c>
      <c r="K296" s="348">
        <v>372</v>
      </c>
      <c r="L296" s="349">
        <v>369</v>
      </c>
      <c r="M296" s="344">
        <v>12893264</v>
      </c>
      <c r="N296" s="345">
        <v>233</v>
      </c>
      <c r="O296" s="346">
        <v>230</v>
      </c>
      <c r="P296" s="347">
        <v>42118453</v>
      </c>
      <c r="Q296" s="348">
        <v>66</v>
      </c>
      <c r="R296" s="349">
        <v>65</v>
      </c>
      <c r="S296" s="344">
        <v>190566089</v>
      </c>
      <c r="T296" s="345">
        <v>480</v>
      </c>
      <c r="U296" s="346">
        <v>477</v>
      </c>
      <c r="V296" s="347">
        <v>-8864571</v>
      </c>
      <c r="W296" s="348">
        <v>70</v>
      </c>
      <c r="X296" s="349">
        <v>69</v>
      </c>
      <c r="Y296" s="344">
        <v>43793</v>
      </c>
      <c r="Z296" s="345">
        <v>294</v>
      </c>
      <c r="AA296" s="346">
        <v>290</v>
      </c>
      <c r="AB296" s="347">
        <v>276</v>
      </c>
      <c r="AC296" s="551">
        <v>371</v>
      </c>
      <c r="AD296" s="552" t="s">
        <v>4292</v>
      </c>
      <c r="AE296" s="351">
        <v>0</v>
      </c>
      <c r="AF296" s="343">
        <v>100</v>
      </c>
      <c r="AG296" s="352">
        <v>0</v>
      </c>
    </row>
    <row r="297" spans="1:33" ht="18.75" customHeight="1">
      <c r="A297" s="371">
        <v>295</v>
      </c>
      <c r="B297" s="372">
        <v>254</v>
      </c>
      <c r="C297" s="373" t="s">
        <v>1568</v>
      </c>
      <c r="D297" s="374" t="s">
        <v>3369</v>
      </c>
      <c r="E297" s="375" t="s">
        <v>3813</v>
      </c>
      <c r="F297" s="376">
        <v>292</v>
      </c>
      <c r="G297" s="377">
        <v>105718739</v>
      </c>
      <c r="H297" s="378">
        <v>354</v>
      </c>
      <c r="I297" s="379">
        <v>351</v>
      </c>
      <c r="J297" s="380">
        <v>105730421</v>
      </c>
      <c r="K297" s="381">
        <v>366</v>
      </c>
      <c r="L297" s="382">
        <v>363</v>
      </c>
      <c r="M297" s="377">
        <v>13719052</v>
      </c>
      <c r="N297" s="378">
        <v>368</v>
      </c>
      <c r="O297" s="379">
        <v>365</v>
      </c>
      <c r="P297" s="380">
        <v>23079573</v>
      </c>
      <c r="Q297" s="381">
        <v>417</v>
      </c>
      <c r="R297" s="382">
        <v>413</v>
      </c>
      <c r="S297" s="377">
        <v>56102147</v>
      </c>
      <c r="T297" s="378">
        <v>404</v>
      </c>
      <c r="U297" s="379">
        <v>401</v>
      </c>
      <c r="V297" s="380">
        <v>229515</v>
      </c>
      <c r="W297" s="381">
        <v>415</v>
      </c>
      <c r="X297" s="382">
        <v>413</v>
      </c>
      <c r="Y297" s="377">
        <v>117</v>
      </c>
      <c r="Z297" s="378">
        <v>481</v>
      </c>
      <c r="AA297" s="379">
        <v>477</v>
      </c>
      <c r="AB297" s="380">
        <v>48</v>
      </c>
      <c r="AC297" s="604">
        <v>311</v>
      </c>
      <c r="AD297" s="605" t="s">
        <v>4286</v>
      </c>
      <c r="AE297" s="375">
        <v>0</v>
      </c>
      <c r="AF297" s="386">
        <v>100</v>
      </c>
      <c r="AG297" s="387">
        <v>0</v>
      </c>
    </row>
    <row r="298" spans="1:33" ht="18.75" customHeight="1">
      <c r="A298" s="323">
        <v>296</v>
      </c>
      <c r="B298" s="324">
        <v>264</v>
      </c>
      <c r="C298" s="325" t="s">
        <v>4157</v>
      </c>
      <c r="D298" s="326" t="s">
        <v>4357</v>
      </c>
      <c r="E298" s="327" t="s">
        <v>3813</v>
      </c>
      <c r="F298" s="328">
        <v>293</v>
      </c>
      <c r="G298" s="329">
        <v>105717823</v>
      </c>
      <c r="H298" s="330">
        <v>36</v>
      </c>
      <c r="I298" s="331">
        <v>35</v>
      </c>
      <c r="J298" s="332">
        <v>179085675</v>
      </c>
      <c r="K298" s="333" t="s">
        <v>3813</v>
      </c>
      <c r="L298" s="334" t="s">
        <v>3813</v>
      </c>
      <c r="M298" s="423" t="s">
        <v>3813</v>
      </c>
      <c r="N298" s="330" t="s">
        <v>3813</v>
      </c>
      <c r="O298" s="331" t="s">
        <v>3813</v>
      </c>
      <c r="P298" s="424" t="s">
        <v>3813</v>
      </c>
      <c r="Q298" s="333" t="s">
        <v>3813</v>
      </c>
      <c r="R298" s="334" t="s">
        <v>3813</v>
      </c>
      <c r="S298" s="423" t="s">
        <v>3813</v>
      </c>
      <c r="T298" s="330" t="s">
        <v>3813</v>
      </c>
      <c r="U298" s="331" t="s">
        <v>3813</v>
      </c>
      <c r="V298" s="424" t="s">
        <v>3813</v>
      </c>
      <c r="W298" s="333" t="s">
        <v>3813</v>
      </c>
      <c r="X298" s="334" t="s">
        <v>3813</v>
      </c>
      <c r="Y298" s="423" t="s">
        <v>3813</v>
      </c>
      <c r="Z298" s="330" t="s">
        <v>3813</v>
      </c>
      <c r="AA298" s="331" t="s">
        <v>3813</v>
      </c>
      <c r="AB298" s="424" t="s">
        <v>3813</v>
      </c>
      <c r="AC298" s="549">
        <v>311</v>
      </c>
      <c r="AD298" s="550" t="s">
        <v>4286</v>
      </c>
      <c r="AE298" s="327">
        <v>0</v>
      </c>
      <c r="AF298" s="336">
        <v>100</v>
      </c>
      <c r="AG298" s="337">
        <v>0</v>
      </c>
    </row>
    <row r="299" spans="1:33" ht="18.75" customHeight="1">
      <c r="A299" s="338">
        <v>297</v>
      </c>
      <c r="B299" s="339">
        <v>206</v>
      </c>
      <c r="C299" s="340" t="s">
        <v>4227</v>
      </c>
      <c r="D299" s="341" t="s">
        <v>3368</v>
      </c>
      <c r="E299" s="351" t="s">
        <v>3813</v>
      </c>
      <c r="F299" s="353">
        <v>294</v>
      </c>
      <c r="G299" s="344">
        <v>104790190</v>
      </c>
      <c r="H299" s="345">
        <v>356</v>
      </c>
      <c r="I299" s="346">
        <v>353</v>
      </c>
      <c r="J299" s="347">
        <v>105323884</v>
      </c>
      <c r="K299" s="348" t="s">
        <v>3813</v>
      </c>
      <c r="L299" s="349" t="s">
        <v>3813</v>
      </c>
      <c r="M299" s="354" t="s">
        <v>3813</v>
      </c>
      <c r="N299" s="345" t="s">
        <v>3813</v>
      </c>
      <c r="O299" s="346" t="s">
        <v>3813</v>
      </c>
      <c r="P299" s="355" t="s">
        <v>3813</v>
      </c>
      <c r="Q299" s="348" t="s">
        <v>3813</v>
      </c>
      <c r="R299" s="349" t="s">
        <v>3813</v>
      </c>
      <c r="S299" s="354" t="s">
        <v>3813</v>
      </c>
      <c r="T299" s="345" t="s">
        <v>3813</v>
      </c>
      <c r="U299" s="346" t="s">
        <v>3813</v>
      </c>
      <c r="V299" s="355" t="s">
        <v>3813</v>
      </c>
      <c r="W299" s="348" t="s">
        <v>3813</v>
      </c>
      <c r="X299" s="349" t="s">
        <v>3813</v>
      </c>
      <c r="Y299" s="354" t="s">
        <v>3813</v>
      </c>
      <c r="Z299" s="345" t="s">
        <v>3813</v>
      </c>
      <c r="AA299" s="346" t="s">
        <v>3813</v>
      </c>
      <c r="AB299" s="355" t="s">
        <v>3813</v>
      </c>
      <c r="AC299" s="551">
        <v>383</v>
      </c>
      <c r="AD299" s="552" t="s">
        <v>4302</v>
      </c>
      <c r="AE299" s="351">
        <v>0</v>
      </c>
      <c r="AF299" s="343">
        <v>100</v>
      </c>
      <c r="AG299" s="352">
        <v>0</v>
      </c>
    </row>
    <row r="300" spans="1:33" ht="18.75" customHeight="1">
      <c r="A300" s="338">
        <v>298</v>
      </c>
      <c r="B300" s="339">
        <v>292</v>
      </c>
      <c r="C300" s="340" t="s">
        <v>810</v>
      </c>
      <c r="D300" s="341" t="s">
        <v>3816</v>
      </c>
      <c r="E300" s="351" t="s">
        <v>3813</v>
      </c>
      <c r="F300" s="353">
        <v>295</v>
      </c>
      <c r="G300" s="344">
        <v>104687651</v>
      </c>
      <c r="H300" s="345">
        <v>308</v>
      </c>
      <c r="I300" s="346">
        <v>305</v>
      </c>
      <c r="J300" s="347">
        <v>112430822</v>
      </c>
      <c r="K300" s="348">
        <v>77</v>
      </c>
      <c r="L300" s="349">
        <v>75</v>
      </c>
      <c r="M300" s="344">
        <v>40863997</v>
      </c>
      <c r="N300" s="345">
        <v>132</v>
      </c>
      <c r="O300" s="346">
        <v>129</v>
      </c>
      <c r="P300" s="347">
        <v>63696458</v>
      </c>
      <c r="Q300" s="348">
        <v>95</v>
      </c>
      <c r="R300" s="349">
        <v>93</v>
      </c>
      <c r="S300" s="344">
        <v>169531260</v>
      </c>
      <c r="T300" s="345">
        <v>96</v>
      </c>
      <c r="U300" s="346">
        <v>95</v>
      </c>
      <c r="V300" s="347">
        <v>13202774</v>
      </c>
      <c r="W300" s="348">
        <v>61</v>
      </c>
      <c r="X300" s="349">
        <v>60</v>
      </c>
      <c r="Y300" s="344">
        <v>46240</v>
      </c>
      <c r="Z300" s="345">
        <v>142</v>
      </c>
      <c r="AA300" s="346">
        <v>141</v>
      </c>
      <c r="AB300" s="347">
        <v>517</v>
      </c>
      <c r="AC300" s="551">
        <v>372</v>
      </c>
      <c r="AD300" s="552" t="s">
        <v>4292</v>
      </c>
      <c r="AE300" s="351">
        <v>0</v>
      </c>
      <c r="AF300" s="343">
        <v>100</v>
      </c>
      <c r="AG300" s="352">
        <v>0</v>
      </c>
    </row>
    <row r="301" spans="1:33" ht="18.75" customHeight="1">
      <c r="A301" s="338">
        <v>299</v>
      </c>
      <c r="B301" s="339">
        <v>439</v>
      </c>
      <c r="C301" s="340" t="s">
        <v>2924</v>
      </c>
      <c r="D301" s="341" t="s">
        <v>1436</v>
      </c>
      <c r="E301" s="342" t="s">
        <v>3813</v>
      </c>
      <c r="F301" s="343">
        <v>296</v>
      </c>
      <c r="G301" s="344">
        <v>104511988</v>
      </c>
      <c r="H301" s="345">
        <v>351</v>
      </c>
      <c r="I301" s="346">
        <v>348</v>
      </c>
      <c r="J301" s="347">
        <v>105896306</v>
      </c>
      <c r="K301" s="348" t="s">
        <v>3813</v>
      </c>
      <c r="L301" s="349" t="s">
        <v>3813</v>
      </c>
      <c r="M301" s="354" t="s">
        <v>3813</v>
      </c>
      <c r="N301" s="345" t="s">
        <v>3813</v>
      </c>
      <c r="O301" s="346" t="s">
        <v>3813</v>
      </c>
      <c r="P301" s="355" t="s">
        <v>3813</v>
      </c>
      <c r="Q301" s="348" t="s">
        <v>3813</v>
      </c>
      <c r="R301" s="349" t="s">
        <v>3813</v>
      </c>
      <c r="S301" s="354" t="s">
        <v>3813</v>
      </c>
      <c r="T301" s="345" t="s">
        <v>3813</v>
      </c>
      <c r="U301" s="346" t="s">
        <v>3813</v>
      </c>
      <c r="V301" s="355" t="s">
        <v>3813</v>
      </c>
      <c r="W301" s="348">
        <v>123</v>
      </c>
      <c r="X301" s="349">
        <v>122</v>
      </c>
      <c r="Y301" s="344">
        <v>32635</v>
      </c>
      <c r="Z301" s="345">
        <v>376</v>
      </c>
      <c r="AA301" s="346">
        <v>372</v>
      </c>
      <c r="AB301" s="347">
        <v>185</v>
      </c>
      <c r="AC301" s="551">
        <v>352</v>
      </c>
      <c r="AD301" s="552" t="s">
        <v>4294</v>
      </c>
      <c r="AE301" s="351">
        <v>0</v>
      </c>
      <c r="AF301" s="343">
        <v>100</v>
      </c>
      <c r="AG301" s="352">
        <v>0</v>
      </c>
    </row>
    <row r="302" spans="1:33" ht="18.75" customHeight="1">
      <c r="A302" s="371">
        <v>300</v>
      </c>
      <c r="B302" s="372">
        <v>309</v>
      </c>
      <c r="C302" s="373" t="s">
        <v>4358</v>
      </c>
      <c r="D302" s="374" t="s">
        <v>312</v>
      </c>
      <c r="E302" s="375" t="s">
        <v>3813</v>
      </c>
      <c r="F302" s="376">
        <v>297</v>
      </c>
      <c r="G302" s="377">
        <v>104474779</v>
      </c>
      <c r="H302" s="378">
        <v>116</v>
      </c>
      <c r="I302" s="379">
        <v>114</v>
      </c>
      <c r="J302" s="380">
        <v>149822051</v>
      </c>
      <c r="K302" s="381">
        <v>199</v>
      </c>
      <c r="L302" s="382">
        <v>196</v>
      </c>
      <c r="M302" s="377">
        <v>25620003</v>
      </c>
      <c r="N302" s="378">
        <v>204</v>
      </c>
      <c r="O302" s="379">
        <v>201</v>
      </c>
      <c r="P302" s="380">
        <v>46698630</v>
      </c>
      <c r="Q302" s="381">
        <v>161</v>
      </c>
      <c r="R302" s="382">
        <v>159</v>
      </c>
      <c r="S302" s="377">
        <v>126872610</v>
      </c>
      <c r="T302" s="378">
        <v>157</v>
      </c>
      <c r="U302" s="379">
        <v>154</v>
      </c>
      <c r="V302" s="380">
        <v>8501330</v>
      </c>
      <c r="W302" s="381">
        <v>362</v>
      </c>
      <c r="X302" s="382">
        <v>361</v>
      </c>
      <c r="Y302" s="377">
        <v>1930</v>
      </c>
      <c r="Z302" s="378">
        <v>349</v>
      </c>
      <c r="AA302" s="379">
        <v>345</v>
      </c>
      <c r="AB302" s="380">
        <v>207</v>
      </c>
      <c r="AC302" s="604">
        <v>356</v>
      </c>
      <c r="AD302" s="605" t="s">
        <v>4301</v>
      </c>
      <c r="AE302" s="375">
        <v>0</v>
      </c>
      <c r="AF302" s="386">
        <v>100</v>
      </c>
      <c r="AG302" s="387">
        <v>0</v>
      </c>
    </row>
    <row r="303" spans="1:33" ht="18.75" customHeight="1">
      <c r="A303" s="323">
        <v>301</v>
      </c>
      <c r="B303" s="324">
        <v>389</v>
      </c>
      <c r="C303" s="325" t="s">
        <v>755</v>
      </c>
      <c r="D303" s="326" t="s">
        <v>465</v>
      </c>
      <c r="E303" s="327" t="s">
        <v>3813</v>
      </c>
      <c r="F303" s="328">
        <v>298</v>
      </c>
      <c r="G303" s="329">
        <v>104466007</v>
      </c>
      <c r="H303" s="330">
        <v>272</v>
      </c>
      <c r="I303" s="331">
        <v>269</v>
      </c>
      <c r="J303" s="332">
        <v>120107312</v>
      </c>
      <c r="K303" s="333">
        <v>352</v>
      </c>
      <c r="L303" s="334">
        <v>349</v>
      </c>
      <c r="M303" s="329">
        <v>14416719</v>
      </c>
      <c r="N303" s="330">
        <v>284</v>
      </c>
      <c r="O303" s="331">
        <v>281</v>
      </c>
      <c r="P303" s="332">
        <v>34329236</v>
      </c>
      <c r="Q303" s="333">
        <v>368</v>
      </c>
      <c r="R303" s="334">
        <v>364</v>
      </c>
      <c r="S303" s="329">
        <v>70828966</v>
      </c>
      <c r="T303" s="330">
        <v>161</v>
      </c>
      <c r="U303" s="331">
        <v>158</v>
      </c>
      <c r="V303" s="332">
        <v>8216092</v>
      </c>
      <c r="W303" s="333">
        <v>34</v>
      </c>
      <c r="X303" s="334">
        <v>34</v>
      </c>
      <c r="Y303" s="329">
        <v>58072</v>
      </c>
      <c r="Z303" s="330">
        <v>164</v>
      </c>
      <c r="AA303" s="331">
        <v>162</v>
      </c>
      <c r="AB303" s="332">
        <v>470</v>
      </c>
      <c r="AC303" s="549">
        <v>321</v>
      </c>
      <c r="AD303" s="550" t="s">
        <v>4296</v>
      </c>
      <c r="AE303" s="327">
        <v>0</v>
      </c>
      <c r="AF303" s="336">
        <v>100</v>
      </c>
      <c r="AG303" s="337">
        <v>0</v>
      </c>
    </row>
    <row r="304" spans="1:33" ht="18.75" customHeight="1">
      <c r="A304" s="338">
        <v>302</v>
      </c>
      <c r="B304" s="339">
        <v>376</v>
      </c>
      <c r="C304" s="340" t="s">
        <v>2998</v>
      </c>
      <c r="D304" s="341" t="s">
        <v>3812</v>
      </c>
      <c r="E304" s="351" t="s">
        <v>3813</v>
      </c>
      <c r="F304" s="353">
        <v>299</v>
      </c>
      <c r="G304" s="344">
        <v>104103466</v>
      </c>
      <c r="H304" s="345">
        <v>344</v>
      </c>
      <c r="I304" s="346">
        <v>341</v>
      </c>
      <c r="J304" s="347">
        <v>106397375</v>
      </c>
      <c r="K304" s="348">
        <v>148</v>
      </c>
      <c r="L304" s="349">
        <v>145</v>
      </c>
      <c r="M304" s="344">
        <v>30838989</v>
      </c>
      <c r="N304" s="345">
        <v>147</v>
      </c>
      <c r="O304" s="346">
        <v>144</v>
      </c>
      <c r="P304" s="347">
        <v>60720945</v>
      </c>
      <c r="Q304" s="348">
        <v>197</v>
      </c>
      <c r="R304" s="349">
        <v>194</v>
      </c>
      <c r="S304" s="344">
        <v>111453925</v>
      </c>
      <c r="T304" s="345">
        <v>59</v>
      </c>
      <c r="U304" s="346">
        <v>58</v>
      </c>
      <c r="V304" s="347">
        <v>16591837</v>
      </c>
      <c r="W304" s="348">
        <v>33</v>
      </c>
      <c r="X304" s="349">
        <v>33</v>
      </c>
      <c r="Y304" s="344">
        <v>58229</v>
      </c>
      <c r="Z304" s="345">
        <v>361</v>
      </c>
      <c r="AA304" s="346">
        <v>357</v>
      </c>
      <c r="AB304" s="347">
        <v>198</v>
      </c>
      <c r="AC304" s="551">
        <v>372</v>
      </c>
      <c r="AD304" s="552" t="s">
        <v>4292</v>
      </c>
      <c r="AE304" s="351">
        <v>0</v>
      </c>
      <c r="AF304" s="343">
        <v>100</v>
      </c>
      <c r="AG304" s="352">
        <v>0</v>
      </c>
    </row>
    <row r="305" spans="1:33" ht="18.75" customHeight="1">
      <c r="A305" s="338">
        <v>303</v>
      </c>
      <c r="B305" s="429">
        <v>213</v>
      </c>
      <c r="C305" s="340" t="s">
        <v>4228</v>
      </c>
      <c r="D305" s="341" t="s">
        <v>1734</v>
      </c>
      <c r="E305" s="351" t="s">
        <v>3813</v>
      </c>
      <c r="F305" s="353">
        <v>300</v>
      </c>
      <c r="G305" s="344">
        <v>103947386</v>
      </c>
      <c r="H305" s="345">
        <v>359</v>
      </c>
      <c r="I305" s="346">
        <v>356</v>
      </c>
      <c r="J305" s="347">
        <v>104244620</v>
      </c>
      <c r="K305" s="348">
        <v>310</v>
      </c>
      <c r="L305" s="349">
        <v>307</v>
      </c>
      <c r="M305" s="344">
        <v>16617297</v>
      </c>
      <c r="N305" s="345">
        <v>413</v>
      </c>
      <c r="O305" s="346">
        <v>410</v>
      </c>
      <c r="P305" s="347">
        <v>15173449</v>
      </c>
      <c r="Q305" s="348">
        <v>387</v>
      </c>
      <c r="R305" s="349">
        <v>383</v>
      </c>
      <c r="S305" s="344">
        <v>67789209</v>
      </c>
      <c r="T305" s="345">
        <v>321</v>
      </c>
      <c r="U305" s="346">
        <v>318</v>
      </c>
      <c r="V305" s="347">
        <v>2211142</v>
      </c>
      <c r="W305" s="348">
        <v>234</v>
      </c>
      <c r="X305" s="349">
        <v>233</v>
      </c>
      <c r="Y305" s="344">
        <v>13474</v>
      </c>
      <c r="Z305" s="345">
        <v>391</v>
      </c>
      <c r="AA305" s="346">
        <v>387</v>
      </c>
      <c r="AB305" s="347">
        <v>170</v>
      </c>
      <c r="AC305" s="551">
        <v>372</v>
      </c>
      <c r="AD305" s="552" t="s">
        <v>4292</v>
      </c>
      <c r="AE305" s="351">
        <v>0</v>
      </c>
      <c r="AF305" s="343">
        <v>100</v>
      </c>
      <c r="AG305" s="352">
        <v>0</v>
      </c>
    </row>
    <row r="306" spans="1:33" ht="18.75" customHeight="1">
      <c r="A306" s="338">
        <v>304</v>
      </c>
      <c r="B306" s="339">
        <v>303</v>
      </c>
      <c r="C306" s="340" t="s">
        <v>4246</v>
      </c>
      <c r="D306" s="341" t="s">
        <v>4247</v>
      </c>
      <c r="E306" s="351" t="s">
        <v>3813</v>
      </c>
      <c r="F306" s="353">
        <v>301</v>
      </c>
      <c r="G306" s="344">
        <v>103805360</v>
      </c>
      <c r="H306" s="345">
        <v>304</v>
      </c>
      <c r="I306" s="346">
        <v>301</v>
      </c>
      <c r="J306" s="347">
        <v>113344350</v>
      </c>
      <c r="K306" s="348">
        <v>103</v>
      </c>
      <c r="L306" s="349">
        <v>100</v>
      </c>
      <c r="M306" s="344">
        <v>36250226</v>
      </c>
      <c r="N306" s="345">
        <v>157</v>
      </c>
      <c r="O306" s="346">
        <v>154</v>
      </c>
      <c r="P306" s="347">
        <v>57860104</v>
      </c>
      <c r="Q306" s="348">
        <v>38</v>
      </c>
      <c r="R306" s="349">
        <v>37</v>
      </c>
      <c r="S306" s="344">
        <v>232642252</v>
      </c>
      <c r="T306" s="345">
        <v>86</v>
      </c>
      <c r="U306" s="346">
        <v>85</v>
      </c>
      <c r="V306" s="347">
        <v>13832566</v>
      </c>
      <c r="W306" s="348">
        <v>378</v>
      </c>
      <c r="X306" s="349">
        <v>376</v>
      </c>
      <c r="Y306" s="344">
        <v>1200</v>
      </c>
      <c r="Z306" s="345">
        <v>334</v>
      </c>
      <c r="AA306" s="346">
        <v>330</v>
      </c>
      <c r="AB306" s="347">
        <v>226</v>
      </c>
      <c r="AC306" s="551">
        <v>369</v>
      </c>
      <c r="AD306" s="552" t="s">
        <v>4288</v>
      </c>
      <c r="AE306" s="351">
        <v>0</v>
      </c>
      <c r="AF306" s="343">
        <v>100</v>
      </c>
      <c r="AG306" s="352">
        <v>0</v>
      </c>
    </row>
    <row r="307" spans="1:33" ht="18.75" customHeight="1">
      <c r="A307" s="371">
        <v>305</v>
      </c>
      <c r="B307" s="372">
        <v>304</v>
      </c>
      <c r="C307" s="373" t="s">
        <v>946</v>
      </c>
      <c r="D307" s="374" t="s">
        <v>1734</v>
      </c>
      <c r="E307" s="430" t="s">
        <v>3813</v>
      </c>
      <c r="F307" s="386">
        <v>302</v>
      </c>
      <c r="G307" s="377">
        <v>103804267</v>
      </c>
      <c r="H307" s="378">
        <v>279</v>
      </c>
      <c r="I307" s="379">
        <v>276</v>
      </c>
      <c r="J307" s="380">
        <v>118692316</v>
      </c>
      <c r="K307" s="381">
        <v>446</v>
      </c>
      <c r="L307" s="382">
        <v>443</v>
      </c>
      <c r="M307" s="377">
        <v>7057091</v>
      </c>
      <c r="N307" s="378">
        <v>279</v>
      </c>
      <c r="O307" s="379">
        <v>276</v>
      </c>
      <c r="P307" s="380">
        <v>35216756</v>
      </c>
      <c r="Q307" s="381">
        <v>350</v>
      </c>
      <c r="R307" s="382">
        <v>346</v>
      </c>
      <c r="S307" s="377">
        <v>73579869</v>
      </c>
      <c r="T307" s="378">
        <v>344</v>
      </c>
      <c r="U307" s="379">
        <v>341</v>
      </c>
      <c r="V307" s="380">
        <v>1492775</v>
      </c>
      <c r="W307" s="381">
        <v>364</v>
      </c>
      <c r="X307" s="382">
        <v>363</v>
      </c>
      <c r="Y307" s="377">
        <v>1905</v>
      </c>
      <c r="Z307" s="378">
        <v>455</v>
      </c>
      <c r="AA307" s="379">
        <v>451</v>
      </c>
      <c r="AB307" s="380">
        <v>100</v>
      </c>
      <c r="AC307" s="604">
        <v>311</v>
      </c>
      <c r="AD307" s="605" t="s">
        <v>4286</v>
      </c>
      <c r="AE307" s="375">
        <v>0</v>
      </c>
      <c r="AF307" s="386">
        <v>100</v>
      </c>
      <c r="AG307" s="387">
        <v>0</v>
      </c>
    </row>
    <row r="308" spans="1:33" ht="18.75" customHeight="1">
      <c r="A308" s="323">
        <v>306</v>
      </c>
      <c r="B308" s="324">
        <v>406</v>
      </c>
      <c r="C308" s="325" t="s">
        <v>4279</v>
      </c>
      <c r="D308" s="326" t="s">
        <v>3376</v>
      </c>
      <c r="E308" s="327" t="s">
        <v>3813</v>
      </c>
      <c r="F308" s="328">
        <v>303</v>
      </c>
      <c r="G308" s="329">
        <v>103595213</v>
      </c>
      <c r="H308" s="330">
        <v>231</v>
      </c>
      <c r="I308" s="331">
        <v>228</v>
      </c>
      <c r="J308" s="332">
        <v>127135786</v>
      </c>
      <c r="K308" s="333">
        <v>412</v>
      </c>
      <c r="L308" s="334">
        <v>409</v>
      </c>
      <c r="M308" s="329">
        <v>9567062</v>
      </c>
      <c r="N308" s="330">
        <v>336</v>
      </c>
      <c r="O308" s="331">
        <v>333</v>
      </c>
      <c r="P308" s="332">
        <v>26095993</v>
      </c>
      <c r="Q308" s="333">
        <v>383</v>
      </c>
      <c r="R308" s="334">
        <v>379</v>
      </c>
      <c r="S308" s="329">
        <v>68097597</v>
      </c>
      <c r="T308" s="330">
        <v>357</v>
      </c>
      <c r="U308" s="331">
        <v>354</v>
      </c>
      <c r="V308" s="332">
        <v>1095690</v>
      </c>
      <c r="W308" s="333">
        <v>345</v>
      </c>
      <c r="X308" s="334">
        <v>344</v>
      </c>
      <c r="Y308" s="329">
        <v>2928</v>
      </c>
      <c r="Z308" s="330">
        <v>257</v>
      </c>
      <c r="AA308" s="331">
        <v>254</v>
      </c>
      <c r="AB308" s="332">
        <v>330</v>
      </c>
      <c r="AC308" s="549">
        <v>356</v>
      </c>
      <c r="AD308" s="550" t="s">
        <v>4301</v>
      </c>
      <c r="AE308" s="327">
        <v>0</v>
      </c>
      <c r="AF308" s="336">
        <v>100</v>
      </c>
      <c r="AG308" s="337">
        <v>0</v>
      </c>
    </row>
    <row r="309" spans="1:33" ht="18.75" customHeight="1">
      <c r="A309" s="338">
        <v>307</v>
      </c>
      <c r="B309" s="339">
        <v>238</v>
      </c>
      <c r="C309" s="340" t="s">
        <v>1163</v>
      </c>
      <c r="D309" s="341" t="s">
        <v>3373</v>
      </c>
      <c r="E309" s="351" t="s">
        <v>3813</v>
      </c>
      <c r="F309" s="353">
        <v>304</v>
      </c>
      <c r="G309" s="344">
        <v>103439569</v>
      </c>
      <c r="H309" s="345">
        <v>323</v>
      </c>
      <c r="I309" s="346">
        <v>320</v>
      </c>
      <c r="J309" s="347">
        <v>110004557</v>
      </c>
      <c r="K309" s="348">
        <v>246</v>
      </c>
      <c r="L309" s="349">
        <v>243</v>
      </c>
      <c r="M309" s="344">
        <v>21182052</v>
      </c>
      <c r="N309" s="345">
        <v>225</v>
      </c>
      <c r="O309" s="346">
        <v>222</v>
      </c>
      <c r="P309" s="347">
        <v>43190224</v>
      </c>
      <c r="Q309" s="348">
        <v>260</v>
      </c>
      <c r="R309" s="349">
        <v>256</v>
      </c>
      <c r="S309" s="344">
        <v>94679622</v>
      </c>
      <c r="T309" s="345">
        <v>224</v>
      </c>
      <c r="U309" s="346">
        <v>221</v>
      </c>
      <c r="V309" s="347">
        <v>5114181</v>
      </c>
      <c r="W309" s="348">
        <v>425</v>
      </c>
      <c r="X309" s="349">
        <v>423</v>
      </c>
      <c r="Y309" s="344">
        <v>13</v>
      </c>
      <c r="Z309" s="345">
        <v>219</v>
      </c>
      <c r="AA309" s="346">
        <v>216</v>
      </c>
      <c r="AB309" s="347">
        <v>391</v>
      </c>
      <c r="AC309" s="551">
        <v>321</v>
      </c>
      <c r="AD309" s="552" t="s">
        <v>4296</v>
      </c>
      <c r="AE309" s="351">
        <v>0</v>
      </c>
      <c r="AF309" s="343">
        <v>100</v>
      </c>
      <c r="AG309" s="352">
        <v>0</v>
      </c>
    </row>
    <row r="310" spans="1:33" ht="18.75" customHeight="1">
      <c r="A310" s="553">
        <v>308</v>
      </c>
      <c r="B310" s="554">
        <v>235</v>
      </c>
      <c r="C310" s="555" t="s">
        <v>1294</v>
      </c>
      <c r="D310" s="556" t="s">
        <v>3815</v>
      </c>
      <c r="E310" s="557" t="s">
        <v>3813</v>
      </c>
      <c r="F310" s="558">
        <v>305</v>
      </c>
      <c r="G310" s="559">
        <v>103408176</v>
      </c>
      <c r="H310" s="560">
        <v>300</v>
      </c>
      <c r="I310" s="561">
        <v>297</v>
      </c>
      <c r="J310" s="562">
        <v>113620895</v>
      </c>
      <c r="K310" s="563" t="s">
        <v>3813</v>
      </c>
      <c r="L310" s="564" t="s">
        <v>3813</v>
      </c>
      <c r="M310" s="609" t="s">
        <v>3813</v>
      </c>
      <c r="N310" s="560">
        <v>361</v>
      </c>
      <c r="O310" s="561">
        <v>358</v>
      </c>
      <c r="P310" s="562">
        <v>23689319</v>
      </c>
      <c r="Q310" s="563">
        <v>204</v>
      </c>
      <c r="R310" s="564">
        <v>201</v>
      </c>
      <c r="S310" s="559">
        <v>107172219</v>
      </c>
      <c r="T310" s="560" t="s">
        <v>3813</v>
      </c>
      <c r="U310" s="561" t="s">
        <v>3813</v>
      </c>
      <c r="V310" s="610" t="s">
        <v>3813</v>
      </c>
      <c r="W310" s="563">
        <v>165</v>
      </c>
      <c r="X310" s="564">
        <v>164</v>
      </c>
      <c r="Y310" s="559">
        <v>25786</v>
      </c>
      <c r="Z310" s="560">
        <v>281</v>
      </c>
      <c r="AA310" s="561">
        <v>277</v>
      </c>
      <c r="AB310" s="562">
        <v>289</v>
      </c>
      <c r="AC310" s="565">
        <v>355</v>
      </c>
      <c r="AD310" s="566" t="s">
        <v>4301</v>
      </c>
      <c r="AE310" s="557">
        <v>0</v>
      </c>
      <c r="AF310" s="567">
        <v>50</v>
      </c>
      <c r="AG310" s="568">
        <v>50</v>
      </c>
    </row>
    <row r="311" spans="1:33" ht="18.75" customHeight="1">
      <c r="A311" s="338">
        <v>309</v>
      </c>
      <c r="B311" s="339">
        <v>148</v>
      </c>
      <c r="C311" s="340" t="s">
        <v>1079</v>
      </c>
      <c r="D311" s="341" t="s">
        <v>1734</v>
      </c>
      <c r="E311" s="351" t="s">
        <v>3813</v>
      </c>
      <c r="F311" s="353">
        <v>306</v>
      </c>
      <c r="G311" s="344">
        <v>103271971</v>
      </c>
      <c r="H311" s="345">
        <v>255</v>
      </c>
      <c r="I311" s="346">
        <v>252</v>
      </c>
      <c r="J311" s="347">
        <v>122687007</v>
      </c>
      <c r="K311" s="348">
        <v>69</v>
      </c>
      <c r="L311" s="349">
        <v>67</v>
      </c>
      <c r="M311" s="344">
        <v>41895945</v>
      </c>
      <c r="N311" s="345">
        <v>28</v>
      </c>
      <c r="O311" s="346">
        <v>26</v>
      </c>
      <c r="P311" s="347">
        <v>130863429</v>
      </c>
      <c r="Q311" s="348">
        <v>86</v>
      </c>
      <c r="R311" s="349">
        <v>84</v>
      </c>
      <c r="S311" s="344">
        <v>174687817</v>
      </c>
      <c r="T311" s="345">
        <v>111</v>
      </c>
      <c r="U311" s="346">
        <v>110</v>
      </c>
      <c r="V311" s="347">
        <v>12100314</v>
      </c>
      <c r="W311" s="348" t="s">
        <v>3813</v>
      </c>
      <c r="X311" s="349" t="s">
        <v>3813</v>
      </c>
      <c r="Y311" s="354" t="s">
        <v>3813</v>
      </c>
      <c r="Z311" s="345">
        <v>95</v>
      </c>
      <c r="AA311" s="346">
        <v>94</v>
      </c>
      <c r="AB311" s="347">
        <v>618</v>
      </c>
      <c r="AC311" s="551">
        <v>352</v>
      </c>
      <c r="AD311" s="552" t="s">
        <v>4291</v>
      </c>
      <c r="AE311" s="351">
        <v>0</v>
      </c>
      <c r="AF311" s="343">
        <v>100</v>
      </c>
      <c r="AG311" s="352">
        <v>0</v>
      </c>
    </row>
    <row r="312" spans="1:33" ht="18.75" customHeight="1">
      <c r="A312" s="569">
        <v>310</v>
      </c>
      <c r="B312" s="570" t="s">
        <v>3813</v>
      </c>
      <c r="C312" s="614" t="s">
        <v>3813</v>
      </c>
      <c r="D312" s="572" t="s">
        <v>3815</v>
      </c>
      <c r="E312" s="573" t="s">
        <v>3813</v>
      </c>
      <c r="F312" s="574">
        <v>307</v>
      </c>
      <c r="G312" s="581" t="s">
        <v>3813</v>
      </c>
      <c r="H312" s="576">
        <v>363</v>
      </c>
      <c r="I312" s="577">
        <v>360</v>
      </c>
      <c r="J312" s="613" t="s">
        <v>3813</v>
      </c>
      <c r="K312" s="579">
        <v>251</v>
      </c>
      <c r="L312" s="580">
        <v>248</v>
      </c>
      <c r="M312" s="581" t="s">
        <v>3813</v>
      </c>
      <c r="N312" s="576">
        <v>384</v>
      </c>
      <c r="O312" s="577">
        <v>381</v>
      </c>
      <c r="P312" s="613" t="s">
        <v>3813</v>
      </c>
      <c r="Q312" s="579">
        <v>335</v>
      </c>
      <c r="R312" s="580">
        <v>331</v>
      </c>
      <c r="S312" s="581" t="s">
        <v>3813</v>
      </c>
      <c r="T312" s="576">
        <v>312</v>
      </c>
      <c r="U312" s="577">
        <v>309</v>
      </c>
      <c r="V312" s="613" t="s">
        <v>3813</v>
      </c>
      <c r="W312" s="579">
        <v>337</v>
      </c>
      <c r="X312" s="580">
        <v>336</v>
      </c>
      <c r="Y312" s="581" t="s">
        <v>3813</v>
      </c>
      <c r="Z312" s="576">
        <v>104</v>
      </c>
      <c r="AA312" s="577">
        <v>103</v>
      </c>
      <c r="AB312" s="613" t="s">
        <v>3813</v>
      </c>
      <c r="AC312" s="582">
        <v>321</v>
      </c>
      <c r="AD312" s="583" t="s">
        <v>4296</v>
      </c>
      <c r="AE312" s="573">
        <v>0</v>
      </c>
      <c r="AF312" s="584">
        <v>100</v>
      </c>
      <c r="AG312" s="585">
        <v>0</v>
      </c>
    </row>
    <row r="313" spans="1:33" ht="18.75" customHeight="1">
      <c r="A313" s="586">
        <v>311</v>
      </c>
      <c r="B313" s="587">
        <v>338</v>
      </c>
      <c r="C313" s="588" t="s">
        <v>674</v>
      </c>
      <c r="D313" s="589" t="s">
        <v>3815</v>
      </c>
      <c r="E313" s="590" t="s">
        <v>3813</v>
      </c>
      <c r="F313" s="591">
        <v>308</v>
      </c>
      <c r="G313" s="592">
        <v>102998043</v>
      </c>
      <c r="H313" s="593">
        <v>307</v>
      </c>
      <c r="I313" s="594">
        <v>304</v>
      </c>
      <c r="J313" s="595">
        <v>112695378</v>
      </c>
      <c r="K313" s="596">
        <v>26</v>
      </c>
      <c r="L313" s="597">
        <v>24</v>
      </c>
      <c r="M313" s="592">
        <v>53541161</v>
      </c>
      <c r="N313" s="593">
        <v>194</v>
      </c>
      <c r="O313" s="594">
        <v>191</v>
      </c>
      <c r="P313" s="595">
        <v>49144193</v>
      </c>
      <c r="Q313" s="596">
        <v>137</v>
      </c>
      <c r="R313" s="597">
        <v>135</v>
      </c>
      <c r="S313" s="592">
        <v>136422889</v>
      </c>
      <c r="T313" s="593">
        <v>406</v>
      </c>
      <c r="U313" s="594">
        <v>403</v>
      </c>
      <c r="V313" s="595">
        <v>175509</v>
      </c>
      <c r="W313" s="596" t="s">
        <v>3813</v>
      </c>
      <c r="X313" s="597" t="s">
        <v>3813</v>
      </c>
      <c r="Y313" s="598" t="s">
        <v>3813</v>
      </c>
      <c r="Z313" s="593">
        <v>17</v>
      </c>
      <c r="AA313" s="594">
        <v>16</v>
      </c>
      <c r="AB313" s="595">
        <v>1188</v>
      </c>
      <c r="AC313" s="600">
        <v>311</v>
      </c>
      <c r="AD313" s="601" t="s">
        <v>4286</v>
      </c>
      <c r="AE313" s="590">
        <v>0</v>
      </c>
      <c r="AF313" s="602">
        <v>100</v>
      </c>
      <c r="AG313" s="603">
        <v>0</v>
      </c>
    </row>
    <row r="314" spans="1:33" ht="18.75" customHeight="1">
      <c r="A314" s="338">
        <v>312</v>
      </c>
      <c r="B314" s="339">
        <v>316</v>
      </c>
      <c r="C314" s="340" t="s">
        <v>207</v>
      </c>
      <c r="D314" s="341" t="s">
        <v>2988</v>
      </c>
      <c r="E314" s="351" t="s">
        <v>3813</v>
      </c>
      <c r="F314" s="353">
        <v>309</v>
      </c>
      <c r="G314" s="344">
        <v>102752843</v>
      </c>
      <c r="H314" s="345">
        <v>336</v>
      </c>
      <c r="I314" s="346">
        <v>333</v>
      </c>
      <c r="J314" s="347">
        <v>107415488</v>
      </c>
      <c r="K314" s="348" t="s">
        <v>3813</v>
      </c>
      <c r="L314" s="349" t="s">
        <v>3813</v>
      </c>
      <c r="M314" s="354" t="s">
        <v>3813</v>
      </c>
      <c r="N314" s="345" t="s">
        <v>3813</v>
      </c>
      <c r="O314" s="346" t="s">
        <v>3813</v>
      </c>
      <c r="P314" s="355" t="s">
        <v>3813</v>
      </c>
      <c r="Q314" s="348" t="s">
        <v>3813</v>
      </c>
      <c r="R314" s="349" t="s">
        <v>3813</v>
      </c>
      <c r="S314" s="354" t="s">
        <v>3813</v>
      </c>
      <c r="T314" s="345" t="s">
        <v>3813</v>
      </c>
      <c r="U314" s="346" t="s">
        <v>3813</v>
      </c>
      <c r="V314" s="355" t="s">
        <v>3813</v>
      </c>
      <c r="W314" s="348" t="s">
        <v>3813</v>
      </c>
      <c r="X314" s="349" t="s">
        <v>3813</v>
      </c>
      <c r="Y314" s="354" t="s">
        <v>3813</v>
      </c>
      <c r="Z314" s="345" t="s">
        <v>3813</v>
      </c>
      <c r="AA314" s="346" t="s">
        <v>3813</v>
      </c>
      <c r="AB314" s="355" t="s">
        <v>3813</v>
      </c>
      <c r="AC314" s="551">
        <v>311</v>
      </c>
      <c r="AD314" s="552" t="s">
        <v>4286</v>
      </c>
      <c r="AE314" s="351">
        <v>0</v>
      </c>
      <c r="AF314" s="343">
        <v>100</v>
      </c>
      <c r="AG314" s="352">
        <v>0</v>
      </c>
    </row>
    <row r="315" spans="1:33" ht="18.75" customHeight="1">
      <c r="A315" s="338">
        <v>313</v>
      </c>
      <c r="B315" s="339" t="s">
        <v>3813</v>
      </c>
      <c r="C315" s="340" t="s">
        <v>4359</v>
      </c>
      <c r="D315" s="341" t="s">
        <v>3816</v>
      </c>
      <c r="E315" s="351" t="s">
        <v>3813</v>
      </c>
      <c r="F315" s="353">
        <v>310</v>
      </c>
      <c r="G315" s="344">
        <v>102643458</v>
      </c>
      <c r="H315" s="345">
        <v>353</v>
      </c>
      <c r="I315" s="346">
        <v>350</v>
      </c>
      <c r="J315" s="347">
        <v>105789233</v>
      </c>
      <c r="K315" s="348" t="s">
        <v>3813</v>
      </c>
      <c r="L315" s="349" t="s">
        <v>3813</v>
      </c>
      <c r="M315" s="354" t="s">
        <v>3813</v>
      </c>
      <c r="N315" s="345" t="s">
        <v>3813</v>
      </c>
      <c r="O315" s="346" t="s">
        <v>3813</v>
      </c>
      <c r="P315" s="355" t="s">
        <v>3813</v>
      </c>
      <c r="Q315" s="348">
        <v>325</v>
      </c>
      <c r="R315" s="349">
        <v>321</v>
      </c>
      <c r="S315" s="344">
        <v>79471441</v>
      </c>
      <c r="T315" s="345" t="s">
        <v>3813</v>
      </c>
      <c r="U315" s="346" t="s">
        <v>3813</v>
      </c>
      <c r="V315" s="355" t="s">
        <v>3813</v>
      </c>
      <c r="W315" s="348">
        <v>72</v>
      </c>
      <c r="X315" s="349">
        <v>71</v>
      </c>
      <c r="Y315" s="344">
        <v>42897</v>
      </c>
      <c r="Z315" s="345">
        <v>275</v>
      </c>
      <c r="AA315" s="346">
        <v>271</v>
      </c>
      <c r="AB315" s="347">
        <v>295</v>
      </c>
      <c r="AC315" s="551">
        <v>382</v>
      </c>
      <c r="AD315" s="552" t="s">
        <v>4314</v>
      </c>
      <c r="AE315" s="351">
        <v>0</v>
      </c>
      <c r="AF315" s="343">
        <v>100</v>
      </c>
      <c r="AG315" s="352">
        <v>0</v>
      </c>
    </row>
    <row r="316" spans="1:33" ht="18.75" customHeight="1">
      <c r="A316" s="553">
        <v>314</v>
      </c>
      <c r="B316" s="554">
        <v>200</v>
      </c>
      <c r="C316" s="555" t="s">
        <v>4226</v>
      </c>
      <c r="D316" s="556" t="s">
        <v>3815</v>
      </c>
      <c r="E316" s="557" t="s">
        <v>3813</v>
      </c>
      <c r="F316" s="558">
        <v>311</v>
      </c>
      <c r="G316" s="559">
        <v>102415568</v>
      </c>
      <c r="H316" s="560">
        <v>350</v>
      </c>
      <c r="I316" s="561">
        <v>347</v>
      </c>
      <c r="J316" s="562">
        <v>106054686</v>
      </c>
      <c r="K316" s="563">
        <v>117</v>
      </c>
      <c r="L316" s="564">
        <v>114</v>
      </c>
      <c r="M316" s="559">
        <v>34331216</v>
      </c>
      <c r="N316" s="560">
        <v>486</v>
      </c>
      <c r="O316" s="561">
        <v>482</v>
      </c>
      <c r="P316" s="562">
        <v>1704480</v>
      </c>
      <c r="Q316" s="563">
        <v>236</v>
      </c>
      <c r="R316" s="564">
        <v>233</v>
      </c>
      <c r="S316" s="559">
        <v>100145133</v>
      </c>
      <c r="T316" s="560">
        <v>390</v>
      </c>
      <c r="U316" s="561">
        <v>387</v>
      </c>
      <c r="V316" s="562">
        <v>449952</v>
      </c>
      <c r="W316" s="563">
        <v>230</v>
      </c>
      <c r="X316" s="564">
        <v>229</v>
      </c>
      <c r="Y316" s="559">
        <v>14720</v>
      </c>
      <c r="Z316" s="560">
        <v>188</v>
      </c>
      <c r="AA316" s="561">
        <v>186</v>
      </c>
      <c r="AB316" s="562">
        <v>435</v>
      </c>
      <c r="AC316" s="565">
        <v>311</v>
      </c>
      <c r="AD316" s="566" t="s">
        <v>4286</v>
      </c>
      <c r="AE316" s="557">
        <v>0</v>
      </c>
      <c r="AF316" s="567">
        <v>63.75</v>
      </c>
      <c r="AG316" s="568">
        <v>36.25</v>
      </c>
    </row>
    <row r="317" spans="1:33" ht="18.75" customHeight="1">
      <c r="A317" s="569">
        <v>315</v>
      </c>
      <c r="B317" s="570" t="s">
        <v>3813</v>
      </c>
      <c r="C317" s="614" t="s">
        <v>3813</v>
      </c>
      <c r="D317" s="572" t="s">
        <v>3815</v>
      </c>
      <c r="E317" s="573" t="s">
        <v>3813</v>
      </c>
      <c r="F317" s="574">
        <v>312</v>
      </c>
      <c r="G317" s="581" t="s">
        <v>3813</v>
      </c>
      <c r="H317" s="576">
        <v>358</v>
      </c>
      <c r="I317" s="577">
        <v>355</v>
      </c>
      <c r="J317" s="613" t="s">
        <v>3813</v>
      </c>
      <c r="K317" s="579">
        <v>24</v>
      </c>
      <c r="L317" s="580">
        <v>22</v>
      </c>
      <c r="M317" s="581" t="s">
        <v>3813</v>
      </c>
      <c r="N317" s="576">
        <v>52</v>
      </c>
      <c r="O317" s="577">
        <v>50</v>
      </c>
      <c r="P317" s="613" t="s">
        <v>3813</v>
      </c>
      <c r="Q317" s="579">
        <v>144</v>
      </c>
      <c r="R317" s="580">
        <v>142</v>
      </c>
      <c r="S317" s="581" t="s">
        <v>3813</v>
      </c>
      <c r="T317" s="576">
        <v>71</v>
      </c>
      <c r="U317" s="577">
        <v>70</v>
      </c>
      <c r="V317" s="613" t="s">
        <v>3813</v>
      </c>
      <c r="W317" s="579">
        <v>243</v>
      </c>
      <c r="X317" s="580">
        <v>242</v>
      </c>
      <c r="Y317" s="581" t="s">
        <v>3813</v>
      </c>
      <c r="Z317" s="576">
        <v>146</v>
      </c>
      <c r="AA317" s="577">
        <v>145</v>
      </c>
      <c r="AB317" s="613" t="s">
        <v>3813</v>
      </c>
      <c r="AC317" s="582">
        <v>369</v>
      </c>
      <c r="AD317" s="583" t="s">
        <v>4288</v>
      </c>
      <c r="AE317" s="573">
        <v>0</v>
      </c>
      <c r="AF317" s="584">
        <v>100</v>
      </c>
      <c r="AG317" s="585">
        <v>0</v>
      </c>
    </row>
    <row r="318" spans="1:33" ht="18.75" customHeight="1">
      <c r="A318" s="323">
        <v>316</v>
      </c>
      <c r="B318" s="324" t="s">
        <v>3813</v>
      </c>
      <c r="C318" s="325" t="s">
        <v>30</v>
      </c>
      <c r="D318" s="326" t="s">
        <v>3369</v>
      </c>
      <c r="E318" s="327" t="s">
        <v>3813</v>
      </c>
      <c r="F318" s="328">
        <v>313</v>
      </c>
      <c r="G318" s="329">
        <v>101916281</v>
      </c>
      <c r="H318" s="330">
        <v>333</v>
      </c>
      <c r="I318" s="331">
        <v>330</v>
      </c>
      <c r="J318" s="332">
        <v>107917097</v>
      </c>
      <c r="K318" s="333">
        <v>28</v>
      </c>
      <c r="L318" s="334">
        <v>26</v>
      </c>
      <c r="M318" s="329">
        <v>52779629</v>
      </c>
      <c r="N318" s="330">
        <v>104</v>
      </c>
      <c r="O318" s="331">
        <v>101</v>
      </c>
      <c r="P318" s="332">
        <v>72213221</v>
      </c>
      <c r="Q318" s="333">
        <v>229</v>
      </c>
      <c r="R318" s="334">
        <v>226</v>
      </c>
      <c r="S318" s="329">
        <v>102251461</v>
      </c>
      <c r="T318" s="330">
        <v>15</v>
      </c>
      <c r="U318" s="331">
        <v>15</v>
      </c>
      <c r="V318" s="332">
        <v>29474287</v>
      </c>
      <c r="W318" s="333">
        <v>272</v>
      </c>
      <c r="X318" s="334">
        <v>271</v>
      </c>
      <c r="Y318" s="329">
        <v>9378</v>
      </c>
      <c r="Z318" s="330">
        <v>161</v>
      </c>
      <c r="AA318" s="331">
        <v>159</v>
      </c>
      <c r="AB318" s="332">
        <v>476</v>
      </c>
      <c r="AC318" s="549">
        <v>311</v>
      </c>
      <c r="AD318" s="550" t="s">
        <v>4286</v>
      </c>
      <c r="AE318" s="327">
        <v>0</v>
      </c>
      <c r="AF318" s="336">
        <v>100</v>
      </c>
      <c r="AG318" s="337">
        <v>0</v>
      </c>
    </row>
    <row r="319" spans="1:33" ht="18.75" customHeight="1">
      <c r="A319" s="338">
        <v>317</v>
      </c>
      <c r="B319" s="339">
        <v>62</v>
      </c>
      <c r="C319" s="340" t="s">
        <v>2338</v>
      </c>
      <c r="D319" s="341" t="s">
        <v>1734</v>
      </c>
      <c r="E319" s="351" t="s">
        <v>3813</v>
      </c>
      <c r="F319" s="353">
        <v>314</v>
      </c>
      <c r="G319" s="344">
        <v>101722803</v>
      </c>
      <c r="H319" s="345">
        <v>185</v>
      </c>
      <c r="I319" s="346">
        <v>182</v>
      </c>
      <c r="J319" s="347">
        <v>134909662</v>
      </c>
      <c r="K319" s="348">
        <v>430</v>
      </c>
      <c r="L319" s="349">
        <v>427</v>
      </c>
      <c r="M319" s="344">
        <v>8110686</v>
      </c>
      <c r="N319" s="345">
        <v>429</v>
      </c>
      <c r="O319" s="346">
        <v>426</v>
      </c>
      <c r="P319" s="347">
        <v>12952880</v>
      </c>
      <c r="Q319" s="348">
        <v>252</v>
      </c>
      <c r="R319" s="349">
        <v>248</v>
      </c>
      <c r="S319" s="344">
        <v>96185983</v>
      </c>
      <c r="T319" s="345">
        <v>350</v>
      </c>
      <c r="U319" s="346">
        <v>347</v>
      </c>
      <c r="V319" s="347">
        <v>1275099</v>
      </c>
      <c r="W319" s="348">
        <v>307</v>
      </c>
      <c r="X319" s="349">
        <v>306</v>
      </c>
      <c r="Y319" s="344">
        <v>5454</v>
      </c>
      <c r="Z319" s="345">
        <v>156</v>
      </c>
      <c r="AA319" s="346">
        <v>154</v>
      </c>
      <c r="AB319" s="347">
        <v>489</v>
      </c>
      <c r="AC319" s="551">
        <v>311</v>
      </c>
      <c r="AD319" s="552" t="s">
        <v>4286</v>
      </c>
      <c r="AE319" s="351">
        <v>0</v>
      </c>
      <c r="AF319" s="343">
        <v>100</v>
      </c>
      <c r="AG319" s="352">
        <v>0</v>
      </c>
    </row>
    <row r="320" spans="1:33" ht="18.75" customHeight="1">
      <c r="A320" s="553">
        <v>318</v>
      </c>
      <c r="B320" s="554">
        <v>320</v>
      </c>
      <c r="C320" s="555" t="s">
        <v>2425</v>
      </c>
      <c r="D320" s="556" t="s">
        <v>3815</v>
      </c>
      <c r="E320" s="557" t="s">
        <v>3813</v>
      </c>
      <c r="F320" s="558">
        <v>315</v>
      </c>
      <c r="G320" s="559">
        <v>101368116</v>
      </c>
      <c r="H320" s="560">
        <v>365</v>
      </c>
      <c r="I320" s="561">
        <v>362</v>
      </c>
      <c r="J320" s="562">
        <v>102896794</v>
      </c>
      <c r="K320" s="563">
        <v>97</v>
      </c>
      <c r="L320" s="564">
        <v>94</v>
      </c>
      <c r="M320" s="559">
        <v>36694784</v>
      </c>
      <c r="N320" s="560">
        <v>152</v>
      </c>
      <c r="O320" s="561">
        <v>149</v>
      </c>
      <c r="P320" s="562">
        <v>59299842</v>
      </c>
      <c r="Q320" s="563">
        <v>281</v>
      </c>
      <c r="R320" s="564">
        <v>277</v>
      </c>
      <c r="S320" s="559">
        <v>87263894</v>
      </c>
      <c r="T320" s="560">
        <v>107</v>
      </c>
      <c r="U320" s="561">
        <v>106</v>
      </c>
      <c r="V320" s="562">
        <v>12225696</v>
      </c>
      <c r="W320" s="563">
        <v>150</v>
      </c>
      <c r="X320" s="564">
        <v>149</v>
      </c>
      <c r="Y320" s="559">
        <v>28698</v>
      </c>
      <c r="Z320" s="560">
        <v>120</v>
      </c>
      <c r="AA320" s="561">
        <v>119</v>
      </c>
      <c r="AB320" s="562">
        <v>566</v>
      </c>
      <c r="AC320" s="565">
        <v>381</v>
      </c>
      <c r="AD320" s="566" t="s">
        <v>4309</v>
      </c>
      <c r="AE320" s="557">
        <v>0</v>
      </c>
      <c r="AF320" s="567">
        <v>100</v>
      </c>
      <c r="AG320" s="568">
        <v>0</v>
      </c>
    </row>
    <row r="321" spans="1:33" ht="18.75" customHeight="1">
      <c r="A321" s="338">
        <v>319</v>
      </c>
      <c r="B321" s="339" t="s">
        <v>3813</v>
      </c>
      <c r="C321" s="340" t="s">
        <v>4360</v>
      </c>
      <c r="D321" s="341" t="s">
        <v>3376</v>
      </c>
      <c r="E321" s="351" t="s">
        <v>3813</v>
      </c>
      <c r="F321" s="353">
        <v>316</v>
      </c>
      <c r="G321" s="344">
        <v>101345709</v>
      </c>
      <c r="H321" s="345">
        <v>145</v>
      </c>
      <c r="I321" s="346">
        <v>143</v>
      </c>
      <c r="J321" s="347">
        <v>143382110</v>
      </c>
      <c r="K321" s="348">
        <v>490</v>
      </c>
      <c r="L321" s="349">
        <v>487</v>
      </c>
      <c r="M321" s="344">
        <v>327308</v>
      </c>
      <c r="N321" s="345">
        <v>488</v>
      </c>
      <c r="O321" s="346">
        <v>484</v>
      </c>
      <c r="P321" s="347">
        <v>190202</v>
      </c>
      <c r="Q321" s="348">
        <v>126</v>
      </c>
      <c r="R321" s="349">
        <v>124</v>
      </c>
      <c r="S321" s="344">
        <v>146231356</v>
      </c>
      <c r="T321" s="345">
        <v>416</v>
      </c>
      <c r="U321" s="346">
        <v>413</v>
      </c>
      <c r="V321" s="347">
        <v>24775</v>
      </c>
      <c r="W321" s="348">
        <v>333</v>
      </c>
      <c r="X321" s="349">
        <v>332</v>
      </c>
      <c r="Y321" s="344">
        <v>3485</v>
      </c>
      <c r="Z321" s="345">
        <v>499</v>
      </c>
      <c r="AA321" s="346">
        <v>495</v>
      </c>
      <c r="AB321" s="347">
        <v>16</v>
      </c>
      <c r="AC321" s="551">
        <v>352</v>
      </c>
      <c r="AD321" s="552" t="s">
        <v>4294</v>
      </c>
      <c r="AE321" s="351">
        <v>0</v>
      </c>
      <c r="AF321" s="343">
        <v>100</v>
      </c>
      <c r="AG321" s="352">
        <v>0</v>
      </c>
    </row>
    <row r="322" spans="1:33" ht="18.75" customHeight="1">
      <c r="A322" s="371">
        <v>320</v>
      </c>
      <c r="B322" s="372">
        <v>166</v>
      </c>
      <c r="C322" s="373" t="s">
        <v>4212</v>
      </c>
      <c r="D322" s="374" t="s">
        <v>1436</v>
      </c>
      <c r="E322" s="375" t="s">
        <v>3813</v>
      </c>
      <c r="F322" s="376">
        <v>317</v>
      </c>
      <c r="G322" s="377">
        <v>101229676</v>
      </c>
      <c r="H322" s="378">
        <v>184</v>
      </c>
      <c r="I322" s="379">
        <v>181</v>
      </c>
      <c r="J322" s="380">
        <v>135007582</v>
      </c>
      <c r="K322" s="381">
        <v>493</v>
      </c>
      <c r="L322" s="382">
        <v>490</v>
      </c>
      <c r="M322" s="377">
        <v>-462876</v>
      </c>
      <c r="N322" s="378">
        <v>479</v>
      </c>
      <c r="O322" s="379">
        <v>475</v>
      </c>
      <c r="P322" s="380">
        <v>3878260</v>
      </c>
      <c r="Q322" s="381">
        <v>447</v>
      </c>
      <c r="R322" s="382">
        <v>443</v>
      </c>
      <c r="S322" s="377">
        <v>48479257</v>
      </c>
      <c r="T322" s="378">
        <v>437</v>
      </c>
      <c r="U322" s="379">
        <v>434</v>
      </c>
      <c r="V322" s="380">
        <v>-1628861</v>
      </c>
      <c r="W322" s="381">
        <v>407</v>
      </c>
      <c r="X322" s="382">
        <v>405</v>
      </c>
      <c r="Y322" s="377">
        <v>239</v>
      </c>
      <c r="Z322" s="378">
        <v>494</v>
      </c>
      <c r="AA322" s="379">
        <v>490</v>
      </c>
      <c r="AB322" s="380">
        <v>28</v>
      </c>
      <c r="AC322" s="604">
        <v>311</v>
      </c>
      <c r="AD322" s="605" t="s">
        <v>4286</v>
      </c>
      <c r="AE322" s="375">
        <v>0</v>
      </c>
      <c r="AF322" s="386">
        <v>100</v>
      </c>
      <c r="AG322" s="387">
        <v>0</v>
      </c>
    </row>
    <row r="323" spans="1:33" ht="18.75" customHeight="1">
      <c r="A323" s="323">
        <v>321</v>
      </c>
      <c r="B323" s="324">
        <v>403</v>
      </c>
      <c r="C323" s="325" t="s">
        <v>3285</v>
      </c>
      <c r="D323" s="326" t="s">
        <v>3373</v>
      </c>
      <c r="E323" s="327" t="s">
        <v>3813</v>
      </c>
      <c r="F323" s="328">
        <v>318</v>
      </c>
      <c r="G323" s="329">
        <v>101118585</v>
      </c>
      <c r="H323" s="330">
        <v>367</v>
      </c>
      <c r="I323" s="331">
        <v>364</v>
      </c>
      <c r="J323" s="332">
        <v>102542368</v>
      </c>
      <c r="K323" s="333">
        <v>272</v>
      </c>
      <c r="L323" s="334">
        <v>269</v>
      </c>
      <c r="M323" s="329">
        <v>19680983</v>
      </c>
      <c r="N323" s="330">
        <v>342</v>
      </c>
      <c r="O323" s="331">
        <v>339</v>
      </c>
      <c r="P323" s="332">
        <v>25699569</v>
      </c>
      <c r="Q323" s="333">
        <v>308</v>
      </c>
      <c r="R323" s="334">
        <v>304</v>
      </c>
      <c r="S323" s="329">
        <v>83291328</v>
      </c>
      <c r="T323" s="330">
        <v>339</v>
      </c>
      <c r="U323" s="331">
        <v>336</v>
      </c>
      <c r="V323" s="332">
        <v>1691505</v>
      </c>
      <c r="W323" s="333">
        <v>325</v>
      </c>
      <c r="X323" s="334">
        <v>324</v>
      </c>
      <c r="Y323" s="329">
        <v>3977</v>
      </c>
      <c r="Z323" s="330">
        <v>116</v>
      </c>
      <c r="AA323" s="331">
        <v>115</v>
      </c>
      <c r="AB323" s="332">
        <v>568</v>
      </c>
      <c r="AC323" s="549">
        <v>321</v>
      </c>
      <c r="AD323" s="550" t="s">
        <v>4296</v>
      </c>
      <c r="AE323" s="327">
        <v>0</v>
      </c>
      <c r="AF323" s="336">
        <v>100</v>
      </c>
      <c r="AG323" s="337">
        <v>0</v>
      </c>
    </row>
    <row r="324" spans="1:33" ht="18.75" customHeight="1">
      <c r="A324" s="338">
        <v>322</v>
      </c>
      <c r="B324" s="339">
        <v>401</v>
      </c>
      <c r="C324" s="340" t="s">
        <v>4277</v>
      </c>
      <c r="D324" s="341" t="s">
        <v>3373</v>
      </c>
      <c r="E324" s="351" t="s">
        <v>3813</v>
      </c>
      <c r="F324" s="353">
        <v>319</v>
      </c>
      <c r="G324" s="344">
        <v>101110338</v>
      </c>
      <c r="H324" s="345">
        <v>355</v>
      </c>
      <c r="I324" s="346">
        <v>352</v>
      </c>
      <c r="J324" s="347">
        <v>105360172</v>
      </c>
      <c r="K324" s="348">
        <v>137</v>
      </c>
      <c r="L324" s="349">
        <v>134</v>
      </c>
      <c r="M324" s="344">
        <v>32046779</v>
      </c>
      <c r="N324" s="345">
        <v>241</v>
      </c>
      <c r="O324" s="346">
        <v>238</v>
      </c>
      <c r="P324" s="347">
        <v>40836225</v>
      </c>
      <c r="Q324" s="348">
        <v>232</v>
      </c>
      <c r="R324" s="349">
        <v>229</v>
      </c>
      <c r="S324" s="344">
        <v>101688960</v>
      </c>
      <c r="T324" s="345">
        <v>108</v>
      </c>
      <c r="U324" s="346">
        <v>107</v>
      </c>
      <c r="V324" s="347">
        <v>12186930</v>
      </c>
      <c r="W324" s="348" t="s">
        <v>3813</v>
      </c>
      <c r="X324" s="349" t="s">
        <v>3813</v>
      </c>
      <c r="Y324" s="354" t="s">
        <v>3813</v>
      </c>
      <c r="Z324" s="345">
        <v>137</v>
      </c>
      <c r="AA324" s="346">
        <v>136</v>
      </c>
      <c r="AB324" s="347">
        <v>522</v>
      </c>
      <c r="AC324" s="551">
        <v>321</v>
      </c>
      <c r="AD324" s="552" t="s">
        <v>4296</v>
      </c>
      <c r="AE324" s="351">
        <v>0</v>
      </c>
      <c r="AF324" s="343">
        <v>100</v>
      </c>
      <c r="AG324" s="352">
        <v>0</v>
      </c>
    </row>
    <row r="325" spans="1:33" ht="18.75" customHeight="1">
      <c r="A325" s="338">
        <v>323</v>
      </c>
      <c r="B325" s="339">
        <v>340</v>
      </c>
      <c r="C325" s="340" t="s">
        <v>3126</v>
      </c>
      <c r="D325" s="341" t="s">
        <v>3373</v>
      </c>
      <c r="E325" s="351" t="s">
        <v>3813</v>
      </c>
      <c r="F325" s="353">
        <v>320</v>
      </c>
      <c r="G325" s="344">
        <v>101001063</v>
      </c>
      <c r="H325" s="345">
        <v>349</v>
      </c>
      <c r="I325" s="346">
        <v>346</v>
      </c>
      <c r="J325" s="347">
        <v>106083954</v>
      </c>
      <c r="K325" s="348">
        <v>278</v>
      </c>
      <c r="L325" s="349">
        <v>275</v>
      </c>
      <c r="M325" s="344">
        <v>19034856</v>
      </c>
      <c r="N325" s="345">
        <v>197</v>
      </c>
      <c r="O325" s="346">
        <v>194</v>
      </c>
      <c r="P325" s="347">
        <v>48583199</v>
      </c>
      <c r="Q325" s="348">
        <v>257</v>
      </c>
      <c r="R325" s="349">
        <v>253</v>
      </c>
      <c r="S325" s="344">
        <v>95086970</v>
      </c>
      <c r="T325" s="345">
        <v>184</v>
      </c>
      <c r="U325" s="346">
        <v>181</v>
      </c>
      <c r="V325" s="347">
        <v>6798219</v>
      </c>
      <c r="W325" s="348">
        <v>131</v>
      </c>
      <c r="X325" s="349">
        <v>130</v>
      </c>
      <c r="Y325" s="344">
        <v>31424</v>
      </c>
      <c r="Z325" s="345">
        <v>272</v>
      </c>
      <c r="AA325" s="346">
        <v>268</v>
      </c>
      <c r="AB325" s="347">
        <v>302</v>
      </c>
      <c r="AC325" s="551">
        <v>321</v>
      </c>
      <c r="AD325" s="552" t="s">
        <v>4296</v>
      </c>
      <c r="AE325" s="351">
        <v>0</v>
      </c>
      <c r="AF325" s="343">
        <v>100</v>
      </c>
      <c r="AG325" s="352">
        <v>0</v>
      </c>
    </row>
    <row r="326" spans="1:33" ht="18.75" customHeight="1">
      <c r="A326" s="553">
        <v>324</v>
      </c>
      <c r="B326" s="554">
        <v>178</v>
      </c>
      <c r="C326" s="555" t="s">
        <v>3096</v>
      </c>
      <c r="D326" s="556" t="s">
        <v>3815</v>
      </c>
      <c r="E326" s="557" t="s">
        <v>3813</v>
      </c>
      <c r="F326" s="558">
        <v>321</v>
      </c>
      <c r="G326" s="559">
        <v>100772520</v>
      </c>
      <c r="H326" s="560">
        <v>361</v>
      </c>
      <c r="I326" s="561">
        <v>358</v>
      </c>
      <c r="J326" s="562">
        <v>103580521</v>
      </c>
      <c r="K326" s="563">
        <v>123</v>
      </c>
      <c r="L326" s="564">
        <v>120</v>
      </c>
      <c r="M326" s="559">
        <v>33782837</v>
      </c>
      <c r="N326" s="560">
        <v>89</v>
      </c>
      <c r="O326" s="561">
        <v>86</v>
      </c>
      <c r="P326" s="562">
        <v>76557918</v>
      </c>
      <c r="Q326" s="563">
        <v>283</v>
      </c>
      <c r="R326" s="564">
        <v>279</v>
      </c>
      <c r="S326" s="559">
        <v>86768366</v>
      </c>
      <c r="T326" s="560">
        <v>47</v>
      </c>
      <c r="U326" s="561">
        <v>46</v>
      </c>
      <c r="V326" s="562">
        <v>19746604</v>
      </c>
      <c r="W326" s="563">
        <v>417</v>
      </c>
      <c r="X326" s="564">
        <v>415</v>
      </c>
      <c r="Y326" s="559">
        <v>72</v>
      </c>
      <c r="Z326" s="560">
        <v>8</v>
      </c>
      <c r="AA326" s="561">
        <v>8</v>
      </c>
      <c r="AB326" s="562">
        <v>1317</v>
      </c>
      <c r="AC326" s="565">
        <v>322</v>
      </c>
      <c r="AD326" s="566" t="s">
        <v>4299</v>
      </c>
      <c r="AE326" s="557">
        <v>0</v>
      </c>
      <c r="AF326" s="567">
        <v>100</v>
      </c>
      <c r="AG326" s="568">
        <v>0</v>
      </c>
    </row>
    <row r="327" spans="1:33" ht="18.75" customHeight="1">
      <c r="A327" s="371">
        <v>325</v>
      </c>
      <c r="B327" s="372">
        <v>272</v>
      </c>
      <c r="C327" s="373" t="s">
        <v>1813</v>
      </c>
      <c r="D327" s="374" t="s">
        <v>465</v>
      </c>
      <c r="E327" s="375" t="s">
        <v>3813</v>
      </c>
      <c r="F327" s="376">
        <v>322</v>
      </c>
      <c r="G327" s="377">
        <v>100616033</v>
      </c>
      <c r="H327" s="378">
        <v>376</v>
      </c>
      <c r="I327" s="379">
        <v>373</v>
      </c>
      <c r="J327" s="380">
        <v>100987036</v>
      </c>
      <c r="K327" s="381">
        <v>425</v>
      </c>
      <c r="L327" s="382">
        <v>422</v>
      </c>
      <c r="M327" s="377">
        <v>8241812</v>
      </c>
      <c r="N327" s="378">
        <v>497</v>
      </c>
      <c r="O327" s="379">
        <v>493</v>
      </c>
      <c r="P327" s="380">
        <v>-17805954</v>
      </c>
      <c r="Q327" s="381">
        <v>282</v>
      </c>
      <c r="R327" s="382">
        <v>278</v>
      </c>
      <c r="S327" s="377">
        <v>86997763</v>
      </c>
      <c r="T327" s="378">
        <v>481</v>
      </c>
      <c r="U327" s="379">
        <v>478</v>
      </c>
      <c r="V327" s="380">
        <v>-8935746</v>
      </c>
      <c r="W327" s="381">
        <v>211</v>
      </c>
      <c r="X327" s="382">
        <v>210</v>
      </c>
      <c r="Y327" s="377">
        <v>17113</v>
      </c>
      <c r="Z327" s="378">
        <v>289</v>
      </c>
      <c r="AA327" s="379">
        <v>285</v>
      </c>
      <c r="AB327" s="380">
        <v>281</v>
      </c>
      <c r="AC327" s="604">
        <v>341</v>
      </c>
      <c r="AD327" s="605" t="s">
        <v>4310</v>
      </c>
      <c r="AE327" s="375">
        <v>0</v>
      </c>
      <c r="AF327" s="386">
        <v>100</v>
      </c>
      <c r="AG327" s="387">
        <v>0</v>
      </c>
    </row>
    <row r="328" spans="1:33" ht="18.75" customHeight="1">
      <c r="A328" s="323">
        <v>326</v>
      </c>
      <c r="B328" s="324">
        <v>399</v>
      </c>
      <c r="C328" s="325" t="s">
        <v>1247</v>
      </c>
      <c r="D328" s="326" t="s">
        <v>465</v>
      </c>
      <c r="E328" s="327" t="s">
        <v>3813</v>
      </c>
      <c r="F328" s="328">
        <v>323</v>
      </c>
      <c r="G328" s="329">
        <v>100566626</v>
      </c>
      <c r="H328" s="330">
        <v>339</v>
      </c>
      <c r="I328" s="331">
        <v>336</v>
      </c>
      <c r="J328" s="332">
        <v>106906723</v>
      </c>
      <c r="K328" s="333">
        <v>303</v>
      </c>
      <c r="L328" s="334">
        <v>300</v>
      </c>
      <c r="M328" s="329">
        <v>17362738</v>
      </c>
      <c r="N328" s="330">
        <v>151</v>
      </c>
      <c r="O328" s="331">
        <v>148</v>
      </c>
      <c r="P328" s="332">
        <v>59739902</v>
      </c>
      <c r="Q328" s="333">
        <v>111</v>
      </c>
      <c r="R328" s="334">
        <v>109</v>
      </c>
      <c r="S328" s="329">
        <v>154749511</v>
      </c>
      <c r="T328" s="330">
        <v>276</v>
      </c>
      <c r="U328" s="331">
        <v>273</v>
      </c>
      <c r="V328" s="332">
        <v>3599258</v>
      </c>
      <c r="W328" s="333">
        <v>199</v>
      </c>
      <c r="X328" s="334">
        <v>198</v>
      </c>
      <c r="Y328" s="329">
        <v>19447</v>
      </c>
      <c r="Z328" s="330">
        <v>299</v>
      </c>
      <c r="AA328" s="331">
        <v>295</v>
      </c>
      <c r="AB328" s="332">
        <v>267</v>
      </c>
      <c r="AC328" s="549">
        <v>356</v>
      </c>
      <c r="AD328" s="550" t="s">
        <v>4301</v>
      </c>
      <c r="AE328" s="327">
        <v>0</v>
      </c>
      <c r="AF328" s="336">
        <v>100</v>
      </c>
      <c r="AG328" s="337">
        <v>0</v>
      </c>
    </row>
    <row r="329" spans="1:33" ht="18.75" customHeight="1">
      <c r="A329" s="338">
        <v>327</v>
      </c>
      <c r="B329" s="339">
        <v>219</v>
      </c>
      <c r="C329" s="340" t="s">
        <v>4361</v>
      </c>
      <c r="D329" s="341" t="s">
        <v>3369</v>
      </c>
      <c r="E329" s="351" t="s">
        <v>3813</v>
      </c>
      <c r="F329" s="353">
        <v>324</v>
      </c>
      <c r="G329" s="344">
        <v>100557605</v>
      </c>
      <c r="H329" s="345">
        <v>10</v>
      </c>
      <c r="I329" s="346">
        <v>9</v>
      </c>
      <c r="J329" s="347">
        <v>240937810</v>
      </c>
      <c r="K329" s="348" t="s">
        <v>3813</v>
      </c>
      <c r="L329" s="349" t="s">
        <v>3813</v>
      </c>
      <c r="M329" s="354" t="s">
        <v>3813</v>
      </c>
      <c r="N329" s="345">
        <v>34</v>
      </c>
      <c r="O329" s="346">
        <v>32</v>
      </c>
      <c r="P329" s="347">
        <v>126992592</v>
      </c>
      <c r="Q329" s="348">
        <v>45</v>
      </c>
      <c r="R329" s="349">
        <v>44</v>
      </c>
      <c r="S329" s="344">
        <v>221594912</v>
      </c>
      <c r="T329" s="345" t="s">
        <v>3813</v>
      </c>
      <c r="U329" s="346" t="s">
        <v>3813</v>
      </c>
      <c r="V329" s="355" t="s">
        <v>3813</v>
      </c>
      <c r="W329" s="348">
        <v>95</v>
      </c>
      <c r="X329" s="349">
        <v>94</v>
      </c>
      <c r="Y329" s="344">
        <v>38178</v>
      </c>
      <c r="Z329" s="345">
        <v>108</v>
      </c>
      <c r="AA329" s="346">
        <v>107</v>
      </c>
      <c r="AB329" s="347">
        <v>588</v>
      </c>
      <c r="AC329" s="551">
        <v>321</v>
      </c>
      <c r="AD329" s="552" t="s">
        <v>4296</v>
      </c>
      <c r="AE329" s="351">
        <v>0</v>
      </c>
      <c r="AF329" s="343">
        <v>100</v>
      </c>
      <c r="AG329" s="352">
        <v>0</v>
      </c>
    </row>
    <row r="330" spans="1:33" ht="18.75" customHeight="1">
      <c r="A330" s="338">
        <v>328</v>
      </c>
      <c r="B330" s="339">
        <v>379</v>
      </c>
      <c r="C330" s="340" t="s">
        <v>181</v>
      </c>
      <c r="D330" s="341" t="s">
        <v>3294</v>
      </c>
      <c r="E330" s="351" t="s">
        <v>3813</v>
      </c>
      <c r="F330" s="353">
        <v>325</v>
      </c>
      <c r="G330" s="344">
        <v>100146745</v>
      </c>
      <c r="H330" s="345">
        <v>337</v>
      </c>
      <c r="I330" s="346">
        <v>334</v>
      </c>
      <c r="J330" s="347">
        <v>107378527</v>
      </c>
      <c r="K330" s="348">
        <v>297</v>
      </c>
      <c r="L330" s="349">
        <v>294</v>
      </c>
      <c r="M330" s="344">
        <v>17775780</v>
      </c>
      <c r="N330" s="345">
        <v>203</v>
      </c>
      <c r="O330" s="346">
        <v>200</v>
      </c>
      <c r="P330" s="347">
        <v>47553216</v>
      </c>
      <c r="Q330" s="348">
        <v>403</v>
      </c>
      <c r="R330" s="349">
        <v>399</v>
      </c>
      <c r="S330" s="344">
        <v>59788399</v>
      </c>
      <c r="T330" s="345">
        <v>158</v>
      </c>
      <c r="U330" s="346">
        <v>155</v>
      </c>
      <c r="V330" s="347">
        <v>8442825</v>
      </c>
      <c r="W330" s="348">
        <v>303</v>
      </c>
      <c r="X330" s="349">
        <v>302</v>
      </c>
      <c r="Y330" s="344">
        <v>5554</v>
      </c>
      <c r="Z330" s="345">
        <v>302</v>
      </c>
      <c r="AA330" s="346">
        <v>298</v>
      </c>
      <c r="AB330" s="347">
        <v>265</v>
      </c>
      <c r="AC330" s="551">
        <v>311</v>
      </c>
      <c r="AD330" s="552" t="s">
        <v>4286</v>
      </c>
      <c r="AE330" s="351">
        <v>0</v>
      </c>
      <c r="AF330" s="343">
        <v>100</v>
      </c>
      <c r="AG330" s="352">
        <v>0</v>
      </c>
    </row>
    <row r="331" spans="1:33" ht="18.75" customHeight="1">
      <c r="A331" s="338">
        <v>329</v>
      </c>
      <c r="B331" s="339">
        <v>284</v>
      </c>
      <c r="C331" s="340" t="s">
        <v>4362</v>
      </c>
      <c r="D331" s="341" t="s">
        <v>3369</v>
      </c>
      <c r="E331" s="351" t="s">
        <v>3813</v>
      </c>
      <c r="F331" s="353">
        <v>326</v>
      </c>
      <c r="G331" s="344">
        <v>100134940</v>
      </c>
      <c r="H331" s="345">
        <v>340</v>
      </c>
      <c r="I331" s="346">
        <v>337</v>
      </c>
      <c r="J331" s="347">
        <v>106807673</v>
      </c>
      <c r="K331" s="348" t="s">
        <v>3813</v>
      </c>
      <c r="L331" s="349" t="s">
        <v>3813</v>
      </c>
      <c r="M331" s="354" t="s">
        <v>3813</v>
      </c>
      <c r="N331" s="345" t="s">
        <v>3813</v>
      </c>
      <c r="O331" s="346" t="s">
        <v>3813</v>
      </c>
      <c r="P331" s="355" t="s">
        <v>3813</v>
      </c>
      <c r="Q331" s="348" t="s">
        <v>3813</v>
      </c>
      <c r="R331" s="349" t="s">
        <v>3813</v>
      </c>
      <c r="S331" s="354" t="s">
        <v>3813</v>
      </c>
      <c r="T331" s="345" t="s">
        <v>3813</v>
      </c>
      <c r="U331" s="346" t="s">
        <v>3813</v>
      </c>
      <c r="V331" s="355" t="s">
        <v>3813</v>
      </c>
      <c r="W331" s="348">
        <v>190</v>
      </c>
      <c r="X331" s="349">
        <v>189</v>
      </c>
      <c r="Y331" s="344">
        <v>20811</v>
      </c>
      <c r="Z331" s="345">
        <v>72</v>
      </c>
      <c r="AA331" s="346">
        <v>71</v>
      </c>
      <c r="AB331" s="347">
        <v>729</v>
      </c>
      <c r="AC331" s="551">
        <v>321</v>
      </c>
      <c r="AD331" s="552" t="s">
        <v>4296</v>
      </c>
      <c r="AE331" s="351">
        <v>0</v>
      </c>
      <c r="AF331" s="343">
        <v>8.2200000000000006</v>
      </c>
      <c r="AG331" s="352">
        <v>91.78</v>
      </c>
    </row>
    <row r="332" spans="1:33" ht="18.75" customHeight="1">
      <c r="A332" s="569">
        <v>330</v>
      </c>
      <c r="B332" s="570">
        <v>391</v>
      </c>
      <c r="C332" s="571" t="s">
        <v>570</v>
      </c>
      <c r="D332" s="572" t="s">
        <v>3815</v>
      </c>
      <c r="E332" s="612" t="s">
        <v>3813</v>
      </c>
      <c r="F332" s="584">
        <v>327</v>
      </c>
      <c r="G332" s="575">
        <v>99618480</v>
      </c>
      <c r="H332" s="576">
        <v>343</v>
      </c>
      <c r="I332" s="577">
        <v>340</v>
      </c>
      <c r="J332" s="578">
        <v>106464368</v>
      </c>
      <c r="K332" s="579" t="s">
        <v>3813</v>
      </c>
      <c r="L332" s="580" t="s">
        <v>3813</v>
      </c>
      <c r="M332" s="581" t="s">
        <v>3813</v>
      </c>
      <c r="N332" s="576" t="s">
        <v>3813</v>
      </c>
      <c r="O332" s="577" t="s">
        <v>3813</v>
      </c>
      <c r="P332" s="613" t="s">
        <v>3813</v>
      </c>
      <c r="Q332" s="579" t="s">
        <v>3813</v>
      </c>
      <c r="R332" s="580" t="s">
        <v>3813</v>
      </c>
      <c r="S332" s="581" t="s">
        <v>3813</v>
      </c>
      <c r="T332" s="576" t="s">
        <v>3813</v>
      </c>
      <c r="U332" s="577" t="s">
        <v>3813</v>
      </c>
      <c r="V332" s="613" t="s">
        <v>3813</v>
      </c>
      <c r="W332" s="579" t="s">
        <v>3813</v>
      </c>
      <c r="X332" s="580" t="s">
        <v>3813</v>
      </c>
      <c r="Y332" s="581" t="s">
        <v>3813</v>
      </c>
      <c r="Z332" s="576">
        <v>307</v>
      </c>
      <c r="AA332" s="577">
        <v>303</v>
      </c>
      <c r="AB332" s="578">
        <v>263</v>
      </c>
      <c r="AC332" s="582">
        <v>341</v>
      </c>
      <c r="AD332" s="583" t="s">
        <v>4310</v>
      </c>
      <c r="AE332" s="573">
        <v>0</v>
      </c>
      <c r="AF332" s="584">
        <v>50</v>
      </c>
      <c r="AG332" s="585">
        <v>50</v>
      </c>
    </row>
    <row r="333" spans="1:33" ht="18.75" customHeight="1">
      <c r="A333" s="323">
        <v>331</v>
      </c>
      <c r="B333" s="324" t="s">
        <v>3813</v>
      </c>
      <c r="C333" s="325" t="s">
        <v>4363</v>
      </c>
      <c r="D333" s="326" t="s">
        <v>2086</v>
      </c>
      <c r="E333" s="327" t="s">
        <v>3813</v>
      </c>
      <c r="F333" s="328">
        <v>328</v>
      </c>
      <c r="G333" s="329">
        <v>99610684</v>
      </c>
      <c r="H333" s="330">
        <v>373</v>
      </c>
      <c r="I333" s="331">
        <v>370</v>
      </c>
      <c r="J333" s="332">
        <v>101740236</v>
      </c>
      <c r="K333" s="333">
        <v>172</v>
      </c>
      <c r="L333" s="334">
        <v>169</v>
      </c>
      <c r="M333" s="329">
        <v>28578236</v>
      </c>
      <c r="N333" s="330">
        <v>391</v>
      </c>
      <c r="O333" s="331">
        <v>388</v>
      </c>
      <c r="P333" s="332">
        <v>19151006</v>
      </c>
      <c r="Q333" s="333">
        <v>234</v>
      </c>
      <c r="R333" s="334">
        <v>231</v>
      </c>
      <c r="S333" s="329">
        <v>100518588</v>
      </c>
      <c r="T333" s="330">
        <v>300</v>
      </c>
      <c r="U333" s="331">
        <v>297</v>
      </c>
      <c r="V333" s="332">
        <v>2775417</v>
      </c>
      <c r="W333" s="333">
        <v>329</v>
      </c>
      <c r="X333" s="334">
        <v>328</v>
      </c>
      <c r="Y333" s="329">
        <v>3783</v>
      </c>
      <c r="Z333" s="330">
        <v>139</v>
      </c>
      <c r="AA333" s="331">
        <v>138</v>
      </c>
      <c r="AB333" s="332">
        <v>520</v>
      </c>
      <c r="AC333" s="549">
        <v>321</v>
      </c>
      <c r="AD333" s="550" t="s">
        <v>4296</v>
      </c>
      <c r="AE333" s="327">
        <v>0</v>
      </c>
      <c r="AF333" s="336">
        <v>100</v>
      </c>
      <c r="AG333" s="337">
        <v>0</v>
      </c>
    </row>
    <row r="334" spans="1:33" ht="18.75" customHeight="1">
      <c r="A334" s="553">
        <v>332</v>
      </c>
      <c r="B334" s="554">
        <v>350</v>
      </c>
      <c r="C334" s="555" t="s">
        <v>977</v>
      </c>
      <c r="D334" s="556" t="s">
        <v>3815</v>
      </c>
      <c r="E334" s="557" t="s">
        <v>3813</v>
      </c>
      <c r="F334" s="558">
        <v>329</v>
      </c>
      <c r="G334" s="559">
        <v>99128851</v>
      </c>
      <c r="H334" s="560">
        <v>383</v>
      </c>
      <c r="I334" s="561">
        <v>380</v>
      </c>
      <c r="J334" s="562">
        <v>99469081</v>
      </c>
      <c r="K334" s="563" t="s">
        <v>3813</v>
      </c>
      <c r="L334" s="564" t="s">
        <v>3813</v>
      </c>
      <c r="M334" s="609" t="s">
        <v>3813</v>
      </c>
      <c r="N334" s="560" t="s">
        <v>3813</v>
      </c>
      <c r="O334" s="561" t="s">
        <v>3813</v>
      </c>
      <c r="P334" s="610" t="s">
        <v>3813</v>
      </c>
      <c r="Q334" s="563" t="s">
        <v>3813</v>
      </c>
      <c r="R334" s="564" t="s">
        <v>3813</v>
      </c>
      <c r="S334" s="609" t="s">
        <v>3813</v>
      </c>
      <c r="T334" s="560" t="s">
        <v>3813</v>
      </c>
      <c r="U334" s="561" t="s">
        <v>3813</v>
      </c>
      <c r="V334" s="610" t="s">
        <v>3813</v>
      </c>
      <c r="W334" s="563" t="s">
        <v>3813</v>
      </c>
      <c r="X334" s="564" t="s">
        <v>3813</v>
      </c>
      <c r="Y334" s="609" t="s">
        <v>3813</v>
      </c>
      <c r="Z334" s="560" t="s">
        <v>3813</v>
      </c>
      <c r="AA334" s="561" t="s">
        <v>3813</v>
      </c>
      <c r="AB334" s="610" t="s">
        <v>3813</v>
      </c>
      <c r="AC334" s="565">
        <v>372</v>
      </c>
      <c r="AD334" s="566" t="s">
        <v>4292</v>
      </c>
      <c r="AE334" s="557">
        <v>0</v>
      </c>
      <c r="AF334" s="567">
        <v>100</v>
      </c>
      <c r="AG334" s="568">
        <v>0</v>
      </c>
    </row>
    <row r="335" spans="1:33" ht="18.75" customHeight="1">
      <c r="A335" s="338">
        <v>333</v>
      </c>
      <c r="B335" s="339">
        <v>433</v>
      </c>
      <c r="C335" s="340" t="s">
        <v>2921</v>
      </c>
      <c r="D335" s="341" t="s">
        <v>3369</v>
      </c>
      <c r="E335" s="351" t="s">
        <v>3813</v>
      </c>
      <c r="F335" s="353">
        <v>330</v>
      </c>
      <c r="G335" s="344">
        <v>98848686</v>
      </c>
      <c r="H335" s="345">
        <v>384</v>
      </c>
      <c r="I335" s="346">
        <v>381</v>
      </c>
      <c r="J335" s="347">
        <v>99201421</v>
      </c>
      <c r="K335" s="348">
        <v>220</v>
      </c>
      <c r="L335" s="349">
        <v>217</v>
      </c>
      <c r="M335" s="344">
        <v>24221722</v>
      </c>
      <c r="N335" s="345">
        <v>240</v>
      </c>
      <c r="O335" s="346">
        <v>237</v>
      </c>
      <c r="P335" s="347">
        <v>41349408</v>
      </c>
      <c r="Q335" s="348">
        <v>357</v>
      </c>
      <c r="R335" s="349">
        <v>353</v>
      </c>
      <c r="S335" s="344">
        <v>72966512</v>
      </c>
      <c r="T335" s="345">
        <v>123</v>
      </c>
      <c r="U335" s="346">
        <v>122</v>
      </c>
      <c r="V335" s="347">
        <v>11120244</v>
      </c>
      <c r="W335" s="348">
        <v>261</v>
      </c>
      <c r="X335" s="349">
        <v>260</v>
      </c>
      <c r="Y335" s="344">
        <v>10248</v>
      </c>
      <c r="Z335" s="345">
        <v>415</v>
      </c>
      <c r="AA335" s="346">
        <v>411</v>
      </c>
      <c r="AB335" s="347">
        <v>136</v>
      </c>
      <c r="AC335" s="551">
        <v>313</v>
      </c>
      <c r="AD335" s="552" t="s">
        <v>4295</v>
      </c>
      <c r="AE335" s="351">
        <v>0</v>
      </c>
      <c r="AF335" s="343">
        <v>100</v>
      </c>
      <c r="AG335" s="352">
        <v>0</v>
      </c>
    </row>
    <row r="336" spans="1:33" ht="18.75" customHeight="1">
      <c r="A336" s="338">
        <v>334</v>
      </c>
      <c r="B336" s="339" t="s">
        <v>3813</v>
      </c>
      <c r="C336" s="429" t="s">
        <v>3813</v>
      </c>
      <c r="D336" s="341" t="s">
        <v>3815</v>
      </c>
      <c r="E336" s="351" t="s">
        <v>3813</v>
      </c>
      <c r="F336" s="353">
        <v>331</v>
      </c>
      <c r="G336" s="354" t="s">
        <v>3813</v>
      </c>
      <c r="H336" s="345">
        <v>387</v>
      </c>
      <c r="I336" s="346">
        <v>384</v>
      </c>
      <c r="J336" s="355" t="s">
        <v>3813</v>
      </c>
      <c r="K336" s="348">
        <v>324</v>
      </c>
      <c r="L336" s="349">
        <v>321</v>
      </c>
      <c r="M336" s="354" t="s">
        <v>3813</v>
      </c>
      <c r="N336" s="345">
        <v>111</v>
      </c>
      <c r="O336" s="346">
        <v>108</v>
      </c>
      <c r="P336" s="355" t="s">
        <v>3813</v>
      </c>
      <c r="Q336" s="348">
        <v>114</v>
      </c>
      <c r="R336" s="349">
        <v>112</v>
      </c>
      <c r="S336" s="354" t="s">
        <v>3813</v>
      </c>
      <c r="T336" s="345">
        <v>471</v>
      </c>
      <c r="U336" s="346">
        <v>468</v>
      </c>
      <c r="V336" s="355" t="s">
        <v>3813</v>
      </c>
      <c r="W336" s="348" t="s">
        <v>3813</v>
      </c>
      <c r="X336" s="349" t="s">
        <v>3813</v>
      </c>
      <c r="Y336" s="354" t="s">
        <v>3813</v>
      </c>
      <c r="Z336" s="345">
        <v>191</v>
      </c>
      <c r="AA336" s="346">
        <v>189</v>
      </c>
      <c r="AB336" s="355" t="s">
        <v>3813</v>
      </c>
      <c r="AC336" s="551">
        <v>342</v>
      </c>
      <c r="AD336" s="552" t="s">
        <v>4317</v>
      </c>
      <c r="AE336" s="351">
        <v>0</v>
      </c>
      <c r="AF336" s="343">
        <v>100</v>
      </c>
      <c r="AG336" s="352">
        <v>0</v>
      </c>
    </row>
    <row r="337" spans="1:33" ht="18.75" customHeight="1">
      <c r="A337" s="371">
        <v>335</v>
      </c>
      <c r="B337" s="372">
        <v>322</v>
      </c>
      <c r="C337" s="373" t="s">
        <v>1129</v>
      </c>
      <c r="D337" s="374" t="s">
        <v>1737</v>
      </c>
      <c r="E337" s="375" t="s">
        <v>3813</v>
      </c>
      <c r="F337" s="376">
        <v>332</v>
      </c>
      <c r="G337" s="377">
        <v>98645245</v>
      </c>
      <c r="H337" s="378">
        <v>381</v>
      </c>
      <c r="I337" s="379">
        <v>378</v>
      </c>
      <c r="J337" s="380">
        <v>100027735</v>
      </c>
      <c r="K337" s="381">
        <v>156</v>
      </c>
      <c r="L337" s="382">
        <v>153</v>
      </c>
      <c r="M337" s="377">
        <v>30202174</v>
      </c>
      <c r="N337" s="378">
        <v>85</v>
      </c>
      <c r="O337" s="379">
        <v>82</v>
      </c>
      <c r="P337" s="380">
        <v>78807814</v>
      </c>
      <c r="Q337" s="381">
        <v>241</v>
      </c>
      <c r="R337" s="382">
        <v>238</v>
      </c>
      <c r="S337" s="377">
        <v>99488392</v>
      </c>
      <c r="T337" s="378">
        <v>142</v>
      </c>
      <c r="U337" s="379">
        <v>140</v>
      </c>
      <c r="V337" s="380">
        <v>9580330</v>
      </c>
      <c r="W337" s="381">
        <v>125</v>
      </c>
      <c r="X337" s="382">
        <v>124</v>
      </c>
      <c r="Y337" s="377">
        <v>32266</v>
      </c>
      <c r="Z337" s="378">
        <v>217</v>
      </c>
      <c r="AA337" s="379">
        <v>214</v>
      </c>
      <c r="AB337" s="380">
        <v>393</v>
      </c>
      <c r="AC337" s="604">
        <v>341</v>
      </c>
      <c r="AD337" s="605" t="s">
        <v>4310</v>
      </c>
      <c r="AE337" s="375">
        <v>0</v>
      </c>
      <c r="AF337" s="386">
        <v>100</v>
      </c>
      <c r="AG337" s="387">
        <v>0</v>
      </c>
    </row>
    <row r="338" spans="1:33" ht="18.75" customHeight="1">
      <c r="A338" s="323">
        <v>336</v>
      </c>
      <c r="B338" s="324">
        <v>451</v>
      </c>
      <c r="C338" s="325" t="s">
        <v>2337</v>
      </c>
      <c r="D338" s="326" t="s">
        <v>465</v>
      </c>
      <c r="E338" s="327" t="s">
        <v>3813</v>
      </c>
      <c r="F338" s="328">
        <v>333</v>
      </c>
      <c r="G338" s="329">
        <v>98631122</v>
      </c>
      <c r="H338" s="330">
        <v>382</v>
      </c>
      <c r="I338" s="331">
        <v>379</v>
      </c>
      <c r="J338" s="332">
        <v>99650798</v>
      </c>
      <c r="K338" s="333">
        <v>329</v>
      </c>
      <c r="L338" s="334">
        <v>326</v>
      </c>
      <c r="M338" s="329">
        <v>15580751</v>
      </c>
      <c r="N338" s="330">
        <v>258</v>
      </c>
      <c r="O338" s="331">
        <v>255</v>
      </c>
      <c r="P338" s="332">
        <v>37113408</v>
      </c>
      <c r="Q338" s="333">
        <v>358</v>
      </c>
      <c r="R338" s="334">
        <v>354</v>
      </c>
      <c r="S338" s="329">
        <v>72943748</v>
      </c>
      <c r="T338" s="330">
        <v>311</v>
      </c>
      <c r="U338" s="331">
        <v>308</v>
      </c>
      <c r="V338" s="332">
        <v>2478255</v>
      </c>
      <c r="W338" s="333">
        <v>318</v>
      </c>
      <c r="X338" s="334">
        <v>317</v>
      </c>
      <c r="Y338" s="329">
        <v>4285</v>
      </c>
      <c r="Z338" s="330">
        <v>189</v>
      </c>
      <c r="AA338" s="331">
        <v>187</v>
      </c>
      <c r="AB338" s="332">
        <v>435</v>
      </c>
      <c r="AC338" s="549">
        <v>313</v>
      </c>
      <c r="AD338" s="550" t="s">
        <v>4295</v>
      </c>
      <c r="AE338" s="327">
        <v>0</v>
      </c>
      <c r="AF338" s="336">
        <v>100</v>
      </c>
      <c r="AG338" s="337">
        <v>0</v>
      </c>
    </row>
    <row r="339" spans="1:33" ht="18.75" customHeight="1">
      <c r="A339" s="338">
        <v>337</v>
      </c>
      <c r="B339" s="339">
        <v>143</v>
      </c>
      <c r="C339" s="340" t="s">
        <v>1070</v>
      </c>
      <c r="D339" s="341" t="s">
        <v>366</v>
      </c>
      <c r="E339" s="351" t="s">
        <v>3813</v>
      </c>
      <c r="F339" s="353">
        <v>334</v>
      </c>
      <c r="G339" s="344">
        <v>98440984</v>
      </c>
      <c r="H339" s="345">
        <v>298</v>
      </c>
      <c r="I339" s="346">
        <v>295</v>
      </c>
      <c r="J339" s="347">
        <v>113749149</v>
      </c>
      <c r="K339" s="348">
        <v>54</v>
      </c>
      <c r="L339" s="349">
        <v>52</v>
      </c>
      <c r="M339" s="344">
        <v>45134103</v>
      </c>
      <c r="N339" s="345" t="s">
        <v>3813</v>
      </c>
      <c r="O339" s="346" t="s">
        <v>3813</v>
      </c>
      <c r="P339" s="355" t="s">
        <v>3813</v>
      </c>
      <c r="Q339" s="348">
        <v>446</v>
      </c>
      <c r="R339" s="349">
        <v>442</v>
      </c>
      <c r="S339" s="344">
        <v>48823463</v>
      </c>
      <c r="T339" s="345">
        <v>83</v>
      </c>
      <c r="U339" s="346">
        <v>82</v>
      </c>
      <c r="V339" s="347">
        <v>14116694</v>
      </c>
      <c r="W339" s="348" t="s">
        <v>3813</v>
      </c>
      <c r="X339" s="349" t="s">
        <v>3813</v>
      </c>
      <c r="Y339" s="354" t="s">
        <v>3813</v>
      </c>
      <c r="Z339" s="345">
        <v>171</v>
      </c>
      <c r="AA339" s="346">
        <v>169</v>
      </c>
      <c r="AB339" s="347">
        <v>459</v>
      </c>
      <c r="AC339" s="551">
        <v>311</v>
      </c>
      <c r="AD339" s="552" t="s">
        <v>4286</v>
      </c>
      <c r="AE339" s="351">
        <v>0</v>
      </c>
      <c r="AF339" s="343">
        <v>100</v>
      </c>
      <c r="AG339" s="352">
        <v>0</v>
      </c>
    </row>
    <row r="340" spans="1:33" ht="18.75" customHeight="1">
      <c r="A340" s="338">
        <v>338</v>
      </c>
      <c r="B340" s="339">
        <v>262</v>
      </c>
      <c r="C340" s="340" t="s">
        <v>2413</v>
      </c>
      <c r="D340" s="341" t="s">
        <v>2083</v>
      </c>
      <c r="E340" s="351" t="s">
        <v>3813</v>
      </c>
      <c r="F340" s="353">
        <v>335</v>
      </c>
      <c r="G340" s="344">
        <v>97984999</v>
      </c>
      <c r="H340" s="345">
        <v>392</v>
      </c>
      <c r="I340" s="346">
        <v>389</v>
      </c>
      <c r="J340" s="347">
        <v>97984999</v>
      </c>
      <c r="K340" s="348">
        <v>76</v>
      </c>
      <c r="L340" s="349">
        <v>74</v>
      </c>
      <c r="M340" s="344">
        <v>40894485</v>
      </c>
      <c r="N340" s="345">
        <v>71</v>
      </c>
      <c r="O340" s="346">
        <v>68</v>
      </c>
      <c r="P340" s="347">
        <v>87601718</v>
      </c>
      <c r="Q340" s="348">
        <v>105</v>
      </c>
      <c r="R340" s="349">
        <v>103</v>
      </c>
      <c r="S340" s="344">
        <v>158820425</v>
      </c>
      <c r="T340" s="345">
        <v>13</v>
      </c>
      <c r="U340" s="346">
        <v>13</v>
      </c>
      <c r="V340" s="347">
        <v>30408810</v>
      </c>
      <c r="W340" s="348">
        <v>82</v>
      </c>
      <c r="X340" s="349">
        <v>81</v>
      </c>
      <c r="Y340" s="344">
        <v>41066</v>
      </c>
      <c r="Z340" s="345">
        <v>261</v>
      </c>
      <c r="AA340" s="346">
        <v>258</v>
      </c>
      <c r="AB340" s="347">
        <v>321</v>
      </c>
      <c r="AC340" s="551">
        <v>371</v>
      </c>
      <c r="AD340" s="552" t="s">
        <v>4292</v>
      </c>
      <c r="AE340" s="351">
        <v>0</v>
      </c>
      <c r="AF340" s="343">
        <v>100</v>
      </c>
      <c r="AG340" s="352">
        <v>0</v>
      </c>
    </row>
    <row r="341" spans="1:33" ht="18.75" customHeight="1">
      <c r="A341" s="338">
        <v>339</v>
      </c>
      <c r="B341" s="339">
        <v>281</v>
      </c>
      <c r="C341" s="340" t="s">
        <v>1146</v>
      </c>
      <c r="D341" s="341" t="s">
        <v>465</v>
      </c>
      <c r="E341" s="351" t="s">
        <v>3813</v>
      </c>
      <c r="F341" s="353">
        <v>336</v>
      </c>
      <c r="G341" s="344">
        <v>97404603</v>
      </c>
      <c r="H341" s="345">
        <v>380</v>
      </c>
      <c r="I341" s="346">
        <v>377</v>
      </c>
      <c r="J341" s="347">
        <v>100245990</v>
      </c>
      <c r="K341" s="348">
        <v>221</v>
      </c>
      <c r="L341" s="349">
        <v>218</v>
      </c>
      <c r="M341" s="344">
        <v>23957340</v>
      </c>
      <c r="N341" s="345">
        <v>300</v>
      </c>
      <c r="O341" s="346">
        <v>297</v>
      </c>
      <c r="P341" s="347">
        <v>31166409</v>
      </c>
      <c r="Q341" s="348">
        <v>214</v>
      </c>
      <c r="R341" s="349">
        <v>211</v>
      </c>
      <c r="S341" s="344">
        <v>104886669</v>
      </c>
      <c r="T341" s="345">
        <v>272</v>
      </c>
      <c r="U341" s="346">
        <v>269</v>
      </c>
      <c r="V341" s="347">
        <v>3699110</v>
      </c>
      <c r="W341" s="348">
        <v>258</v>
      </c>
      <c r="X341" s="349">
        <v>257</v>
      </c>
      <c r="Y341" s="344">
        <v>10793</v>
      </c>
      <c r="Z341" s="345">
        <v>77</v>
      </c>
      <c r="AA341" s="346">
        <v>76</v>
      </c>
      <c r="AB341" s="347">
        <v>710</v>
      </c>
      <c r="AC341" s="551">
        <v>332</v>
      </c>
      <c r="AD341" s="552" t="s">
        <v>4306</v>
      </c>
      <c r="AE341" s="351">
        <v>0</v>
      </c>
      <c r="AF341" s="343">
        <v>100</v>
      </c>
      <c r="AG341" s="352">
        <v>0</v>
      </c>
    </row>
    <row r="342" spans="1:33" ht="18.75" customHeight="1">
      <c r="A342" s="569">
        <v>340</v>
      </c>
      <c r="B342" s="614">
        <v>384</v>
      </c>
      <c r="C342" s="571" t="s">
        <v>2343</v>
      </c>
      <c r="D342" s="572" t="s">
        <v>3815</v>
      </c>
      <c r="E342" s="573" t="s">
        <v>3813</v>
      </c>
      <c r="F342" s="574">
        <v>337</v>
      </c>
      <c r="G342" s="575">
        <v>97221729</v>
      </c>
      <c r="H342" s="576">
        <v>371</v>
      </c>
      <c r="I342" s="577">
        <v>368</v>
      </c>
      <c r="J342" s="578">
        <v>101999594</v>
      </c>
      <c r="K342" s="579">
        <v>132</v>
      </c>
      <c r="L342" s="580">
        <v>129</v>
      </c>
      <c r="M342" s="575">
        <v>32927562</v>
      </c>
      <c r="N342" s="576">
        <v>331</v>
      </c>
      <c r="O342" s="577">
        <v>328</v>
      </c>
      <c r="P342" s="578">
        <v>26887432</v>
      </c>
      <c r="Q342" s="579">
        <v>186</v>
      </c>
      <c r="R342" s="580">
        <v>183</v>
      </c>
      <c r="S342" s="575">
        <v>114751201</v>
      </c>
      <c r="T342" s="576">
        <v>372</v>
      </c>
      <c r="U342" s="577">
        <v>369</v>
      </c>
      <c r="V342" s="578">
        <v>780127</v>
      </c>
      <c r="W342" s="579">
        <v>177</v>
      </c>
      <c r="X342" s="580">
        <v>176</v>
      </c>
      <c r="Y342" s="575">
        <v>22500</v>
      </c>
      <c r="Z342" s="576">
        <v>143</v>
      </c>
      <c r="AA342" s="577">
        <v>142</v>
      </c>
      <c r="AB342" s="578">
        <v>515</v>
      </c>
      <c r="AC342" s="582">
        <v>361</v>
      </c>
      <c r="AD342" s="583" t="s">
        <v>4288</v>
      </c>
      <c r="AE342" s="573">
        <v>0</v>
      </c>
      <c r="AF342" s="584">
        <v>100</v>
      </c>
      <c r="AG342" s="585">
        <v>0</v>
      </c>
    </row>
    <row r="343" spans="1:33" ht="18.75" customHeight="1">
      <c r="A343" s="323">
        <v>341</v>
      </c>
      <c r="B343" s="324">
        <v>313</v>
      </c>
      <c r="C343" s="325" t="s">
        <v>944</v>
      </c>
      <c r="D343" s="326" t="s">
        <v>4364</v>
      </c>
      <c r="E343" s="327" t="s">
        <v>3813</v>
      </c>
      <c r="F343" s="328">
        <v>338</v>
      </c>
      <c r="G343" s="329">
        <v>97189969</v>
      </c>
      <c r="H343" s="330">
        <v>362</v>
      </c>
      <c r="I343" s="331">
        <v>359</v>
      </c>
      <c r="J343" s="332">
        <v>103546237</v>
      </c>
      <c r="K343" s="333">
        <v>270</v>
      </c>
      <c r="L343" s="334">
        <v>267</v>
      </c>
      <c r="M343" s="329">
        <v>19758312</v>
      </c>
      <c r="N343" s="330">
        <v>316</v>
      </c>
      <c r="O343" s="331">
        <v>313</v>
      </c>
      <c r="P343" s="332">
        <v>28718136</v>
      </c>
      <c r="Q343" s="333">
        <v>352</v>
      </c>
      <c r="R343" s="334">
        <v>348</v>
      </c>
      <c r="S343" s="329">
        <v>73504403</v>
      </c>
      <c r="T343" s="330">
        <v>81</v>
      </c>
      <c r="U343" s="331">
        <v>80</v>
      </c>
      <c r="V343" s="332">
        <v>14212328</v>
      </c>
      <c r="W343" s="333" t="s">
        <v>3813</v>
      </c>
      <c r="X343" s="334" t="s">
        <v>3813</v>
      </c>
      <c r="Y343" s="423" t="s">
        <v>3813</v>
      </c>
      <c r="Z343" s="330">
        <v>479</v>
      </c>
      <c r="AA343" s="331">
        <v>475</v>
      </c>
      <c r="AB343" s="332">
        <v>49</v>
      </c>
      <c r="AC343" s="549">
        <v>311</v>
      </c>
      <c r="AD343" s="550" t="s">
        <v>4286</v>
      </c>
      <c r="AE343" s="327">
        <v>0</v>
      </c>
      <c r="AF343" s="336">
        <v>100</v>
      </c>
      <c r="AG343" s="337">
        <v>0</v>
      </c>
    </row>
    <row r="344" spans="1:33" ht="18.75" customHeight="1">
      <c r="A344" s="338">
        <v>342</v>
      </c>
      <c r="B344" s="339">
        <v>412</v>
      </c>
      <c r="C344" s="340" t="s">
        <v>971</v>
      </c>
      <c r="D344" s="341" t="s">
        <v>3072</v>
      </c>
      <c r="E344" s="351" t="s">
        <v>3813</v>
      </c>
      <c r="F344" s="353">
        <v>339</v>
      </c>
      <c r="G344" s="344">
        <v>96963575</v>
      </c>
      <c r="H344" s="345">
        <v>312</v>
      </c>
      <c r="I344" s="346">
        <v>309</v>
      </c>
      <c r="J344" s="347">
        <v>112116137</v>
      </c>
      <c r="K344" s="348" t="s">
        <v>3813</v>
      </c>
      <c r="L344" s="349" t="s">
        <v>3813</v>
      </c>
      <c r="M344" s="354" t="s">
        <v>3813</v>
      </c>
      <c r="N344" s="345" t="s">
        <v>3813</v>
      </c>
      <c r="O344" s="346" t="s">
        <v>3813</v>
      </c>
      <c r="P344" s="355" t="s">
        <v>3813</v>
      </c>
      <c r="Q344" s="348" t="s">
        <v>3813</v>
      </c>
      <c r="R344" s="349" t="s">
        <v>3813</v>
      </c>
      <c r="S344" s="354" t="s">
        <v>3813</v>
      </c>
      <c r="T344" s="345" t="s">
        <v>3813</v>
      </c>
      <c r="U344" s="346" t="s">
        <v>3813</v>
      </c>
      <c r="V344" s="355" t="s">
        <v>3813</v>
      </c>
      <c r="W344" s="348">
        <v>238</v>
      </c>
      <c r="X344" s="349">
        <v>237</v>
      </c>
      <c r="Y344" s="344">
        <v>12991</v>
      </c>
      <c r="Z344" s="345">
        <v>397</v>
      </c>
      <c r="AA344" s="346">
        <v>393</v>
      </c>
      <c r="AB344" s="347">
        <v>155</v>
      </c>
      <c r="AC344" s="551">
        <v>311</v>
      </c>
      <c r="AD344" s="552" t="s">
        <v>4286</v>
      </c>
      <c r="AE344" s="351">
        <v>0</v>
      </c>
      <c r="AF344" s="343">
        <v>100</v>
      </c>
      <c r="AG344" s="352">
        <v>0</v>
      </c>
    </row>
    <row r="345" spans="1:33" ht="18.75" customHeight="1">
      <c r="A345" s="338">
        <v>343</v>
      </c>
      <c r="B345" s="339">
        <v>354</v>
      </c>
      <c r="C345" s="340" t="s">
        <v>2071</v>
      </c>
      <c r="D345" s="341" t="s">
        <v>3816</v>
      </c>
      <c r="E345" s="351" t="s">
        <v>3813</v>
      </c>
      <c r="F345" s="353">
        <v>340</v>
      </c>
      <c r="G345" s="344">
        <v>96949381</v>
      </c>
      <c r="H345" s="345">
        <v>203</v>
      </c>
      <c r="I345" s="346">
        <v>200</v>
      </c>
      <c r="J345" s="347">
        <v>131331829</v>
      </c>
      <c r="K345" s="348">
        <v>130</v>
      </c>
      <c r="L345" s="349">
        <v>127</v>
      </c>
      <c r="M345" s="344">
        <v>33026824</v>
      </c>
      <c r="N345" s="345">
        <v>46</v>
      </c>
      <c r="O345" s="346">
        <v>44</v>
      </c>
      <c r="P345" s="347">
        <v>109835888</v>
      </c>
      <c r="Q345" s="348">
        <v>182</v>
      </c>
      <c r="R345" s="349">
        <v>179</v>
      </c>
      <c r="S345" s="344">
        <v>116113511</v>
      </c>
      <c r="T345" s="345">
        <v>36</v>
      </c>
      <c r="U345" s="346">
        <v>36</v>
      </c>
      <c r="V345" s="347">
        <v>21906063</v>
      </c>
      <c r="W345" s="348">
        <v>171</v>
      </c>
      <c r="X345" s="349">
        <v>170</v>
      </c>
      <c r="Y345" s="344">
        <v>24062</v>
      </c>
      <c r="Z345" s="345">
        <v>325</v>
      </c>
      <c r="AA345" s="346">
        <v>321</v>
      </c>
      <c r="AB345" s="347">
        <v>240</v>
      </c>
      <c r="AC345" s="551">
        <v>352</v>
      </c>
      <c r="AD345" s="552" t="s">
        <v>4294</v>
      </c>
      <c r="AE345" s="351">
        <v>0</v>
      </c>
      <c r="AF345" s="343">
        <v>100</v>
      </c>
      <c r="AG345" s="352">
        <v>0</v>
      </c>
    </row>
    <row r="346" spans="1:33" ht="18.75" customHeight="1">
      <c r="A346" s="338">
        <v>344</v>
      </c>
      <c r="B346" s="339" t="s">
        <v>3813</v>
      </c>
      <c r="C346" s="340" t="s">
        <v>4365</v>
      </c>
      <c r="D346" s="341" t="s">
        <v>3368</v>
      </c>
      <c r="E346" s="351" t="s">
        <v>3813</v>
      </c>
      <c r="F346" s="353">
        <v>341</v>
      </c>
      <c r="G346" s="344">
        <v>96905356</v>
      </c>
      <c r="H346" s="345">
        <v>389</v>
      </c>
      <c r="I346" s="346">
        <v>386</v>
      </c>
      <c r="J346" s="347">
        <v>98384266</v>
      </c>
      <c r="K346" s="348">
        <v>285</v>
      </c>
      <c r="L346" s="349">
        <v>282</v>
      </c>
      <c r="M346" s="344">
        <v>18801602</v>
      </c>
      <c r="N346" s="345">
        <v>489</v>
      </c>
      <c r="O346" s="346">
        <v>485</v>
      </c>
      <c r="P346" s="347">
        <v>-1234266</v>
      </c>
      <c r="Q346" s="348">
        <v>453</v>
      </c>
      <c r="R346" s="349">
        <v>449</v>
      </c>
      <c r="S346" s="344">
        <v>46379269</v>
      </c>
      <c r="T346" s="345">
        <v>446</v>
      </c>
      <c r="U346" s="346">
        <v>443</v>
      </c>
      <c r="V346" s="347">
        <v>-2259029</v>
      </c>
      <c r="W346" s="348">
        <v>229</v>
      </c>
      <c r="X346" s="349">
        <v>228</v>
      </c>
      <c r="Y346" s="344">
        <v>14755</v>
      </c>
      <c r="Z346" s="345">
        <v>29</v>
      </c>
      <c r="AA346" s="346">
        <v>28</v>
      </c>
      <c r="AB346" s="347">
        <v>1020</v>
      </c>
      <c r="AC346" s="551">
        <v>321</v>
      </c>
      <c r="AD346" s="552" t="s">
        <v>4296</v>
      </c>
      <c r="AE346" s="351">
        <v>0</v>
      </c>
      <c r="AF346" s="343">
        <v>100</v>
      </c>
      <c r="AG346" s="352">
        <v>0</v>
      </c>
    </row>
    <row r="347" spans="1:33" ht="18.75" customHeight="1">
      <c r="A347" s="371">
        <v>345</v>
      </c>
      <c r="B347" s="372">
        <v>381</v>
      </c>
      <c r="C347" s="373" t="s">
        <v>973</v>
      </c>
      <c r="D347" s="374" t="s">
        <v>3369</v>
      </c>
      <c r="E347" s="375" t="s">
        <v>3813</v>
      </c>
      <c r="F347" s="376">
        <v>342</v>
      </c>
      <c r="G347" s="377">
        <v>96708565</v>
      </c>
      <c r="H347" s="378">
        <v>396</v>
      </c>
      <c r="I347" s="379">
        <v>393</v>
      </c>
      <c r="J347" s="380">
        <v>97034927</v>
      </c>
      <c r="K347" s="381" t="s">
        <v>3813</v>
      </c>
      <c r="L347" s="382" t="s">
        <v>3813</v>
      </c>
      <c r="M347" s="383" t="s">
        <v>3813</v>
      </c>
      <c r="N347" s="378">
        <v>199</v>
      </c>
      <c r="O347" s="379">
        <v>196</v>
      </c>
      <c r="P347" s="380">
        <v>48443251</v>
      </c>
      <c r="Q347" s="381">
        <v>380</v>
      </c>
      <c r="R347" s="382">
        <v>376</v>
      </c>
      <c r="S347" s="377">
        <v>68253852</v>
      </c>
      <c r="T347" s="378" t="s">
        <v>3813</v>
      </c>
      <c r="U347" s="379" t="s">
        <v>3813</v>
      </c>
      <c r="V347" s="384" t="s">
        <v>3813</v>
      </c>
      <c r="W347" s="381">
        <v>218</v>
      </c>
      <c r="X347" s="382">
        <v>217</v>
      </c>
      <c r="Y347" s="377">
        <v>16139</v>
      </c>
      <c r="Z347" s="378" t="s">
        <v>3813</v>
      </c>
      <c r="AA347" s="379" t="s">
        <v>3813</v>
      </c>
      <c r="AB347" s="384" t="s">
        <v>3813</v>
      </c>
      <c r="AC347" s="604">
        <v>384</v>
      </c>
      <c r="AD347" s="605" t="s">
        <v>4298</v>
      </c>
      <c r="AE347" s="375">
        <v>0</v>
      </c>
      <c r="AF347" s="386">
        <v>50</v>
      </c>
      <c r="AG347" s="387">
        <v>50</v>
      </c>
    </row>
    <row r="348" spans="1:33" ht="18.75" customHeight="1">
      <c r="A348" s="323">
        <v>346</v>
      </c>
      <c r="B348" s="324">
        <v>438</v>
      </c>
      <c r="C348" s="325" t="s">
        <v>4366</v>
      </c>
      <c r="D348" s="326" t="s">
        <v>3373</v>
      </c>
      <c r="E348" s="327" t="s">
        <v>3813</v>
      </c>
      <c r="F348" s="328">
        <v>343</v>
      </c>
      <c r="G348" s="329">
        <v>96565762</v>
      </c>
      <c r="H348" s="330">
        <v>391</v>
      </c>
      <c r="I348" s="331">
        <v>388</v>
      </c>
      <c r="J348" s="332">
        <v>98134801</v>
      </c>
      <c r="K348" s="333" t="s">
        <v>3813</v>
      </c>
      <c r="L348" s="334" t="s">
        <v>3813</v>
      </c>
      <c r="M348" s="423" t="s">
        <v>3813</v>
      </c>
      <c r="N348" s="330" t="s">
        <v>3813</v>
      </c>
      <c r="O348" s="331" t="s">
        <v>3813</v>
      </c>
      <c r="P348" s="424" t="s">
        <v>3813</v>
      </c>
      <c r="Q348" s="333" t="s">
        <v>3813</v>
      </c>
      <c r="R348" s="334" t="s">
        <v>3813</v>
      </c>
      <c r="S348" s="423" t="s">
        <v>3813</v>
      </c>
      <c r="T348" s="330" t="s">
        <v>3813</v>
      </c>
      <c r="U348" s="331" t="s">
        <v>3813</v>
      </c>
      <c r="V348" s="424" t="s">
        <v>3813</v>
      </c>
      <c r="W348" s="333">
        <v>173</v>
      </c>
      <c r="X348" s="334">
        <v>172</v>
      </c>
      <c r="Y348" s="329">
        <v>23303</v>
      </c>
      <c r="Z348" s="330" t="s">
        <v>3813</v>
      </c>
      <c r="AA348" s="331" t="s">
        <v>3813</v>
      </c>
      <c r="AB348" s="424" t="s">
        <v>3813</v>
      </c>
      <c r="AC348" s="549">
        <v>321</v>
      </c>
      <c r="AD348" s="550" t="s">
        <v>4296</v>
      </c>
      <c r="AE348" s="327">
        <v>0</v>
      </c>
      <c r="AF348" s="336">
        <v>100</v>
      </c>
      <c r="AG348" s="337">
        <v>0</v>
      </c>
    </row>
    <row r="349" spans="1:33" ht="18.75" customHeight="1">
      <c r="A349" s="338">
        <v>347</v>
      </c>
      <c r="B349" s="339">
        <v>240</v>
      </c>
      <c r="C349" s="340" t="s">
        <v>975</v>
      </c>
      <c r="D349" s="341" t="s">
        <v>1734</v>
      </c>
      <c r="E349" s="351" t="s">
        <v>3813</v>
      </c>
      <c r="F349" s="353">
        <v>344</v>
      </c>
      <c r="G349" s="344">
        <v>96389432</v>
      </c>
      <c r="H349" s="345">
        <v>138</v>
      </c>
      <c r="I349" s="346">
        <v>136</v>
      </c>
      <c r="J349" s="347">
        <v>144711471</v>
      </c>
      <c r="K349" s="348">
        <v>431</v>
      </c>
      <c r="L349" s="349">
        <v>428</v>
      </c>
      <c r="M349" s="344">
        <v>8065378</v>
      </c>
      <c r="N349" s="345">
        <v>371</v>
      </c>
      <c r="O349" s="346">
        <v>368</v>
      </c>
      <c r="P349" s="347">
        <v>23002218</v>
      </c>
      <c r="Q349" s="348">
        <v>296</v>
      </c>
      <c r="R349" s="349">
        <v>292</v>
      </c>
      <c r="S349" s="344">
        <v>85189304</v>
      </c>
      <c r="T349" s="345">
        <v>388</v>
      </c>
      <c r="U349" s="346">
        <v>385</v>
      </c>
      <c r="V349" s="347">
        <v>462931</v>
      </c>
      <c r="W349" s="348">
        <v>296</v>
      </c>
      <c r="X349" s="349">
        <v>295</v>
      </c>
      <c r="Y349" s="344">
        <v>6190</v>
      </c>
      <c r="Z349" s="345">
        <v>383</v>
      </c>
      <c r="AA349" s="346">
        <v>379</v>
      </c>
      <c r="AB349" s="347">
        <v>176</v>
      </c>
      <c r="AC349" s="551">
        <v>311</v>
      </c>
      <c r="AD349" s="552" t="s">
        <v>4286</v>
      </c>
      <c r="AE349" s="351">
        <v>0</v>
      </c>
      <c r="AF349" s="343">
        <v>100</v>
      </c>
      <c r="AG349" s="352">
        <v>0</v>
      </c>
    </row>
    <row r="350" spans="1:33" ht="18.75" customHeight="1">
      <c r="A350" s="338">
        <v>348</v>
      </c>
      <c r="B350" s="339" t="s">
        <v>3813</v>
      </c>
      <c r="C350" s="429" t="s">
        <v>3813</v>
      </c>
      <c r="D350" s="341" t="s">
        <v>198</v>
      </c>
      <c r="E350" s="342" t="s">
        <v>3813</v>
      </c>
      <c r="F350" s="343">
        <v>345</v>
      </c>
      <c r="G350" s="354" t="s">
        <v>3813</v>
      </c>
      <c r="H350" s="345">
        <v>400</v>
      </c>
      <c r="I350" s="346">
        <v>397</v>
      </c>
      <c r="J350" s="355" t="s">
        <v>3813</v>
      </c>
      <c r="K350" s="348">
        <v>244</v>
      </c>
      <c r="L350" s="349">
        <v>241</v>
      </c>
      <c r="M350" s="354" t="s">
        <v>3813</v>
      </c>
      <c r="N350" s="345">
        <v>90</v>
      </c>
      <c r="O350" s="346">
        <v>87</v>
      </c>
      <c r="P350" s="355" t="s">
        <v>3813</v>
      </c>
      <c r="Q350" s="348">
        <v>215</v>
      </c>
      <c r="R350" s="349">
        <v>212</v>
      </c>
      <c r="S350" s="354" t="s">
        <v>3813</v>
      </c>
      <c r="T350" s="345">
        <v>246</v>
      </c>
      <c r="U350" s="346">
        <v>243</v>
      </c>
      <c r="V350" s="355" t="s">
        <v>3813</v>
      </c>
      <c r="W350" s="348">
        <v>183</v>
      </c>
      <c r="X350" s="349">
        <v>182</v>
      </c>
      <c r="Y350" s="354" t="s">
        <v>3813</v>
      </c>
      <c r="Z350" s="345">
        <v>115</v>
      </c>
      <c r="AA350" s="346">
        <v>114</v>
      </c>
      <c r="AB350" s="355" t="s">
        <v>3813</v>
      </c>
      <c r="AC350" s="551">
        <v>355</v>
      </c>
      <c r="AD350" s="552" t="s">
        <v>4301</v>
      </c>
      <c r="AE350" s="351">
        <v>0</v>
      </c>
      <c r="AF350" s="343">
        <v>100</v>
      </c>
      <c r="AG350" s="352">
        <v>0</v>
      </c>
    </row>
    <row r="351" spans="1:33" ht="18.75" customHeight="1">
      <c r="A351" s="338">
        <v>349</v>
      </c>
      <c r="B351" s="429">
        <v>202</v>
      </c>
      <c r="C351" s="340" t="s">
        <v>3308</v>
      </c>
      <c r="D351" s="341" t="s">
        <v>3368</v>
      </c>
      <c r="E351" s="351" t="s">
        <v>3813</v>
      </c>
      <c r="F351" s="353">
        <v>346</v>
      </c>
      <c r="G351" s="344">
        <v>96264985</v>
      </c>
      <c r="H351" s="345">
        <v>128</v>
      </c>
      <c r="I351" s="346">
        <v>126</v>
      </c>
      <c r="J351" s="347">
        <v>146792022</v>
      </c>
      <c r="K351" s="348">
        <v>429</v>
      </c>
      <c r="L351" s="349">
        <v>426</v>
      </c>
      <c r="M351" s="344">
        <v>8149297</v>
      </c>
      <c r="N351" s="345">
        <v>222</v>
      </c>
      <c r="O351" s="346">
        <v>219</v>
      </c>
      <c r="P351" s="347">
        <v>43597587</v>
      </c>
      <c r="Q351" s="348">
        <v>132</v>
      </c>
      <c r="R351" s="349">
        <v>130</v>
      </c>
      <c r="S351" s="344">
        <v>140246879</v>
      </c>
      <c r="T351" s="345">
        <v>220</v>
      </c>
      <c r="U351" s="346">
        <v>217</v>
      </c>
      <c r="V351" s="347">
        <v>5286983</v>
      </c>
      <c r="W351" s="348">
        <v>144</v>
      </c>
      <c r="X351" s="349">
        <v>143</v>
      </c>
      <c r="Y351" s="344">
        <v>30000</v>
      </c>
      <c r="Z351" s="345">
        <v>132</v>
      </c>
      <c r="AA351" s="346">
        <v>131</v>
      </c>
      <c r="AB351" s="347">
        <v>540</v>
      </c>
      <c r="AC351" s="551">
        <v>321</v>
      </c>
      <c r="AD351" s="552" t="s">
        <v>4296</v>
      </c>
      <c r="AE351" s="351">
        <v>0</v>
      </c>
      <c r="AF351" s="343">
        <v>100</v>
      </c>
      <c r="AG351" s="352">
        <v>0</v>
      </c>
    </row>
    <row r="352" spans="1:33" ht="18.75" customHeight="1">
      <c r="A352" s="569">
        <v>350</v>
      </c>
      <c r="B352" s="570">
        <v>430</v>
      </c>
      <c r="C352" s="571" t="s">
        <v>2920</v>
      </c>
      <c r="D352" s="572" t="s">
        <v>3815</v>
      </c>
      <c r="E352" s="573" t="s">
        <v>3813</v>
      </c>
      <c r="F352" s="574">
        <v>347</v>
      </c>
      <c r="G352" s="575">
        <v>96139873</v>
      </c>
      <c r="H352" s="576">
        <v>397</v>
      </c>
      <c r="I352" s="577">
        <v>394</v>
      </c>
      <c r="J352" s="578">
        <v>96989545</v>
      </c>
      <c r="K352" s="579" t="s">
        <v>3813</v>
      </c>
      <c r="L352" s="580" t="s">
        <v>3813</v>
      </c>
      <c r="M352" s="581" t="s">
        <v>3813</v>
      </c>
      <c r="N352" s="576" t="s">
        <v>3813</v>
      </c>
      <c r="O352" s="577" t="s">
        <v>3813</v>
      </c>
      <c r="P352" s="613" t="s">
        <v>3813</v>
      </c>
      <c r="Q352" s="579">
        <v>429</v>
      </c>
      <c r="R352" s="580">
        <v>425</v>
      </c>
      <c r="S352" s="575">
        <v>53635498</v>
      </c>
      <c r="T352" s="576" t="s">
        <v>3813</v>
      </c>
      <c r="U352" s="577" t="s">
        <v>3813</v>
      </c>
      <c r="V352" s="613" t="s">
        <v>3813</v>
      </c>
      <c r="W352" s="579">
        <v>58</v>
      </c>
      <c r="X352" s="580">
        <v>57</v>
      </c>
      <c r="Y352" s="575">
        <v>47915</v>
      </c>
      <c r="Z352" s="576">
        <v>437</v>
      </c>
      <c r="AA352" s="577">
        <v>433</v>
      </c>
      <c r="AB352" s="578">
        <v>117</v>
      </c>
      <c r="AC352" s="582">
        <v>383</v>
      </c>
      <c r="AD352" s="583" t="s">
        <v>4302</v>
      </c>
      <c r="AE352" s="573">
        <v>0</v>
      </c>
      <c r="AF352" s="584">
        <v>100</v>
      </c>
      <c r="AG352" s="585">
        <v>0</v>
      </c>
    </row>
    <row r="353" spans="1:33" ht="18.75" customHeight="1">
      <c r="A353" s="323">
        <v>351</v>
      </c>
      <c r="B353" s="324">
        <v>311</v>
      </c>
      <c r="C353" s="325" t="s">
        <v>4252</v>
      </c>
      <c r="D353" s="326" t="s">
        <v>3372</v>
      </c>
      <c r="E353" s="327" t="s">
        <v>3813</v>
      </c>
      <c r="F353" s="328">
        <v>348</v>
      </c>
      <c r="G353" s="329">
        <v>96104470</v>
      </c>
      <c r="H353" s="330">
        <v>280</v>
      </c>
      <c r="I353" s="331">
        <v>277</v>
      </c>
      <c r="J353" s="332">
        <v>118392676</v>
      </c>
      <c r="K353" s="333">
        <v>193</v>
      </c>
      <c r="L353" s="334">
        <v>190</v>
      </c>
      <c r="M353" s="329">
        <v>26057524</v>
      </c>
      <c r="N353" s="330">
        <v>470</v>
      </c>
      <c r="O353" s="331">
        <v>466</v>
      </c>
      <c r="P353" s="332">
        <v>5140089</v>
      </c>
      <c r="Q353" s="333">
        <v>406</v>
      </c>
      <c r="R353" s="334">
        <v>402</v>
      </c>
      <c r="S353" s="329">
        <v>59065026</v>
      </c>
      <c r="T353" s="330">
        <v>281</v>
      </c>
      <c r="U353" s="331">
        <v>278</v>
      </c>
      <c r="V353" s="332">
        <v>3404786</v>
      </c>
      <c r="W353" s="333">
        <v>195</v>
      </c>
      <c r="X353" s="334">
        <v>194</v>
      </c>
      <c r="Y353" s="329">
        <v>20008</v>
      </c>
      <c r="Z353" s="330">
        <v>99</v>
      </c>
      <c r="AA353" s="331">
        <v>98</v>
      </c>
      <c r="AB353" s="332">
        <v>611</v>
      </c>
      <c r="AC353" s="549">
        <v>321</v>
      </c>
      <c r="AD353" s="550" t="s">
        <v>4296</v>
      </c>
      <c r="AE353" s="327">
        <v>0</v>
      </c>
      <c r="AF353" s="336">
        <v>100</v>
      </c>
      <c r="AG353" s="337">
        <v>0</v>
      </c>
    </row>
    <row r="354" spans="1:33" ht="18.75" customHeight="1">
      <c r="A354" s="553">
        <v>352</v>
      </c>
      <c r="B354" s="554">
        <v>473</v>
      </c>
      <c r="C354" s="555" t="s">
        <v>2418</v>
      </c>
      <c r="D354" s="556" t="s">
        <v>3815</v>
      </c>
      <c r="E354" s="557" t="s">
        <v>3813</v>
      </c>
      <c r="F354" s="558">
        <v>349</v>
      </c>
      <c r="G354" s="559">
        <v>96082921</v>
      </c>
      <c r="H354" s="560">
        <v>303</v>
      </c>
      <c r="I354" s="561">
        <v>300</v>
      </c>
      <c r="J354" s="562">
        <v>113542627</v>
      </c>
      <c r="K354" s="563">
        <v>43</v>
      </c>
      <c r="L354" s="564">
        <v>41</v>
      </c>
      <c r="M354" s="559">
        <v>47652924</v>
      </c>
      <c r="N354" s="560">
        <v>30</v>
      </c>
      <c r="O354" s="561">
        <v>28</v>
      </c>
      <c r="P354" s="562">
        <v>129549743</v>
      </c>
      <c r="Q354" s="563">
        <v>134</v>
      </c>
      <c r="R354" s="564">
        <v>132</v>
      </c>
      <c r="S354" s="559">
        <v>139997186</v>
      </c>
      <c r="T354" s="560">
        <v>23</v>
      </c>
      <c r="U354" s="561">
        <v>23</v>
      </c>
      <c r="V354" s="562">
        <v>26198815</v>
      </c>
      <c r="W354" s="563">
        <v>60</v>
      </c>
      <c r="X354" s="564">
        <v>59</v>
      </c>
      <c r="Y354" s="559">
        <v>46913</v>
      </c>
      <c r="Z354" s="560">
        <v>123</v>
      </c>
      <c r="AA354" s="561">
        <v>122</v>
      </c>
      <c r="AB354" s="562">
        <v>560</v>
      </c>
      <c r="AC354" s="565">
        <v>352</v>
      </c>
      <c r="AD354" s="566" t="s">
        <v>4294</v>
      </c>
      <c r="AE354" s="557">
        <v>0</v>
      </c>
      <c r="AF354" s="567">
        <v>100</v>
      </c>
      <c r="AG354" s="568">
        <v>0</v>
      </c>
    </row>
    <row r="355" spans="1:33" ht="18.75" customHeight="1">
      <c r="A355" s="338">
        <v>353</v>
      </c>
      <c r="B355" s="429">
        <v>415</v>
      </c>
      <c r="C355" s="340" t="s">
        <v>969</v>
      </c>
      <c r="D355" s="341" t="s">
        <v>3369</v>
      </c>
      <c r="E355" s="351" t="s">
        <v>3813</v>
      </c>
      <c r="F355" s="353">
        <v>350</v>
      </c>
      <c r="G355" s="344">
        <v>96010877</v>
      </c>
      <c r="H355" s="345">
        <v>390</v>
      </c>
      <c r="I355" s="346">
        <v>387</v>
      </c>
      <c r="J355" s="347">
        <v>98237327</v>
      </c>
      <c r="K355" s="348" t="s">
        <v>3813</v>
      </c>
      <c r="L355" s="349" t="s">
        <v>3813</v>
      </c>
      <c r="M355" s="354" t="s">
        <v>3813</v>
      </c>
      <c r="N355" s="345">
        <v>376</v>
      </c>
      <c r="O355" s="346">
        <v>373</v>
      </c>
      <c r="P355" s="347">
        <v>22017460</v>
      </c>
      <c r="Q355" s="348">
        <v>378</v>
      </c>
      <c r="R355" s="349">
        <v>374</v>
      </c>
      <c r="S355" s="344">
        <v>68520157</v>
      </c>
      <c r="T355" s="345" t="s">
        <v>3813</v>
      </c>
      <c r="U355" s="346" t="s">
        <v>3813</v>
      </c>
      <c r="V355" s="355" t="s">
        <v>3813</v>
      </c>
      <c r="W355" s="348">
        <v>227</v>
      </c>
      <c r="X355" s="349">
        <v>226</v>
      </c>
      <c r="Y355" s="344">
        <v>14923</v>
      </c>
      <c r="Z355" s="345">
        <v>190</v>
      </c>
      <c r="AA355" s="346">
        <v>188</v>
      </c>
      <c r="AB355" s="347">
        <v>435</v>
      </c>
      <c r="AC355" s="551">
        <v>384</v>
      </c>
      <c r="AD355" s="552" t="s">
        <v>4298</v>
      </c>
      <c r="AE355" s="351">
        <v>0</v>
      </c>
      <c r="AF355" s="343">
        <v>0</v>
      </c>
      <c r="AG355" s="352">
        <v>100</v>
      </c>
    </row>
    <row r="356" spans="1:33" ht="18.75" customHeight="1">
      <c r="A356" s="338">
        <v>354</v>
      </c>
      <c r="B356" s="339">
        <v>286</v>
      </c>
      <c r="C356" s="340" t="s">
        <v>690</v>
      </c>
      <c r="D356" s="341" t="s">
        <v>2086</v>
      </c>
      <c r="E356" s="351" t="s">
        <v>3813</v>
      </c>
      <c r="F356" s="353">
        <v>351</v>
      </c>
      <c r="G356" s="344">
        <v>95993624</v>
      </c>
      <c r="H356" s="345">
        <v>368</v>
      </c>
      <c r="I356" s="346">
        <v>365</v>
      </c>
      <c r="J356" s="347">
        <v>102367232</v>
      </c>
      <c r="K356" s="348">
        <v>482</v>
      </c>
      <c r="L356" s="349">
        <v>479</v>
      </c>
      <c r="M356" s="344">
        <v>2790323</v>
      </c>
      <c r="N356" s="345">
        <v>474</v>
      </c>
      <c r="O356" s="346">
        <v>470</v>
      </c>
      <c r="P356" s="347">
        <v>4588622</v>
      </c>
      <c r="Q356" s="348">
        <v>497</v>
      </c>
      <c r="R356" s="349">
        <v>493</v>
      </c>
      <c r="S356" s="344">
        <v>18831955</v>
      </c>
      <c r="T356" s="345">
        <v>443</v>
      </c>
      <c r="U356" s="346">
        <v>440</v>
      </c>
      <c r="V356" s="347">
        <v>-1982732</v>
      </c>
      <c r="W356" s="348" t="s">
        <v>3813</v>
      </c>
      <c r="X356" s="349" t="s">
        <v>3813</v>
      </c>
      <c r="Y356" s="354" t="s">
        <v>3813</v>
      </c>
      <c r="Z356" s="345">
        <v>389</v>
      </c>
      <c r="AA356" s="346">
        <v>385</v>
      </c>
      <c r="AB356" s="347">
        <v>171</v>
      </c>
      <c r="AC356" s="551">
        <v>321</v>
      </c>
      <c r="AD356" s="552" t="s">
        <v>4296</v>
      </c>
      <c r="AE356" s="351">
        <v>0</v>
      </c>
      <c r="AF356" s="343">
        <v>100</v>
      </c>
      <c r="AG356" s="352">
        <v>0</v>
      </c>
    </row>
    <row r="357" spans="1:33" ht="18.75" customHeight="1">
      <c r="A357" s="569">
        <v>355</v>
      </c>
      <c r="B357" s="570">
        <v>370</v>
      </c>
      <c r="C357" s="571" t="s">
        <v>3299</v>
      </c>
      <c r="D357" s="572" t="s">
        <v>3815</v>
      </c>
      <c r="E357" s="573" t="s">
        <v>3813</v>
      </c>
      <c r="F357" s="574">
        <v>352</v>
      </c>
      <c r="G357" s="575">
        <v>95812492</v>
      </c>
      <c r="H357" s="576">
        <v>236</v>
      </c>
      <c r="I357" s="577">
        <v>233</v>
      </c>
      <c r="J357" s="578">
        <v>125850573</v>
      </c>
      <c r="K357" s="579">
        <v>242</v>
      </c>
      <c r="L357" s="580">
        <v>239</v>
      </c>
      <c r="M357" s="575">
        <v>21463506</v>
      </c>
      <c r="N357" s="576" t="s">
        <v>3813</v>
      </c>
      <c r="O357" s="577" t="s">
        <v>3813</v>
      </c>
      <c r="P357" s="613" t="s">
        <v>3813</v>
      </c>
      <c r="Q357" s="579">
        <v>172</v>
      </c>
      <c r="R357" s="580">
        <v>170</v>
      </c>
      <c r="S357" s="575">
        <v>120260992</v>
      </c>
      <c r="T357" s="576">
        <v>322</v>
      </c>
      <c r="U357" s="577">
        <v>319</v>
      </c>
      <c r="V357" s="578">
        <v>2188688</v>
      </c>
      <c r="W357" s="579">
        <v>237</v>
      </c>
      <c r="X357" s="580">
        <v>236</v>
      </c>
      <c r="Y357" s="575">
        <v>13186</v>
      </c>
      <c r="Z357" s="576">
        <v>88</v>
      </c>
      <c r="AA357" s="577">
        <v>87</v>
      </c>
      <c r="AB357" s="578">
        <v>650</v>
      </c>
      <c r="AC357" s="582">
        <v>362</v>
      </c>
      <c r="AD357" s="583" t="s">
        <v>4288</v>
      </c>
      <c r="AE357" s="573">
        <v>0</v>
      </c>
      <c r="AF357" s="584">
        <v>100</v>
      </c>
      <c r="AG357" s="585">
        <v>0</v>
      </c>
    </row>
    <row r="358" spans="1:33" ht="18.75" customHeight="1">
      <c r="A358" s="586">
        <v>356</v>
      </c>
      <c r="B358" s="587">
        <v>400</v>
      </c>
      <c r="C358" s="588" t="s">
        <v>3119</v>
      </c>
      <c r="D358" s="589" t="s">
        <v>3815</v>
      </c>
      <c r="E358" s="590" t="s">
        <v>3813</v>
      </c>
      <c r="F358" s="591">
        <v>353</v>
      </c>
      <c r="G358" s="592">
        <v>95645369</v>
      </c>
      <c r="H358" s="593">
        <v>386</v>
      </c>
      <c r="I358" s="594">
        <v>383</v>
      </c>
      <c r="J358" s="595">
        <v>98883008</v>
      </c>
      <c r="K358" s="596">
        <v>370</v>
      </c>
      <c r="L358" s="597">
        <v>367</v>
      </c>
      <c r="M358" s="592">
        <v>13209781</v>
      </c>
      <c r="N358" s="593">
        <v>403</v>
      </c>
      <c r="O358" s="594">
        <v>400</v>
      </c>
      <c r="P358" s="595">
        <v>17225201</v>
      </c>
      <c r="Q358" s="596">
        <v>485</v>
      </c>
      <c r="R358" s="597">
        <v>481</v>
      </c>
      <c r="S358" s="592">
        <v>36255845</v>
      </c>
      <c r="T358" s="593">
        <v>208</v>
      </c>
      <c r="U358" s="594">
        <v>205</v>
      </c>
      <c r="V358" s="595">
        <v>5447044</v>
      </c>
      <c r="W358" s="596">
        <v>43</v>
      </c>
      <c r="X358" s="597">
        <v>43</v>
      </c>
      <c r="Y358" s="592">
        <v>54273</v>
      </c>
      <c r="Z358" s="593">
        <v>195</v>
      </c>
      <c r="AA358" s="594">
        <v>193</v>
      </c>
      <c r="AB358" s="595">
        <v>430</v>
      </c>
      <c r="AC358" s="600">
        <v>322</v>
      </c>
      <c r="AD358" s="601" t="s">
        <v>4299</v>
      </c>
      <c r="AE358" s="590">
        <v>0</v>
      </c>
      <c r="AF358" s="602">
        <v>100</v>
      </c>
      <c r="AG358" s="603">
        <v>0</v>
      </c>
    </row>
    <row r="359" spans="1:33" ht="18.75" customHeight="1">
      <c r="A359" s="553">
        <v>357</v>
      </c>
      <c r="B359" s="554" t="s">
        <v>3813</v>
      </c>
      <c r="C359" s="555" t="s">
        <v>4367</v>
      </c>
      <c r="D359" s="556" t="s">
        <v>3815</v>
      </c>
      <c r="E359" s="557" t="s">
        <v>3813</v>
      </c>
      <c r="F359" s="558">
        <v>354</v>
      </c>
      <c r="G359" s="559">
        <v>95164601</v>
      </c>
      <c r="H359" s="560">
        <v>377</v>
      </c>
      <c r="I359" s="561">
        <v>374</v>
      </c>
      <c r="J359" s="562">
        <v>100929344</v>
      </c>
      <c r="K359" s="563">
        <v>215</v>
      </c>
      <c r="L359" s="564">
        <v>212</v>
      </c>
      <c r="M359" s="559">
        <v>24433736</v>
      </c>
      <c r="N359" s="560">
        <v>283</v>
      </c>
      <c r="O359" s="561">
        <v>280</v>
      </c>
      <c r="P359" s="562">
        <v>34431141</v>
      </c>
      <c r="Q359" s="563">
        <v>212</v>
      </c>
      <c r="R359" s="564">
        <v>209</v>
      </c>
      <c r="S359" s="559">
        <v>105092902</v>
      </c>
      <c r="T359" s="560">
        <v>166</v>
      </c>
      <c r="U359" s="561">
        <v>163</v>
      </c>
      <c r="V359" s="562">
        <v>8077528</v>
      </c>
      <c r="W359" s="563">
        <v>424</v>
      </c>
      <c r="X359" s="564">
        <v>422</v>
      </c>
      <c r="Y359" s="559">
        <v>24</v>
      </c>
      <c r="Z359" s="560">
        <v>359</v>
      </c>
      <c r="AA359" s="561">
        <v>355</v>
      </c>
      <c r="AB359" s="562">
        <v>200</v>
      </c>
      <c r="AC359" s="565">
        <v>356</v>
      </c>
      <c r="AD359" s="566" t="s">
        <v>4301</v>
      </c>
      <c r="AE359" s="557">
        <v>0</v>
      </c>
      <c r="AF359" s="567">
        <v>100</v>
      </c>
      <c r="AG359" s="568">
        <v>0</v>
      </c>
    </row>
    <row r="360" spans="1:33" ht="18.75" customHeight="1">
      <c r="A360" s="338">
        <v>358</v>
      </c>
      <c r="B360" s="339" t="s">
        <v>3813</v>
      </c>
      <c r="C360" s="340" t="s">
        <v>4368</v>
      </c>
      <c r="D360" s="341" t="s">
        <v>4216</v>
      </c>
      <c r="E360" s="351" t="s">
        <v>3813</v>
      </c>
      <c r="F360" s="353">
        <v>355</v>
      </c>
      <c r="G360" s="344">
        <v>95034493</v>
      </c>
      <c r="H360" s="345">
        <v>175</v>
      </c>
      <c r="I360" s="346">
        <v>172</v>
      </c>
      <c r="J360" s="347">
        <v>136275851</v>
      </c>
      <c r="K360" s="348" t="s">
        <v>3813</v>
      </c>
      <c r="L360" s="349" t="s">
        <v>3813</v>
      </c>
      <c r="M360" s="354" t="s">
        <v>3813</v>
      </c>
      <c r="N360" s="345" t="s">
        <v>3813</v>
      </c>
      <c r="O360" s="346" t="s">
        <v>3813</v>
      </c>
      <c r="P360" s="355" t="s">
        <v>3813</v>
      </c>
      <c r="Q360" s="348" t="s">
        <v>3813</v>
      </c>
      <c r="R360" s="349" t="s">
        <v>3813</v>
      </c>
      <c r="S360" s="354" t="s">
        <v>3813</v>
      </c>
      <c r="T360" s="345" t="s">
        <v>3813</v>
      </c>
      <c r="U360" s="346" t="s">
        <v>3813</v>
      </c>
      <c r="V360" s="355" t="s">
        <v>3813</v>
      </c>
      <c r="W360" s="348" t="s">
        <v>3813</v>
      </c>
      <c r="X360" s="349" t="s">
        <v>3813</v>
      </c>
      <c r="Y360" s="354" t="s">
        <v>3813</v>
      </c>
      <c r="Z360" s="345">
        <v>456</v>
      </c>
      <c r="AA360" s="346">
        <v>452</v>
      </c>
      <c r="AB360" s="347">
        <v>100</v>
      </c>
      <c r="AC360" s="551">
        <v>311</v>
      </c>
      <c r="AD360" s="552" t="s">
        <v>4286</v>
      </c>
      <c r="AE360" s="351">
        <v>0</v>
      </c>
      <c r="AF360" s="343">
        <v>100</v>
      </c>
      <c r="AG360" s="352">
        <v>0</v>
      </c>
    </row>
    <row r="361" spans="1:33" ht="18.75" customHeight="1">
      <c r="A361" s="338">
        <v>359</v>
      </c>
      <c r="B361" s="339" t="s">
        <v>3813</v>
      </c>
      <c r="C361" s="340" t="s">
        <v>4369</v>
      </c>
      <c r="D361" s="341" t="s">
        <v>3911</v>
      </c>
      <c r="E361" s="351" t="s">
        <v>3813</v>
      </c>
      <c r="F361" s="353">
        <v>356</v>
      </c>
      <c r="G361" s="344">
        <v>94756474</v>
      </c>
      <c r="H361" s="345">
        <v>90</v>
      </c>
      <c r="I361" s="346">
        <v>89</v>
      </c>
      <c r="J361" s="347">
        <v>158151918</v>
      </c>
      <c r="K361" s="348">
        <v>483</v>
      </c>
      <c r="L361" s="349">
        <v>480</v>
      </c>
      <c r="M361" s="344">
        <v>2773039</v>
      </c>
      <c r="N361" s="345">
        <v>464</v>
      </c>
      <c r="O361" s="346">
        <v>460</v>
      </c>
      <c r="P361" s="347">
        <v>5964231</v>
      </c>
      <c r="Q361" s="348">
        <v>489</v>
      </c>
      <c r="R361" s="349">
        <v>485</v>
      </c>
      <c r="S361" s="344">
        <v>33050123</v>
      </c>
      <c r="T361" s="345">
        <v>412</v>
      </c>
      <c r="U361" s="346">
        <v>409</v>
      </c>
      <c r="V361" s="347">
        <v>83223</v>
      </c>
      <c r="W361" s="348">
        <v>359</v>
      </c>
      <c r="X361" s="349">
        <v>358</v>
      </c>
      <c r="Y361" s="344">
        <v>2057</v>
      </c>
      <c r="Z361" s="345">
        <v>451</v>
      </c>
      <c r="AA361" s="346">
        <v>447</v>
      </c>
      <c r="AB361" s="347">
        <v>103</v>
      </c>
      <c r="AC361" s="551">
        <v>311</v>
      </c>
      <c r="AD361" s="552" t="s">
        <v>4286</v>
      </c>
      <c r="AE361" s="351">
        <v>0</v>
      </c>
      <c r="AF361" s="343">
        <v>100</v>
      </c>
      <c r="AG361" s="352">
        <v>0</v>
      </c>
    </row>
    <row r="362" spans="1:33" ht="18.75" customHeight="1">
      <c r="A362" s="371">
        <v>360</v>
      </c>
      <c r="B362" s="372">
        <v>336</v>
      </c>
      <c r="C362" s="373" t="s">
        <v>1262</v>
      </c>
      <c r="D362" s="374" t="s">
        <v>465</v>
      </c>
      <c r="E362" s="375" t="s">
        <v>3813</v>
      </c>
      <c r="F362" s="376">
        <v>357</v>
      </c>
      <c r="G362" s="377">
        <v>94661642</v>
      </c>
      <c r="H362" s="378">
        <v>366</v>
      </c>
      <c r="I362" s="379">
        <v>363</v>
      </c>
      <c r="J362" s="380">
        <v>102714716</v>
      </c>
      <c r="K362" s="381">
        <v>367</v>
      </c>
      <c r="L362" s="382">
        <v>364</v>
      </c>
      <c r="M362" s="377">
        <v>13614766</v>
      </c>
      <c r="N362" s="378">
        <v>270</v>
      </c>
      <c r="O362" s="379">
        <v>267</v>
      </c>
      <c r="P362" s="380">
        <v>35983675</v>
      </c>
      <c r="Q362" s="381">
        <v>323</v>
      </c>
      <c r="R362" s="382">
        <v>319</v>
      </c>
      <c r="S362" s="377">
        <v>80513594</v>
      </c>
      <c r="T362" s="378">
        <v>213</v>
      </c>
      <c r="U362" s="379">
        <v>210</v>
      </c>
      <c r="V362" s="380">
        <v>5376562</v>
      </c>
      <c r="W362" s="381">
        <v>257</v>
      </c>
      <c r="X362" s="382">
        <v>256</v>
      </c>
      <c r="Y362" s="377">
        <v>10836</v>
      </c>
      <c r="Z362" s="378">
        <v>368</v>
      </c>
      <c r="AA362" s="379">
        <v>364</v>
      </c>
      <c r="AB362" s="380">
        <v>193</v>
      </c>
      <c r="AC362" s="604">
        <v>369</v>
      </c>
      <c r="AD362" s="605" t="s">
        <v>4288</v>
      </c>
      <c r="AE362" s="375">
        <v>0</v>
      </c>
      <c r="AF362" s="386">
        <v>100</v>
      </c>
      <c r="AG362" s="387">
        <v>0</v>
      </c>
    </row>
    <row r="363" spans="1:33" ht="18.75" customHeight="1">
      <c r="A363" s="586">
        <v>361</v>
      </c>
      <c r="B363" s="587">
        <v>229</v>
      </c>
      <c r="C363" s="588" t="s">
        <v>4232</v>
      </c>
      <c r="D363" s="589" t="s">
        <v>3815</v>
      </c>
      <c r="E363" s="590" t="s">
        <v>3813</v>
      </c>
      <c r="F363" s="591">
        <v>358</v>
      </c>
      <c r="G363" s="592">
        <v>94555058</v>
      </c>
      <c r="H363" s="593">
        <v>407</v>
      </c>
      <c r="I363" s="594">
        <v>404</v>
      </c>
      <c r="J363" s="595">
        <v>94555058</v>
      </c>
      <c r="K363" s="596">
        <v>129</v>
      </c>
      <c r="L363" s="597">
        <v>126</v>
      </c>
      <c r="M363" s="592">
        <v>33035584</v>
      </c>
      <c r="N363" s="593">
        <v>47</v>
      </c>
      <c r="O363" s="594">
        <v>45</v>
      </c>
      <c r="P363" s="595">
        <v>108682167</v>
      </c>
      <c r="Q363" s="596">
        <v>109</v>
      </c>
      <c r="R363" s="597">
        <v>107</v>
      </c>
      <c r="S363" s="592">
        <v>156089279</v>
      </c>
      <c r="T363" s="593">
        <v>154</v>
      </c>
      <c r="U363" s="594">
        <v>151</v>
      </c>
      <c r="V363" s="595">
        <v>8805092</v>
      </c>
      <c r="W363" s="596">
        <v>75</v>
      </c>
      <c r="X363" s="597">
        <v>74</v>
      </c>
      <c r="Y363" s="592">
        <v>42691</v>
      </c>
      <c r="Z363" s="593">
        <v>122</v>
      </c>
      <c r="AA363" s="594">
        <v>121</v>
      </c>
      <c r="AB363" s="595">
        <v>563</v>
      </c>
      <c r="AC363" s="600">
        <v>384</v>
      </c>
      <c r="AD363" s="601" t="s">
        <v>4298</v>
      </c>
      <c r="AE363" s="590">
        <v>0</v>
      </c>
      <c r="AF363" s="602">
        <v>100</v>
      </c>
      <c r="AG363" s="603">
        <v>0</v>
      </c>
    </row>
    <row r="364" spans="1:33" ht="18.75" customHeight="1">
      <c r="A364" s="338">
        <v>362</v>
      </c>
      <c r="B364" s="339">
        <v>490</v>
      </c>
      <c r="C364" s="340" t="s">
        <v>686</v>
      </c>
      <c r="D364" s="341" t="s">
        <v>465</v>
      </c>
      <c r="E364" s="351" t="s">
        <v>3813</v>
      </c>
      <c r="F364" s="353">
        <v>359</v>
      </c>
      <c r="G364" s="344">
        <v>94550303</v>
      </c>
      <c r="H364" s="345">
        <v>406</v>
      </c>
      <c r="I364" s="346">
        <v>403</v>
      </c>
      <c r="J364" s="347">
        <v>94666590</v>
      </c>
      <c r="K364" s="348">
        <v>312</v>
      </c>
      <c r="L364" s="349">
        <v>309</v>
      </c>
      <c r="M364" s="344">
        <v>16539917</v>
      </c>
      <c r="N364" s="345">
        <v>243</v>
      </c>
      <c r="O364" s="346">
        <v>240</v>
      </c>
      <c r="P364" s="347">
        <v>40285635</v>
      </c>
      <c r="Q364" s="348">
        <v>390</v>
      </c>
      <c r="R364" s="349">
        <v>386</v>
      </c>
      <c r="S364" s="344">
        <v>65962785</v>
      </c>
      <c r="T364" s="345">
        <v>263</v>
      </c>
      <c r="U364" s="346">
        <v>260</v>
      </c>
      <c r="V364" s="347">
        <v>3940410</v>
      </c>
      <c r="W364" s="348">
        <v>175</v>
      </c>
      <c r="X364" s="349">
        <v>174</v>
      </c>
      <c r="Y364" s="344">
        <v>23063</v>
      </c>
      <c r="Z364" s="345">
        <v>185</v>
      </c>
      <c r="AA364" s="346">
        <v>183</v>
      </c>
      <c r="AB364" s="347">
        <v>438</v>
      </c>
      <c r="AC364" s="551">
        <v>385</v>
      </c>
      <c r="AD364" s="552" t="s">
        <v>4337</v>
      </c>
      <c r="AE364" s="351">
        <v>0</v>
      </c>
      <c r="AF364" s="343">
        <v>100</v>
      </c>
      <c r="AG364" s="352">
        <v>0</v>
      </c>
    </row>
    <row r="365" spans="1:33" ht="18.75" customHeight="1">
      <c r="A365" s="553">
        <v>363</v>
      </c>
      <c r="B365" s="554">
        <v>266</v>
      </c>
      <c r="C365" s="555" t="s">
        <v>1214</v>
      </c>
      <c r="D365" s="556" t="s">
        <v>3815</v>
      </c>
      <c r="E365" s="557" t="s">
        <v>3813</v>
      </c>
      <c r="F365" s="558">
        <v>360</v>
      </c>
      <c r="G365" s="559">
        <v>94484113</v>
      </c>
      <c r="H365" s="560">
        <v>410</v>
      </c>
      <c r="I365" s="561">
        <v>407</v>
      </c>
      <c r="J365" s="562">
        <v>94484113</v>
      </c>
      <c r="K365" s="563" t="s">
        <v>3813</v>
      </c>
      <c r="L365" s="564" t="s">
        <v>3813</v>
      </c>
      <c r="M365" s="609" t="s">
        <v>3813</v>
      </c>
      <c r="N365" s="560">
        <v>292</v>
      </c>
      <c r="O365" s="561">
        <v>289</v>
      </c>
      <c r="P365" s="562">
        <v>32459722</v>
      </c>
      <c r="Q365" s="563">
        <v>211</v>
      </c>
      <c r="R365" s="564">
        <v>208</v>
      </c>
      <c r="S365" s="559">
        <v>105138517</v>
      </c>
      <c r="T365" s="560" t="s">
        <v>3813</v>
      </c>
      <c r="U365" s="561" t="s">
        <v>3813</v>
      </c>
      <c r="V365" s="610" t="s">
        <v>3813</v>
      </c>
      <c r="W365" s="563">
        <v>107</v>
      </c>
      <c r="X365" s="564">
        <v>106</v>
      </c>
      <c r="Y365" s="559">
        <v>36000</v>
      </c>
      <c r="Z365" s="560">
        <v>224</v>
      </c>
      <c r="AA365" s="561">
        <v>221</v>
      </c>
      <c r="AB365" s="562">
        <v>378</v>
      </c>
      <c r="AC365" s="565">
        <v>372</v>
      </c>
      <c r="AD365" s="566" t="s">
        <v>4292</v>
      </c>
      <c r="AE365" s="557">
        <v>0</v>
      </c>
      <c r="AF365" s="567">
        <v>100</v>
      </c>
      <c r="AG365" s="568">
        <v>0</v>
      </c>
    </row>
    <row r="366" spans="1:33" ht="18.75" customHeight="1">
      <c r="A366" s="553">
        <v>364</v>
      </c>
      <c r="B366" s="554">
        <v>431</v>
      </c>
      <c r="C366" s="555" t="s">
        <v>3113</v>
      </c>
      <c r="D366" s="556" t="s">
        <v>3815</v>
      </c>
      <c r="E366" s="557" t="s">
        <v>3813</v>
      </c>
      <c r="F366" s="558">
        <v>361</v>
      </c>
      <c r="G366" s="559">
        <v>94472738</v>
      </c>
      <c r="H366" s="560">
        <v>388</v>
      </c>
      <c r="I366" s="561">
        <v>385</v>
      </c>
      <c r="J366" s="562">
        <v>98568659</v>
      </c>
      <c r="K366" s="563">
        <v>262</v>
      </c>
      <c r="L366" s="564">
        <v>259</v>
      </c>
      <c r="M366" s="559">
        <v>20247206</v>
      </c>
      <c r="N366" s="560">
        <v>414</v>
      </c>
      <c r="O366" s="561">
        <v>411</v>
      </c>
      <c r="P366" s="562">
        <v>15108328</v>
      </c>
      <c r="Q366" s="563">
        <v>404</v>
      </c>
      <c r="R366" s="564">
        <v>400</v>
      </c>
      <c r="S366" s="559">
        <v>59648008</v>
      </c>
      <c r="T366" s="560">
        <v>196</v>
      </c>
      <c r="U366" s="561">
        <v>193</v>
      </c>
      <c r="V366" s="562">
        <v>6315304</v>
      </c>
      <c r="W366" s="563">
        <v>151</v>
      </c>
      <c r="X366" s="564">
        <v>150</v>
      </c>
      <c r="Y366" s="559">
        <v>28434</v>
      </c>
      <c r="Z366" s="560">
        <v>267</v>
      </c>
      <c r="AA366" s="561">
        <v>263</v>
      </c>
      <c r="AB366" s="562">
        <v>315</v>
      </c>
      <c r="AC366" s="565">
        <v>372</v>
      </c>
      <c r="AD366" s="566" t="s">
        <v>4292</v>
      </c>
      <c r="AE366" s="557">
        <v>0</v>
      </c>
      <c r="AF366" s="567">
        <v>100</v>
      </c>
      <c r="AG366" s="568">
        <v>0</v>
      </c>
    </row>
    <row r="367" spans="1:33" ht="18.75" customHeight="1">
      <c r="A367" s="569">
        <v>365</v>
      </c>
      <c r="B367" s="570">
        <v>436</v>
      </c>
      <c r="C367" s="571" t="s">
        <v>1164</v>
      </c>
      <c r="D367" s="572" t="s">
        <v>3815</v>
      </c>
      <c r="E367" s="573" t="s">
        <v>3813</v>
      </c>
      <c r="F367" s="574">
        <v>362</v>
      </c>
      <c r="G367" s="575">
        <v>94412948</v>
      </c>
      <c r="H367" s="576">
        <v>47</v>
      </c>
      <c r="I367" s="577">
        <v>46</v>
      </c>
      <c r="J367" s="578">
        <v>173385494</v>
      </c>
      <c r="K367" s="579">
        <v>16</v>
      </c>
      <c r="L367" s="580">
        <v>15</v>
      </c>
      <c r="M367" s="575">
        <v>59876860</v>
      </c>
      <c r="N367" s="576">
        <v>32</v>
      </c>
      <c r="O367" s="577">
        <v>30</v>
      </c>
      <c r="P367" s="578">
        <v>127793448</v>
      </c>
      <c r="Q367" s="579">
        <v>37</v>
      </c>
      <c r="R367" s="580">
        <v>36</v>
      </c>
      <c r="S367" s="575">
        <v>233861229</v>
      </c>
      <c r="T367" s="576">
        <v>93</v>
      </c>
      <c r="U367" s="577">
        <v>92</v>
      </c>
      <c r="V367" s="578">
        <v>13395798</v>
      </c>
      <c r="W367" s="579">
        <v>276</v>
      </c>
      <c r="X367" s="580">
        <v>275</v>
      </c>
      <c r="Y367" s="575">
        <v>8428</v>
      </c>
      <c r="Z367" s="576">
        <v>25</v>
      </c>
      <c r="AA367" s="577">
        <v>24</v>
      </c>
      <c r="AB367" s="578">
        <v>1097</v>
      </c>
      <c r="AC367" s="582">
        <v>383</v>
      </c>
      <c r="AD367" s="583" t="s">
        <v>4337</v>
      </c>
      <c r="AE367" s="573">
        <v>0</v>
      </c>
      <c r="AF367" s="584">
        <v>100</v>
      </c>
      <c r="AG367" s="585">
        <v>0</v>
      </c>
    </row>
    <row r="368" spans="1:33" ht="18.75" customHeight="1">
      <c r="A368" s="323">
        <v>366</v>
      </c>
      <c r="B368" s="324">
        <v>196</v>
      </c>
      <c r="C368" s="325" t="s">
        <v>4224</v>
      </c>
      <c r="D368" s="326" t="s">
        <v>2992</v>
      </c>
      <c r="E368" s="327" t="s">
        <v>3813</v>
      </c>
      <c r="F368" s="328">
        <v>363</v>
      </c>
      <c r="G368" s="329">
        <v>94239281</v>
      </c>
      <c r="H368" s="330">
        <v>385</v>
      </c>
      <c r="I368" s="331">
        <v>382</v>
      </c>
      <c r="J368" s="332">
        <v>98951464</v>
      </c>
      <c r="K368" s="333">
        <v>108</v>
      </c>
      <c r="L368" s="334">
        <v>105</v>
      </c>
      <c r="M368" s="329">
        <v>35523777</v>
      </c>
      <c r="N368" s="330">
        <v>55</v>
      </c>
      <c r="O368" s="331">
        <v>53</v>
      </c>
      <c r="P368" s="332">
        <v>95819867</v>
      </c>
      <c r="Q368" s="333">
        <v>79</v>
      </c>
      <c r="R368" s="334">
        <v>77</v>
      </c>
      <c r="S368" s="329">
        <v>178475721</v>
      </c>
      <c r="T368" s="330">
        <v>130</v>
      </c>
      <c r="U368" s="331">
        <v>129</v>
      </c>
      <c r="V368" s="332">
        <v>10513456</v>
      </c>
      <c r="W368" s="333">
        <v>127</v>
      </c>
      <c r="X368" s="334">
        <v>126</v>
      </c>
      <c r="Y368" s="329">
        <v>32019</v>
      </c>
      <c r="Z368" s="330">
        <v>51</v>
      </c>
      <c r="AA368" s="331">
        <v>50</v>
      </c>
      <c r="AB368" s="332">
        <v>857</v>
      </c>
      <c r="AC368" s="549">
        <v>321</v>
      </c>
      <c r="AD368" s="550" t="s">
        <v>4296</v>
      </c>
      <c r="AE368" s="327">
        <v>0</v>
      </c>
      <c r="AF368" s="336">
        <v>100</v>
      </c>
      <c r="AG368" s="337">
        <v>0</v>
      </c>
    </row>
    <row r="369" spans="1:33" ht="18.75" customHeight="1">
      <c r="A369" s="553">
        <v>367</v>
      </c>
      <c r="B369" s="554">
        <v>302</v>
      </c>
      <c r="C369" s="555" t="s">
        <v>915</v>
      </c>
      <c r="D369" s="556" t="s">
        <v>3815</v>
      </c>
      <c r="E369" s="557" t="s">
        <v>3813</v>
      </c>
      <c r="F369" s="558">
        <v>364</v>
      </c>
      <c r="G369" s="559">
        <v>93328009</v>
      </c>
      <c r="H369" s="560">
        <v>369</v>
      </c>
      <c r="I369" s="561">
        <v>366</v>
      </c>
      <c r="J369" s="562">
        <v>102079834</v>
      </c>
      <c r="K369" s="563" t="s">
        <v>3813</v>
      </c>
      <c r="L369" s="564" t="s">
        <v>3813</v>
      </c>
      <c r="M369" s="609" t="s">
        <v>3813</v>
      </c>
      <c r="N369" s="560" t="s">
        <v>3813</v>
      </c>
      <c r="O369" s="561" t="s">
        <v>3813</v>
      </c>
      <c r="P369" s="610" t="s">
        <v>3813</v>
      </c>
      <c r="Q369" s="563">
        <v>360</v>
      </c>
      <c r="R369" s="564">
        <v>356</v>
      </c>
      <c r="S369" s="559">
        <v>72729758</v>
      </c>
      <c r="T369" s="560" t="s">
        <v>3813</v>
      </c>
      <c r="U369" s="561" t="s">
        <v>3813</v>
      </c>
      <c r="V369" s="610" t="s">
        <v>3813</v>
      </c>
      <c r="W369" s="563">
        <v>295</v>
      </c>
      <c r="X369" s="564">
        <v>294</v>
      </c>
      <c r="Y369" s="559">
        <v>6298</v>
      </c>
      <c r="Z369" s="560">
        <v>186</v>
      </c>
      <c r="AA369" s="561">
        <v>184</v>
      </c>
      <c r="AB369" s="562">
        <v>436</v>
      </c>
      <c r="AC369" s="565">
        <v>384</v>
      </c>
      <c r="AD369" s="566" t="s">
        <v>4298</v>
      </c>
      <c r="AE369" s="557">
        <v>0</v>
      </c>
      <c r="AF369" s="567">
        <v>60</v>
      </c>
      <c r="AG369" s="568">
        <v>40</v>
      </c>
    </row>
    <row r="370" spans="1:33" ht="18.75" customHeight="1">
      <c r="A370" s="553">
        <v>368</v>
      </c>
      <c r="B370" s="608" t="s">
        <v>3813</v>
      </c>
      <c r="C370" s="608" t="s">
        <v>3813</v>
      </c>
      <c r="D370" s="556" t="s">
        <v>3815</v>
      </c>
      <c r="E370" s="557" t="s">
        <v>3813</v>
      </c>
      <c r="F370" s="558">
        <v>365</v>
      </c>
      <c r="G370" s="609" t="s">
        <v>3813</v>
      </c>
      <c r="H370" s="560">
        <v>399</v>
      </c>
      <c r="I370" s="561">
        <v>396</v>
      </c>
      <c r="J370" s="610" t="s">
        <v>3813</v>
      </c>
      <c r="K370" s="563">
        <v>274</v>
      </c>
      <c r="L370" s="564">
        <v>271</v>
      </c>
      <c r="M370" s="609" t="s">
        <v>3813</v>
      </c>
      <c r="N370" s="560">
        <v>408</v>
      </c>
      <c r="O370" s="561">
        <v>405</v>
      </c>
      <c r="P370" s="610" t="s">
        <v>3813</v>
      </c>
      <c r="Q370" s="563">
        <v>312</v>
      </c>
      <c r="R370" s="564">
        <v>308</v>
      </c>
      <c r="S370" s="609" t="s">
        <v>3813</v>
      </c>
      <c r="T370" s="560">
        <v>215</v>
      </c>
      <c r="U370" s="561">
        <v>212</v>
      </c>
      <c r="V370" s="610" t="s">
        <v>3813</v>
      </c>
      <c r="W370" s="563">
        <v>98</v>
      </c>
      <c r="X370" s="564">
        <v>97</v>
      </c>
      <c r="Y370" s="609" t="s">
        <v>3813</v>
      </c>
      <c r="Z370" s="560">
        <v>92</v>
      </c>
      <c r="AA370" s="561">
        <v>91</v>
      </c>
      <c r="AB370" s="610" t="s">
        <v>3813</v>
      </c>
      <c r="AC370" s="565">
        <v>311</v>
      </c>
      <c r="AD370" s="566" t="s">
        <v>4286</v>
      </c>
      <c r="AE370" s="557">
        <v>0</v>
      </c>
      <c r="AF370" s="567">
        <v>100</v>
      </c>
      <c r="AG370" s="568">
        <v>0</v>
      </c>
    </row>
    <row r="371" spans="1:33" ht="18.75" customHeight="1">
      <c r="A371" s="338">
        <v>369</v>
      </c>
      <c r="B371" s="429">
        <v>173</v>
      </c>
      <c r="C371" s="340" t="s">
        <v>4215</v>
      </c>
      <c r="D371" s="341" t="s">
        <v>4216</v>
      </c>
      <c r="E371" s="351" t="s">
        <v>3813</v>
      </c>
      <c r="F371" s="353">
        <v>366</v>
      </c>
      <c r="G371" s="344">
        <v>93093068</v>
      </c>
      <c r="H371" s="345">
        <v>411</v>
      </c>
      <c r="I371" s="346">
        <v>408</v>
      </c>
      <c r="J371" s="347">
        <v>94481943</v>
      </c>
      <c r="K371" s="348">
        <v>487</v>
      </c>
      <c r="L371" s="349">
        <v>484</v>
      </c>
      <c r="M371" s="344">
        <v>925859</v>
      </c>
      <c r="N371" s="345">
        <v>480</v>
      </c>
      <c r="O371" s="346">
        <v>476</v>
      </c>
      <c r="P371" s="347">
        <v>3339968</v>
      </c>
      <c r="Q371" s="348">
        <v>499</v>
      </c>
      <c r="R371" s="349">
        <v>495</v>
      </c>
      <c r="S371" s="344">
        <v>13846318</v>
      </c>
      <c r="T371" s="345">
        <v>408</v>
      </c>
      <c r="U371" s="346">
        <v>405</v>
      </c>
      <c r="V371" s="347">
        <v>116220</v>
      </c>
      <c r="W371" s="348" t="s">
        <v>3813</v>
      </c>
      <c r="X371" s="349" t="s">
        <v>3813</v>
      </c>
      <c r="Y371" s="354" t="s">
        <v>3813</v>
      </c>
      <c r="Z371" s="345">
        <v>465</v>
      </c>
      <c r="AA371" s="346">
        <v>461</v>
      </c>
      <c r="AB371" s="347">
        <v>80</v>
      </c>
      <c r="AC371" s="551">
        <v>311</v>
      </c>
      <c r="AD371" s="552" t="s">
        <v>4286</v>
      </c>
      <c r="AE371" s="351">
        <v>0</v>
      </c>
      <c r="AF371" s="343">
        <v>100</v>
      </c>
      <c r="AG371" s="352">
        <v>0</v>
      </c>
    </row>
    <row r="372" spans="1:33" ht="18.75" customHeight="1">
      <c r="A372" s="371">
        <v>370</v>
      </c>
      <c r="B372" s="372">
        <v>353</v>
      </c>
      <c r="C372" s="373" t="s">
        <v>4265</v>
      </c>
      <c r="D372" s="374" t="s">
        <v>3371</v>
      </c>
      <c r="E372" s="375" t="s">
        <v>3813</v>
      </c>
      <c r="F372" s="376">
        <v>367</v>
      </c>
      <c r="G372" s="377">
        <v>93007317</v>
      </c>
      <c r="H372" s="378">
        <v>370</v>
      </c>
      <c r="I372" s="379">
        <v>367</v>
      </c>
      <c r="J372" s="380">
        <v>102046115</v>
      </c>
      <c r="K372" s="381">
        <v>253</v>
      </c>
      <c r="L372" s="382">
        <v>250</v>
      </c>
      <c r="M372" s="377">
        <v>20749442</v>
      </c>
      <c r="N372" s="378">
        <v>165</v>
      </c>
      <c r="O372" s="379">
        <v>162</v>
      </c>
      <c r="P372" s="380">
        <v>56053483</v>
      </c>
      <c r="Q372" s="381">
        <v>195</v>
      </c>
      <c r="R372" s="382">
        <v>192</v>
      </c>
      <c r="S372" s="377">
        <v>111794326</v>
      </c>
      <c r="T372" s="378">
        <v>181</v>
      </c>
      <c r="U372" s="379">
        <v>178</v>
      </c>
      <c r="V372" s="380">
        <v>6964914</v>
      </c>
      <c r="W372" s="381">
        <v>202</v>
      </c>
      <c r="X372" s="382">
        <v>201</v>
      </c>
      <c r="Y372" s="377">
        <v>18628</v>
      </c>
      <c r="Z372" s="378">
        <v>229</v>
      </c>
      <c r="AA372" s="379">
        <v>226</v>
      </c>
      <c r="AB372" s="380">
        <v>373</v>
      </c>
      <c r="AC372" s="604">
        <v>356</v>
      </c>
      <c r="AD372" s="605" t="s">
        <v>4301</v>
      </c>
      <c r="AE372" s="375">
        <v>0</v>
      </c>
      <c r="AF372" s="386">
        <v>100</v>
      </c>
      <c r="AG372" s="387">
        <v>0</v>
      </c>
    </row>
    <row r="373" spans="1:33" ht="18.75" customHeight="1">
      <c r="A373" s="323">
        <v>371</v>
      </c>
      <c r="B373" s="324">
        <v>139</v>
      </c>
      <c r="C373" s="325" t="s">
        <v>1285</v>
      </c>
      <c r="D373" s="326" t="s">
        <v>83</v>
      </c>
      <c r="E373" s="327" t="s">
        <v>3813</v>
      </c>
      <c r="F373" s="328">
        <v>368</v>
      </c>
      <c r="G373" s="329">
        <v>92979693</v>
      </c>
      <c r="H373" s="330">
        <v>324</v>
      </c>
      <c r="I373" s="331">
        <v>321</v>
      </c>
      <c r="J373" s="332">
        <v>109783494</v>
      </c>
      <c r="K373" s="333">
        <v>320</v>
      </c>
      <c r="L373" s="334">
        <v>317</v>
      </c>
      <c r="M373" s="329">
        <v>16188469</v>
      </c>
      <c r="N373" s="330">
        <v>373</v>
      </c>
      <c r="O373" s="331">
        <v>370</v>
      </c>
      <c r="P373" s="332">
        <v>22428337</v>
      </c>
      <c r="Q373" s="333">
        <v>428</v>
      </c>
      <c r="R373" s="334">
        <v>424</v>
      </c>
      <c r="S373" s="329">
        <v>53641733</v>
      </c>
      <c r="T373" s="330">
        <v>240</v>
      </c>
      <c r="U373" s="331">
        <v>237</v>
      </c>
      <c r="V373" s="332">
        <v>4531224</v>
      </c>
      <c r="W373" s="333">
        <v>89</v>
      </c>
      <c r="X373" s="334">
        <v>88</v>
      </c>
      <c r="Y373" s="329">
        <v>39903</v>
      </c>
      <c r="Z373" s="330">
        <v>427</v>
      </c>
      <c r="AA373" s="331">
        <v>423</v>
      </c>
      <c r="AB373" s="332">
        <v>127</v>
      </c>
      <c r="AC373" s="549">
        <v>371</v>
      </c>
      <c r="AD373" s="550" t="s">
        <v>4292</v>
      </c>
      <c r="AE373" s="327">
        <v>0</v>
      </c>
      <c r="AF373" s="336">
        <v>49</v>
      </c>
      <c r="AG373" s="337">
        <v>51</v>
      </c>
    </row>
    <row r="374" spans="1:33" ht="18.75" customHeight="1">
      <c r="A374" s="553">
        <v>372</v>
      </c>
      <c r="B374" s="554" t="s">
        <v>3813</v>
      </c>
      <c r="C374" s="608" t="s">
        <v>3813</v>
      </c>
      <c r="D374" s="556" t="s">
        <v>3815</v>
      </c>
      <c r="E374" s="557" t="s">
        <v>3813</v>
      </c>
      <c r="F374" s="558">
        <v>369</v>
      </c>
      <c r="G374" s="609" t="s">
        <v>3813</v>
      </c>
      <c r="H374" s="560">
        <v>262</v>
      </c>
      <c r="I374" s="561">
        <v>259</v>
      </c>
      <c r="J374" s="610" t="s">
        <v>3813</v>
      </c>
      <c r="K374" s="563">
        <v>81</v>
      </c>
      <c r="L374" s="564">
        <v>79</v>
      </c>
      <c r="M374" s="609" t="s">
        <v>3813</v>
      </c>
      <c r="N374" s="560">
        <v>49</v>
      </c>
      <c r="O374" s="561">
        <v>47</v>
      </c>
      <c r="P374" s="610" t="s">
        <v>3813</v>
      </c>
      <c r="Q374" s="563">
        <v>65</v>
      </c>
      <c r="R374" s="564">
        <v>64</v>
      </c>
      <c r="S374" s="609" t="s">
        <v>3813</v>
      </c>
      <c r="T374" s="560">
        <v>298</v>
      </c>
      <c r="U374" s="561">
        <v>295</v>
      </c>
      <c r="V374" s="610" t="s">
        <v>3813</v>
      </c>
      <c r="W374" s="563">
        <v>220</v>
      </c>
      <c r="X374" s="564">
        <v>219</v>
      </c>
      <c r="Y374" s="609" t="s">
        <v>3813</v>
      </c>
      <c r="Z374" s="560">
        <v>163</v>
      </c>
      <c r="AA374" s="561">
        <v>161</v>
      </c>
      <c r="AB374" s="610" t="s">
        <v>3813</v>
      </c>
      <c r="AC374" s="565">
        <v>321</v>
      </c>
      <c r="AD374" s="566" t="s">
        <v>4296</v>
      </c>
      <c r="AE374" s="557">
        <v>0</v>
      </c>
      <c r="AF374" s="567">
        <v>100</v>
      </c>
      <c r="AG374" s="568">
        <v>0</v>
      </c>
    </row>
    <row r="375" spans="1:33" ht="18.75" customHeight="1">
      <c r="A375" s="338">
        <v>373</v>
      </c>
      <c r="B375" s="339">
        <v>397</v>
      </c>
      <c r="C375" s="340" t="s">
        <v>380</v>
      </c>
      <c r="D375" s="341" t="s">
        <v>3373</v>
      </c>
      <c r="E375" s="351" t="s">
        <v>3813</v>
      </c>
      <c r="F375" s="353">
        <v>370</v>
      </c>
      <c r="G375" s="344">
        <v>92890389</v>
      </c>
      <c r="H375" s="345">
        <v>357</v>
      </c>
      <c r="I375" s="346">
        <v>354</v>
      </c>
      <c r="J375" s="347">
        <v>105067511</v>
      </c>
      <c r="K375" s="348" t="s">
        <v>3813</v>
      </c>
      <c r="L375" s="349" t="s">
        <v>3813</v>
      </c>
      <c r="M375" s="354" t="s">
        <v>3813</v>
      </c>
      <c r="N375" s="345" t="s">
        <v>3813</v>
      </c>
      <c r="O375" s="346" t="s">
        <v>3813</v>
      </c>
      <c r="P375" s="355" t="s">
        <v>3813</v>
      </c>
      <c r="Q375" s="348" t="s">
        <v>3813</v>
      </c>
      <c r="R375" s="349" t="s">
        <v>3813</v>
      </c>
      <c r="S375" s="354" t="s">
        <v>3813</v>
      </c>
      <c r="T375" s="345" t="s">
        <v>3813</v>
      </c>
      <c r="U375" s="346" t="s">
        <v>3813</v>
      </c>
      <c r="V375" s="355" t="s">
        <v>3813</v>
      </c>
      <c r="W375" s="348">
        <v>153</v>
      </c>
      <c r="X375" s="349">
        <v>152</v>
      </c>
      <c r="Y375" s="344">
        <v>27365</v>
      </c>
      <c r="Z375" s="345" t="s">
        <v>3813</v>
      </c>
      <c r="AA375" s="346" t="s">
        <v>3813</v>
      </c>
      <c r="AB375" s="355" t="s">
        <v>3813</v>
      </c>
      <c r="AC375" s="551">
        <v>311</v>
      </c>
      <c r="AD375" s="552" t="s">
        <v>4286</v>
      </c>
      <c r="AE375" s="351">
        <v>0</v>
      </c>
      <c r="AF375" s="343">
        <v>100</v>
      </c>
      <c r="AG375" s="352">
        <v>0</v>
      </c>
    </row>
    <row r="376" spans="1:33" ht="18.75" customHeight="1">
      <c r="A376" s="338">
        <v>374</v>
      </c>
      <c r="B376" s="339">
        <v>368</v>
      </c>
      <c r="C376" s="340" t="s">
        <v>1141</v>
      </c>
      <c r="D376" s="341" t="s">
        <v>3369</v>
      </c>
      <c r="E376" s="351" t="s">
        <v>3813</v>
      </c>
      <c r="F376" s="353">
        <v>371</v>
      </c>
      <c r="G376" s="344">
        <v>92662826</v>
      </c>
      <c r="H376" s="345">
        <v>394</v>
      </c>
      <c r="I376" s="346">
        <v>391</v>
      </c>
      <c r="J376" s="347">
        <v>97479190</v>
      </c>
      <c r="K376" s="348">
        <v>144</v>
      </c>
      <c r="L376" s="349">
        <v>141</v>
      </c>
      <c r="M376" s="344">
        <v>31158124</v>
      </c>
      <c r="N376" s="345">
        <v>18</v>
      </c>
      <c r="O376" s="346">
        <v>18</v>
      </c>
      <c r="P376" s="347">
        <v>170766726</v>
      </c>
      <c r="Q376" s="348">
        <v>78</v>
      </c>
      <c r="R376" s="349">
        <v>76</v>
      </c>
      <c r="S376" s="344">
        <v>179590162</v>
      </c>
      <c r="T376" s="345">
        <v>7</v>
      </c>
      <c r="U376" s="346">
        <v>7</v>
      </c>
      <c r="V376" s="347">
        <v>41057110</v>
      </c>
      <c r="W376" s="348">
        <v>54</v>
      </c>
      <c r="X376" s="349">
        <v>53</v>
      </c>
      <c r="Y376" s="344">
        <v>49568</v>
      </c>
      <c r="Z376" s="345">
        <v>369</v>
      </c>
      <c r="AA376" s="346">
        <v>365</v>
      </c>
      <c r="AB376" s="347">
        <v>192</v>
      </c>
      <c r="AC376" s="551">
        <v>384</v>
      </c>
      <c r="AD376" s="552" t="s">
        <v>4298</v>
      </c>
      <c r="AE376" s="351">
        <v>0</v>
      </c>
      <c r="AF376" s="343">
        <v>0</v>
      </c>
      <c r="AG376" s="352">
        <v>100</v>
      </c>
    </row>
    <row r="377" spans="1:33" ht="18.75" customHeight="1">
      <c r="A377" s="434">
        <v>375</v>
      </c>
      <c r="B377" s="435">
        <v>312</v>
      </c>
      <c r="C377" s="436" t="s">
        <v>1161</v>
      </c>
      <c r="D377" s="437" t="s">
        <v>3369</v>
      </c>
      <c r="E377" s="438" t="s">
        <v>3813</v>
      </c>
      <c r="F377" s="439">
        <v>372</v>
      </c>
      <c r="G377" s="440">
        <v>92557054</v>
      </c>
      <c r="H377" s="441">
        <v>405</v>
      </c>
      <c r="I377" s="442">
        <v>402</v>
      </c>
      <c r="J377" s="443">
        <v>95032256</v>
      </c>
      <c r="K377" s="444">
        <v>397</v>
      </c>
      <c r="L377" s="445">
        <v>394</v>
      </c>
      <c r="M377" s="440">
        <v>10689377</v>
      </c>
      <c r="N377" s="441">
        <v>117</v>
      </c>
      <c r="O377" s="442">
        <v>114</v>
      </c>
      <c r="P377" s="443">
        <v>67389374</v>
      </c>
      <c r="Q377" s="444">
        <v>276</v>
      </c>
      <c r="R377" s="445">
        <v>272</v>
      </c>
      <c r="S377" s="440">
        <v>90675259</v>
      </c>
      <c r="T377" s="441">
        <v>285</v>
      </c>
      <c r="U377" s="442">
        <v>282</v>
      </c>
      <c r="V377" s="443">
        <v>3235587</v>
      </c>
      <c r="W377" s="444">
        <v>430</v>
      </c>
      <c r="X377" s="445">
        <v>428</v>
      </c>
      <c r="Y377" s="440">
        <v>2</v>
      </c>
      <c r="Z377" s="441">
        <v>286</v>
      </c>
      <c r="AA377" s="442">
        <v>282</v>
      </c>
      <c r="AB377" s="443">
        <v>283</v>
      </c>
      <c r="AC377" s="615">
        <v>321</v>
      </c>
      <c r="AD377" s="616" t="s">
        <v>4296</v>
      </c>
      <c r="AE377" s="438">
        <v>0</v>
      </c>
      <c r="AF377" s="449">
        <v>100</v>
      </c>
      <c r="AG377" s="450">
        <v>0</v>
      </c>
    </row>
    <row r="378" spans="1:33" ht="18.75" customHeight="1">
      <c r="A378" s="323">
        <v>376</v>
      </c>
      <c r="B378" s="324">
        <v>317</v>
      </c>
      <c r="C378" s="325" t="s">
        <v>352</v>
      </c>
      <c r="D378" s="326" t="s">
        <v>465</v>
      </c>
      <c r="E378" s="327" t="s">
        <v>3813</v>
      </c>
      <c r="F378" s="328">
        <v>373</v>
      </c>
      <c r="G378" s="329">
        <v>92470563</v>
      </c>
      <c r="H378" s="330">
        <v>421</v>
      </c>
      <c r="I378" s="331">
        <v>418</v>
      </c>
      <c r="J378" s="332">
        <v>92662406</v>
      </c>
      <c r="K378" s="333" t="s">
        <v>3813</v>
      </c>
      <c r="L378" s="334" t="s">
        <v>3813</v>
      </c>
      <c r="M378" s="423" t="s">
        <v>3813</v>
      </c>
      <c r="N378" s="330" t="s">
        <v>3813</v>
      </c>
      <c r="O378" s="331" t="s">
        <v>3813</v>
      </c>
      <c r="P378" s="424" t="s">
        <v>3813</v>
      </c>
      <c r="Q378" s="333" t="s">
        <v>3813</v>
      </c>
      <c r="R378" s="334" t="s">
        <v>3813</v>
      </c>
      <c r="S378" s="423" t="s">
        <v>3813</v>
      </c>
      <c r="T378" s="330" t="s">
        <v>3813</v>
      </c>
      <c r="U378" s="331" t="s">
        <v>3813</v>
      </c>
      <c r="V378" s="424" t="s">
        <v>3813</v>
      </c>
      <c r="W378" s="333">
        <v>273</v>
      </c>
      <c r="X378" s="334">
        <v>272</v>
      </c>
      <c r="Y378" s="329">
        <v>9165</v>
      </c>
      <c r="Z378" s="330">
        <v>431</v>
      </c>
      <c r="AA378" s="331">
        <v>427</v>
      </c>
      <c r="AB378" s="332">
        <v>122</v>
      </c>
      <c r="AC378" s="549">
        <v>311</v>
      </c>
      <c r="AD378" s="550" t="s">
        <v>4286</v>
      </c>
      <c r="AE378" s="327">
        <v>0</v>
      </c>
      <c r="AF378" s="336">
        <v>100</v>
      </c>
      <c r="AG378" s="337">
        <v>0</v>
      </c>
    </row>
    <row r="379" spans="1:33" ht="18.75" customHeight="1">
      <c r="A379" s="338">
        <v>377</v>
      </c>
      <c r="B379" s="339">
        <v>352</v>
      </c>
      <c r="C379" s="340" t="s">
        <v>4370</v>
      </c>
      <c r="D379" s="341" t="s">
        <v>465</v>
      </c>
      <c r="E379" s="342" t="s">
        <v>3813</v>
      </c>
      <c r="F379" s="343">
        <v>374</v>
      </c>
      <c r="G379" s="344">
        <v>92391933</v>
      </c>
      <c r="H379" s="345">
        <v>263</v>
      </c>
      <c r="I379" s="346">
        <v>260</v>
      </c>
      <c r="J379" s="347">
        <v>121905886</v>
      </c>
      <c r="K379" s="348">
        <v>439</v>
      </c>
      <c r="L379" s="349">
        <v>436</v>
      </c>
      <c r="M379" s="344">
        <v>7493982</v>
      </c>
      <c r="N379" s="345">
        <v>467</v>
      </c>
      <c r="O379" s="346">
        <v>463</v>
      </c>
      <c r="P379" s="347">
        <v>5317845</v>
      </c>
      <c r="Q379" s="348">
        <v>492</v>
      </c>
      <c r="R379" s="349">
        <v>488</v>
      </c>
      <c r="S379" s="344">
        <v>31782712</v>
      </c>
      <c r="T379" s="345">
        <v>319</v>
      </c>
      <c r="U379" s="346">
        <v>316</v>
      </c>
      <c r="V379" s="347">
        <v>2262858</v>
      </c>
      <c r="W379" s="348">
        <v>30</v>
      </c>
      <c r="X379" s="349">
        <v>30</v>
      </c>
      <c r="Y379" s="344">
        <v>60625</v>
      </c>
      <c r="Z379" s="345">
        <v>398</v>
      </c>
      <c r="AA379" s="346">
        <v>394</v>
      </c>
      <c r="AB379" s="347">
        <v>155</v>
      </c>
      <c r="AC379" s="551">
        <v>322</v>
      </c>
      <c r="AD379" s="552" t="s">
        <v>4299</v>
      </c>
      <c r="AE379" s="351">
        <v>0</v>
      </c>
      <c r="AF379" s="343">
        <v>100</v>
      </c>
      <c r="AG379" s="352">
        <v>0</v>
      </c>
    </row>
    <row r="380" spans="1:33" ht="18.75" customHeight="1">
      <c r="A380" s="338">
        <v>378</v>
      </c>
      <c r="B380" s="339">
        <v>259</v>
      </c>
      <c r="C380" s="340" t="s">
        <v>4237</v>
      </c>
      <c r="D380" s="341" t="s">
        <v>3375</v>
      </c>
      <c r="E380" s="351" t="s">
        <v>3813</v>
      </c>
      <c r="F380" s="353">
        <v>375</v>
      </c>
      <c r="G380" s="344">
        <v>92320268</v>
      </c>
      <c r="H380" s="345">
        <v>375</v>
      </c>
      <c r="I380" s="346">
        <v>372</v>
      </c>
      <c r="J380" s="347">
        <v>101524193</v>
      </c>
      <c r="K380" s="348" t="s">
        <v>3813</v>
      </c>
      <c r="L380" s="349" t="s">
        <v>3813</v>
      </c>
      <c r="M380" s="354" t="s">
        <v>3813</v>
      </c>
      <c r="N380" s="345">
        <v>340</v>
      </c>
      <c r="O380" s="346">
        <v>337</v>
      </c>
      <c r="P380" s="347">
        <v>25861506</v>
      </c>
      <c r="Q380" s="348">
        <v>274</v>
      </c>
      <c r="R380" s="349">
        <v>270</v>
      </c>
      <c r="S380" s="344">
        <v>91083006</v>
      </c>
      <c r="T380" s="345" t="s">
        <v>3813</v>
      </c>
      <c r="U380" s="346" t="s">
        <v>3813</v>
      </c>
      <c r="V380" s="355" t="s">
        <v>3813</v>
      </c>
      <c r="W380" s="348">
        <v>174</v>
      </c>
      <c r="X380" s="349">
        <v>173</v>
      </c>
      <c r="Y380" s="344">
        <v>23219</v>
      </c>
      <c r="Z380" s="345">
        <v>342</v>
      </c>
      <c r="AA380" s="346">
        <v>338</v>
      </c>
      <c r="AB380" s="347">
        <v>219</v>
      </c>
      <c r="AC380" s="551">
        <v>371</v>
      </c>
      <c r="AD380" s="552" t="s">
        <v>4292</v>
      </c>
      <c r="AE380" s="351">
        <v>0</v>
      </c>
      <c r="AF380" s="343">
        <v>100</v>
      </c>
      <c r="AG380" s="352">
        <v>0</v>
      </c>
    </row>
    <row r="381" spans="1:33" ht="18.75" customHeight="1">
      <c r="A381" s="553">
        <v>379</v>
      </c>
      <c r="B381" s="554">
        <v>247</v>
      </c>
      <c r="C381" s="555" t="s">
        <v>1401</v>
      </c>
      <c r="D381" s="556" t="s">
        <v>3815</v>
      </c>
      <c r="E381" s="557" t="s">
        <v>3813</v>
      </c>
      <c r="F381" s="558">
        <v>376</v>
      </c>
      <c r="G381" s="559">
        <v>92276539</v>
      </c>
      <c r="H381" s="560">
        <v>408</v>
      </c>
      <c r="I381" s="561">
        <v>405</v>
      </c>
      <c r="J381" s="562">
        <v>94533081</v>
      </c>
      <c r="K381" s="563">
        <v>339</v>
      </c>
      <c r="L381" s="564">
        <v>336</v>
      </c>
      <c r="M381" s="559">
        <v>15185080</v>
      </c>
      <c r="N381" s="560">
        <v>262</v>
      </c>
      <c r="O381" s="561">
        <v>259</v>
      </c>
      <c r="P381" s="562">
        <v>36807095</v>
      </c>
      <c r="Q381" s="563">
        <v>247</v>
      </c>
      <c r="R381" s="564">
        <v>243</v>
      </c>
      <c r="S381" s="559">
        <v>98008481</v>
      </c>
      <c r="T381" s="560">
        <v>315</v>
      </c>
      <c r="U381" s="561">
        <v>312</v>
      </c>
      <c r="V381" s="562">
        <v>2361981</v>
      </c>
      <c r="W381" s="563" t="s">
        <v>3813</v>
      </c>
      <c r="X381" s="564" t="s">
        <v>3813</v>
      </c>
      <c r="Y381" s="609" t="s">
        <v>3813</v>
      </c>
      <c r="Z381" s="560">
        <v>59</v>
      </c>
      <c r="AA381" s="561">
        <v>58</v>
      </c>
      <c r="AB381" s="562">
        <v>823</v>
      </c>
      <c r="AC381" s="565">
        <v>322</v>
      </c>
      <c r="AD381" s="566" t="s">
        <v>4299</v>
      </c>
      <c r="AE381" s="557">
        <v>0</v>
      </c>
      <c r="AF381" s="567">
        <v>100</v>
      </c>
      <c r="AG381" s="568">
        <v>0</v>
      </c>
    </row>
    <row r="382" spans="1:33" ht="18.75" customHeight="1">
      <c r="A382" s="371">
        <v>380</v>
      </c>
      <c r="B382" s="372">
        <v>453</v>
      </c>
      <c r="C382" s="373" t="s">
        <v>628</v>
      </c>
      <c r="D382" s="374" t="s">
        <v>355</v>
      </c>
      <c r="E382" s="375">
        <v>4</v>
      </c>
      <c r="F382" s="376" t="s">
        <v>3813</v>
      </c>
      <c r="G382" s="377">
        <v>92200725</v>
      </c>
      <c r="H382" s="378">
        <v>424</v>
      </c>
      <c r="I382" s="379">
        <v>4</v>
      </c>
      <c r="J382" s="380">
        <v>92502482</v>
      </c>
      <c r="K382" s="381">
        <v>499</v>
      </c>
      <c r="L382" s="382">
        <v>4</v>
      </c>
      <c r="M382" s="377">
        <v>-12658204</v>
      </c>
      <c r="N382" s="378">
        <v>19</v>
      </c>
      <c r="O382" s="379">
        <v>1</v>
      </c>
      <c r="P382" s="380">
        <v>168381817</v>
      </c>
      <c r="Q382" s="381">
        <v>71</v>
      </c>
      <c r="R382" s="382">
        <v>2</v>
      </c>
      <c r="S382" s="377">
        <v>188858506</v>
      </c>
      <c r="T382" s="378">
        <v>136</v>
      </c>
      <c r="U382" s="379">
        <v>2</v>
      </c>
      <c r="V382" s="380">
        <v>9899433</v>
      </c>
      <c r="W382" s="381">
        <v>45</v>
      </c>
      <c r="X382" s="382">
        <v>1</v>
      </c>
      <c r="Y382" s="377">
        <v>53074</v>
      </c>
      <c r="Z382" s="378">
        <v>265</v>
      </c>
      <c r="AA382" s="379">
        <v>4</v>
      </c>
      <c r="AB382" s="380">
        <v>318</v>
      </c>
      <c r="AC382" s="604">
        <v>352</v>
      </c>
      <c r="AD382" s="605" t="s">
        <v>4291</v>
      </c>
      <c r="AE382" s="375">
        <v>100</v>
      </c>
      <c r="AF382" s="386">
        <v>0</v>
      </c>
      <c r="AG382" s="387">
        <v>0</v>
      </c>
    </row>
    <row r="383" spans="1:33" ht="18.75" customHeight="1">
      <c r="A383" s="586">
        <v>381</v>
      </c>
      <c r="B383" s="587" t="s">
        <v>3813</v>
      </c>
      <c r="C383" s="588" t="s">
        <v>4371</v>
      </c>
      <c r="D383" s="589" t="s">
        <v>3815</v>
      </c>
      <c r="E383" s="590" t="s">
        <v>3813</v>
      </c>
      <c r="F383" s="591">
        <v>377</v>
      </c>
      <c r="G383" s="592">
        <v>92077551</v>
      </c>
      <c r="H383" s="593">
        <v>425</v>
      </c>
      <c r="I383" s="594">
        <v>421</v>
      </c>
      <c r="J383" s="595">
        <v>92079953</v>
      </c>
      <c r="K383" s="596">
        <v>405</v>
      </c>
      <c r="L383" s="597">
        <v>402</v>
      </c>
      <c r="M383" s="592">
        <v>10285991</v>
      </c>
      <c r="N383" s="593">
        <v>473</v>
      </c>
      <c r="O383" s="594">
        <v>469</v>
      </c>
      <c r="P383" s="595">
        <v>4701252</v>
      </c>
      <c r="Q383" s="596">
        <v>427</v>
      </c>
      <c r="R383" s="597">
        <v>423</v>
      </c>
      <c r="S383" s="592">
        <v>53653594</v>
      </c>
      <c r="T383" s="593">
        <v>278</v>
      </c>
      <c r="U383" s="594">
        <v>275</v>
      </c>
      <c r="V383" s="595">
        <v>3514226</v>
      </c>
      <c r="W383" s="596">
        <v>306</v>
      </c>
      <c r="X383" s="597">
        <v>305</v>
      </c>
      <c r="Y383" s="592">
        <v>5472</v>
      </c>
      <c r="Z383" s="593">
        <v>438</v>
      </c>
      <c r="AA383" s="594">
        <v>434</v>
      </c>
      <c r="AB383" s="595">
        <v>117</v>
      </c>
      <c r="AC383" s="600">
        <v>321</v>
      </c>
      <c r="AD383" s="601" t="s">
        <v>4296</v>
      </c>
      <c r="AE383" s="590">
        <v>0</v>
      </c>
      <c r="AF383" s="602">
        <v>100</v>
      </c>
      <c r="AG383" s="603">
        <v>0</v>
      </c>
    </row>
    <row r="384" spans="1:33" ht="18.75" customHeight="1">
      <c r="A384" s="338">
        <v>382</v>
      </c>
      <c r="B384" s="339">
        <v>454</v>
      </c>
      <c r="C384" s="340" t="s">
        <v>4372</v>
      </c>
      <c r="D384" s="341" t="s">
        <v>3371</v>
      </c>
      <c r="E384" s="351" t="s">
        <v>3813</v>
      </c>
      <c r="F384" s="353">
        <v>378</v>
      </c>
      <c r="G384" s="344">
        <v>91844623</v>
      </c>
      <c r="H384" s="345">
        <v>212</v>
      </c>
      <c r="I384" s="346">
        <v>209</v>
      </c>
      <c r="J384" s="347">
        <v>129848199</v>
      </c>
      <c r="K384" s="348">
        <v>351</v>
      </c>
      <c r="L384" s="349">
        <v>348</v>
      </c>
      <c r="M384" s="344">
        <v>14635841</v>
      </c>
      <c r="N384" s="345" t="s">
        <v>3813</v>
      </c>
      <c r="O384" s="346" t="s">
        <v>3813</v>
      </c>
      <c r="P384" s="355" t="s">
        <v>3813</v>
      </c>
      <c r="Q384" s="348" t="s">
        <v>3813</v>
      </c>
      <c r="R384" s="349" t="s">
        <v>3813</v>
      </c>
      <c r="S384" s="354" t="s">
        <v>3813</v>
      </c>
      <c r="T384" s="345">
        <v>456</v>
      </c>
      <c r="U384" s="346">
        <v>453</v>
      </c>
      <c r="V384" s="347">
        <v>-3755466</v>
      </c>
      <c r="W384" s="348">
        <v>277</v>
      </c>
      <c r="X384" s="349">
        <v>276</v>
      </c>
      <c r="Y384" s="344">
        <v>8351</v>
      </c>
      <c r="Z384" s="345">
        <v>183</v>
      </c>
      <c r="AA384" s="346">
        <v>181</v>
      </c>
      <c r="AB384" s="347">
        <v>440</v>
      </c>
      <c r="AC384" s="551">
        <v>311</v>
      </c>
      <c r="AD384" s="552" t="s">
        <v>4286</v>
      </c>
      <c r="AE384" s="351">
        <v>0</v>
      </c>
      <c r="AF384" s="343">
        <v>100</v>
      </c>
      <c r="AG384" s="352">
        <v>0</v>
      </c>
    </row>
    <row r="385" spans="1:33" ht="18.75" customHeight="1">
      <c r="A385" s="338">
        <v>383</v>
      </c>
      <c r="B385" s="339" t="s">
        <v>3813</v>
      </c>
      <c r="C385" s="340" t="s">
        <v>4373</v>
      </c>
      <c r="D385" s="341" t="s">
        <v>2086</v>
      </c>
      <c r="E385" s="351" t="s">
        <v>3813</v>
      </c>
      <c r="F385" s="353">
        <v>379</v>
      </c>
      <c r="G385" s="344">
        <v>91826848</v>
      </c>
      <c r="H385" s="345">
        <v>364</v>
      </c>
      <c r="I385" s="346">
        <v>361</v>
      </c>
      <c r="J385" s="347">
        <v>103031837</v>
      </c>
      <c r="K385" s="348">
        <v>467</v>
      </c>
      <c r="L385" s="349">
        <v>464</v>
      </c>
      <c r="M385" s="344">
        <v>5057096</v>
      </c>
      <c r="N385" s="345">
        <v>382</v>
      </c>
      <c r="O385" s="346">
        <v>379</v>
      </c>
      <c r="P385" s="347">
        <v>20529579</v>
      </c>
      <c r="Q385" s="348">
        <v>326</v>
      </c>
      <c r="R385" s="349">
        <v>322</v>
      </c>
      <c r="S385" s="344">
        <v>79155998</v>
      </c>
      <c r="T385" s="345">
        <v>436</v>
      </c>
      <c r="U385" s="346">
        <v>433</v>
      </c>
      <c r="V385" s="347">
        <v>-1410914</v>
      </c>
      <c r="W385" s="348">
        <v>205</v>
      </c>
      <c r="X385" s="349">
        <v>204</v>
      </c>
      <c r="Y385" s="344">
        <v>17993</v>
      </c>
      <c r="Z385" s="345">
        <v>246</v>
      </c>
      <c r="AA385" s="346">
        <v>243</v>
      </c>
      <c r="AB385" s="347">
        <v>343</v>
      </c>
      <c r="AC385" s="551">
        <v>321</v>
      </c>
      <c r="AD385" s="552" t="s">
        <v>4296</v>
      </c>
      <c r="AE385" s="351">
        <v>0</v>
      </c>
      <c r="AF385" s="343">
        <v>100</v>
      </c>
      <c r="AG385" s="352">
        <v>0</v>
      </c>
    </row>
    <row r="386" spans="1:33" ht="18.75" customHeight="1">
      <c r="A386" s="553">
        <v>384</v>
      </c>
      <c r="B386" s="554">
        <v>461</v>
      </c>
      <c r="C386" s="555" t="s">
        <v>2931</v>
      </c>
      <c r="D386" s="556" t="s">
        <v>3815</v>
      </c>
      <c r="E386" s="557" t="s">
        <v>3813</v>
      </c>
      <c r="F386" s="558">
        <v>380</v>
      </c>
      <c r="G386" s="559">
        <v>91768525</v>
      </c>
      <c r="H386" s="560">
        <v>409</v>
      </c>
      <c r="I386" s="561">
        <v>406</v>
      </c>
      <c r="J386" s="562">
        <v>94498468</v>
      </c>
      <c r="K386" s="563">
        <v>331</v>
      </c>
      <c r="L386" s="564">
        <v>328</v>
      </c>
      <c r="M386" s="559">
        <v>15386525</v>
      </c>
      <c r="N386" s="560">
        <v>166</v>
      </c>
      <c r="O386" s="561">
        <v>163</v>
      </c>
      <c r="P386" s="562">
        <v>55469660</v>
      </c>
      <c r="Q386" s="563">
        <v>175</v>
      </c>
      <c r="R386" s="564">
        <v>173</v>
      </c>
      <c r="S386" s="559">
        <v>118989429</v>
      </c>
      <c r="T386" s="560">
        <v>376</v>
      </c>
      <c r="U386" s="561">
        <v>373</v>
      </c>
      <c r="V386" s="562">
        <v>650399</v>
      </c>
      <c r="W386" s="563" t="s">
        <v>3813</v>
      </c>
      <c r="X386" s="564" t="s">
        <v>3813</v>
      </c>
      <c r="Y386" s="609" t="s">
        <v>3813</v>
      </c>
      <c r="Z386" s="560">
        <v>234</v>
      </c>
      <c r="AA386" s="561">
        <v>231</v>
      </c>
      <c r="AB386" s="562">
        <v>368</v>
      </c>
      <c r="AC386" s="565">
        <v>311</v>
      </c>
      <c r="AD386" s="566" t="s">
        <v>4286</v>
      </c>
      <c r="AE386" s="557">
        <v>0</v>
      </c>
      <c r="AF386" s="567">
        <v>100</v>
      </c>
      <c r="AG386" s="568">
        <v>0</v>
      </c>
    </row>
    <row r="387" spans="1:33" ht="18.75" customHeight="1">
      <c r="A387" s="371">
        <v>385</v>
      </c>
      <c r="B387" s="372" t="s">
        <v>3813</v>
      </c>
      <c r="C387" s="373" t="s">
        <v>4374</v>
      </c>
      <c r="D387" s="374" t="s">
        <v>3812</v>
      </c>
      <c r="E387" s="375" t="s">
        <v>3813</v>
      </c>
      <c r="F387" s="376">
        <v>381</v>
      </c>
      <c r="G387" s="377">
        <v>91741367</v>
      </c>
      <c r="H387" s="378">
        <v>426</v>
      </c>
      <c r="I387" s="379">
        <v>422</v>
      </c>
      <c r="J387" s="380">
        <v>91741367</v>
      </c>
      <c r="K387" s="381" t="s">
        <v>3813</v>
      </c>
      <c r="L387" s="382" t="s">
        <v>3813</v>
      </c>
      <c r="M387" s="383" t="s">
        <v>3813</v>
      </c>
      <c r="N387" s="378" t="s">
        <v>3813</v>
      </c>
      <c r="O387" s="379" t="s">
        <v>3813</v>
      </c>
      <c r="P387" s="384" t="s">
        <v>3813</v>
      </c>
      <c r="Q387" s="381" t="s">
        <v>3813</v>
      </c>
      <c r="R387" s="382" t="s">
        <v>3813</v>
      </c>
      <c r="S387" s="383" t="s">
        <v>3813</v>
      </c>
      <c r="T387" s="378" t="s">
        <v>3813</v>
      </c>
      <c r="U387" s="379" t="s">
        <v>3813</v>
      </c>
      <c r="V387" s="384" t="s">
        <v>3813</v>
      </c>
      <c r="W387" s="381">
        <v>410</v>
      </c>
      <c r="X387" s="382">
        <v>408</v>
      </c>
      <c r="Y387" s="377">
        <v>199</v>
      </c>
      <c r="Z387" s="378" t="s">
        <v>3813</v>
      </c>
      <c r="AA387" s="379" t="s">
        <v>3813</v>
      </c>
      <c r="AB387" s="384" t="s">
        <v>3813</v>
      </c>
      <c r="AC387" s="604">
        <v>372</v>
      </c>
      <c r="AD387" s="605" t="s">
        <v>4292</v>
      </c>
      <c r="AE387" s="375">
        <v>0</v>
      </c>
      <c r="AF387" s="386">
        <v>100</v>
      </c>
      <c r="AG387" s="387">
        <v>0</v>
      </c>
    </row>
    <row r="388" spans="1:33" ht="18.75" customHeight="1">
      <c r="A388" s="323">
        <v>386</v>
      </c>
      <c r="B388" s="324">
        <v>413</v>
      </c>
      <c r="C388" s="325" t="s">
        <v>1127</v>
      </c>
      <c r="D388" s="326" t="s">
        <v>3812</v>
      </c>
      <c r="E388" s="327" t="s">
        <v>3813</v>
      </c>
      <c r="F388" s="328">
        <v>382</v>
      </c>
      <c r="G388" s="329">
        <v>91727237</v>
      </c>
      <c r="H388" s="330">
        <v>271</v>
      </c>
      <c r="I388" s="331">
        <v>268</v>
      </c>
      <c r="J388" s="332">
        <v>120328460</v>
      </c>
      <c r="K388" s="333">
        <v>65</v>
      </c>
      <c r="L388" s="334">
        <v>63</v>
      </c>
      <c r="M388" s="329">
        <v>42963707</v>
      </c>
      <c r="N388" s="330">
        <v>45</v>
      </c>
      <c r="O388" s="331">
        <v>43</v>
      </c>
      <c r="P388" s="332">
        <v>110664199</v>
      </c>
      <c r="Q388" s="333">
        <v>140</v>
      </c>
      <c r="R388" s="334">
        <v>138</v>
      </c>
      <c r="S388" s="329">
        <v>134936879</v>
      </c>
      <c r="T388" s="330">
        <v>29</v>
      </c>
      <c r="U388" s="331">
        <v>29</v>
      </c>
      <c r="V388" s="332">
        <v>23992116</v>
      </c>
      <c r="W388" s="333">
        <v>353</v>
      </c>
      <c r="X388" s="334">
        <v>352</v>
      </c>
      <c r="Y388" s="329">
        <v>2405</v>
      </c>
      <c r="Z388" s="330">
        <v>322</v>
      </c>
      <c r="AA388" s="331">
        <v>318</v>
      </c>
      <c r="AB388" s="332">
        <v>246</v>
      </c>
      <c r="AC388" s="549">
        <v>352</v>
      </c>
      <c r="AD388" s="550" t="s">
        <v>4294</v>
      </c>
      <c r="AE388" s="327">
        <v>0</v>
      </c>
      <c r="AF388" s="336">
        <v>100</v>
      </c>
      <c r="AG388" s="337">
        <v>0</v>
      </c>
    </row>
    <row r="389" spans="1:33" ht="18.75" customHeight="1">
      <c r="A389" s="338">
        <v>387</v>
      </c>
      <c r="B389" s="339">
        <v>106</v>
      </c>
      <c r="C389" s="340" t="s">
        <v>4196</v>
      </c>
      <c r="D389" s="341" t="s">
        <v>3816</v>
      </c>
      <c r="E389" s="351" t="s">
        <v>3813</v>
      </c>
      <c r="F389" s="353">
        <v>383</v>
      </c>
      <c r="G389" s="344">
        <v>91487501</v>
      </c>
      <c r="H389" s="345">
        <v>23</v>
      </c>
      <c r="I389" s="346">
        <v>22</v>
      </c>
      <c r="J389" s="347">
        <v>194726493</v>
      </c>
      <c r="K389" s="348" t="s">
        <v>3813</v>
      </c>
      <c r="L389" s="349" t="s">
        <v>3813</v>
      </c>
      <c r="M389" s="354" t="s">
        <v>3813</v>
      </c>
      <c r="N389" s="345">
        <v>9</v>
      </c>
      <c r="O389" s="346">
        <v>9</v>
      </c>
      <c r="P389" s="347">
        <v>213773193</v>
      </c>
      <c r="Q389" s="348">
        <v>1</v>
      </c>
      <c r="R389" s="349">
        <v>1</v>
      </c>
      <c r="S389" s="344">
        <v>1200546656</v>
      </c>
      <c r="T389" s="345" t="s">
        <v>3813</v>
      </c>
      <c r="U389" s="346" t="s">
        <v>3813</v>
      </c>
      <c r="V389" s="355" t="s">
        <v>3813</v>
      </c>
      <c r="W389" s="348" t="s">
        <v>3813</v>
      </c>
      <c r="X389" s="349" t="s">
        <v>3813</v>
      </c>
      <c r="Y389" s="354" t="s">
        <v>3813</v>
      </c>
      <c r="Z389" s="345">
        <v>13</v>
      </c>
      <c r="AA389" s="346">
        <v>12</v>
      </c>
      <c r="AB389" s="347">
        <v>1252</v>
      </c>
      <c r="AC389" s="551">
        <v>369</v>
      </c>
      <c r="AD389" s="552" t="s">
        <v>4288</v>
      </c>
      <c r="AE389" s="351">
        <v>0</v>
      </c>
      <c r="AF389" s="343">
        <v>100</v>
      </c>
      <c r="AG389" s="352">
        <v>0</v>
      </c>
    </row>
    <row r="390" spans="1:33" ht="18.75" customHeight="1">
      <c r="A390" s="338">
        <v>388</v>
      </c>
      <c r="B390" s="339">
        <v>429</v>
      </c>
      <c r="C390" s="340" t="s">
        <v>4375</v>
      </c>
      <c r="D390" s="341" t="s">
        <v>3376</v>
      </c>
      <c r="E390" s="351" t="s">
        <v>3813</v>
      </c>
      <c r="F390" s="353">
        <v>384</v>
      </c>
      <c r="G390" s="344">
        <v>91434674</v>
      </c>
      <c r="H390" s="345">
        <v>401</v>
      </c>
      <c r="I390" s="346">
        <v>398</v>
      </c>
      <c r="J390" s="347">
        <v>96087964</v>
      </c>
      <c r="K390" s="348" t="s">
        <v>3813</v>
      </c>
      <c r="L390" s="349" t="s">
        <v>3813</v>
      </c>
      <c r="M390" s="354" t="s">
        <v>3813</v>
      </c>
      <c r="N390" s="345" t="s">
        <v>3813</v>
      </c>
      <c r="O390" s="346" t="s">
        <v>3813</v>
      </c>
      <c r="P390" s="355" t="s">
        <v>3813</v>
      </c>
      <c r="Q390" s="348" t="s">
        <v>3813</v>
      </c>
      <c r="R390" s="349" t="s">
        <v>3813</v>
      </c>
      <c r="S390" s="354" t="s">
        <v>3813</v>
      </c>
      <c r="T390" s="345" t="s">
        <v>3813</v>
      </c>
      <c r="U390" s="346" t="s">
        <v>3813</v>
      </c>
      <c r="V390" s="355" t="s">
        <v>3813</v>
      </c>
      <c r="W390" s="348">
        <v>358</v>
      </c>
      <c r="X390" s="349">
        <v>357</v>
      </c>
      <c r="Y390" s="344">
        <v>2155</v>
      </c>
      <c r="Z390" s="345">
        <v>187</v>
      </c>
      <c r="AA390" s="346">
        <v>185</v>
      </c>
      <c r="AB390" s="347">
        <v>436</v>
      </c>
      <c r="AC390" s="551">
        <v>372</v>
      </c>
      <c r="AD390" s="552" t="s">
        <v>4292</v>
      </c>
      <c r="AE390" s="351">
        <v>0</v>
      </c>
      <c r="AF390" s="343">
        <v>100</v>
      </c>
      <c r="AG390" s="352">
        <v>0</v>
      </c>
    </row>
    <row r="391" spans="1:33" ht="18.75" customHeight="1">
      <c r="A391" s="338">
        <v>389</v>
      </c>
      <c r="B391" s="339">
        <v>462</v>
      </c>
      <c r="C391" s="340" t="s">
        <v>28</v>
      </c>
      <c r="D391" s="341" t="s">
        <v>3368</v>
      </c>
      <c r="E391" s="351" t="s">
        <v>3813</v>
      </c>
      <c r="F391" s="353">
        <v>385</v>
      </c>
      <c r="G391" s="344">
        <v>91355165</v>
      </c>
      <c r="H391" s="345">
        <v>334</v>
      </c>
      <c r="I391" s="346">
        <v>331</v>
      </c>
      <c r="J391" s="347">
        <v>107907773</v>
      </c>
      <c r="K391" s="348">
        <v>111</v>
      </c>
      <c r="L391" s="349">
        <v>108</v>
      </c>
      <c r="M391" s="344">
        <v>35254967</v>
      </c>
      <c r="N391" s="345">
        <v>226</v>
      </c>
      <c r="O391" s="346">
        <v>223</v>
      </c>
      <c r="P391" s="347">
        <v>43149338</v>
      </c>
      <c r="Q391" s="348">
        <v>331</v>
      </c>
      <c r="R391" s="349">
        <v>327</v>
      </c>
      <c r="S391" s="344">
        <v>78024608</v>
      </c>
      <c r="T391" s="345">
        <v>167</v>
      </c>
      <c r="U391" s="346">
        <v>164</v>
      </c>
      <c r="V391" s="347">
        <v>8020244</v>
      </c>
      <c r="W391" s="348" t="s">
        <v>3813</v>
      </c>
      <c r="X391" s="349" t="s">
        <v>3813</v>
      </c>
      <c r="Y391" s="354" t="s">
        <v>3813</v>
      </c>
      <c r="Z391" s="345">
        <v>177</v>
      </c>
      <c r="AA391" s="346">
        <v>175</v>
      </c>
      <c r="AB391" s="347">
        <v>447</v>
      </c>
      <c r="AC391" s="551">
        <v>369</v>
      </c>
      <c r="AD391" s="552" t="s">
        <v>4288</v>
      </c>
      <c r="AE391" s="351">
        <v>0</v>
      </c>
      <c r="AF391" s="343">
        <v>100</v>
      </c>
      <c r="AG391" s="352">
        <v>0</v>
      </c>
    </row>
    <row r="392" spans="1:33" ht="18.75" customHeight="1">
      <c r="A392" s="569">
        <v>390</v>
      </c>
      <c r="B392" s="570" t="s">
        <v>3813</v>
      </c>
      <c r="C392" s="614" t="s">
        <v>3813</v>
      </c>
      <c r="D392" s="572" t="s">
        <v>3815</v>
      </c>
      <c r="E392" s="573" t="s">
        <v>3813</v>
      </c>
      <c r="F392" s="574">
        <v>386</v>
      </c>
      <c r="G392" s="581" t="s">
        <v>3813</v>
      </c>
      <c r="H392" s="576">
        <v>413</v>
      </c>
      <c r="I392" s="577">
        <v>410</v>
      </c>
      <c r="J392" s="613" t="s">
        <v>3813</v>
      </c>
      <c r="K392" s="579">
        <v>461</v>
      </c>
      <c r="L392" s="580">
        <v>458</v>
      </c>
      <c r="M392" s="581" t="s">
        <v>3813</v>
      </c>
      <c r="N392" s="576">
        <v>389</v>
      </c>
      <c r="O392" s="577">
        <v>386</v>
      </c>
      <c r="P392" s="613" t="s">
        <v>3813</v>
      </c>
      <c r="Q392" s="579">
        <v>259</v>
      </c>
      <c r="R392" s="580">
        <v>255</v>
      </c>
      <c r="S392" s="581" t="s">
        <v>3813</v>
      </c>
      <c r="T392" s="576">
        <v>462</v>
      </c>
      <c r="U392" s="577">
        <v>459</v>
      </c>
      <c r="V392" s="613" t="s">
        <v>3813</v>
      </c>
      <c r="W392" s="579">
        <v>161</v>
      </c>
      <c r="X392" s="580">
        <v>160</v>
      </c>
      <c r="Y392" s="581" t="s">
        <v>3813</v>
      </c>
      <c r="Z392" s="576">
        <v>471</v>
      </c>
      <c r="AA392" s="577">
        <v>467</v>
      </c>
      <c r="AB392" s="613" t="s">
        <v>3813</v>
      </c>
      <c r="AC392" s="582">
        <v>341</v>
      </c>
      <c r="AD392" s="583" t="s">
        <v>4310</v>
      </c>
      <c r="AE392" s="573">
        <v>0</v>
      </c>
      <c r="AF392" s="584">
        <v>100</v>
      </c>
      <c r="AG392" s="585">
        <v>0</v>
      </c>
    </row>
    <row r="393" spans="1:33" ht="18.75" customHeight="1">
      <c r="A393" s="323">
        <v>391</v>
      </c>
      <c r="B393" s="324">
        <v>475</v>
      </c>
      <c r="C393" s="325" t="s">
        <v>2939</v>
      </c>
      <c r="D393" s="326" t="s">
        <v>1436</v>
      </c>
      <c r="E393" s="422" t="s">
        <v>3813</v>
      </c>
      <c r="F393" s="336">
        <v>387</v>
      </c>
      <c r="G393" s="329">
        <v>91200122</v>
      </c>
      <c r="H393" s="330">
        <v>215</v>
      </c>
      <c r="I393" s="331">
        <v>212</v>
      </c>
      <c r="J393" s="332">
        <v>129526860</v>
      </c>
      <c r="K393" s="333">
        <v>247</v>
      </c>
      <c r="L393" s="334">
        <v>244</v>
      </c>
      <c r="M393" s="329">
        <v>21138658</v>
      </c>
      <c r="N393" s="330">
        <v>436</v>
      </c>
      <c r="O393" s="331">
        <v>433</v>
      </c>
      <c r="P393" s="332">
        <v>12362057</v>
      </c>
      <c r="Q393" s="333">
        <v>192</v>
      </c>
      <c r="R393" s="334">
        <v>189</v>
      </c>
      <c r="S393" s="329">
        <v>112909831</v>
      </c>
      <c r="T393" s="330">
        <v>212</v>
      </c>
      <c r="U393" s="331">
        <v>209</v>
      </c>
      <c r="V393" s="332">
        <v>5385441</v>
      </c>
      <c r="W393" s="333">
        <v>132</v>
      </c>
      <c r="X393" s="334">
        <v>131</v>
      </c>
      <c r="Y393" s="329">
        <v>31214</v>
      </c>
      <c r="Z393" s="330">
        <v>309</v>
      </c>
      <c r="AA393" s="331">
        <v>305</v>
      </c>
      <c r="AB393" s="332">
        <v>261</v>
      </c>
      <c r="AC393" s="549">
        <v>356</v>
      </c>
      <c r="AD393" s="550" t="s">
        <v>4301</v>
      </c>
      <c r="AE393" s="327">
        <v>0</v>
      </c>
      <c r="AF393" s="336">
        <v>100</v>
      </c>
      <c r="AG393" s="337">
        <v>0</v>
      </c>
    </row>
    <row r="394" spans="1:33" ht="18.75" customHeight="1">
      <c r="A394" s="338">
        <v>392</v>
      </c>
      <c r="B394" s="339">
        <v>297</v>
      </c>
      <c r="C394" s="340" t="s">
        <v>4376</v>
      </c>
      <c r="D394" s="341" t="s">
        <v>3470</v>
      </c>
      <c r="E394" s="351" t="s">
        <v>3813</v>
      </c>
      <c r="F394" s="353">
        <v>388</v>
      </c>
      <c r="G394" s="344">
        <v>90981017</v>
      </c>
      <c r="H394" s="345">
        <v>419</v>
      </c>
      <c r="I394" s="346">
        <v>416</v>
      </c>
      <c r="J394" s="347">
        <v>92769747</v>
      </c>
      <c r="K394" s="348" t="s">
        <v>3813</v>
      </c>
      <c r="L394" s="349" t="s">
        <v>3813</v>
      </c>
      <c r="M394" s="354" t="s">
        <v>3813</v>
      </c>
      <c r="N394" s="345" t="s">
        <v>3813</v>
      </c>
      <c r="O394" s="346" t="s">
        <v>3813</v>
      </c>
      <c r="P394" s="355" t="s">
        <v>3813</v>
      </c>
      <c r="Q394" s="348" t="s">
        <v>3813</v>
      </c>
      <c r="R394" s="349" t="s">
        <v>3813</v>
      </c>
      <c r="S394" s="354" t="s">
        <v>3813</v>
      </c>
      <c r="T394" s="345" t="s">
        <v>3813</v>
      </c>
      <c r="U394" s="346" t="s">
        <v>3813</v>
      </c>
      <c r="V394" s="355" t="s">
        <v>3813</v>
      </c>
      <c r="W394" s="348">
        <v>338</v>
      </c>
      <c r="X394" s="349">
        <v>337</v>
      </c>
      <c r="Y394" s="344">
        <v>3410</v>
      </c>
      <c r="Z394" s="345">
        <v>373</v>
      </c>
      <c r="AA394" s="346">
        <v>369</v>
      </c>
      <c r="AB394" s="347">
        <v>189</v>
      </c>
      <c r="AC394" s="551">
        <v>341</v>
      </c>
      <c r="AD394" s="552" t="s">
        <v>4310</v>
      </c>
      <c r="AE394" s="351">
        <v>0</v>
      </c>
      <c r="AF394" s="343">
        <v>100</v>
      </c>
      <c r="AG394" s="352">
        <v>0</v>
      </c>
    </row>
    <row r="395" spans="1:33" ht="18.75" customHeight="1">
      <c r="A395" s="553">
        <v>393</v>
      </c>
      <c r="B395" s="554">
        <v>344</v>
      </c>
      <c r="C395" s="555" t="s">
        <v>681</v>
      </c>
      <c r="D395" s="556" t="s">
        <v>3815</v>
      </c>
      <c r="E395" s="557" t="s">
        <v>3813</v>
      </c>
      <c r="F395" s="558">
        <v>389</v>
      </c>
      <c r="G395" s="559">
        <v>90816539</v>
      </c>
      <c r="H395" s="560">
        <v>422</v>
      </c>
      <c r="I395" s="561">
        <v>419</v>
      </c>
      <c r="J395" s="562">
        <v>92640882</v>
      </c>
      <c r="K395" s="563">
        <v>177</v>
      </c>
      <c r="L395" s="564">
        <v>174</v>
      </c>
      <c r="M395" s="559">
        <v>27464622</v>
      </c>
      <c r="N395" s="560">
        <v>424</v>
      </c>
      <c r="O395" s="561">
        <v>421</v>
      </c>
      <c r="P395" s="562">
        <v>13361789</v>
      </c>
      <c r="Q395" s="563">
        <v>449</v>
      </c>
      <c r="R395" s="564">
        <v>445</v>
      </c>
      <c r="S395" s="559">
        <v>47928058</v>
      </c>
      <c r="T395" s="560">
        <v>345</v>
      </c>
      <c r="U395" s="561">
        <v>342</v>
      </c>
      <c r="V395" s="562">
        <v>1458787</v>
      </c>
      <c r="W395" s="563">
        <v>379</v>
      </c>
      <c r="X395" s="564">
        <v>377</v>
      </c>
      <c r="Y395" s="559">
        <v>1187</v>
      </c>
      <c r="Z395" s="560">
        <v>89</v>
      </c>
      <c r="AA395" s="561">
        <v>88</v>
      </c>
      <c r="AB395" s="562">
        <v>650</v>
      </c>
      <c r="AC395" s="565">
        <v>383</v>
      </c>
      <c r="AD395" s="566" t="s">
        <v>4302</v>
      </c>
      <c r="AE395" s="557">
        <v>0</v>
      </c>
      <c r="AF395" s="567">
        <v>100</v>
      </c>
      <c r="AG395" s="568">
        <v>0</v>
      </c>
    </row>
    <row r="396" spans="1:33" ht="18.75" customHeight="1">
      <c r="A396" s="553">
        <v>394</v>
      </c>
      <c r="B396" s="554" t="s">
        <v>3813</v>
      </c>
      <c r="C396" s="555" t="s">
        <v>4377</v>
      </c>
      <c r="D396" s="556" t="s">
        <v>3815</v>
      </c>
      <c r="E396" s="611" t="s">
        <v>3813</v>
      </c>
      <c r="F396" s="567">
        <v>390</v>
      </c>
      <c r="G396" s="559">
        <v>90761563</v>
      </c>
      <c r="H396" s="560">
        <v>12</v>
      </c>
      <c r="I396" s="561">
        <v>11</v>
      </c>
      <c r="J396" s="562">
        <v>214229673</v>
      </c>
      <c r="K396" s="563" t="s">
        <v>3813</v>
      </c>
      <c r="L396" s="564" t="s">
        <v>3813</v>
      </c>
      <c r="M396" s="609" t="s">
        <v>3813</v>
      </c>
      <c r="N396" s="560" t="s">
        <v>3813</v>
      </c>
      <c r="O396" s="561" t="s">
        <v>3813</v>
      </c>
      <c r="P396" s="610" t="s">
        <v>3813</v>
      </c>
      <c r="Q396" s="563" t="s">
        <v>3813</v>
      </c>
      <c r="R396" s="564" t="s">
        <v>3813</v>
      </c>
      <c r="S396" s="609" t="s">
        <v>3813</v>
      </c>
      <c r="T396" s="560" t="s">
        <v>3813</v>
      </c>
      <c r="U396" s="561" t="s">
        <v>3813</v>
      </c>
      <c r="V396" s="610" t="s">
        <v>3813</v>
      </c>
      <c r="W396" s="563" t="s">
        <v>3813</v>
      </c>
      <c r="X396" s="564" t="s">
        <v>3813</v>
      </c>
      <c r="Y396" s="609" t="s">
        <v>3813</v>
      </c>
      <c r="Z396" s="560" t="s">
        <v>3813</v>
      </c>
      <c r="AA396" s="561" t="s">
        <v>3813</v>
      </c>
      <c r="AB396" s="610" t="s">
        <v>3813</v>
      </c>
      <c r="AC396" s="565">
        <v>322</v>
      </c>
      <c r="AD396" s="566" t="s">
        <v>4299</v>
      </c>
      <c r="AE396" s="557">
        <v>0</v>
      </c>
      <c r="AF396" s="567">
        <v>100</v>
      </c>
      <c r="AG396" s="568">
        <v>0</v>
      </c>
    </row>
    <row r="397" spans="1:33" ht="18.75" customHeight="1">
      <c r="A397" s="371">
        <v>395</v>
      </c>
      <c r="B397" s="372">
        <v>383</v>
      </c>
      <c r="C397" s="373" t="s">
        <v>734</v>
      </c>
      <c r="D397" s="374" t="s">
        <v>3369</v>
      </c>
      <c r="E397" s="375" t="s">
        <v>3813</v>
      </c>
      <c r="F397" s="376">
        <v>391</v>
      </c>
      <c r="G397" s="377">
        <v>90672403</v>
      </c>
      <c r="H397" s="378">
        <v>428</v>
      </c>
      <c r="I397" s="379">
        <v>424</v>
      </c>
      <c r="J397" s="380">
        <v>91717318</v>
      </c>
      <c r="K397" s="381">
        <v>257</v>
      </c>
      <c r="L397" s="382">
        <v>254</v>
      </c>
      <c r="M397" s="377">
        <v>20505685</v>
      </c>
      <c r="N397" s="378">
        <v>385</v>
      </c>
      <c r="O397" s="379">
        <v>382</v>
      </c>
      <c r="P397" s="380">
        <v>19843974</v>
      </c>
      <c r="Q397" s="381">
        <v>478</v>
      </c>
      <c r="R397" s="382">
        <v>474</v>
      </c>
      <c r="S397" s="377">
        <v>38696124</v>
      </c>
      <c r="T397" s="378">
        <v>156</v>
      </c>
      <c r="U397" s="379">
        <v>153</v>
      </c>
      <c r="V397" s="380">
        <v>8523898</v>
      </c>
      <c r="W397" s="381">
        <v>76</v>
      </c>
      <c r="X397" s="382">
        <v>75</v>
      </c>
      <c r="Y397" s="377">
        <v>42450</v>
      </c>
      <c r="Z397" s="378">
        <v>252</v>
      </c>
      <c r="AA397" s="379">
        <v>249</v>
      </c>
      <c r="AB397" s="380">
        <v>337</v>
      </c>
      <c r="AC397" s="604">
        <v>384</v>
      </c>
      <c r="AD397" s="605" t="s">
        <v>4298</v>
      </c>
      <c r="AE397" s="375">
        <v>0</v>
      </c>
      <c r="AF397" s="386">
        <v>50</v>
      </c>
      <c r="AG397" s="387">
        <v>50</v>
      </c>
    </row>
    <row r="398" spans="1:33" ht="18.75" customHeight="1">
      <c r="A398" s="586">
        <v>396</v>
      </c>
      <c r="B398" s="587">
        <v>233</v>
      </c>
      <c r="C398" s="588" t="s">
        <v>2559</v>
      </c>
      <c r="D398" s="589" t="s">
        <v>3815</v>
      </c>
      <c r="E398" s="590" t="s">
        <v>3813</v>
      </c>
      <c r="F398" s="591">
        <v>392</v>
      </c>
      <c r="G398" s="592">
        <v>90644731</v>
      </c>
      <c r="H398" s="593">
        <v>225</v>
      </c>
      <c r="I398" s="594">
        <v>222</v>
      </c>
      <c r="J398" s="595">
        <v>127898398</v>
      </c>
      <c r="K398" s="596">
        <v>53</v>
      </c>
      <c r="L398" s="597">
        <v>51</v>
      </c>
      <c r="M398" s="592">
        <v>45177124</v>
      </c>
      <c r="N398" s="593">
        <v>61</v>
      </c>
      <c r="O398" s="594">
        <v>59</v>
      </c>
      <c r="P398" s="595">
        <v>92908756</v>
      </c>
      <c r="Q398" s="596">
        <v>21</v>
      </c>
      <c r="R398" s="597">
        <v>21</v>
      </c>
      <c r="S398" s="592">
        <v>283810159</v>
      </c>
      <c r="T398" s="593">
        <v>474</v>
      </c>
      <c r="U398" s="594">
        <v>471</v>
      </c>
      <c r="V398" s="595">
        <v>-5860339</v>
      </c>
      <c r="W398" s="596">
        <v>244</v>
      </c>
      <c r="X398" s="597">
        <v>243</v>
      </c>
      <c r="Y398" s="592">
        <v>12416</v>
      </c>
      <c r="Z398" s="593">
        <v>27</v>
      </c>
      <c r="AA398" s="594">
        <v>26</v>
      </c>
      <c r="AB398" s="595">
        <v>1030</v>
      </c>
      <c r="AC398" s="600">
        <v>321</v>
      </c>
      <c r="AD398" s="601" t="s">
        <v>4296</v>
      </c>
      <c r="AE398" s="590">
        <v>0</v>
      </c>
      <c r="AF398" s="602">
        <v>100</v>
      </c>
      <c r="AG398" s="603">
        <v>0</v>
      </c>
    </row>
    <row r="399" spans="1:33" ht="18.75" customHeight="1">
      <c r="A399" s="553">
        <v>397</v>
      </c>
      <c r="B399" s="554">
        <v>410</v>
      </c>
      <c r="C399" s="555" t="s">
        <v>2068</v>
      </c>
      <c r="D399" s="556" t="s">
        <v>3815</v>
      </c>
      <c r="E399" s="557" t="s">
        <v>3813</v>
      </c>
      <c r="F399" s="558">
        <v>393</v>
      </c>
      <c r="G399" s="559">
        <v>90641633</v>
      </c>
      <c r="H399" s="560">
        <v>402</v>
      </c>
      <c r="I399" s="561">
        <v>399</v>
      </c>
      <c r="J399" s="562">
        <v>95629734</v>
      </c>
      <c r="K399" s="563">
        <v>264</v>
      </c>
      <c r="L399" s="564">
        <v>261</v>
      </c>
      <c r="M399" s="559">
        <v>20091742</v>
      </c>
      <c r="N399" s="560">
        <v>150</v>
      </c>
      <c r="O399" s="561">
        <v>147</v>
      </c>
      <c r="P399" s="562">
        <v>59985550</v>
      </c>
      <c r="Q399" s="563">
        <v>302</v>
      </c>
      <c r="R399" s="564">
        <v>298</v>
      </c>
      <c r="S399" s="559">
        <v>83861336</v>
      </c>
      <c r="T399" s="560">
        <v>179</v>
      </c>
      <c r="U399" s="561">
        <v>176</v>
      </c>
      <c r="V399" s="562">
        <v>6989699</v>
      </c>
      <c r="W399" s="563">
        <v>363</v>
      </c>
      <c r="X399" s="564">
        <v>362</v>
      </c>
      <c r="Y399" s="559">
        <v>1908</v>
      </c>
      <c r="Z399" s="560">
        <v>353</v>
      </c>
      <c r="AA399" s="561">
        <v>349</v>
      </c>
      <c r="AB399" s="562">
        <v>204</v>
      </c>
      <c r="AC399" s="565">
        <v>321</v>
      </c>
      <c r="AD399" s="566" t="s">
        <v>4296</v>
      </c>
      <c r="AE399" s="557">
        <v>0</v>
      </c>
      <c r="AF399" s="567">
        <v>100</v>
      </c>
      <c r="AG399" s="568">
        <v>0</v>
      </c>
    </row>
    <row r="400" spans="1:33" ht="18.75" customHeight="1">
      <c r="A400" s="338">
        <v>398</v>
      </c>
      <c r="B400" s="339">
        <v>307</v>
      </c>
      <c r="C400" s="340" t="s">
        <v>4378</v>
      </c>
      <c r="D400" s="341" t="s">
        <v>3072</v>
      </c>
      <c r="E400" s="351" t="s">
        <v>3813</v>
      </c>
      <c r="F400" s="353">
        <v>394</v>
      </c>
      <c r="G400" s="344">
        <v>90612164</v>
      </c>
      <c r="H400" s="345">
        <v>418</v>
      </c>
      <c r="I400" s="346">
        <v>415</v>
      </c>
      <c r="J400" s="347">
        <v>93051485</v>
      </c>
      <c r="K400" s="348" t="s">
        <v>3813</v>
      </c>
      <c r="L400" s="349" t="s">
        <v>3813</v>
      </c>
      <c r="M400" s="354" t="s">
        <v>3813</v>
      </c>
      <c r="N400" s="345">
        <v>393</v>
      </c>
      <c r="O400" s="346">
        <v>390</v>
      </c>
      <c r="P400" s="347">
        <v>18781241</v>
      </c>
      <c r="Q400" s="348">
        <v>440</v>
      </c>
      <c r="R400" s="349">
        <v>436</v>
      </c>
      <c r="S400" s="344">
        <v>51483943</v>
      </c>
      <c r="T400" s="345" t="s">
        <v>3813</v>
      </c>
      <c r="U400" s="346" t="s">
        <v>3813</v>
      </c>
      <c r="V400" s="355" t="s">
        <v>3813</v>
      </c>
      <c r="W400" s="348">
        <v>381</v>
      </c>
      <c r="X400" s="349">
        <v>379</v>
      </c>
      <c r="Y400" s="344">
        <v>1118</v>
      </c>
      <c r="Z400" s="345">
        <v>292</v>
      </c>
      <c r="AA400" s="346">
        <v>288</v>
      </c>
      <c r="AB400" s="347">
        <v>279</v>
      </c>
      <c r="AC400" s="551">
        <v>311</v>
      </c>
      <c r="AD400" s="552" t="s">
        <v>4286</v>
      </c>
      <c r="AE400" s="351">
        <v>0</v>
      </c>
      <c r="AF400" s="343">
        <v>91.78</v>
      </c>
      <c r="AG400" s="352">
        <v>8.2200000000000006</v>
      </c>
    </row>
    <row r="401" spans="1:33" ht="18.75" customHeight="1">
      <c r="A401" s="553">
        <v>399</v>
      </c>
      <c r="B401" s="554">
        <v>441</v>
      </c>
      <c r="C401" s="555" t="s">
        <v>931</v>
      </c>
      <c r="D401" s="556" t="s">
        <v>3815</v>
      </c>
      <c r="E401" s="557" t="s">
        <v>3813</v>
      </c>
      <c r="F401" s="558">
        <v>395</v>
      </c>
      <c r="G401" s="559">
        <v>90562000</v>
      </c>
      <c r="H401" s="560">
        <v>53</v>
      </c>
      <c r="I401" s="561">
        <v>52</v>
      </c>
      <c r="J401" s="562">
        <v>171469625</v>
      </c>
      <c r="K401" s="563">
        <v>11</v>
      </c>
      <c r="L401" s="564">
        <v>11</v>
      </c>
      <c r="M401" s="559">
        <v>67735697</v>
      </c>
      <c r="N401" s="560">
        <v>51</v>
      </c>
      <c r="O401" s="561">
        <v>49</v>
      </c>
      <c r="P401" s="562">
        <v>103114731</v>
      </c>
      <c r="Q401" s="563">
        <v>160</v>
      </c>
      <c r="R401" s="564">
        <v>158</v>
      </c>
      <c r="S401" s="559">
        <v>127263644</v>
      </c>
      <c r="T401" s="560">
        <v>10</v>
      </c>
      <c r="U401" s="561">
        <v>10</v>
      </c>
      <c r="V401" s="562">
        <v>32210803</v>
      </c>
      <c r="W401" s="563">
        <v>313</v>
      </c>
      <c r="X401" s="564">
        <v>312</v>
      </c>
      <c r="Y401" s="559">
        <v>4791</v>
      </c>
      <c r="Z401" s="560">
        <v>210</v>
      </c>
      <c r="AA401" s="561">
        <v>207</v>
      </c>
      <c r="AB401" s="562">
        <v>401</v>
      </c>
      <c r="AC401" s="565">
        <v>390</v>
      </c>
      <c r="AD401" s="566" t="s">
        <v>4379</v>
      </c>
      <c r="AE401" s="557">
        <v>0</v>
      </c>
      <c r="AF401" s="567">
        <v>84.6</v>
      </c>
      <c r="AG401" s="568">
        <v>15.4</v>
      </c>
    </row>
    <row r="402" spans="1:33" ht="18.75" customHeight="1">
      <c r="A402" s="371">
        <v>400</v>
      </c>
      <c r="B402" s="372">
        <v>299</v>
      </c>
      <c r="C402" s="373" t="s">
        <v>205</v>
      </c>
      <c r="D402" s="374" t="s">
        <v>465</v>
      </c>
      <c r="E402" s="375" t="s">
        <v>3813</v>
      </c>
      <c r="F402" s="376">
        <v>396</v>
      </c>
      <c r="G402" s="377">
        <v>90485114</v>
      </c>
      <c r="H402" s="378">
        <v>420</v>
      </c>
      <c r="I402" s="379">
        <v>417</v>
      </c>
      <c r="J402" s="380">
        <v>92698484</v>
      </c>
      <c r="K402" s="381" t="s">
        <v>3813</v>
      </c>
      <c r="L402" s="382" t="s">
        <v>3813</v>
      </c>
      <c r="M402" s="383" t="s">
        <v>3813</v>
      </c>
      <c r="N402" s="378" t="s">
        <v>3813</v>
      </c>
      <c r="O402" s="379" t="s">
        <v>3813</v>
      </c>
      <c r="P402" s="384" t="s">
        <v>3813</v>
      </c>
      <c r="Q402" s="381">
        <v>419</v>
      </c>
      <c r="R402" s="382">
        <v>415</v>
      </c>
      <c r="S402" s="377">
        <v>55761672</v>
      </c>
      <c r="T402" s="378" t="s">
        <v>3813</v>
      </c>
      <c r="U402" s="379" t="s">
        <v>3813</v>
      </c>
      <c r="V402" s="384" t="s">
        <v>3813</v>
      </c>
      <c r="W402" s="381" t="s">
        <v>3813</v>
      </c>
      <c r="X402" s="382" t="s">
        <v>3813</v>
      </c>
      <c r="Y402" s="383" t="s">
        <v>3813</v>
      </c>
      <c r="Z402" s="378">
        <v>220</v>
      </c>
      <c r="AA402" s="379">
        <v>217</v>
      </c>
      <c r="AB402" s="380">
        <v>388</v>
      </c>
      <c r="AC402" s="604">
        <v>321</v>
      </c>
      <c r="AD402" s="605" t="s">
        <v>4296</v>
      </c>
      <c r="AE402" s="375">
        <v>0</v>
      </c>
      <c r="AF402" s="386">
        <v>100</v>
      </c>
      <c r="AG402" s="387">
        <v>0</v>
      </c>
    </row>
    <row r="403" spans="1:33" ht="18.75" customHeight="1">
      <c r="A403" s="586">
        <v>401</v>
      </c>
      <c r="B403" s="587">
        <v>425</v>
      </c>
      <c r="C403" s="588" t="s">
        <v>2918</v>
      </c>
      <c r="D403" s="589" t="s">
        <v>3815</v>
      </c>
      <c r="E403" s="590" t="s">
        <v>3813</v>
      </c>
      <c r="F403" s="591">
        <v>397</v>
      </c>
      <c r="G403" s="592">
        <v>90279107</v>
      </c>
      <c r="H403" s="593">
        <v>417</v>
      </c>
      <c r="I403" s="594">
        <v>414</v>
      </c>
      <c r="J403" s="595">
        <v>93065889</v>
      </c>
      <c r="K403" s="596">
        <v>302</v>
      </c>
      <c r="L403" s="597">
        <v>299</v>
      </c>
      <c r="M403" s="592">
        <v>17370863</v>
      </c>
      <c r="N403" s="593">
        <v>434</v>
      </c>
      <c r="O403" s="594">
        <v>431</v>
      </c>
      <c r="P403" s="595">
        <v>12419340</v>
      </c>
      <c r="Q403" s="596">
        <v>452</v>
      </c>
      <c r="R403" s="597">
        <v>448</v>
      </c>
      <c r="S403" s="592">
        <v>47363434</v>
      </c>
      <c r="T403" s="593">
        <v>295</v>
      </c>
      <c r="U403" s="594">
        <v>292</v>
      </c>
      <c r="V403" s="595">
        <v>3034519</v>
      </c>
      <c r="W403" s="596">
        <v>427</v>
      </c>
      <c r="X403" s="597">
        <v>425</v>
      </c>
      <c r="Y403" s="592">
        <v>10</v>
      </c>
      <c r="Z403" s="593">
        <v>69</v>
      </c>
      <c r="AA403" s="594">
        <v>68</v>
      </c>
      <c r="AB403" s="595">
        <v>735</v>
      </c>
      <c r="AC403" s="600">
        <v>322</v>
      </c>
      <c r="AD403" s="601" t="s">
        <v>4299</v>
      </c>
      <c r="AE403" s="590">
        <v>0</v>
      </c>
      <c r="AF403" s="602">
        <v>100</v>
      </c>
      <c r="AG403" s="603">
        <v>0</v>
      </c>
    </row>
    <row r="404" spans="1:33" ht="18.75" customHeight="1">
      <c r="A404" s="338">
        <v>402</v>
      </c>
      <c r="B404" s="339">
        <v>437</v>
      </c>
      <c r="C404" s="340" t="s">
        <v>1171</v>
      </c>
      <c r="D404" s="341" t="s">
        <v>3816</v>
      </c>
      <c r="E404" s="351" t="s">
        <v>3813</v>
      </c>
      <c r="F404" s="353">
        <v>398</v>
      </c>
      <c r="G404" s="344">
        <v>90190265</v>
      </c>
      <c r="H404" s="345">
        <v>433</v>
      </c>
      <c r="I404" s="346">
        <v>429</v>
      </c>
      <c r="J404" s="347">
        <v>90384293</v>
      </c>
      <c r="K404" s="348">
        <v>190</v>
      </c>
      <c r="L404" s="349">
        <v>187</v>
      </c>
      <c r="M404" s="344">
        <v>26300497</v>
      </c>
      <c r="N404" s="345">
        <v>80</v>
      </c>
      <c r="O404" s="346">
        <v>77</v>
      </c>
      <c r="P404" s="347">
        <v>82845402</v>
      </c>
      <c r="Q404" s="348">
        <v>112</v>
      </c>
      <c r="R404" s="349">
        <v>110</v>
      </c>
      <c r="S404" s="344">
        <v>154703978</v>
      </c>
      <c r="T404" s="345">
        <v>190</v>
      </c>
      <c r="U404" s="346">
        <v>187</v>
      </c>
      <c r="V404" s="347">
        <v>6554910</v>
      </c>
      <c r="W404" s="348">
        <v>286</v>
      </c>
      <c r="X404" s="349">
        <v>285</v>
      </c>
      <c r="Y404" s="344">
        <v>7420</v>
      </c>
      <c r="Z404" s="345">
        <v>118</v>
      </c>
      <c r="AA404" s="346">
        <v>117</v>
      </c>
      <c r="AB404" s="347">
        <v>567</v>
      </c>
      <c r="AC404" s="551">
        <v>321</v>
      </c>
      <c r="AD404" s="552" t="s">
        <v>4296</v>
      </c>
      <c r="AE404" s="351">
        <v>0</v>
      </c>
      <c r="AF404" s="343">
        <v>100</v>
      </c>
      <c r="AG404" s="352">
        <v>0</v>
      </c>
    </row>
    <row r="405" spans="1:33" ht="18.75" customHeight="1">
      <c r="A405" s="338">
        <v>403</v>
      </c>
      <c r="B405" s="339">
        <v>416</v>
      </c>
      <c r="C405" s="340" t="s">
        <v>2915</v>
      </c>
      <c r="D405" s="341" t="s">
        <v>3369</v>
      </c>
      <c r="E405" s="351" t="s">
        <v>3813</v>
      </c>
      <c r="F405" s="353">
        <v>399</v>
      </c>
      <c r="G405" s="344">
        <v>89220155</v>
      </c>
      <c r="H405" s="345">
        <v>429</v>
      </c>
      <c r="I405" s="346">
        <v>425</v>
      </c>
      <c r="J405" s="347">
        <v>91333437</v>
      </c>
      <c r="K405" s="348">
        <v>265</v>
      </c>
      <c r="L405" s="349">
        <v>262</v>
      </c>
      <c r="M405" s="344">
        <v>20065871</v>
      </c>
      <c r="N405" s="345">
        <v>196</v>
      </c>
      <c r="O405" s="346">
        <v>193</v>
      </c>
      <c r="P405" s="347">
        <v>48642659</v>
      </c>
      <c r="Q405" s="348">
        <v>117</v>
      </c>
      <c r="R405" s="349">
        <v>115</v>
      </c>
      <c r="S405" s="344">
        <v>150965663</v>
      </c>
      <c r="T405" s="345">
        <v>381</v>
      </c>
      <c r="U405" s="346">
        <v>378</v>
      </c>
      <c r="V405" s="347">
        <v>547697</v>
      </c>
      <c r="W405" s="348">
        <v>200</v>
      </c>
      <c r="X405" s="349">
        <v>199</v>
      </c>
      <c r="Y405" s="344">
        <v>18935</v>
      </c>
      <c r="Z405" s="345">
        <v>90</v>
      </c>
      <c r="AA405" s="346">
        <v>89</v>
      </c>
      <c r="AB405" s="347">
        <v>650</v>
      </c>
      <c r="AC405" s="551">
        <v>311</v>
      </c>
      <c r="AD405" s="552" t="s">
        <v>4286</v>
      </c>
      <c r="AE405" s="351">
        <v>0</v>
      </c>
      <c r="AF405" s="343">
        <v>74.209999999999994</v>
      </c>
      <c r="AG405" s="352">
        <v>25.79</v>
      </c>
    </row>
    <row r="406" spans="1:33" ht="18.75" customHeight="1">
      <c r="A406" s="338">
        <v>404</v>
      </c>
      <c r="B406" s="339">
        <v>470</v>
      </c>
      <c r="C406" s="340" t="s">
        <v>4380</v>
      </c>
      <c r="D406" s="341" t="s">
        <v>1738</v>
      </c>
      <c r="E406" s="351" t="s">
        <v>3813</v>
      </c>
      <c r="F406" s="353">
        <v>400</v>
      </c>
      <c r="G406" s="344">
        <v>89145595</v>
      </c>
      <c r="H406" s="345">
        <v>144</v>
      </c>
      <c r="I406" s="346">
        <v>142</v>
      </c>
      <c r="J406" s="347">
        <v>143628034</v>
      </c>
      <c r="K406" s="348" t="s">
        <v>3813</v>
      </c>
      <c r="L406" s="349" t="s">
        <v>3813</v>
      </c>
      <c r="M406" s="354" t="s">
        <v>3813</v>
      </c>
      <c r="N406" s="345" t="s">
        <v>3813</v>
      </c>
      <c r="O406" s="346" t="s">
        <v>3813</v>
      </c>
      <c r="P406" s="355" t="s">
        <v>3813</v>
      </c>
      <c r="Q406" s="348" t="s">
        <v>3813</v>
      </c>
      <c r="R406" s="349" t="s">
        <v>3813</v>
      </c>
      <c r="S406" s="354" t="s">
        <v>3813</v>
      </c>
      <c r="T406" s="345" t="s">
        <v>3813</v>
      </c>
      <c r="U406" s="346" t="s">
        <v>3813</v>
      </c>
      <c r="V406" s="355" t="s">
        <v>3813</v>
      </c>
      <c r="W406" s="348" t="s">
        <v>3813</v>
      </c>
      <c r="X406" s="349" t="s">
        <v>3813</v>
      </c>
      <c r="Y406" s="354" t="s">
        <v>3813</v>
      </c>
      <c r="Z406" s="345" t="s">
        <v>3813</v>
      </c>
      <c r="AA406" s="346" t="s">
        <v>3813</v>
      </c>
      <c r="AB406" s="355" t="s">
        <v>3813</v>
      </c>
      <c r="AC406" s="551">
        <v>311</v>
      </c>
      <c r="AD406" s="552" t="s">
        <v>4286</v>
      </c>
      <c r="AE406" s="351">
        <v>0</v>
      </c>
      <c r="AF406" s="343">
        <v>100</v>
      </c>
      <c r="AG406" s="352">
        <v>0</v>
      </c>
    </row>
    <row r="407" spans="1:33" ht="18.75" customHeight="1">
      <c r="A407" s="371">
        <v>405</v>
      </c>
      <c r="B407" s="372" t="s">
        <v>3813</v>
      </c>
      <c r="C407" s="373" t="s">
        <v>4381</v>
      </c>
      <c r="D407" s="374" t="s">
        <v>1436</v>
      </c>
      <c r="E407" s="375" t="s">
        <v>3813</v>
      </c>
      <c r="F407" s="376">
        <v>401</v>
      </c>
      <c r="G407" s="377">
        <v>89126653</v>
      </c>
      <c r="H407" s="378">
        <v>414</v>
      </c>
      <c r="I407" s="379">
        <v>411</v>
      </c>
      <c r="J407" s="380">
        <v>93449677</v>
      </c>
      <c r="K407" s="381">
        <v>423</v>
      </c>
      <c r="L407" s="382">
        <v>420</v>
      </c>
      <c r="M407" s="377">
        <v>8433679</v>
      </c>
      <c r="N407" s="378">
        <v>383</v>
      </c>
      <c r="O407" s="379">
        <v>380</v>
      </c>
      <c r="P407" s="380">
        <v>20489084</v>
      </c>
      <c r="Q407" s="381">
        <v>338</v>
      </c>
      <c r="R407" s="382">
        <v>334</v>
      </c>
      <c r="S407" s="377">
        <v>76830232</v>
      </c>
      <c r="T407" s="378">
        <v>420</v>
      </c>
      <c r="U407" s="379">
        <v>417</v>
      </c>
      <c r="V407" s="380">
        <v>-214021</v>
      </c>
      <c r="W407" s="381">
        <v>352</v>
      </c>
      <c r="X407" s="382">
        <v>351</v>
      </c>
      <c r="Y407" s="377">
        <v>2468</v>
      </c>
      <c r="Z407" s="378">
        <v>452</v>
      </c>
      <c r="AA407" s="379">
        <v>448</v>
      </c>
      <c r="AB407" s="380">
        <v>103</v>
      </c>
      <c r="AC407" s="604">
        <v>311</v>
      </c>
      <c r="AD407" s="605" t="s">
        <v>4286</v>
      </c>
      <c r="AE407" s="375">
        <v>0</v>
      </c>
      <c r="AF407" s="386">
        <v>50</v>
      </c>
      <c r="AG407" s="387">
        <v>50</v>
      </c>
    </row>
    <row r="408" spans="1:33" ht="18.75" customHeight="1">
      <c r="A408" s="323">
        <v>406</v>
      </c>
      <c r="B408" s="324" t="s">
        <v>3813</v>
      </c>
      <c r="C408" s="325" t="s">
        <v>3283</v>
      </c>
      <c r="D408" s="326" t="s">
        <v>3368</v>
      </c>
      <c r="E408" s="327" t="s">
        <v>3813</v>
      </c>
      <c r="F408" s="328">
        <v>402</v>
      </c>
      <c r="G408" s="329">
        <v>89082867</v>
      </c>
      <c r="H408" s="330">
        <v>427</v>
      </c>
      <c r="I408" s="331">
        <v>423</v>
      </c>
      <c r="J408" s="332">
        <v>91720842</v>
      </c>
      <c r="K408" s="333" t="s">
        <v>3813</v>
      </c>
      <c r="L408" s="334" t="s">
        <v>3813</v>
      </c>
      <c r="M408" s="423" t="s">
        <v>3813</v>
      </c>
      <c r="N408" s="330" t="s">
        <v>3813</v>
      </c>
      <c r="O408" s="331" t="s">
        <v>3813</v>
      </c>
      <c r="P408" s="424" t="s">
        <v>3813</v>
      </c>
      <c r="Q408" s="333" t="s">
        <v>3813</v>
      </c>
      <c r="R408" s="334" t="s">
        <v>3813</v>
      </c>
      <c r="S408" s="423" t="s">
        <v>3813</v>
      </c>
      <c r="T408" s="330" t="s">
        <v>3813</v>
      </c>
      <c r="U408" s="331" t="s">
        <v>3813</v>
      </c>
      <c r="V408" s="424" t="s">
        <v>3813</v>
      </c>
      <c r="W408" s="333" t="s">
        <v>3813</v>
      </c>
      <c r="X408" s="334" t="s">
        <v>3813</v>
      </c>
      <c r="Y408" s="423" t="s">
        <v>3813</v>
      </c>
      <c r="Z408" s="330">
        <v>453</v>
      </c>
      <c r="AA408" s="331">
        <v>449</v>
      </c>
      <c r="AB408" s="332">
        <v>102</v>
      </c>
      <c r="AC408" s="549">
        <v>383</v>
      </c>
      <c r="AD408" s="550" t="s">
        <v>4302</v>
      </c>
      <c r="AE408" s="327">
        <v>0</v>
      </c>
      <c r="AF408" s="336">
        <v>100</v>
      </c>
      <c r="AG408" s="337">
        <v>0</v>
      </c>
    </row>
    <row r="409" spans="1:33" ht="18.75" customHeight="1">
      <c r="A409" s="338">
        <v>407</v>
      </c>
      <c r="B409" s="339">
        <v>260</v>
      </c>
      <c r="C409" s="340" t="s">
        <v>192</v>
      </c>
      <c r="D409" s="341" t="s">
        <v>3369</v>
      </c>
      <c r="E409" s="342" t="s">
        <v>3813</v>
      </c>
      <c r="F409" s="343">
        <v>403</v>
      </c>
      <c r="G409" s="344">
        <v>89027285</v>
      </c>
      <c r="H409" s="345">
        <v>432</v>
      </c>
      <c r="I409" s="346">
        <v>428</v>
      </c>
      <c r="J409" s="347">
        <v>90910711</v>
      </c>
      <c r="K409" s="348">
        <v>27</v>
      </c>
      <c r="L409" s="349">
        <v>25</v>
      </c>
      <c r="M409" s="344">
        <v>52809140</v>
      </c>
      <c r="N409" s="345">
        <v>329</v>
      </c>
      <c r="O409" s="346">
        <v>326</v>
      </c>
      <c r="P409" s="347">
        <v>26965398</v>
      </c>
      <c r="Q409" s="348">
        <v>468</v>
      </c>
      <c r="R409" s="349">
        <v>464</v>
      </c>
      <c r="S409" s="344">
        <v>42837967</v>
      </c>
      <c r="T409" s="345">
        <v>105</v>
      </c>
      <c r="U409" s="346">
        <v>104</v>
      </c>
      <c r="V409" s="347">
        <v>12373233</v>
      </c>
      <c r="W409" s="348">
        <v>402</v>
      </c>
      <c r="X409" s="349">
        <v>400</v>
      </c>
      <c r="Y409" s="344">
        <v>536</v>
      </c>
      <c r="Z409" s="345">
        <v>5</v>
      </c>
      <c r="AA409" s="346">
        <v>5</v>
      </c>
      <c r="AB409" s="347">
        <v>1625</v>
      </c>
      <c r="AC409" s="551">
        <v>311</v>
      </c>
      <c r="AD409" s="552" t="s">
        <v>4286</v>
      </c>
      <c r="AE409" s="351">
        <v>0</v>
      </c>
      <c r="AF409" s="343">
        <v>97</v>
      </c>
      <c r="AG409" s="352">
        <v>3</v>
      </c>
    </row>
    <row r="410" spans="1:33" ht="18.75" customHeight="1">
      <c r="A410" s="338">
        <v>408</v>
      </c>
      <c r="B410" s="339">
        <v>466</v>
      </c>
      <c r="C410" s="340" t="s">
        <v>2933</v>
      </c>
      <c r="D410" s="341" t="s">
        <v>3371</v>
      </c>
      <c r="E410" s="351" t="s">
        <v>3813</v>
      </c>
      <c r="F410" s="353">
        <v>404</v>
      </c>
      <c r="G410" s="344">
        <v>89017742</v>
      </c>
      <c r="H410" s="345">
        <v>291</v>
      </c>
      <c r="I410" s="346">
        <v>288</v>
      </c>
      <c r="J410" s="347">
        <v>115243049</v>
      </c>
      <c r="K410" s="348" t="s">
        <v>3813</v>
      </c>
      <c r="L410" s="349" t="s">
        <v>3813</v>
      </c>
      <c r="M410" s="354" t="s">
        <v>3813</v>
      </c>
      <c r="N410" s="345" t="s">
        <v>3813</v>
      </c>
      <c r="O410" s="346" t="s">
        <v>3813</v>
      </c>
      <c r="P410" s="355" t="s">
        <v>3813</v>
      </c>
      <c r="Q410" s="348" t="s">
        <v>3813</v>
      </c>
      <c r="R410" s="349" t="s">
        <v>3813</v>
      </c>
      <c r="S410" s="354" t="s">
        <v>3813</v>
      </c>
      <c r="T410" s="345" t="s">
        <v>3813</v>
      </c>
      <c r="U410" s="346" t="s">
        <v>3813</v>
      </c>
      <c r="V410" s="355" t="s">
        <v>3813</v>
      </c>
      <c r="W410" s="348">
        <v>224</v>
      </c>
      <c r="X410" s="349">
        <v>223</v>
      </c>
      <c r="Y410" s="344">
        <v>15247</v>
      </c>
      <c r="Z410" s="345">
        <v>372</v>
      </c>
      <c r="AA410" s="346">
        <v>368</v>
      </c>
      <c r="AB410" s="347">
        <v>190</v>
      </c>
      <c r="AC410" s="551">
        <v>384</v>
      </c>
      <c r="AD410" s="552" t="s">
        <v>4298</v>
      </c>
      <c r="AE410" s="351">
        <v>0</v>
      </c>
      <c r="AF410" s="343">
        <v>100</v>
      </c>
      <c r="AG410" s="352">
        <v>0</v>
      </c>
    </row>
    <row r="411" spans="1:33" ht="18.75" customHeight="1">
      <c r="A411" s="338">
        <v>409</v>
      </c>
      <c r="B411" s="339">
        <v>226</v>
      </c>
      <c r="C411" s="340" t="s">
        <v>552</v>
      </c>
      <c r="D411" s="341" t="s">
        <v>2991</v>
      </c>
      <c r="E411" s="351" t="s">
        <v>3813</v>
      </c>
      <c r="F411" s="353">
        <v>405</v>
      </c>
      <c r="G411" s="344">
        <v>88825754</v>
      </c>
      <c r="H411" s="345">
        <v>415</v>
      </c>
      <c r="I411" s="346">
        <v>412</v>
      </c>
      <c r="J411" s="347">
        <v>93363828</v>
      </c>
      <c r="K411" s="348">
        <v>113</v>
      </c>
      <c r="L411" s="349">
        <v>110</v>
      </c>
      <c r="M411" s="344">
        <v>35098827</v>
      </c>
      <c r="N411" s="345">
        <v>309</v>
      </c>
      <c r="O411" s="346">
        <v>306</v>
      </c>
      <c r="P411" s="347">
        <v>29412799</v>
      </c>
      <c r="Q411" s="348">
        <v>376</v>
      </c>
      <c r="R411" s="349">
        <v>372</v>
      </c>
      <c r="S411" s="344">
        <v>68988522</v>
      </c>
      <c r="T411" s="345">
        <v>245</v>
      </c>
      <c r="U411" s="346">
        <v>242</v>
      </c>
      <c r="V411" s="347">
        <v>4424727</v>
      </c>
      <c r="W411" s="348" t="s">
        <v>3813</v>
      </c>
      <c r="X411" s="349" t="s">
        <v>3813</v>
      </c>
      <c r="Y411" s="354" t="s">
        <v>3813</v>
      </c>
      <c r="Z411" s="345">
        <v>18</v>
      </c>
      <c r="AA411" s="346">
        <v>17</v>
      </c>
      <c r="AB411" s="347">
        <v>1154</v>
      </c>
      <c r="AC411" s="551">
        <v>322</v>
      </c>
      <c r="AD411" s="552" t="s">
        <v>4299</v>
      </c>
      <c r="AE411" s="351">
        <v>0</v>
      </c>
      <c r="AF411" s="343">
        <v>100</v>
      </c>
      <c r="AG411" s="352">
        <v>0</v>
      </c>
    </row>
    <row r="412" spans="1:33" ht="18.75" customHeight="1">
      <c r="A412" s="371">
        <v>410</v>
      </c>
      <c r="B412" s="372" t="s">
        <v>3813</v>
      </c>
      <c r="C412" s="373" t="s">
        <v>3122</v>
      </c>
      <c r="D412" s="374" t="s">
        <v>3368</v>
      </c>
      <c r="E412" s="375" t="s">
        <v>3813</v>
      </c>
      <c r="F412" s="376">
        <v>406</v>
      </c>
      <c r="G412" s="377">
        <v>88439160</v>
      </c>
      <c r="H412" s="378">
        <v>437</v>
      </c>
      <c r="I412" s="379">
        <v>433</v>
      </c>
      <c r="J412" s="380">
        <v>89592940</v>
      </c>
      <c r="K412" s="381" t="s">
        <v>3813</v>
      </c>
      <c r="L412" s="382" t="s">
        <v>3813</v>
      </c>
      <c r="M412" s="383" t="s">
        <v>3813</v>
      </c>
      <c r="N412" s="378" t="s">
        <v>3813</v>
      </c>
      <c r="O412" s="379" t="s">
        <v>3813</v>
      </c>
      <c r="P412" s="384" t="s">
        <v>3813</v>
      </c>
      <c r="Q412" s="381">
        <v>495</v>
      </c>
      <c r="R412" s="382">
        <v>491</v>
      </c>
      <c r="S412" s="377">
        <v>26020273</v>
      </c>
      <c r="T412" s="378" t="s">
        <v>3813</v>
      </c>
      <c r="U412" s="379" t="s">
        <v>3813</v>
      </c>
      <c r="V412" s="384" t="s">
        <v>3813</v>
      </c>
      <c r="W412" s="381">
        <v>128</v>
      </c>
      <c r="X412" s="382">
        <v>127</v>
      </c>
      <c r="Y412" s="377">
        <v>31803</v>
      </c>
      <c r="Z412" s="378">
        <v>461</v>
      </c>
      <c r="AA412" s="379">
        <v>457</v>
      </c>
      <c r="AB412" s="380">
        <v>87</v>
      </c>
      <c r="AC412" s="604">
        <v>383</v>
      </c>
      <c r="AD412" s="605" t="s">
        <v>4302</v>
      </c>
      <c r="AE412" s="375">
        <v>0</v>
      </c>
      <c r="AF412" s="386">
        <v>100</v>
      </c>
      <c r="AG412" s="387">
        <v>0</v>
      </c>
    </row>
    <row r="413" spans="1:33" ht="18.75" customHeight="1">
      <c r="A413" s="323">
        <v>411</v>
      </c>
      <c r="B413" s="324">
        <v>428</v>
      </c>
      <c r="C413" s="325" t="s">
        <v>4382</v>
      </c>
      <c r="D413" s="326" t="s">
        <v>3816</v>
      </c>
      <c r="E413" s="327" t="s">
        <v>3813</v>
      </c>
      <c r="F413" s="328">
        <v>407</v>
      </c>
      <c r="G413" s="329">
        <v>88395690</v>
      </c>
      <c r="H413" s="330">
        <v>374</v>
      </c>
      <c r="I413" s="331">
        <v>371</v>
      </c>
      <c r="J413" s="332">
        <v>101618975</v>
      </c>
      <c r="K413" s="333" t="s">
        <v>3813</v>
      </c>
      <c r="L413" s="334" t="s">
        <v>3813</v>
      </c>
      <c r="M413" s="423" t="s">
        <v>3813</v>
      </c>
      <c r="N413" s="330" t="s">
        <v>3813</v>
      </c>
      <c r="O413" s="331" t="s">
        <v>3813</v>
      </c>
      <c r="P413" s="424" t="s">
        <v>3813</v>
      </c>
      <c r="Q413" s="333" t="s">
        <v>3813</v>
      </c>
      <c r="R413" s="334" t="s">
        <v>3813</v>
      </c>
      <c r="S413" s="423" t="s">
        <v>3813</v>
      </c>
      <c r="T413" s="330" t="s">
        <v>3813</v>
      </c>
      <c r="U413" s="331" t="s">
        <v>3813</v>
      </c>
      <c r="V413" s="424" t="s">
        <v>3813</v>
      </c>
      <c r="W413" s="333" t="s">
        <v>3813</v>
      </c>
      <c r="X413" s="334" t="s">
        <v>3813</v>
      </c>
      <c r="Y413" s="423" t="s">
        <v>3813</v>
      </c>
      <c r="Z413" s="330" t="s">
        <v>3813</v>
      </c>
      <c r="AA413" s="331" t="s">
        <v>3813</v>
      </c>
      <c r="AB413" s="424" t="s">
        <v>3813</v>
      </c>
      <c r="AC413" s="549">
        <v>381</v>
      </c>
      <c r="AD413" s="550" t="s">
        <v>4309</v>
      </c>
      <c r="AE413" s="327">
        <v>0</v>
      </c>
      <c r="AF413" s="336">
        <v>100</v>
      </c>
      <c r="AG413" s="337">
        <v>0</v>
      </c>
    </row>
    <row r="414" spans="1:33" ht="18.75" customHeight="1">
      <c r="A414" s="553">
        <v>412</v>
      </c>
      <c r="B414" s="554">
        <v>372</v>
      </c>
      <c r="C414" s="555" t="s">
        <v>1420</v>
      </c>
      <c r="D414" s="556" t="s">
        <v>3815</v>
      </c>
      <c r="E414" s="557" t="s">
        <v>3813</v>
      </c>
      <c r="F414" s="558">
        <v>408</v>
      </c>
      <c r="G414" s="559">
        <v>88127123</v>
      </c>
      <c r="H414" s="560">
        <v>442</v>
      </c>
      <c r="I414" s="561">
        <v>438</v>
      </c>
      <c r="J414" s="562">
        <v>88448013</v>
      </c>
      <c r="K414" s="563">
        <v>89</v>
      </c>
      <c r="L414" s="564">
        <v>86</v>
      </c>
      <c r="M414" s="559">
        <v>37881917</v>
      </c>
      <c r="N414" s="560">
        <v>59</v>
      </c>
      <c r="O414" s="561">
        <v>57</v>
      </c>
      <c r="P414" s="562">
        <v>93711284</v>
      </c>
      <c r="Q414" s="563">
        <v>201</v>
      </c>
      <c r="R414" s="564">
        <v>198</v>
      </c>
      <c r="S414" s="559">
        <v>109841435</v>
      </c>
      <c r="T414" s="560">
        <v>124</v>
      </c>
      <c r="U414" s="561">
        <v>123</v>
      </c>
      <c r="V414" s="562">
        <v>11020114</v>
      </c>
      <c r="W414" s="563">
        <v>146</v>
      </c>
      <c r="X414" s="564">
        <v>145</v>
      </c>
      <c r="Y414" s="559">
        <v>29348</v>
      </c>
      <c r="Z414" s="560">
        <v>15</v>
      </c>
      <c r="AA414" s="561">
        <v>14</v>
      </c>
      <c r="AB414" s="562">
        <v>1202</v>
      </c>
      <c r="AC414" s="565">
        <v>322</v>
      </c>
      <c r="AD414" s="566" t="s">
        <v>4299</v>
      </c>
      <c r="AE414" s="557">
        <v>0</v>
      </c>
      <c r="AF414" s="567">
        <v>100</v>
      </c>
      <c r="AG414" s="568">
        <v>0</v>
      </c>
    </row>
    <row r="415" spans="1:33" ht="18.75" customHeight="1">
      <c r="A415" s="338">
        <v>413</v>
      </c>
      <c r="B415" s="339">
        <v>291</v>
      </c>
      <c r="C415" s="340" t="s">
        <v>567</v>
      </c>
      <c r="D415" s="341" t="s">
        <v>3372</v>
      </c>
      <c r="E415" s="351" t="s">
        <v>3813</v>
      </c>
      <c r="F415" s="353">
        <v>409</v>
      </c>
      <c r="G415" s="344">
        <v>88003030</v>
      </c>
      <c r="H415" s="345">
        <v>345</v>
      </c>
      <c r="I415" s="346">
        <v>342</v>
      </c>
      <c r="J415" s="347">
        <v>106329354</v>
      </c>
      <c r="K415" s="348">
        <v>316</v>
      </c>
      <c r="L415" s="349">
        <v>313</v>
      </c>
      <c r="M415" s="344">
        <v>16394981</v>
      </c>
      <c r="N415" s="345">
        <v>297</v>
      </c>
      <c r="O415" s="346">
        <v>294</v>
      </c>
      <c r="P415" s="347">
        <v>31851734</v>
      </c>
      <c r="Q415" s="348">
        <v>145</v>
      </c>
      <c r="R415" s="349">
        <v>143</v>
      </c>
      <c r="S415" s="344">
        <v>132961584</v>
      </c>
      <c r="T415" s="345">
        <v>261</v>
      </c>
      <c r="U415" s="346">
        <v>258</v>
      </c>
      <c r="V415" s="347">
        <v>3954097</v>
      </c>
      <c r="W415" s="348">
        <v>404</v>
      </c>
      <c r="X415" s="349">
        <v>402</v>
      </c>
      <c r="Y415" s="344">
        <v>450</v>
      </c>
      <c r="Z415" s="345">
        <v>379</v>
      </c>
      <c r="AA415" s="346">
        <v>375</v>
      </c>
      <c r="AB415" s="347">
        <v>183</v>
      </c>
      <c r="AC415" s="551">
        <v>311</v>
      </c>
      <c r="AD415" s="552" t="s">
        <v>4286</v>
      </c>
      <c r="AE415" s="351">
        <v>0</v>
      </c>
      <c r="AF415" s="343">
        <v>100</v>
      </c>
      <c r="AG415" s="352">
        <v>0</v>
      </c>
    </row>
    <row r="416" spans="1:33" ht="18.75" customHeight="1">
      <c r="A416" s="338">
        <v>414</v>
      </c>
      <c r="B416" s="339">
        <v>375</v>
      </c>
      <c r="C416" s="340" t="s">
        <v>1060</v>
      </c>
      <c r="D416" s="341" t="s">
        <v>1751</v>
      </c>
      <c r="E416" s="351" t="s">
        <v>3813</v>
      </c>
      <c r="F416" s="353">
        <v>410</v>
      </c>
      <c r="G416" s="344">
        <v>87789025</v>
      </c>
      <c r="H416" s="345">
        <v>446</v>
      </c>
      <c r="I416" s="346">
        <v>442</v>
      </c>
      <c r="J416" s="347">
        <v>87789025</v>
      </c>
      <c r="K416" s="348">
        <v>480</v>
      </c>
      <c r="L416" s="349">
        <v>477</v>
      </c>
      <c r="M416" s="344">
        <v>2960338</v>
      </c>
      <c r="N416" s="345">
        <v>330</v>
      </c>
      <c r="O416" s="346">
        <v>327</v>
      </c>
      <c r="P416" s="347">
        <v>26898190</v>
      </c>
      <c r="Q416" s="348">
        <v>445</v>
      </c>
      <c r="R416" s="349">
        <v>441</v>
      </c>
      <c r="S416" s="344">
        <v>49255665</v>
      </c>
      <c r="T416" s="345">
        <v>448</v>
      </c>
      <c r="U416" s="346">
        <v>445</v>
      </c>
      <c r="V416" s="347">
        <v>-2344279</v>
      </c>
      <c r="W416" s="348">
        <v>62</v>
      </c>
      <c r="X416" s="349">
        <v>61</v>
      </c>
      <c r="Y416" s="344">
        <v>45786</v>
      </c>
      <c r="Z416" s="345">
        <v>399</v>
      </c>
      <c r="AA416" s="346">
        <v>395</v>
      </c>
      <c r="AB416" s="347">
        <v>155</v>
      </c>
      <c r="AC416" s="551">
        <v>311</v>
      </c>
      <c r="AD416" s="552" t="s">
        <v>4286</v>
      </c>
      <c r="AE416" s="351">
        <v>0</v>
      </c>
      <c r="AF416" s="343">
        <v>100</v>
      </c>
      <c r="AG416" s="352">
        <v>0</v>
      </c>
    </row>
    <row r="417" spans="1:33" ht="18.75" customHeight="1">
      <c r="A417" s="569">
        <v>415</v>
      </c>
      <c r="B417" s="570">
        <v>449</v>
      </c>
      <c r="C417" s="571" t="s">
        <v>2928</v>
      </c>
      <c r="D417" s="572" t="s">
        <v>3815</v>
      </c>
      <c r="E417" s="573" t="s">
        <v>3813</v>
      </c>
      <c r="F417" s="574">
        <v>411</v>
      </c>
      <c r="G417" s="575">
        <v>87765845</v>
      </c>
      <c r="H417" s="576">
        <v>445</v>
      </c>
      <c r="I417" s="577">
        <v>441</v>
      </c>
      <c r="J417" s="578">
        <v>88041202</v>
      </c>
      <c r="K417" s="579">
        <v>284</v>
      </c>
      <c r="L417" s="580">
        <v>281</v>
      </c>
      <c r="M417" s="575">
        <v>18842550</v>
      </c>
      <c r="N417" s="576">
        <v>380</v>
      </c>
      <c r="O417" s="577">
        <v>377</v>
      </c>
      <c r="P417" s="578">
        <v>20898663</v>
      </c>
      <c r="Q417" s="579">
        <v>436</v>
      </c>
      <c r="R417" s="580">
        <v>432</v>
      </c>
      <c r="S417" s="575">
        <v>52557124</v>
      </c>
      <c r="T417" s="576">
        <v>189</v>
      </c>
      <c r="U417" s="577">
        <v>186</v>
      </c>
      <c r="V417" s="578">
        <v>6610223</v>
      </c>
      <c r="W417" s="579">
        <v>280</v>
      </c>
      <c r="X417" s="580">
        <v>279</v>
      </c>
      <c r="Y417" s="575">
        <v>8035</v>
      </c>
      <c r="Z417" s="576">
        <v>403</v>
      </c>
      <c r="AA417" s="577">
        <v>399</v>
      </c>
      <c r="AB417" s="578">
        <v>152</v>
      </c>
      <c r="AC417" s="582">
        <v>341</v>
      </c>
      <c r="AD417" s="583" t="s">
        <v>4310</v>
      </c>
      <c r="AE417" s="573">
        <v>0</v>
      </c>
      <c r="AF417" s="584">
        <v>100</v>
      </c>
      <c r="AG417" s="585">
        <v>0</v>
      </c>
    </row>
    <row r="418" spans="1:33" ht="18.75" customHeight="1">
      <c r="A418" s="323">
        <v>416</v>
      </c>
      <c r="B418" s="324" t="s">
        <v>3813</v>
      </c>
      <c r="C418" s="325" t="s">
        <v>4383</v>
      </c>
      <c r="D418" s="326" t="s">
        <v>3373</v>
      </c>
      <c r="E418" s="327" t="s">
        <v>3813</v>
      </c>
      <c r="F418" s="328">
        <v>412</v>
      </c>
      <c r="G418" s="329">
        <v>87497486</v>
      </c>
      <c r="H418" s="330">
        <v>195</v>
      </c>
      <c r="I418" s="331">
        <v>192</v>
      </c>
      <c r="J418" s="332">
        <v>133226852</v>
      </c>
      <c r="K418" s="333" t="s">
        <v>3813</v>
      </c>
      <c r="L418" s="334" t="s">
        <v>3813</v>
      </c>
      <c r="M418" s="423" t="s">
        <v>3813</v>
      </c>
      <c r="N418" s="330">
        <v>232</v>
      </c>
      <c r="O418" s="331">
        <v>229</v>
      </c>
      <c r="P418" s="332">
        <v>42263225</v>
      </c>
      <c r="Q418" s="333">
        <v>125</v>
      </c>
      <c r="R418" s="334">
        <v>123</v>
      </c>
      <c r="S418" s="329">
        <v>147121064</v>
      </c>
      <c r="T418" s="330" t="s">
        <v>3813</v>
      </c>
      <c r="U418" s="331" t="s">
        <v>3813</v>
      </c>
      <c r="V418" s="424" t="s">
        <v>3813</v>
      </c>
      <c r="W418" s="333">
        <v>394</v>
      </c>
      <c r="X418" s="334">
        <v>392</v>
      </c>
      <c r="Y418" s="329">
        <v>758</v>
      </c>
      <c r="Z418" s="330" t="s">
        <v>3813</v>
      </c>
      <c r="AA418" s="331" t="s">
        <v>3813</v>
      </c>
      <c r="AB418" s="424" t="s">
        <v>3813</v>
      </c>
      <c r="AC418" s="549">
        <v>321</v>
      </c>
      <c r="AD418" s="550" t="s">
        <v>4296</v>
      </c>
      <c r="AE418" s="327">
        <v>0</v>
      </c>
      <c r="AF418" s="336">
        <v>100</v>
      </c>
      <c r="AG418" s="337">
        <v>0</v>
      </c>
    </row>
    <row r="419" spans="1:33" ht="18.75" customHeight="1">
      <c r="A419" s="553">
        <v>417</v>
      </c>
      <c r="B419" s="554">
        <v>371</v>
      </c>
      <c r="C419" s="555" t="s">
        <v>947</v>
      </c>
      <c r="D419" s="556" t="s">
        <v>3815</v>
      </c>
      <c r="E419" s="557" t="s">
        <v>3813</v>
      </c>
      <c r="F419" s="558">
        <v>413</v>
      </c>
      <c r="G419" s="559">
        <v>87454249</v>
      </c>
      <c r="H419" s="560">
        <v>404</v>
      </c>
      <c r="I419" s="561">
        <v>401</v>
      </c>
      <c r="J419" s="562">
        <v>95103993</v>
      </c>
      <c r="K419" s="563" t="s">
        <v>3813</v>
      </c>
      <c r="L419" s="564" t="s">
        <v>3813</v>
      </c>
      <c r="M419" s="609" t="s">
        <v>3813</v>
      </c>
      <c r="N419" s="560">
        <v>339</v>
      </c>
      <c r="O419" s="561">
        <v>336</v>
      </c>
      <c r="P419" s="562">
        <v>25865090</v>
      </c>
      <c r="Q419" s="563">
        <v>425</v>
      </c>
      <c r="R419" s="564">
        <v>421</v>
      </c>
      <c r="S419" s="559">
        <v>54279784</v>
      </c>
      <c r="T419" s="560" t="s">
        <v>3813</v>
      </c>
      <c r="U419" s="561" t="s">
        <v>3813</v>
      </c>
      <c r="V419" s="610" t="s">
        <v>3813</v>
      </c>
      <c r="W419" s="563">
        <v>422</v>
      </c>
      <c r="X419" s="564">
        <v>420</v>
      </c>
      <c r="Y419" s="559">
        <v>44</v>
      </c>
      <c r="Z419" s="560">
        <v>237</v>
      </c>
      <c r="AA419" s="561">
        <v>234</v>
      </c>
      <c r="AB419" s="562">
        <v>356</v>
      </c>
      <c r="AC419" s="565">
        <v>341</v>
      </c>
      <c r="AD419" s="566" t="s">
        <v>4310</v>
      </c>
      <c r="AE419" s="557">
        <v>0</v>
      </c>
      <c r="AF419" s="567">
        <v>100</v>
      </c>
      <c r="AG419" s="568">
        <v>0</v>
      </c>
    </row>
    <row r="420" spans="1:33" ht="18.75" customHeight="1">
      <c r="A420" s="338">
        <v>418</v>
      </c>
      <c r="B420" s="339" t="s">
        <v>3813</v>
      </c>
      <c r="C420" s="429" t="s">
        <v>3813</v>
      </c>
      <c r="D420" s="341" t="s">
        <v>3812</v>
      </c>
      <c r="E420" s="351" t="s">
        <v>3813</v>
      </c>
      <c r="F420" s="353">
        <v>414</v>
      </c>
      <c r="G420" s="354" t="s">
        <v>3813</v>
      </c>
      <c r="H420" s="345">
        <v>449</v>
      </c>
      <c r="I420" s="346">
        <v>445</v>
      </c>
      <c r="J420" s="355" t="s">
        <v>3813</v>
      </c>
      <c r="K420" s="348">
        <v>74</v>
      </c>
      <c r="L420" s="349">
        <v>72</v>
      </c>
      <c r="M420" s="354" t="s">
        <v>3813</v>
      </c>
      <c r="N420" s="345">
        <v>97</v>
      </c>
      <c r="O420" s="346">
        <v>94</v>
      </c>
      <c r="P420" s="355" t="s">
        <v>3813</v>
      </c>
      <c r="Q420" s="348">
        <v>288</v>
      </c>
      <c r="R420" s="349">
        <v>284</v>
      </c>
      <c r="S420" s="354" t="s">
        <v>3813</v>
      </c>
      <c r="T420" s="345">
        <v>85</v>
      </c>
      <c r="U420" s="346">
        <v>84</v>
      </c>
      <c r="V420" s="355" t="s">
        <v>3813</v>
      </c>
      <c r="W420" s="348">
        <v>255</v>
      </c>
      <c r="X420" s="349">
        <v>254</v>
      </c>
      <c r="Y420" s="354" t="s">
        <v>3813</v>
      </c>
      <c r="Z420" s="345">
        <v>323</v>
      </c>
      <c r="AA420" s="346">
        <v>319</v>
      </c>
      <c r="AB420" s="355" t="s">
        <v>3813</v>
      </c>
      <c r="AC420" s="551">
        <v>312</v>
      </c>
      <c r="AD420" s="552" t="s">
        <v>4286</v>
      </c>
      <c r="AE420" s="351">
        <v>0</v>
      </c>
      <c r="AF420" s="343">
        <v>100</v>
      </c>
      <c r="AG420" s="352">
        <v>0</v>
      </c>
    </row>
    <row r="421" spans="1:33" ht="18.75" customHeight="1">
      <c r="A421" s="338">
        <v>419</v>
      </c>
      <c r="B421" s="339" t="s">
        <v>3813</v>
      </c>
      <c r="C421" s="340" t="s">
        <v>199</v>
      </c>
      <c r="D421" s="341" t="s">
        <v>465</v>
      </c>
      <c r="E421" s="351" t="s">
        <v>3813</v>
      </c>
      <c r="F421" s="353">
        <v>415</v>
      </c>
      <c r="G421" s="344">
        <v>87272179</v>
      </c>
      <c r="H421" s="345">
        <v>378</v>
      </c>
      <c r="I421" s="346">
        <v>375</v>
      </c>
      <c r="J421" s="347">
        <v>100524124</v>
      </c>
      <c r="K421" s="348">
        <v>237</v>
      </c>
      <c r="L421" s="349">
        <v>234</v>
      </c>
      <c r="M421" s="344">
        <v>21860926</v>
      </c>
      <c r="N421" s="345">
        <v>400</v>
      </c>
      <c r="O421" s="346">
        <v>397</v>
      </c>
      <c r="P421" s="347">
        <v>17690777</v>
      </c>
      <c r="Q421" s="348">
        <v>450</v>
      </c>
      <c r="R421" s="349">
        <v>446</v>
      </c>
      <c r="S421" s="344">
        <v>47797012</v>
      </c>
      <c r="T421" s="345">
        <v>211</v>
      </c>
      <c r="U421" s="346">
        <v>208</v>
      </c>
      <c r="V421" s="347">
        <v>5436308</v>
      </c>
      <c r="W421" s="348">
        <v>156</v>
      </c>
      <c r="X421" s="349">
        <v>155</v>
      </c>
      <c r="Y421" s="344">
        <v>26906</v>
      </c>
      <c r="Z421" s="345">
        <v>337</v>
      </c>
      <c r="AA421" s="346">
        <v>333</v>
      </c>
      <c r="AB421" s="347">
        <v>224</v>
      </c>
      <c r="AC421" s="551">
        <v>384</v>
      </c>
      <c r="AD421" s="552" t="s">
        <v>4298</v>
      </c>
      <c r="AE421" s="351">
        <v>0</v>
      </c>
      <c r="AF421" s="343">
        <v>51</v>
      </c>
      <c r="AG421" s="352">
        <v>49</v>
      </c>
    </row>
    <row r="422" spans="1:33" ht="18.75" customHeight="1">
      <c r="A422" s="371">
        <v>420</v>
      </c>
      <c r="B422" s="372" t="s">
        <v>3813</v>
      </c>
      <c r="C422" s="451" t="s">
        <v>3813</v>
      </c>
      <c r="D422" s="374" t="s">
        <v>465</v>
      </c>
      <c r="E422" s="375" t="s">
        <v>3813</v>
      </c>
      <c r="F422" s="376">
        <v>416</v>
      </c>
      <c r="G422" s="383" t="s">
        <v>3813</v>
      </c>
      <c r="H422" s="378">
        <v>423</v>
      </c>
      <c r="I422" s="379">
        <v>420</v>
      </c>
      <c r="J422" s="384" t="s">
        <v>3813</v>
      </c>
      <c r="K422" s="381">
        <v>219</v>
      </c>
      <c r="L422" s="382">
        <v>216</v>
      </c>
      <c r="M422" s="383" t="s">
        <v>3813</v>
      </c>
      <c r="N422" s="378">
        <v>304</v>
      </c>
      <c r="O422" s="379">
        <v>301</v>
      </c>
      <c r="P422" s="384" t="s">
        <v>3813</v>
      </c>
      <c r="Q422" s="381">
        <v>223</v>
      </c>
      <c r="R422" s="382">
        <v>220</v>
      </c>
      <c r="S422" s="383" t="s">
        <v>3813</v>
      </c>
      <c r="T422" s="378">
        <v>271</v>
      </c>
      <c r="U422" s="379">
        <v>268</v>
      </c>
      <c r="V422" s="384" t="s">
        <v>3813</v>
      </c>
      <c r="W422" s="381">
        <v>283</v>
      </c>
      <c r="X422" s="382">
        <v>282</v>
      </c>
      <c r="Y422" s="383" t="s">
        <v>3813</v>
      </c>
      <c r="Z422" s="378">
        <v>298</v>
      </c>
      <c r="AA422" s="379">
        <v>294</v>
      </c>
      <c r="AB422" s="384" t="s">
        <v>3813</v>
      </c>
      <c r="AC422" s="604">
        <v>369</v>
      </c>
      <c r="AD422" s="605" t="s">
        <v>4288</v>
      </c>
      <c r="AE422" s="375">
        <v>0</v>
      </c>
      <c r="AF422" s="386">
        <v>0</v>
      </c>
      <c r="AG422" s="387">
        <v>100</v>
      </c>
    </row>
    <row r="423" spans="1:33" ht="18.75" customHeight="1">
      <c r="A423" s="323">
        <v>421</v>
      </c>
      <c r="B423" s="324">
        <v>395</v>
      </c>
      <c r="C423" s="325" t="s">
        <v>4384</v>
      </c>
      <c r="D423" s="326" t="s">
        <v>465</v>
      </c>
      <c r="E423" s="327" t="s">
        <v>3813</v>
      </c>
      <c r="F423" s="328">
        <v>417</v>
      </c>
      <c r="G423" s="329">
        <v>87131257</v>
      </c>
      <c r="H423" s="330">
        <v>448</v>
      </c>
      <c r="I423" s="331">
        <v>444</v>
      </c>
      <c r="J423" s="332">
        <v>87371557</v>
      </c>
      <c r="K423" s="333">
        <v>337</v>
      </c>
      <c r="L423" s="334">
        <v>334</v>
      </c>
      <c r="M423" s="329">
        <v>15245175</v>
      </c>
      <c r="N423" s="330">
        <v>323</v>
      </c>
      <c r="O423" s="331">
        <v>320</v>
      </c>
      <c r="P423" s="332">
        <v>27959719</v>
      </c>
      <c r="Q423" s="333">
        <v>216</v>
      </c>
      <c r="R423" s="334">
        <v>213</v>
      </c>
      <c r="S423" s="329">
        <v>104605472</v>
      </c>
      <c r="T423" s="330">
        <v>145</v>
      </c>
      <c r="U423" s="331">
        <v>143</v>
      </c>
      <c r="V423" s="332">
        <v>9285150</v>
      </c>
      <c r="W423" s="333">
        <v>274</v>
      </c>
      <c r="X423" s="334">
        <v>273</v>
      </c>
      <c r="Y423" s="329">
        <v>8758</v>
      </c>
      <c r="Z423" s="330">
        <v>474</v>
      </c>
      <c r="AA423" s="331">
        <v>470</v>
      </c>
      <c r="AB423" s="332">
        <v>62</v>
      </c>
      <c r="AC423" s="549">
        <v>352</v>
      </c>
      <c r="AD423" s="550" t="s">
        <v>4294</v>
      </c>
      <c r="AE423" s="327">
        <v>0</v>
      </c>
      <c r="AF423" s="336">
        <v>100</v>
      </c>
      <c r="AG423" s="337">
        <v>0</v>
      </c>
    </row>
    <row r="424" spans="1:33" ht="18.75" customHeight="1">
      <c r="A424" s="338">
        <v>422</v>
      </c>
      <c r="B424" s="339">
        <v>393</v>
      </c>
      <c r="C424" s="340" t="s">
        <v>925</v>
      </c>
      <c r="D424" s="341" t="s">
        <v>465</v>
      </c>
      <c r="E424" s="351" t="s">
        <v>3813</v>
      </c>
      <c r="F424" s="353">
        <v>418</v>
      </c>
      <c r="G424" s="344">
        <v>86876185</v>
      </c>
      <c r="H424" s="345">
        <v>416</v>
      </c>
      <c r="I424" s="346">
        <v>413</v>
      </c>
      <c r="J424" s="347">
        <v>93146860</v>
      </c>
      <c r="K424" s="348">
        <v>392</v>
      </c>
      <c r="L424" s="349">
        <v>389</v>
      </c>
      <c r="M424" s="344">
        <v>11043264</v>
      </c>
      <c r="N424" s="345">
        <v>378</v>
      </c>
      <c r="O424" s="346">
        <v>375</v>
      </c>
      <c r="P424" s="347">
        <v>21168134</v>
      </c>
      <c r="Q424" s="348">
        <v>411</v>
      </c>
      <c r="R424" s="349">
        <v>407</v>
      </c>
      <c r="S424" s="344">
        <v>57108311</v>
      </c>
      <c r="T424" s="345">
        <v>410</v>
      </c>
      <c r="U424" s="346">
        <v>407</v>
      </c>
      <c r="V424" s="347">
        <v>100908</v>
      </c>
      <c r="W424" s="348">
        <v>339</v>
      </c>
      <c r="X424" s="349">
        <v>338</v>
      </c>
      <c r="Y424" s="344">
        <v>3330</v>
      </c>
      <c r="Z424" s="345">
        <v>433</v>
      </c>
      <c r="AA424" s="346">
        <v>429</v>
      </c>
      <c r="AB424" s="347">
        <v>119</v>
      </c>
      <c r="AC424" s="551">
        <v>341</v>
      </c>
      <c r="AD424" s="552" t="s">
        <v>4310</v>
      </c>
      <c r="AE424" s="351">
        <v>0</v>
      </c>
      <c r="AF424" s="343">
        <v>70.83</v>
      </c>
      <c r="AG424" s="352">
        <v>29.17</v>
      </c>
    </row>
    <row r="425" spans="1:33" ht="18.75" customHeight="1">
      <c r="A425" s="338">
        <v>423</v>
      </c>
      <c r="B425" s="339">
        <v>420</v>
      </c>
      <c r="C425" s="340" t="s">
        <v>562</v>
      </c>
      <c r="D425" s="341" t="s">
        <v>3371</v>
      </c>
      <c r="E425" s="351" t="s">
        <v>3813</v>
      </c>
      <c r="F425" s="353">
        <v>419</v>
      </c>
      <c r="G425" s="344">
        <v>86609159</v>
      </c>
      <c r="H425" s="345">
        <v>451</v>
      </c>
      <c r="I425" s="346">
        <v>447</v>
      </c>
      <c r="J425" s="347">
        <v>86609159</v>
      </c>
      <c r="K425" s="348" t="s">
        <v>3813</v>
      </c>
      <c r="L425" s="349" t="s">
        <v>3813</v>
      </c>
      <c r="M425" s="354" t="s">
        <v>3813</v>
      </c>
      <c r="N425" s="345">
        <v>64</v>
      </c>
      <c r="O425" s="346">
        <v>62</v>
      </c>
      <c r="P425" s="347">
        <v>90138397</v>
      </c>
      <c r="Q425" s="348">
        <v>227</v>
      </c>
      <c r="R425" s="349">
        <v>224</v>
      </c>
      <c r="S425" s="344">
        <v>102656110</v>
      </c>
      <c r="T425" s="345" t="s">
        <v>3813</v>
      </c>
      <c r="U425" s="346" t="s">
        <v>3813</v>
      </c>
      <c r="V425" s="355" t="s">
        <v>3813</v>
      </c>
      <c r="W425" s="348" t="s">
        <v>3813</v>
      </c>
      <c r="X425" s="349" t="s">
        <v>3813</v>
      </c>
      <c r="Y425" s="354" t="s">
        <v>3813</v>
      </c>
      <c r="Z425" s="345" t="s">
        <v>3813</v>
      </c>
      <c r="AA425" s="346" t="s">
        <v>3813</v>
      </c>
      <c r="AB425" s="355" t="s">
        <v>3813</v>
      </c>
      <c r="AC425" s="551">
        <v>352</v>
      </c>
      <c r="AD425" s="552" t="s">
        <v>4294</v>
      </c>
      <c r="AE425" s="351">
        <v>0</v>
      </c>
      <c r="AF425" s="343">
        <v>100</v>
      </c>
      <c r="AG425" s="352">
        <v>0</v>
      </c>
    </row>
    <row r="426" spans="1:33" ht="18.75" customHeight="1">
      <c r="A426" s="338">
        <v>424</v>
      </c>
      <c r="B426" s="339">
        <v>300</v>
      </c>
      <c r="C426" s="340" t="s">
        <v>918</v>
      </c>
      <c r="D426" s="341" t="s">
        <v>3372</v>
      </c>
      <c r="E426" s="342" t="s">
        <v>3813</v>
      </c>
      <c r="F426" s="343">
        <v>420</v>
      </c>
      <c r="G426" s="344">
        <v>86543576</v>
      </c>
      <c r="H426" s="345">
        <v>450</v>
      </c>
      <c r="I426" s="346">
        <v>446</v>
      </c>
      <c r="J426" s="347">
        <v>86837800</v>
      </c>
      <c r="K426" s="348" t="s">
        <v>3813</v>
      </c>
      <c r="L426" s="349" t="s">
        <v>3813</v>
      </c>
      <c r="M426" s="354" t="s">
        <v>3813</v>
      </c>
      <c r="N426" s="345" t="s">
        <v>3813</v>
      </c>
      <c r="O426" s="346" t="s">
        <v>3813</v>
      </c>
      <c r="P426" s="355" t="s">
        <v>3813</v>
      </c>
      <c r="Q426" s="348">
        <v>300</v>
      </c>
      <c r="R426" s="349">
        <v>296</v>
      </c>
      <c r="S426" s="344">
        <v>84268315</v>
      </c>
      <c r="T426" s="345" t="s">
        <v>3813</v>
      </c>
      <c r="U426" s="346" t="s">
        <v>3813</v>
      </c>
      <c r="V426" s="355" t="s">
        <v>3813</v>
      </c>
      <c r="W426" s="348">
        <v>223</v>
      </c>
      <c r="X426" s="349">
        <v>222</v>
      </c>
      <c r="Y426" s="344">
        <v>15329</v>
      </c>
      <c r="Z426" s="345">
        <v>213</v>
      </c>
      <c r="AA426" s="346">
        <v>210</v>
      </c>
      <c r="AB426" s="347">
        <v>396</v>
      </c>
      <c r="AC426" s="551">
        <v>321</v>
      </c>
      <c r="AD426" s="552" t="s">
        <v>4296</v>
      </c>
      <c r="AE426" s="351">
        <v>0</v>
      </c>
      <c r="AF426" s="343">
        <v>100</v>
      </c>
      <c r="AG426" s="352">
        <v>0</v>
      </c>
    </row>
    <row r="427" spans="1:33" ht="18.75" customHeight="1">
      <c r="A427" s="371">
        <v>425</v>
      </c>
      <c r="B427" s="372">
        <v>346</v>
      </c>
      <c r="C427" s="373" t="s">
        <v>4262</v>
      </c>
      <c r="D427" s="374" t="s">
        <v>3812</v>
      </c>
      <c r="E427" s="375" t="s">
        <v>3813</v>
      </c>
      <c r="F427" s="376">
        <v>421</v>
      </c>
      <c r="G427" s="377">
        <v>86033706</v>
      </c>
      <c r="H427" s="378">
        <v>412</v>
      </c>
      <c r="I427" s="379">
        <v>409</v>
      </c>
      <c r="J427" s="380">
        <v>94392699</v>
      </c>
      <c r="K427" s="381" t="s">
        <v>3813</v>
      </c>
      <c r="L427" s="382" t="s">
        <v>3813</v>
      </c>
      <c r="M427" s="383" t="s">
        <v>3813</v>
      </c>
      <c r="N427" s="378" t="s">
        <v>3813</v>
      </c>
      <c r="O427" s="379" t="s">
        <v>3813</v>
      </c>
      <c r="P427" s="384" t="s">
        <v>3813</v>
      </c>
      <c r="Q427" s="381" t="s">
        <v>3813</v>
      </c>
      <c r="R427" s="382" t="s">
        <v>3813</v>
      </c>
      <c r="S427" s="383" t="s">
        <v>3813</v>
      </c>
      <c r="T427" s="378" t="s">
        <v>3813</v>
      </c>
      <c r="U427" s="379" t="s">
        <v>3813</v>
      </c>
      <c r="V427" s="384" t="s">
        <v>3813</v>
      </c>
      <c r="W427" s="381">
        <v>275</v>
      </c>
      <c r="X427" s="382">
        <v>274</v>
      </c>
      <c r="Y427" s="377">
        <v>8696</v>
      </c>
      <c r="Z427" s="378">
        <v>230</v>
      </c>
      <c r="AA427" s="379">
        <v>227</v>
      </c>
      <c r="AB427" s="380">
        <v>373</v>
      </c>
      <c r="AC427" s="604">
        <v>384</v>
      </c>
      <c r="AD427" s="605" t="s">
        <v>4298</v>
      </c>
      <c r="AE427" s="375">
        <v>0</v>
      </c>
      <c r="AF427" s="386">
        <v>7.66</v>
      </c>
      <c r="AG427" s="387">
        <v>92.34</v>
      </c>
    </row>
    <row r="428" spans="1:33" ht="18.75" customHeight="1">
      <c r="A428" s="323">
        <v>426</v>
      </c>
      <c r="B428" s="324" t="s">
        <v>3813</v>
      </c>
      <c r="C428" s="325" t="s">
        <v>993</v>
      </c>
      <c r="D428" s="326" t="s">
        <v>3373</v>
      </c>
      <c r="E428" s="327" t="s">
        <v>3813</v>
      </c>
      <c r="F428" s="328">
        <v>422</v>
      </c>
      <c r="G428" s="329">
        <v>85988647</v>
      </c>
      <c r="H428" s="330">
        <v>436</v>
      </c>
      <c r="I428" s="331">
        <v>432</v>
      </c>
      <c r="J428" s="332">
        <v>89616862</v>
      </c>
      <c r="K428" s="333">
        <v>319</v>
      </c>
      <c r="L428" s="334">
        <v>316</v>
      </c>
      <c r="M428" s="329">
        <v>16298757</v>
      </c>
      <c r="N428" s="330">
        <v>161</v>
      </c>
      <c r="O428" s="331">
        <v>158</v>
      </c>
      <c r="P428" s="332">
        <v>57165128</v>
      </c>
      <c r="Q428" s="333">
        <v>120</v>
      </c>
      <c r="R428" s="334">
        <v>118</v>
      </c>
      <c r="S428" s="329">
        <v>149368316</v>
      </c>
      <c r="T428" s="330">
        <v>257</v>
      </c>
      <c r="U428" s="331">
        <v>254</v>
      </c>
      <c r="V428" s="332">
        <v>4027300</v>
      </c>
      <c r="W428" s="333">
        <v>428</v>
      </c>
      <c r="X428" s="334">
        <v>426</v>
      </c>
      <c r="Y428" s="329">
        <v>9</v>
      </c>
      <c r="Z428" s="330">
        <v>218</v>
      </c>
      <c r="AA428" s="331">
        <v>215</v>
      </c>
      <c r="AB428" s="332">
        <v>393</v>
      </c>
      <c r="AC428" s="549">
        <v>321</v>
      </c>
      <c r="AD428" s="550" t="s">
        <v>4296</v>
      </c>
      <c r="AE428" s="327">
        <v>0</v>
      </c>
      <c r="AF428" s="336">
        <v>100</v>
      </c>
      <c r="AG428" s="337">
        <v>0</v>
      </c>
    </row>
    <row r="429" spans="1:33" ht="18.75" customHeight="1">
      <c r="A429" s="553">
        <v>427</v>
      </c>
      <c r="B429" s="554" t="s">
        <v>3813</v>
      </c>
      <c r="C429" s="555" t="s">
        <v>4385</v>
      </c>
      <c r="D429" s="556" t="s">
        <v>3815</v>
      </c>
      <c r="E429" s="557" t="s">
        <v>3813</v>
      </c>
      <c r="F429" s="558">
        <v>423</v>
      </c>
      <c r="G429" s="559">
        <v>85908050</v>
      </c>
      <c r="H429" s="560">
        <v>440</v>
      </c>
      <c r="I429" s="561">
        <v>436</v>
      </c>
      <c r="J429" s="562">
        <v>88576287</v>
      </c>
      <c r="K429" s="563" t="s">
        <v>3813</v>
      </c>
      <c r="L429" s="564" t="s">
        <v>3813</v>
      </c>
      <c r="M429" s="609" t="s">
        <v>3813</v>
      </c>
      <c r="N429" s="560" t="s">
        <v>3813</v>
      </c>
      <c r="O429" s="561" t="s">
        <v>3813</v>
      </c>
      <c r="P429" s="610" t="s">
        <v>3813</v>
      </c>
      <c r="Q429" s="563" t="s">
        <v>3813</v>
      </c>
      <c r="R429" s="564" t="s">
        <v>3813</v>
      </c>
      <c r="S429" s="609" t="s">
        <v>3813</v>
      </c>
      <c r="T429" s="560" t="s">
        <v>3813</v>
      </c>
      <c r="U429" s="561" t="s">
        <v>3813</v>
      </c>
      <c r="V429" s="610" t="s">
        <v>3813</v>
      </c>
      <c r="W429" s="563">
        <v>184</v>
      </c>
      <c r="X429" s="564">
        <v>183</v>
      </c>
      <c r="Y429" s="559">
        <v>21887</v>
      </c>
      <c r="Z429" s="560" t="s">
        <v>3813</v>
      </c>
      <c r="AA429" s="561" t="s">
        <v>3813</v>
      </c>
      <c r="AB429" s="610" t="s">
        <v>3813</v>
      </c>
      <c r="AC429" s="565">
        <v>382</v>
      </c>
      <c r="AD429" s="566" t="s">
        <v>4314</v>
      </c>
      <c r="AE429" s="557">
        <v>0</v>
      </c>
      <c r="AF429" s="567">
        <v>100</v>
      </c>
      <c r="AG429" s="568">
        <v>0</v>
      </c>
    </row>
    <row r="430" spans="1:33" ht="18.75" customHeight="1">
      <c r="A430" s="553">
        <v>428</v>
      </c>
      <c r="B430" s="608">
        <v>419</v>
      </c>
      <c r="C430" s="555" t="s">
        <v>2916</v>
      </c>
      <c r="D430" s="556" t="s">
        <v>3815</v>
      </c>
      <c r="E430" s="557" t="s">
        <v>3813</v>
      </c>
      <c r="F430" s="558">
        <v>424</v>
      </c>
      <c r="G430" s="559">
        <v>85816784</v>
      </c>
      <c r="H430" s="560">
        <v>438</v>
      </c>
      <c r="I430" s="561">
        <v>434</v>
      </c>
      <c r="J430" s="562">
        <v>89283925</v>
      </c>
      <c r="K430" s="563">
        <v>165</v>
      </c>
      <c r="L430" s="564">
        <v>162</v>
      </c>
      <c r="M430" s="559">
        <v>29229027</v>
      </c>
      <c r="N430" s="560">
        <v>358</v>
      </c>
      <c r="O430" s="561">
        <v>355</v>
      </c>
      <c r="P430" s="562">
        <v>24033341</v>
      </c>
      <c r="Q430" s="563">
        <v>306</v>
      </c>
      <c r="R430" s="564">
        <v>302</v>
      </c>
      <c r="S430" s="559">
        <v>83602425</v>
      </c>
      <c r="T430" s="560">
        <v>182</v>
      </c>
      <c r="U430" s="561">
        <v>179</v>
      </c>
      <c r="V430" s="562">
        <v>6905386</v>
      </c>
      <c r="W430" s="563">
        <v>176</v>
      </c>
      <c r="X430" s="564">
        <v>175</v>
      </c>
      <c r="Y430" s="559">
        <v>22674</v>
      </c>
      <c r="Z430" s="560">
        <v>310</v>
      </c>
      <c r="AA430" s="561">
        <v>306</v>
      </c>
      <c r="AB430" s="562">
        <v>261</v>
      </c>
      <c r="AC430" s="565">
        <v>341</v>
      </c>
      <c r="AD430" s="566" t="s">
        <v>4310</v>
      </c>
      <c r="AE430" s="557">
        <v>0</v>
      </c>
      <c r="AF430" s="567">
        <v>100</v>
      </c>
      <c r="AG430" s="568">
        <v>0</v>
      </c>
    </row>
    <row r="431" spans="1:33" ht="18.75" customHeight="1">
      <c r="A431" s="553">
        <v>429</v>
      </c>
      <c r="B431" s="554" t="s">
        <v>3813</v>
      </c>
      <c r="C431" s="555" t="s">
        <v>4386</v>
      </c>
      <c r="D431" s="556" t="s">
        <v>3815</v>
      </c>
      <c r="E431" s="557" t="s">
        <v>3813</v>
      </c>
      <c r="F431" s="558">
        <v>425</v>
      </c>
      <c r="G431" s="559">
        <v>85796641</v>
      </c>
      <c r="H431" s="560">
        <v>434</v>
      </c>
      <c r="I431" s="561">
        <v>430</v>
      </c>
      <c r="J431" s="562">
        <v>90142181</v>
      </c>
      <c r="K431" s="563" t="s">
        <v>3813</v>
      </c>
      <c r="L431" s="564" t="s">
        <v>3813</v>
      </c>
      <c r="M431" s="609" t="s">
        <v>3813</v>
      </c>
      <c r="N431" s="560" t="s">
        <v>3813</v>
      </c>
      <c r="O431" s="561" t="s">
        <v>3813</v>
      </c>
      <c r="P431" s="610" t="s">
        <v>3813</v>
      </c>
      <c r="Q431" s="563" t="s">
        <v>3813</v>
      </c>
      <c r="R431" s="564" t="s">
        <v>3813</v>
      </c>
      <c r="S431" s="609" t="s">
        <v>3813</v>
      </c>
      <c r="T431" s="560" t="s">
        <v>3813</v>
      </c>
      <c r="U431" s="561" t="s">
        <v>3813</v>
      </c>
      <c r="V431" s="610" t="s">
        <v>3813</v>
      </c>
      <c r="W431" s="563" t="s">
        <v>3813</v>
      </c>
      <c r="X431" s="564" t="s">
        <v>3813</v>
      </c>
      <c r="Y431" s="609" t="s">
        <v>3813</v>
      </c>
      <c r="Z431" s="560" t="s">
        <v>3813</v>
      </c>
      <c r="AA431" s="561" t="s">
        <v>3813</v>
      </c>
      <c r="AB431" s="610" t="s">
        <v>3813</v>
      </c>
      <c r="AC431" s="565">
        <v>356</v>
      </c>
      <c r="AD431" s="566" t="s">
        <v>4301</v>
      </c>
      <c r="AE431" s="557">
        <v>0</v>
      </c>
      <c r="AF431" s="567">
        <v>100</v>
      </c>
      <c r="AG431" s="568">
        <v>0</v>
      </c>
    </row>
    <row r="432" spans="1:33" ht="18.75" customHeight="1">
      <c r="A432" s="371">
        <v>430</v>
      </c>
      <c r="B432" s="372">
        <v>277</v>
      </c>
      <c r="C432" s="373" t="s">
        <v>386</v>
      </c>
      <c r="D432" s="374" t="s">
        <v>3812</v>
      </c>
      <c r="E432" s="430" t="s">
        <v>3813</v>
      </c>
      <c r="F432" s="386">
        <v>426</v>
      </c>
      <c r="G432" s="377">
        <v>85703283</v>
      </c>
      <c r="H432" s="378">
        <v>372</v>
      </c>
      <c r="I432" s="379">
        <v>369</v>
      </c>
      <c r="J432" s="380">
        <v>101907519</v>
      </c>
      <c r="K432" s="381" t="s">
        <v>3813</v>
      </c>
      <c r="L432" s="382" t="s">
        <v>3813</v>
      </c>
      <c r="M432" s="383" t="s">
        <v>3813</v>
      </c>
      <c r="N432" s="378">
        <v>490</v>
      </c>
      <c r="O432" s="379">
        <v>486</v>
      </c>
      <c r="P432" s="380">
        <v>-2120009</v>
      </c>
      <c r="Q432" s="381">
        <v>171</v>
      </c>
      <c r="R432" s="382">
        <v>169</v>
      </c>
      <c r="S432" s="377">
        <v>121073453</v>
      </c>
      <c r="T432" s="378" t="s">
        <v>3813</v>
      </c>
      <c r="U432" s="379" t="s">
        <v>3813</v>
      </c>
      <c r="V432" s="384" t="s">
        <v>3813</v>
      </c>
      <c r="W432" s="381">
        <v>256</v>
      </c>
      <c r="X432" s="382">
        <v>255</v>
      </c>
      <c r="Y432" s="377">
        <v>10973</v>
      </c>
      <c r="Z432" s="378">
        <v>374</v>
      </c>
      <c r="AA432" s="379">
        <v>370</v>
      </c>
      <c r="AB432" s="380">
        <v>187</v>
      </c>
      <c r="AC432" s="604">
        <v>356</v>
      </c>
      <c r="AD432" s="605" t="s">
        <v>4301</v>
      </c>
      <c r="AE432" s="375">
        <v>0</v>
      </c>
      <c r="AF432" s="386">
        <v>100</v>
      </c>
      <c r="AG432" s="387">
        <v>0</v>
      </c>
    </row>
    <row r="433" spans="1:33" ht="18.75" customHeight="1">
      <c r="A433" s="323">
        <v>431</v>
      </c>
      <c r="B433" s="324" t="s">
        <v>3813</v>
      </c>
      <c r="C433" s="467" t="s">
        <v>3813</v>
      </c>
      <c r="D433" s="326" t="s">
        <v>3369</v>
      </c>
      <c r="E433" s="327" t="s">
        <v>3813</v>
      </c>
      <c r="F433" s="328">
        <v>427</v>
      </c>
      <c r="G433" s="423" t="s">
        <v>3813</v>
      </c>
      <c r="H433" s="330">
        <v>439</v>
      </c>
      <c r="I433" s="331">
        <v>435</v>
      </c>
      <c r="J433" s="424" t="s">
        <v>3813</v>
      </c>
      <c r="K433" s="333">
        <v>348</v>
      </c>
      <c r="L433" s="334">
        <v>345</v>
      </c>
      <c r="M433" s="423" t="s">
        <v>3813</v>
      </c>
      <c r="N433" s="330">
        <v>170</v>
      </c>
      <c r="O433" s="331">
        <v>167</v>
      </c>
      <c r="P433" s="424" t="s">
        <v>3813</v>
      </c>
      <c r="Q433" s="333">
        <v>359</v>
      </c>
      <c r="R433" s="334">
        <v>355</v>
      </c>
      <c r="S433" s="423" t="s">
        <v>3813</v>
      </c>
      <c r="T433" s="330">
        <v>347</v>
      </c>
      <c r="U433" s="331">
        <v>344</v>
      </c>
      <c r="V433" s="424" t="s">
        <v>3813</v>
      </c>
      <c r="W433" s="333">
        <v>187</v>
      </c>
      <c r="X433" s="334">
        <v>186</v>
      </c>
      <c r="Y433" s="423" t="s">
        <v>3813</v>
      </c>
      <c r="Z433" s="330">
        <v>173</v>
      </c>
      <c r="AA433" s="331">
        <v>171</v>
      </c>
      <c r="AB433" s="424" t="s">
        <v>3813</v>
      </c>
      <c r="AC433" s="549">
        <v>321</v>
      </c>
      <c r="AD433" s="550" t="s">
        <v>4296</v>
      </c>
      <c r="AE433" s="327">
        <v>0</v>
      </c>
      <c r="AF433" s="336">
        <v>100</v>
      </c>
      <c r="AG433" s="337">
        <v>0</v>
      </c>
    </row>
    <row r="434" spans="1:33" ht="18.75" customHeight="1">
      <c r="A434" s="553">
        <v>432</v>
      </c>
      <c r="B434" s="554" t="s">
        <v>3813</v>
      </c>
      <c r="C434" s="555" t="s">
        <v>2345</v>
      </c>
      <c r="D434" s="556" t="s">
        <v>3815</v>
      </c>
      <c r="E434" s="557" t="s">
        <v>3813</v>
      </c>
      <c r="F434" s="558">
        <v>428</v>
      </c>
      <c r="G434" s="559">
        <v>85389718</v>
      </c>
      <c r="H434" s="560">
        <v>455</v>
      </c>
      <c r="I434" s="561">
        <v>451</v>
      </c>
      <c r="J434" s="562">
        <v>86019839</v>
      </c>
      <c r="K434" s="563" t="s">
        <v>3813</v>
      </c>
      <c r="L434" s="564" t="s">
        <v>3813</v>
      </c>
      <c r="M434" s="609" t="s">
        <v>3813</v>
      </c>
      <c r="N434" s="560" t="s">
        <v>3813</v>
      </c>
      <c r="O434" s="561" t="s">
        <v>3813</v>
      </c>
      <c r="P434" s="610" t="s">
        <v>3813</v>
      </c>
      <c r="Q434" s="563" t="s">
        <v>3813</v>
      </c>
      <c r="R434" s="564" t="s">
        <v>3813</v>
      </c>
      <c r="S434" s="609" t="s">
        <v>3813</v>
      </c>
      <c r="T434" s="560" t="s">
        <v>3813</v>
      </c>
      <c r="U434" s="561" t="s">
        <v>3813</v>
      </c>
      <c r="V434" s="610" t="s">
        <v>3813</v>
      </c>
      <c r="W434" s="563" t="s">
        <v>3813</v>
      </c>
      <c r="X434" s="564" t="s">
        <v>3813</v>
      </c>
      <c r="Y434" s="609" t="s">
        <v>3813</v>
      </c>
      <c r="Z434" s="560" t="s">
        <v>3813</v>
      </c>
      <c r="AA434" s="561" t="s">
        <v>3813</v>
      </c>
      <c r="AB434" s="610" t="s">
        <v>3813</v>
      </c>
      <c r="AC434" s="565">
        <v>382</v>
      </c>
      <c r="AD434" s="566" t="s">
        <v>4314</v>
      </c>
      <c r="AE434" s="557">
        <v>0</v>
      </c>
      <c r="AF434" s="567">
        <v>100</v>
      </c>
      <c r="AG434" s="568">
        <v>0</v>
      </c>
    </row>
    <row r="435" spans="1:33" ht="18.75" customHeight="1">
      <c r="A435" s="553">
        <v>433</v>
      </c>
      <c r="B435" s="554">
        <v>500</v>
      </c>
      <c r="C435" s="555" t="s">
        <v>679</v>
      </c>
      <c r="D435" s="556" t="s">
        <v>3815</v>
      </c>
      <c r="E435" s="557" t="s">
        <v>3813</v>
      </c>
      <c r="F435" s="558">
        <v>429</v>
      </c>
      <c r="G435" s="559">
        <v>84997940</v>
      </c>
      <c r="H435" s="560">
        <v>430</v>
      </c>
      <c r="I435" s="561">
        <v>426</v>
      </c>
      <c r="J435" s="562">
        <v>91296975</v>
      </c>
      <c r="K435" s="563">
        <v>248</v>
      </c>
      <c r="L435" s="564">
        <v>245</v>
      </c>
      <c r="M435" s="559">
        <v>21087876</v>
      </c>
      <c r="N435" s="560">
        <v>208</v>
      </c>
      <c r="O435" s="561">
        <v>205</v>
      </c>
      <c r="P435" s="562">
        <v>46286256</v>
      </c>
      <c r="Q435" s="563">
        <v>432</v>
      </c>
      <c r="R435" s="564">
        <v>428</v>
      </c>
      <c r="S435" s="559">
        <v>52682275</v>
      </c>
      <c r="T435" s="560">
        <v>89</v>
      </c>
      <c r="U435" s="561">
        <v>88</v>
      </c>
      <c r="V435" s="562">
        <v>13614186</v>
      </c>
      <c r="W435" s="563">
        <v>285</v>
      </c>
      <c r="X435" s="564">
        <v>284</v>
      </c>
      <c r="Y435" s="559">
        <v>7472</v>
      </c>
      <c r="Z435" s="560">
        <v>313</v>
      </c>
      <c r="AA435" s="561">
        <v>309</v>
      </c>
      <c r="AB435" s="562">
        <v>258</v>
      </c>
      <c r="AC435" s="565">
        <v>312</v>
      </c>
      <c r="AD435" s="566" t="s">
        <v>4286</v>
      </c>
      <c r="AE435" s="557">
        <v>0</v>
      </c>
      <c r="AF435" s="567">
        <v>100</v>
      </c>
      <c r="AG435" s="568">
        <v>0</v>
      </c>
    </row>
    <row r="436" spans="1:33" ht="18.75" customHeight="1">
      <c r="A436" s="338">
        <v>434</v>
      </c>
      <c r="B436" s="339">
        <v>483</v>
      </c>
      <c r="C436" s="340" t="s">
        <v>1517</v>
      </c>
      <c r="D436" s="341" t="s">
        <v>2083</v>
      </c>
      <c r="E436" s="351" t="s">
        <v>3813</v>
      </c>
      <c r="F436" s="353">
        <v>430</v>
      </c>
      <c r="G436" s="344">
        <v>84996716</v>
      </c>
      <c r="H436" s="345">
        <v>460</v>
      </c>
      <c r="I436" s="346">
        <v>456</v>
      </c>
      <c r="J436" s="347">
        <v>85235815</v>
      </c>
      <c r="K436" s="348" t="s">
        <v>3813</v>
      </c>
      <c r="L436" s="349" t="s">
        <v>3813</v>
      </c>
      <c r="M436" s="354" t="s">
        <v>3813</v>
      </c>
      <c r="N436" s="345" t="s">
        <v>3813</v>
      </c>
      <c r="O436" s="346" t="s">
        <v>3813</v>
      </c>
      <c r="P436" s="355" t="s">
        <v>3813</v>
      </c>
      <c r="Q436" s="348" t="s">
        <v>3813</v>
      </c>
      <c r="R436" s="349" t="s">
        <v>3813</v>
      </c>
      <c r="S436" s="354" t="s">
        <v>3813</v>
      </c>
      <c r="T436" s="345" t="s">
        <v>3813</v>
      </c>
      <c r="U436" s="346" t="s">
        <v>3813</v>
      </c>
      <c r="V436" s="355" t="s">
        <v>3813</v>
      </c>
      <c r="W436" s="348" t="s">
        <v>3813</v>
      </c>
      <c r="X436" s="349" t="s">
        <v>3813</v>
      </c>
      <c r="Y436" s="354" t="s">
        <v>3813</v>
      </c>
      <c r="Z436" s="345">
        <v>492</v>
      </c>
      <c r="AA436" s="346">
        <v>488</v>
      </c>
      <c r="AB436" s="347">
        <v>33</v>
      </c>
      <c r="AC436" s="551">
        <v>400</v>
      </c>
      <c r="AD436" s="552" t="s">
        <v>4303</v>
      </c>
      <c r="AE436" s="351">
        <v>0</v>
      </c>
      <c r="AF436" s="343">
        <v>100</v>
      </c>
      <c r="AG436" s="352">
        <v>0</v>
      </c>
    </row>
    <row r="437" spans="1:33" ht="18.75" customHeight="1">
      <c r="A437" s="371">
        <v>435</v>
      </c>
      <c r="B437" s="372">
        <v>367</v>
      </c>
      <c r="C437" s="373" t="s">
        <v>4272</v>
      </c>
      <c r="D437" s="374" t="s">
        <v>3372</v>
      </c>
      <c r="E437" s="375" t="s">
        <v>3813</v>
      </c>
      <c r="F437" s="376">
        <v>431</v>
      </c>
      <c r="G437" s="377">
        <v>84684801</v>
      </c>
      <c r="H437" s="378">
        <v>453</v>
      </c>
      <c r="I437" s="379">
        <v>449</v>
      </c>
      <c r="J437" s="380">
        <v>86392503</v>
      </c>
      <c r="K437" s="381">
        <v>131</v>
      </c>
      <c r="L437" s="382">
        <v>128</v>
      </c>
      <c r="M437" s="377">
        <v>32963125</v>
      </c>
      <c r="N437" s="378">
        <v>60</v>
      </c>
      <c r="O437" s="379">
        <v>58</v>
      </c>
      <c r="P437" s="380">
        <v>93443569</v>
      </c>
      <c r="Q437" s="381">
        <v>224</v>
      </c>
      <c r="R437" s="382">
        <v>221</v>
      </c>
      <c r="S437" s="377">
        <v>103319295</v>
      </c>
      <c r="T437" s="378">
        <v>20</v>
      </c>
      <c r="U437" s="379">
        <v>20</v>
      </c>
      <c r="V437" s="380">
        <v>27177184</v>
      </c>
      <c r="W437" s="381">
        <v>105</v>
      </c>
      <c r="X437" s="382">
        <v>104</v>
      </c>
      <c r="Y437" s="377">
        <v>36321</v>
      </c>
      <c r="Z437" s="378">
        <v>387</v>
      </c>
      <c r="AA437" s="379">
        <v>383</v>
      </c>
      <c r="AB437" s="380">
        <v>173</v>
      </c>
      <c r="AC437" s="604">
        <v>372</v>
      </c>
      <c r="AD437" s="605" t="s">
        <v>4292</v>
      </c>
      <c r="AE437" s="375">
        <v>0</v>
      </c>
      <c r="AF437" s="386">
        <v>100</v>
      </c>
      <c r="AG437" s="387">
        <v>0</v>
      </c>
    </row>
    <row r="438" spans="1:33" ht="18.75" customHeight="1">
      <c r="A438" s="323">
        <v>436</v>
      </c>
      <c r="B438" s="324" t="s">
        <v>3813</v>
      </c>
      <c r="C438" s="325" t="s">
        <v>4387</v>
      </c>
      <c r="D438" s="326" t="s">
        <v>3369</v>
      </c>
      <c r="E438" s="327" t="s">
        <v>3813</v>
      </c>
      <c r="F438" s="328">
        <v>432</v>
      </c>
      <c r="G438" s="329">
        <v>84626845</v>
      </c>
      <c r="H438" s="330">
        <v>160</v>
      </c>
      <c r="I438" s="331">
        <v>157</v>
      </c>
      <c r="J438" s="332">
        <v>139584932</v>
      </c>
      <c r="K438" s="333">
        <v>292</v>
      </c>
      <c r="L438" s="334">
        <v>289</v>
      </c>
      <c r="M438" s="329">
        <v>18198891</v>
      </c>
      <c r="N438" s="330">
        <v>372</v>
      </c>
      <c r="O438" s="331">
        <v>369</v>
      </c>
      <c r="P438" s="332">
        <v>22970474</v>
      </c>
      <c r="Q438" s="333">
        <v>472</v>
      </c>
      <c r="R438" s="334">
        <v>468</v>
      </c>
      <c r="S438" s="329">
        <v>41362268</v>
      </c>
      <c r="T438" s="330">
        <v>67</v>
      </c>
      <c r="U438" s="331">
        <v>66</v>
      </c>
      <c r="V438" s="332">
        <v>15829340</v>
      </c>
      <c r="W438" s="333">
        <v>319</v>
      </c>
      <c r="X438" s="334">
        <v>318</v>
      </c>
      <c r="Y438" s="329">
        <v>4266</v>
      </c>
      <c r="Z438" s="330">
        <v>493</v>
      </c>
      <c r="AA438" s="331">
        <v>489</v>
      </c>
      <c r="AB438" s="332">
        <v>31</v>
      </c>
      <c r="AC438" s="549">
        <v>384</v>
      </c>
      <c r="AD438" s="550" t="s">
        <v>4298</v>
      </c>
      <c r="AE438" s="327">
        <v>0</v>
      </c>
      <c r="AF438" s="336">
        <v>40</v>
      </c>
      <c r="AG438" s="337">
        <v>60</v>
      </c>
    </row>
    <row r="439" spans="1:33" ht="18.75" customHeight="1">
      <c r="A439" s="338">
        <v>437</v>
      </c>
      <c r="B439" s="339">
        <v>408</v>
      </c>
      <c r="C439" s="340" t="s">
        <v>4280</v>
      </c>
      <c r="D439" s="341" t="s">
        <v>2991</v>
      </c>
      <c r="E439" s="351" t="s">
        <v>3813</v>
      </c>
      <c r="F439" s="353">
        <v>433</v>
      </c>
      <c r="G439" s="344">
        <v>84614560</v>
      </c>
      <c r="H439" s="345">
        <v>463</v>
      </c>
      <c r="I439" s="346">
        <v>459</v>
      </c>
      <c r="J439" s="347">
        <v>84614560</v>
      </c>
      <c r="K439" s="348">
        <v>218</v>
      </c>
      <c r="L439" s="349">
        <v>215</v>
      </c>
      <c r="M439" s="344">
        <v>24317565</v>
      </c>
      <c r="N439" s="345">
        <v>224</v>
      </c>
      <c r="O439" s="346">
        <v>221</v>
      </c>
      <c r="P439" s="347">
        <v>43254866</v>
      </c>
      <c r="Q439" s="348">
        <v>255</v>
      </c>
      <c r="R439" s="349">
        <v>251</v>
      </c>
      <c r="S439" s="344">
        <v>95470586</v>
      </c>
      <c r="T439" s="345">
        <v>371</v>
      </c>
      <c r="U439" s="346">
        <v>368</v>
      </c>
      <c r="V439" s="347">
        <v>828844</v>
      </c>
      <c r="W439" s="348">
        <v>406</v>
      </c>
      <c r="X439" s="349">
        <v>404</v>
      </c>
      <c r="Y439" s="344">
        <v>319</v>
      </c>
      <c r="Z439" s="345">
        <v>207</v>
      </c>
      <c r="AA439" s="346">
        <v>204</v>
      </c>
      <c r="AB439" s="347">
        <v>406</v>
      </c>
      <c r="AC439" s="551">
        <v>384</v>
      </c>
      <c r="AD439" s="552" t="s">
        <v>4298</v>
      </c>
      <c r="AE439" s="351">
        <v>0</v>
      </c>
      <c r="AF439" s="343">
        <v>100</v>
      </c>
      <c r="AG439" s="352">
        <v>0</v>
      </c>
    </row>
    <row r="440" spans="1:33" ht="18.75" customHeight="1">
      <c r="A440" s="553">
        <v>438</v>
      </c>
      <c r="B440" s="554" t="s">
        <v>3813</v>
      </c>
      <c r="C440" s="555" t="s">
        <v>4388</v>
      </c>
      <c r="D440" s="556" t="s">
        <v>3815</v>
      </c>
      <c r="E440" s="557" t="s">
        <v>3813</v>
      </c>
      <c r="F440" s="558">
        <v>434</v>
      </c>
      <c r="G440" s="559">
        <v>84472557</v>
      </c>
      <c r="H440" s="560">
        <v>431</v>
      </c>
      <c r="I440" s="561">
        <v>427</v>
      </c>
      <c r="J440" s="562">
        <v>91192635</v>
      </c>
      <c r="K440" s="563">
        <v>413</v>
      </c>
      <c r="L440" s="564">
        <v>410</v>
      </c>
      <c r="M440" s="559">
        <v>9500323</v>
      </c>
      <c r="N440" s="560">
        <v>250</v>
      </c>
      <c r="O440" s="561">
        <v>247</v>
      </c>
      <c r="P440" s="562">
        <v>38469494</v>
      </c>
      <c r="Q440" s="563">
        <v>470</v>
      </c>
      <c r="R440" s="564">
        <v>466</v>
      </c>
      <c r="S440" s="559">
        <v>41975142</v>
      </c>
      <c r="T440" s="560">
        <v>255</v>
      </c>
      <c r="U440" s="561">
        <v>252</v>
      </c>
      <c r="V440" s="562">
        <v>4099668</v>
      </c>
      <c r="W440" s="563">
        <v>413</v>
      </c>
      <c r="X440" s="564">
        <v>411</v>
      </c>
      <c r="Y440" s="559">
        <v>153</v>
      </c>
      <c r="Z440" s="560">
        <v>442</v>
      </c>
      <c r="AA440" s="561">
        <v>438</v>
      </c>
      <c r="AB440" s="562">
        <v>112</v>
      </c>
      <c r="AC440" s="565">
        <v>311</v>
      </c>
      <c r="AD440" s="566" t="s">
        <v>4286</v>
      </c>
      <c r="AE440" s="557">
        <v>0</v>
      </c>
      <c r="AF440" s="567">
        <v>100</v>
      </c>
      <c r="AG440" s="568">
        <v>0</v>
      </c>
    </row>
    <row r="441" spans="1:33" ht="18.75" customHeight="1">
      <c r="A441" s="338">
        <v>439</v>
      </c>
      <c r="B441" s="339">
        <v>485</v>
      </c>
      <c r="C441" s="340" t="s">
        <v>2944</v>
      </c>
      <c r="D441" s="341" t="s">
        <v>3812</v>
      </c>
      <c r="E441" s="351" t="s">
        <v>3813</v>
      </c>
      <c r="F441" s="353">
        <v>435</v>
      </c>
      <c r="G441" s="344">
        <v>84392657</v>
      </c>
      <c r="H441" s="345">
        <v>447</v>
      </c>
      <c r="I441" s="346">
        <v>443</v>
      </c>
      <c r="J441" s="347">
        <v>87591637</v>
      </c>
      <c r="K441" s="348">
        <v>249</v>
      </c>
      <c r="L441" s="349">
        <v>246</v>
      </c>
      <c r="M441" s="344">
        <v>21071173</v>
      </c>
      <c r="N441" s="345">
        <v>307</v>
      </c>
      <c r="O441" s="346">
        <v>304</v>
      </c>
      <c r="P441" s="347">
        <v>29621978</v>
      </c>
      <c r="Q441" s="348">
        <v>251</v>
      </c>
      <c r="R441" s="349">
        <v>247</v>
      </c>
      <c r="S441" s="344">
        <v>96292810</v>
      </c>
      <c r="T441" s="345">
        <v>251</v>
      </c>
      <c r="U441" s="346">
        <v>248</v>
      </c>
      <c r="V441" s="347">
        <v>4270189</v>
      </c>
      <c r="W441" s="348">
        <v>78</v>
      </c>
      <c r="X441" s="349">
        <v>77</v>
      </c>
      <c r="Y441" s="344">
        <v>42262</v>
      </c>
      <c r="Z441" s="345">
        <v>332</v>
      </c>
      <c r="AA441" s="346">
        <v>328</v>
      </c>
      <c r="AB441" s="347">
        <v>229</v>
      </c>
      <c r="AC441" s="551">
        <v>311</v>
      </c>
      <c r="AD441" s="552" t="s">
        <v>4286</v>
      </c>
      <c r="AE441" s="351">
        <v>0</v>
      </c>
      <c r="AF441" s="343">
        <v>100</v>
      </c>
      <c r="AG441" s="352">
        <v>0</v>
      </c>
    </row>
    <row r="442" spans="1:33" ht="18.75" customHeight="1">
      <c r="A442" s="371">
        <v>440</v>
      </c>
      <c r="B442" s="372">
        <v>388</v>
      </c>
      <c r="C442" s="373" t="s">
        <v>1169</v>
      </c>
      <c r="D442" s="374" t="s">
        <v>3376</v>
      </c>
      <c r="E442" s="375" t="s">
        <v>3813</v>
      </c>
      <c r="F442" s="376">
        <v>436</v>
      </c>
      <c r="G442" s="377">
        <v>84294640</v>
      </c>
      <c r="H442" s="378">
        <v>441</v>
      </c>
      <c r="I442" s="379">
        <v>437</v>
      </c>
      <c r="J442" s="380">
        <v>88465709</v>
      </c>
      <c r="K442" s="381">
        <v>451</v>
      </c>
      <c r="L442" s="382">
        <v>448</v>
      </c>
      <c r="M442" s="377">
        <v>6737084</v>
      </c>
      <c r="N442" s="378">
        <v>446</v>
      </c>
      <c r="O442" s="379">
        <v>443</v>
      </c>
      <c r="P442" s="380">
        <v>10889254</v>
      </c>
      <c r="Q442" s="381">
        <v>469</v>
      </c>
      <c r="R442" s="382">
        <v>465</v>
      </c>
      <c r="S442" s="377">
        <v>42125318</v>
      </c>
      <c r="T442" s="378">
        <v>341</v>
      </c>
      <c r="U442" s="379">
        <v>338</v>
      </c>
      <c r="V442" s="380">
        <v>1611252</v>
      </c>
      <c r="W442" s="381" t="s">
        <v>3813</v>
      </c>
      <c r="X442" s="382" t="s">
        <v>3813</v>
      </c>
      <c r="Y442" s="383" t="s">
        <v>3813</v>
      </c>
      <c r="Z442" s="378">
        <v>486</v>
      </c>
      <c r="AA442" s="379">
        <v>482</v>
      </c>
      <c r="AB442" s="380">
        <v>47</v>
      </c>
      <c r="AC442" s="604">
        <v>311</v>
      </c>
      <c r="AD442" s="605" t="s">
        <v>4286</v>
      </c>
      <c r="AE442" s="375">
        <v>0</v>
      </c>
      <c r="AF442" s="386">
        <v>100</v>
      </c>
      <c r="AG442" s="387">
        <v>0</v>
      </c>
    </row>
    <row r="443" spans="1:33" ht="18.75" customHeight="1">
      <c r="A443" s="586">
        <v>441</v>
      </c>
      <c r="B443" s="587">
        <v>387</v>
      </c>
      <c r="C443" s="588" t="s">
        <v>4275</v>
      </c>
      <c r="D443" s="589" t="s">
        <v>3815</v>
      </c>
      <c r="E443" s="590" t="s">
        <v>3813</v>
      </c>
      <c r="F443" s="591">
        <v>437</v>
      </c>
      <c r="G443" s="592">
        <v>84218934</v>
      </c>
      <c r="H443" s="593">
        <v>462</v>
      </c>
      <c r="I443" s="594">
        <v>458</v>
      </c>
      <c r="J443" s="595">
        <v>84697075</v>
      </c>
      <c r="K443" s="596">
        <v>444</v>
      </c>
      <c r="L443" s="597">
        <v>441</v>
      </c>
      <c r="M443" s="592">
        <v>7212853</v>
      </c>
      <c r="N443" s="593">
        <v>448</v>
      </c>
      <c r="O443" s="594">
        <v>445</v>
      </c>
      <c r="P443" s="595">
        <v>9754488</v>
      </c>
      <c r="Q443" s="596">
        <v>356</v>
      </c>
      <c r="R443" s="597">
        <v>352</v>
      </c>
      <c r="S443" s="592">
        <v>73115206</v>
      </c>
      <c r="T443" s="593">
        <v>454</v>
      </c>
      <c r="U443" s="594">
        <v>451</v>
      </c>
      <c r="V443" s="595">
        <v>-3260082</v>
      </c>
      <c r="W443" s="596">
        <v>328</v>
      </c>
      <c r="X443" s="597">
        <v>327</v>
      </c>
      <c r="Y443" s="592">
        <v>3829</v>
      </c>
      <c r="Z443" s="593">
        <v>354</v>
      </c>
      <c r="AA443" s="594">
        <v>350</v>
      </c>
      <c r="AB443" s="595">
        <v>203</v>
      </c>
      <c r="AC443" s="600">
        <v>352</v>
      </c>
      <c r="AD443" s="601" t="s">
        <v>4294</v>
      </c>
      <c r="AE443" s="590">
        <v>0</v>
      </c>
      <c r="AF443" s="602">
        <v>100</v>
      </c>
      <c r="AG443" s="603">
        <v>0</v>
      </c>
    </row>
    <row r="444" spans="1:33" ht="18.75" customHeight="1">
      <c r="A444" s="338">
        <v>442</v>
      </c>
      <c r="B444" s="339" t="s">
        <v>3813</v>
      </c>
      <c r="C444" s="340" t="s">
        <v>4389</v>
      </c>
      <c r="D444" s="341" t="s">
        <v>3373</v>
      </c>
      <c r="E444" s="351" t="s">
        <v>3813</v>
      </c>
      <c r="F444" s="353">
        <v>438</v>
      </c>
      <c r="G444" s="344">
        <v>84179624</v>
      </c>
      <c r="H444" s="345">
        <v>443</v>
      </c>
      <c r="I444" s="346">
        <v>439</v>
      </c>
      <c r="J444" s="347">
        <v>88412720</v>
      </c>
      <c r="K444" s="348" t="s">
        <v>3813</v>
      </c>
      <c r="L444" s="349" t="s">
        <v>3813</v>
      </c>
      <c r="M444" s="354" t="s">
        <v>3813</v>
      </c>
      <c r="N444" s="345" t="s">
        <v>3813</v>
      </c>
      <c r="O444" s="346" t="s">
        <v>3813</v>
      </c>
      <c r="P444" s="355" t="s">
        <v>3813</v>
      </c>
      <c r="Q444" s="348" t="s">
        <v>3813</v>
      </c>
      <c r="R444" s="349" t="s">
        <v>3813</v>
      </c>
      <c r="S444" s="354" t="s">
        <v>3813</v>
      </c>
      <c r="T444" s="345" t="s">
        <v>3813</v>
      </c>
      <c r="U444" s="346" t="s">
        <v>3813</v>
      </c>
      <c r="V444" s="355" t="s">
        <v>3813</v>
      </c>
      <c r="W444" s="348">
        <v>269</v>
      </c>
      <c r="X444" s="349">
        <v>268</v>
      </c>
      <c r="Y444" s="344">
        <v>9754</v>
      </c>
      <c r="Z444" s="345" t="s">
        <v>3813</v>
      </c>
      <c r="AA444" s="346" t="s">
        <v>3813</v>
      </c>
      <c r="AB444" s="355" t="s">
        <v>3813</v>
      </c>
      <c r="AC444" s="551">
        <v>321</v>
      </c>
      <c r="AD444" s="552" t="s">
        <v>4296</v>
      </c>
      <c r="AE444" s="351">
        <v>0</v>
      </c>
      <c r="AF444" s="343">
        <v>100</v>
      </c>
      <c r="AG444" s="352">
        <v>0</v>
      </c>
    </row>
    <row r="445" spans="1:33" ht="18.75" customHeight="1">
      <c r="A445" s="338">
        <v>443</v>
      </c>
      <c r="B445" s="339">
        <v>435</v>
      </c>
      <c r="C445" s="340" t="s">
        <v>558</v>
      </c>
      <c r="D445" s="341" t="s">
        <v>3812</v>
      </c>
      <c r="E445" s="351" t="s">
        <v>3813</v>
      </c>
      <c r="F445" s="353">
        <v>439</v>
      </c>
      <c r="G445" s="344">
        <v>84113144</v>
      </c>
      <c r="H445" s="345">
        <v>444</v>
      </c>
      <c r="I445" s="346">
        <v>440</v>
      </c>
      <c r="J445" s="347">
        <v>88221537</v>
      </c>
      <c r="K445" s="348" t="s">
        <v>3813</v>
      </c>
      <c r="L445" s="349" t="s">
        <v>3813</v>
      </c>
      <c r="M445" s="354" t="s">
        <v>3813</v>
      </c>
      <c r="N445" s="345" t="s">
        <v>3813</v>
      </c>
      <c r="O445" s="346" t="s">
        <v>3813</v>
      </c>
      <c r="P445" s="355" t="s">
        <v>3813</v>
      </c>
      <c r="Q445" s="348" t="s">
        <v>3813</v>
      </c>
      <c r="R445" s="349" t="s">
        <v>3813</v>
      </c>
      <c r="S445" s="354" t="s">
        <v>3813</v>
      </c>
      <c r="T445" s="345" t="s">
        <v>3813</v>
      </c>
      <c r="U445" s="346" t="s">
        <v>3813</v>
      </c>
      <c r="V445" s="355" t="s">
        <v>3813</v>
      </c>
      <c r="W445" s="348" t="s">
        <v>3813</v>
      </c>
      <c r="X445" s="349" t="s">
        <v>3813</v>
      </c>
      <c r="Y445" s="354" t="s">
        <v>3813</v>
      </c>
      <c r="Z445" s="345" t="s">
        <v>3813</v>
      </c>
      <c r="AA445" s="346" t="s">
        <v>3813</v>
      </c>
      <c r="AB445" s="355" t="s">
        <v>3813</v>
      </c>
      <c r="AC445" s="551">
        <v>356</v>
      </c>
      <c r="AD445" s="552" t="s">
        <v>4301</v>
      </c>
      <c r="AE445" s="351">
        <v>0</v>
      </c>
      <c r="AF445" s="343">
        <v>100</v>
      </c>
      <c r="AG445" s="352">
        <v>0</v>
      </c>
    </row>
    <row r="446" spans="1:33" ht="18.75" customHeight="1">
      <c r="A446" s="338">
        <v>444</v>
      </c>
      <c r="B446" s="339" t="s">
        <v>3813</v>
      </c>
      <c r="C446" s="340" t="s">
        <v>4390</v>
      </c>
      <c r="D446" s="341" t="s">
        <v>3816</v>
      </c>
      <c r="E446" s="351" t="s">
        <v>3813</v>
      </c>
      <c r="F446" s="353">
        <v>440</v>
      </c>
      <c r="G446" s="344">
        <v>83975105</v>
      </c>
      <c r="H446" s="345">
        <v>379</v>
      </c>
      <c r="I446" s="346">
        <v>376</v>
      </c>
      <c r="J446" s="347">
        <v>100462625</v>
      </c>
      <c r="K446" s="348">
        <v>435</v>
      </c>
      <c r="L446" s="349">
        <v>432</v>
      </c>
      <c r="M446" s="344">
        <v>7864167</v>
      </c>
      <c r="N446" s="345">
        <v>425</v>
      </c>
      <c r="O446" s="346">
        <v>422</v>
      </c>
      <c r="P446" s="347">
        <v>13053318</v>
      </c>
      <c r="Q446" s="348">
        <v>309</v>
      </c>
      <c r="R446" s="349">
        <v>305</v>
      </c>
      <c r="S446" s="344">
        <v>82849832</v>
      </c>
      <c r="T446" s="345">
        <v>346</v>
      </c>
      <c r="U446" s="346">
        <v>343</v>
      </c>
      <c r="V446" s="347">
        <v>1407475</v>
      </c>
      <c r="W446" s="348">
        <v>414</v>
      </c>
      <c r="X446" s="349">
        <v>412</v>
      </c>
      <c r="Y446" s="344">
        <v>153</v>
      </c>
      <c r="Z446" s="345">
        <v>434</v>
      </c>
      <c r="AA446" s="346">
        <v>430</v>
      </c>
      <c r="AB446" s="347">
        <v>119</v>
      </c>
      <c r="AC446" s="551">
        <v>311</v>
      </c>
      <c r="AD446" s="552" t="s">
        <v>4286</v>
      </c>
      <c r="AE446" s="351">
        <v>0</v>
      </c>
      <c r="AF446" s="343">
        <v>100</v>
      </c>
      <c r="AG446" s="352">
        <v>0</v>
      </c>
    </row>
    <row r="447" spans="1:33" ht="18.75" customHeight="1">
      <c r="A447" s="569">
        <v>445</v>
      </c>
      <c r="B447" s="570">
        <v>267</v>
      </c>
      <c r="C447" s="571" t="s">
        <v>1269</v>
      </c>
      <c r="D447" s="572" t="s">
        <v>3815</v>
      </c>
      <c r="E447" s="573" t="s">
        <v>3813</v>
      </c>
      <c r="F447" s="574">
        <v>441</v>
      </c>
      <c r="G447" s="575">
        <v>83799958</v>
      </c>
      <c r="H447" s="576">
        <v>461</v>
      </c>
      <c r="I447" s="577">
        <v>457</v>
      </c>
      <c r="J447" s="578">
        <v>85081590</v>
      </c>
      <c r="K447" s="579">
        <v>379</v>
      </c>
      <c r="L447" s="580">
        <v>376</v>
      </c>
      <c r="M447" s="575">
        <v>12316137</v>
      </c>
      <c r="N447" s="576">
        <v>178</v>
      </c>
      <c r="O447" s="577">
        <v>175</v>
      </c>
      <c r="P447" s="578">
        <v>53014889</v>
      </c>
      <c r="Q447" s="579">
        <v>286</v>
      </c>
      <c r="R447" s="580">
        <v>282</v>
      </c>
      <c r="S447" s="575">
        <v>86106856</v>
      </c>
      <c r="T447" s="576">
        <v>356</v>
      </c>
      <c r="U447" s="577">
        <v>353</v>
      </c>
      <c r="V447" s="578">
        <v>1126075</v>
      </c>
      <c r="W447" s="579">
        <v>57</v>
      </c>
      <c r="X447" s="580">
        <v>56</v>
      </c>
      <c r="Y447" s="575">
        <v>48481</v>
      </c>
      <c r="Z447" s="576">
        <v>270</v>
      </c>
      <c r="AA447" s="577">
        <v>266</v>
      </c>
      <c r="AB447" s="578">
        <v>305</v>
      </c>
      <c r="AC447" s="582">
        <v>322</v>
      </c>
      <c r="AD447" s="583" t="s">
        <v>4299</v>
      </c>
      <c r="AE447" s="573">
        <v>0</v>
      </c>
      <c r="AF447" s="584">
        <v>100</v>
      </c>
      <c r="AG447" s="585">
        <v>0</v>
      </c>
    </row>
    <row r="448" spans="1:33" ht="18.75" customHeight="1">
      <c r="A448" s="586">
        <v>446</v>
      </c>
      <c r="B448" s="587" t="s">
        <v>3813</v>
      </c>
      <c r="C448" s="588" t="s">
        <v>4391</v>
      </c>
      <c r="D448" s="589" t="s">
        <v>3815</v>
      </c>
      <c r="E448" s="590" t="s">
        <v>3813</v>
      </c>
      <c r="F448" s="591">
        <v>442</v>
      </c>
      <c r="G448" s="592">
        <v>83732643</v>
      </c>
      <c r="H448" s="593">
        <v>347</v>
      </c>
      <c r="I448" s="594">
        <v>344</v>
      </c>
      <c r="J448" s="595">
        <v>106115774</v>
      </c>
      <c r="K448" s="596">
        <v>353</v>
      </c>
      <c r="L448" s="597">
        <v>350</v>
      </c>
      <c r="M448" s="592">
        <v>14354997</v>
      </c>
      <c r="N448" s="593">
        <v>298</v>
      </c>
      <c r="O448" s="594">
        <v>295</v>
      </c>
      <c r="P448" s="595">
        <v>31644472</v>
      </c>
      <c r="Q448" s="596">
        <v>457</v>
      </c>
      <c r="R448" s="597">
        <v>453</v>
      </c>
      <c r="S448" s="592">
        <v>45286914</v>
      </c>
      <c r="T448" s="593">
        <v>150</v>
      </c>
      <c r="U448" s="594">
        <v>147</v>
      </c>
      <c r="V448" s="595">
        <v>8967561</v>
      </c>
      <c r="W448" s="596" t="s">
        <v>3813</v>
      </c>
      <c r="X448" s="597" t="s">
        <v>3813</v>
      </c>
      <c r="Y448" s="598" t="s">
        <v>3813</v>
      </c>
      <c r="Z448" s="593">
        <v>428</v>
      </c>
      <c r="AA448" s="594">
        <v>424</v>
      </c>
      <c r="AB448" s="595">
        <v>125</v>
      </c>
      <c r="AC448" s="600">
        <v>311</v>
      </c>
      <c r="AD448" s="601" t="s">
        <v>4286</v>
      </c>
      <c r="AE448" s="590">
        <v>0</v>
      </c>
      <c r="AF448" s="602">
        <v>100</v>
      </c>
      <c r="AG448" s="603">
        <v>0</v>
      </c>
    </row>
    <row r="449" spans="1:33" ht="18.75" customHeight="1">
      <c r="A449" s="338">
        <v>447</v>
      </c>
      <c r="B449" s="339">
        <v>459</v>
      </c>
      <c r="C449" s="340" t="s">
        <v>4392</v>
      </c>
      <c r="D449" s="341" t="s">
        <v>312</v>
      </c>
      <c r="E449" s="351" t="s">
        <v>3813</v>
      </c>
      <c r="F449" s="353">
        <v>443</v>
      </c>
      <c r="G449" s="344">
        <v>83441921</v>
      </c>
      <c r="H449" s="345">
        <v>348</v>
      </c>
      <c r="I449" s="346">
        <v>345</v>
      </c>
      <c r="J449" s="347">
        <v>106095520</v>
      </c>
      <c r="K449" s="348">
        <v>38</v>
      </c>
      <c r="L449" s="349">
        <v>36</v>
      </c>
      <c r="M449" s="344">
        <v>48667196</v>
      </c>
      <c r="N449" s="345">
        <v>154</v>
      </c>
      <c r="O449" s="346">
        <v>151</v>
      </c>
      <c r="P449" s="347">
        <v>58570598</v>
      </c>
      <c r="Q449" s="348">
        <v>379</v>
      </c>
      <c r="R449" s="349">
        <v>375</v>
      </c>
      <c r="S449" s="344">
        <v>68482790</v>
      </c>
      <c r="T449" s="345">
        <v>110</v>
      </c>
      <c r="U449" s="346">
        <v>109</v>
      </c>
      <c r="V449" s="347">
        <v>12146163</v>
      </c>
      <c r="W449" s="348">
        <v>197</v>
      </c>
      <c r="X449" s="349">
        <v>196</v>
      </c>
      <c r="Y449" s="344">
        <v>19709</v>
      </c>
      <c r="Z449" s="345">
        <v>111</v>
      </c>
      <c r="AA449" s="346">
        <v>110</v>
      </c>
      <c r="AB449" s="347">
        <v>578</v>
      </c>
      <c r="AC449" s="551">
        <v>332</v>
      </c>
      <c r="AD449" s="552" t="s">
        <v>4306</v>
      </c>
      <c r="AE449" s="351">
        <v>0</v>
      </c>
      <c r="AF449" s="343">
        <v>100</v>
      </c>
      <c r="AG449" s="352">
        <v>0</v>
      </c>
    </row>
    <row r="450" spans="1:33" ht="18.75" customHeight="1">
      <c r="A450" s="553">
        <v>448</v>
      </c>
      <c r="B450" s="554" t="s">
        <v>3813</v>
      </c>
      <c r="C450" s="608" t="s">
        <v>3813</v>
      </c>
      <c r="D450" s="556" t="s">
        <v>3815</v>
      </c>
      <c r="E450" s="557" t="s">
        <v>3813</v>
      </c>
      <c r="F450" s="558">
        <v>444</v>
      </c>
      <c r="G450" s="609" t="s">
        <v>3813</v>
      </c>
      <c r="H450" s="560">
        <v>468</v>
      </c>
      <c r="I450" s="561">
        <v>464</v>
      </c>
      <c r="J450" s="610" t="s">
        <v>3813</v>
      </c>
      <c r="K450" s="563">
        <v>185</v>
      </c>
      <c r="L450" s="564">
        <v>182</v>
      </c>
      <c r="M450" s="609" t="s">
        <v>3813</v>
      </c>
      <c r="N450" s="560">
        <v>319</v>
      </c>
      <c r="O450" s="561">
        <v>316</v>
      </c>
      <c r="P450" s="610" t="s">
        <v>3813</v>
      </c>
      <c r="Q450" s="563">
        <v>466</v>
      </c>
      <c r="R450" s="564">
        <v>462</v>
      </c>
      <c r="S450" s="609" t="s">
        <v>3813</v>
      </c>
      <c r="T450" s="560">
        <v>50</v>
      </c>
      <c r="U450" s="561">
        <v>49</v>
      </c>
      <c r="V450" s="610" t="s">
        <v>3813</v>
      </c>
      <c r="W450" s="563">
        <v>143</v>
      </c>
      <c r="X450" s="564">
        <v>142</v>
      </c>
      <c r="Y450" s="609" t="s">
        <v>3813</v>
      </c>
      <c r="Z450" s="560">
        <v>480</v>
      </c>
      <c r="AA450" s="561">
        <v>476</v>
      </c>
      <c r="AB450" s="610" t="s">
        <v>3813</v>
      </c>
      <c r="AC450" s="565">
        <v>351</v>
      </c>
      <c r="AD450" s="566" t="s">
        <v>4294</v>
      </c>
      <c r="AE450" s="557">
        <v>0</v>
      </c>
      <c r="AF450" s="567">
        <v>49</v>
      </c>
      <c r="AG450" s="568">
        <v>51</v>
      </c>
    </row>
    <row r="451" spans="1:33" ht="18.75" customHeight="1">
      <c r="A451" s="553">
        <v>449</v>
      </c>
      <c r="B451" s="554" t="s">
        <v>3813</v>
      </c>
      <c r="C451" s="555" t="s">
        <v>4393</v>
      </c>
      <c r="D451" s="556" t="s">
        <v>3815</v>
      </c>
      <c r="E451" s="557" t="s">
        <v>3813</v>
      </c>
      <c r="F451" s="558">
        <v>445</v>
      </c>
      <c r="G451" s="559">
        <v>83089170</v>
      </c>
      <c r="H451" s="560">
        <v>465</v>
      </c>
      <c r="I451" s="561">
        <v>461</v>
      </c>
      <c r="J451" s="562">
        <v>84261907</v>
      </c>
      <c r="K451" s="563">
        <v>364</v>
      </c>
      <c r="L451" s="564">
        <v>361</v>
      </c>
      <c r="M451" s="559">
        <v>13760786</v>
      </c>
      <c r="N451" s="560">
        <v>305</v>
      </c>
      <c r="O451" s="561">
        <v>302</v>
      </c>
      <c r="P451" s="562">
        <v>29889334</v>
      </c>
      <c r="Q451" s="563">
        <v>490</v>
      </c>
      <c r="R451" s="564">
        <v>486</v>
      </c>
      <c r="S451" s="559">
        <v>32704917</v>
      </c>
      <c r="T451" s="560">
        <v>207</v>
      </c>
      <c r="U451" s="561">
        <v>204</v>
      </c>
      <c r="V451" s="562">
        <v>5456721</v>
      </c>
      <c r="W451" s="563">
        <v>84</v>
      </c>
      <c r="X451" s="564">
        <v>83</v>
      </c>
      <c r="Y451" s="559">
        <v>40664</v>
      </c>
      <c r="Z451" s="560">
        <v>375</v>
      </c>
      <c r="AA451" s="561">
        <v>371</v>
      </c>
      <c r="AB451" s="562">
        <v>187</v>
      </c>
      <c r="AC451" s="565">
        <v>322</v>
      </c>
      <c r="AD451" s="566" t="s">
        <v>4299</v>
      </c>
      <c r="AE451" s="557">
        <v>0</v>
      </c>
      <c r="AF451" s="567">
        <v>100</v>
      </c>
      <c r="AG451" s="568">
        <v>0</v>
      </c>
    </row>
    <row r="452" spans="1:33" ht="18.75" customHeight="1">
      <c r="A452" s="371">
        <v>450</v>
      </c>
      <c r="B452" s="372">
        <v>374</v>
      </c>
      <c r="C452" s="373" t="s">
        <v>626</v>
      </c>
      <c r="D452" s="374" t="s">
        <v>3367</v>
      </c>
      <c r="E452" s="375" t="s">
        <v>3813</v>
      </c>
      <c r="F452" s="376">
        <v>446</v>
      </c>
      <c r="G452" s="377">
        <v>82962360</v>
      </c>
      <c r="H452" s="378">
        <v>452</v>
      </c>
      <c r="I452" s="379">
        <v>448</v>
      </c>
      <c r="J452" s="380">
        <v>86461251</v>
      </c>
      <c r="K452" s="381">
        <v>184</v>
      </c>
      <c r="L452" s="382">
        <v>181</v>
      </c>
      <c r="M452" s="377">
        <v>26948663</v>
      </c>
      <c r="N452" s="378">
        <v>421</v>
      </c>
      <c r="O452" s="379">
        <v>418</v>
      </c>
      <c r="P452" s="380">
        <v>13962533</v>
      </c>
      <c r="Q452" s="381">
        <v>430</v>
      </c>
      <c r="R452" s="382">
        <v>426</v>
      </c>
      <c r="S452" s="377">
        <v>53508238</v>
      </c>
      <c r="T452" s="378">
        <v>391</v>
      </c>
      <c r="U452" s="379">
        <v>388</v>
      </c>
      <c r="V452" s="380">
        <v>433222</v>
      </c>
      <c r="W452" s="381">
        <v>122</v>
      </c>
      <c r="X452" s="382">
        <v>121</v>
      </c>
      <c r="Y452" s="377">
        <v>32856</v>
      </c>
      <c r="Z452" s="378">
        <v>133</v>
      </c>
      <c r="AA452" s="379">
        <v>132</v>
      </c>
      <c r="AB452" s="380">
        <v>532</v>
      </c>
      <c r="AC452" s="604">
        <v>383</v>
      </c>
      <c r="AD452" s="605" t="s">
        <v>4302</v>
      </c>
      <c r="AE452" s="375">
        <v>0</v>
      </c>
      <c r="AF452" s="386">
        <v>0</v>
      </c>
      <c r="AG452" s="387">
        <v>100</v>
      </c>
    </row>
    <row r="453" spans="1:33" ht="18.75" customHeight="1">
      <c r="A453" s="323">
        <v>451</v>
      </c>
      <c r="B453" s="324" t="s">
        <v>3813</v>
      </c>
      <c r="C453" s="325" t="s">
        <v>4394</v>
      </c>
      <c r="D453" s="326" t="s">
        <v>3373</v>
      </c>
      <c r="E453" s="327" t="s">
        <v>3813</v>
      </c>
      <c r="F453" s="328">
        <v>447</v>
      </c>
      <c r="G453" s="329">
        <v>82775463</v>
      </c>
      <c r="H453" s="330">
        <v>464</v>
      </c>
      <c r="I453" s="331">
        <v>460</v>
      </c>
      <c r="J453" s="332">
        <v>84436709</v>
      </c>
      <c r="K453" s="333" t="s">
        <v>3813</v>
      </c>
      <c r="L453" s="334" t="s">
        <v>3813</v>
      </c>
      <c r="M453" s="423" t="s">
        <v>3813</v>
      </c>
      <c r="N453" s="330" t="s">
        <v>3813</v>
      </c>
      <c r="O453" s="331" t="s">
        <v>3813</v>
      </c>
      <c r="P453" s="424" t="s">
        <v>3813</v>
      </c>
      <c r="Q453" s="333">
        <v>384</v>
      </c>
      <c r="R453" s="334">
        <v>380</v>
      </c>
      <c r="S453" s="329">
        <v>68073459</v>
      </c>
      <c r="T453" s="330" t="s">
        <v>3813</v>
      </c>
      <c r="U453" s="331" t="s">
        <v>3813</v>
      </c>
      <c r="V453" s="424" t="s">
        <v>3813</v>
      </c>
      <c r="W453" s="333" t="s">
        <v>3813</v>
      </c>
      <c r="X453" s="334" t="s">
        <v>3813</v>
      </c>
      <c r="Y453" s="423" t="s">
        <v>3813</v>
      </c>
      <c r="Z453" s="330">
        <v>215</v>
      </c>
      <c r="AA453" s="331">
        <v>212</v>
      </c>
      <c r="AB453" s="332">
        <v>395</v>
      </c>
      <c r="AC453" s="549">
        <v>321</v>
      </c>
      <c r="AD453" s="550" t="s">
        <v>4296</v>
      </c>
      <c r="AE453" s="327">
        <v>0</v>
      </c>
      <c r="AF453" s="336">
        <v>100</v>
      </c>
      <c r="AG453" s="337">
        <v>0</v>
      </c>
    </row>
    <row r="454" spans="1:33" ht="18.75" customHeight="1">
      <c r="A454" s="553">
        <v>452</v>
      </c>
      <c r="B454" s="554">
        <v>337</v>
      </c>
      <c r="C454" s="555" t="s">
        <v>1407</v>
      </c>
      <c r="D454" s="556" t="s">
        <v>3815</v>
      </c>
      <c r="E454" s="557" t="s">
        <v>3813</v>
      </c>
      <c r="F454" s="558">
        <v>448</v>
      </c>
      <c r="G454" s="559">
        <v>82736528</v>
      </c>
      <c r="H454" s="560">
        <v>341</v>
      </c>
      <c r="I454" s="561">
        <v>338</v>
      </c>
      <c r="J454" s="562">
        <v>106800879</v>
      </c>
      <c r="K454" s="563">
        <v>458</v>
      </c>
      <c r="L454" s="564">
        <v>455</v>
      </c>
      <c r="M454" s="559">
        <v>5748211</v>
      </c>
      <c r="N454" s="560">
        <v>198</v>
      </c>
      <c r="O454" s="561">
        <v>195</v>
      </c>
      <c r="P454" s="562">
        <v>48582633</v>
      </c>
      <c r="Q454" s="563">
        <v>297</v>
      </c>
      <c r="R454" s="564">
        <v>293</v>
      </c>
      <c r="S454" s="559">
        <v>85073379</v>
      </c>
      <c r="T454" s="560">
        <v>422</v>
      </c>
      <c r="U454" s="561">
        <v>419</v>
      </c>
      <c r="V454" s="562">
        <v>-349846</v>
      </c>
      <c r="W454" s="563">
        <v>32</v>
      </c>
      <c r="X454" s="564">
        <v>32</v>
      </c>
      <c r="Y454" s="559">
        <v>58375</v>
      </c>
      <c r="Z454" s="560">
        <v>385</v>
      </c>
      <c r="AA454" s="561">
        <v>381</v>
      </c>
      <c r="AB454" s="562">
        <v>174</v>
      </c>
      <c r="AC454" s="565">
        <v>390</v>
      </c>
      <c r="AD454" s="566" t="s">
        <v>4379</v>
      </c>
      <c r="AE454" s="557">
        <v>0</v>
      </c>
      <c r="AF454" s="567">
        <v>100</v>
      </c>
      <c r="AG454" s="568">
        <v>0</v>
      </c>
    </row>
    <row r="455" spans="1:33" ht="18.75" customHeight="1">
      <c r="A455" s="338">
        <v>453</v>
      </c>
      <c r="B455" s="339" t="s">
        <v>3813</v>
      </c>
      <c r="C455" s="340" t="s">
        <v>4395</v>
      </c>
      <c r="D455" s="341" t="s">
        <v>2086</v>
      </c>
      <c r="E455" s="351" t="s">
        <v>3813</v>
      </c>
      <c r="F455" s="353">
        <v>449</v>
      </c>
      <c r="G455" s="344">
        <v>82301047</v>
      </c>
      <c r="H455" s="345">
        <v>459</v>
      </c>
      <c r="I455" s="346">
        <v>455</v>
      </c>
      <c r="J455" s="347">
        <v>85401057</v>
      </c>
      <c r="K455" s="348">
        <v>432</v>
      </c>
      <c r="L455" s="349">
        <v>429</v>
      </c>
      <c r="M455" s="344">
        <v>7964702</v>
      </c>
      <c r="N455" s="345">
        <v>381</v>
      </c>
      <c r="O455" s="346">
        <v>378</v>
      </c>
      <c r="P455" s="347">
        <v>20754886</v>
      </c>
      <c r="Q455" s="348">
        <v>320</v>
      </c>
      <c r="R455" s="349">
        <v>316</v>
      </c>
      <c r="S455" s="344">
        <v>81757661</v>
      </c>
      <c r="T455" s="345">
        <v>400</v>
      </c>
      <c r="U455" s="346">
        <v>397</v>
      </c>
      <c r="V455" s="347">
        <v>289132</v>
      </c>
      <c r="W455" s="348">
        <v>196</v>
      </c>
      <c r="X455" s="349">
        <v>195</v>
      </c>
      <c r="Y455" s="344">
        <v>19935</v>
      </c>
      <c r="Z455" s="345">
        <v>242</v>
      </c>
      <c r="AA455" s="346">
        <v>239</v>
      </c>
      <c r="AB455" s="347">
        <v>350</v>
      </c>
      <c r="AC455" s="551">
        <v>321</v>
      </c>
      <c r="AD455" s="552" t="s">
        <v>4296</v>
      </c>
      <c r="AE455" s="351">
        <v>0</v>
      </c>
      <c r="AF455" s="343">
        <v>100</v>
      </c>
      <c r="AG455" s="352">
        <v>0</v>
      </c>
    </row>
    <row r="456" spans="1:33" ht="18.75" customHeight="1">
      <c r="A456" s="338">
        <v>454</v>
      </c>
      <c r="B456" s="339">
        <v>386</v>
      </c>
      <c r="C456" s="340" t="s">
        <v>4274</v>
      </c>
      <c r="D456" s="341" t="s">
        <v>2992</v>
      </c>
      <c r="E456" s="351" t="s">
        <v>3813</v>
      </c>
      <c r="F456" s="353">
        <v>450</v>
      </c>
      <c r="G456" s="344">
        <v>81848104</v>
      </c>
      <c r="H456" s="345">
        <v>474</v>
      </c>
      <c r="I456" s="346">
        <v>470</v>
      </c>
      <c r="J456" s="347">
        <v>81848104</v>
      </c>
      <c r="K456" s="348">
        <v>209</v>
      </c>
      <c r="L456" s="349">
        <v>206</v>
      </c>
      <c r="M456" s="344">
        <v>24869604</v>
      </c>
      <c r="N456" s="345">
        <v>14</v>
      </c>
      <c r="O456" s="346">
        <v>14</v>
      </c>
      <c r="P456" s="347">
        <v>179090332</v>
      </c>
      <c r="Q456" s="348">
        <v>58</v>
      </c>
      <c r="R456" s="349">
        <v>57</v>
      </c>
      <c r="S456" s="344">
        <v>205787908</v>
      </c>
      <c r="T456" s="345">
        <v>204</v>
      </c>
      <c r="U456" s="346">
        <v>201</v>
      </c>
      <c r="V456" s="347">
        <v>5581543</v>
      </c>
      <c r="W456" s="348">
        <v>332</v>
      </c>
      <c r="X456" s="349">
        <v>331</v>
      </c>
      <c r="Y456" s="344">
        <v>3578</v>
      </c>
      <c r="Z456" s="345">
        <v>311</v>
      </c>
      <c r="AA456" s="346">
        <v>307</v>
      </c>
      <c r="AB456" s="347">
        <v>260</v>
      </c>
      <c r="AC456" s="551">
        <v>369</v>
      </c>
      <c r="AD456" s="552" t="s">
        <v>4288</v>
      </c>
      <c r="AE456" s="351">
        <v>0</v>
      </c>
      <c r="AF456" s="343">
        <v>100</v>
      </c>
      <c r="AG456" s="352">
        <v>0</v>
      </c>
    </row>
    <row r="457" spans="1:33" ht="18.75" customHeight="1">
      <c r="A457" s="569">
        <v>455</v>
      </c>
      <c r="B457" s="570">
        <v>377</v>
      </c>
      <c r="C457" s="571" t="s">
        <v>1365</v>
      </c>
      <c r="D457" s="572" t="s">
        <v>3815</v>
      </c>
      <c r="E457" s="612" t="s">
        <v>3813</v>
      </c>
      <c r="F457" s="584">
        <v>451</v>
      </c>
      <c r="G457" s="575">
        <v>81668194</v>
      </c>
      <c r="H457" s="576">
        <v>475</v>
      </c>
      <c r="I457" s="577">
        <v>471</v>
      </c>
      <c r="J457" s="578">
        <v>81683550</v>
      </c>
      <c r="K457" s="579" t="s">
        <v>3813</v>
      </c>
      <c r="L457" s="580" t="s">
        <v>3813</v>
      </c>
      <c r="M457" s="581" t="s">
        <v>3813</v>
      </c>
      <c r="N457" s="576" t="s">
        <v>3813</v>
      </c>
      <c r="O457" s="577" t="s">
        <v>3813</v>
      </c>
      <c r="P457" s="613" t="s">
        <v>3813</v>
      </c>
      <c r="Q457" s="579" t="s">
        <v>3813</v>
      </c>
      <c r="R457" s="580" t="s">
        <v>3813</v>
      </c>
      <c r="S457" s="581" t="s">
        <v>3813</v>
      </c>
      <c r="T457" s="576" t="s">
        <v>3813</v>
      </c>
      <c r="U457" s="577" t="s">
        <v>3813</v>
      </c>
      <c r="V457" s="613" t="s">
        <v>3813</v>
      </c>
      <c r="W457" s="579">
        <v>387</v>
      </c>
      <c r="X457" s="580">
        <v>385</v>
      </c>
      <c r="Y457" s="575">
        <v>953</v>
      </c>
      <c r="Z457" s="576" t="s">
        <v>3813</v>
      </c>
      <c r="AA457" s="577" t="s">
        <v>3813</v>
      </c>
      <c r="AB457" s="613" t="s">
        <v>3813</v>
      </c>
      <c r="AC457" s="582">
        <v>342</v>
      </c>
      <c r="AD457" s="583" t="s">
        <v>4317</v>
      </c>
      <c r="AE457" s="573">
        <v>0</v>
      </c>
      <c r="AF457" s="584">
        <v>100</v>
      </c>
      <c r="AG457" s="585">
        <v>0</v>
      </c>
    </row>
    <row r="458" spans="1:33" ht="18.75" customHeight="1">
      <c r="A458" s="323">
        <v>456</v>
      </c>
      <c r="B458" s="324">
        <v>339</v>
      </c>
      <c r="C458" s="325" t="s">
        <v>4260</v>
      </c>
      <c r="D458" s="326" t="s">
        <v>2086</v>
      </c>
      <c r="E458" s="327" t="s">
        <v>3813</v>
      </c>
      <c r="F458" s="328">
        <v>452</v>
      </c>
      <c r="G458" s="329">
        <v>81643531</v>
      </c>
      <c r="H458" s="330">
        <v>454</v>
      </c>
      <c r="I458" s="331">
        <v>450</v>
      </c>
      <c r="J458" s="332">
        <v>86295381</v>
      </c>
      <c r="K458" s="333">
        <v>350</v>
      </c>
      <c r="L458" s="334">
        <v>347</v>
      </c>
      <c r="M458" s="329">
        <v>14646658</v>
      </c>
      <c r="N458" s="330">
        <v>248</v>
      </c>
      <c r="O458" s="331">
        <v>245</v>
      </c>
      <c r="P458" s="332">
        <v>39147490</v>
      </c>
      <c r="Q458" s="333">
        <v>233</v>
      </c>
      <c r="R458" s="334">
        <v>230</v>
      </c>
      <c r="S458" s="329">
        <v>101650369</v>
      </c>
      <c r="T458" s="330">
        <v>320</v>
      </c>
      <c r="U458" s="331">
        <v>317</v>
      </c>
      <c r="V458" s="332">
        <v>2235020</v>
      </c>
      <c r="W458" s="333">
        <v>282</v>
      </c>
      <c r="X458" s="334">
        <v>281</v>
      </c>
      <c r="Y458" s="329">
        <v>7850</v>
      </c>
      <c r="Z458" s="330">
        <v>240</v>
      </c>
      <c r="AA458" s="331">
        <v>237</v>
      </c>
      <c r="AB458" s="332">
        <v>352</v>
      </c>
      <c r="AC458" s="549">
        <v>321</v>
      </c>
      <c r="AD458" s="550" t="s">
        <v>4296</v>
      </c>
      <c r="AE458" s="327">
        <v>0</v>
      </c>
      <c r="AF458" s="336">
        <v>100</v>
      </c>
      <c r="AG458" s="337">
        <v>0</v>
      </c>
    </row>
    <row r="459" spans="1:33" ht="18.75" customHeight="1">
      <c r="A459" s="553">
        <v>457</v>
      </c>
      <c r="B459" s="554">
        <v>358</v>
      </c>
      <c r="C459" s="555" t="s">
        <v>4267</v>
      </c>
      <c r="D459" s="556" t="s">
        <v>3815</v>
      </c>
      <c r="E459" s="557" t="s">
        <v>3813</v>
      </c>
      <c r="F459" s="558">
        <v>453</v>
      </c>
      <c r="G459" s="559">
        <v>81615474</v>
      </c>
      <c r="H459" s="560">
        <v>398</v>
      </c>
      <c r="I459" s="561">
        <v>395</v>
      </c>
      <c r="J459" s="562">
        <v>96843278</v>
      </c>
      <c r="K459" s="563">
        <v>300</v>
      </c>
      <c r="L459" s="564">
        <v>297</v>
      </c>
      <c r="M459" s="559">
        <v>17653659</v>
      </c>
      <c r="N459" s="560">
        <v>404</v>
      </c>
      <c r="O459" s="561">
        <v>401</v>
      </c>
      <c r="P459" s="562">
        <v>16952398</v>
      </c>
      <c r="Q459" s="563">
        <v>266</v>
      </c>
      <c r="R459" s="564">
        <v>262</v>
      </c>
      <c r="S459" s="559">
        <v>93725147</v>
      </c>
      <c r="T459" s="560">
        <v>342</v>
      </c>
      <c r="U459" s="561">
        <v>339</v>
      </c>
      <c r="V459" s="562">
        <v>1542785</v>
      </c>
      <c r="W459" s="563">
        <v>93</v>
      </c>
      <c r="X459" s="564">
        <v>92</v>
      </c>
      <c r="Y459" s="559">
        <v>38957</v>
      </c>
      <c r="Z459" s="560">
        <v>50</v>
      </c>
      <c r="AA459" s="561">
        <v>49</v>
      </c>
      <c r="AB459" s="562">
        <v>872</v>
      </c>
      <c r="AC459" s="565">
        <v>323</v>
      </c>
      <c r="AD459" s="566" t="s">
        <v>4354</v>
      </c>
      <c r="AE459" s="557">
        <v>0</v>
      </c>
      <c r="AF459" s="567">
        <v>100</v>
      </c>
      <c r="AG459" s="568">
        <v>0</v>
      </c>
    </row>
    <row r="460" spans="1:33" ht="18.75" customHeight="1">
      <c r="A460" s="338">
        <v>458</v>
      </c>
      <c r="B460" s="339" t="s">
        <v>3813</v>
      </c>
      <c r="C460" s="340" t="s">
        <v>4396</v>
      </c>
      <c r="D460" s="341" t="s">
        <v>3371</v>
      </c>
      <c r="E460" s="351" t="s">
        <v>3813</v>
      </c>
      <c r="F460" s="353">
        <v>454</v>
      </c>
      <c r="G460" s="344">
        <v>81359425</v>
      </c>
      <c r="H460" s="345">
        <v>476</v>
      </c>
      <c r="I460" s="346">
        <v>472</v>
      </c>
      <c r="J460" s="347">
        <v>81640883</v>
      </c>
      <c r="K460" s="348">
        <v>424</v>
      </c>
      <c r="L460" s="349">
        <v>421</v>
      </c>
      <c r="M460" s="344">
        <v>8343691</v>
      </c>
      <c r="N460" s="345">
        <v>390</v>
      </c>
      <c r="O460" s="346">
        <v>387</v>
      </c>
      <c r="P460" s="347">
        <v>19198003</v>
      </c>
      <c r="Q460" s="348">
        <v>491</v>
      </c>
      <c r="R460" s="349">
        <v>487</v>
      </c>
      <c r="S460" s="344">
        <v>32031973</v>
      </c>
      <c r="T460" s="345">
        <v>238</v>
      </c>
      <c r="U460" s="346">
        <v>235</v>
      </c>
      <c r="V460" s="347">
        <v>4659074</v>
      </c>
      <c r="W460" s="348">
        <v>416</v>
      </c>
      <c r="X460" s="349">
        <v>414</v>
      </c>
      <c r="Y460" s="344">
        <v>76</v>
      </c>
      <c r="Z460" s="345">
        <v>472</v>
      </c>
      <c r="AA460" s="346">
        <v>468</v>
      </c>
      <c r="AB460" s="347">
        <v>75</v>
      </c>
      <c r="AC460" s="551">
        <v>311</v>
      </c>
      <c r="AD460" s="552" t="s">
        <v>4286</v>
      </c>
      <c r="AE460" s="351">
        <v>0</v>
      </c>
      <c r="AF460" s="343">
        <v>100</v>
      </c>
      <c r="AG460" s="352">
        <v>0</v>
      </c>
    </row>
    <row r="461" spans="1:33" ht="18.75" customHeight="1">
      <c r="A461" s="338">
        <v>459</v>
      </c>
      <c r="B461" s="339">
        <v>479</v>
      </c>
      <c r="C461" s="340" t="s">
        <v>2941</v>
      </c>
      <c r="D461" s="341" t="s">
        <v>3372</v>
      </c>
      <c r="E461" s="351" t="s">
        <v>3813</v>
      </c>
      <c r="F461" s="353">
        <v>455</v>
      </c>
      <c r="G461" s="344">
        <v>81329327</v>
      </c>
      <c r="H461" s="345">
        <v>470</v>
      </c>
      <c r="I461" s="346">
        <v>466</v>
      </c>
      <c r="J461" s="347">
        <v>82626824</v>
      </c>
      <c r="K461" s="348" t="s">
        <v>3813</v>
      </c>
      <c r="L461" s="349" t="s">
        <v>3813</v>
      </c>
      <c r="M461" s="354" t="s">
        <v>3813</v>
      </c>
      <c r="N461" s="345">
        <v>417</v>
      </c>
      <c r="O461" s="346">
        <v>414</v>
      </c>
      <c r="P461" s="347">
        <v>14605456</v>
      </c>
      <c r="Q461" s="348">
        <v>479</v>
      </c>
      <c r="R461" s="349">
        <v>475</v>
      </c>
      <c r="S461" s="344">
        <v>38505019</v>
      </c>
      <c r="T461" s="345" t="s">
        <v>3813</v>
      </c>
      <c r="U461" s="346" t="s">
        <v>3813</v>
      </c>
      <c r="V461" s="355" t="s">
        <v>3813</v>
      </c>
      <c r="W461" s="348" t="s">
        <v>3813</v>
      </c>
      <c r="X461" s="349" t="s">
        <v>3813</v>
      </c>
      <c r="Y461" s="354" t="s">
        <v>3813</v>
      </c>
      <c r="Z461" s="345">
        <v>402</v>
      </c>
      <c r="AA461" s="346">
        <v>398</v>
      </c>
      <c r="AB461" s="347">
        <v>153</v>
      </c>
      <c r="AC461" s="551">
        <v>311</v>
      </c>
      <c r="AD461" s="552" t="s">
        <v>4286</v>
      </c>
      <c r="AE461" s="351">
        <v>0</v>
      </c>
      <c r="AF461" s="343">
        <v>100</v>
      </c>
      <c r="AG461" s="352">
        <v>0</v>
      </c>
    </row>
    <row r="462" spans="1:33" ht="18.75" customHeight="1">
      <c r="A462" s="371">
        <v>460</v>
      </c>
      <c r="B462" s="372">
        <v>390</v>
      </c>
      <c r="C462" s="373" t="s">
        <v>940</v>
      </c>
      <c r="D462" s="374" t="s">
        <v>3369</v>
      </c>
      <c r="E462" s="375" t="s">
        <v>3813</v>
      </c>
      <c r="F462" s="376">
        <v>456</v>
      </c>
      <c r="G462" s="377">
        <v>80998257</v>
      </c>
      <c r="H462" s="378">
        <v>395</v>
      </c>
      <c r="I462" s="379">
        <v>392</v>
      </c>
      <c r="J462" s="380">
        <v>97267363</v>
      </c>
      <c r="K462" s="381">
        <v>286</v>
      </c>
      <c r="L462" s="382">
        <v>283</v>
      </c>
      <c r="M462" s="377">
        <v>18698518</v>
      </c>
      <c r="N462" s="378">
        <v>452</v>
      </c>
      <c r="O462" s="379">
        <v>449</v>
      </c>
      <c r="P462" s="380">
        <v>8639481</v>
      </c>
      <c r="Q462" s="381">
        <v>351</v>
      </c>
      <c r="R462" s="382">
        <v>347</v>
      </c>
      <c r="S462" s="377">
        <v>73536481</v>
      </c>
      <c r="T462" s="378">
        <v>407</v>
      </c>
      <c r="U462" s="379">
        <v>404</v>
      </c>
      <c r="V462" s="380">
        <v>152995</v>
      </c>
      <c r="W462" s="381">
        <v>342</v>
      </c>
      <c r="X462" s="382">
        <v>341</v>
      </c>
      <c r="Y462" s="377">
        <v>3165</v>
      </c>
      <c r="Z462" s="378">
        <v>121</v>
      </c>
      <c r="AA462" s="379">
        <v>120</v>
      </c>
      <c r="AB462" s="380">
        <v>565</v>
      </c>
      <c r="AC462" s="604">
        <v>384</v>
      </c>
      <c r="AD462" s="605" t="s">
        <v>4298</v>
      </c>
      <c r="AE462" s="375">
        <v>0</v>
      </c>
      <c r="AF462" s="386">
        <v>100</v>
      </c>
      <c r="AG462" s="387">
        <v>0</v>
      </c>
    </row>
    <row r="463" spans="1:33" ht="18.75" customHeight="1">
      <c r="A463" s="323">
        <v>461</v>
      </c>
      <c r="B463" s="324" t="s">
        <v>3813</v>
      </c>
      <c r="C463" s="325" t="s">
        <v>209</v>
      </c>
      <c r="D463" s="326" t="s">
        <v>3373</v>
      </c>
      <c r="E463" s="327" t="s">
        <v>3813</v>
      </c>
      <c r="F463" s="328">
        <v>457</v>
      </c>
      <c r="G463" s="329">
        <v>80754385</v>
      </c>
      <c r="H463" s="330">
        <v>471</v>
      </c>
      <c r="I463" s="331">
        <v>467</v>
      </c>
      <c r="J463" s="332">
        <v>82009756</v>
      </c>
      <c r="K463" s="333">
        <v>433</v>
      </c>
      <c r="L463" s="334">
        <v>430</v>
      </c>
      <c r="M463" s="329">
        <v>7960984</v>
      </c>
      <c r="N463" s="330">
        <v>454</v>
      </c>
      <c r="O463" s="331">
        <v>451</v>
      </c>
      <c r="P463" s="332">
        <v>8381094</v>
      </c>
      <c r="Q463" s="333">
        <v>444</v>
      </c>
      <c r="R463" s="334">
        <v>440</v>
      </c>
      <c r="S463" s="329">
        <v>49460087</v>
      </c>
      <c r="T463" s="330">
        <v>343</v>
      </c>
      <c r="U463" s="331">
        <v>340</v>
      </c>
      <c r="V463" s="332">
        <v>1496197</v>
      </c>
      <c r="W463" s="333">
        <v>145</v>
      </c>
      <c r="X463" s="334">
        <v>144</v>
      </c>
      <c r="Y463" s="329">
        <v>29571</v>
      </c>
      <c r="Z463" s="330">
        <v>303</v>
      </c>
      <c r="AA463" s="331">
        <v>299</v>
      </c>
      <c r="AB463" s="332">
        <v>265</v>
      </c>
      <c r="AC463" s="549">
        <v>311</v>
      </c>
      <c r="AD463" s="550" t="s">
        <v>4286</v>
      </c>
      <c r="AE463" s="327">
        <v>0</v>
      </c>
      <c r="AF463" s="336">
        <v>100</v>
      </c>
      <c r="AG463" s="337">
        <v>0</v>
      </c>
    </row>
    <row r="464" spans="1:33" ht="18.75" customHeight="1">
      <c r="A464" s="338">
        <v>462</v>
      </c>
      <c r="B464" s="339" t="s">
        <v>3813</v>
      </c>
      <c r="C464" s="340" t="s">
        <v>4397</v>
      </c>
      <c r="D464" s="341" t="s">
        <v>3373</v>
      </c>
      <c r="E464" s="351" t="s">
        <v>3813</v>
      </c>
      <c r="F464" s="353">
        <v>458</v>
      </c>
      <c r="G464" s="344">
        <v>80564972</v>
      </c>
      <c r="H464" s="345">
        <v>469</v>
      </c>
      <c r="I464" s="346">
        <v>465</v>
      </c>
      <c r="J464" s="347">
        <v>82632597</v>
      </c>
      <c r="K464" s="348">
        <v>298</v>
      </c>
      <c r="L464" s="349">
        <v>295</v>
      </c>
      <c r="M464" s="344">
        <v>17679573</v>
      </c>
      <c r="N464" s="345">
        <v>215</v>
      </c>
      <c r="O464" s="346">
        <v>212</v>
      </c>
      <c r="P464" s="347">
        <v>44994315</v>
      </c>
      <c r="Q464" s="348">
        <v>202</v>
      </c>
      <c r="R464" s="349">
        <v>199</v>
      </c>
      <c r="S464" s="344">
        <v>109757567</v>
      </c>
      <c r="T464" s="345">
        <v>358</v>
      </c>
      <c r="U464" s="346">
        <v>355</v>
      </c>
      <c r="V464" s="347">
        <v>1087792</v>
      </c>
      <c r="W464" s="348">
        <v>392</v>
      </c>
      <c r="X464" s="349">
        <v>390</v>
      </c>
      <c r="Y464" s="344">
        <v>845</v>
      </c>
      <c r="Z464" s="345">
        <v>106</v>
      </c>
      <c r="AA464" s="346">
        <v>105</v>
      </c>
      <c r="AB464" s="347">
        <v>599</v>
      </c>
      <c r="AC464" s="551">
        <v>321</v>
      </c>
      <c r="AD464" s="552" t="s">
        <v>4296</v>
      </c>
      <c r="AE464" s="351">
        <v>0</v>
      </c>
      <c r="AF464" s="343">
        <v>100</v>
      </c>
      <c r="AG464" s="352">
        <v>0</v>
      </c>
    </row>
    <row r="465" spans="1:33" ht="18.75" customHeight="1">
      <c r="A465" s="338">
        <v>463</v>
      </c>
      <c r="B465" s="339">
        <v>499</v>
      </c>
      <c r="C465" s="340" t="s">
        <v>4398</v>
      </c>
      <c r="D465" s="341" t="s">
        <v>3111</v>
      </c>
      <c r="E465" s="351" t="s">
        <v>3813</v>
      </c>
      <c r="F465" s="353">
        <v>459</v>
      </c>
      <c r="G465" s="344">
        <v>80464815</v>
      </c>
      <c r="H465" s="345">
        <v>481</v>
      </c>
      <c r="I465" s="346">
        <v>477</v>
      </c>
      <c r="J465" s="347">
        <v>80464815</v>
      </c>
      <c r="K465" s="348">
        <v>119</v>
      </c>
      <c r="L465" s="349">
        <v>116</v>
      </c>
      <c r="M465" s="344">
        <v>34234412</v>
      </c>
      <c r="N465" s="345">
        <v>149</v>
      </c>
      <c r="O465" s="346">
        <v>146</v>
      </c>
      <c r="P465" s="347">
        <v>60100314</v>
      </c>
      <c r="Q465" s="348">
        <v>310</v>
      </c>
      <c r="R465" s="349">
        <v>306</v>
      </c>
      <c r="S465" s="344">
        <v>82668074</v>
      </c>
      <c r="T465" s="345">
        <v>34</v>
      </c>
      <c r="U465" s="346">
        <v>34</v>
      </c>
      <c r="V465" s="347">
        <v>22004295</v>
      </c>
      <c r="W465" s="348" t="s">
        <v>3813</v>
      </c>
      <c r="X465" s="349" t="s">
        <v>3813</v>
      </c>
      <c r="Y465" s="354" t="s">
        <v>3813</v>
      </c>
      <c r="Z465" s="345">
        <v>418</v>
      </c>
      <c r="AA465" s="346">
        <v>414</v>
      </c>
      <c r="AB465" s="347">
        <v>134</v>
      </c>
      <c r="AC465" s="551">
        <v>369</v>
      </c>
      <c r="AD465" s="552" t="s">
        <v>4288</v>
      </c>
      <c r="AE465" s="351">
        <v>0</v>
      </c>
      <c r="AF465" s="343">
        <v>100</v>
      </c>
      <c r="AG465" s="352">
        <v>0</v>
      </c>
    </row>
    <row r="466" spans="1:33" ht="18.75" customHeight="1">
      <c r="A466" s="553">
        <v>464</v>
      </c>
      <c r="B466" s="554">
        <v>364</v>
      </c>
      <c r="C466" s="555" t="s">
        <v>4271</v>
      </c>
      <c r="D466" s="556" t="s">
        <v>3815</v>
      </c>
      <c r="E466" s="557" t="s">
        <v>3813</v>
      </c>
      <c r="F466" s="558">
        <v>460</v>
      </c>
      <c r="G466" s="559">
        <v>80351584</v>
      </c>
      <c r="H466" s="560">
        <v>482</v>
      </c>
      <c r="I466" s="561">
        <v>478</v>
      </c>
      <c r="J466" s="562">
        <v>80454718</v>
      </c>
      <c r="K466" s="563">
        <v>80</v>
      </c>
      <c r="L466" s="564">
        <v>78</v>
      </c>
      <c r="M466" s="559">
        <v>40355200</v>
      </c>
      <c r="N466" s="560">
        <v>266</v>
      </c>
      <c r="O466" s="561">
        <v>263</v>
      </c>
      <c r="P466" s="562">
        <v>36328025</v>
      </c>
      <c r="Q466" s="563">
        <v>393</v>
      </c>
      <c r="R466" s="564">
        <v>389</v>
      </c>
      <c r="S466" s="559">
        <v>64417326</v>
      </c>
      <c r="T466" s="560">
        <v>26</v>
      </c>
      <c r="U466" s="561">
        <v>26</v>
      </c>
      <c r="V466" s="562">
        <v>24541973</v>
      </c>
      <c r="W466" s="563">
        <v>192</v>
      </c>
      <c r="X466" s="564">
        <v>191</v>
      </c>
      <c r="Y466" s="559">
        <v>20468</v>
      </c>
      <c r="Z466" s="560">
        <v>384</v>
      </c>
      <c r="AA466" s="561">
        <v>380</v>
      </c>
      <c r="AB466" s="562">
        <v>175</v>
      </c>
      <c r="AC466" s="565">
        <v>383</v>
      </c>
      <c r="AD466" s="566" t="s">
        <v>4302</v>
      </c>
      <c r="AE466" s="557">
        <v>0</v>
      </c>
      <c r="AF466" s="567">
        <v>100</v>
      </c>
      <c r="AG466" s="568">
        <v>0</v>
      </c>
    </row>
    <row r="467" spans="1:33" ht="18.75" customHeight="1">
      <c r="A467" s="371">
        <v>465</v>
      </c>
      <c r="B467" s="451">
        <v>305</v>
      </c>
      <c r="C467" s="373" t="s">
        <v>4248</v>
      </c>
      <c r="D467" s="374" t="s">
        <v>465</v>
      </c>
      <c r="E467" s="375" t="s">
        <v>3813</v>
      </c>
      <c r="F467" s="376">
        <v>461</v>
      </c>
      <c r="G467" s="377">
        <v>79739435</v>
      </c>
      <c r="H467" s="378">
        <v>472</v>
      </c>
      <c r="I467" s="379">
        <v>468</v>
      </c>
      <c r="J467" s="380">
        <v>81918820</v>
      </c>
      <c r="K467" s="381">
        <v>321</v>
      </c>
      <c r="L467" s="382">
        <v>318</v>
      </c>
      <c r="M467" s="377">
        <v>16155667</v>
      </c>
      <c r="N467" s="378">
        <v>398</v>
      </c>
      <c r="O467" s="379">
        <v>395</v>
      </c>
      <c r="P467" s="380">
        <v>18049309</v>
      </c>
      <c r="Q467" s="381">
        <v>474</v>
      </c>
      <c r="R467" s="382">
        <v>470</v>
      </c>
      <c r="S467" s="377">
        <v>39691407</v>
      </c>
      <c r="T467" s="378">
        <v>155</v>
      </c>
      <c r="U467" s="379">
        <v>152</v>
      </c>
      <c r="V467" s="380">
        <v>8654493</v>
      </c>
      <c r="W467" s="381">
        <v>349</v>
      </c>
      <c r="X467" s="382">
        <v>348</v>
      </c>
      <c r="Y467" s="377">
        <v>2671</v>
      </c>
      <c r="Z467" s="378">
        <v>432</v>
      </c>
      <c r="AA467" s="379">
        <v>428</v>
      </c>
      <c r="AB467" s="380">
        <v>122</v>
      </c>
      <c r="AC467" s="604">
        <v>381</v>
      </c>
      <c r="AD467" s="605" t="s">
        <v>4309</v>
      </c>
      <c r="AE467" s="375">
        <v>0</v>
      </c>
      <c r="AF467" s="386">
        <v>50</v>
      </c>
      <c r="AG467" s="387">
        <v>50</v>
      </c>
    </row>
    <row r="468" spans="1:33" ht="18.75" customHeight="1">
      <c r="A468" s="586">
        <v>466</v>
      </c>
      <c r="B468" s="587">
        <v>278</v>
      </c>
      <c r="C468" s="588" t="s">
        <v>4241</v>
      </c>
      <c r="D468" s="589" t="s">
        <v>3815</v>
      </c>
      <c r="E468" s="590" t="s">
        <v>3813</v>
      </c>
      <c r="F468" s="591">
        <v>462</v>
      </c>
      <c r="G468" s="592">
        <v>79638360</v>
      </c>
      <c r="H468" s="593">
        <v>435</v>
      </c>
      <c r="I468" s="594">
        <v>431</v>
      </c>
      <c r="J468" s="595">
        <v>90048202</v>
      </c>
      <c r="K468" s="596">
        <v>313</v>
      </c>
      <c r="L468" s="597">
        <v>310</v>
      </c>
      <c r="M468" s="592">
        <v>16516853</v>
      </c>
      <c r="N468" s="593">
        <v>465</v>
      </c>
      <c r="O468" s="594">
        <v>461</v>
      </c>
      <c r="P468" s="595">
        <v>5641355</v>
      </c>
      <c r="Q468" s="596">
        <v>480</v>
      </c>
      <c r="R468" s="597">
        <v>476</v>
      </c>
      <c r="S468" s="592">
        <v>38229626</v>
      </c>
      <c r="T468" s="593">
        <v>354</v>
      </c>
      <c r="U468" s="594">
        <v>351</v>
      </c>
      <c r="V468" s="595">
        <v>1130962</v>
      </c>
      <c r="W468" s="596">
        <v>341</v>
      </c>
      <c r="X468" s="597">
        <v>340</v>
      </c>
      <c r="Y468" s="592">
        <v>3218</v>
      </c>
      <c r="Z468" s="593">
        <v>482</v>
      </c>
      <c r="AA468" s="594">
        <v>478</v>
      </c>
      <c r="AB468" s="595">
        <v>48</v>
      </c>
      <c r="AC468" s="600">
        <v>353</v>
      </c>
      <c r="AD468" s="601" t="s">
        <v>4335</v>
      </c>
      <c r="AE468" s="590">
        <v>0</v>
      </c>
      <c r="AF468" s="602">
        <v>100</v>
      </c>
      <c r="AG468" s="603">
        <v>0</v>
      </c>
    </row>
    <row r="469" spans="1:33" ht="18.75" customHeight="1">
      <c r="A469" s="553">
        <v>467</v>
      </c>
      <c r="B469" s="554">
        <v>471</v>
      </c>
      <c r="C469" s="555" t="s">
        <v>999</v>
      </c>
      <c r="D469" s="556" t="s">
        <v>3815</v>
      </c>
      <c r="E469" s="557" t="s">
        <v>3813</v>
      </c>
      <c r="F469" s="558">
        <v>463</v>
      </c>
      <c r="G469" s="559">
        <v>79501051</v>
      </c>
      <c r="H469" s="560">
        <v>456</v>
      </c>
      <c r="I469" s="561">
        <v>452</v>
      </c>
      <c r="J469" s="562">
        <v>85926633</v>
      </c>
      <c r="K469" s="563">
        <v>188</v>
      </c>
      <c r="L469" s="564">
        <v>185</v>
      </c>
      <c r="M469" s="559">
        <v>26583908</v>
      </c>
      <c r="N469" s="560">
        <v>335</v>
      </c>
      <c r="O469" s="561">
        <v>332</v>
      </c>
      <c r="P469" s="562">
        <v>26192680</v>
      </c>
      <c r="Q469" s="563">
        <v>361</v>
      </c>
      <c r="R469" s="564">
        <v>357</v>
      </c>
      <c r="S469" s="559">
        <v>72718792</v>
      </c>
      <c r="T469" s="560">
        <v>252</v>
      </c>
      <c r="U469" s="561">
        <v>249</v>
      </c>
      <c r="V469" s="562">
        <v>4256213</v>
      </c>
      <c r="W469" s="563">
        <v>74</v>
      </c>
      <c r="X469" s="564">
        <v>73</v>
      </c>
      <c r="Y469" s="559">
        <v>42841</v>
      </c>
      <c r="Z469" s="560">
        <v>81</v>
      </c>
      <c r="AA469" s="561">
        <v>80</v>
      </c>
      <c r="AB469" s="562">
        <v>689</v>
      </c>
      <c r="AC469" s="565">
        <v>322</v>
      </c>
      <c r="AD469" s="566" t="s">
        <v>4299</v>
      </c>
      <c r="AE469" s="557">
        <v>0</v>
      </c>
      <c r="AF469" s="567">
        <v>100</v>
      </c>
      <c r="AG469" s="568">
        <v>0</v>
      </c>
    </row>
    <row r="470" spans="1:33" ht="18.75" customHeight="1">
      <c r="A470" s="338">
        <v>468</v>
      </c>
      <c r="B470" s="339">
        <v>315</v>
      </c>
      <c r="C470" s="340" t="s">
        <v>4254</v>
      </c>
      <c r="D470" s="341" t="s">
        <v>3372</v>
      </c>
      <c r="E470" s="351" t="s">
        <v>3813</v>
      </c>
      <c r="F470" s="353">
        <v>464</v>
      </c>
      <c r="G470" s="344">
        <v>79384061</v>
      </c>
      <c r="H470" s="345">
        <v>473</v>
      </c>
      <c r="I470" s="346">
        <v>469</v>
      </c>
      <c r="J470" s="347">
        <v>81905313</v>
      </c>
      <c r="K470" s="348" t="s">
        <v>3813</v>
      </c>
      <c r="L470" s="349" t="s">
        <v>3813</v>
      </c>
      <c r="M470" s="354" t="s">
        <v>3813</v>
      </c>
      <c r="N470" s="345" t="s">
        <v>3813</v>
      </c>
      <c r="O470" s="346" t="s">
        <v>3813</v>
      </c>
      <c r="P470" s="355" t="s">
        <v>3813</v>
      </c>
      <c r="Q470" s="348" t="s">
        <v>3813</v>
      </c>
      <c r="R470" s="349" t="s">
        <v>3813</v>
      </c>
      <c r="S470" s="354" t="s">
        <v>3813</v>
      </c>
      <c r="T470" s="345" t="s">
        <v>3813</v>
      </c>
      <c r="U470" s="346" t="s">
        <v>3813</v>
      </c>
      <c r="V470" s="355" t="s">
        <v>3813</v>
      </c>
      <c r="W470" s="348" t="s">
        <v>3813</v>
      </c>
      <c r="X470" s="349" t="s">
        <v>3813</v>
      </c>
      <c r="Y470" s="354" t="s">
        <v>3813</v>
      </c>
      <c r="Z470" s="345" t="s">
        <v>3813</v>
      </c>
      <c r="AA470" s="346" t="s">
        <v>3813</v>
      </c>
      <c r="AB470" s="355" t="s">
        <v>3813</v>
      </c>
      <c r="AC470" s="551">
        <v>372</v>
      </c>
      <c r="AD470" s="552" t="s">
        <v>4292</v>
      </c>
      <c r="AE470" s="351">
        <v>0</v>
      </c>
      <c r="AF470" s="343">
        <v>100</v>
      </c>
      <c r="AG470" s="352">
        <v>0</v>
      </c>
    </row>
    <row r="471" spans="1:33" ht="18.75" customHeight="1">
      <c r="A471" s="338">
        <v>469</v>
      </c>
      <c r="B471" s="339">
        <v>331</v>
      </c>
      <c r="C471" s="340" t="s">
        <v>215</v>
      </c>
      <c r="D471" s="341" t="s">
        <v>216</v>
      </c>
      <c r="E471" s="351" t="s">
        <v>3813</v>
      </c>
      <c r="F471" s="353">
        <v>465</v>
      </c>
      <c r="G471" s="344">
        <v>79234495</v>
      </c>
      <c r="H471" s="345">
        <v>403</v>
      </c>
      <c r="I471" s="346">
        <v>400</v>
      </c>
      <c r="J471" s="347">
        <v>95604514</v>
      </c>
      <c r="K471" s="348">
        <v>484</v>
      </c>
      <c r="L471" s="349">
        <v>481</v>
      </c>
      <c r="M471" s="344">
        <v>1610626</v>
      </c>
      <c r="N471" s="345">
        <v>416</v>
      </c>
      <c r="O471" s="346">
        <v>413</v>
      </c>
      <c r="P471" s="347">
        <v>14834776</v>
      </c>
      <c r="Q471" s="348">
        <v>462</v>
      </c>
      <c r="R471" s="349">
        <v>458</v>
      </c>
      <c r="S471" s="344">
        <v>44028734</v>
      </c>
      <c r="T471" s="345">
        <v>477</v>
      </c>
      <c r="U471" s="346">
        <v>474</v>
      </c>
      <c r="V471" s="347">
        <v>-6391263</v>
      </c>
      <c r="W471" s="348" t="s">
        <v>3813</v>
      </c>
      <c r="X471" s="349" t="s">
        <v>3813</v>
      </c>
      <c r="Y471" s="354" t="s">
        <v>3813</v>
      </c>
      <c r="Z471" s="345">
        <v>491</v>
      </c>
      <c r="AA471" s="346">
        <v>487</v>
      </c>
      <c r="AB471" s="347">
        <v>43</v>
      </c>
      <c r="AC471" s="551">
        <v>311</v>
      </c>
      <c r="AD471" s="552" t="s">
        <v>4286</v>
      </c>
      <c r="AE471" s="351">
        <v>0</v>
      </c>
      <c r="AF471" s="343">
        <v>100</v>
      </c>
      <c r="AG471" s="352">
        <v>0</v>
      </c>
    </row>
    <row r="472" spans="1:33" ht="18.75" customHeight="1">
      <c r="A472" s="569">
        <v>470</v>
      </c>
      <c r="B472" s="570">
        <v>422</v>
      </c>
      <c r="C472" s="571" t="s">
        <v>2917</v>
      </c>
      <c r="D472" s="572" t="s">
        <v>3815</v>
      </c>
      <c r="E472" s="573" t="s">
        <v>3813</v>
      </c>
      <c r="F472" s="574">
        <v>466</v>
      </c>
      <c r="G472" s="575">
        <v>79051351</v>
      </c>
      <c r="H472" s="576">
        <v>478</v>
      </c>
      <c r="I472" s="577">
        <v>474</v>
      </c>
      <c r="J472" s="578">
        <v>81039821</v>
      </c>
      <c r="K472" s="579">
        <v>384</v>
      </c>
      <c r="L472" s="580">
        <v>381</v>
      </c>
      <c r="M472" s="575">
        <v>11861503</v>
      </c>
      <c r="N472" s="576">
        <v>306</v>
      </c>
      <c r="O472" s="577">
        <v>303</v>
      </c>
      <c r="P472" s="578">
        <v>29857974</v>
      </c>
      <c r="Q472" s="579">
        <v>435</v>
      </c>
      <c r="R472" s="580">
        <v>431</v>
      </c>
      <c r="S472" s="575">
        <v>52644585</v>
      </c>
      <c r="T472" s="576">
        <v>316</v>
      </c>
      <c r="U472" s="577">
        <v>313</v>
      </c>
      <c r="V472" s="578">
        <v>2302294</v>
      </c>
      <c r="W472" s="579">
        <v>63</v>
      </c>
      <c r="X472" s="580">
        <v>62</v>
      </c>
      <c r="Y472" s="575">
        <v>45535</v>
      </c>
      <c r="Z472" s="576">
        <v>282</v>
      </c>
      <c r="AA472" s="577">
        <v>278</v>
      </c>
      <c r="AB472" s="578">
        <v>288</v>
      </c>
      <c r="AC472" s="582">
        <v>322</v>
      </c>
      <c r="AD472" s="583" t="s">
        <v>4299</v>
      </c>
      <c r="AE472" s="573">
        <v>0</v>
      </c>
      <c r="AF472" s="584">
        <v>100</v>
      </c>
      <c r="AG472" s="585">
        <v>0</v>
      </c>
    </row>
    <row r="473" spans="1:33" ht="18.75" customHeight="1">
      <c r="A473" s="323">
        <v>471</v>
      </c>
      <c r="B473" s="324">
        <v>452</v>
      </c>
      <c r="C473" s="325" t="s">
        <v>957</v>
      </c>
      <c r="D473" s="326" t="s">
        <v>3372</v>
      </c>
      <c r="E473" s="327" t="s">
        <v>3813</v>
      </c>
      <c r="F473" s="328">
        <v>467</v>
      </c>
      <c r="G473" s="329">
        <v>78029873</v>
      </c>
      <c r="H473" s="330">
        <v>485</v>
      </c>
      <c r="I473" s="331">
        <v>481</v>
      </c>
      <c r="J473" s="332">
        <v>78985815</v>
      </c>
      <c r="K473" s="333">
        <v>261</v>
      </c>
      <c r="L473" s="334">
        <v>258</v>
      </c>
      <c r="M473" s="329">
        <v>20247581</v>
      </c>
      <c r="N473" s="330">
        <v>164</v>
      </c>
      <c r="O473" s="331">
        <v>161</v>
      </c>
      <c r="P473" s="332">
        <v>56065356</v>
      </c>
      <c r="Q473" s="333">
        <v>363</v>
      </c>
      <c r="R473" s="334">
        <v>359</v>
      </c>
      <c r="S473" s="329">
        <v>72422880</v>
      </c>
      <c r="T473" s="330">
        <v>128</v>
      </c>
      <c r="U473" s="331">
        <v>127</v>
      </c>
      <c r="V473" s="332">
        <v>10541263</v>
      </c>
      <c r="W473" s="333">
        <v>293</v>
      </c>
      <c r="X473" s="334">
        <v>292</v>
      </c>
      <c r="Y473" s="329">
        <v>6402</v>
      </c>
      <c r="Z473" s="330">
        <v>263</v>
      </c>
      <c r="AA473" s="331">
        <v>260</v>
      </c>
      <c r="AB473" s="332">
        <v>320</v>
      </c>
      <c r="AC473" s="549">
        <v>321</v>
      </c>
      <c r="AD473" s="550" t="s">
        <v>4296</v>
      </c>
      <c r="AE473" s="327">
        <v>0</v>
      </c>
      <c r="AF473" s="336">
        <v>100</v>
      </c>
      <c r="AG473" s="337">
        <v>0</v>
      </c>
    </row>
    <row r="474" spans="1:33" ht="18.75" customHeight="1">
      <c r="A474" s="553">
        <v>472</v>
      </c>
      <c r="B474" s="554" t="s">
        <v>3813</v>
      </c>
      <c r="C474" s="555" t="s">
        <v>4399</v>
      </c>
      <c r="D474" s="556" t="s">
        <v>3815</v>
      </c>
      <c r="E474" s="557" t="s">
        <v>3813</v>
      </c>
      <c r="F474" s="558">
        <v>468</v>
      </c>
      <c r="G474" s="559">
        <v>77939732</v>
      </c>
      <c r="H474" s="560">
        <v>360</v>
      </c>
      <c r="I474" s="561">
        <v>357</v>
      </c>
      <c r="J474" s="562">
        <v>104020296</v>
      </c>
      <c r="K474" s="563" t="s">
        <v>3813</v>
      </c>
      <c r="L474" s="564" t="s">
        <v>3813</v>
      </c>
      <c r="M474" s="609" t="s">
        <v>3813</v>
      </c>
      <c r="N474" s="560" t="s">
        <v>3813</v>
      </c>
      <c r="O474" s="561" t="s">
        <v>3813</v>
      </c>
      <c r="P474" s="610" t="s">
        <v>3813</v>
      </c>
      <c r="Q474" s="563" t="s">
        <v>3813</v>
      </c>
      <c r="R474" s="564" t="s">
        <v>3813</v>
      </c>
      <c r="S474" s="609" t="s">
        <v>3813</v>
      </c>
      <c r="T474" s="560" t="s">
        <v>3813</v>
      </c>
      <c r="U474" s="561" t="s">
        <v>3813</v>
      </c>
      <c r="V474" s="610" t="s">
        <v>3813</v>
      </c>
      <c r="W474" s="563">
        <v>314</v>
      </c>
      <c r="X474" s="564">
        <v>313</v>
      </c>
      <c r="Y474" s="559">
        <v>4675</v>
      </c>
      <c r="Z474" s="560" t="s">
        <v>3813</v>
      </c>
      <c r="AA474" s="561" t="s">
        <v>3813</v>
      </c>
      <c r="AB474" s="610" t="s">
        <v>3813</v>
      </c>
      <c r="AC474" s="565">
        <v>352</v>
      </c>
      <c r="AD474" s="566" t="s">
        <v>4294</v>
      </c>
      <c r="AE474" s="557">
        <v>0</v>
      </c>
      <c r="AF474" s="567">
        <v>25</v>
      </c>
      <c r="AG474" s="568">
        <v>75</v>
      </c>
    </row>
    <row r="475" spans="1:33" ht="18.75" customHeight="1">
      <c r="A475" s="553">
        <v>473</v>
      </c>
      <c r="B475" s="554">
        <v>489</v>
      </c>
      <c r="C475" s="555" t="s">
        <v>2946</v>
      </c>
      <c r="D475" s="556" t="s">
        <v>3815</v>
      </c>
      <c r="E475" s="611" t="s">
        <v>3813</v>
      </c>
      <c r="F475" s="567">
        <v>469</v>
      </c>
      <c r="G475" s="559">
        <v>77886034</v>
      </c>
      <c r="H475" s="560">
        <v>490</v>
      </c>
      <c r="I475" s="561">
        <v>486</v>
      </c>
      <c r="J475" s="562">
        <v>77886034</v>
      </c>
      <c r="K475" s="563">
        <v>443</v>
      </c>
      <c r="L475" s="564">
        <v>440</v>
      </c>
      <c r="M475" s="559">
        <v>7250826</v>
      </c>
      <c r="N475" s="560">
        <v>354</v>
      </c>
      <c r="O475" s="561">
        <v>351</v>
      </c>
      <c r="P475" s="562">
        <v>24825180</v>
      </c>
      <c r="Q475" s="563">
        <v>481</v>
      </c>
      <c r="R475" s="564">
        <v>477</v>
      </c>
      <c r="S475" s="559">
        <v>37791487</v>
      </c>
      <c r="T475" s="560">
        <v>306</v>
      </c>
      <c r="U475" s="561">
        <v>303</v>
      </c>
      <c r="V475" s="562">
        <v>2629119</v>
      </c>
      <c r="W475" s="563">
        <v>88</v>
      </c>
      <c r="X475" s="564">
        <v>87</v>
      </c>
      <c r="Y475" s="559">
        <v>40004</v>
      </c>
      <c r="Z475" s="560">
        <v>429</v>
      </c>
      <c r="AA475" s="561">
        <v>425</v>
      </c>
      <c r="AB475" s="562">
        <v>123</v>
      </c>
      <c r="AC475" s="565">
        <v>322</v>
      </c>
      <c r="AD475" s="566" t="s">
        <v>4299</v>
      </c>
      <c r="AE475" s="557">
        <v>0</v>
      </c>
      <c r="AF475" s="567">
        <v>100</v>
      </c>
      <c r="AG475" s="568">
        <v>0</v>
      </c>
    </row>
    <row r="476" spans="1:33" ht="18.75" customHeight="1">
      <c r="A476" s="338">
        <v>474</v>
      </c>
      <c r="B476" s="429">
        <v>491</v>
      </c>
      <c r="C476" s="340" t="s">
        <v>1286</v>
      </c>
      <c r="D476" s="341" t="s">
        <v>3372</v>
      </c>
      <c r="E476" s="351" t="s">
        <v>3813</v>
      </c>
      <c r="F476" s="353">
        <v>470</v>
      </c>
      <c r="G476" s="344">
        <v>77866394</v>
      </c>
      <c r="H476" s="345">
        <v>479</v>
      </c>
      <c r="I476" s="346">
        <v>475</v>
      </c>
      <c r="J476" s="347">
        <v>81002570</v>
      </c>
      <c r="K476" s="348" t="s">
        <v>3813</v>
      </c>
      <c r="L476" s="349" t="s">
        <v>3813</v>
      </c>
      <c r="M476" s="354" t="s">
        <v>3813</v>
      </c>
      <c r="N476" s="345">
        <v>370</v>
      </c>
      <c r="O476" s="346">
        <v>367</v>
      </c>
      <c r="P476" s="347">
        <v>23054650</v>
      </c>
      <c r="Q476" s="348">
        <v>377</v>
      </c>
      <c r="R476" s="349">
        <v>373</v>
      </c>
      <c r="S476" s="344">
        <v>68884989</v>
      </c>
      <c r="T476" s="345" t="s">
        <v>3813</v>
      </c>
      <c r="U476" s="346" t="s">
        <v>3813</v>
      </c>
      <c r="V476" s="355" t="s">
        <v>3813</v>
      </c>
      <c r="W476" s="348">
        <v>51</v>
      </c>
      <c r="X476" s="349">
        <v>50</v>
      </c>
      <c r="Y476" s="344">
        <v>50827</v>
      </c>
      <c r="Z476" s="345">
        <v>41</v>
      </c>
      <c r="AA476" s="346">
        <v>40</v>
      </c>
      <c r="AB476" s="347">
        <v>910</v>
      </c>
      <c r="AC476" s="551">
        <v>381</v>
      </c>
      <c r="AD476" s="552" t="s">
        <v>4309</v>
      </c>
      <c r="AE476" s="351">
        <v>0</v>
      </c>
      <c r="AF476" s="343">
        <v>82.95</v>
      </c>
      <c r="AG476" s="352">
        <v>17.05</v>
      </c>
    </row>
    <row r="477" spans="1:33" ht="18.75" customHeight="1">
      <c r="A477" s="569">
        <v>475</v>
      </c>
      <c r="B477" s="570">
        <v>263</v>
      </c>
      <c r="C477" s="571" t="s">
        <v>1396</v>
      </c>
      <c r="D477" s="572" t="s">
        <v>3815</v>
      </c>
      <c r="E477" s="573" t="s">
        <v>3813</v>
      </c>
      <c r="F477" s="574">
        <v>471</v>
      </c>
      <c r="G477" s="575">
        <v>77623647</v>
      </c>
      <c r="H477" s="576">
        <v>13</v>
      </c>
      <c r="I477" s="577">
        <v>12</v>
      </c>
      <c r="J477" s="578">
        <v>214150639</v>
      </c>
      <c r="K477" s="579" t="s">
        <v>3813</v>
      </c>
      <c r="L477" s="580" t="s">
        <v>3813</v>
      </c>
      <c r="M477" s="581" t="s">
        <v>3813</v>
      </c>
      <c r="N477" s="576" t="s">
        <v>3813</v>
      </c>
      <c r="O477" s="577" t="s">
        <v>3813</v>
      </c>
      <c r="P477" s="613" t="s">
        <v>3813</v>
      </c>
      <c r="Q477" s="579" t="s">
        <v>3813</v>
      </c>
      <c r="R477" s="580" t="s">
        <v>3813</v>
      </c>
      <c r="S477" s="581" t="s">
        <v>3813</v>
      </c>
      <c r="T477" s="576" t="s">
        <v>3813</v>
      </c>
      <c r="U477" s="577" t="s">
        <v>3813</v>
      </c>
      <c r="V477" s="613" t="s">
        <v>3813</v>
      </c>
      <c r="W477" s="579" t="s">
        <v>3813</v>
      </c>
      <c r="X477" s="580" t="s">
        <v>3813</v>
      </c>
      <c r="Y477" s="581" t="s">
        <v>3813</v>
      </c>
      <c r="Z477" s="576" t="s">
        <v>3813</v>
      </c>
      <c r="AA477" s="577" t="s">
        <v>3813</v>
      </c>
      <c r="AB477" s="613" t="s">
        <v>3813</v>
      </c>
      <c r="AC477" s="582">
        <v>390</v>
      </c>
      <c r="AD477" s="583" t="s">
        <v>4379</v>
      </c>
      <c r="AE477" s="573">
        <v>0</v>
      </c>
      <c r="AF477" s="584">
        <v>100</v>
      </c>
      <c r="AG477" s="585">
        <v>0</v>
      </c>
    </row>
    <row r="478" spans="1:33" ht="18.75" customHeight="1">
      <c r="A478" s="323">
        <v>476</v>
      </c>
      <c r="B478" s="324">
        <v>460</v>
      </c>
      <c r="C478" s="325" t="s">
        <v>989</v>
      </c>
      <c r="D478" s="326" t="s">
        <v>3373</v>
      </c>
      <c r="E478" s="327" t="s">
        <v>3813</v>
      </c>
      <c r="F478" s="328">
        <v>472</v>
      </c>
      <c r="G478" s="329">
        <v>77546919</v>
      </c>
      <c r="H478" s="330">
        <v>466</v>
      </c>
      <c r="I478" s="331">
        <v>462</v>
      </c>
      <c r="J478" s="332">
        <v>84254658</v>
      </c>
      <c r="K478" s="333">
        <v>403</v>
      </c>
      <c r="L478" s="334">
        <v>400</v>
      </c>
      <c r="M478" s="329">
        <v>10575743</v>
      </c>
      <c r="N478" s="330">
        <v>107</v>
      </c>
      <c r="O478" s="331">
        <v>104</v>
      </c>
      <c r="P478" s="332">
        <v>71017150</v>
      </c>
      <c r="Q478" s="333">
        <v>222</v>
      </c>
      <c r="R478" s="334">
        <v>219</v>
      </c>
      <c r="S478" s="329">
        <v>103807135</v>
      </c>
      <c r="T478" s="330">
        <v>351</v>
      </c>
      <c r="U478" s="331">
        <v>348</v>
      </c>
      <c r="V478" s="332">
        <v>1250232</v>
      </c>
      <c r="W478" s="333" t="s">
        <v>3813</v>
      </c>
      <c r="X478" s="334" t="s">
        <v>3813</v>
      </c>
      <c r="Y478" s="423" t="s">
        <v>3813</v>
      </c>
      <c r="Z478" s="330">
        <v>134</v>
      </c>
      <c r="AA478" s="331">
        <v>133</v>
      </c>
      <c r="AB478" s="332">
        <v>532</v>
      </c>
      <c r="AC478" s="549">
        <v>321</v>
      </c>
      <c r="AD478" s="550" t="s">
        <v>4296</v>
      </c>
      <c r="AE478" s="327">
        <v>0</v>
      </c>
      <c r="AF478" s="336">
        <v>100</v>
      </c>
      <c r="AG478" s="337">
        <v>0</v>
      </c>
    </row>
    <row r="479" spans="1:33" ht="18.75" customHeight="1">
      <c r="A479" s="338">
        <v>477</v>
      </c>
      <c r="B479" s="339" t="s">
        <v>3813</v>
      </c>
      <c r="C479" s="340" t="s">
        <v>685</v>
      </c>
      <c r="D479" s="341" t="s">
        <v>83</v>
      </c>
      <c r="E479" s="351" t="s">
        <v>3813</v>
      </c>
      <c r="F479" s="353">
        <v>473</v>
      </c>
      <c r="G479" s="344">
        <v>77313971</v>
      </c>
      <c r="H479" s="345">
        <v>467</v>
      </c>
      <c r="I479" s="346">
        <v>463</v>
      </c>
      <c r="J479" s="347">
        <v>83930661</v>
      </c>
      <c r="K479" s="348">
        <v>452</v>
      </c>
      <c r="L479" s="349">
        <v>449</v>
      </c>
      <c r="M479" s="344">
        <v>6651842</v>
      </c>
      <c r="N479" s="345">
        <v>387</v>
      </c>
      <c r="O479" s="346">
        <v>384</v>
      </c>
      <c r="P479" s="347">
        <v>19542064</v>
      </c>
      <c r="Q479" s="348">
        <v>475</v>
      </c>
      <c r="R479" s="349">
        <v>471</v>
      </c>
      <c r="S479" s="344">
        <v>39050612</v>
      </c>
      <c r="T479" s="345">
        <v>385</v>
      </c>
      <c r="U479" s="346">
        <v>382</v>
      </c>
      <c r="V479" s="347">
        <v>516328</v>
      </c>
      <c r="W479" s="348">
        <v>226</v>
      </c>
      <c r="X479" s="349">
        <v>225</v>
      </c>
      <c r="Y479" s="344">
        <v>14988</v>
      </c>
      <c r="Z479" s="345">
        <v>290</v>
      </c>
      <c r="AA479" s="346">
        <v>286</v>
      </c>
      <c r="AB479" s="347">
        <v>281</v>
      </c>
      <c r="AC479" s="551">
        <v>311</v>
      </c>
      <c r="AD479" s="552" t="s">
        <v>4286</v>
      </c>
      <c r="AE479" s="351">
        <v>0</v>
      </c>
      <c r="AF479" s="343">
        <v>100</v>
      </c>
      <c r="AG479" s="352">
        <v>0</v>
      </c>
    </row>
    <row r="480" spans="1:33" ht="18.75" customHeight="1">
      <c r="A480" s="338">
        <v>478</v>
      </c>
      <c r="B480" s="429" t="s">
        <v>3813</v>
      </c>
      <c r="C480" s="340" t="s">
        <v>4400</v>
      </c>
      <c r="D480" s="341" t="s">
        <v>3812</v>
      </c>
      <c r="E480" s="351" t="s">
        <v>3813</v>
      </c>
      <c r="F480" s="353">
        <v>474</v>
      </c>
      <c r="G480" s="344">
        <v>77182418</v>
      </c>
      <c r="H480" s="345">
        <v>492</v>
      </c>
      <c r="I480" s="346">
        <v>488</v>
      </c>
      <c r="J480" s="347">
        <v>77182418</v>
      </c>
      <c r="K480" s="348" t="s">
        <v>3813</v>
      </c>
      <c r="L480" s="349" t="s">
        <v>3813</v>
      </c>
      <c r="M480" s="354" t="s">
        <v>3813</v>
      </c>
      <c r="N480" s="345" t="s">
        <v>3813</v>
      </c>
      <c r="O480" s="346" t="s">
        <v>3813</v>
      </c>
      <c r="P480" s="355" t="s">
        <v>3813</v>
      </c>
      <c r="Q480" s="348" t="s">
        <v>3813</v>
      </c>
      <c r="R480" s="349" t="s">
        <v>3813</v>
      </c>
      <c r="S480" s="354" t="s">
        <v>3813</v>
      </c>
      <c r="T480" s="345" t="s">
        <v>3813</v>
      </c>
      <c r="U480" s="346" t="s">
        <v>3813</v>
      </c>
      <c r="V480" s="355" t="s">
        <v>3813</v>
      </c>
      <c r="W480" s="348" t="s">
        <v>3813</v>
      </c>
      <c r="X480" s="349" t="s">
        <v>3813</v>
      </c>
      <c r="Y480" s="354" t="s">
        <v>3813</v>
      </c>
      <c r="Z480" s="345" t="s">
        <v>3813</v>
      </c>
      <c r="AA480" s="346" t="s">
        <v>3813</v>
      </c>
      <c r="AB480" s="355" t="s">
        <v>3813</v>
      </c>
      <c r="AC480" s="551">
        <v>384</v>
      </c>
      <c r="AD480" s="552" t="s">
        <v>4298</v>
      </c>
      <c r="AE480" s="351">
        <v>0</v>
      </c>
      <c r="AF480" s="343">
        <v>100</v>
      </c>
      <c r="AG480" s="352">
        <v>0</v>
      </c>
    </row>
    <row r="481" spans="1:33" ht="18.75" customHeight="1">
      <c r="A481" s="553">
        <v>479</v>
      </c>
      <c r="B481" s="554">
        <v>496</v>
      </c>
      <c r="C481" s="555" t="s">
        <v>991</v>
      </c>
      <c r="D481" s="556" t="s">
        <v>3815</v>
      </c>
      <c r="E481" s="557" t="s">
        <v>3813</v>
      </c>
      <c r="F481" s="558">
        <v>475</v>
      </c>
      <c r="G481" s="559">
        <v>77158009</v>
      </c>
      <c r="H481" s="560">
        <v>486</v>
      </c>
      <c r="I481" s="561">
        <v>482</v>
      </c>
      <c r="J481" s="562">
        <v>78738662</v>
      </c>
      <c r="K481" s="563">
        <v>99</v>
      </c>
      <c r="L481" s="564">
        <v>96</v>
      </c>
      <c r="M481" s="559">
        <v>36601364</v>
      </c>
      <c r="N481" s="560">
        <v>163</v>
      </c>
      <c r="O481" s="561">
        <v>160</v>
      </c>
      <c r="P481" s="562">
        <v>56511313</v>
      </c>
      <c r="Q481" s="563">
        <v>199</v>
      </c>
      <c r="R481" s="564">
        <v>196</v>
      </c>
      <c r="S481" s="559">
        <v>110588615</v>
      </c>
      <c r="T481" s="560">
        <v>237</v>
      </c>
      <c r="U481" s="561">
        <v>234</v>
      </c>
      <c r="V481" s="562">
        <v>4674233</v>
      </c>
      <c r="W481" s="563">
        <v>268</v>
      </c>
      <c r="X481" s="564">
        <v>267</v>
      </c>
      <c r="Y481" s="559">
        <v>9825</v>
      </c>
      <c r="Z481" s="560">
        <v>97</v>
      </c>
      <c r="AA481" s="561">
        <v>96</v>
      </c>
      <c r="AB481" s="562">
        <v>615</v>
      </c>
      <c r="AC481" s="565">
        <v>361</v>
      </c>
      <c r="AD481" s="566" t="s">
        <v>4288</v>
      </c>
      <c r="AE481" s="557">
        <v>0</v>
      </c>
      <c r="AF481" s="567">
        <v>100</v>
      </c>
      <c r="AG481" s="568">
        <v>0</v>
      </c>
    </row>
    <row r="482" spans="1:33" ht="18.75" customHeight="1">
      <c r="A482" s="371">
        <v>480</v>
      </c>
      <c r="B482" s="372">
        <v>443</v>
      </c>
      <c r="C482" s="373" t="s">
        <v>2341</v>
      </c>
      <c r="D482" s="374" t="s">
        <v>3372</v>
      </c>
      <c r="E482" s="375" t="s">
        <v>3813</v>
      </c>
      <c r="F482" s="376">
        <v>476</v>
      </c>
      <c r="G482" s="377">
        <v>76871869</v>
      </c>
      <c r="H482" s="378">
        <v>494</v>
      </c>
      <c r="I482" s="379">
        <v>490</v>
      </c>
      <c r="J482" s="380">
        <v>76871869</v>
      </c>
      <c r="K482" s="381" t="s">
        <v>3813</v>
      </c>
      <c r="L482" s="382" t="s">
        <v>3813</v>
      </c>
      <c r="M482" s="383" t="s">
        <v>3813</v>
      </c>
      <c r="N482" s="378" t="s">
        <v>3813</v>
      </c>
      <c r="O482" s="379" t="s">
        <v>3813</v>
      </c>
      <c r="P482" s="384" t="s">
        <v>3813</v>
      </c>
      <c r="Q482" s="381" t="s">
        <v>3813</v>
      </c>
      <c r="R482" s="382" t="s">
        <v>3813</v>
      </c>
      <c r="S482" s="383" t="s">
        <v>3813</v>
      </c>
      <c r="T482" s="378" t="s">
        <v>3813</v>
      </c>
      <c r="U482" s="379" t="s">
        <v>3813</v>
      </c>
      <c r="V482" s="384" t="s">
        <v>3813</v>
      </c>
      <c r="W482" s="381">
        <v>81</v>
      </c>
      <c r="X482" s="382">
        <v>80</v>
      </c>
      <c r="Y482" s="377">
        <v>42011</v>
      </c>
      <c r="Z482" s="378">
        <v>178</v>
      </c>
      <c r="AA482" s="379">
        <v>176</v>
      </c>
      <c r="AB482" s="380">
        <v>445</v>
      </c>
      <c r="AC482" s="604">
        <v>332</v>
      </c>
      <c r="AD482" s="605" t="s">
        <v>4306</v>
      </c>
      <c r="AE482" s="375">
        <v>0</v>
      </c>
      <c r="AF482" s="386">
        <v>100</v>
      </c>
      <c r="AG482" s="387">
        <v>0</v>
      </c>
    </row>
    <row r="483" spans="1:33" ht="18.75" customHeight="1">
      <c r="A483" s="586">
        <v>481</v>
      </c>
      <c r="B483" s="587">
        <v>482</v>
      </c>
      <c r="C483" s="588" t="s">
        <v>2942</v>
      </c>
      <c r="D483" s="589" t="s">
        <v>3815</v>
      </c>
      <c r="E483" s="590" t="s">
        <v>3813</v>
      </c>
      <c r="F483" s="591">
        <v>477</v>
      </c>
      <c r="G483" s="592">
        <v>76821128</v>
      </c>
      <c r="H483" s="593">
        <v>477</v>
      </c>
      <c r="I483" s="594">
        <v>473</v>
      </c>
      <c r="J483" s="595">
        <v>81584495</v>
      </c>
      <c r="K483" s="596" t="s">
        <v>3813</v>
      </c>
      <c r="L483" s="597" t="s">
        <v>3813</v>
      </c>
      <c r="M483" s="598" t="s">
        <v>3813</v>
      </c>
      <c r="N483" s="593" t="s">
        <v>3813</v>
      </c>
      <c r="O483" s="594" t="s">
        <v>3813</v>
      </c>
      <c r="P483" s="599" t="s">
        <v>3813</v>
      </c>
      <c r="Q483" s="596">
        <v>412</v>
      </c>
      <c r="R483" s="597">
        <v>408</v>
      </c>
      <c r="S483" s="592">
        <v>56682508</v>
      </c>
      <c r="T483" s="593" t="s">
        <v>3813</v>
      </c>
      <c r="U483" s="594" t="s">
        <v>3813</v>
      </c>
      <c r="V483" s="599" t="s">
        <v>3813</v>
      </c>
      <c r="W483" s="596">
        <v>233</v>
      </c>
      <c r="X483" s="597">
        <v>232</v>
      </c>
      <c r="Y483" s="592">
        <v>13783</v>
      </c>
      <c r="Z483" s="593">
        <v>377</v>
      </c>
      <c r="AA483" s="594">
        <v>373</v>
      </c>
      <c r="AB483" s="595">
        <v>184</v>
      </c>
      <c r="AC483" s="600">
        <v>342</v>
      </c>
      <c r="AD483" s="601" t="s">
        <v>4317</v>
      </c>
      <c r="AE483" s="590">
        <v>0</v>
      </c>
      <c r="AF483" s="602">
        <v>100</v>
      </c>
      <c r="AG483" s="603">
        <v>0</v>
      </c>
    </row>
    <row r="484" spans="1:33" ht="18.75" customHeight="1">
      <c r="A484" s="338">
        <v>482</v>
      </c>
      <c r="B484" s="339" t="s">
        <v>3813</v>
      </c>
      <c r="C484" s="340" t="s">
        <v>478</v>
      </c>
      <c r="D484" s="341" t="s">
        <v>1756</v>
      </c>
      <c r="E484" s="351" t="s">
        <v>3813</v>
      </c>
      <c r="F484" s="353">
        <v>478</v>
      </c>
      <c r="G484" s="344">
        <v>76741682</v>
      </c>
      <c r="H484" s="345">
        <v>491</v>
      </c>
      <c r="I484" s="346">
        <v>487</v>
      </c>
      <c r="J484" s="347">
        <v>77691454</v>
      </c>
      <c r="K484" s="348">
        <v>198</v>
      </c>
      <c r="L484" s="349">
        <v>195</v>
      </c>
      <c r="M484" s="344">
        <v>25758707</v>
      </c>
      <c r="N484" s="345">
        <v>29</v>
      </c>
      <c r="O484" s="346">
        <v>27</v>
      </c>
      <c r="P484" s="347">
        <v>130863370</v>
      </c>
      <c r="Q484" s="348">
        <v>85</v>
      </c>
      <c r="R484" s="349">
        <v>83</v>
      </c>
      <c r="S484" s="344">
        <v>174794247</v>
      </c>
      <c r="T484" s="345">
        <v>87</v>
      </c>
      <c r="U484" s="346">
        <v>86</v>
      </c>
      <c r="V484" s="347">
        <v>13812717</v>
      </c>
      <c r="W484" s="348" t="s">
        <v>3813</v>
      </c>
      <c r="X484" s="349" t="s">
        <v>3813</v>
      </c>
      <c r="Y484" s="354" t="s">
        <v>3813</v>
      </c>
      <c r="Z484" s="345">
        <v>268</v>
      </c>
      <c r="AA484" s="346">
        <v>264</v>
      </c>
      <c r="AB484" s="347">
        <v>309</v>
      </c>
      <c r="AC484" s="551">
        <v>311</v>
      </c>
      <c r="AD484" s="552" t="s">
        <v>4286</v>
      </c>
      <c r="AE484" s="351">
        <v>0</v>
      </c>
      <c r="AF484" s="343">
        <v>100</v>
      </c>
      <c r="AG484" s="352">
        <v>0</v>
      </c>
    </row>
    <row r="485" spans="1:33" ht="18.75" customHeight="1">
      <c r="A485" s="553">
        <v>483</v>
      </c>
      <c r="B485" s="554">
        <v>456</v>
      </c>
      <c r="C485" s="555" t="s">
        <v>575</v>
      </c>
      <c r="D485" s="556" t="s">
        <v>3815</v>
      </c>
      <c r="E485" s="557" t="s">
        <v>3813</v>
      </c>
      <c r="F485" s="558">
        <v>479</v>
      </c>
      <c r="G485" s="559">
        <v>76728024</v>
      </c>
      <c r="H485" s="560">
        <v>393</v>
      </c>
      <c r="I485" s="561">
        <v>390</v>
      </c>
      <c r="J485" s="562">
        <v>97615582</v>
      </c>
      <c r="K485" s="563">
        <v>259</v>
      </c>
      <c r="L485" s="564">
        <v>256</v>
      </c>
      <c r="M485" s="559">
        <v>20449407</v>
      </c>
      <c r="N485" s="560">
        <v>189</v>
      </c>
      <c r="O485" s="561">
        <v>186</v>
      </c>
      <c r="P485" s="562">
        <v>50641908</v>
      </c>
      <c r="Q485" s="563">
        <v>146</v>
      </c>
      <c r="R485" s="564">
        <v>144</v>
      </c>
      <c r="S485" s="559">
        <v>132741185</v>
      </c>
      <c r="T485" s="560">
        <v>309</v>
      </c>
      <c r="U485" s="561">
        <v>306</v>
      </c>
      <c r="V485" s="562">
        <v>2482530</v>
      </c>
      <c r="W485" s="563" t="s">
        <v>3813</v>
      </c>
      <c r="X485" s="564" t="s">
        <v>3813</v>
      </c>
      <c r="Y485" s="609" t="s">
        <v>3813</v>
      </c>
      <c r="Z485" s="560">
        <v>117</v>
      </c>
      <c r="AA485" s="561">
        <v>116</v>
      </c>
      <c r="AB485" s="562">
        <v>568</v>
      </c>
      <c r="AC485" s="565">
        <v>322</v>
      </c>
      <c r="AD485" s="566" t="s">
        <v>4299</v>
      </c>
      <c r="AE485" s="557">
        <v>0</v>
      </c>
      <c r="AF485" s="567">
        <v>100</v>
      </c>
      <c r="AG485" s="568">
        <v>0</v>
      </c>
    </row>
    <row r="486" spans="1:33" ht="18.75" customHeight="1">
      <c r="A486" s="338">
        <v>484</v>
      </c>
      <c r="B486" s="339" t="s">
        <v>3813</v>
      </c>
      <c r="C486" s="340" t="s">
        <v>4401</v>
      </c>
      <c r="D486" s="341" t="s">
        <v>3373</v>
      </c>
      <c r="E486" s="351" t="s">
        <v>3813</v>
      </c>
      <c r="F486" s="353">
        <v>480</v>
      </c>
      <c r="G486" s="344">
        <v>76516388</v>
      </c>
      <c r="H486" s="345">
        <v>487</v>
      </c>
      <c r="I486" s="346">
        <v>483</v>
      </c>
      <c r="J486" s="347">
        <v>78573805</v>
      </c>
      <c r="K486" s="348" t="s">
        <v>3813</v>
      </c>
      <c r="L486" s="349" t="s">
        <v>3813</v>
      </c>
      <c r="M486" s="354" t="s">
        <v>3813</v>
      </c>
      <c r="N486" s="345">
        <v>242</v>
      </c>
      <c r="O486" s="346">
        <v>239</v>
      </c>
      <c r="P486" s="347">
        <v>40522505</v>
      </c>
      <c r="Q486" s="348">
        <v>370</v>
      </c>
      <c r="R486" s="349">
        <v>366</v>
      </c>
      <c r="S486" s="344">
        <v>69771839</v>
      </c>
      <c r="T486" s="345" t="s">
        <v>3813</v>
      </c>
      <c r="U486" s="346" t="s">
        <v>3813</v>
      </c>
      <c r="V486" s="355" t="s">
        <v>3813</v>
      </c>
      <c r="W486" s="348">
        <v>116</v>
      </c>
      <c r="X486" s="349">
        <v>115</v>
      </c>
      <c r="Y486" s="344">
        <v>34265</v>
      </c>
      <c r="Z486" s="345">
        <v>250</v>
      </c>
      <c r="AA486" s="346">
        <v>247</v>
      </c>
      <c r="AB486" s="347">
        <v>340</v>
      </c>
      <c r="AC486" s="551">
        <v>321</v>
      </c>
      <c r="AD486" s="552" t="s">
        <v>4296</v>
      </c>
      <c r="AE486" s="351">
        <v>0</v>
      </c>
      <c r="AF486" s="343">
        <v>50</v>
      </c>
      <c r="AG486" s="352">
        <v>50</v>
      </c>
    </row>
    <row r="487" spans="1:33" ht="18.75" customHeight="1">
      <c r="A487" s="569">
        <v>485</v>
      </c>
      <c r="B487" s="570" t="s">
        <v>3813</v>
      </c>
      <c r="C487" s="571" t="s">
        <v>3271</v>
      </c>
      <c r="D487" s="572" t="s">
        <v>3815</v>
      </c>
      <c r="E487" s="573" t="s">
        <v>3813</v>
      </c>
      <c r="F487" s="574">
        <v>481</v>
      </c>
      <c r="G487" s="575">
        <v>76460592</v>
      </c>
      <c r="H487" s="576">
        <v>484</v>
      </c>
      <c r="I487" s="577">
        <v>480</v>
      </c>
      <c r="J487" s="578">
        <v>79339301</v>
      </c>
      <c r="K487" s="579" t="s">
        <v>3813</v>
      </c>
      <c r="L487" s="580" t="s">
        <v>3813</v>
      </c>
      <c r="M487" s="581" t="s">
        <v>3813</v>
      </c>
      <c r="N487" s="576" t="s">
        <v>3813</v>
      </c>
      <c r="O487" s="577" t="s">
        <v>3813</v>
      </c>
      <c r="P487" s="613" t="s">
        <v>3813</v>
      </c>
      <c r="Q487" s="579" t="s">
        <v>3813</v>
      </c>
      <c r="R487" s="580" t="s">
        <v>3813</v>
      </c>
      <c r="S487" s="581" t="s">
        <v>3813</v>
      </c>
      <c r="T487" s="576" t="s">
        <v>3813</v>
      </c>
      <c r="U487" s="577" t="s">
        <v>3813</v>
      </c>
      <c r="V487" s="613" t="s">
        <v>3813</v>
      </c>
      <c r="W487" s="579" t="s">
        <v>3813</v>
      </c>
      <c r="X487" s="580" t="s">
        <v>3813</v>
      </c>
      <c r="Y487" s="581" t="s">
        <v>3813</v>
      </c>
      <c r="Z487" s="576" t="s">
        <v>3813</v>
      </c>
      <c r="AA487" s="577" t="s">
        <v>3813</v>
      </c>
      <c r="AB487" s="613" t="s">
        <v>3813</v>
      </c>
      <c r="AC487" s="582">
        <v>383</v>
      </c>
      <c r="AD487" s="583" t="s">
        <v>4302</v>
      </c>
      <c r="AE487" s="573">
        <v>0</v>
      </c>
      <c r="AF487" s="584">
        <v>100</v>
      </c>
      <c r="AG487" s="585">
        <v>0</v>
      </c>
    </row>
    <row r="488" spans="1:33" ht="18.75" customHeight="1">
      <c r="A488" s="323">
        <v>486</v>
      </c>
      <c r="B488" s="324">
        <v>274</v>
      </c>
      <c r="C488" s="325" t="s">
        <v>1402</v>
      </c>
      <c r="D488" s="326" t="s">
        <v>2991</v>
      </c>
      <c r="E488" s="327" t="s">
        <v>3813</v>
      </c>
      <c r="F488" s="328">
        <v>482</v>
      </c>
      <c r="G488" s="329">
        <v>76375238</v>
      </c>
      <c r="H488" s="330">
        <v>497</v>
      </c>
      <c r="I488" s="331">
        <v>493</v>
      </c>
      <c r="J488" s="332">
        <v>76375238</v>
      </c>
      <c r="K488" s="333" t="s">
        <v>3813</v>
      </c>
      <c r="L488" s="334" t="s">
        <v>3813</v>
      </c>
      <c r="M488" s="423" t="s">
        <v>3813</v>
      </c>
      <c r="N488" s="330">
        <v>450</v>
      </c>
      <c r="O488" s="331">
        <v>447</v>
      </c>
      <c r="P488" s="332">
        <v>8831719</v>
      </c>
      <c r="Q488" s="333">
        <v>431</v>
      </c>
      <c r="R488" s="334">
        <v>427</v>
      </c>
      <c r="S488" s="329">
        <v>52687356</v>
      </c>
      <c r="T488" s="330" t="s">
        <v>3813</v>
      </c>
      <c r="U488" s="331" t="s">
        <v>3813</v>
      </c>
      <c r="V488" s="424" t="s">
        <v>3813</v>
      </c>
      <c r="W488" s="333">
        <v>117</v>
      </c>
      <c r="X488" s="334">
        <v>116</v>
      </c>
      <c r="Y488" s="329">
        <v>34085</v>
      </c>
      <c r="Z488" s="330">
        <v>181</v>
      </c>
      <c r="AA488" s="331">
        <v>179</v>
      </c>
      <c r="AB488" s="332">
        <v>443</v>
      </c>
      <c r="AC488" s="549">
        <v>322</v>
      </c>
      <c r="AD488" s="550" t="s">
        <v>4299</v>
      </c>
      <c r="AE488" s="327">
        <v>0</v>
      </c>
      <c r="AF488" s="336">
        <v>100</v>
      </c>
      <c r="AG488" s="337">
        <v>0</v>
      </c>
    </row>
    <row r="489" spans="1:33" ht="18.75" customHeight="1">
      <c r="A489" s="553">
        <v>487</v>
      </c>
      <c r="B489" s="554" t="s">
        <v>3813</v>
      </c>
      <c r="C489" s="555" t="s">
        <v>1590</v>
      </c>
      <c r="D489" s="556" t="s">
        <v>3815</v>
      </c>
      <c r="E489" s="557" t="s">
        <v>3813</v>
      </c>
      <c r="F489" s="558">
        <v>483</v>
      </c>
      <c r="G489" s="559">
        <v>76261140</v>
      </c>
      <c r="H489" s="560">
        <v>480</v>
      </c>
      <c r="I489" s="561">
        <v>476</v>
      </c>
      <c r="J489" s="562">
        <v>80957225</v>
      </c>
      <c r="K489" s="563" t="s">
        <v>3813</v>
      </c>
      <c r="L489" s="564" t="s">
        <v>3813</v>
      </c>
      <c r="M489" s="609" t="s">
        <v>3813</v>
      </c>
      <c r="N489" s="560" t="s">
        <v>3813</v>
      </c>
      <c r="O489" s="561" t="s">
        <v>3813</v>
      </c>
      <c r="P489" s="610" t="s">
        <v>3813</v>
      </c>
      <c r="Q489" s="563" t="s">
        <v>3813</v>
      </c>
      <c r="R489" s="564" t="s">
        <v>3813</v>
      </c>
      <c r="S489" s="609" t="s">
        <v>3813</v>
      </c>
      <c r="T489" s="560" t="s">
        <v>3813</v>
      </c>
      <c r="U489" s="561" t="s">
        <v>3813</v>
      </c>
      <c r="V489" s="610" t="s">
        <v>3813</v>
      </c>
      <c r="W489" s="563" t="s">
        <v>3813</v>
      </c>
      <c r="X489" s="564" t="s">
        <v>3813</v>
      </c>
      <c r="Y489" s="609" t="s">
        <v>3813</v>
      </c>
      <c r="Z489" s="560" t="s">
        <v>3813</v>
      </c>
      <c r="AA489" s="561" t="s">
        <v>3813</v>
      </c>
      <c r="AB489" s="610" t="s">
        <v>3813</v>
      </c>
      <c r="AC489" s="565">
        <v>371</v>
      </c>
      <c r="AD489" s="566" t="s">
        <v>4292</v>
      </c>
      <c r="AE489" s="557">
        <v>0</v>
      </c>
      <c r="AF489" s="567">
        <v>100</v>
      </c>
      <c r="AG489" s="568">
        <v>0</v>
      </c>
    </row>
    <row r="490" spans="1:33" ht="18.75" customHeight="1">
      <c r="A490" s="553">
        <v>488</v>
      </c>
      <c r="B490" s="554">
        <v>484</v>
      </c>
      <c r="C490" s="555" t="s">
        <v>2943</v>
      </c>
      <c r="D490" s="556" t="s">
        <v>3815</v>
      </c>
      <c r="E490" s="557" t="s">
        <v>3813</v>
      </c>
      <c r="F490" s="558">
        <v>484</v>
      </c>
      <c r="G490" s="559">
        <v>76092450</v>
      </c>
      <c r="H490" s="560">
        <v>483</v>
      </c>
      <c r="I490" s="561">
        <v>479</v>
      </c>
      <c r="J490" s="562">
        <v>80335244</v>
      </c>
      <c r="K490" s="563">
        <v>94</v>
      </c>
      <c r="L490" s="564">
        <v>91</v>
      </c>
      <c r="M490" s="559">
        <v>36934611</v>
      </c>
      <c r="N490" s="560">
        <v>195</v>
      </c>
      <c r="O490" s="561">
        <v>192</v>
      </c>
      <c r="P490" s="562">
        <v>48674414</v>
      </c>
      <c r="Q490" s="563">
        <v>295</v>
      </c>
      <c r="R490" s="564">
        <v>291</v>
      </c>
      <c r="S490" s="559">
        <v>85518600</v>
      </c>
      <c r="T490" s="560">
        <v>65</v>
      </c>
      <c r="U490" s="561">
        <v>64</v>
      </c>
      <c r="V490" s="562">
        <v>15984112</v>
      </c>
      <c r="W490" s="563">
        <v>83</v>
      </c>
      <c r="X490" s="564">
        <v>82</v>
      </c>
      <c r="Y490" s="559">
        <v>40894</v>
      </c>
      <c r="Z490" s="560">
        <v>413</v>
      </c>
      <c r="AA490" s="561">
        <v>409</v>
      </c>
      <c r="AB490" s="562">
        <v>140</v>
      </c>
      <c r="AC490" s="565">
        <v>352</v>
      </c>
      <c r="AD490" s="566" t="s">
        <v>4294</v>
      </c>
      <c r="AE490" s="557">
        <v>0</v>
      </c>
      <c r="AF490" s="567">
        <v>100</v>
      </c>
      <c r="AG490" s="568">
        <v>0</v>
      </c>
    </row>
    <row r="491" spans="1:33" ht="18.75" customHeight="1">
      <c r="A491" s="553">
        <v>489</v>
      </c>
      <c r="B491" s="554" t="s">
        <v>3813</v>
      </c>
      <c r="C491" s="555" t="s">
        <v>4402</v>
      </c>
      <c r="D491" s="556" t="s">
        <v>3815</v>
      </c>
      <c r="E491" s="557" t="s">
        <v>3813</v>
      </c>
      <c r="F491" s="558">
        <v>485</v>
      </c>
      <c r="G491" s="559">
        <v>76072876</v>
      </c>
      <c r="H491" s="560">
        <v>495</v>
      </c>
      <c r="I491" s="561">
        <v>491</v>
      </c>
      <c r="J491" s="562">
        <v>76667037</v>
      </c>
      <c r="K491" s="563" t="s">
        <v>3813</v>
      </c>
      <c r="L491" s="564" t="s">
        <v>3813</v>
      </c>
      <c r="M491" s="609" t="s">
        <v>3813</v>
      </c>
      <c r="N491" s="560">
        <v>466</v>
      </c>
      <c r="O491" s="561">
        <v>462</v>
      </c>
      <c r="P491" s="562">
        <v>5498489</v>
      </c>
      <c r="Q491" s="563">
        <v>500</v>
      </c>
      <c r="R491" s="564">
        <v>496</v>
      </c>
      <c r="S491" s="559">
        <v>12681565</v>
      </c>
      <c r="T491" s="560" t="s">
        <v>3813</v>
      </c>
      <c r="U491" s="561" t="s">
        <v>3813</v>
      </c>
      <c r="V491" s="610" t="s">
        <v>3813</v>
      </c>
      <c r="W491" s="563" t="s">
        <v>3813</v>
      </c>
      <c r="X491" s="564" t="s">
        <v>3813</v>
      </c>
      <c r="Y491" s="609" t="s">
        <v>3813</v>
      </c>
      <c r="Z491" s="560">
        <v>225</v>
      </c>
      <c r="AA491" s="561">
        <v>222</v>
      </c>
      <c r="AB491" s="562">
        <v>378</v>
      </c>
      <c r="AC491" s="565">
        <v>322</v>
      </c>
      <c r="AD491" s="566" t="s">
        <v>4299</v>
      </c>
      <c r="AE491" s="557">
        <v>0</v>
      </c>
      <c r="AF491" s="567">
        <v>100</v>
      </c>
      <c r="AG491" s="568">
        <v>0</v>
      </c>
    </row>
    <row r="492" spans="1:33" ht="18.75" customHeight="1">
      <c r="A492" s="569">
        <v>490</v>
      </c>
      <c r="B492" s="570" t="s">
        <v>3813</v>
      </c>
      <c r="C492" s="571" t="s">
        <v>4403</v>
      </c>
      <c r="D492" s="572" t="s">
        <v>3815</v>
      </c>
      <c r="E492" s="573" t="s">
        <v>3813</v>
      </c>
      <c r="F492" s="574">
        <v>486</v>
      </c>
      <c r="G492" s="575">
        <v>75859811</v>
      </c>
      <c r="H492" s="576">
        <v>496</v>
      </c>
      <c r="I492" s="577">
        <v>492</v>
      </c>
      <c r="J492" s="578">
        <v>76392750</v>
      </c>
      <c r="K492" s="579" t="s">
        <v>3813</v>
      </c>
      <c r="L492" s="580" t="s">
        <v>3813</v>
      </c>
      <c r="M492" s="581" t="s">
        <v>3813</v>
      </c>
      <c r="N492" s="576" t="s">
        <v>3813</v>
      </c>
      <c r="O492" s="577" t="s">
        <v>3813</v>
      </c>
      <c r="P492" s="613" t="s">
        <v>3813</v>
      </c>
      <c r="Q492" s="579" t="s">
        <v>3813</v>
      </c>
      <c r="R492" s="580" t="s">
        <v>3813</v>
      </c>
      <c r="S492" s="581" t="s">
        <v>3813</v>
      </c>
      <c r="T492" s="576" t="s">
        <v>3813</v>
      </c>
      <c r="U492" s="577" t="s">
        <v>3813</v>
      </c>
      <c r="V492" s="613" t="s">
        <v>3813</v>
      </c>
      <c r="W492" s="579">
        <v>130</v>
      </c>
      <c r="X492" s="580">
        <v>129</v>
      </c>
      <c r="Y492" s="575">
        <v>31478</v>
      </c>
      <c r="Z492" s="576" t="s">
        <v>3813</v>
      </c>
      <c r="AA492" s="577" t="s">
        <v>3813</v>
      </c>
      <c r="AB492" s="613" t="s">
        <v>3813</v>
      </c>
      <c r="AC492" s="582">
        <v>384</v>
      </c>
      <c r="AD492" s="583" t="s">
        <v>4298</v>
      </c>
      <c r="AE492" s="573">
        <v>0</v>
      </c>
      <c r="AF492" s="584">
        <v>100</v>
      </c>
      <c r="AG492" s="585">
        <v>0</v>
      </c>
    </row>
    <row r="493" spans="1:33" ht="18.75" customHeight="1">
      <c r="A493" s="586">
        <v>491</v>
      </c>
      <c r="B493" s="587" t="s">
        <v>3813</v>
      </c>
      <c r="C493" s="588" t="s">
        <v>4404</v>
      </c>
      <c r="D493" s="589" t="s">
        <v>3815</v>
      </c>
      <c r="E493" s="590" t="s">
        <v>3813</v>
      </c>
      <c r="F493" s="591">
        <v>487</v>
      </c>
      <c r="G493" s="592">
        <v>75800264</v>
      </c>
      <c r="H493" s="593">
        <v>458</v>
      </c>
      <c r="I493" s="594">
        <v>454</v>
      </c>
      <c r="J493" s="595">
        <v>85585612</v>
      </c>
      <c r="K493" s="596" t="s">
        <v>3813</v>
      </c>
      <c r="L493" s="597" t="s">
        <v>3813</v>
      </c>
      <c r="M493" s="598" t="s">
        <v>3813</v>
      </c>
      <c r="N493" s="593" t="s">
        <v>3813</v>
      </c>
      <c r="O493" s="594" t="s">
        <v>3813</v>
      </c>
      <c r="P493" s="599" t="s">
        <v>3813</v>
      </c>
      <c r="Q493" s="596" t="s">
        <v>3813</v>
      </c>
      <c r="R493" s="597" t="s">
        <v>3813</v>
      </c>
      <c r="S493" s="598" t="s">
        <v>3813</v>
      </c>
      <c r="T493" s="593" t="s">
        <v>3813</v>
      </c>
      <c r="U493" s="594" t="s">
        <v>3813</v>
      </c>
      <c r="V493" s="599" t="s">
        <v>3813</v>
      </c>
      <c r="W493" s="596" t="s">
        <v>3813</v>
      </c>
      <c r="X493" s="597" t="s">
        <v>3813</v>
      </c>
      <c r="Y493" s="598" t="s">
        <v>3813</v>
      </c>
      <c r="Z493" s="593" t="s">
        <v>3813</v>
      </c>
      <c r="AA493" s="594" t="s">
        <v>3813</v>
      </c>
      <c r="AB493" s="599" t="s">
        <v>3813</v>
      </c>
      <c r="AC493" s="600">
        <v>356</v>
      </c>
      <c r="AD493" s="601" t="s">
        <v>4301</v>
      </c>
      <c r="AE493" s="590">
        <v>0</v>
      </c>
      <c r="AF493" s="602">
        <v>100</v>
      </c>
      <c r="AG493" s="603">
        <v>0</v>
      </c>
    </row>
    <row r="494" spans="1:33" ht="18.75" customHeight="1">
      <c r="A494" s="338">
        <v>492</v>
      </c>
      <c r="B494" s="339" t="s">
        <v>3813</v>
      </c>
      <c r="C494" s="340" t="s">
        <v>4405</v>
      </c>
      <c r="D494" s="341" t="s">
        <v>3376</v>
      </c>
      <c r="E494" s="351" t="s">
        <v>3813</v>
      </c>
      <c r="F494" s="353">
        <v>488</v>
      </c>
      <c r="G494" s="344">
        <v>75663175</v>
      </c>
      <c r="H494" s="345">
        <v>457</v>
      </c>
      <c r="I494" s="346">
        <v>453</v>
      </c>
      <c r="J494" s="347">
        <v>85863219</v>
      </c>
      <c r="K494" s="348">
        <v>318</v>
      </c>
      <c r="L494" s="349">
        <v>315</v>
      </c>
      <c r="M494" s="344">
        <v>16332732</v>
      </c>
      <c r="N494" s="345" t="s">
        <v>3813</v>
      </c>
      <c r="O494" s="346" t="s">
        <v>3813</v>
      </c>
      <c r="P494" s="355" t="s">
        <v>3813</v>
      </c>
      <c r="Q494" s="348" t="s">
        <v>3813</v>
      </c>
      <c r="R494" s="349" t="s">
        <v>3813</v>
      </c>
      <c r="S494" s="354" t="s">
        <v>3813</v>
      </c>
      <c r="T494" s="345">
        <v>256</v>
      </c>
      <c r="U494" s="346">
        <v>253</v>
      </c>
      <c r="V494" s="347">
        <v>4097991</v>
      </c>
      <c r="W494" s="348">
        <v>376</v>
      </c>
      <c r="X494" s="349">
        <v>374</v>
      </c>
      <c r="Y494" s="344">
        <v>1309</v>
      </c>
      <c r="Z494" s="345">
        <v>232</v>
      </c>
      <c r="AA494" s="346">
        <v>229</v>
      </c>
      <c r="AB494" s="347">
        <v>371</v>
      </c>
      <c r="AC494" s="551">
        <v>321</v>
      </c>
      <c r="AD494" s="552" t="s">
        <v>4296</v>
      </c>
      <c r="AE494" s="351">
        <v>0</v>
      </c>
      <c r="AF494" s="343">
        <v>100</v>
      </c>
      <c r="AG494" s="352">
        <v>0</v>
      </c>
    </row>
    <row r="495" spans="1:33" ht="18.75" customHeight="1">
      <c r="A495" s="553">
        <v>493</v>
      </c>
      <c r="B495" s="608" t="s">
        <v>3813</v>
      </c>
      <c r="C495" s="555" t="s">
        <v>3287</v>
      </c>
      <c r="D495" s="556" t="s">
        <v>3815</v>
      </c>
      <c r="E495" s="557" t="s">
        <v>3813</v>
      </c>
      <c r="F495" s="558">
        <v>489</v>
      </c>
      <c r="G495" s="559">
        <v>75656001</v>
      </c>
      <c r="H495" s="560">
        <v>488</v>
      </c>
      <c r="I495" s="561">
        <v>484</v>
      </c>
      <c r="J495" s="562">
        <v>78419825</v>
      </c>
      <c r="K495" s="563" t="s">
        <v>3813</v>
      </c>
      <c r="L495" s="564" t="s">
        <v>3813</v>
      </c>
      <c r="M495" s="609" t="s">
        <v>3813</v>
      </c>
      <c r="N495" s="560" t="s">
        <v>3813</v>
      </c>
      <c r="O495" s="561" t="s">
        <v>3813</v>
      </c>
      <c r="P495" s="610" t="s">
        <v>3813</v>
      </c>
      <c r="Q495" s="563" t="s">
        <v>3813</v>
      </c>
      <c r="R495" s="564" t="s">
        <v>3813</v>
      </c>
      <c r="S495" s="609" t="s">
        <v>3813</v>
      </c>
      <c r="T495" s="560" t="s">
        <v>3813</v>
      </c>
      <c r="U495" s="561" t="s">
        <v>3813</v>
      </c>
      <c r="V495" s="610" t="s">
        <v>3813</v>
      </c>
      <c r="W495" s="563" t="s">
        <v>3813</v>
      </c>
      <c r="X495" s="564" t="s">
        <v>3813</v>
      </c>
      <c r="Y495" s="609" t="s">
        <v>3813</v>
      </c>
      <c r="Z495" s="560" t="s">
        <v>3813</v>
      </c>
      <c r="AA495" s="561" t="s">
        <v>3813</v>
      </c>
      <c r="AB495" s="610" t="s">
        <v>3813</v>
      </c>
      <c r="AC495" s="565">
        <v>351</v>
      </c>
      <c r="AD495" s="566" t="s">
        <v>4294</v>
      </c>
      <c r="AE495" s="557">
        <v>0</v>
      </c>
      <c r="AF495" s="567">
        <v>100</v>
      </c>
      <c r="AG495" s="568">
        <v>0</v>
      </c>
    </row>
    <row r="496" spans="1:33" ht="18.75" customHeight="1">
      <c r="A496" s="338">
        <v>494</v>
      </c>
      <c r="B496" s="429">
        <v>294</v>
      </c>
      <c r="C496" s="340" t="s">
        <v>4244</v>
      </c>
      <c r="D496" s="341" t="s">
        <v>465</v>
      </c>
      <c r="E496" s="351" t="s">
        <v>3813</v>
      </c>
      <c r="F496" s="353">
        <v>490</v>
      </c>
      <c r="G496" s="344">
        <v>75647262</v>
      </c>
      <c r="H496" s="345">
        <v>230</v>
      </c>
      <c r="I496" s="346">
        <v>227</v>
      </c>
      <c r="J496" s="347">
        <v>127268948</v>
      </c>
      <c r="K496" s="348" t="s">
        <v>3813</v>
      </c>
      <c r="L496" s="349" t="s">
        <v>3813</v>
      </c>
      <c r="M496" s="354" t="s">
        <v>3813</v>
      </c>
      <c r="N496" s="345" t="s">
        <v>3813</v>
      </c>
      <c r="O496" s="346" t="s">
        <v>3813</v>
      </c>
      <c r="P496" s="355" t="s">
        <v>3813</v>
      </c>
      <c r="Q496" s="348">
        <v>9</v>
      </c>
      <c r="R496" s="349">
        <v>9</v>
      </c>
      <c r="S496" s="344">
        <v>418407954</v>
      </c>
      <c r="T496" s="345" t="s">
        <v>3813</v>
      </c>
      <c r="U496" s="346" t="s">
        <v>3813</v>
      </c>
      <c r="V496" s="355" t="s">
        <v>3813</v>
      </c>
      <c r="W496" s="348" t="s">
        <v>3813</v>
      </c>
      <c r="X496" s="349" t="s">
        <v>3813</v>
      </c>
      <c r="Y496" s="354" t="s">
        <v>3813</v>
      </c>
      <c r="Z496" s="345">
        <v>388</v>
      </c>
      <c r="AA496" s="346">
        <v>384</v>
      </c>
      <c r="AB496" s="347">
        <v>173</v>
      </c>
      <c r="AC496" s="551">
        <v>311</v>
      </c>
      <c r="AD496" s="552" t="s">
        <v>4286</v>
      </c>
      <c r="AE496" s="351">
        <v>0</v>
      </c>
      <c r="AF496" s="343">
        <v>100</v>
      </c>
      <c r="AG496" s="352">
        <v>0</v>
      </c>
    </row>
    <row r="497" spans="1:33" ht="18.75" customHeight="1">
      <c r="A497" s="371">
        <v>495</v>
      </c>
      <c r="B497" s="372" t="s">
        <v>3813</v>
      </c>
      <c r="C497" s="373" t="s">
        <v>4406</v>
      </c>
      <c r="D497" s="374" t="s">
        <v>551</v>
      </c>
      <c r="E497" s="375" t="s">
        <v>3813</v>
      </c>
      <c r="F497" s="376">
        <v>491</v>
      </c>
      <c r="G497" s="377">
        <v>75389138</v>
      </c>
      <c r="H497" s="378">
        <v>493</v>
      </c>
      <c r="I497" s="379">
        <v>489</v>
      </c>
      <c r="J497" s="380">
        <v>77104107</v>
      </c>
      <c r="K497" s="381">
        <v>327</v>
      </c>
      <c r="L497" s="382">
        <v>324</v>
      </c>
      <c r="M497" s="377">
        <v>15644276</v>
      </c>
      <c r="N497" s="378">
        <v>217</v>
      </c>
      <c r="O497" s="379">
        <v>214</v>
      </c>
      <c r="P497" s="380">
        <v>44753672</v>
      </c>
      <c r="Q497" s="381">
        <v>391</v>
      </c>
      <c r="R497" s="382">
        <v>387</v>
      </c>
      <c r="S497" s="377">
        <v>65552438</v>
      </c>
      <c r="T497" s="378">
        <v>283</v>
      </c>
      <c r="U497" s="379">
        <v>280</v>
      </c>
      <c r="V497" s="380">
        <v>3336129</v>
      </c>
      <c r="W497" s="381">
        <v>294</v>
      </c>
      <c r="X497" s="382">
        <v>293</v>
      </c>
      <c r="Y497" s="377">
        <v>6315</v>
      </c>
      <c r="Z497" s="378">
        <v>144</v>
      </c>
      <c r="AA497" s="379">
        <v>143</v>
      </c>
      <c r="AB497" s="380">
        <v>511</v>
      </c>
      <c r="AC497" s="604">
        <v>321</v>
      </c>
      <c r="AD497" s="605" t="s">
        <v>4296</v>
      </c>
      <c r="AE497" s="375">
        <v>0</v>
      </c>
      <c r="AF497" s="386">
        <v>100</v>
      </c>
      <c r="AG497" s="387">
        <v>0</v>
      </c>
    </row>
    <row r="498" spans="1:33" ht="18.75" customHeight="1">
      <c r="A498" s="323">
        <v>496</v>
      </c>
      <c r="B498" s="324">
        <v>486</v>
      </c>
      <c r="C498" s="325" t="s">
        <v>381</v>
      </c>
      <c r="D498" s="326" t="s">
        <v>3371</v>
      </c>
      <c r="E498" s="327" t="s">
        <v>3813</v>
      </c>
      <c r="F498" s="328">
        <v>492</v>
      </c>
      <c r="G498" s="329">
        <v>75314990</v>
      </c>
      <c r="H498" s="330">
        <v>499</v>
      </c>
      <c r="I498" s="331">
        <v>495</v>
      </c>
      <c r="J498" s="332">
        <v>75572427</v>
      </c>
      <c r="K498" s="333" t="s">
        <v>3813</v>
      </c>
      <c r="L498" s="334" t="s">
        <v>3813</v>
      </c>
      <c r="M498" s="423" t="s">
        <v>3813</v>
      </c>
      <c r="N498" s="330" t="s">
        <v>3813</v>
      </c>
      <c r="O498" s="331" t="s">
        <v>3813</v>
      </c>
      <c r="P498" s="424" t="s">
        <v>3813</v>
      </c>
      <c r="Q498" s="333" t="s">
        <v>3813</v>
      </c>
      <c r="R498" s="334" t="s">
        <v>3813</v>
      </c>
      <c r="S498" s="423" t="s">
        <v>3813</v>
      </c>
      <c r="T498" s="330" t="s">
        <v>3813</v>
      </c>
      <c r="U498" s="331" t="s">
        <v>3813</v>
      </c>
      <c r="V498" s="424" t="s">
        <v>3813</v>
      </c>
      <c r="W498" s="333" t="s">
        <v>3813</v>
      </c>
      <c r="X498" s="334" t="s">
        <v>3813</v>
      </c>
      <c r="Y498" s="423" t="s">
        <v>3813</v>
      </c>
      <c r="Z498" s="330">
        <v>248</v>
      </c>
      <c r="AA498" s="331">
        <v>245</v>
      </c>
      <c r="AB498" s="332">
        <v>342</v>
      </c>
      <c r="AC498" s="549">
        <v>332</v>
      </c>
      <c r="AD498" s="550" t="s">
        <v>4306</v>
      </c>
      <c r="AE498" s="327">
        <v>0</v>
      </c>
      <c r="AF498" s="336">
        <v>100</v>
      </c>
      <c r="AG498" s="337">
        <v>0</v>
      </c>
    </row>
    <row r="499" spans="1:33" ht="18.75" customHeight="1">
      <c r="A499" s="553">
        <v>497</v>
      </c>
      <c r="B499" s="554">
        <v>464</v>
      </c>
      <c r="C499" s="555" t="s">
        <v>3300</v>
      </c>
      <c r="D499" s="556" t="s">
        <v>3815</v>
      </c>
      <c r="E499" s="557" t="s">
        <v>3813</v>
      </c>
      <c r="F499" s="558">
        <v>493</v>
      </c>
      <c r="G499" s="559">
        <v>75294814</v>
      </c>
      <c r="H499" s="560">
        <v>489</v>
      </c>
      <c r="I499" s="561">
        <v>485</v>
      </c>
      <c r="J499" s="562">
        <v>78316333</v>
      </c>
      <c r="K499" s="563">
        <v>453</v>
      </c>
      <c r="L499" s="564">
        <v>450</v>
      </c>
      <c r="M499" s="559">
        <v>6625300</v>
      </c>
      <c r="N499" s="560">
        <v>216</v>
      </c>
      <c r="O499" s="561">
        <v>213</v>
      </c>
      <c r="P499" s="562">
        <v>44822343</v>
      </c>
      <c r="Q499" s="563">
        <v>367</v>
      </c>
      <c r="R499" s="564">
        <v>363</v>
      </c>
      <c r="S499" s="559">
        <v>71019786</v>
      </c>
      <c r="T499" s="560">
        <v>233</v>
      </c>
      <c r="U499" s="561">
        <v>230</v>
      </c>
      <c r="V499" s="562">
        <v>4842200</v>
      </c>
      <c r="W499" s="563">
        <v>290</v>
      </c>
      <c r="X499" s="564">
        <v>289</v>
      </c>
      <c r="Y499" s="559">
        <v>6882</v>
      </c>
      <c r="Z499" s="560">
        <v>444</v>
      </c>
      <c r="AA499" s="561">
        <v>440</v>
      </c>
      <c r="AB499" s="562">
        <v>110</v>
      </c>
      <c r="AC499" s="565">
        <v>372</v>
      </c>
      <c r="AD499" s="566" t="s">
        <v>4292</v>
      </c>
      <c r="AE499" s="557">
        <v>0</v>
      </c>
      <c r="AF499" s="567">
        <v>100</v>
      </c>
      <c r="AG499" s="568">
        <v>0</v>
      </c>
    </row>
    <row r="500" spans="1:33" ht="18.75" customHeight="1">
      <c r="A500" s="338">
        <v>498</v>
      </c>
      <c r="B500" s="339">
        <v>349</v>
      </c>
      <c r="C500" s="340" t="s">
        <v>3120</v>
      </c>
      <c r="D500" s="341" t="s">
        <v>3369</v>
      </c>
      <c r="E500" s="351" t="s">
        <v>3813</v>
      </c>
      <c r="F500" s="353">
        <v>494</v>
      </c>
      <c r="G500" s="344">
        <v>75167208</v>
      </c>
      <c r="H500" s="345">
        <v>500</v>
      </c>
      <c r="I500" s="346">
        <v>496</v>
      </c>
      <c r="J500" s="347">
        <v>75221074</v>
      </c>
      <c r="K500" s="348">
        <v>291</v>
      </c>
      <c r="L500" s="349">
        <v>288</v>
      </c>
      <c r="M500" s="344">
        <v>18217221</v>
      </c>
      <c r="N500" s="345">
        <v>475</v>
      </c>
      <c r="O500" s="346">
        <v>471</v>
      </c>
      <c r="P500" s="347">
        <v>4571403</v>
      </c>
      <c r="Q500" s="348">
        <v>60</v>
      </c>
      <c r="R500" s="349">
        <v>59</v>
      </c>
      <c r="S500" s="344">
        <v>203182402</v>
      </c>
      <c r="T500" s="345">
        <v>2</v>
      </c>
      <c r="U500" s="346">
        <v>2</v>
      </c>
      <c r="V500" s="347">
        <v>67053568</v>
      </c>
      <c r="W500" s="348">
        <v>292</v>
      </c>
      <c r="X500" s="349">
        <v>291</v>
      </c>
      <c r="Y500" s="344">
        <v>6490</v>
      </c>
      <c r="Z500" s="345">
        <v>158</v>
      </c>
      <c r="AA500" s="346">
        <v>156</v>
      </c>
      <c r="AB500" s="347">
        <v>485</v>
      </c>
      <c r="AC500" s="551">
        <v>321</v>
      </c>
      <c r="AD500" s="552" t="s">
        <v>4296</v>
      </c>
      <c r="AE500" s="351">
        <v>0</v>
      </c>
      <c r="AF500" s="343">
        <v>100</v>
      </c>
      <c r="AG500" s="352">
        <v>0</v>
      </c>
    </row>
    <row r="501" spans="1:33" ht="18.75" customHeight="1">
      <c r="A501" s="338">
        <v>499</v>
      </c>
      <c r="B501" s="339">
        <v>498</v>
      </c>
      <c r="C501" s="340" t="s">
        <v>2949</v>
      </c>
      <c r="D501" s="341" t="s">
        <v>3374</v>
      </c>
      <c r="E501" s="351" t="s">
        <v>3813</v>
      </c>
      <c r="F501" s="353">
        <v>495</v>
      </c>
      <c r="G501" s="344">
        <v>74625277</v>
      </c>
      <c r="H501" s="345">
        <v>498</v>
      </c>
      <c r="I501" s="346">
        <v>494</v>
      </c>
      <c r="J501" s="347">
        <v>76038174</v>
      </c>
      <c r="K501" s="348" t="s">
        <v>3813</v>
      </c>
      <c r="L501" s="349" t="s">
        <v>3813</v>
      </c>
      <c r="M501" s="354" t="s">
        <v>3813</v>
      </c>
      <c r="N501" s="345" t="s">
        <v>3813</v>
      </c>
      <c r="O501" s="346" t="s">
        <v>3813</v>
      </c>
      <c r="P501" s="355" t="s">
        <v>3813</v>
      </c>
      <c r="Q501" s="348">
        <v>416</v>
      </c>
      <c r="R501" s="349">
        <v>412</v>
      </c>
      <c r="S501" s="344">
        <v>56106033</v>
      </c>
      <c r="T501" s="345" t="s">
        <v>3813</v>
      </c>
      <c r="U501" s="346" t="s">
        <v>3813</v>
      </c>
      <c r="V501" s="355" t="s">
        <v>3813</v>
      </c>
      <c r="W501" s="348">
        <v>375</v>
      </c>
      <c r="X501" s="349">
        <v>373</v>
      </c>
      <c r="Y501" s="344">
        <v>1365</v>
      </c>
      <c r="Z501" s="345">
        <v>466</v>
      </c>
      <c r="AA501" s="346">
        <v>462</v>
      </c>
      <c r="AB501" s="347">
        <v>80</v>
      </c>
      <c r="AC501" s="551">
        <v>311</v>
      </c>
      <c r="AD501" s="552" t="s">
        <v>4286</v>
      </c>
      <c r="AE501" s="351">
        <v>0</v>
      </c>
      <c r="AF501" s="343">
        <v>100</v>
      </c>
      <c r="AG501" s="352">
        <v>0</v>
      </c>
    </row>
    <row r="502" spans="1:33" ht="18.75" customHeight="1">
      <c r="A502" s="617">
        <v>500</v>
      </c>
      <c r="B502" s="618">
        <v>319</v>
      </c>
      <c r="C502" s="619" t="s">
        <v>921</v>
      </c>
      <c r="D502" s="620" t="s">
        <v>3815</v>
      </c>
      <c r="E502" s="621" t="s">
        <v>3813</v>
      </c>
      <c r="F502" s="622">
        <v>496</v>
      </c>
      <c r="G502" s="623">
        <v>74363662</v>
      </c>
      <c r="H502" s="624">
        <v>166</v>
      </c>
      <c r="I502" s="625">
        <v>163</v>
      </c>
      <c r="J502" s="626">
        <v>137528436</v>
      </c>
      <c r="K502" s="627">
        <v>343</v>
      </c>
      <c r="L502" s="628">
        <v>340</v>
      </c>
      <c r="M502" s="623">
        <v>14895739</v>
      </c>
      <c r="N502" s="624">
        <v>386</v>
      </c>
      <c r="O502" s="625">
        <v>383</v>
      </c>
      <c r="P502" s="626">
        <v>19681992</v>
      </c>
      <c r="Q502" s="627">
        <v>438</v>
      </c>
      <c r="R502" s="628">
        <v>434</v>
      </c>
      <c r="S502" s="623">
        <v>52131321</v>
      </c>
      <c r="T502" s="624">
        <v>206</v>
      </c>
      <c r="U502" s="625">
        <v>203</v>
      </c>
      <c r="V502" s="626">
        <v>5522633</v>
      </c>
      <c r="W502" s="627">
        <v>16</v>
      </c>
      <c r="X502" s="628">
        <v>16</v>
      </c>
      <c r="Y502" s="623">
        <v>67833</v>
      </c>
      <c r="Z502" s="624">
        <v>221</v>
      </c>
      <c r="AA502" s="625">
        <v>218</v>
      </c>
      <c r="AB502" s="626">
        <v>386</v>
      </c>
      <c r="AC502" s="629">
        <v>322</v>
      </c>
      <c r="AD502" s="630" t="s">
        <v>4299</v>
      </c>
      <c r="AE502" s="621">
        <v>0</v>
      </c>
      <c r="AF502" s="631">
        <v>100</v>
      </c>
      <c r="AG502" s="632">
        <v>0</v>
      </c>
    </row>
    <row r="503" spans="1:33" s="667" customFormat="1" ht="12.75">
      <c r="A503" s="661"/>
      <c r="B503" s="662"/>
      <c r="C503" s="663"/>
      <c r="D503" s="663"/>
      <c r="E503" s="661"/>
      <c r="F503" s="662"/>
      <c r="G503" s="664"/>
      <c r="H503" s="665"/>
      <c r="I503" s="665"/>
      <c r="J503" s="664"/>
      <c r="K503" s="665"/>
      <c r="L503" s="665"/>
      <c r="M503" s="664"/>
      <c r="N503" s="665"/>
      <c r="O503" s="665"/>
      <c r="P503" s="664"/>
      <c r="Q503" s="665"/>
      <c r="R503" s="665"/>
      <c r="S503" s="664"/>
      <c r="T503" s="665"/>
      <c r="U503" s="665"/>
      <c r="V503" s="664"/>
      <c r="W503" s="665"/>
      <c r="X503" s="665"/>
      <c r="Y503" s="664"/>
      <c r="Z503" s="665"/>
      <c r="AA503" s="665"/>
      <c r="AB503" s="664"/>
      <c r="AC503" s="664"/>
      <c r="AD503" s="666"/>
      <c r="AE503" s="661"/>
      <c r="AF503" s="661"/>
      <c r="AG503" s="661"/>
    </row>
    <row r="504" spans="1:33">
      <c r="A504" s="708" t="s">
        <v>4407</v>
      </c>
      <c r="B504" s="709"/>
      <c r="C504" s="709"/>
      <c r="M504" s="6"/>
      <c r="P504" s="6"/>
      <c r="V504" s="6"/>
    </row>
    <row r="505" spans="1:33" s="633" customFormat="1" ht="22.5" customHeight="1">
      <c r="A505" s="709"/>
      <c r="B505" s="709"/>
      <c r="C505" s="709"/>
      <c r="D505" s="710" t="s">
        <v>4155</v>
      </c>
      <c r="E505" s="710"/>
      <c r="F505" s="711">
        <v>57157010307</v>
      </c>
      <c r="G505" s="711"/>
      <c r="I505" s="711">
        <v>64906417606</v>
      </c>
      <c r="J505" s="712"/>
      <c r="L505" s="711">
        <v>12154222908</v>
      </c>
      <c r="M505" s="712"/>
      <c r="O505" s="711">
        <v>25672540648</v>
      </c>
      <c r="P505" s="712"/>
      <c r="R505" s="711">
        <v>59954482665</v>
      </c>
      <c r="S505" s="712"/>
      <c r="U505" s="711">
        <v>3161026692</v>
      </c>
      <c r="V505" s="712"/>
      <c r="X505" s="711">
        <v>9656687</v>
      </c>
      <c r="Y505" s="712"/>
      <c r="AA505" s="711">
        <v>208560</v>
      </c>
      <c r="AB505" s="712"/>
      <c r="AC505" s="634"/>
      <c r="AD505" s="634"/>
      <c r="AE505" s="634"/>
      <c r="AF505" s="634"/>
      <c r="AG505" s="634"/>
    </row>
    <row r="506" spans="1:33" s="633" customFormat="1" ht="12.75" hidden="1">
      <c r="E506" s="469"/>
      <c r="G506" s="634"/>
      <c r="J506" s="634"/>
      <c r="M506" s="634"/>
      <c r="P506" s="634"/>
      <c r="S506" s="634"/>
      <c r="V506" s="634"/>
      <c r="Y506" s="634"/>
      <c r="AB506" s="634"/>
      <c r="AC506" s="130"/>
      <c r="AD506" s="130"/>
      <c r="AE506" s="634"/>
      <c r="AF506" s="634"/>
      <c r="AG506" s="634"/>
    </row>
    <row r="507" spans="1:33" hidden="1">
      <c r="D507" s="130">
        <f>SUM(F505:AA505)</f>
        <v>223015566073</v>
      </c>
      <c r="E507" s="131" t="s">
        <v>1711</v>
      </c>
      <c r="G507" s="130">
        <f>F505/500</f>
        <v>114314020.61399999</v>
      </c>
      <c r="J507" s="130">
        <f>I505/500</f>
        <v>129812835.212</v>
      </c>
      <c r="M507" s="130">
        <f>L505/500</f>
        <v>24308445.816</v>
      </c>
      <c r="P507" s="130">
        <f>O505/500</f>
        <v>51345081.295999996</v>
      </c>
      <c r="S507" s="130">
        <f>R505/500</f>
        <v>119908965.33</v>
      </c>
      <c r="V507" s="130">
        <f>U505/500</f>
        <v>6322053.3839999996</v>
      </c>
      <c r="Y507" s="130">
        <f>X505/500</f>
        <v>19313.374</v>
      </c>
      <c r="AB507" s="130">
        <f>AA505/500</f>
        <v>417.12</v>
      </c>
      <c r="AC507" s="130"/>
      <c r="AD507" s="130"/>
    </row>
    <row r="508" spans="1:33" hidden="1"/>
    <row r="509" spans="1:33" hidden="1">
      <c r="G509" s="130">
        <f>SUM(G3:G502)</f>
        <v>53400698051</v>
      </c>
      <c r="J509" s="130">
        <f>SUM(J3:J502)</f>
        <v>60299383084</v>
      </c>
      <c r="M509" s="130">
        <f>SUM(M3:M502)</f>
        <v>7873276428</v>
      </c>
      <c r="P509" s="130">
        <f>SUM(P3:P502)</f>
        <v>18976860898</v>
      </c>
      <c r="S509" s="130">
        <f>SUM(S3:S502)</f>
        <v>46971641652</v>
      </c>
      <c r="V509" s="130">
        <f>SUM(V3:V502)</f>
        <v>2333270821</v>
      </c>
      <c r="Y509" s="130">
        <f>SUM(Y3:Y502)</f>
        <v>8458959</v>
      </c>
      <c r="AB509" s="130">
        <f>SUM(AB3:AB502)</f>
        <v>171077</v>
      </c>
      <c r="AC509" s="130"/>
      <c r="AD509" s="130"/>
    </row>
    <row r="510" spans="1:33" hidden="1">
      <c r="G510" s="130">
        <f>F505-G509</f>
        <v>3756312256</v>
      </c>
      <c r="J510" s="130">
        <f>I505-J509</f>
        <v>4607034522</v>
      </c>
      <c r="M510" s="130">
        <f>L505-M509</f>
        <v>4280946480</v>
      </c>
      <c r="P510" s="130">
        <f>O505-P509</f>
        <v>6695679750</v>
      </c>
      <c r="S510" s="130">
        <f>R505-S509</f>
        <v>12982841013</v>
      </c>
      <c r="V510" s="130">
        <f>U505-V509</f>
        <v>827755871</v>
      </c>
      <c r="Y510" s="130">
        <f>X505-Y509</f>
        <v>1197728</v>
      </c>
      <c r="AB510" s="130">
        <f>AA505-AB509</f>
        <v>37483</v>
      </c>
      <c r="AC510" s="130"/>
      <c r="AD510" s="130"/>
    </row>
    <row r="511" spans="1:33" hidden="1">
      <c r="G511" s="132">
        <f>G510/G509*100</f>
        <v>7.0342006623444462</v>
      </c>
      <c r="J511" s="132">
        <f>J510/J509*100</f>
        <v>7.6402680862956345</v>
      </c>
      <c r="M511" s="132">
        <f>M510/M509*100</f>
        <v>54.373125586897018</v>
      </c>
      <c r="P511" s="132">
        <f>P510/P509*100</f>
        <v>35.28338952363648</v>
      </c>
      <c r="S511" s="132">
        <f>S510/S509*100</f>
        <v>27.639742952112055</v>
      </c>
      <c r="V511" s="132">
        <f>V510/V509*100</f>
        <v>35.476202057215026</v>
      </c>
      <c r="Y511" s="132">
        <f>Y510/Y509*100</f>
        <v>14.15928366599247</v>
      </c>
      <c r="AB511" s="132">
        <f>AB510/AB509*100</f>
        <v>21.910017126790859</v>
      </c>
      <c r="AC511" s="132"/>
      <c r="AD511" s="132"/>
    </row>
    <row r="512" spans="1:33" hidden="1">
      <c r="J512" s="130"/>
    </row>
    <row r="513" hidden="1"/>
    <row r="514" hidden="1"/>
    <row r="515" hidden="1"/>
    <row r="516" hidden="1"/>
    <row r="517" hidden="1"/>
    <row r="518" hidden="1"/>
  </sheetData>
  <sheetProtection algorithmName="SHA-512" hashValue="DtJR+IbfSNafDeysVfAcWTsuIP2LAGUKu6UyITI/WvRjV0ojZKix7zoppW0OzH8w9vzTjbssfRAc+e5P57Jd/Q==" saltValue="dm4IVLQMu+ovMh4u6vP0vw==" spinCount="100000" sheet="1" objects="1" scenarios="1" autoFilter="0"/>
  <autoFilter ref="A2:AG2"/>
  <mergeCells count="27">
    <mergeCell ref="W1:Y1"/>
    <mergeCell ref="A1:B1"/>
    <mergeCell ref="C1:C2"/>
    <mergeCell ref="D1:D2"/>
    <mergeCell ref="E1:E2"/>
    <mergeCell ref="F1:F2"/>
    <mergeCell ref="G1:G2"/>
    <mergeCell ref="K1:M1"/>
    <mergeCell ref="N1:P1"/>
    <mergeCell ref="Q1:S1"/>
    <mergeCell ref="T1:V1"/>
    <mergeCell ref="AC1:AD1"/>
    <mergeCell ref="AE1:AE2"/>
    <mergeCell ref="AF1:AF2"/>
    <mergeCell ref="AG1:AG2"/>
    <mergeCell ref="A504:C505"/>
    <mergeCell ref="D505:E505"/>
    <mergeCell ref="F505:G505"/>
    <mergeCell ref="I505:J505"/>
    <mergeCell ref="L505:M505"/>
    <mergeCell ref="H1:J1"/>
    <mergeCell ref="O505:P505"/>
    <mergeCell ref="R505:S505"/>
    <mergeCell ref="U505:V505"/>
    <mergeCell ref="X505:Y505"/>
    <mergeCell ref="AA505:AB505"/>
    <mergeCell ref="Z1:AB1"/>
  </mergeCells>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9" customWidth="1"/>
    <col min="3" max="3" width="52.42578125" style="129" customWidth="1"/>
    <col min="4" max="4" width="15.7109375" style="129" customWidth="1"/>
    <col min="5" max="6" width="7.85546875" style="129" customWidth="1"/>
    <col min="7" max="7" width="15.42578125" style="129" customWidth="1"/>
    <col min="8" max="9" width="11" style="129" customWidth="1"/>
    <col min="10" max="10" width="15.42578125" style="129" customWidth="1"/>
    <col min="11" max="12" width="11" style="129" customWidth="1"/>
    <col min="13" max="13" width="15.42578125" style="129" customWidth="1"/>
    <col min="14" max="15" width="11" style="129" customWidth="1"/>
    <col min="16" max="16" width="15.42578125" style="129" customWidth="1"/>
    <col min="17" max="18" width="11" style="129" customWidth="1"/>
    <col min="19" max="19" width="15.28515625" style="129" customWidth="1"/>
    <col min="20" max="21" width="11" style="129" customWidth="1"/>
    <col min="22" max="22" width="13.85546875" style="129" customWidth="1"/>
    <col min="23" max="24" width="11" style="129" customWidth="1"/>
    <col min="25" max="25" width="13.85546875" style="129" customWidth="1"/>
    <col min="26" max="27" width="11" style="129" customWidth="1"/>
    <col min="28" max="29" width="13.85546875" style="129" customWidth="1"/>
    <col min="30" max="30" width="14" style="129" customWidth="1"/>
    <col min="31" max="32" width="13.85546875" style="129" customWidth="1"/>
    <col min="33" max="16384" width="0" style="129" hidden="1"/>
  </cols>
  <sheetData>
    <row r="1" spans="1:32" s="317" customFormat="1" ht="37.5" customHeight="1">
      <c r="A1" s="717" t="s">
        <v>78</v>
      </c>
      <c r="B1" s="718"/>
      <c r="C1" s="706" t="s">
        <v>3794</v>
      </c>
      <c r="D1" s="707" t="s">
        <v>3795</v>
      </c>
      <c r="E1" s="705" t="s">
        <v>3796</v>
      </c>
      <c r="F1" s="706" t="s">
        <v>3797</v>
      </c>
      <c r="G1" s="707" t="s">
        <v>3798</v>
      </c>
      <c r="H1" s="705" t="s">
        <v>3799</v>
      </c>
      <c r="I1" s="726"/>
      <c r="J1" s="723"/>
      <c r="K1" s="705" t="s">
        <v>3800</v>
      </c>
      <c r="L1" s="726"/>
      <c r="M1" s="723"/>
      <c r="N1" s="722" t="s">
        <v>71</v>
      </c>
      <c r="O1" s="726"/>
      <c r="P1" s="723"/>
      <c r="Q1" s="722" t="s">
        <v>3802</v>
      </c>
      <c r="R1" s="726"/>
      <c r="S1" s="723"/>
      <c r="T1" s="705" t="s">
        <v>90</v>
      </c>
      <c r="U1" s="726"/>
      <c r="V1" s="723"/>
      <c r="W1" s="705" t="s">
        <v>91</v>
      </c>
      <c r="X1" s="727"/>
      <c r="Y1" s="728"/>
      <c r="Z1" s="705" t="s">
        <v>3793</v>
      </c>
      <c r="AA1" s="706"/>
      <c r="AB1" s="707"/>
      <c r="AC1" s="729" t="s">
        <v>4042</v>
      </c>
      <c r="AD1" s="705" t="s">
        <v>3805</v>
      </c>
      <c r="AE1" s="706" t="s">
        <v>3806</v>
      </c>
      <c r="AF1" s="707" t="s">
        <v>3807</v>
      </c>
    </row>
    <row r="2" spans="1:32" s="322" customFormat="1" ht="24.75" customHeight="1">
      <c r="A2" s="318">
        <v>2011</v>
      </c>
      <c r="B2" s="319">
        <v>2010</v>
      </c>
      <c r="C2" s="719"/>
      <c r="D2" s="723"/>
      <c r="E2" s="724"/>
      <c r="F2" s="726"/>
      <c r="G2" s="721"/>
      <c r="H2" s="320" t="s">
        <v>4040</v>
      </c>
      <c r="I2" s="128" t="s">
        <v>4041</v>
      </c>
      <c r="J2" s="321" t="s">
        <v>3808</v>
      </c>
      <c r="K2" s="320" t="s">
        <v>4040</v>
      </c>
      <c r="L2" s="128" t="s">
        <v>4041</v>
      </c>
      <c r="M2" s="321" t="s">
        <v>3808</v>
      </c>
      <c r="N2" s="320" t="s">
        <v>4040</v>
      </c>
      <c r="O2" s="128" t="s">
        <v>4041</v>
      </c>
      <c r="P2" s="321" t="s">
        <v>3809</v>
      </c>
      <c r="Q2" s="320" t="s">
        <v>4040</v>
      </c>
      <c r="R2" s="128" t="s">
        <v>4041</v>
      </c>
      <c r="S2" s="321" t="s">
        <v>3808</v>
      </c>
      <c r="T2" s="320" t="s">
        <v>4040</v>
      </c>
      <c r="U2" s="128" t="s">
        <v>4041</v>
      </c>
      <c r="V2" s="321" t="s">
        <v>3808</v>
      </c>
      <c r="W2" s="320" t="s">
        <v>4040</v>
      </c>
      <c r="X2" s="128" t="s">
        <v>4041</v>
      </c>
      <c r="Y2" s="321" t="s">
        <v>92</v>
      </c>
      <c r="Z2" s="320" t="s">
        <v>4040</v>
      </c>
      <c r="AA2" s="128" t="s">
        <v>4041</v>
      </c>
      <c r="AB2" s="321" t="s">
        <v>3811</v>
      </c>
      <c r="AC2" s="730"/>
      <c r="AD2" s="705"/>
      <c r="AE2" s="706"/>
      <c r="AF2" s="707"/>
    </row>
    <row r="3" spans="1:32" ht="18.75" customHeight="1">
      <c r="A3" s="388">
        <v>1</v>
      </c>
      <c r="B3" s="389" t="s">
        <v>3813</v>
      </c>
      <c r="C3" s="432" t="s">
        <v>3813</v>
      </c>
      <c r="D3" s="391" t="s">
        <v>3815</v>
      </c>
      <c r="E3" s="392" t="s">
        <v>3813</v>
      </c>
      <c r="F3" s="393">
        <v>1</v>
      </c>
      <c r="G3" s="400" t="s">
        <v>3813</v>
      </c>
      <c r="H3" s="395">
        <v>27</v>
      </c>
      <c r="I3" s="396">
        <v>27</v>
      </c>
      <c r="J3" s="421" t="s">
        <v>3813</v>
      </c>
      <c r="K3" s="398">
        <v>170</v>
      </c>
      <c r="L3" s="399">
        <v>167</v>
      </c>
      <c r="M3" s="400" t="s">
        <v>3813</v>
      </c>
      <c r="N3" s="395">
        <v>154</v>
      </c>
      <c r="O3" s="396">
        <v>151</v>
      </c>
      <c r="P3" s="421" t="s">
        <v>3813</v>
      </c>
      <c r="Q3" s="398">
        <v>205</v>
      </c>
      <c r="R3" s="399">
        <v>202</v>
      </c>
      <c r="S3" s="400" t="s">
        <v>3813</v>
      </c>
      <c r="T3" s="395">
        <v>58</v>
      </c>
      <c r="U3" s="396">
        <v>58</v>
      </c>
      <c r="V3" s="421" t="s">
        <v>3813</v>
      </c>
      <c r="W3" s="398">
        <v>335</v>
      </c>
      <c r="X3" s="399">
        <v>334</v>
      </c>
      <c r="Y3" s="400" t="s">
        <v>3813</v>
      </c>
      <c r="Z3" s="395">
        <v>315</v>
      </c>
      <c r="AA3" s="396">
        <v>310</v>
      </c>
      <c r="AB3" s="421" t="s">
        <v>3813</v>
      </c>
      <c r="AC3" s="401">
        <v>382</v>
      </c>
      <c r="AD3" s="392">
        <v>0</v>
      </c>
      <c r="AE3" s="402">
        <v>100</v>
      </c>
      <c r="AF3" s="403">
        <v>0</v>
      </c>
    </row>
    <row r="4" spans="1:32" ht="18.75" customHeight="1">
      <c r="A4" s="356">
        <v>2</v>
      </c>
      <c r="B4" s="357" t="s">
        <v>3813</v>
      </c>
      <c r="C4" s="358" t="s">
        <v>4160</v>
      </c>
      <c r="D4" s="359" t="s">
        <v>3815</v>
      </c>
      <c r="E4" s="427" t="s">
        <v>3813</v>
      </c>
      <c r="F4" s="369">
        <v>2</v>
      </c>
      <c r="G4" s="362">
        <v>159649868</v>
      </c>
      <c r="H4" s="363">
        <v>53</v>
      </c>
      <c r="I4" s="364">
        <v>53</v>
      </c>
      <c r="J4" s="365">
        <v>159649868</v>
      </c>
      <c r="K4" s="366">
        <v>8</v>
      </c>
      <c r="L4" s="367">
        <v>7</v>
      </c>
      <c r="M4" s="362">
        <v>79052987</v>
      </c>
      <c r="N4" s="363">
        <v>30</v>
      </c>
      <c r="O4" s="364">
        <v>28</v>
      </c>
      <c r="P4" s="365">
        <v>123744209</v>
      </c>
      <c r="Q4" s="366">
        <v>23</v>
      </c>
      <c r="R4" s="367">
        <v>22</v>
      </c>
      <c r="S4" s="362">
        <v>249019231</v>
      </c>
      <c r="T4" s="363">
        <v>220</v>
      </c>
      <c r="U4" s="364">
        <v>218</v>
      </c>
      <c r="V4" s="365">
        <v>3998321</v>
      </c>
      <c r="W4" s="366">
        <v>81</v>
      </c>
      <c r="X4" s="367">
        <v>80</v>
      </c>
      <c r="Y4" s="362">
        <v>42317</v>
      </c>
      <c r="Z4" s="363">
        <v>84</v>
      </c>
      <c r="AA4" s="364">
        <v>83</v>
      </c>
      <c r="AB4" s="365">
        <v>645</v>
      </c>
      <c r="AC4" s="368">
        <v>362</v>
      </c>
      <c r="AD4" s="360">
        <v>0</v>
      </c>
      <c r="AE4" s="369">
        <v>100</v>
      </c>
      <c r="AF4" s="370">
        <v>0</v>
      </c>
    </row>
    <row r="5" spans="1:32" ht="18.75" customHeight="1">
      <c r="A5" s="470">
        <v>3</v>
      </c>
      <c r="B5" s="471">
        <v>8</v>
      </c>
      <c r="C5" s="472" t="s">
        <v>354</v>
      </c>
      <c r="D5" s="473" t="s">
        <v>2991</v>
      </c>
      <c r="E5" s="474" t="s">
        <v>3813</v>
      </c>
      <c r="F5" s="475">
        <v>3</v>
      </c>
      <c r="G5" s="476">
        <v>159485867</v>
      </c>
      <c r="H5" s="477">
        <v>54</v>
      </c>
      <c r="I5" s="478">
        <v>54</v>
      </c>
      <c r="J5" s="479">
        <v>159487467</v>
      </c>
      <c r="K5" s="480">
        <v>418</v>
      </c>
      <c r="L5" s="481">
        <v>414</v>
      </c>
      <c r="M5" s="476">
        <v>7931099</v>
      </c>
      <c r="N5" s="477">
        <v>467</v>
      </c>
      <c r="O5" s="478">
        <v>462</v>
      </c>
      <c r="P5" s="479">
        <v>5294213</v>
      </c>
      <c r="Q5" s="480">
        <v>404</v>
      </c>
      <c r="R5" s="481">
        <v>400</v>
      </c>
      <c r="S5" s="476">
        <v>58729896</v>
      </c>
      <c r="T5" s="477">
        <v>421</v>
      </c>
      <c r="U5" s="478">
        <v>416</v>
      </c>
      <c r="V5" s="479">
        <v>-3468579</v>
      </c>
      <c r="W5" s="480">
        <v>262</v>
      </c>
      <c r="X5" s="481">
        <v>261</v>
      </c>
      <c r="Y5" s="476">
        <v>9295</v>
      </c>
      <c r="Z5" s="477">
        <v>380</v>
      </c>
      <c r="AA5" s="478">
        <v>375</v>
      </c>
      <c r="AB5" s="479">
        <v>170</v>
      </c>
      <c r="AC5" s="482">
        <v>384</v>
      </c>
      <c r="AD5" s="474">
        <v>0</v>
      </c>
      <c r="AE5" s="483">
        <v>80</v>
      </c>
      <c r="AF5" s="484">
        <v>20</v>
      </c>
    </row>
    <row r="6" spans="1:32" ht="18.75" customHeight="1">
      <c r="A6" s="356">
        <v>4</v>
      </c>
      <c r="B6" s="357" t="s">
        <v>3813</v>
      </c>
      <c r="C6" s="358" t="s">
        <v>4161</v>
      </c>
      <c r="D6" s="359" t="s">
        <v>3815</v>
      </c>
      <c r="E6" s="360" t="s">
        <v>3813</v>
      </c>
      <c r="F6" s="361">
        <v>4</v>
      </c>
      <c r="G6" s="362">
        <v>159171146</v>
      </c>
      <c r="H6" s="363">
        <v>43</v>
      </c>
      <c r="I6" s="364">
        <v>43</v>
      </c>
      <c r="J6" s="365">
        <v>163921644</v>
      </c>
      <c r="K6" s="366">
        <v>103</v>
      </c>
      <c r="L6" s="367">
        <v>100</v>
      </c>
      <c r="M6" s="362">
        <v>34898384</v>
      </c>
      <c r="N6" s="363">
        <v>102</v>
      </c>
      <c r="O6" s="364">
        <v>99</v>
      </c>
      <c r="P6" s="365">
        <v>64160761</v>
      </c>
      <c r="Q6" s="366">
        <v>195</v>
      </c>
      <c r="R6" s="367">
        <v>192</v>
      </c>
      <c r="S6" s="362">
        <v>106048077</v>
      </c>
      <c r="T6" s="363">
        <v>280</v>
      </c>
      <c r="U6" s="364">
        <v>277</v>
      </c>
      <c r="V6" s="365">
        <v>2089408</v>
      </c>
      <c r="W6" s="366">
        <v>23</v>
      </c>
      <c r="X6" s="367">
        <v>23</v>
      </c>
      <c r="Y6" s="362">
        <v>60319</v>
      </c>
      <c r="Z6" s="363">
        <v>71</v>
      </c>
      <c r="AA6" s="364">
        <v>70</v>
      </c>
      <c r="AB6" s="365">
        <v>709</v>
      </c>
      <c r="AC6" s="368">
        <v>321</v>
      </c>
      <c r="AD6" s="360">
        <v>0</v>
      </c>
      <c r="AE6" s="369">
        <v>100</v>
      </c>
      <c r="AF6" s="370">
        <v>0</v>
      </c>
    </row>
    <row r="7" spans="1:32" ht="18.75" customHeight="1">
      <c r="A7" s="485">
        <v>5</v>
      </c>
      <c r="B7" s="486" t="s">
        <v>3813</v>
      </c>
      <c r="C7" s="487" t="s">
        <v>4162</v>
      </c>
      <c r="D7" s="488" t="s">
        <v>3369</v>
      </c>
      <c r="E7" s="489" t="s">
        <v>3813</v>
      </c>
      <c r="F7" s="490">
        <v>5</v>
      </c>
      <c r="G7" s="491">
        <v>158881736</v>
      </c>
      <c r="H7" s="492">
        <v>47</v>
      </c>
      <c r="I7" s="493">
        <v>47</v>
      </c>
      <c r="J7" s="494">
        <v>160998302</v>
      </c>
      <c r="K7" s="495" t="s">
        <v>3813</v>
      </c>
      <c r="L7" s="496" t="s">
        <v>3813</v>
      </c>
      <c r="M7" s="497" t="s">
        <v>3813</v>
      </c>
      <c r="N7" s="492" t="s">
        <v>3813</v>
      </c>
      <c r="O7" s="493" t="s">
        <v>3813</v>
      </c>
      <c r="P7" s="498" t="s">
        <v>3813</v>
      </c>
      <c r="Q7" s="495" t="s">
        <v>3813</v>
      </c>
      <c r="R7" s="496" t="s">
        <v>3813</v>
      </c>
      <c r="S7" s="497" t="s">
        <v>3813</v>
      </c>
      <c r="T7" s="492" t="s">
        <v>3813</v>
      </c>
      <c r="U7" s="493" t="s">
        <v>3813</v>
      </c>
      <c r="V7" s="498" t="s">
        <v>3813</v>
      </c>
      <c r="W7" s="495">
        <v>160</v>
      </c>
      <c r="X7" s="496">
        <v>159</v>
      </c>
      <c r="Y7" s="491">
        <v>24424</v>
      </c>
      <c r="Z7" s="492" t="s">
        <v>3813</v>
      </c>
      <c r="AA7" s="493" t="s">
        <v>3813</v>
      </c>
      <c r="AB7" s="498" t="s">
        <v>3813</v>
      </c>
      <c r="AC7" s="499">
        <v>313</v>
      </c>
      <c r="AD7" s="489">
        <v>0</v>
      </c>
      <c r="AE7" s="500">
        <v>100</v>
      </c>
      <c r="AF7" s="501">
        <v>0</v>
      </c>
    </row>
    <row r="8" spans="1:32" ht="18.75" customHeight="1">
      <c r="A8" s="502">
        <v>6</v>
      </c>
      <c r="B8" s="503">
        <v>21</v>
      </c>
      <c r="C8" s="504" t="s">
        <v>4163</v>
      </c>
      <c r="D8" s="505" t="s">
        <v>465</v>
      </c>
      <c r="E8" s="506" t="s">
        <v>3813</v>
      </c>
      <c r="F8" s="507">
        <v>6</v>
      </c>
      <c r="G8" s="508">
        <v>158704930</v>
      </c>
      <c r="H8" s="509">
        <v>57</v>
      </c>
      <c r="I8" s="510">
        <v>57</v>
      </c>
      <c r="J8" s="511">
        <v>158820442</v>
      </c>
      <c r="K8" s="512" t="s">
        <v>3813</v>
      </c>
      <c r="L8" s="513" t="s">
        <v>3813</v>
      </c>
      <c r="M8" s="514" t="s">
        <v>3813</v>
      </c>
      <c r="N8" s="509" t="s">
        <v>3813</v>
      </c>
      <c r="O8" s="510" t="s">
        <v>3813</v>
      </c>
      <c r="P8" s="515" t="s">
        <v>3813</v>
      </c>
      <c r="Q8" s="512">
        <v>67</v>
      </c>
      <c r="R8" s="513">
        <v>66</v>
      </c>
      <c r="S8" s="508">
        <v>179545136</v>
      </c>
      <c r="T8" s="509" t="s">
        <v>3813</v>
      </c>
      <c r="U8" s="510" t="s">
        <v>3813</v>
      </c>
      <c r="V8" s="515" t="s">
        <v>3813</v>
      </c>
      <c r="W8" s="512">
        <v>291</v>
      </c>
      <c r="X8" s="513">
        <v>290</v>
      </c>
      <c r="Y8" s="508">
        <v>6615</v>
      </c>
      <c r="Z8" s="509">
        <v>377</v>
      </c>
      <c r="AA8" s="510">
        <v>372</v>
      </c>
      <c r="AB8" s="511">
        <v>174</v>
      </c>
      <c r="AC8" s="516">
        <v>352</v>
      </c>
      <c r="AD8" s="506">
        <v>0</v>
      </c>
      <c r="AE8" s="517">
        <v>0</v>
      </c>
      <c r="AF8" s="518">
        <v>100</v>
      </c>
    </row>
    <row r="9" spans="1:32" ht="18.75" customHeight="1">
      <c r="A9" s="356">
        <v>7</v>
      </c>
      <c r="B9" s="357" t="s">
        <v>3813</v>
      </c>
      <c r="C9" s="358" t="s">
        <v>4164</v>
      </c>
      <c r="D9" s="359" t="s">
        <v>3815</v>
      </c>
      <c r="E9" s="360" t="s">
        <v>3813</v>
      </c>
      <c r="F9" s="361">
        <v>7</v>
      </c>
      <c r="G9" s="362">
        <v>157166650</v>
      </c>
      <c r="H9" s="363">
        <v>35</v>
      </c>
      <c r="I9" s="364">
        <v>35</v>
      </c>
      <c r="J9" s="365">
        <v>172388560</v>
      </c>
      <c r="K9" s="366" t="s">
        <v>3813</v>
      </c>
      <c r="L9" s="367" t="s">
        <v>3813</v>
      </c>
      <c r="M9" s="426" t="s">
        <v>3813</v>
      </c>
      <c r="N9" s="363" t="s">
        <v>3813</v>
      </c>
      <c r="O9" s="364" t="s">
        <v>3813</v>
      </c>
      <c r="P9" s="425" t="s">
        <v>3813</v>
      </c>
      <c r="Q9" s="366">
        <v>130</v>
      </c>
      <c r="R9" s="367">
        <v>127</v>
      </c>
      <c r="S9" s="362">
        <v>132471229</v>
      </c>
      <c r="T9" s="363" t="s">
        <v>3813</v>
      </c>
      <c r="U9" s="364" t="s">
        <v>3813</v>
      </c>
      <c r="V9" s="425" t="s">
        <v>3813</v>
      </c>
      <c r="W9" s="366">
        <v>407</v>
      </c>
      <c r="X9" s="367">
        <v>405</v>
      </c>
      <c r="Y9" s="362">
        <v>569</v>
      </c>
      <c r="Z9" s="363">
        <v>419</v>
      </c>
      <c r="AA9" s="364">
        <v>414</v>
      </c>
      <c r="AB9" s="365">
        <v>130</v>
      </c>
      <c r="AC9" s="368">
        <v>383</v>
      </c>
      <c r="AD9" s="360">
        <v>0</v>
      </c>
      <c r="AE9" s="369">
        <v>100</v>
      </c>
      <c r="AF9" s="370">
        <v>0</v>
      </c>
    </row>
    <row r="10" spans="1:32" ht="18.75" customHeight="1">
      <c r="A10" s="356">
        <v>8</v>
      </c>
      <c r="B10" s="357" t="s">
        <v>3813</v>
      </c>
      <c r="C10" s="428" t="s">
        <v>3813</v>
      </c>
      <c r="D10" s="359" t="s">
        <v>3815</v>
      </c>
      <c r="E10" s="360" t="s">
        <v>3813</v>
      </c>
      <c r="F10" s="361">
        <v>8</v>
      </c>
      <c r="G10" s="426" t="s">
        <v>3813</v>
      </c>
      <c r="H10" s="363">
        <v>37</v>
      </c>
      <c r="I10" s="364">
        <v>37</v>
      </c>
      <c r="J10" s="425" t="s">
        <v>3813</v>
      </c>
      <c r="K10" s="366">
        <v>62</v>
      </c>
      <c r="L10" s="367">
        <v>60</v>
      </c>
      <c r="M10" s="426" t="s">
        <v>3813</v>
      </c>
      <c r="N10" s="363">
        <v>99</v>
      </c>
      <c r="O10" s="364">
        <v>96</v>
      </c>
      <c r="P10" s="425" t="s">
        <v>3813</v>
      </c>
      <c r="Q10" s="366">
        <v>202</v>
      </c>
      <c r="R10" s="367">
        <v>199</v>
      </c>
      <c r="S10" s="426" t="s">
        <v>3813</v>
      </c>
      <c r="T10" s="363">
        <v>46</v>
      </c>
      <c r="U10" s="364">
        <v>46</v>
      </c>
      <c r="V10" s="425" t="s">
        <v>3813</v>
      </c>
      <c r="W10" s="366">
        <v>107</v>
      </c>
      <c r="X10" s="367">
        <v>106</v>
      </c>
      <c r="Y10" s="426" t="s">
        <v>3813</v>
      </c>
      <c r="Z10" s="363">
        <v>219</v>
      </c>
      <c r="AA10" s="364">
        <v>216</v>
      </c>
      <c r="AB10" s="425" t="s">
        <v>3813</v>
      </c>
      <c r="AC10" s="368">
        <v>382</v>
      </c>
      <c r="AD10" s="360">
        <v>0</v>
      </c>
      <c r="AE10" s="369">
        <v>100</v>
      </c>
      <c r="AF10" s="370">
        <v>0</v>
      </c>
    </row>
    <row r="11" spans="1:32" ht="18.75" customHeight="1">
      <c r="A11" s="470">
        <v>9</v>
      </c>
      <c r="B11" s="471">
        <v>55</v>
      </c>
      <c r="C11" s="472" t="s">
        <v>1375</v>
      </c>
      <c r="D11" s="473" t="s">
        <v>3372</v>
      </c>
      <c r="E11" s="474" t="s">
        <v>3813</v>
      </c>
      <c r="F11" s="475">
        <v>9</v>
      </c>
      <c r="G11" s="476">
        <v>156572956</v>
      </c>
      <c r="H11" s="477">
        <v>16</v>
      </c>
      <c r="I11" s="478">
        <v>16</v>
      </c>
      <c r="J11" s="479">
        <v>195348312</v>
      </c>
      <c r="K11" s="480" t="s">
        <v>3813</v>
      </c>
      <c r="L11" s="481" t="s">
        <v>3813</v>
      </c>
      <c r="M11" s="519" t="s">
        <v>3813</v>
      </c>
      <c r="N11" s="477" t="s">
        <v>3813</v>
      </c>
      <c r="O11" s="478" t="s">
        <v>3813</v>
      </c>
      <c r="P11" s="520" t="s">
        <v>3813</v>
      </c>
      <c r="Q11" s="480" t="s">
        <v>3813</v>
      </c>
      <c r="R11" s="481" t="s">
        <v>3813</v>
      </c>
      <c r="S11" s="519" t="s">
        <v>3813</v>
      </c>
      <c r="T11" s="477" t="s">
        <v>3813</v>
      </c>
      <c r="U11" s="478" t="s">
        <v>3813</v>
      </c>
      <c r="V11" s="520" t="s">
        <v>3813</v>
      </c>
      <c r="W11" s="480" t="s">
        <v>3813</v>
      </c>
      <c r="X11" s="481" t="s">
        <v>3813</v>
      </c>
      <c r="Y11" s="519" t="s">
        <v>3813</v>
      </c>
      <c r="Z11" s="477" t="s">
        <v>3813</v>
      </c>
      <c r="AA11" s="478" t="s">
        <v>3813</v>
      </c>
      <c r="AB11" s="520" t="s">
        <v>3813</v>
      </c>
      <c r="AC11" s="482">
        <v>332</v>
      </c>
      <c r="AD11" s="474">
        <v>0</v>
      </c>
      <c r="AE11" s="483">
        <v>100</v>
      </c>
      <c r="AF11" s="484">
        <v>0</v>
      </c>
    </row>
    <row r="12" spans="1:32" ht="18.75" customHeight="1">
      <c r="A12" s="485">
        <v>10</v>
      </c>
      <c r="B12" s="486" t="s">
        <v>3813</v>
      </c>
      <c r="C12" s="487" t="s">
        <v>4165</v>
      </c>
      <c r="D12" s="488" t="s">
        <v>2391</v>
      </c>
      <c r="E12" s="489" t="s">
        <v>3813</v>
      </c>
      <c r="F12" s="490">
        <v>10</v>
      </c>
      <c r="G12" s="491">
        <v>156492276</v>
      </c>
      <c r="H12" s="492">
        <v>12</v>
      </c>
      <c r="I12" s="493">
        <v>12</v>
      </c>
      <c r="J12" s="494">
        <v>212226766</v>
      </c>
      <c r="K12" s="495" t="s">
        <v>3813</v>
      </c>
      <c r="L12" s="496" t="s">
        <v>3813</v>
      </c>
      <c r="M12" s="497" t="s">
        <v>3813</v>
      </c>
      <c r="N12" s="492">
        <v>24</v>
      </c>
      <c r="O12" s="493">
        <v>22</v>
      </c>
      <c r="P12" s="494">
        <v>136619944</v>
      </c>
      <c r="Q12" s="495">
        <v>1</v>
      </c>
      <c r="R12" s="496">
        <v>1</v>
      </c>
      <c r="S12" s="491">
        <v>1144296804</v>
      </c>
      <c r="T12" s="492" t="s">
        <v>3813</v>
      </c>
      <c r="U12" s="493" t="s">
        <v>3813</v>
      </c>
      <c r="V12" s="498" t="s">
        <v>3813</v>
      </c>
      <c r="W12" s="495">
        <v>251</v>
      </c>
      <c r="X12" s="496">
        <v>250</v>
      </c>
      <c r="Y12" s="491">
        <v>10439</v>
      </c>
      <c r="Z12" s="492" t="s">
        <v>3813</v>
      </c>
      <c r="AA12" s="493" t="s">
        <v>3813</v>
      </c>
      <c r="AB12" s="498" t="s">
        <v>3813</v>
      </c>
      <c r="AC12" s="499">
        <v>361</v>
      </c>
      <c r="AD12" s="489">
        <v>0</v>
      </c>
      <c r="AE12" s="500">
        <v>100</v>
      </c>
      <c r="AF12" s="501">
        <v>0</v>
      </c>
    </row>
    <row r="13" spans="1:32" ht="18.75" customHeight="1">
      <c r="A13" s="388">
        <v>11</v>
      </c>
      <c r="B13" s="389" t="s">
        <v>3813</v>
      </c>
      <c r="C13" s="390" t="s">
        <v>4166</v>
      </c>
      <c r="D13" s="391" t="s">
        <v>3815</v>
      </c>
      <c r="E13" s="392" t="s">
        <v>3813</v>
      </c>
      <c r="F13" s="393">
        <v>11</v>
      </c>
      <c r="G13" s="394">
        <v>156267229</v>
      </c>
      <c r="H13" s="395">
        <v>58</v>
      </c>
      <c r="I13" s="396">
        <v>58</v>
      </c>
      <c r="J13" s="397">
        <v>157810936</v>
      </c>
      <c r="K13" s="398">
        <v>128</v>
      </c>
      <c r="L13" s="399">
        <v>125</v>
      </c>
      <c r="M13" s="394">
        <v>31894645</v>
      </c>
      <c r="N13" s="395">
        <v>42</v>
      </c>
      <c r="O13" s="396">
        <v>40</v>
      </c>
      <c r="P13" s="397">
        <v>109231847</v>
      </c>
      <c r="Q13" s="398">
        <v>114</v>
      </c>
      <c r="R13" s="399">
        <v>112</v>
      </c>
      <c r="S13" s="394">
        <v>141581290</v>
      </c>
      <c r="T13" s="395">
        <v>68</v>
      </c>
      <c r="U13" s="396">
        <v>68</v>
      </c>
      <c r="V13" s="397">
        <v>14666915</v>
      </c>
      <c r="W13" s="398">
        <v>313</v>
      </c>
      <c r="X13" s="399">
        <v>312</v>
      </c>
      <c r="Y13" s="394">
        <v>4896</v>
      </c>
      <c r="Z13" s="395">
        <v>118</v>
      </c>
      <c r="AA13" s="396">
        <v>117</v>
      </c>
      <c r="AB13" s="397">
        <v>550</v>
      </c>
      <c r="AC13" s="401">
        <v>321</v>
      </c>
      <c r="AD13" s="392">
        <v>0</v>
      </c>
      <c r="AE13" s="402">
        <v>100</v>
      </c>
      <c r="AF13" s="403">
        <v>0</v>
      </c>
    </row>
    <row r="14" spans="1:32" ht="18.75" customHeight="1">
      <c r="A14" s="356">
        <v>12</v>
      </c>
      <c r="B14" s="357" t="s">
        <v>3813</v>
      </c>
      <c r="C14" s="358" t="s">
        <v>4167</v>
      </c>
      <c r="D14" s="359" t="s">
        <v>3815</v>
      </c>
      <c r="E14" s="360" t="s">
        <v>3813</v>
      </c>
      <c r="F14" s="361">
        <v>12</v>
      </c>
      <c r="G14" s="362">
        <v>155801893</v>
      </c>
      <c r="H14" s="363">
        <v>42</v>
      </c>
      <c r="I14" s="364">
        <v>42</v>
      </c>
      <c r="J14" s="365">
        <v>165944004</v>
      </c>
      <c r="K14" s="366" t="s">
        <v>3813</v>
      </c>
      <c r="L14" s="367" t="s">
        <v>3813</v>
      </c>
      <c r="M14" s="426" t="s">
        <v>3813</v>
      </c>
      <c r="N14" s="363" t="s">
        <v>3813</v>
      </c>
      <c r="O14" s="364" t="s">
        <v>3813</v>
      </c>
      <c r="P14" s="425" t="s">
        <v>3813</v>
      </c>
      <c r="Q14" s="366" t="s">
        <v>3813</v>
      </c>
      <c r="R14" s="367" t="s">
        <v>3813</v>
      </c>
      <c r="S14" s="426" t="s">
        <v>3813</v>
      </c>
      <c r="T14" s="363" t="s">
        <v>3813</v>
      </c>
      <c r="U14" s="364" t="s">
        <v>3813</v>
      </c>
      <c r="V14" s="425" t="s">
        <v>3813</v>
      </c>
      <c r="W14" s="366" t="s">
        <v>3813</v>
      </c>
      <c r="X14" s="367" t="s">
        <v>3813</v>
      </c>
      <c r="Y14" s="426" t="s">
        <v>3813</v>
      </c>
      <c r="Z14" s="363" t="s">
        <v>3813</v>
      </c>
      <c r="AA14" s="364" t="s">
        <v>3813</v>
      </c>
      <c r="AB14" s="425" t="s">
        <v>3813</v>
      </c>
      <c r="AC14" s="368">
        <v>383</v>
      </c>
      <c r="AD14" s="360">
        <v>0</v>
      </c>
      <c r="AE14" s="369">
        <v>100</v>
      </c>
      <c r="AF14" s="370">
        <v>0</v>
      </c>
    </row>
    <row r="15" spans="1:32" ht="18.75" customHeight="1">
      <c r="A15" s="470">
        <v>13</v>
      </c>
      <c r="B15" s="471">
        <v>16</v>
      </c>
      <c r="C15" s="472" t="s">
        <v>357</v>
      </c>
      <c r="D15" s="473" t="s">
        <v>1282</v>
      </c>
      <c r="E15" s="474" t="s">
        <v>3813</v>
      </c>
      <c r="F15" s="475">
        <v>13</v>
      </c>
      <c r="G15" s="476">
        <v>155721128</v>
      </c>
      <c r="H15" s="477">
        <v>68</v>
      </c>
      <c r="I15" s="478">
        <v>68</v>
      </c>
      <c r="J15" s="479">
        <v>155721128</v>
      </c>
      <c r="K15" s="480" t="s">
        <v>3813</v>
      </c>
      <c r="L15" s="481" t="s">
        <v>3813</v>
      </c>
      <c r="M15" s="519" t="s">
        <v>3813</v>
      </c>
      <c r="N15" s="477">
        <v>226</v>
      </c>
      <c r="O15" s="478">
        <v>222</v>
      </c>
      <c r="P15" s="479">
        <v>38077565</v>
      </c>
      <c r="Q15" s="480">
        <v>81</v>
      </c>
      <c r="R15" s="481">
        <v>79</v>
      </c>
      <c r="S15" s="476">
        <v>164351480</v>
      </c>
      <c r="T15" s="477" t="s">
        <v>3813</v>
      </c>
      <c r="U15" s="478" t="s">
        <v>3813</v>
      </c>
      <c r="V15" s="520" t="s">
        <v>3813</v>
      </c>
      <c r="W15" s="480">
        <v>363</v>
      </c>
      <c r="X15" s="481">
        <v>362</v>
      </c>
      <c r="Y15" s="476">
        <v>2429</v>
      </c>
      <c r="Z15" s="477" t="s">
        <v>3813</v>
      </c>
      <c r="AA15" s="478" t="s">
        <v>3813</v>
      </c>
      <c r="AB15" s="520" t="s">
        <v>3813</v>
      </c>
      <c r="AC15" s="482">
        <v>321</v>
      </c>
      <c r="AD15" s="474">
        <v>0</v>
      </c>
      <c r="AE15" s="483">
        <v>100</v>
      </c>
      <c r="AF15" s="484">
        <v>0</v>
      </c>
    </row>
    <row r="16" spans="1:32" ht="18.75" customHeight="1">
      <c r="A16" s="470">
        <v>14</v>
      </c>
      <c r="B16" s="471" t="s">
        <v>3813</v>
      </c>
      <c r="C16" s="472" t="s">
        <v>4118</v>
      </c>
      <c r="D16" s="473" t="s">
        <v>3375</v>
      </c>
      <c r="E16" s="474" t="s">
        <v>3813</v>
      </c>
      <c r="F16" s="475">
        <v>14</v>
      </c>
      <c r="G16" s="476">
        <v>155167562</v>
      </c>
      <c r="H16" s="477">
        <v>4</v>
      </c>
      <c r="I16" s="478">
        <v>4</v>
      </c>
      <c r="J16" s="479">
        <v>291480725</v>
      </c>
      <c r="K16" s="480">
        <v>497</v>
      </c>
      <c r="L16" s="481">
        <v>492</v>
      </c>
      <c r="M16" s="476">
        <v>-18712241</v>
      </c>
      <c r="N16" s="477">
        <v>472</v>
      </c>
      <c r="O16" s="478">
        <v>467</v>
      </c>
      <c r="P16" s="479">
        <v>4709772</v>
      </c>
      <c r="Q16" s="480">
        <v>12</v>
      </c>
      <c r="R16" s="481">
        <v>12</v>
      </c>
      <c r="S16" s="476">
        <v>328842276</v>
      </c>
      <c r="T16" s="477">
        <v>473</v>
      </c>
      <c r="U16" s="478">
        <v>468</v>
      </c>
      <c r="V16" s="479">
        <v>-12315521</v>
      </c>
      <c r="W16" s="480">
        <v>1</v>
      </c>
      <c r="X16" s="481">
        <v>1</v>
      </c>
      <c r="Y16" s="476">
        <v>91774</v>
      </c>
      <c r="Z16" s="477">
        <v>437</v>
      </c>
      <c r="AA16" s="478">
        <v>432</v>
      </c>
      <c r="AB16" s="479">
        <v>107</v>
      </c>
      <c r="AC16" s="482">
        <v>311</v>
      </c>
      <c r="AD16" s="474">
        <v>0</v>
      </c>
      <c r="AE16" s="483">
        <v>0</v>
      </c>
      <c r="AF16" s="484">
        <v>100</v>
      </c>
    </row>
    <row r="17" spans="1:32" ht="18.75" customHeight="1">
      <c r="A17" s="485">
        <v>15</v>
      </c>
      <c r="B17" s="486">
        <v>64</v>
      </c>
      <c r="C17" s="487" t="s">
        <v>191</v>
      </c>
      <c r="D17" s="488" t="s">
        <v>3374</v>
      </c>
      <c r="E17" s="489" t="s">
        <v>3813</v>
      </c>
      <c r="F17" s="490">
        <v>15</v>
      </c>
      <c r="G17" s="491">
        <v>154556636</v>
      </c>
      <c r="H17" s="492">
        <v>48</v>
      </c>
      <c r="I17" s="493">
        <v>48</v>
      </c>
      <c r="J17" s="494">
        <v>160952966</v>
      </c>
      <c r="K17" s="495">
        <v>358</v>
      </c>
      <c r="L17" s="496">
        <v>354</v>
      </c>
      <c r="M17" s="491">
        <v>12076754</v>
      </c>
      <c r="N17" s="492">
        <v>424</v>
      </c>
      <c r="O17" s="493">
        <v>419</v>
      </c>
      <c r="P17" s="494">
        <v>12001993</v>
      </c>
      <c r="Q17" s="495">
        <v>349</v>
      </c>
      <c r="R17" s="496">
        <v>345</v>
      </c>
      <c r="S17" s="491">
        <v>68495027</v>
      </c>
      <c r="T17" s="492">
        <v>434</v>
      </c>
      <c r="U17" s="493">
        <v>429</v>
      </c>
      <c r="V17" s="494">
        <v>-4984255</v>
      </c>
      <c r="W17" s="495">
        <v>156</v>
      </c>
      <c r="X17" s="496">
        <v>155</v>
      </c>
      <c r="Y17" s="491">
        <v>25346</v>
      </c>
      <c r="Z17" s="492">
        <v>93</v>
      </c>
      <c r="AA17" s="493">
        <v>92</v>
      </c>
      <c r="AB17" s="494">
        <v>619</v>
      </c>
      <c r="AC17" s="499">
        <v>311</v>
      </c>
      <c r="AD17" s="489">
        <v>0</v>
      </c>
      <c r="AE17" s="500">
        <v>100</v>
      </c>
      <c r="AF17" s="501">
        <v>0</v>
      </c>
    </row>
    <row r="18" spans="1:32" ht="18.75" customHeight="1">
      <c r="A18" s="502">
        <v>16</v>
      </c>
      <c r="B18" s="503">
        <v>46</v>
      </c>
      <c r="C18" s="504" t="s">
        <v>1371</v>
      </c>
      <c r="D18" s="505" t="s">
        <v>3369</v>
      </c>
      <c r="E18" s="521" t="s">
        <v>3813</v>
      </c>
      <c r="F18" s="517">
        <v>16</v>
      </c>
      <c r="G18" s="508">
        <v>154093798</v>
      </c>
      <c r="H18" s="509">
        <v>75</v>
      </c>
      <c r="I18" s="510">
        <v>75</v>
      </c>
      <c r="J18" s="511">
        <v>154219022</v>
      </c>
      <c r="K18" s="512">
        <v>446</v>
      </c>
      <c r="L18" s="513">
        <v>442</v>
      </c>
      <c r="M18" s="508">
        <v>5737393</v>
      </c>
      <c r="N18" s="509">
        <v>349</v>
      </c>
      <c r="O18" s="510">
        <v>344</v>
      </c>
      <c r="P18" s="511">
        <v>22054092</v>
      </c>
      <c r="Q18" s="512">
        <v>278</v>
      </c>
      <c r="R18" s="513">
        <v>274</v>
      </c>
      <c r="S18" s="508">
        <v>80236648</v>
      </c>
      <c r="T18" s="509">
        <v>372</v>
      </c>
      <c r="U18" s="510">
        <v>367</v>
      </c>
      <c r="V18" s="511">
        <v>57968</v>
      </c>
      <c r="W18" s="512">
        <v>45</v>
      </c>
      <c r="X18" s="513">
        <v>45</v>
      </c>
      <c r="Y18" s="508">
        <v>51513</v>
      </c>
      <c r="Z18" s="509">
        <v>290</v>
      </c>
      <c r="AA18" s="510">
        <v>285</v>
      </c>
      <c r="AB18" s="511">
        <v>266</v>
      </c>
      <c r="AC18" s="516">
        <v>372</v>
      </c>
      <c r="AD18" s="506">
        <v>0</v>
      </c>
      <c r="AE18" s="517">
        <v>100</v>
      </c>
      <c r="AF18" s="518">
        <v>0</v>
      </c>
    </row>
    <row r="19" spans="1:32" ht="18.75" customHeight="1">
      <c r="A19" s="356">
        <v>17</v>
      </c>
      <c r="B19" s="357">
        <v>130</v>
      </c>
      <c r="C19" s="358" t="s">
        <v>1410</v>
      </c>
      <c r="D19" s="359" t="s">
        <v>3815</v>
      </c>
      <c r="E19" s="360" t="s">
        <v>3813</v>
      </c>
      <c r="F19" s="361">
        <v>17</v>
      </c>
      <c r="G19" s="362">
        <v>153874779</v>
      </c>
      <c r="H19" s="363">
        <v>50</v>
      </c>
      <c r="I19" s="364">
        <v>50</v>
      </c>
      <c r="J19" s="365">
        <v>160738679</v>
      </c>
      <c r="K19" s="366">
        <v>86</v>
      </c>
      <c r="L19" s="367">
        <v>83</v>
      </c>
      <c r="M19" s="362">
        <v>37322141</v>
      </c>
      <c r="N19" s="363">
        <v>448</v>
      </c>
      <c r="O19" s="364">
        <v>443</v>
      </c>
      <c r="P19" s="365">
        <v>8245618</v>
      </c>
      <c r="Q19" s="366">
        <v>147</v>
      </c>
      <c r="R19" s="367">
        <v>144</v>
      </c>
      <c r="S19" s="362">
        <v>125059687</v>
      </c>
      <c r="T19" s="363">
        <v>181</v>
      </c>
      <c r="U19" s="364">
        <v>179</v>
      </c>
      <c r="V19" s="365">
        <v>5532003</v>
      </c>
      <c r="W19" s="366">
        <v>293</v>
      </c>
      <c r="X19" s="367">
        <v>292</v>
      </c>
      <c r="Y19" s="362">
        <v>6431</v>
      </c>
      <c r="Z19" s="363">
        <v>350</v>
      </c>
      <c r="AA19" s="364">
        <v>345</v>
      </c>
      <c r="AB19" s="365">
        <v>205</v>
      </c>
      <c r="AC19" s="368">
        <v>356</v>
      </c>
      <c r="AD19" s="360">
        <v>0</v>
      </c>
      <c r="AE19" s="369">
        <v>1</v>
      </c>
      <c r="AF19" s="370">
        <v>99</v>
      </c>
    </row>
    <row r="20" spans="1:32" ht="18.75" customHeight="1">
      <c r="A20" s="470">
        <v>18</v>
      </c>
      <c r="B20" s="471" t="s">
        <v>3813</v>
      </c>
      <c r="C20" s="472" t="s">
        <v>4168</v>
      </c>
      <c r="D20" s="473" t="s">
        <v>3375</v>
      </c>
      <c r="E20" s="474" t="s">
        <v>3813</v>
      </c>
      <c r="F20" s="475">
        <v>18</v>
      </c>
      <c r="G20" s="476">
        <v>153599887</v>
      </c>
      <c r="H20" s="477">
        <v>74</v>
      </c>
      <c r="I20" s="478">
        <v>74</v>
      </c>
      <c r="J20" s="479">
        <v>154245960</v>
      </c>
      <c r="K20" s="480" t="s">
        <v>3813</v>
      </c>
      <c r="L20" s="481" t="s">
        <v>3813</v>
      </c>
      <c r="M20" s="519" t="s">
        <v>3813</v>
      </c>
      <c r="N20" s="477" t="s">
        <v>3813</v>
      </c>
      <c r="O20" s="478" t="s">
        <v>3813</v>
      </c>
      <c r="P20" s="520" t="s">
        <v>3813</v>
      </c>
      <c r="Q20" s="480" t="s">
        <v>3813</v>
      </c>
      <c r="R20" s="481" t="s">
        <v>3813</v>
      </c>
      <c r="S20" s="519" t="s">
        <v>3813</v>
      </c>
      <c r="T20" s="477" t="s">
        <v>3813</v>
      </c>
      <c r="U20" s="478" t="s">
        <v>3813</v>
      </c>
      <c r="V20" s="520" t="s">
        <v>3813</v>
      </c>
      <c r="W20" s="480">
        <v>110</v>
      </c>
      <c r="X20" s="481">
        <v>109</v>
      </c>
      <c r="Y20" s="476">
        <v>34550</v>
      </c>
      <c r="Z20" s="477" t="s">
        <v>3813</v>
      </c>
      <c r="AA20" s="478" t="s">
        <v>3813</v>
      </c>
      <c r="AB20" s="520" t="s">
        <v>3813</v>
      </c>
      <c r="AC20" s="482">
        <v>381</v>
      </c>
      <c r="AD20" s="474">
        <v>0</v>
      </c>
      <c r="AE20" s="483">
        <v>100</v>
      </c>
      <c r="AF20" s="484">
        <v>0</v>
      </c>
    </row>
    <row r="21" spans="1:32" ht="18.75" customHeight="1">
      <c r="A21" s="356">
        <v>19</v>
      </c>
      <c r="B21" s="357">
        <v>10</v>
      </c>
      <c r="C21" s="358" t="s">
        <v>1336</v>
      </c>
      <c r="D21" s="359" t="s">
        <v>3815</v>
      </c>
      <c r="E21" s="427" t="s">
        <v>3813</v>
      </c>
      <c r="F21" s="369">
        <v>19</v>
      </c>
      <c r="G21" s="362">
        <v>153518754</v>
      </c>
      <c r="H21" s="363">
        <v>78</v>
      </c>
      <c r="I21" s="364">
        <v>78</v>
      </c>
      <c r="J21" s="365">
        <v>153518754</v>
      </c>
      <c r="K21" s="366" t="s">
        <v>3813</v>
      </c>
      <c r="L21" s="367" t="s">
        <v>3813</v>
      </c>
      <c r="M21" s="426" t="s">
        <v>3813</v>
      </c>
      <c r="N21" s="363" t="s">
        <v>3813</v>
      </c>
      <c r="O21" s="364" t="s">
        <v>3813</v>
      </c>
      <c r="P21" s="425" t="s">
        <v>3813</v>
      </c>
      <c r="Q21" s="366" t="s">
        <v>3813</v>
      </c>
      <c r="R21" s="367" t="s">
        <v>3813</v>
      </c>
      <c r="S21" s="426" t="s">
        <v>3813</v>
      </c>
      <c r="T21" s="363" t="s">
        <v>3813</v>
      </c>
      <c r="U21" s="364" t="s">
        <v>3813</v>
      </c>
      <c r="V21" s="425" t="s">
        <v>3813</v>
      </c>
      <c r="W21" s="366" t="s">
        <v>3813</v>
      </c>
      <c r="X21" s="367" t="s">
        <v>3813</v>
      </c>
      <c r="Y21" s="426" t="s">
        <v>3813</v>
      </c>
      <c r="Z21" s="363" t="s">
        <v>3813</v>
      </c>
      <c r="AA21" s="364" t="s">
        <v>3813</v>
      </c>
      <c r="AB21" s="425" t="s">
        <v>3813</v>
      </c>
      <c r="AC21" s="368">
        <v>356</v>
      </c>
      <c r="AD21" s="360">
        <v>0</v>
      </c>
      <c r="AE21" s="369">
        <v>100</v>
      </c>
      <c r="AF21" s="370">
        <v>0</v>
      </c>
    </row>
    <row r="22" spans="1:32" ht="18.75" customHeight="1">
      <c r="A22" s="404">
        <v>20</v>
      </c>
      <c r="B22" s="405">
        <v>36</v>
      </c>
      <c r="C22" s="406" t="s">
        <v>369</v>
      </c>
      <c r="D22" s="407" t="s">
        <v>3815</v>
      </c>
      <c r="E22" s="408" t="s">
        <v>3813</v>
      </c>
      <c r="F22" s="409">
        <v>20</v>
      </c>
      <c r="G22" s="410">
        <v>153073943</v>
      </c>
      <c r="H22" s="411">
        <v>80</v>
      </c>
      <c r="I22" s="412">
        <v>80</v>
      </c>
      <c r="J22" s="413">
        <v>153263697</v>
      </c>
      <c r="K22" s="414">
        <v>193</v>
      </c>
      <c r="L22" s="415">
        <v>189</v>
      </c>
      <c r="M22" s="410">
        <v>24059609</v>
      </c>
      <c r="N22" s="411">
        <v>207</v>
      </c>
      <c r="O22" s="412">
        <v>203</v>
      </c>
      <c r="P22" s="413">
        <v>41303682</v>
      </c>
      <c r="Q22" s="414">
        <v>396</v>
      </c>
      <c r="R22" s="415">
        <v>392</v>
      </c>
      <c r="S22" s="410">
        <v>59635762</v>
      </c>
      <c r="T22" s="411">
        <v>354</v>
      </c>
      <c r="U22" s="412">
        <v>349</v>
      </c>
      <c r="V22" s="413">
        <v>463537</v>
      </c>
      <c r="W22" s="414" t="s">
        <v>3813</v>
      </c>
      <c r="X22" s="415" t="s">
        <v>3813</v>
      </c>
      <c r="Y22" s="416" t="s">
        <v>3813</v>
      </c>
      <c r="Z22" s="411">
        <v>378</v>
      </c>
      <c r="AA22" s="412">
        <v>373</v>
      </c>
      <c r="AB22" s="413">
        <v>174</v>
      </c>
      <c r="AC22" s="418">
        <v>354</v>
      </c>
      <c r="AD22" s="408">
        <v>0</v>
      </c>
      <c r="AE22" s="419">
        <v>100</v>
      </c>
      <c r="AF22" s="420">
        <v>0</v>
      </c>
    </row>
    <row r="23" spans="1:32" ht="18.75" customHeight="1">
      <c r="A23" s="502">
        <v>21</v>
      </c>
      <c r="B23" s="503" t="s">
        <v>3813</v>
      </c>
      <c r="C23" s="504" t="s">
        <v>4169</v>
      </c>
      <c r="D23" s="505" t="s">
        <v>3816</v>
      </c>
      <c r="E23" s="506" t="s">
        <v>3813</v>
      </c>
      <c r="F23" s="507">
        <v>21</v>
      </c>
      <c r="G23" s="508">
        <v>152921705</v>
      </c>
      <c r="H23" s="509">
        <v>82</v>
      </c>
      <c r="I23" s="510">
        <v>82</v>
      </c>
      <c r="J23" s="511">
        <v>152921705</v>
      </c>
      <c r="K23" s="512">
        <v>47</v>
      </c>
      <c r="L23" s="513">
        <v>45</v>
      </c>
      <c r="M23" s="508">
        <v>45274871</v>
      </c>
      <c r="N23" s="509">
        <v>49</v>
      </c>
      <c r="O23" s="510">
        <v>47</v>
      </c>
      <c r="P23" s="511">
        <v>100822221</v>
      </c>
      <c r="Q23" s="512">
        <v>13</v>
      </c>
      <c r="R23" s="513">
        <v>13</v>
      </c>
      <c r="S23" s="508">
        <v>328727255</v>
      </c>
      <c r="T23" s="509">
        <v>138</v>
      </c>
      <c r="U23" s="510">
        <v>138</v>
      </c>
      <c r="V23" s="511">
        <v>7540095</v>
      </c>
      <c r="W23" s="512">
        <v>66</v>
      </c>
      <c r="X23" s="513">
        <v>66</v>
      </c>
      <c r="Y23" s="508">
        <v>45319</v>
      </c>
      <c r="Z23" s="509">
        <v>265</v>
      </c>
      <c r="AA23" s="510">
        <v>260</v>
      </c>
      <c r="AB23" s="511">
        <v>302</v>
      </c>
      <c r="AC23" s="516">
        <v>383</v>
      </c>
      <c r="AD23" s="506">
        <v>0</v>
      </c>
      <c r="AE23" s="517">
        <v>100</v>
      </c>
      <c r="AF23" s="518">
        <v>0</v>
      </c>
    </row>
    <row r="24" spans="1:32" ht="18.75" customHeight="1">
      <c r="A24" s="356">
        <v>22</v>
      </c>
      <c r="B24" s="357" t="s">
        <v>3813</v>
      </c>
      <c r="C24" s="358" t="s">
        <v>4170</v>
      </c>
      <c r="D24" s="359" t="s">
        <v>3815</v>
      </c>
      <c r="E24" s="360" t="s">
        <v>3813</v>
      </c>
      <c r="F24" s="361">
        <v>22</v>
      </c>
      <c r="G24" s="362">
        <v>152819619</v>
      </c>
      <c r="H24" s="363">
        <v>84</v>
      </c>
      <c r="I24" s="364">
        <v>84</v>
      </c>
      <c r="J24" s="365">
        <v>152819619</v>
      </c>
      <c r="K24" s="366" t="s">
        <v>3813</v>
      </c>
      <c r="L24" s="367" t="s">
        <v>3813</v>
      </c>
      <c r="M24" s="426" t="s">
        <v>3813</v>
      </c>
      <c r="N24" s="363">
        <v>125</v>
      </c>
      <c r="O24" s="364">
        <v>122</v>
      </c>
      <c r="P24" s="365">
        <v>59809287</v>
      </c>
      <c r="Q24" s="366">
        <v>17</v>
      </c>
      <c r="R24" s="367">
        <v>17</v>
      </c>
      <c r="S24" s="362">
        <v>309284258</v>
      </c>
      <c r="T24" s="363" t="s">
        <v>3813</v>
      </c>
      <c r="U24" s="364" t="s">
        <v>3813</v>
      </c>
      <c r="V24" s="425" t="s">
        <v>3813</v>
      </c>
      <c r="W24" s="366">
        <v>42</v>
      </c>
      <c r="X24" s="367">
        <v>42</v>
      </c>
      <c r="Y24" s="362">
        <v>52260</v>
      </c>
      <c r="Z24" s="363">
        <v>46</v>
      </c>
      <c r="AA24" s="364">
        <v>45</v>
      </c>
      <c r="AB24" s="365">
        <v>848</v>
      </c>
      <c r="AC24" s="368">
        <v>311</v>
      </c>
      <c r="AD24" s="360">
        <v>0</v>
      </c>
      <c r="AE24" s="369">
        <v>50</v>
      </c>
      <c r="AF24" s="370">
        <v>50</v>
      </c>
    </row>
    <row r="25" spans="1:32" ht="18.75" customHeight="1">
      <c r="A25" s="356">
        <v>23</v>
      </c>
      <c r="B25" s="357">
        <v>17</v>
      </c>
      <c r="C25" s="358" t="s">
        <v>358</v>
      </c>
      <c r="D25" s="359" t="s">
        <v>3815</v>
      </c>
      <c r="E25" s="360" t="s">
        <v>3813</v>
      </c>
      <c r="F25" s="361">
        <v>23</v>
      </c>
      <c r="G25" s="362">
        <v>152799641</v>
      </c>
      <c r="H25" s="363">
        <v>85</v>
      </c>
      <c r="I25" s="364">
        <v>85</v>
      </c>
      <c r="J25" s="365">
        <v>152815133</v>
      </c>
      <c r="K25" s="366">
        <v>174</v>
      </c>
      <c r="L25" s="367">
        <v>171</v>
      </c>
      <c r="M25" s="362">
        <v>25447891</v>
      </c>
      <c r="N25" s="363">
        <v>69</v>
      </c>
      <c r="O25" s="364">
        <v>67</v>
      </c>
      <c r="P25" s="365">
        <v>78598728</v>
      </c>
      <c r="Q25" s="366">
        <v>249</v>
      </c>
      <c r="R25" s="367">
        <v>246</v>
      </c>
      <c r="S25" s="362">
        <v>88678574</v>
      </c>
      <c r="T25" s="363">
        <v>42</v>
      </c>
      <c r="U25" s="364">
        <v>42</v>
      </c>
      <c r="V25" s="365">
        <v>18235954</v>
      </c>
      <c r="W25" s="366">
        <v>176</v>
      </c>
      <c r="X25" s="367">
        <v>175</v>
      </c>
      <c r="Y25" s="362">
        <v>21085</v>
      </c>
      <c r="Z25" s="363">
        <v>424</v>
      </c>
      <c r="AA25" s="364">
        <v>419</v>
      </c>
      <c r="AB25" s="365">
        <v>124</v>
      </c>
      <c r="AC25" s="368">
        <v>312</v>
      </c>
      <c r="AD25" s="360">
        <v>0</v>
      </c>
      <c r="AE25" s="369">
        <v>100</v>
      </c>
      <c r="AF25" s="370">
        <v>0</v>
      </c>
    </row>
    <row r="26" spans="1:32" ht="18.75" customHeight="1">
      <c r="A26" s="470">
        <v>24</v>
      </c>
      <c r="B26" s="471" t="s">
        <v>3813</v>
      </c>
      <c r="C26" s="472" t="s">
        <v>4171</v>
      </c>
      <c r="D26" s="473" t="s">
        <v>3812</v>
      </c>
      <c r="E26" s="474" t="s">
        <v>3813</v>
      </c>
      <c r="F26" s="475">
        <v>24</v>
      </c>
      <c r="G26" s="476">
        <v>152777259</v>
      </c>
      <c r="H26" s="477">
        <v>77</v>
      </c>
      <c r="I26" s="478">
        <v>77</v>
      </c>
      <c r="J26" s="479">
        <v>153701251</v>
      </c>
      <c r="K26" s="480" t="s">
        <v>3813</v>
      </c>
      <c r="L26" s="481" t="s">
        <v>3813</v>
      </c>
      <c r="M26" s="519" t="s">
        <v>3813</v>
      </c>
      <c r="N26" s="477" t="s">
        <v>3813</v>
      </c>
      <c r="O26" s="478" t="s">
        <v>3813</v>
      </c>
      <c r="P26" s="520" t="s">
        <v>3813</v>
      </c>
      <c r="Q26" s="480" t="s">
        <v>3813</v>
      </c>
      <c r="R26" s="481" t="s">
        <v>3813</v>
      </c>
      <c r="S26" s="519" t="s">
        <v>3813</v>
      </c>
      <c r="T26" s="477" t="s">
        <v>3813</v>
      </c>
      <c r="U26" s="478" t="s">
        <v>3813</v>
      </c>
      <c r="V26" s="520" t="s">
        <v>3813</v>
      </c>
      <c r="W26" s="480" t="s">
        <v>3813</v>
      </c>
      <c r="X26" s="481" t="s">
        <v>3813</v>
      </c>
      <c r="Y26" s="519" t="s">
        <v>3813</v>
      </c>
      <c r="Z26" s="477" t="s">
        <v>3813</v>
      </c>
      <c r="AA26" s="478" t="s">
        <v>3813</v>
      </c>
      <c r="AB26" s="520" t="s">
        <v>3813</v>
      </c>
      <c r="AC26" s="482">
        <v>371</v>
      </c>
      <c r="AD26" s="474">
        <v>0</v>
      </c>
      <c r="AE26" s="483">
        <v>100</v>
      </c>
      <c r="AF26" s="484">
        <v>0</v>
      </c>
    </row>
    <row r="27" spans="1:32" ht="18.75" customHeight="1">
      <c r="A27" s="485">
        <v>25</v>
      </c>
      <c r="B27" s="486" t="s">
        <v>3813</v>
      </c>
      <c r="C27" s="487" t="s">
        <v>4172</v>
      </c>
      <c r="D27" s="488" t="s">
        <v>3376</v>
      </c>
      <c r="E27" s="489" t="s">
        <v>3813</v>
      </c>
      <c r="F27" s="490">
        <v>25</v>
      </c>
      <c r="G27" s="491">
        <v>152668636</v>
      </c>
      <c r="H27" s="492">
        <v>73</v>
      </c>
      <c r="I27" s="493">
        <v>73</v>
      </c>
      <c r="J27" s="494">
        <v>154325016</v>
      </c>
      <c r="K27" s="495" t="s">
        <v>3813</v>
      </c>
      <c r="L27" s="496" t="s">
        <v>3813</v>
      </c>
      <c r="M27" s="497" t="s">
        <v>3813</v>
      </c>
      <c r="N27" s="492">
        <v>93</v>
      </c>
      <c r="O27" s="493">
        <v>90</v>
      </c>
      <c r="P27" s="494">
        <v>65847899</v>
      </c>
      <c r="Q27" s="495">
        <v>32</v>
      </c>
      <c r="R27" s="496">
        <v>31</v>
      </c>
      <c r="S27" s="491">
        <v>229143287</v>
      </c>
      <c r="T27" s="492" t="s">
        <v>3813</v>
      </c>
      <c r="U27" s="493" t="s">
        <v>3813</v>
      </c>
      <c r="V27" s="498" t="s">
        <v>3813</v>
      </c>
      <c r="W27" s="495" t="s">
        <v>3813</v>
      </c>
      <c r="X27" s="496" t="s">
        <v>3813</v>
      </c>
      <c r="Y27" s="497" t="s">
        <v>3813</v>
      </c>
      <c r="Z27" s="492">
        <v>142</v>
      </c>
      <c r="AA27" s="493">
        <v>141</v>
      </c>
      <c r="AB27" s="494">
        <v>500</v>
      </c>
      <c r="AC27" s="499">
        <v>321</v>
      </c>
      <c r="AD27" s="489">
        <v>0</v>
      </c>
      <c r="AE27" s="500">
        <v>100</v>
      </c>
      <c r="AF27" s="501">
        <v>0</v>
      </c>
    </row>
    <row r="28" spans="1:32" ht="18.75" customHeight="1">
      <c r="A28" s="502">
        <v>26</v>
      </c>
      <c r="B28" s="503">
        <v>462</v>
      </c>
      <c r="C28" s="504" t="s">
        <v>3108</v>
      </c>
      <c r="D28" s="505" t="s">
        <v>3373</v>
      </c>
      <c r="E28" s="506" t="s">
        <v>3813</v>
      </c>
      <c r="F28" s="507">
        <v>26</v>
      </c>
      <c r="G28" s="508">
        <v>152567615</v>
      </c>
      <c r="H28" s="509">
        <v>62</v>
      </c>
      <c r="I28" s="510">
        <v>62</v>
      </c>
      <c r="J28" s="511">
        <v>156853096</v>
      </c>
      <c r="K28" s="512">
        <v>421</v>
      </c>
      <c r="L28" s="513">
        <v>417</v>
      </c>
      <c r="M28" s="508">
        <v>7849849</v>
      </c>
      <c r="N28" s="509">
        <v>492</v>
      </c>
      <c r="O28" s="510">
        <v>487</v>
      </c>
      <c r="P28" s="511">
        <v>-574188</v>
      </c>
      <c r="Q28" s="512">
        <v>332</v>
      </c>
      <c r="R28" s="513">
        <v>328</v>
      </c>
      <c r="S28" s="508">
        <v>71562683</v>
      </c>
      <c r="T28" s="509">
        <v>438</v>
      </c>
      <c r="U28" s="510">
        <v>433</v>
      </c>
      <c r="V28" s="511">
        <v>-5258287</v>
      </c>
      <c r="W28" s="512">
        <v>17</v>
      </c>
      <c r="X28" s="513">
        <v>17</v>
      </c>
      <c r="Y28" s="508">
        <v>62769</v>
      </c>
      <c r="Z28" s="509">
        <v>353</v>
      </c>
      <c r="AA28" s="510">
        <v>348</v>
      </c>
      <c r="AB28" s="511">
        <v>201</v>
      </c>
      <c r="AC28" s="516">
        <v>311</v>
      </c>
      <c r="AD28" s="506">
        <v>0</v>
      </c>
      <c r="AE28" s="517">
        <v>100</v>
      </c>
      <c r="AF28" s="518">
        <v>0</v>
      </c>
    </row>
    <row r="29" spans="1:32" ht="18.75" customHeight="1">
      <c r="A29" s="356">
        <v>27</v>
      </c>
      <c r="B29" s="357">
        <v>37</v>
      </c>
      <c r="C29" s="358" t="s">
        <v>370</v>
      </c>
      <c r="D29" s="359" t="s">
        <v>3815</v>
      </c>
      <c r="E29" s="360" t="s">
        <v>3813</v>
      </c>
      <c r="F29" s="361">
        <v>27</v>
      </c>
      <c r="G29" s="362">
        <v>152313201</v>
      </c>
      <c r="H29" s="363">
        <v>86</v>
      </c>
      <c r="I29" s="364">
        <v>86</v>
      </c>
      <c r="J29" s="365">
        <v>152313201</v>
      </c>
      <c r="K29" s="366">
        <v>204</v>
      </c>
      <c r="L29" s="367">
        <v>200</v>
      </c>
      <c r="M29" s="362">
        <v>23349442</v>
      </c>
      <c r="N29" s="363">
        <v>407</v>
      </c>
      <c r="O29" s="364">
        <v>402</v>
      </c>
      <c r="P29" s="365">
        <v>13961878</v>
      </c>
      <c r="Q29" s="366">
        <v>83</v>
      </c>
      <c r="R29" s="367">
        <v>81</v>
      </c>
      <c r="S29" s="362">
        <v>163219149</v>
      </c>
      <c r="T29" s="363">
        <v>332</v>
      </c>
      <c r="U29" s="364">
        <v>328</v>
      </c>
      <c r="V29" s="365">
        <v>1003500</v>
      </c>
      <c r="W29" s="366">
        <v>245</v>
      </c>
      <c r="X29" s="367">
        <v>244</v>
      </c>
      <c r="Y29" s="362">
        <v>11364</v>
      </c>
      <c r="Z29" s="363">
        <v>472</v>
      </c>
      <c r="AA29" s="364">
        <v>467</v>
      </c>
      <c r="AB29" s="365">
        <v>64</v>
      </c>
      <c r="AC29" s="368">
        <v>311</v>
      </c>
      <c r="AD29" s="360">
        <v>0</v>
      </c>
      <c r="AE29" s="369">
        <v>100</v>
      </c>
      <c r="AF29" s="370">
        <v>0</v>
      </c>
    </row>
    <row r="30" spans="1:32" ht="18.75" customHeight="1">
      <c r="A30" s="470">
        <v>28</v>
      </c>
      <c r="B30" s="471">
        <v>127</v>
      </c>
      <c r="C30" s="472" t="s">
        <v>2157</v>
      </c>
      <c r="D30" s="473" t="s">
        <v>3369</v>
      </c>
      <c r="E30" s="474" t="s">
        <v>3813</v>
      </c>
      <c r="F30" s="475">
        <v>28</v>
      </c>
      <c r="G30" s="476">
        <v>152192866</v>
      </c>
      <c r="H30" s="477">
        <v>56</v>
      </c>
      <c r="I30" s="478">
        <v>56</v>
      </c>
      <c r="J30" s="479">
        <v>158870159</v>
      </c>
      <c r="K30" s="480">
        <v>242</v>
      </c>
      <c r="L30" s="481">
        <v>238</v>
      </c>
      <c r="M30" s="476">
        <v>19585820</v>
      </c>
      <c r="N30" s="477">
        <v>283</v>
      </c>
      <c r="O30" s="478">
        <v>279</v>
      </c>
      <c r="P30" s="479">
        <v>29704389</v>
      </c>
      <c r="Q30" s="480">
        <v>179</v>
      </c>
      <c r="R30" s="481">
        <v>176</v>
      </c>
      <c r="S30" s="476">
        <v>110509641</v>
      </c>
      <c r="T30" s="477">
        <v>152</v>
      </c>
      <c r="U30" s="478">
        <v>151</v>
      </c>
      <c r="V30" s="479">
        <v>7000290</v>
      </c>
      <c r="W30" s="480">
        <v>25</v>
      </c>
      <c r="X30" s="481">
        <v>25</v>
      </c>
      <c r="Y30" s="476">
        <v>58485</v>
      </c>
      <c r="Z30" s="477">
        <v>306</v>
      </c>
      <c r="AA30" s="478">
        <v>301</v>
      </c>
      <c r="AB30" s="479">
        <v>250</v>
      </c>
      <c r="AC30" s="482">
        <v>381</v>
      </c>
      <c r="AD30" s="474">
        <v>0</v>
      </c>
      <c r="AE30" s="483">
        <v>100</v>
      </c>
      <c r="AF30" s="484">
        <v>0</v>
      </c>
    </row>
    <row r="31" spans="1:32" ht="18.75" customHeight="1">
      <c r="A31" s="470">
        <v>29</v>
      </c>
      <c r="B31" s="471" t="s">
        <v>3813</v>
      </c>
      <c r="C31" s="472" t="s">
        <v>4173</v>
      </c>
      <c r="D31" s="473" t="s">
        <v>465</v>
      </c>
      <c r="E31" s="474" t="s">
        <v>3813</v>
      </c>
      <c r="F31" s="475">
        <v>29</v>
      </c>
      <c r="G31" s="476">
        <v>152069401</v>
      </c>
      <c r="H31" s="477">
        <v>24</v>
      </c>
      <c r="I31" s="478">
        <v>24</v>
      </c>
      <c r="J31" s="479">
        <v>181282831</v>
      </c>
      <c r="K31" s="480" t="s">
        <v>3813</v>
      </c>
      <c r="L31" s="481" t="s">
        <v>3813</v>
      </c>
      <c r="M31" s="519" t="s">
        <v>3813</v>
      </c>
      <c r="N31" s="477" t="s">
        <v>3813</v>
      </c>
      <c r="O31" s="478" t="s">
        <v>3813</v>
      </c>
      <c r="P31" s="520" t="s">
        <v>3813</v>
      </c>
      <c r="Q31" s="480" t="s">
        <v>3813</v>
      </c>
      <c r="R31" s="481" t="s">
        <v>3813</v>
      </c>
      <c r="S31" s="519" t="s">
        <v>3813</v>
      </c>
      <c r="T31" s="477" t="s">
        <v>3813</v>
      </c>
      <c r="U31" s="478" t="s">
        <v>3813</v>
      </c>
      <c r="V31" s="520" t="s">
        <v>3813</v>
      </c>
      <c r="W31" s="480">
        <v>2</v>
      </c>
      <c r="X31" s="481">
        <v>2</v>
      </c>
      <c r="Y31" s="476">
        <v>77538</v>
      </c>
      <c r="Z31" s="477" t="s">
        <v>3813</v>
      </c>
      <c r="AA31" s="478" t="s">
        <v>3813</v>
      </c>
      <c r="AB31" s="520" t="s">
        <v>3813</v>
      </c>
      <c r="AC31" s="482">
        <v>314</v>
      </c>
      <c r="AD31" s="474">
        <v>0</v>
      </c>
      <c r="AE31" s="483">
        <v>100</v>
      </c>
      <c r="AF31" s="484">
        <v>0</v>
      </c>
    </row>
    <row r="32" spans="1:32" ht="18.75" customHeight="1">
      <c r="A32" s="485">
        <v>30</v>
      </c>
      <c r="B32" s="486" t="s">
        <v>3813</v>
      </c>
      <c r="C32" s="487" t="s">
        <v>4174</v>
      </c>
      <c r="D32" s="488" t="s">
        <v>2086</v>
      </c>
      <c r="E32" s="489" t="s">
        <v>3813</v>
      </c>
      <c r="F32" s="490">
        <v>30</v>
      </c>
      <c r="G32" s="491">
        <v>151834975</v>
      </c>
      <c r="H32" s="492">
        <v>29</v>
      </c>
      <c r="I32" s="493">
        <v>29</v>
      </c>
      <c r="J32" s="494">
        <v>175733675</v>
      </c>
      <c r="K32" s="495">
        <v>98</v>
      </c>
      <c r="L32" s="496">
        <v>95</v>
      </c>
      <c r="M32" s="491">
        <v>35509407</v>
      </c>
      <c r="N32" s="492">
        <v>159</v>
      </c>
      <c r="O32" s="493">
        <v>156</v>
      </c>
      <c r="P32" s="494">
        <v>49369675</v>
      </c>
      <c r="Q32" s="495">
        <v>68</v>
      </c>
      <c r="R32" s="496">
        <v>67</v>
      </c>
      <c r="S32" s="491">
        <v>178914600</v>
      </c>
      <c r="T32" s="492">
        <v>379</v>
      </c>
      <c r="U32" s="493">
        <v>374</v>
      </c>
      <c r="V32" s="494">
        <v>-280748</v>
      </c>
      <c r="W32" s="495">
        <v>111</v>
      </c>
      <c r="X32" s="496">
        <v>110</v>
      </c>
      <c r="Y32" s="491">
        <v>34500</v>
      </c>
      <c r="Z32" s="492">
        <v>80</v>
      </c>
      <c r="AA32" s="493">
        <v>79</v>
      </c>
      <c r="AB32" s="494">
        <v>661</v>
      </c>
      <c r="AC32" s="499">
        <v>321</v>
      </c>
      <c r="AD32" s="489">
        <v>0</v>
      </c>
      <c r="AE32" s="500">
        <v>100</v>
      </c>
      <c r="AF32" s="501">
        <v>0</v>
      </c>
    </row>
    <row r="33" spans="1:32" ht="18.75" customHeight="1">
      <c r="A33" s="502">
        <v>31</v>
      </c>
      <c r="B33" s="503">
        <v>24</v>
      </c>
      <c r="C33" s="504" t="s">
        <v>1515</v>
      </c>
      <c r="D33" s="505" t="s">
        <v>465</v>
      </c>
      <c r="E33" s="506" t="s">
        <v>3813</v>
      </c>
      <c r="F33" s="507">
        <v>31</v>
      </c>
      <c r="G33" s="508">
        <v>151182366</v>
      </c>
      <c r="H33" s="509">
        <v>21</v>
      </c>
      <c r="I33" s="510">
        <v>21</v>
      </c>
      <c r="J33" s="511">
        <v>185542690</v>
      </c>
      <c r="K33" s="512">
        <v>373</v>
      </c>
      <c r="L33" s="513">
        <v>369</v>
      </c>
      <c r="M33" s="508">
        <v>10807680</v>
      </c>
      <c r="N33" s="509">
        <v>50</v>
      </c>
      <c r="O33" s="510">
        <v>48</v>
      </c>
      <c r="P33" s="511">
        <v>100186412</v>
      </c>
      <c r="Q33" s="512">
        <v>35</v>
      </c>
      <c r="R33" s="513">
        <v>34</v>
      </c>
      <c r="S33" s="508">
        <v>223781856</v>
      </c>
      <c r="T33" s="509">
        <v>376</v>
      </c>
      <c r="U33" s="510">
        <v>371</v>
      </c>
      <c r="V33" s="511">
        <v>-44717</v>
      </c>
      <c r="W33" s="512">
        <v>228</v>
      </c>
      <c r="X33" s="513">
        <v>227</v>
      </c>
      <c r="Y33" s="508">
        <v>12837</v>
      </c>
      <c r="Z33" s="509">
        <v>396</v>
      </c>
      <c r="AA33" s="510">
        <v>391</v>
      </c>
      <c r="AB33" s="511">
        <v>153</v>
      </c>
      <c r="AC33" s="516">
        <v>351</v>
      </c>
      <c r="AD33" s="506">
        <v>0</v>
      </c>
      <c r="AE33" s="517">
        <v>100</v>
      </c>
      <c r="AF33" s="518">
        <v>0</v>
      </c>
    </row>
    <row r="34" spans="1:32" ht="18.75" customHeight="1">
      <c r="A34" s="470">
        <v>32</v>
      </c>
      <c r="B34" s="471">
        <v>27</v>
      </c>
      <c r="C34" s="472" t="s">
        <v>4175</v>
      </c>
      <c r="D34" s="473" t="s">
        <v>3371</v>
      </c>
      <c r="E34" s="522" t="s">
        <v>3813</v>
      </c>
      <c r="F34" s="483">
        <v>32</v>
      </c>
      <c r="G34" s="476">
        <v>150087886</v>
      </c>
      <c r="H34" s="477">
        <v>71</v>
      </c>
      <c r="I34" s="478">
        <v>71</v>
      </c>
      <c r="J34" s="479">
        <v>154891176</v>
      </c>
      <c r="K34" s="480" t="s">
        <v>3813</v>
      </c>
      <c r="L34" s="481" t="s">
        <v>3813</v>
      </c>
      <c r="M34" s="519" t="s">
        <v>3813</v>
      </c>
      <c r="N34" s="477">
        <v>46</v>
      </c>
      <c r="O34" s="478">
        <v>44</v>
      </c>
      <c r="P34" s="479">
        <v>101494105</v>
      </c>
      <c r="Q34" s="480">
        <v>198</v>
      </c>
      <c r="R34" s="481">
        <v>195</v>
      </c>
      <c r="S34" s="476">
        <v>104816249</v>
      </c>
      <c r="T34" s="477" t="s">
        <v>3813</v>
      </c>
      <c r="U34" s="478" t="s">
        <v>3813</v>
      </c>
      <c r="V34" s="520" t="s">
        <v>3813</v>
      </c>
      <c r="W34" s="480" t="s">
        <v>3813</v>
      </c>
      <c r="X34" s="481" t="s">
        <v>3813</v>
      </c>
      <c r="Y34" s="519" t="s">
        <v>3813</v>
      </c>
      <c r="Z34" s="477">
        <v>420</v>
      </c>
      <c r="AA34" s="478">
        <v>415</v>
      </c>
      <c r="AB34" s="479">
        <v>130</v>
      </c>
      <c r="AC34" s="482">
        <v>311</v>
      </c>
      <c r="AD34" s="474">
        <v>0</v>
      </c>
      <c r="AE34" s="483">
        <v>100</v>
      </c>
      <c r="AF34" s="484">
        <v>0</v>
      </c>
    </row>
    <row r="35" spans="1:32" ht="18.75" customHeight="1">
      <c r="A35" s="470">
        <v>33</v>
      </c>
      <c r="B35" s="471">
        <v>178</v>
      </c>
      <c r="C35" s="472" t="s">
        <v>4036</v>
      </c>
      <c r="D35" s="473" t="s">
        <v>3812</v>
      </c>
      <c r="E35" s="474" t="s">
        <v>3813</v>
      </c>
      <c r="F35" s="475">
        <v>33</v>
      </c>
      <c r="G35" s="476">
        <v>149808999</v>
      </c>
      <c r="H35" s="477">
        <v>41</v>
      </c>
      <c r="I35" s="478">
        <v>41</v>
      </c>
      <c r="J35" s="479">
        <v>166221062</v>
      </c>
      <c r="K35" s="480">
        <v>198</v>
      </c>
      <c r="L35" s="481">
        <v>194</v>
      </c>
      <c r="M35" s="476">
        <v>23727184</v>
      </c>
      <c r="N35" s="477">
        <v>287</v>
      </c>
      <c r="O35" s="478">
        <v>283</v>
      </c>
      <c r="P35" s="479">
        <v>29377846</v>
      </c>
      <c r="Q35" s="480">
        <v>15</v>
      </c>
      <c r="R35" s="481">
        <v>15</v>
      </c>
      <c r="S35" s="476">
        <v>324574376</v>
      </c>
      <c r="T35" s="477">
        <v>288</v>
      </c>
      <c r="U35" s="478">
        <v>285</v>
      </c>
      <c r="V35" s="479">
        <v>1881811</v>
      </c>
      <c r="W35" s="480" t="s">
        <v>3813</v>
      </c>
      <c r="X35" s="481" t="s">
        <v>3813</v>
      </c>
      <c r="Y35" s="519" t="s">
        <v>3813</v>
      </c>
      <c r="Z35" s="477">
        <v>193</v>
      </c>
      <c r="AA35" s="478">
        <v>190</v>
      </c>
      <c r="AB35" s="479">
        <v>412</v>
      </c>
      <c r="AC35" s="482">
        <v>354</v>
      </c>
      <c r="AD35" s="474">
        <v>0</v>
      </c>
      <c r="AE35" s="483">
        <v>100</v>
      </c>
      <c r="AF35" s="484">
        <v>0</v>
      </c>
    </row>
    <row r="36" spans="1:32" ht="18.75" customHeight="1">
      <c r="A36" s="356">
        <v>34</v>
      </c>
      <c r="B36" s="357" t="s">
        <v>3813</v>
      </c>
      <c r="C36" s="428" t="s">
        <v>3813</v>
      </c>
      <c r="D36" s="359" t="s">
        <v>3815</v>
      </c>
      <c r="E36" s="360" t="s">
        <v>3813</v>
      </c>
      <c r="F36" s="361">
        <v>34</v>
      </c>
      <c r="G36" s="426" t="s">
        <v>3813</v>
      </c>
      <c r="H36" s="363">
        <v>51</v>
      </c>
      <c r="I36" s="364">
        <v>51</v>
      </c>
      <c r="J36" s="425" t="s">
        <v>3813</v>
      </c>
      <c r="K36" s="366">
        <v>51</v>
      </c>
      <c r="L36" s="367">
        <v>49</v>
      </c>
      <c r="M36" s="426" t="s">
        <v>3813</v>
      </c>
      <c r="N36" s="363">
        <v>41</v>
      </c>
      <c r="O36" s="364">
        <v>39</v>
      </c>
      <c r="P36" s="425" t="s">
        <v>3813</v>
      </c>
      <c r="Q36" s="366">
        <v>121</v>
      </c>
      <c r="R36" s="367">
        <v>119</v>
      </c>
      <c r="S36" s="426" t="s">
        <v>3813</v>
      </c>
      <c r="T36" s="363">
        <v>48</v>
      </c>
      <c r="U36" s="364">
        <v>48</v>
      </c>
      <c r="V36" s="425" t="s">
        <v>3813</v>
      </c>
      <c r="W36" s="366">
        <v>8</v>
      </c>
      <c r="X36" s="367">
        <v>8</v>
      </c>
      <c r="Y36" s="426" t="s">
        <v>3813</v>
      </c>
      <c r="Z36" s="363">
        <v>26</v>
      </c>
      <c r="AA36" s="364">
        <v>25</v>
      </c>
      <c r="AB36" s="425" t="s">
        <v>3813</v>
      </c>
      <c r="AC36" s="368">
        <v>321</v>
      </c>
      <c r="AD36" s="360">
        <v>0</v>
      </c>
      <c r="AE36" s="369">
        <v>100</v>
      </c>
      <c r="AF36" s="370">
        <v>0</v>
      </c>
    </row>
    <row r="37" spans="1:32" ht="18.75" customHeight="1">
      <c r="A37" s="485">
        <v>35</v>
      </c>
      <c r="B37" s="486" t="s">
        <v>3813</v>
      </c>
      <c r="C37" s="487" t="s">
        <v>4176</v>
      </c>
      <c r="D37" s="488" t="s">
        <v>3812</v>
      </c>
      <c r="E37" s="489" t="s">
        <v>3813</v>
      </c>
      <c r="F37" s="490">
        <v>35</v>
      </c>
      <c r="G37" s="491">
        <v>149440175</v>
      </c>
      <c r="H37" s="492">
        <v>70</v>
      </c>
      <c r="I37" s="493">
        <v>70</v>
      </c>
      <c r="J37" s="494">
        <v>154894033</v>
      </c>
      <c r="K37" s="495">
        <v>293</v>
      </c>
      <c r="L37" s="496">
        <v>289</v>
      </c>
      <c r="M37" s="491">
        <v>15828735</v>
      </c>
      <c r="N37" s="492">
        <v>257</v>
      </c>
      <c r="O37" s="493">
        <v>253</v>
      </c>
      <c r="P37" s="494">
        <v>33659902</v>
      </c>
      <c r="Q37" s="495">
        <v>119</v>
      </c>
      <c r="R37" s="496">
        <v>117</v>
      </c>
      <c r="S37" s="491">
        <v>138208693</v>
      </c>
      <c r="T37" s="492">
        <v>420</v>
      </c>
      <c r="U37" s="493">
        <v>415</v>
      </c>
      <c r="V37" s="494">
        <v>-3446405</v>
      </c>
      <c r="W37" s="495">
        <v>221</v>
      </c>
      <c r="X37" s="496">
        <v>220</v>
      </c>
      <c r="Y37" s="491">
        <v>14265</v>
      </c>
      <c r="Z37" s="492">
        <v>204</v>
      </c>
      <c r="AA37" s="493">
        <v>201</v>
      </c>
      <c r="AB37" s="494">
        <v>399</v>
      </c>
      <c r="AC37" s="499">
        <v>311</v>
      </c>
      <c r="AD37" s="489">
        <v>0</v>
      </c>
      <c r="AE37" s="500">
        <v>100</v>
      </c>
      <c r="AF37" s="501">
        <v>0</v>
      </c>
    </row>
    <row r="38" spans="1:32" ht="18.75" customHeight="1">
      <c r="A38" s="388">
        <v>36</v>
      </c>
      <c r="B38" s="389">
        <v>149</v>
      </c>
      <c r="C38" s="390" t="s">
        <v>1418</v>
      </c>
      <c r="D38" s="391" t="s">
        <v>3815</v>
      </c>
      <c r="E38" s="392" t="s">
        <v>3813</v>
      </c>
      <c r="F38" s="393">
        <v>36</v>
      </c>
      <c r="G38" s="394">
        <v>148865506</v>
      </c>
      <c r="H38" s="395">
        <v>44</v>
      </c>
      <c r="I38" s="396">
        <v>44</v>
      </c>
      <c r="J38" s="397">
        <v>163065991</v>
      </c>
      <c r="K38" s="398">
        <v>147</v>
      </c>
      <c r="L38" s="399">
        <v>144</v>
      </c>
      <c r="M38" s="394">
        <v>29416886</v>
      </c>
      <c r="N38" s="395">
        <v>193</v>
      </c>
      <c r="O38" s="396">
        <v>189</v>
      </c>
      <c r="P38" s="397">
        <v>43784604</v>
      </c>
      <c r="Q38" s="398">
        <v>135</v>
      </c>
      <c r="R38" s="399">
        <v>132</v>
      </c>
      <c r="S38" s="394">
        <v>131515041</v>
      </c>
      <c r="T38" s="395">
        <v>60</v>
      </c>
      <c r="U38" s="396">
        <v>60</v>
      </c>
      <c r="V38" s="397">
        <v>15912546</v>
      </c>
      <c r="W38" s="398">
        <v>102</v>
      </c>
      <c r="X38" s="399">
        <v>101</v>
      </c>
      <c r="Y38" s="394">
        <v>36796</v>
      </c>
      <c r="Z38" s="395">
        <v>364</v>
      </c>
      <c r="AA38" s="396">
        <v>359</v>
      </c>
      <c r="AB38" s="397">
        <v>190</v>
      </c>
      <c r="AC38" s="401">
        <v>352</v>
      </c>
      <c r="AD38" s="392">
        <v>0</v>
      </c>
      <c r="AE38" s="402">
        <v>0</v>
      </c>
      <c r="AF38" s="403">
        <v>100</v>
      </c>
    </row>
    <row r="39" spans="1:32" ht="18.75" customHeight="1">
      <c r="A39" s="470">
        <v>37</v>
      </c>
      <c r="B39" s="471">
        <v>87</v>
      </c>
      <c r="C39" s="472" t="s">
        <v>1389</v>
      </c>
      <c r="D39" s="473" t="s">
        <v>3369</v>
      </c>
      <c r="E39" s="474" t="s">
        <v>3813</v>
      </c>
      <c r="F39" s="475">
        <v>37</v>
      </c>
      <c r="G39" s="476">
        <v>148843747</v>
      </c>
      <c r="H39" s="477">
        <v>97</v>
      </c>
      <c r="I39" s="478">
        <v>97</v>
      </c>
      <c r="J39" s="479">
        <v>148843747</v>
      </c>
      <c r="K39" s="480" t="s">
        <v>3813</v>
      </c>
      <c r="L39" s="481" t="s">
        <v>3813</v>
      </c>
      <c r="M39" s="519" t="s">
        <v>3813</v>
      </c>
      <c r="N39" s="477">
        <v>306</v>
      </c>
      <c r="O39" s="478">
        <v>302</v>
      </c>
      <c r="P39" s="479">
        <v>26949791</v>
      </c>
      <c r="Q39" s="480">
        <v>421</v>
      </c>
      <c r="R39" s="481">
        <v>417</v>
      </c>
      <c r="S39" s="476">
        <v>52747538</v>
      </c>
      <c r="T39" s="477" t="s">
        <v>3813</v>
      </c>
      <c r="U39" s="478" t="s">
        <v>3813</v>
      </c>
      <c r="V39" s="520" t="s">
        <v>3813</v>
      </c>
      <c r="W39" s="480">
        <v>14</v>
      </c>
      <c r="X39" s="481">
        <v>14</v>
      </c>
      <c r="Y39" s="476">
        <v>63649</v>
      </c>
      <c r="Z39" s="477">
        <v>96</v>
      </c>
      <c r="AA39" s="478">
        <v>95</v>
      </c>
      <c r="AB39" s="479">
        <v>611</v>
      </c>
      <c r="AC39" s="482">
        <v>332</v>
      </c>
      <c r="AD39" s="474">
        <v>0</v>
      </c>
      <c r="AE39" s="483">
        <v>0.63</v>
      </c>
      <c r="AF39" s="484">
        <v>99.37</v>
      </c>
    </row>
    <row r="40" spans="1:32" ht="18.75" customHeight="1">
      <c r="A40" s="470">
        <v>38</v>
      </c>
      <c r="B40" s="471" t="s">
        <v>3813</v>
      </c>
      <c r="C40" s="472" t="s">
        <v>4177</v>
      </c>
      <c r="D40" s="473" t="s">
        <v>2087</v>
      </c>
      <c r="E40" s="474" t="s">
        <v>3813</v>
      </c>
      <c r="F40" s="475">
        <v>38</v>
      </c>
      <c r="G40" s="476">
        <v>148544831</v>
      </c>
      <c r="H40" s="477">
        <v>8</v>
      </c>
      <c r="I40" s="478">
        <v>8</v>
      </c>
      <c r="J40" s="479">
        <v>245876798</v>
      </c>
      <c r="K40" s="480" t="s">
        <v>3813</v>
      </c>
      <c r="L40" s="481" t="s">
        <v>3813</v>
      </c>
      <c r="M40" s="519" t="s">
        <v>3813</v>
      </c>
      <c r="N40" s="477" t="s">
        <v>3813</v>
      </c>
      <c r="O40" s="478" t="s">
        <v>3813</v>
      </c>
      <c r="P40" s="520" t="s">
        <v>3813</v>
      </c>
      <c r="Q40" s="480">
        <v>126</v>
      </c>
      <c r="R40" s="481">
        <v>124</v>
      </c>
      <c r="S40" s="476">
        <v>134545866</v>
      </c>
      <c r="T40" s="477" t="s">
        <v>3813</v>
      </c>
      <c r="U40" s="478" t="s">
        <v>3813</v>
      </c>
      <c r="V40" s="520" t="s">
        <v>3813</v>
      </c>
      <c r="W40" s="480">
        <v>73</v>
      </c>
      <c r="X40" s="481">
        <v>73</v>
      </c>
      <c r="Y40" s="476">
        <v>43969</v>
      </c>
      <c r="Z40" s="477">
        <v>402</v>
      </c>
      <c r="AA40" s="478">
        <v>397</v>
      </c>
      <c r="AB40" s="479">
        <v>150</v>
      </c>
      <c r="AC40" s="482">
        <v>371</v>
      </c>
      <c r="AD40" s="474">
        <v>0</v>
      </c>
      <c r="AE40" s="483">
        <v>100</v>
      </c>
      <c r="AF40" s="484">
        <v>0</v>
      </c>
    </row>
    <row r="41" spans="1:32" ht="18.75" customHeight="1">
      <c r="A41" s="470">
        <v>39</v>
      </c>
      <c r="B41" s="471" t="s">
        <v>3813</v>
      </c>
      <c r="C41" s="523" t="s">
        <v>3813</v>
      </c>
      <c r="D41" s="473" t="s">
        <v>3369</v>
      </c>
      <c r="E41" s="474" t="s">
        <v>3813</v>
      </c>
      <c r="F41" s="475">
        <v>39</v>
      </c>
      <c r="G41" s="519" t="s">
        <v>3813</v>
      </c>
      <c r="H41" s="477">
        <v>46</v>
      </c>
      <c r="I41" s="478">
        <v>46</v>
      </c>
      <c r="J41" s="520" t="s">
        <v>3813</v>
      </c>
      <c r="K41" s="480">
        <v>27</v>
      </c>
      <c r="L41" s="481">
        <v>26</v>
      </c>
      <c r="M41" s="519" t="s">
        <v>3813</v>
      </c>
      <c r="N41" s="477">
        <v>328</v>
      </c>
      <c r="O41" s="478">
        <v>323</v>
      </c>
      <c r="P41" s="520" t="s">
        <v>3813</v>
      </c>
      <c r="Q41" s="480">
        <v>258</v>
      </c>
      <c r="R41" s="481">
        <v>254</v>
      </c>
      <c r="S41" s="519" t="s">
        <v>3813</v>
      </c>
      <c r="T41" s="477">
        <v>79</v>
      </c>
      <c r="U41" s="478">
        <v>79</v>
      </c>
      <c r="V41" s="520" t="s">
        <v>3813</v>
      </c>
      <c r="W41" s="480">
        <v>370</v>
      </c>
      <c r="X41" s="481">
        <v>369</v>
      </c>
      <c r="Y41" s="519" t="s">
        <v>3813</v>
      </c>
      <c r="Z41" s="477">
        <v>55</v>
      </c>
      <c r="AA41" s="478">
        <v>54</v>
      </c>
      <c r="AB41" s="520" t="s">
        <v>3813</v>
      </c>
      <c r="AC41" s="482">
        <v>384</v>
      </c>
      <c r="AD41" s="474">
        <v>0</v>
      </c>
      <c r="AE41" s="483">
        <v>100</v>
      </c>
      <c r="AF41" s="484">
        <v>0</v>
      </c>
    </row>
    <row r="42" spans="1:32" ht="18.75" customHeight="1">
      <c r="A42" s="485">
        <v>40</v>
      </c>
      <c r="B42" s="486">
        <v>231</v>
      </c>
      <c r="C42" s="487" t="s">
        <v>4178</v>
      </c>
      <c r="D42" s="488" t="s">
        <v>3373</v>
      </c>
      <c r="E42" s="489" t="s">
        <v>3813</v>
      </c>
      <c r="F42" s="490">
        <v>40</v>
      </c>
      <c r="G42" s="491">
        <v>148335186</v>
      </c>
      <c r="H42" s="492">
        <v>10</v>
      </c>
      <c r="I42" s="493">
        <v>10</v>
      </c>
      <c r="J42" s="494">
        <v>220731554</v>
      </c>
      <c r="K42" s="495">
        <v>426</v>
      </c>
      <c r="L42" s="496">
        <v>422</v>
      </c>
      <c r="M42" s="491">
        <v>7373721</v>
      </c>
      <c r="N42" s="492">
        <v>378</v>
      </c>
      <c r="O42" s="493">
        <v>373</v>
      </c>
      <c r="P42" s="494">
        <v>18490328</v>
      </c>
      <c r="Q42" s="495">
        <v>412</v>
      </c>
      <c r="R42" s="496">
        <v>408</v>
      </c>
      <c r="S42" s="491">
        <v>56427630</v>
      </c>
      <c r="T42" s="492">
        <v>324</v>
      </c>
      <c r="U42" s="493">
        <v>320</v>
      </c>
      <c r="V42" s="494">
        <v>1150486</v>
      </c>
      <c r="W42" s="495">
        <v>61</v>
      </c>
      <c r="X42" s="496">
        <v>61</v>
      </c>
      <c r="Y42" s="491">
        <v>46369</v>
      </c>
      <c r="Z42" s="492">
        <v>429</v>
      </c>
      <c r="AA42" s="493">
        <v>424</v>
      </c>
      <c r="AB42" s="494">
        <v>119</v>
      </c>
      <c r="AC42" s="499">
        <v>311</v>
      </c>
      <c r="AD42" s="489">
        <v>0</v>
      </c>
      <c r="AE42" s="500">
        <v>100</v>
      </c>
      <c r="AF42" s="501">
        <v>0</v>
      </c>
    </row>
    <row r="43" spans="1:32" ht="18.75" customHeight="1">
      <c r="A43" s="502">
        <v>41</v>
      </c>
      <c r="B43" s="503">
        <v>9</v>
      </c>
      <c r="C43" s="504" t="s">
        <v>1799</v>
      </c>
      <c r="D43" s="505" t="s">
        <v>3376</v>
      </c>
      <c r="E43" s="506" t="s">
        <v>3813</v>
      </c>
      <c r="F43" s="507">
        <v>41</v>
      </c>
      <c r="G43" s="508">
        <v>148184413</v>
      </c>
      <c r="H43" s="509">
        <v>92</v>
      </c>
      <c r="I43" s="510">
        <v>92</v>
      </c>
      <c r="J43" s="511">
        <v>150511001</v>
      </c>
      <c r="K43" s="512">
        <v>37</v>
      </c>
      <c r="L43" s="513">
        <v>36</v>
      </c>
      <c r="M43" s="508">
        <v>47531963</v>
      </c>
      <c r="N43" s="509">
        <v>26</v>
      </c>
      <c r="O43" s="510">
        <v>24</v>
      </c>
      <c r="P43" s="511">
        <v>127600570</v>
      </c>
      <c r="Q43" s="512">
        <v>62</v>
      </c>
      <c r="R43" s="513">
        <v>61</v>
      </c>
      <c r="S43" s="508">
        <v>181447652</v>
      </c>
      <c r="T43" s="509">
        <v>36</v>
      </c>
      <c r="U43" s="510">
        <v>36</v>
      </c>
      <c r="V43" s="511">
        <v>19860107</v>
      </c>
      <c r="W43" s="512">
        <v>161</v>
      </c>
      <c r="X43" s="513">
        <v>160</v>
      </c>
      <c r="Y43" s="508">
        <v>24342</v>
      </c>
      <c r="Z43" s="509">
        <v>224</v>
      </c>
      <c r="AA43" s="510">
        <v>221</v>
      </c>
      <c r="AB43" s="511">
        <v>360</v>
      </c>
      <c r="AC43" s="516">
        <v>341</v>
      </c>
      <c r="AD43" s="506">
        <v>0</v>
      </c>
      <c r="AE43" s="517">
        <v>100</v>
      </c>
      <c r="AF43" s="518">
        <v>0</v>
      </c>
    </row>
    <row r="44" spans="1:32" ht="18.75" customHeight="1">
      <c r="A44" s="470">
        <v>42</v>
      </c>
      <c r="B44" s="471">
        <v>157</v>
      </c>
      <c r="C44" s="472" t="s">
        <v>1421</v>
      </c>
      <c r="D44" s="473" t="s">
        <v>3069</v>
      </c>
      <c r="E44" s="474" t="s">
        <v>3813</v>
      </c>
      <c r="F44" s="475">
        <v>42</v>
      </c>
      <c r="G44" s="476">
        <v>147895200</v>
      </c>
      <c r="H44" s="477">
        <v>65</v>
      </c>
      <c r="I44" s="478">
        <v>65</v>
      </c>
      <c r="J44" s="479">
        <v>156270097</v>
      </c>
      <c r="K44" s="480">
        <v>476</v>
      </c>
      <c r="L44" s="481">
        <v>472</v>
      </c>
      <c r="M44" s="476">
        <v>1469234</v>
      </c>
      <c r="N44" s="477">
        <v>484</v>
      </c>
      <c r="O44" s="478">
        <v>479</v>
      </c>
      <c r="P44" s="479">
        <v>1672887</v>
      </c>
      <c r="Q44" s="480">
        <v>493</v>
      </c>
      <c r="R44" s="481">
        <v>488</v>
      </c>
      <c r="S44" s="476">
        <v>23724480</v>
      </c>
      <c r="T44" s="477">
        <v>367</v>
      </c>
      <c r="U44" s="478">
        <v>362</v>
      </c>
      <c r="V44" s="479">
        <v>222363</v>
      </c>
      <c r="W44" s="480">
        <v>336</v>
      </c>
      <c r="X44" s="481">
        <v>335</v>
      </c>
      <c r="Y44" s="476">
        <v>3850</v>
      </c>
      <c r="Z44" s="477">
        <v>450</v>
      </c>
      <c r="AA44" s="478">
        <v>445</v>
      </c>
      <c r="AB44" s="479">
        <v>95</v>
      </c>
      <c r="AC44" s="482">
        <v>371</v>
      </c>
      <c r="AD44" s="474">
        <v>0</v>
      </c>
      <c r="AE44" s="483">
        <v>100</v>
      </c>
      <c r="AF44" s="484">
        <v>0</v>
      </c>
    </row>
    <row r="45" spans="1:32" ht="18.75" customHeight="1">
      <c r="A45" s="356">
        <v>43</v>
      </c>
      <c r="B45" s="357">
        <v>165</v>
      </c>
      <c r="C45" s="358" t="s">
        <v>809</v>
      </c>
      <c r="D45" s="359" t="s">
        <v>3815</v>
      </c>
      <c r="E45" s="360" t="s">
        <v>3813</v>
      </c>
      <c r="F45" s="361">
        <v>43</v>
      </c>
      <c r="G45" s="362">
        <v>147289718</v>
      </c>
      <c r="H45" s="363">
        <v>18</v>
      </c>
      <c r="I45" s="364">
        <v>18</v>
      </c>
      <c r="J45" s="365">
        <v>191337002</v>
      </c>
      <c r="K45" s="366">
        <v>9</v>
      </c>
      <c r="L45" s="367">
        <v>8</v>
      </c>
      <c r="M45" s="362">
        <v>71244262</v>
      </c>
      <c r="N45" s="363">
        <v>141</v>
      </c>
      <c r="O45" s="364">
        <v>138</v>
      </c>
      <c r="P45" s="365">
        <v>53212913</v>
      </c>
      <c r="Q45" s="366">
        <v>6</v>
      </c>
      <c r="R45" s="367">
        <v>6</v>
      </c>
      <c r="S45" s="362">
        <v>478269354</v>
      </c>
      <c r="T45" s="363">
        <v>227</v>
      </c>
      <c r="U45" s="364">
        <v>225</v>
      </c>
      <c r="V45" s="365">
        <v>3633758</v>
      </c>
      <c r="W45" s="366">
        <v>170</v>
      </c>
      <c r="X45" s="367">
        <v>169</v>
      </c>
      <c r="Y45" s="362">
        <v>22980</v>
      </c>
      <c r="Z45" s="363">
        <v>35</v>
      </c>
      <c r="AA45" s="364">
        <v>34</v>
      </c>
      <c r="AB45" s="365">
        <v>970</v>
      </c>
      <c r="AC45" s="368">
        <v>361</v>
      </c>
      <c r="AD45" s="360">
        <v>0</v>
      </c>
      <c r="AE45" s="369">
        <v>100</v>
      </c>
      <c r="AF45" s="370">
        <v>0</v>
      </c>
    </row>
    <row r="46" spans="1:32" ht="18.75" customHeight="1">
      <c r="A46" s="356">
        <v>44</v>
      </c>
      <c r="B46" s="357">
        <v>43</v>
      </c>
      <c r="C46" s="358" t="s">
        <v>4179</v>
      </c>
      <c r="D46" s="359" t="s">
        <v>3815</v>
      </c>
      <c r="E46" s="360" t="s">
        <v>3813</v>
      </c>
      <c r="F46" s="361">
        <v>44</v>
      </c>
      <c r="G46" s="362">
        <v>147087954</v>
      </c>
      <c r="H46" s="363">
        <v>96</v>
      </c>
      <c r="I46" s="364">
        <v>96</v>
      </c>
      <c r="J46" s="365">
        <v>148854020</v>
      </c>
      <c r="K46" s="366">
        <v>73</v>
      </c>
      <c r="L46" s="367">
        <v>70</v>
      </c>
      <c r="M46" s="362">
        <v>40139754</v>
      </c>
      <c r="N46" s="363">
        <v>106</v>
      </c>
      <c r="O46" s="364">
        <v>103</v>
      </c>
      <c r="P46" s="365">
        <v>63083130</v>
      </c>
      <c r="Q46" s="366">
        <v>113</v>
      </c>
      <c r="R46" s="367">
        <v>111</v>
      </c>
      <c r="S46" s="362">
        <v>141995246</v>
      </c>
      <c r="T46" s="363">
        <v>54</v>
      </c>
      <c r="U46" s="364">
        <v>54</v>
      </c>
      <c r="V46" s="365">
        <v>16327800</v>
      </c>
      <c r="W46" s="366">
        <v>35</v>
      </c>
      <c r="X46" s="367">
        <v>35</v>
      </c>
      <c r="Y46" s="362">
        <v>54204</v>
      </c>
      <c r="Z46" s="363">
        <v>100</v>
      </c>
      <c r="AA46" s="364">
        <v>99</v>
      </c>
      <c r="AB46" s="365">
        <v>600</v>
      </c>
      <c r="AC46" s="368">
        <v>321</v>
      </c>
      <c r="AD46" s="360">
        <v>0</v>
      </c>
      <c r="AE46" s="369">
        <v>100</v>
      </c>
      <c r="AF46" s="370">
        <v>0</v>
      </c>
    </row>
    <row r="47" spans="1:32" ht="18.75" customHeight="1">
      <c r="A47" s="485">
        <v>45</v>
      </c>
      <c r="B47" s="486" t="s">
        <v>3813</v>
      </c>
      <c r="C47" s="487" t="s">
        <v>1172</v>
      </c>
      <c r="D47" s="488" t="s">
        <v>1173</v>
      </c>
      <c r="E47" s="489" t="s">
        <v>3813</v>
      </c>
      <c r="F47" s="490">
        <v>45</v>
      </c>
      <c r="G47" s="491">
        <v>146586772</v>
      </c>
      <c r="H47" s="492">
        <v>90</v>
      </c>
      <c r="I47" s="493">
        <v>90</v>
      </c>
      <c r="J47" s="494">
        <v>150890110</v>
      </c>
      <c r="K47" s="495">
        <v>466</v>
      </c>
      <c r="L47" s="496">
        <v>462</v>
      </c>
      <c r="M47" s="491">
        <v>2699837</v>
      </c>
      <c r="N47" s="492">
        <v>414</v>
      </c>
      <c r="O47" s="493">
        <v>409</v>
      </c>
      <c r="P47" s="494">
        <v>13220268</v>
      </c>
      <c r="Q47" s="495">
        <v>308</v>
      </c>
      <c r="R47" s="496">
        <v>304</v>
      </c>
      <c r="S47" s="491">
        <v>76070015</v>
      </c>
      <c r="T47" s="492">
        <v>382</v>
      </c>
      <c r="U47" s="493">
        <v>377</v>
      </c>
      <c r="V47" s="494">
        <v>-441566</v>
      </c>
      <c r="W47" s="495">
        <v>109</v>
      </c>
      <c r="X47" s="496">
        <v>108</v>
      </c>
      <c r="Y47" s="491">
        <v>35034</v>
      </c>
      <c r="Z47" s="492">
        <v>302</v>
      </c>
      <c r="AA47" s="493">
        <v>297</v>
      </c>
      <c r="AB47" s="494">
        <v>254</v>
      </c>
      <c r="AC47" s="499">
        <v>311</v>
      </c>
      <c r="AD47" s="489">
        <v>0</v>
      </c>
      <c r="AE47" s="500">
        <v>100</v>
      </c>
      <c r="AF47" s="501">
        <v>0</v>
      </c>
    </row>
    <row r="48" spans="1:32" ht="18.75" customHeight="1">
      <c r="A48" s="502">
        <v>46</v>
      </c>
      <c r="B48" s="503" t="s">
        <v>3813</v>
      </c>
      <c r="C48" s="504" t="s">
        <v>4180</v>
      </c>
      <c r="D48" s="505" t="s">
        <v>465</v>
      </c>
      <c r="E48" s="506" t="s">
        <v>3813</v>
      </c>
      <c r="F48" s="507">
        <v>46</v>
      </c>
      <c r="G48" s="508">
        <v>146577074</v>
      </c>
      <c r="H48" s="509">
        <v>81</v>
      </c>
      <c r="I48" s="510">
        <v>81</v>
      </c>
      <c r="J48" s="511">
        <v>153242257</v>
      </c>
      <c r="K48" s="512">
        <v>168</v>
      </c>
      <c r="L48" s="513">
        <v>165</v>
      </c>
      <c r="M48" s="508">
        <v>26021809</v>
      </c>
      <c r="N48" s="509">
        <v>202</v>
      </c>
      <c r="O48" s="510">
        <v>198</v>
      </c>
      <c r="P48" s="511">
        <v>42765524</v>
      </c>
      <c r="Q48" s="512">
        <v>44</v>
      </c>
      <c r="R48" s="513">
        <v>43</v>
      </c>
      <c r="S48" s="508">
        <v>214843979</v>
      </c>
      <c r="T48" s="509">
        <v>265</v>
      </c>
      <c r="U48" s="510">
        <v>262</v>
      </c>
      <c r="V48" s="511">
        <v>2530620</v>
      </c>
      <c r="W48" s="512">
        <v>269</v>
      </c>
      <c r="X48" s="513">
        <v>268</v>
      </c>
      <c r="Y48" s="508">
        <v>8425</v>
      </c>
      <c r="Z48" s="509">
        <v>266</v>
      </c>
      <c r="AA48" s="510">
        <v>261</v>
      </c>
      <c r="AB48" s="511">
        <v>300</v>
      </c>
      <c r="AC48" s="516">
        <v>356</v>
      </c>
      <c r="AD48" s="506">
        <v>0</v>
      </c>
      <c r="AE48" s="517">
        <v>100</v>
      </c>
      <c r="AF48" s="518">
        <v>0</v>
      </c>
    </row>
    <row r="49" spans="1:32" ht="18.75" customHeight="1">
      <c r="A49" s="470">
        <v>47</v>
      </c>
      <c r="B49" s="471">
        <v>44</v>
      </c>
      <c r="C49" s="472" t="s">
        <v>814</v>
      </c>
      <c r="D49" s="473" t="s">
        <v>3372</v>
      </c>
      <c r="E49" s="474" t="s">
        <v>3813</v>
      </c>
      <c r="F49" s="475">
        <v>47</v>
      </c>
      <c r="G49" s="476">
        <v>146470190</v>
      </c>
      <c r="H49" s="477">
        <v>89</v>
      </c>
      <c r="I49" s="478">
        <v>89</v>
      </c>
      <c r="J49" s="479">
        <v>151009213</v>
      </c>
      <c r="K49" s="480">
        <v>230</v>
      </c>
      <c r="L49" s="481">
        <v>226</v>
      </c>
      <c r="M49" s="476">
        <v>20565080</v>
      </c>
      <c r="N49" s="477">
        <v>186</v>
      </c>
      <c r="O49" s="478">
        <v>182</v>
      </c>
      <c r="P49" s="479">
        <v>44571250</v>
      </c>
      <c r="Q49" s="480">
        <v>252</v>
      </c>
      <c r="R49" s="481">
        <v>249</v>
      </c>
      <c r="S49" s="476">
        <v>88285831</v>
      </c>
      <c r="T49" s="477">
        <v>239</v>
      </c>
      <c r="U49" s="478">
        <v>237</v>
      </c>
      <c r="V49" s="479">
        <v>3236647</v>
      </c>
      <c r="W49" s="480">
        <v>298</v>
      </c>
      <c r="X49" s="481">
        <v>297</v>
      </c>
      <c r="Y49" s="476">
        <v>6064</v>
      </c>
      <c r="Z49" s="477">
        <v>335</v>
      </c>
      <c r="AA49" s="478">
        <v>330</v>
      </c>
      <c r="AB49" s="479">
        <v>220</v>
      </c>
      <c r="AC49" s="482">
        <v>356</v>
      </c>
      <c r="AD49" s="474">
        <v>0</v>
      </c>
      <c r="AE49" s="483">
        <v>100</v>
      </c>
      <c r="AF49" s="484">
        <v>0</v>
      </c>
    </row>
    <row r="50" spans="1:32" ht="18.75" customHeight="1">
      <c r="A50" s="356">
        <v>48</v>
      </c>
      <c r="B50" s="357" t="s">
        <v>3813</v>
      </c>
      <c r="C50" s="428" t="s">
        <v>3813</v>
      </c>
      <c r="D50" s="359" t="s">
        <v>3815</v>
      </c>
      <c r="E50" s="360" t="s">
        <v>3813</v>
      </c>
      <c r="F50" s="361">
        <v>48</v>
      </c>
      <c r="G50" s="426" t="s">
        <v>3813</v>
      </c>
      <c r="H50" s="363">
        <v>30</v>
      </c>
      <c r="I50" s="364">
        <v>30</v>
      </c>
      <c r="J50" s="425" t="s">
        <v>3813</v>
      </c>
      <c r="K50" s="366">
        <v>310</v>
      </c>
      <c r="L50" s="367">
        <v>306</v>
      </c>
      <c r="M50" s="426" t="s">
        <v>3813</v>
      </c>
      <c r="N50" s="363">
        <v>391</v>
      </c>
      <c r="O50" s="364">
        <v>386</v>
      </c>
      <c r="P50" s="425" t="s">
        <v>3813</v>
      </c>
      <c r="Q50" s="366">
        <v>40</v>
      </c>
      <c r="R50" s="367">
        <v>39</v>
      </c>
      <c r="S50" s="426" t="s">
        <v>3813</v>
      </c>
      <c r="T50" s="363">
        <v>492</v>
      </c>
      <c r="U50" s="364">
        <v>487</v>
      </c>
      <c r="V50" s="425" t="s">
        <v>3813</v>
      </c>
      <c r="W50" s="366">
        <v>199</v>
      </c>
      <c r="X50" s="367">
        <v>198</v>
      </c>
      <c r="Y50" s="426" t="s">
        <v>3813</v>
      </c>
      <c r="Z50" s="363">
        <v>304</v>
      </c>
      <c r="AA50" s="364">
        <v>299</v>
      </c>
      <c r="AB50" s="425" t="s">
        <v>3813</v>
      </c>
      <c r="AC50" s="368">
        <v>352</v>
      </c>
      <c r="AD50" s="360">
        <v>0</v>
      </c>
      <c r="AE50" s="369">
        <v>100</v>
      </c>
      <c r="AF50" s="370">
        <v>0</v>
      </c>
    </row>
    <row r="51" spans="1:32" ht="18.75" customHeight="1">
      <c r="A51" s="470">
        <v>49</v>
      </c>
      <c r="B51" s="471">
        <v>19</v>
      </c>
      <c r="C51" s="472" t="s">
        <v>815</v>
      </c>
      <c r="D51" s="473" t="s">
        <v>3369</v>
      </c>
      <c r="E51" s="522" t="s">
        <v>3813</v>
      </c>
      <c r="F51" s="483">
        <v>49</v>
      </c>
      <c r="G51" s="476">
        <v>145853018</v>
      </c>
      <c r="H51" s="477">
        <v>59</v>
      </c>
      <c r="I51" s="478">
        <v>59</v>
      </c>
      <c r="J51" s="479">
        <v>157474087</v>
      </c>
      <c r="K51" s="480">
        <v>28</v>
      </c>
      <c r="L51" s="481">
        <v>27</v>
      </c>
      <c r="M51" s="476">
        <v>52061985</v>
      </c>
      <c r="N51" s="477">
        <v>18</v>
      </c>
      <c r="O51" s="478">
        <v>17</v>
      </c>
      <c r="P51" s="479">
        <v>151166041</v>
      </c>
      <c r="Q51" s="480">
        <v>43</v>
      </c>
      <c r="R51" s="481">
        <v>42</v>
      </c>
      <c r="S51" s="476">
        <v>215531527</v>
      </c>
      <c r="T51" s="477">
        <v>6</v>
      </c>
      <c r="U51" s="478">
        <v>6</v>
      </c>
      <c r="V51" s="479">
        <v>36051258</v>
      </c>
      <c r="W51" s="480">
        <v>318</v>
      </c>
      <c r="X51" s="481">
        <v>317</v>
      </c>
      <c r="Y51" s="476">
        <v>4588</v>
      </c>
      <c r="Z51" s="477">
        <v>292</v>
      </c>
      <c r="AA51" s="478">
        <v>287</v>
      </c>
      <c r="AB51" s="479">
        <v>263</v>
      </c>
      <c r="AC51" s="482">
        <v>313</v>
      </c>
      <c r="AD51" s="474">
        <v>0</v>
      </c>
      <c r="AE51" s="483">
        <v>19.989999999999998</v>
      </c>
      <c r="AF51" s="484">
        <v>80.010000000000005</v>
      </c>
    </row>
    <row r="52" spans="1:32" ht="18.75" customHeight="1">
      <c r="A52" s="404">
        <v>50</v>
      </c>
      <c r="B52" s="405" t="s">
        <v>3813</v>
      </c>
      <c r="C52" s="406" t="s">
        <v>4181</v>
      </c>
      <c r="D52" s="407" t="s">
        <v>3815</v>
      </c>
      <c r="E52" s="408" t="s">
        <v>3813</v>
      </c>
      <c r="F52" s="409">
        <v>50</v>
      </c>
      <c r="G52" s="410">
        <v>145389260</v>
      </c>
      <c r="H52" s="411">
        <v>101</v>
      </c>
      <c r="I52" s="412">
        <v>101</v>
      </c>
      <c r="J52" s="413">
        <v>148028496</v>
      </c>
      <c r="K52" s="414">
        <v>85</v>
      </c>
      <c r="L52" s="415">
        <v>82</v>
      </c>
      <c r="M52" s="410">
        <v>37758840</v>
      </c>
      <c r="N52" s="411">
        <v>130</v>
      </c>
      <c r="O52" s="412">
        <v>127</v>
      </c>
      <c r="P52" s="413">
        <v>57529559</v>
      </c>
      <c r="Q52" s="414">
        <v>209</v>
      </c>
      <c r="R52" s="415">
        <v>206</v>
      </c>
      <c r="S52" s="410">
        <v>101267545</v>
      </c>
      <c r="T52" s="411">
        <v>122</v>
      </c>
      <c r="U52" s="412">
        <v>122</v>
      </c>
      <c r="V52" s="413">
        <v>8690895</v>
      </c>
      <c r="W52" s="414">
        <v>43</v>
      </c>
      <c r="X52" s="415">
        <v>43</v>
      </c>
      <c r="Y52" s="410">
        <v>52159</v>
      </c>
      <c r="Z52" s="411">
        <v>207</v>
      </c>
      <c r="AA52" s="412">
        <v>204</v>
      </c>
      <c r="AB52" s="413">
        <v>396</v>
      </c>
      <c r="AC52" s="418">
        <v>342</v>
      </c>
      <c r="AD52" s="408">
        <v>0</v>
      </c>
      <c r="AE52" s="419">
        <v>0</v>
      </c>
      <c r="AF52" s="420">
        <v>100</v>
      </c>
    </row>
    <row r="53" spans="1:32" ht="18.75" customHeight="1">
      <c r="A53" s="502">
        <v>51</v>
      </c>
      <c r="B53" s="503" t="s">
        <v>3813</v>
      </c>
      <c r="C53" s="504" t="s">
        <v>4182</v>
      </c>
      <c r="D53" s="505" t="s">
        <v>3374</v>
      </c>
      <c r="E53" s="506" t="s">
        <v>3813</v>
      </c>
      <c r="F53" s="507">
        <v>51</v>
      </c>
      <c r="G53" s="508">
        <v>145366399</v>
      </c>
      <c r="H53" s="509">
        <v>76</v>
      </c>
      <c r="I53" s="510">
        <v>76</v>
      </c>
      <c r="J53" s="511">
        <v>153936759</v>
      </c>
      <c r="K53" s="512">
        <v>364</v>
      </c>
      <c r="L53" s="513">
        <v>360</v>
      </c>
      <c r="M53" s="508">
        <v>11593272</v>
      </c>
      <c r="N53" s="509">
        <v>205</v>
      </c>
      <c r="O53" s="510">
        <v>201</v>
      </c>
      <c r="P53" s="511">
        <v>41573364</v>
      </c>
      <c r="Q53" s="512">
        <v>345</v>
      </c>
      <c r="R53" s="513">
        <v>341</v>
      </c>
      <c r="S53" s="508">
        <v>69069195</v>
      </c>
      <c r="T53" s="509">
        <v>225</v>
      </c>
      <c r="U53" s="510">
        <v>223</v>
      </c>
      <c r="V53" s="511">
        <v>3804404</v>
      </c>
      <c r="W53" s="512">
        <v>341</v>
      </c>
      <c r="X53" s="513">
        <v>340</v>
      </c>
      <c r="Y53" s="508">
        <v>3681</v>
      </c>
      <c r="Z53" s="509">
        <v>286</v>
      </c>
      <c r="AA53" s="510">
        <v>281</v>
      </c>
      <c r="AB53" s="511">
        <v>270</v>
      </c>
      <c r="AC53" s="516">
        <v>311</v>
      </c>
      <c r="AD53" s="506">
        <v>0</v>
      </c>
      <c r="AE53" s="517">
        <v>100</v>
      </c>
      <c r="AF53" s="518">
        <v>0</v>
      </c>
    </row>
    <row r="54" spans="1:32" ht="18.75" customHeight="1">
      <c r="A54" s="356">
        <v>52</v>
      </c>
      <c r="B54" s="357">
        <v>136</v>
      </c>
      <c r="C54" s="358" t="s">
        <v>1412</v>
      </c>
      <c r="D54" s="359" t="s">
        <v>3815</v>
      </c>
      <c r="E54" s="360" t="s">
        <v>3813</v>
      </c>
      <c r="F54" s="361">
        <v>52</v>
      </c>
      <c r="G54" s="362">
        <v>145191047</v>
      </c>
      <c r="H54" s="363">
        <v>109</v>
      </c>
      <c r="I54" s="364">
        <v>109</v>
      </c>
      <c r="J54" s="365">
        <v>145191047</v>
      </c>
      <c r="K54" s="366">
        <v>104</v>
      </c>
      <c r="L54" s="367">
        <v>101</v>
      </c>
      <c r="M54" s="362">
        <v>34807266</v>
      </c>
      <c r="N54" s="363">
        <v>27</v>
      </c>
      <c r="O54" s="364">
        <v>25</v>
      </c>
      <c r="P54" s="365">
        <v>126002546</v>
      </c>
      <c r="Q54" s="366">
        <v>48</v>
      </c>
      <c r="R54" s="367">
        <v>47</v>
      </c>
      <c r="S54" s="362">
        <v>207735496</v>
      </c>
      <c r="T54" s="363">
        <v>131</v>
      </c>
      <c r="U54" s="364">
        <v>131</v>
      </c>
      <c r="V54" s="365">
        <v>8130896</v>
      </c>
      <c r="W54" s="366" t="s">
        <v>3813</v>
      </c>
      <c r="X54" s="367" t="s">
        <v>3813</v>
      </c>
      <c r="Y54" s="426" t="s">
        <v>3813</v>
      </c>
      <c r="Z54" s="363">
        <v>458</v>
      </c>
      <c r="AA54" s="364">
        <v>453</v>
      </c>
      <c r="AB54" s="365">
        <v>85</v>
      </c>
      <c r="AC54" s="368">
        <v>400</v>
      </c>
      <c r="AD54" s="360">
        <v>0</v>
      </c>
      <c r="AE54" s="369">
        <v>100</v>
      </c>
      <c r="AF54" s="370">
        <v>0</v>
      </c>
    </row>
    <row r="55" spans="1:32" ht="18.75" customHeight="1">
      <c r="A55" s="356">
        <v>53</v>
      </c>
      <c r="B55" s="428">
        <v>329</v>
      </c>
      <c r="C55" s="358" t="s">
        <v>919</v>
      </c>
      <c r="D55" s="359" t="s">
        <v>3815</v>
      </c>
      <c r="E55" s="360" t="s">
        <v>3813</v>
      </c>
      <c r="F55" s="361">
        <v>53</v>
      </c>
      <c r="G55" s="362">
        <v>144742780</v>
      </c>
      <c r="H55" s="363">
        <v>13</v>
      </c>
      <c r="I55" s="364">
        <v>13</v>
      </c>
      <c r="J55" s="365">
        <v>207715253</v>
      </c>
      <c r="K55" s="366">
        <v>490</v>
      </c>
      <c r="L55" s="367">
        <v>485</v>
      </c>
      <c r="M55" s="362">
        <v>-6903649</v>
      </c>
      <c r="N55" s="363">
        <v>249</v>
      </c>
      <c r="O55" s="364">
        <v>245</v>
      </c>
      <c r="P55" s="365">
        <v>34815536</v>
      </c>
      <c r="Q55" s="366">
        <v>49</v>
      </c>
      <c r="R55" s="367">
        <v>48</v>
      </c>
      <c r="S55" s="362">
        <v>204562018</v>
      </c>
      <c r="T55" s="363">
        <v>322</v>
      </c>
      <c r="U55" s="364">
        <v>318</v>
      </c>
      <c r="V55" s="365">
        <v>1197032</v>
      </c>
      <c r="W55" s="366">
        <v>28</v>
      </c>
      <c r="X55" s="367">
        <v>28</v>
      </c>
      <c r="Y55" s="362">
        <v>57405</v>
      </c>
      <c r="Z55" s="363">
        <v>387</v>
      </c>
      <c r="AA55" s="364">
        <v>382</v>
      </c>
      <c r="AB55" s="365">
        <v>162</v>
      </c>
      <c r="AC55" s="368">
        <v>390</v>
      </c>
      <c r="AD55" s="360">
        <v>0</v>
      </c>
      <c r="AE55" s="369">
        <v>100</v>
      </c>
      <c r="AF55" s="370">
        <v>0</v>
      </c>
    </row>
    <row r="56" spans="1:32" ht="18.75" customHeight="1">
      <c r="A56" s="356">
        <v>54</v>
      </c>
      <c r="B56" s="357">
        <v>33</v>
      </c>
      <c r="C56" s="358" t="s">
        <v>1362</v>
      </c>
      <c r="D56" s="359" t="s">
        <v>3815</v>
      </c>
      <c r="E56" s="360" t="s">
        <v>3813</v>
      </c>
      <c r="F56" s="361">
        <v>54</v>
      </c>
      <c r="G56" s="362">
        <v>144517045</v>
      </c>
      <c r="H56" s="363">
        <v>113</v>
      </c>
      <c r="I56" s="364">
        <v>113</v>
      </c>
      <c r="J56" s="365">
        <v>144537102</v>
      </c>
      <c r="K56" s="366">
        <v>148</v>
      </c>
      <c r="L56" s="367">
        <v>145</v>
      </c>
      <c r="M56" s="362">
        <v>29243076</v>
      </c>
      <c r="N56" s="363">
        <v>421</v>
      </c>
      <c r="O56" s="364">
        <v>416</v>
      </c>
      <c r="P56" s="365">
        <v>12367274</v>
      </c>
      <c r="Q56" s="366">
        <v>406</v>
      </c>
      <c r="R56" s="367">
        <v>402</v>
      </c>
      <c r="S56" s="362">
        <v>58280708</v>
      </c>
      <c r="T56" s="363">
        <v>191</v>
      </c>
      <c r="U56" s="364">
        <v>189</v>
      </c>
      <c r="V56" s="365">
        <v>5031936</v>
      </c>
      <c r="W56" s="366">
        <v>409</v>
      </c>
      <c r="X56" s="367">
        <v>407</v>
      </c>
      <c r="Y56" s="362">
        <v>543</v>
      </c>
      <c r="Z56" s="363">
        <v>9</v>
      </c>
      <c r="AA56" s="364">
        <v>9</v>
      </c>
      <c r="AB56" s="365">
        <v>1395</v>
      </c>
      <c r="AC56" s="368">
        <v>322</v>
      </c>
      <c r="AD56" s="360">
        <v>0</v>
      </c>
      <c r="AE56" s="369">
        <v>100</v>
      </c>
      <c r="AF56" s="370">
        <v>0</v>
      </c>
    </row>
    <row r="57" spans="1:32" ht="18.75" customHeight="1">
      <c r="A57" s="485">
        <v>55</v>
      </c>
      <c r="B57" s="486">
        <v>227</v>
      </c>
      <c r="C57" s="487" t="s">
        <v>1446</v>
      </c>
      <c r="D57" s="488" t="s">
        <v>2745</v>
      </c>
      <c r="E57" s="524" t="s">
        <v>3813</v>
      </c>
      <c r="F57" s="500">
        <v>55</v>
      </c>
      <c r="G57" s="491">
        <v>143832243</v>
      </c>
      <c r="H57" s="492">
        <v>116</v>
      </c>
      <c r="I57" s="493">
        <v>116</v>
      </c>
      <c r="J57" s="494">
        <v>143895406</v>
      </c>
      <c r="K57" s="495">
        <v>454</v>
      </c>
      <c r="L57" s="496">
        <v>450</v>
      </c>
      <c r="M57" s="491">
        <v>4790369</v>
      </c>
      <c r="N57" s="492">
        <v>458</v>
      </c>
      <c r="O57" s="493">
        <v>453</v>
      </c>
      <c r="P57" s="494">
        <v>6798575</v>
      </c>
      <c r="Q57" s="495">
        <v>468</v>
      </c>
      <c r="R57" s="496">
        <v>464</v>
      </c>
      <c r="S57" s="491">
        <v>40137811</v>
      </c>
      <c r="T57" s="492">
        <v>318</v>
      </c>
      <c r="U57" s="493">
        <v>314</v>
      </c>
      <c r="V57" s="494">
        <v>1233989</v>
      </c>
      <c r="W57" s="495">
        <v>396</v>
      </c>
      <c r="X57" s="496">
        <v>394</v>
      </c>
      <c r="Y57" s="491">
        <v>862</v>
      </c>
      <c r="Z57" s="492">
        <v>388</v>
      </c>
      <c r="AA57" s="493">
        <v>383</v>
      </c>
      <c r="AB57" s="494">
        <v>160</v>
      </c>
      <c r="AC57" s="499">
        <v>312</v>
      </c>
      <c r="AD57" s="489">
        <v>0</v>
      </c>
      <c r="AE57" s="500">
        <v>100</v>
      </c>
      <c r="AF57" s="501">
        <v>0</v>
      </c>
    </row>
    <row r="58" spans="1:32" ht="18.75" customHeight="1">
      <c r="A58" s="502">
        <v>56</v>
      </c>
      <c r="B58" s="503" t="s">
        <v>3813</v>
      </c>
      <c r="C58" s="504" t="s">
        <v>761</v>
      </c>
      <c r="D58" s="505" t="s">
        <v>465</v>
      </c>
      <c r="E58" s="506" t="s">
        <v>3813</v>
      </c>
      <c r="F58" s="507">
        <v>56</v>
      </c>
      <c r="G58" s="508">
        <v>143619725</v>
      </c>
      <c r="H58" s="509">
        <v>117</v>
      </c>
      <c r="I58" s="510">
        <v>117</v>
      </c>
      <c r="J58" s="511">
        <v>143619725</v>
      </c>
      <c r="K58" s="512">
        <v>197</v>
      </c>
      <c r="L58" s="513">
        <v>193</v>
      </c>
      <c r="M58" s="508">
        <v>23730563</v>
      </c>
      <c r="N58" s="509">
        <v>408</v>
      </c>
      <c r="O58" s="510">
        <v>403</v>
      </c>
      <c r="P58" s="511">
        <v>13880471</v>
      </c>
      <c r="Q58" s="512">
        <v>10</v>
      </c>
      <c r="R58" s="513">
        <v>10</v>
      </c>
      <c r="S58" s="508">
        <v>407320535</v>
      </c>
      <c r="T58" s="509">
        <v>486</v>
      </c>
      <c r="U58" s="510">
        <v>481</v>
      </c>
      <c r="V58" s="511">
        <v>-21750578</v>
      </c>
      <c r="W58" s="512" t="s">
        <v>3813</v>
      </c>
      <c r="X58" s="513" t="s">
        <v>3813</v>
      </c>
      <c r="Y58" s="514" t="s">
        <v>3813</v>
      </c>
      <c r="Z58" s="509">
        <v>492</v>
      </c>
      <c r="AA58" s="510">
        <v>487</v>
      </c>
      <c r="AB58" s="511">
        <v>40</v>
      </c>
      <c r="AC58" s="516">
        <v>400</v>
      </c>
      <c r="AD58" s="506">
        <v>0</v>
      </c>
      <c r="AE58" s="517">
        <v>100</v>
      </c>
      <c r="AF58" s="518">
        <v>0</v>
      </c>
    </row>
    <row r="59" spans="1:32" ht="18.75" customHeight="1">
      <c r="A59" s="470">
        <v>57</v>
      </c>
      <c r="B59" s="471" t="s">
        <v>3813</v>
      </c>
      <c r="C59" s="472" t="s">
        <v>4183</v>
      </c>
      <c r="D59" s="473" t="s">
        <v>3369</v>
      </c>
      <c r="E59" s="474" t="s">
        <v>3813</v>
      </c>
      <c r="F59" s="475">
        <v>57</v>
      </c>
      <c r="G59" s="476">
        <v>142857931</v>
      </c>
      <c r="H59" s="477">
        <v>61</v>
      </c>
      <c r="I59" s="478">
        <v>61</v>
      </c>
      <c r="J59" s="479">
        <v>157115793</v>
      </c>
      <c r="K59" s="480" t="s">
        <v>3813</v>
      </c>
      <c r="L59" s="481" t="s">
        <v>3813</v>
      </c>
      <c r="M59" s="519" t="s">
        <v>3813</v>
      </c>
      <c r="N59" s="477" t="s">
        <v>3813</v>
      </c>
      <c r="O59" s="478" t="s">
        <v>3813</v>
      </c>
      <c r="P59" s="520" t="s">
        <v>3813</v>
      </c>
      <c r="Q59" s="480">
        <v>265</v>
      </c>
      <c r="R59" s="481">
        <v>261</v>
      </c>
      <c r="S59" s="476">
        <v>84595873</v>
      </c>
      <c r="T59" s="477" t="s">
        <v>3813</v>
      </c>
      <c r="U59" s="478" t="s">
        <v>3813</v>
      </c>
      <c r="V59" s="520" t="s">
        <v>3813</v>
      </c>
      <c r="W59" s="480">
        <v>402</v>
      </c>
      <c r="X59" s="481">
        <v>400</v>
      </c>
      <c r="Y59" s="476">
        <v>686</v>
      </c>
      <c r="Z59" s="477">
        <v>303</v>
      </c>
      <c r="AA59" s="478">
        <v>298</v>
      </c>
      <c r="AB59" s="479">
        <v>254</v>
      </c>
      <c r="AC59" s="482">
        <v>356</v>
      </c>
      <c r="AD59" s="474">
        <v>0</v>
      </c>
      <c r="AE59" s="483">
        <v>50</v>
      </c>
      <c r="AF59" s="484">
        <v>50</v>
      </c>
    </row>
    <row r="60" spans="1:32" ht="18.75" customHeight="1">
      <c r="A60" s="356">
        <v>58</v>
      </c>
      <c r="B60" s="357">
        <v>73</v>
      </c>
      <c r="C60" s="358" t="s">
        <v>2191</v>
      </c>
      <c r="D60" s="359" t="s">
        <v>3815</v>
      </c>
      <c r="E60" s="360" t="s">
        <v>3813</v>
      </c>
      <c r="F60" s="361">
        <v>58</v>
      </c>
      <c r="G60" s="362">
        <v>142755919</v>
      </c>
      <c r="H60" s="363">
        <v>33</v>
      </c>
      <c r="I60" s="364">
        <v>33</v>
      </c>
      <c r="J60" s="365">
        <v>173031090</v>
      </c>
      <c r="K60" s="366">
        <v>163</v>
      </c>
      <c r="L60" s="367">
        <v>160</v>
      </c>
      <c r="M60" s="362">
        <v>27111831</v>
      </c>
      <c r="N60" s="363">
        <v>301</v>
      </c>
      <c r="O60" s="364">
        <v>297</v>
      </c>
      <c r="P60" s="365">
        <v>27385685</v>
      </c>
      <c r="Q60" s="366">
        <v>325</v>
      </c>
      <c r="R60" s="367">
        <v>321</v>
      </c>
      <c r="S60" s="362">
        <v>72923860</v>
      </c>
      <c r="T60" s="363">
        <v>364</v>
      </c>
      <c r="U60" s="364">
        <v>359</v>
      </c>
      <c r="V60" s="365">
        <v>245900</v>
      </c>
      <c r="W60" s="366">
        <v>206</v>
      </c>
      <c r="X60" s="367">
        <v>205</v>
      </c>
      <c r="Y60" s="362">
        <v>16817</v>
      </c>
      <c r="Z60" s="363">
        <v>42</v>
      </c>
      <c r="AA60" s="364">
        <v>41</v>
      </c>
      <c r="AB60" s="365">
        <v>905</v>
      </c>
      <c r="AC60" s="368">
        <v>381</v>
      </c>
      <c r="AD60" s="360">
        <v>0</v>
      </c>
      <c r="AE60" s="369">
        <v>100</v>
      </c>
      <c r="AF60" s="370">
        <v>0</v>
      </c>
    </row>
    <row r="61" spans="1:32" ht="18.75" customHeight="1">
      <c r="A61" s="356">
        <v>59</v>
      </c>
      <c r="B61" s="357">
        <v>75</v>
      </c>
      <c r="C61" s="358" t="s">
        <v>1267</v>
      </c>
      <c r="D61" s="359" t="s">
        <v>3815</v>
      </c>
      <c r="E61" s="360" t="s">
        <v>3813</v>
      </c>
      <c r="F61" s="361">
        <v>59</v>
      </c>
      <c r="G61" s="362">
        <v>141884814</v>
      </c>
      <c r="H61" s="363">
        <v>88</v>
      </c>
      <c r="I61" s="364">
        <v>88</v>
      </c>
      <c r="J61" s="365">
        <v>151145649</v>
      </c>
      <c r="K61" s="366">
        <v>363</v>
      </c>
      <c r="L61" s="367">
        <v>359</v>
      </c>
      <c r="M61" s="362">
        <v>11675443</v>
      </c>
      <c r="N61" s="363">
        <v>355</v>
      </c>
      <c r="O61" s="364">
        <v>350</v>
      </c>
      <c r="P61" s="365">
        <v>21021479</v>
      </c>
      <c r="Q61" s="366">
        <v>188</v>
      </c>
      <c r="R61" s="367">
        <v>185</v>
      </c>
      <c r="S61" s="362">
        <v>108592702</v>
      </c>
      <c r="T61" s="363">
        <v>270</v>
      </c>
      <c r="U61" s="364">
        <v>267</v>
      </c>
      <c r="V61" s="365">
        <v>2400526</v>
      </c>
      <c r="W61" s="366">
        <v>103</v>
      </c>
      <c r="X61" s="367">
        <v>102</v>
      </c>
      <c r="Y61" s="362">
        <v>36375</v>
      </c>
      <c r="Z61" s="363">
        <v>482</v>
      </c>
      <c r="AA61" s="364">
        <v>477</v>
      </c>
      <c r="AB61" s="365">
        <v>45</v>
      </c>
      <c r="AC61" s="368">
        <v>351</v>
      </c>
      <c r="AD61" s="360">
        <v>0</v>
      </c>
      <c r="AE61" s="369">
        <v>100</v>
      </c>
      <c r="AF61" s="370">
        <v>0</v>
      </c>
    </row>
    <row r="62" spans="1:32" ht="18.75" customHeight="1">
      <c r="A62" s="404">
        <v>60</v>
      </c>
      <c r="B62" s="405">
        <v>67</v>
      </c>
      <c r="C62" s="406" t="s">
        <v>1289</v>
      </c>
      <c r="D62" s="407" t="s">
        <v>3815</v>
      </c>
      <c r="E62" s="408" t="s">
        <v>3813</v>
      </c>
      <c r="F62" s="409">
        <v>60</v>
      </c>
      <c r="G62" s="410">
        <v>141866940</v>
      </c>
      <c r="H62" s="411">
        <v>49</v>
      </c>
      <c r="I62" s="412">
        <v>49</v>
      </c>
      <c r="J62" s="413">
        <v>160923244</v>
      </c>
      <c r="K62" s="414" t="s">
        <v>3813</v>
      </c>
      <c r="L62" s="415" t="s">
        <v>3813</v>
      </c>
      <c r="M62" s="416" t="s">
        <v>3813</v>
      </c>
      <c r="N62" s="411" t="s">
        <v>3813</v>
      </c>
      <c r="O62" s="412" t="s">
        <v>3813</v>
      </c>
      <c r="P62" s="417" t="s">
        <v>3813</v>
      </c>
      <c r="Q62" s="414" t="s">
        <v>3813</v>
      </c>
      <c r="R62" s="415" t="s">
        <v>3813</v>
      </c>
      <c r="S62" s="416" t="s">
        <v>3813</v>
      </c>
      <c r="T62" s="411" t="s">
        <v>3813</v>
      </c>
      <c r="U62" s="412" t="s">
        <v>3813</v>
      </c>
      <c r="V62" s="417" t="s">
        <v>3813</v>
      </c>
      <c r="W62" s="414">
        <v>155</v>
      </c>
      <c r="X62" s="415">
        <v>154</v>
      </c>
      <c r="Y62" s="410">
        <v>25406</v>
      </c>
      <c r="Z62" s="411">
        <v>29</v>
      </c>
      <c r="AA62" s="412">
        <v>28</v>
      </c>
      <c r="AB62" s="413">
        <v>1047</v>
      </c>
      <c r="AC62" s="418">
        <v>381</v>
      </c>
      <c r="AD62" s="408">
        <v>0</v>
      </c>
      <c r="AE62" s="419">
        <v>100</v>
      </c>
      <c r="AF62" s="420">
        <v>0</v>
      </c>
    </row>
    <row r="63" spans="1:32" ht="18.75" customHeight="1">
      <c r="A63" s="388">
        <v>61</v>
      </c>
      <c r="B63" s="389">
        <v>79</v>
      </c>
      <c r="C63" s="390" t="s">
        <v>1807</v>
      </c>
      <c r="D63" s="391" t="s">
        <v>3815</v>
      </c>
      <c r="E63" s="392" t="s">
        <v>3813</v>
      </c>
      <c r="F63" s="393">
        <v>61</v>
      </c>
      <c r="G63" s="394">
        <v>141666482</v>
      </c>
      <c r="H63" s="395">
        <v>91</v>
      </c>
      <c r="I63" s="396">
        <v>91</v>
      </c>
      <c r="J63" s="397">
        <v>150769315</v>
      </c>
      <c r="K63" s="398">
        <v>99</v>
      </c>
      <c r="L63" s="399">
        <v>96</v>
      </c>
      <c r="M63" s="394">
        <v>35329585</v>
      </c>
      <c r="N63" s="395">
        <v>250</v>
      </c>
      <c r="O63" s="396">
        <v>246</v>
      </c>
      <c r="P63" s="397">
        <v>34763035</v>
      </c>
      <c r="Q63" s="398">
        <v>330</v>
      </c>
      <c r="R63" s="399">
        <v>326</v>
      </c>
      <c r="S63" s="394">
        <v>72263478</v>
      </c>
      <c r="T63" s="395">
        <v>450</v>
      </c>
      <c r="U63" s="396">
        <v>445</v>
      </c>
      <c r="V63" s="397">
        <v>-7030736</v>
      </c>
      <c r="W63" s="398">
        <v>20</v>
      </c>
      <c r="X63" s="399">
        <v>20</v>
      </c>
      <c r="Y63" s="394">
        <v>61422</v>
      </c>
      <c r="Z63" s="395">
        <v>149</v>
      </c>
      <c r="AA63" s="396">
        <v>147</v>
      </c>
      <c r="AB63" s="397">
        <v>490</v>
      </c>
      <c r="AC63" s="401">
        <v>321</v>
      </c>
      <c r="AD63" s="392">
        <v>0</v>
      </c>
      <c r="AE63" s="402">
        <v>0</v>
      </c>
      <c r="AF63" s="403">
        <v>100</v>
      </c>
    </row>
    <row r="64" spans="1:32" ht="18.75" customHeight="1">
      <c r="A64" s="470">
        <v>62</v>
      </c>
      <c r="B64" s="471">
        <v>97</v>
      </c>
      <c r="C64" s="472" t="s">
        <v>2338</v>
      </c>
      <c r="D64" s="473" t="s">
        <v>1734</v>
      </c>
      <c r="E64" s="474" t="s">
        <v>3813</v>
      </c>
      <c r="F64" s="475">
        <v>62</v>
      </c>
      <c r="G64" s="476">
        <v>141644845</v>
      </c>
      <c r="H64" s="477">
        <v>98</v>
      </c>
      <c r="I64" s="478">
        <v>98</v>
      </c>
      <c r="J64" s="479">
        <v>148639910</v>
      </c>
      <c r="K64" s="480">
        <v>434</v>
      </c>
      <c r="L64" s="481">
        <v>430</v>
      </c>
      <c r="M64" s="476">
        <v>6722609</v>
      </c>
      <c r="N64" s="477">
        <v>432</v>
      </c>
      <c r="O64" s="478">
        <v>427</v>
      </c>
      <c r="P64" s="479">
        <v>11302782</v>
      </c>
      <c r="Q64" s="480">
        <v>266</v>
      </c>
      <c r="R64" s="481">
        <v>262</v>
      </c>
      <c r="S64" s="476">
        <v>84536302</v>
      </c>
      <c r="T64" s="477">
        <v>428</v>
      </c>
      <c r="U64" s="478">
        <v>423</v>
      </c>
      <c r="V64" s="479">
        <v>-4336619</v>
      </c>
      <c r="W64" s="480">
        <v>278</v>
      </c>
      <c r="X64" s="481">
        <v>277</v>
      </c>
      <c r="Y64" s="476">
        <v>7611</v>
      </c>
      <c r="Z64" s="477">
        <v>163</v>
      </c>
      <c r="AA64" s="478">
        <v>161</v>
      </c>
      <c r="AB64" s="479">
        <v>466</v>
      </c>
      <c r="AC64" s="482">
        <v>311</v>
      </c>
      <c r="AD64" s="474">
        <v>0</v>
      </c>
      <c r="AE64" s="483">
        <v>100</v>
      </c>
      <c r="AF64" s="484">
        <v>0</v>
      </c>
    </row>
    <row r="65" spans="1:32" ht="18.75" customHeight="1">
      <c r="A65" s="470">
        <v>63</v>
      </c>
      <c r="B65" s="471" t="s">
        <v>3813</v>
      </c>
      <c r="C65" s="472" t="s">
        <v>4184</v>
      </c>
      <c r="D65" s="473" t="s">
        <v>3816</v>
      </c>
      <c r="E65" s="474" t="s">
        <v>3813</v>
      </c>
      <c r="F65" s="475">
        <v>63</v>
      </c>
      <c r="G65" s="476">
        <v>141643697</v>
      </c>
      <c r="H65" s="477">
        <v>118</v>
      </c>
      <c r="I65" s="478">
        <v>118</v>
      </c>
      <c r="J65" s="479">
        <v>143382114</v>
      </c>
      <c r="K65" s="480" t="s">
        <v>3813</v>
      </c>
      <c r="L65" s="481" t="s">
        <v>3813</v>
      </c>
      <c r="M65" s="519" t="s">
        <v>3813</v>
      </c>
      <c r="N65" s="477">
        <v>11</v>
      </c>
      <c r="O65" s="478">
        <v>11</v>
      </c>
      <c r="P65" s="479">
        <v>200958108</v>
      </c>
      <c r="Q65" s="480">
        <v>39</v>
      </c>
      <c r="R65" s="481">
        <v>38</v>
      </c>
      <c r="S65" s="476">
        <v>217864589</v>
      </c>
      <c r="T65" s="477" t="s">
        <v>3813</v>
      </c>
      <c r="U65" s="478" t="s">
        <v>3813</v>
      </c>
      <c r="V65" s="520" t="s">
        <v>3813</v>
      </c>
      <c r="W65" s="480" t="s">
        <v>3813</v>
      </c>
      <c r="X65" s="481" t="s">
        <v>3813</v>
      </c>
      <c r="Y65" s="519" t="s">
        <v>3813</v>
      </c>
      <c r="Z65" s="477">
        <v>120</v>
      </c>
      <c r="AA65" s="478">
        <v>119</v>
      </c>
      <c r="AB65" s="479">
        <v>550</v>
      </c>
      <c r="AC65" s="482">
        <v>342</v>
      </c>
      <c r="AD65" s="474">
        <v>0</v>
      </c>
      <c r="AE65" s="483">
        <v>100</v>
      </c>
      <c r="AF65" s="484">
        <v>0</v>
      </c>
    </row>
    <row r="66" spans="1:32" ht="18.75" customHeight="1">
      <c r="A66" s="470">
        <v>64</v>
      </c>
      <c r="B66" s="471">
        <v>25</v>
      </c>
      <c r="C66" s="472" t="s">
        <v>363</v>
      </c>
      <c r="D66" s="473" t="s">
        <v>3816</v>
      </c>
      <c r="E66" s="474" t="s">
        <v>3813</v>
      </c>
      <c r="F66" s="475">
        <v>64</v>
      </c>
      <c r="G66" s="476">
        <v>141110958</v>
      </c>
      <c r="H66" s="477">
        <v>122</v>
      </c>
      <c r="I66" s="478">
        <v>122</v>
      </c>
      <c r="J66" s="479">
        <v>142521998</v>
      </c>
      <c r="K66" s="480">
        <v>18</v>
      </c>
      <c r="L66" s="481">
        <v>17</v>
      </c>
      <c r="M66" s="476">
        <v>58208447</v>
      </c>
      <c r="N66" s="477">
        <v>6</v>
      </c>
      <c r="O66" s="478">
        <v>6</v>
      </c>
      <c r="P66" s="479">
        <v>262667886</v>
      </c>
      <c r="Q66" s="480">
        <v>19</v>
      </c>
      <c r="R66" s="481">
        <v>19</v>
      </c>
      <c r="S66" s="476">
        <v>300755716</v>
      </c>
      <c r="T66" s="477">
        <v>16</v>
      </c>
      <c r="U66" s="478">
        <v>16</v>
      </c>
      <c r="V66" s="479">
        <v>29081582</v>
      </c>
      <c r="W66" s="480">
        <v>339</v>
      </c>
      <c r="X66" s="481">
        <v>338</v>
      </c>
      <c r="Y66" s="476">
        <v>3796</v>
      </c>
      <c r="Z66" s="477">
        <v>360</v>
      </c>
      <c r="AA66" s="478">
        <v>355</v>
      </c>
      <c r="AB66" s="479">
        <v>194</v>
      </c>
      <c r="AC66" s="482">
        <v>369</v>
      </c>
      <c r="AD66" s="474">
        <v>0</v>
      </c>
      <c r="AE66" s="483">
        <v>12.1</v>
      </c>
      <c r="AF66" s="484">
        <v>87.9</v>
      </c>
    </row>
    <row r="67" spans="1:32" ht="18.75" customHeight="1">
      <c r="A67" s="485">
        <v>65</v>
      </c>
      <c r="B67" s="486">
        <v>156</v>
      </c>
      <c r="C67" s="487" t="s">
        <v>1264</v>
      </c>
      <c r="D67" s="488" t="s">
        <v>3373</v>
      </c>
      <c r="E67" s="489" t="s">
        <v>3813</v>
      </c>
      <c r="F67" s="490">
        <v>65</v>
      </c>
      <c r="G67" s="491">
        <v>141055274</v>
      </c>
      <c r="H67" s="492">
        <v>119</v>
      </c>
      <c r="I67" s="493">
        <v>119</v>
      </c>
      <c r="J67" s="494">
        <v>143278511</v>
      </c>
      <c r="K67" s="495">
        <v>319</v>
      </c>
      <c r="L67" s="496">
        <v>315</v>
      </c>
      <c r="M67" s="491">
        <v>14182522</v>
      </c>
      <c r="N67" s="492">
        <v>327</v>
      </c>
      <c r="O67" s="493">
        <v>322</v>
      </c>
      <c r="P67" s="494">
        <v>23794003</v>
      </c>
      <c r="Q67" s="495">
        <v>405</v>
      </c>
      <c r="R67" s="496">
        <v>401</v>
      </c>
      <c r="S67" s="491">
        <v>58702488</v>
      </c>
      <c r="T67" s="492">
        <v>329</v>
      </c>
      <c r="U67" s="493">
        <v>325</v>
      </c>
      <c r="V67" s="494">
        <v>1081703</v>
      </c>
      <c r="W67" s="495">
        <v>389</v>
      </c>
      <c r="X67" s="496">
        <v>387</v>
      </c>
      <c r="Y67" s="491">
        <v>1074</v>
      </c>
      <c r="Z67" s="492">
        <v>45</v>
      </c>
      <c r="AA67" s="493">
        <v>44</v>
      </c>
      <c r="AB67" s="494">
        <v>858</v>
      </c>
      <c r="AC67" s="499">
        <v>321</v>
      </c>
      <c r="AD67" s="489">
        <v>0</v>
      </c>
      <c r="AE67" s="500">
        <v>100</v>
      </c>
      <c r="AF67" s="501">
        <v>0</v>
      </c>
    </row>
    <row r="68" spans="1:32" ht="18.75" customHeight="1">
      <c r="A68" s="388">
        <v>66</v>
      </c>
      <c r="B68" s="389">
        <v>6</v>
      </c>
      <c r="C68" s="390" t="s">
        <v>1287</v>
      </c>
      <c r="D68" s="391" t="s">
        <v>3815</v>
      </c>
      <c r="E68" s="392" t="s">
        <v>3813</v>
      </c>
      <c r="F68" s="393">
        <v>66</v>
      </c>
      <c r="G68" s="394">
        <v>140694683</v>
      </c>
      <c r="H68" s="395">
        <v>67</v>
      </c>
      <c r="I68" s="396">
        <v>67</v>
      </c>
      <c r="J68" s="397">
        <v>156087218</v>
      </c>
      <c r="K68" s="398">
        <v>11</v>
      </c>
      <c r="L68" s="399">
        <v>10</v>
      </c>
      <c r="M68" s="394">
        <v>64777311</v>
      </c>
      <c r="N68" s="395">
        <v>446</v>
      </c>
      <c r="O68" s="396">
        <v>441</v>
      </c>
      <c r="P68" s="397">
        <v>8562581</v>
      </c>
      <c r="Q68" s="398">
        <v>461</v>
      </c>
      <c r="R68" s="399">
        <v>457</v>
      </c>
      <c r="S68" s="394">
        <v>42522899</v>
      </c>
      <c r="T68" s="395">
        <v>196</v>
      </c>
      <c r="U68" s="396">
        <v>194</v>
      </c>
      <c r="V68" s="397">
        <v>4928999</v>
      </c>
      <c r="W68" s="398" t="s">
        <v>3813</v>
      </c>
      <c r="X68" s="399" t="s">
        <v>3813</v>
      </c>
      <c r="Y68" s="400" t="s">
        <v>3813</v>
      </c>
      <c r="Z68" s="395">
        <v>1</v>
      </c>
      <c r="AA68" s="396">
        <v>1</v>
      </c>
      <c r="AB68" s="397">
        <v>2524</v>
      </c>
      <c r="AC68" s="401">
        <v>311</v>
      </c>
      <c r="AD68" s="392">
        <v>0</v>
      </c>
      <c r="AE68" s="402">
        <v>100</v>
      </c>
      <c r="AF68" s="403">
        <v>0</v>
      </c>
    </row>
    <row r="69" spans="1:32" ht="18.75" customHeight="1">
      <c r="A69" s="470">
        <v>67</v>
      </c>
      <c r="B69" s="471">
        <v>294</v>
      </c>
      <c r="C69" s="472" t="s">
        <v>914</v>
      </c>
      <c r="D69" s="473" t="s">
        <v>2086</v>
      </c>
      <c r="E69" s="474" t="s">
        <v>3813</v>
      </c>
      <c r="F69" s="475">
        <v>67</v>
      </c>
      <c r="G69" s="476">
        <v>140594710</v>
      </c>
      <c r="H69" s="477">
        <v>79</v>
      </c>
      <c r="I69" s="478">
        <v>79</v>
      </c>
      <c r="J69" s="479">
        <v>153346718</v>
      </c>
      <c r="K69" s="480">
        <v>35</v>
      </c>
      <c r="L69" s="481">
        <v>34</v>
      </c>
      <c r="M69" s="476">
        <v>48043092</v>
      </c>
      <c r="N69" s="477">
        <v>67</v>
      </c>
      <c r="O69" s="478">
        <v>65</v>
      </c>
      <c r="P69" s="479">
        <v>79683008</v>
      </c>
      <c r="Q69" s="480">
        <v>30</v>
      </c>
      <c r="R69" s="481">
        <v>29</v>
      </c>
      <c r="S69" s="476">
        <v>234196001</v>
      </c>
      <c r="T69" s="477">
        <v>134</v>
      </c>
      <c r="U69" s="478">
        <v>134</v>
      </c>
      <c r="V69" s="479">
        <v>7852222</v>
      </c>
      <c r="W69" s="480">
        <v>345</v>
      </c>
      <c r="X69" s="481">
        <v>344</v>
      </c>
      <c r="Y69" s="476">
        <v>3382</v>
      </c>
      <c r="Z69" s="477">
        <v>57</v>
      </c>
      <c r="AA69" s="478">
        <v>56</v>
      </c>
      <c r="AB69" s="479">
        <v>770</v>
      </c>
      <c r="AC69" s="482">
        <v>321</v>
      </c>
      <c r="AD69" s="474">
        <v>0</v>
      </c>
      <c r="AE69" s="483">
        <v>100</v>
      </c>
      <c r="AF69" s="484">
        <v>0</v>
      </c>
    </row>
    <row r="70" spans="1:32" ht="18.75" customHeight="1">
      <c r="A70" s="356">
        <v>68</v>
      </c>
      <c r="B70" s="357">
        <v>58</v>
      </c>
      <c r="C70" s="358" t="s">
        <v>4185</v>
      </c>
      <c r="D70" s="359" t="s">
        <v>3815</v>
      </c>
      <c r="E70" s="360" t="s">
        <v>3813</v>
      </c>
      <c r="F70" s="361">
        <v>68</v>
      </c>
      <c r="G70" s="362">
        <v>140109397</v>
      </c>
      <c r="H70" s="363">
        <v>131</v>
      </c>
      <c r="I70" s="364">
        <v>131</v>
      </c>
      <c r="J70" s="365">
        <v>140109397</v>
      </c>
      <c r="K70" s="366">
        <v>25</v>
      </c>
      <c r="L70" s="367">
        <v>24</v>
      </c>
      <c r="M70" s="362">
        <v>53179432</v>
      </c>
      <c r="N70" s="363">
        <v>222</v>
      </c>
      <c r="O70" s="364">
        <v>218</v>
      </c>
      <c r="P70" s="365">
        <v>38797191</v>
      </c>
      <c r="Q70" s="366">
        <v>175</v>
      </c>
      <c r="R70" s="367">
        <v>172</v>
      </c>
      <c r="S70" s="362">
        <v>112729066</v>
      </c>
      <c r="T70" s="363">
        <v>124</v>
      </c>
      <c r="U70" s="364">
        <v>124</v>
      </c>
      <c r="V70" s="365">
        <v>8568418</v>
      </c>
      <c r="W70" s="366">
        <v>311</v>
      </c>
      <c r="X70" s="367">
        <v>310</v>
      </c>
      <c r="Y70" s="362">
        <v>5107</v>
      </c>
      <c r="Z70" s="363">
        <v>154</v>
      </c>
      <c r="AA70" s="364">
        <v>152</v>
      </c>
      <c r="AB70" s="365">
        <v>475</v>
      </c>
      <c r="AC70" s="368">
        <v>384</v>
      </c>
      <c r="AD70" s="360">
        <v>0</v>
      </c>
      <c r="AE70" s="369">
        <v>100</v>
      </c>
      <c r="AF70" s="370">
        <v>0</v>
      </c>
    </row>
    <row r="71" spans="1:32" ht="18.75" customHeight="1">
      <c r="A71" s="470">
        <v>69</v>
      </c>
      <c r="B71" s="471">
        <v>78</v>
      </c>
      <c r="C71" s="472" t="s">
        <v>3105</v>
      </c>
      <c r="D71" s="473" t="s">
        <v>3371</v>
      </c>
      <c r="E71" s="474" t="s">
        <v>3813</v>
      </c>
      <c r="F71" s="475">
        <v>69</v>
      </c>
      <c r="G71" s="476">
        <v>139485736</v>
      </c>
      <c r="H71" s="477">
        <v>52</v>
      </c>
      <c r="I71" s="478">
        <v>52</v>
      </c>
      <c r="J71" s="479">
        <v>159924115</v>
      </c>
      <c r="K71" s="480">
        <v>294</v>
      </c>
      <c r="L71" s="481">
        <v>290</v>
      </c>
      <c r="M71" s="476">
        <v>15793453</v>
      </c>
      <c r="N71" s="477">
        <v>379</v>
      </c>
      <c r="O71" s="478">
        <v>374</v>
      </c>
      <c r="P71" s="479">
        <v>18240268</v>
      </c>
      <c r="Q71" s="480">
        <v>216</v>
      </c>
      <c r="R71" s="481">
        <v>213</v>
      </c>
      <c r="S71" s="476">
        <v>98386075</v>
      </c>
      <c r="T71" s="477">
        <v>161</v>
      </c>
      <c r="U71" s="478">
        <v>160</v>
      </c>
      <c r="V71" s="479">
        <v>6236529</v>
      </c>
      <c r="W71" s="480">
        <v>124</v>
      </c>
      <c r="X71" s="481">
        <v>123</v>
      </c>
      <c r="Y71" s="476">
        <v>31051</v>
      </c>
      <c r="Z71" s="477">
        <v>442</v>
      </c>
      <c r="AA71" s="478">
        <v>437</v>
      </c>
      <c r="AB71" s="479">
        <v>103</v>
      </c>
      <c r="AC71" s="482">
        <v>311</v>
      </c>
      <c r="AD71" s="474">
        <v>0</v>
      </c>
      <c r="AE71" s="483">
        <v>100</v>
      </c>
      <c r="AF71" s="484">
        <v>0</v>
      </c>
    </row>
    <row r="72" spans="1:32" ht="18.75" customHeight="1">
      <c r="A72" s="485">
        <v>70</v>
      </c>
      <c r="B72" s="486" t="s">
        <v>3813</v>
      </c>
      <c r="C72" s="487" t="s">
        <v>4186</v>
      </c>
      <c r="D72" s="488" t="s">
        <v>3816</v>
      </c>
      <c r="E72" s="489" t="s">
        <v>3813</v>
      </c>
      <c r="F72" s="490">
        <v>70</v>
      </c>
      <c r="G72" s="491">
        <v>139468441</v>
      </c>
      <c r="H72" s="492">
        <v>126</v>
      </c>
      <c r="I72" s="493">
        <v>126</v>
      </c>
      <c r="J72" s="494">
        <v>141208994</v>
      </c>
      <c r="K72" s="495" t="s">
        <v>3813</v>
      </c>
      <c r="L72" s="496" t="s">
        <v>3813</v>
      </c>
      <c r="M72" s="497" t="s">
        <v>3813</v>
      </c>
      <c r="N72" s="492" t="s">
        <v>3813</v>
      </c>
      <c r="O72" s="493" t="s">
        <v>3813</v>
      </c>
      <c r="P72" s="498" t="s">
        <v>3813</v>
      </c>
      <c r="Q72" s="495" t="s">
        <v>3813</v>
      </c>
      <c r="R72" s="496" t="s">
        <v>3813</v>
      </c>
      <c r="S72" s="497" t="s">
        <v>3813</v>
      </c>
      <c r="T72" s="492" t="s">
        <v>3813</v>
      </c>
      <c r="U72" s="493" t="s">
        <v>3813</v>
      </c>
      <c r="V72" s="498" t="s">
        <v>3813</v>
      </c>
      <c r="W72" s="495">
        <v>283</v>
      </c>
      <c r="X72" s="496">
        <v>282</v>
      </c>
      <c r="Y72" s="491">
        <v>7311</v>
      </c>
      <c r="Z72" s="492">
        <v>172</v>
      </c>
      <c r="AA72" s="493">
        <v>170</v>
      </c>
      <c r="AB72" s="494">
        <v>450</v>
      </c>
      <c r="AC72" s="499">
        <v>311</v>
      </c>
      <c r="AD72" s="489">
        <v>0</v>
      </c>
      <c r="AE72" s="500">
        <v>100</v>
      </c>
      <c r="AF72" s="501">
        <v>0</v>
      </c>
    </row>
    <row r="73" spans="1:32" ht="18.75" customHeight="1">
      <c r="A73" s="388">
        <v>71</v>
      </c>
      <c r="B73" s="389">
        <v>124</v>
      </c>
      <c r="C73" s="390" t="s">
        <v>675</v>
      </c>
      <c r="D73" s="391" t="s">
        <v>3815</v>
      </c>
      <c r="E73" s="392" t="s">
        <v>3813</v>
      </c>
      <c r="F73" s="393">
        <v>71</v>
      </c>
      <c r="G73" s="394">
        <v>139297510</v>
      </c>
      <c r="H73" s="395">
        <v>127</v>
      </c>
      <c r="I73" s="396">
        <v>127</v>
      </c>
      <c r="J73" s="397">
        <v>141047159</v>
      </c>
      <c r="K73" s="398" t="s">
        <v>3813</v>
      </c>
      <c r="L73" s="399" t="s">
        <v>3813</v>
      </c>
      <c r="M73" s="400" t="s">
        <v>3813</v>
      </c>
      <c r="N73" s="395" t="s">
        <v>3813</v>
      </c>
      <c r="O73" s="396" t="s">
        <v>3813</v>
      </c>
      <c r="P73" s="421" t="s">
        <v>3813</v>
      </c>
      <c r="Q73" s="398">
        <v>69</v>
      </c>
      <c r="R73" s="399">
        <v>68</v>
      </c>
      <c r="S73" s="394">
        <v>177731856</v>
      </c>
      <c r="T73" s="395" t="s">
        <v>3813</v>
      </c>
      <c r="U73" s="396" t="s">
        <v>3813</v>
      </c>
      <c r="V73" s="421" t="s">
        <v>3813</v>
      </c>
      <c r="W73" s="398">
        <v>91</v>
      </c>
      <c r="X73" s="399">
        <v>90</v>
      </c>
      <c r="Y73" s="394">
        <v>39850</v>
      </c>
      <c r="Z73" s="395">
        <v>191</v>
      </c>
      <c r="AA73" s="396">
        <v>188</v>
      </c>
      <c r="AB73" s="397">
        <v>414</v>
      </c>
      <c r="AC73" s="401">
        <v>371</v>
      </c>
      <c r="AD73" s="392">
        <v>0</v>
      </c>
      <c r="AE73" s="402">
        <v>100</v>
      </c>
      <c r="AF73" s="403">
        <v>0</v>
      </c>
    </row>
    <row r="74" spans="1:32" ht="18.75" customHeight="1">
      <c r="A74" s="470">
        <v>72</v>
      </c>
      <c r="B74" s="471">
        <v>126</v>
      </c>
      <c r="C74" s="472" t="s">
        <v>1268</v>
      </c>
      <c r="D74" s="473" t="s">
        <v>3371</v>
      </c>
      <c r="E74" s="474" t="s">
        <v>3813</v>
      </c>
      <c r="F74" s="475">
        <v>72</v>
      </c>
      <c r="G74" s="476">
        <v>139044770</v>
      </c>
      <c r="H74" s="477">
        <v>129</v>
      </c>
      <c r="I74" s="478">
        <v>129</v>
      </c>
      <c r="J74" s="479">
        <v>140387419</v>
      </c>
      <c r="K74" s="480">
        <v>146</v>
      </c>
      <c r="L74" s="481">
        <v>143</v>
      </c>
      <c r="M74" s="476">
        <v>29639274</v>
      </c>
      <c r="N74" s="477">
        <v>1</v>
      </c>
      <c r="O74" s="478">
        <v>1</v>
      </c>
      <c r="P74" s="479">
        <v>391370287</v>
      </c>
      <c r="Q74" s="480">
        <v>9</v>
      </c>
      <c r="R74" s="481">
        <v>9</v>
      </c>
      <c r="S74" s="476">
        <v>438240592</v>
      </c>
      <c r="T74" s="477">
        <v>38</v>
      </c>
      <c r="U74" s="478">
        <v>38</v>
      </c>
      <c r="V74" s="479">
        <v>19500069</v>
      </c>
      <c r="W74" s="480">
        <v>347</v>
      </c>
      <c r="X74" s="481">
        <v>346</v>
      </c>
      <c r="Y74" s="476">
        <v>3364</v>
      </c>
      <c r="Z74" s="477">
        <v>196</v>
      </c>
      <c r="AA74" s="478">
        <v>193</v>
      </c>
      <c r="AB74" s="479">
        <v>408</v>
      </c>
      <c r="AC74" s="482">
        <v>341</v>
      </c>
      <c r="AD74" s="474">
        <v>0</v>
      </c>
      <c r="AE74" s="483">
        <v>100</v>
      </c>
      <c r="AF74" s="484">
        <v>0</v>
      </c>
    </row>
    <row r="75" spans="1:32" ht="18.75" customHeight="1">
      <c r="A75" s="470">
        <v>73</v>
      </c>
      <c r="B75" s="471">
        <v>51</v>
      </c>
      <c r="C75" s="472" t="s">
        <v>1817</v>
      </c>
      <c r="D75" s="473" t="s">
        <v>3816</v>
      </c>
      <c r="E75" s="474" t="s">
        <v>3813</v>
      </c>
      <c r="F75" s="475">
        <v>73</v>
      </c>
      <c r="G75" s="476">
        <v>138138175</v>
      </c>
      <c r="H75" s="477">
        <v>64</v>
      </c>
      <c r="I75" s="478">
        <v>64</v>
      </c>
      <c r="J75" s="479">
        <v>156670111</v>
      </c>
      <c r="K75" s="480" t="s">
        <v>3813</v>
      </c>
      <c r="L75" s="481" t="s">
        <v>3813</v>
      </c>
      <c r="M75" s="519" t="s">
        <v>3813</v>
      </c>
      <c r="N75" s="477">
        <v>381</v>
      </c>
      <c r="O75" s="478">
        <v>376</v>
      </c>
      <c r="P75" s="479">
        <v>17915360</v>
      </c>
      <c r="Q75" s="480">
        <v>152</v>
      </c>
      <c r="R75" s="481">
        <v>149</v>
      </c>
      <c r="S75" s="476">
        <v>122813594</v>
      </c>
      <c r="T75" s="477" t="s">
        <v>3813</v>
      </c>
      <c r="U75" s="478" t="s">
        <v>3813</v>
      </c>
      <c r="V75" s="520" t="s">
        <v>3813</v>
      </c>
      <c r="W75" s="480">
        <v>125</v>
      </c>
      <c r="X75" s="481">
        <v>124</v>
      </c>
      <c r="Y75" s="476">
        <v>30959</v>
      </c>
      <c r="Z75" s="477">
        <v>275</v>
      </c>
      <c r="AA75" s="478">
        <v>270</v>
      </c>
      <c r="AB75" s="479">
        <v>286</v>
      </c>
      <c r="AC75" s="482">
        <v>341</v>
      </c>
      <c r="AD75" s="474">
        <v>0</v>
      </c>
      <c r="AE75" s="483">
        <v>7</v>
      </c>
      <c r="AF75" s="484">
        <v>93</v>
      </c>
    </row>
    <row r="76" spans="1:32" ht="18.75" customHeight="1">
      <c r="A76" s="470">
        <v>74</v>
      </c>
      <c r="B76" s="471" t="s">
        <v>3813</v>
      </c>
      <c r="C76" s="472" t="s">
        <v>4187</v>
      </c>
      <c r="D76" s="473" t="s">
        <v>3069</v>
      </c>
      <c r="E76" s="474" t="s">
        <v>3813</v>
      </c>
      <c r="F76" s="475">
        <v>74</v>
      </c>
      <c r="G76" s="476">
        <v>137966060</v>
      </c>
      <c r="H76" s="477">
        <v>128</v>
      </c>
      <c r="I76" s="478">
        <v>128</v>
      </c>
      <c r="J76" s="479">
        <v>140506207</v>
      </c>
      <c r="K76" s="480">
        <v>456</v>
      </c>
      <c r="L76" s="481">
        <v>452</v>
      </c>
      <c r="M76" s="476">
        <v>4725657</v>
      </c>
      <c r="N76" s="477" t="s">
        <v>3813</v>
      </c>
      <c r="O76" s="478" t="s">
        <v>3813</v>
      </c>
      <c r="P76" s="520" t="s">
        <v>3813</v>
      </c>
      <c r="Q76" s="480" t="s">
        <v>3813</v>
      </c>
      <c r="R76" s="481" t="s">
        <v>3813</v>
      </c>
      <c r="S76" s="519" t="s">
        <v>3813</v>
      </c>
      <c r="T76" s="477">
        <v>340</v>
      </c>
      <c r="U76" s="478">
        <v>336</v>
      </c>
      <c r="V76" s="479">
        <v>828362</v>
      </c>
      <c r="W76" s="480" t="s">
        <v>3813</v>
      </c>
      <c r="X76" s="481" t="s">
        <v>3813</v>
      </c>
      <c r="Y76" s="519" t="s">
        <v>3813</v>
      </c>
      <c r="Z76" s="477">
        <v>483</v>
      </c>
      <c r="AA76" s="478">
        <v>478</v>
      </c>
      <c r="AB76" s="479">
        <v>45</v>
      </c>
      <c r="AC76" s="482">
        <v>371</v>
      </c>
      <c r="AD76" s="474">
        <v>0</v>
      </c>
      <c r="AE76" s="483">
        <v>100</v>
      </c>
      <c r="AF76" s="484">
        <v>0</v>
      </c>
    </row>
    <row r="77" spans="1:32" ht="18.75" customHeight="1">
      <c r="A77" s="485">
        <v>75</v>
      </c>
      <c r="B77" s="486">
        <v>132</v>
      </c>
      <c r="C77" s="487" t="s">
        <v>1579</v>
      </c>
      <c r="D77" s="488" t="s">
        <v>3368</v>
      </c>
      <c r="E77" s="489" t="s">
        <v>3813</v>
      </c>
      <c r="F77" s="490">
        <v>75</v>
      </c>
      <c r="G77" s="491">
        <v>137745150</v>
      </c>
      <c r="H77" s="492">
        <v>102</v>
      </c>
      <c r="I77" s="493">
        <v>102</v>
      </c>
      <c r="J77" s="494">
        <v>147760484</v>
      </c>
      <c r="K77" s="495">
        <v>340</v>
      </c>
      <c r="L77" s="496">
        <v>336</v>
      </c>
      <c r="M77" s="491">
        <v>13086274</v>
      </c>
      <c r="N77" s="492">
        <v>428</v>
      </c>
      <c r="O77" s="493">
        <v>423</v>
      </c>
      <c r="P77" s="494">
        <v>11636932</v>
      </c>
      <c r="Q77" s="495">
        <v>290</v>
      </c>
      <c r="R77" s="496">
        <v>286</v>
      </c>
      <c r="S77" s="491">
        <v>78163630</v>
      </c>
      <c r="T77" s="492">
        <v>287</v>
      </c>
      <c r="U77" s="493">
        <v>284</v>
      </c>
      <c r="V77" s="494">
        <v>1909527</v>
      </c>
      <c r="W77" s="495">
        <v>116</v>
      </c>
      <c r="X77" s="496">
        <v>115</v>
      </c>
      <c r="Y77" s="491">
        <v>33094</v>
      </c>
      <c r="Z77" s="492">
        <v>412</v>
      </c>
      <c r="AA77" s="493">
        <v>407</v>
      </c>
      <c r="AB77" s="494">
        <v>135</v>
      </c>
      <c r="AC77" s="499">
        <v>383</v>
      </c>
      <c r="AD77" s="489">
        <v>0</v>
      </c>
      <c r="AE77" s="500">
        <v>100</v>
      </c>
      <c r="AF77" s="501">
        <v>0</v>
      </c>
    </row>
    <row r="78" spans="1:32" ht="18.75" customHeight="1">
      <c r="A78" s="502">
        <v>76</v>
      </c>
      <c r="B78" s="503">
        <v>212</v>
      </c>
      <c r="C78" s="504" t="s">
        <v>639</v>
      </c>
      <c r="D78" s="505" t="s">
        <v>2992</v>
      </c>
      <c r="E78" s="506" t="s">
        <v>3813</v>
      </c>
      <c r="F78" s="507">
        <v>76</v>
      </c>
      <c r="G78" s="508">
        <v>137731859</v>
      </c>
      <c r="H78" s="509">
        <v>137</v>
      </c>
      <c r="I78" s="510">
        <v>137</v>
      </c>
      <c r="J78" s="511">
        <v>137916664</v>
      </c>
      <c r="K78" s="512">
        <v>32</v>
      </c>
      <c r="L78" s="513">
        <v>31</v>
      </c>
      <c r="M78" s="508">
        <v>48950044</v>
      </c>
      <c r="N78" s="509">
        <v>153</v>
      </c>
      <c r="O78" s="510">
        <v>150</v>
      </c>
      <c r="P78" s="511">
        <v>50656028</v>
      </c>
      <c r="Q78" s="512">
        <v>131</v>
      </c>
      <c r="R78" s="513">
        <v>128</v>
      </c>
      <c r="S78" s="508">
        <v>132427058</v>
      </c>
      <c r="T78" s="509">
        <v>50</v>
      </c>
      <c r="U78" s="510">
        <v>50</v>
      </c>
      <c r="V78" s="511">
        <v>16900381</v>
      </c>
      <c r="W78" s="512">
        <v>79</v>
      </c>
      <c r="X78" s="513">
        <v>78</v>
      </c>
      <c r="Y78" s="508">
        <v>42449</v>
      </c>
      <c r="Z78" s="509">
        <v>135</v>
      </c>
      <c r="AA78" s="510">
        <v>134</v>
      </c>
      <c r="AB78" s="511">
        <v>517</v>
      </c>
      <c r="AC78" s="516">
        <v>384</v>
      </c>
      <c r="AD78" s="506">
        <v>1.8</v>
      </c>
      <c r="AE78" s="517">
        <v>98.2</v>
      </c>
      <c r="AF78" s="518">
        <v>0</v>
      </c>
    </row>
    <row r="79" spans="1:32" ht="18.75" customHeight="1">
      <c r="A79" s="470">
        <v>77</v>
      </c>
      <c r="B79" s="471">
        <v>166</v>
      </c>
      <c r="C79" s="472" t="s">
        <v>4158</v>
      </c>
      <c r="D79" s="473" t="s">
        <v>3373</v>
      </c>
      <c r="E79" s="474" t="s">
        <v>3813</v>
      </c>
      <c r="F79" s="475">
        <v>77</v>
      </c>
      <c r="G79" s="476">
        <v>137143530</v>
      </c>
      <c r="H79" s="477">
        <v>136</v>
      </c>
      <c r="I79" s="478">
        <v>136</v>
      </c>
      <c r="J79" s="479">
        <v>138149981</v>
      </c>
      <c r="K79" s="480">
        <v>172</v>
      </c>
      <c r="L79" s="481">
        <v>169</v>
      </c>
      <c r="M79" s="476">
        <v>25790467</v>
      </c>
      <c r="N79" s="477">
        <v>303</v>
      </c>
      <c r="O79" s="478">
        <v>299</v>
      </c>
      <c r="P79" s="479">
        <v>27071334</v>
      </c>
      <c r="Q79" s="480">
        <v>180</v>
      </c>
      <c r="R79" s="481">
        <v>177</v>
      </c>
      <c r="S79" s="476">
        <v>110458676</v>
      </c>
      <c r="T79" s="477">
        <v>273</v>
      </c>
      <c r="U79" s="478">
        <v>270</v>
      </c>
      <c r="V79" s="479">
        <v>2308713</v>
      </c>
      <c r="W79" s="480">
        <v>434</v>
      </c>
      <c r="X79" s="481">
        <v>432</v>
      </c>
      <c r="Y79" s="476">
        <v>19</v>
      </c>
      <c r="Z79" s="477">
        <v>69</v>
      </c>
      <c r="AA79" s="478">
        <v>68</v>
      </c>
      <c r="AB79" s="479">
        <v>724</v>
      </c>
      <c r="AC79" s="482">
        <v>321</v>
      </c>
      <c r="AD79" s="474">
        <v>0</v>
      </c>
      <c r="AE79" s="483">
        <v>100</v>
      </c>
      <c r="AF79" s="484">
        <v>0</v>
      </c>
    </row>
    <row r="80" spans="1:32" ht="18.75" customHeight="1">
      <c r="A80" s="356">
        <v>78</v>
      </c>
      <c r="B80" s="357">
        <v>31</v>
      </c>
      <c r="C80" s="358" t="s">
        <v>1357</v>
      </c>
      <c r="D80" s="359" t="s">
        <v>3815</v>
      </c>
      <c r="E80" s="360" t="s">
        <v>3813</v>
      </c>
      <c r="F80" s="361">
        <v>78</v>
      </c>
      <c r="G80" s="362">
        <v>137060250</v>
      </c>
      <c r="H80" s="363">
        <v>134</v>
      </c>
      <c r="I80" s="364">
        <v>134</v>
      </c>
      <c r="J80" s="365">
        <v>138805995</v>
      </c>
      <c r="K80" s="366">
        <v>19</v>
      </c>
      <c r="L80" s="367">
        <v>18</v>
      </c>
      <c r="M80" s="362">
        <v>57666285</v>
      </c>
      <c r="N80" s="363">
        <v>71</v>
      </c>
      <c r="O80" s="364">
        <v>69</v>
      </c>
      <c r="P80" s="365">
        <v>78284859</v>
      </c>
      <c r="Q80" s="366">
        <v>64</v>
      </c>
      <c r="R80" s="367">
        <v>63</v>
      </c>
      <c r="S80" s="362">
        <v>180218194</v>
      </c>
      <c r="T80" s="363">
        <v>18</v>
      </c>
      <c r="U80" s="364">
        <v>18</v>
      </c>
      <c r="V80" s="365">
        <v>27715485</v>
      </c>
      <c r="W80" s="366">
        <v>137</v>
      </c>
      <c r="X80" s="367">
        <v>136</v>
      </c>
      <c r="Y80" s="362">
        <v>28786</v>
      </c>
      <c r="Z80" s="363">
        <v>66</v>
      </c>
      <c r="AA80" s="364">
        <v>65</v>
      </c>
      <c r="AB80" s="365">
        <v>737</v>
      </c>
      <c r="AC80" s="368">
        <v>361</v>
      </c>
      <c r="AD80" s="360">
        <v>0</v>
      </c>
      <c r="AE80" s="369">
        <v>100</v>
      </c>
      <c r="AF80" s="370">
        <v>0</v>
      </c>
    </row>
    <row r="81" spans="1:32" ht="18.75" customHeight="1">
      <c r="A81" s="470">
        <v>79</v>
      </c>
      <c r="B81" s="471">
        <v>150</v>
      </c>
      <c r="C81" s="472" t="s">
        <v>664</v>
      </c>
      <c r="D81" s="473" t="s">
        <v>2086</v>
      </c>
      <c r="E81" s="474" t="s">
        <v>3813</v>
      </c>
      <c r="F81" s="475">
        <v>79</v>
      </c>
      <c r="G81" s="476">
        <v>136535839</v>
      </c>
      <c r="H81" s="477">
        <v>142</v>
      </c>
      <c r="I81" s="478">
        <v>142</v>
      </c>
      <c r="J81" s="479">
        <v>136894411</v>
      </c>
      <c r="K81" s="480" t="s">
        <v>3813</v>
      </c>
      <c r="L81" s="481" t="s">
        <v>3813</v>
      </c>
      <c r="M81" s="519" t="s">
        <v>3813</v>
      </c>
      <c r="N81" s="477" t="s">
        <v>3813</v>
      </c>
      <c r="O81" s="478" t="s">
        <v>3813</v>
      </c>
      <c r="P81" s="520" t="s">
        <v>3813</v>
      </c>
      <c r="Q81" s="480" t="s">
        <v>3813</v>
      </c>
      <c r="R81" s="481" t="s">
        <v>3813</v>
      </c>
      <c r="S81" s="519" t="s">
        <v>3813</v>
      </c>
      <c r="T81" s="477" t="s">
        <v>3813</v>
      </c>
      <c r="U81" s="478" t="s">
        <v>3813</v>
      </c>
      <c r="V81" s="520" t="s">
        <v>3813</v>
      </c>
      <c r="W81" s="480">
        <v>77</v>
      </c>
      <c r="X81" s="481">
        <v>76</v>
      </c>
      <c r="Y81" s="476">
        <v>42657</v>
      </c>
      <c r="Z81" s="477" t="s">
        <v>3813</v>
      </c>
      <c r="AA81" s="478" t="s">
        <v>3813</v>
      </c>
      <c r="AB81" s="520" t="s">
        <v>3813</v>
      </c>
      <c r="AC81" s="482">
        <v>372</v>
      </c>
      <c r="AD81" s="474">
        <v>0</v>
      </c>
      <c r="AE81" s="483">
        <v>100</v>
      </c>
      <c r="AF81" s="484">
        <v>0</v>
      </c>
    </row>
    <row r="82" spans="1:32" ht="18.75" customHeight="1">
      <c r="A82" s="485">
        <v>80</v>
      </c>
      <c r="B82" s="486" t="s">
        <v>3813</v>
      </c>
      <c r="C82" s="525" t="s">
        <v>3813</v>
      </c>
      <c r="D82" s="488" t="s">
        <v>3812</v>
      </c>
      <c r="E82" s="524" t="s">
        <v>3813</v>
      </c>
      <c r="F82" s="500">
        <v>80</v>
      </c>
      <c r="G82" s="497" t="s">
        <v>3813</v>
      </c>
      <c r="H82" s="492">
        <v>11</v>
      </c>
      <c r="I82" s="493">
        <v>11</v>
      </c>
      <c r="J82" s="498" t="s">
        <v>3813</v>
      </c>
      <c r="K82" s="495">
        <v>15</v>
      </c>
      <c r="L82" s="496">
        <v>14</v>
      </c>
      <c r="M82" s="497" t="s">
        <v>3813</v>
      </c>
      <c r="N82" s="492">
        <v>35</v>
      </c>
      <c r="O82" s="493">
        <v>33</v>
      </c>
      <c r="P82" s="498" t="s">
        <v>3813</v>
      </c>
      <c r="Q82" s="495">
        <v>109</v>
      </c>
      <c r="R82" s="496">
        <v>107</v>
      </c>
      <c r="S82" s="497" t="s">
        <v>3813</v>
      </c>
      <c r="T82" s="492">
        <v>29</v>
      </c>
      <c r="U82" s="493">
        <v>29</v>
      </c>
      <c r="V82" s="498" t="s">
        <v>3813</v>
      </c>
      <c r="W82" s="495">
        <v>292</v>
      </c>
      <c r="X82" s="496">
        <v>291</v>
      </c>
      <c r="Y82" s="497" t="s">
        <v>3813</v>
      </c>
      <c r="Z82" s="492">
        <v>256</v>
      </c>
      <c r="AA82" s="493">
        <v>253</v>
      </c>
      <c r="AB82" s="498" t="s">
        <v>3813</v>
      </c>
      <c r="AC82" s="499">
        <v>352</v>
      </c>
      <c r="AD82" s="489">
        <v>0</v>
      </c>
      <c r="AE82" s="500">
        <v>0.01</v>
      </c>
      <c r="AF82" s="501">
        <v>99.99</v>
      </c>
    </row>
    <row r="83" spans="1:32" ht="18.75" customHeight="1">
      <c r="A83" s="502">
        <v>81</v>
      </c>
      <c r="B83" s="503">
        <v>116</v>
      </c>
      <c r="C83" s="504" t="s">
        <v>4188</v>
      </c>
      <c r="D83" s="505" t="s">
        <v>3816</v>
      </c>
      <c r="E83" s="506" t="s">
        <v>3813</v>
      </c>
      <c r="F83" s="507">
        <v>81</v>
      </c>
      <c r="G83" s="508">
        <v>136390945</v>
      </c>
      <c r="H83" s="509">
        <v>111</v>
      </c>
      <c r="I83" s="510">
        <v>111</v>
      </c>
      <c r="J83" s="511">
        <v>145124822</v>
      </c>
      <c r="K83" s="512">
        <v>38</v>
      </c>
      <c r="L83" s="513">
        <v>37</v>
      </c>
      <c r="M83" s="508">
        <v>47193268</v>
      </c>
      <c r="N83" s="509">
        <v>128</v>
      </c>
      <c r="O83" s="510">
        <v>125</v>
      </c>
      <c r="P83" s="511">
        <v>58186248</v>
      </c>
      <c r="Q83" s="512">
        <v>247</v>
      </c>
      <c r="R83" s="513">
        <v>244</v>
      </c>
      <c r="S83" s="508">
        <v>89686218</v>
      </c>
      <c r="T83" s="509">
        <v>15</v>
      </c>
      <c r="U83" s="510">
        <v>15</v>
      </c>
      <c r="V83" s="511">
        <v>31283338</v>
      </c>
      <c r="W83" s="512">
        <v>361</v>
      </c>
      <c r="X83" s="513">
        <v>360</v>
      </c>
      <c r="Y83" s="508">
        <v>2564</v>
      </c>
      <c r="Z83" s="509">
        <v>294</v>
      </c>
      <c r="AA83" s="510">
        <v>289</v>
      </c>
      <c r="AB83" s="511">
        <v>262</v>
      </c>
      <c r="AC83" s="516">
        <v>352</v>
      </c>
      <c r="AD83" s="506">
        <v>0</v>
      </c>
      <c r="AE83" s="517">
        <v>0</v>
      </c>
      <c r="AF83" s="518">
        <v>100</v>
      </c>
    </row>
    <row r="84" spans="1:32" ht="18.75" customHeight="1">
      <c r="A84" s="356">
        <v>82</v>
      </c>
      <c r="B84" s="357">
        <v>159</v>
      </c>
      <c r="C84" s="358" t="s">
        <v>1803</v>
      </c>
      <c r="D84" s="359" t="s">
        <v>3815</v>
      </c>
      <c r="E84" s="360" t="s">
        <v>3813</v>
      </c>
      <c r="F84" s="361">
        <v>82</v>
      </c>
      <c r="G84" s="362">
        <v>136330268</v>
      </c>
      <c r="H84" s="363">
        <v>146</v>
      </c>
      <c r="I84" s="364">
        <v>146</v>
      </c>
      <c r="J84" s="365">
        <v>136330268</v>
      </c>
      <c r="K84" s="366">
        <v>59</v>
      </c>
      <c r="L84" s="367">
        <v>57</v>
      </c>
      <c r="M84" s="362">
        <v>42379323</v>
      </c>
      <c r="N84" s="363">
        <v>21</v>
      </c>
      <c r="O84" s="364">
        <v>19</v>
      </c>
      <c r="P84" s="365">
        <v>143956211</v>
      </c>
      <c r="Q84" s="366">
        <v>45</v>
      </c>
      <c r="R84" s="367">
        <v>44</v>
      </c>
      <c r="S84" s="362">
        <v>214316352</v>
      </c>
      <c r="T84" s="363">
        <v>291</v>
      </c>
      <c r="U84" s="364">
        <v>287</v>
      </c>
      <c r="V84" s="365">
        <v>1864696</v>
      </c>
      <c r="W84" s="366">
        <v>200</v>
      </c>
      <c r="X84" s="367">
        <v>199</v>
      </c>
      <c r="Y84" s="362">
        <v>17342</v>
      </c>
      <c r="Z84" s="363">
        <v>107</v>
      </c>
      <c r="AA84" s="364">
        <v>106</v>
      </c>
      <c r="AB84" s="365">
        <v>580</v>
      </c>
      <c r="AC84" s="368">
        <v>384</v>
      </c>
      <c r="AD84" s="360">
        <v>0</v>
      </c>
      <c r="AE84" s="369">
        <v>100</v>
      </c>
      <c r="AF84" s="370">
        <v>0</v>
      </c>
    </row>
    <row r="85" spans="1:32" ht="18.75" customHeight="1">
      <c r="A85" s="356">
        <v>83</v>
      </c>
      <c r="B85" s="357">
        <v>140</v>
      </c>
      <c r="C85" s="358" t="s">
        <v>1415</v>
      </c>
      <c r="D85" s="359" t="s">
        <v>3815</v>
      </c>
      <c r="E85" s="360" t="s">
        <v>3813</v>
      </c>
      <c r="F85" s="361">
        <v>83</v>
      </c>
      <c r="G85" s="362">
        <v>136195607</v>
      </c>
      <c r="H85" s="363">
        <v>94</v>
      </c>
      <c r="I85" s="364">
        <v>94</v>
      </c>
      <c r="J85" s="365">
        <v>149334918</v>
      </c>
      <c r="K85" s="366">
        <v>116</v>
      </c>
      <c r="L85" s="367">
        <v>113</v>
      </c>
      <c r="M85" s="362">
        <v>33858020</v>
      </c>
      <c r="N85" s="363">
        <v>120</v>
      </c>
      <c r="O85" s="364">
        <v>117</v>
      </c>
      <c r="P85" s="365">
        <v>60605698</v>
      </c>
      <c r="Q85" s="366">
        <v>142</v>
      </c>
      <c r="R85" s="367">
        <v>139</v>
      </c>
      <c r="S85" s="362">
        <v>129442820</v>
      </c>
      <c r="T85" s="363">
        <v>158</v>
      </c>
      <c r="U85" s="364">
        <v>157</v>
      </c>
      <c r="V85" s="365">
        <v>6561371</v>
      </c>
      <c r="W85" s="366">
        <v>129</v>
      </c>
      <c r="X85" s="367">
        <v>128</v>
      </c>
      <c r="Y85" s="362">
        <v>30442</v>
      </c>
      <c r="Z85" s="363">
        <v>98</v>
      </c>
      <c r="AA85" s="364">
        <v>97</v>
      </c>
      <c r="AB85" s="365">
        <v>607</v>
      </c>
      <c r="AC85" s="368">
        <v>383</v>
      </c>
      <c r="AD85" s="360">
        <v>0</v>
      </c>
      <c r="AE85" s="369">
        <v>100</v>
      </c>
      <c r="AF85" s="370">
        <v>0</v>
      </c>
    </row>
    <row r="86" spans="1:32" ht="18.75" customHeight="1">
      <c r="A86" s="470">
        <v>84</v>
      </c>
      <c r="B86" s="471">
        <v>104</v>
      </c>
      <c r="C86" s="472" t="s">
        <v>3920</v>
      </c>
      <c r="D86" s="473" t="s">
        <v>3372</v>
      </c>
      <c r="E86" s="474" t="s">
        <v>3813</v>
      </c>
      <c r="F86" s="475">
        <v>84</v>
      </c>
      <c r="G86" s="476">
        <v>136001415</v>
      </c>
      <c r="H86" s="477">
        <v>149</v>
      </c>
      <c r="I86" s="478">
        <v>149</v>
      </c>
      <c r="J86" s="479">
        <v>136001415</v>
      </c>
      <c r="K86" s="480">
        <v>126</v>
      </c>
      <c r="L86" s="481">
        <v>123</v>
      </c>
      <c r="M86" s="476">
        <v>32110743</v>
      </c>
      <c r="N86" s="477">
        <v>101</v>
      </c>
      <c r="O86" s="478">
        <v>98</v>
      </c>
      <c r="P86" s="479">
        <v>64219944</v>
      </c>
      <c r="Q86" s="480">
        <v>89</v>
      </c>
      <c r="R86" s="481">
        <v>87</v>
      </c>
      <c r="S86" s="476">
        <v>159970146</v>
      </c>
      <c r="T86" s="477">
        <v>249</v>
      </c>
      <c r="U86" s="478">
        <v>246</v>
      </c>
      <c r="V86" s="479">
        <v>3010591</v>
      </c>
      <c r="W86" s="480">
        <v>208</v>
      </c>
      <c r="X86" s="481">
        <v>207</v>
      </c>
      <c r="Y86" s="476">
        <v>16666</v>
      </c>
      <c r="Z86" s="477">
        <v>40</v>
      </c>
      <c r="AA86" s="478">
        <v>39</v>
      </c>
      <c r="AB86" s="479">
        <v>914</v>
      </c>
      <c r="AC86" s="482">
        <v>332</v>
      </c>
      <c r="AD86" s="474">
        <v>0</v>
      </c>
      <c r="AE86" s="483">
        <v>100</v>
      </c>
      <c r="AF86" s="484">
        <v>0</v>
      </c>
    </row>
    <row r="87" spans="1:32" ht="18.75" customHeight="1">
      <c r="A87" s="404">
        <v>85</v>
      </c>
      <c r="B87" s="405" t="s">
        <v>3813</v>
      </c>
      <c r="C87" s="406" t="s">
        <v>4189</v>
      </c>
      <c r="D87" s="407" t="s">
        <v>3815</v>
      </c>
      <c r="E87" s="408" t="s">
        <v>3813</v>
      </c>
      <c r="F87" s="409">
        <v>85</v>
      </c>
      <c r="G87" s="410">
        <v>135749603</v>
      </c>
      <c r="H87" s="411">
        <v>147</v>
      </c>
      <c r="I87" s="412">
        <v>147</v>
      </c>
      <c r="J87" s="413">
        <v>136188076</v>
      </c>
      <c r="K87" s="414" t="s">
        <v>3813</v>
      </c>
      <c r="L87" s="415" t="s">
        <v>3813</v>
      </c>
      <c r="M87" s="416" t="s">
        <v>3813</v>
      </c>
      <c r="N87" s="411" t="s">
        <v>3813</v>
      </c>
      <c r="O87" s="412" t="s">
        <v>3813</v>
      </c>
      <c r="P87" s="417" t="s">
        <v>3813</v>
      </c>
      <c r="Q87" s="414">
        <v>288</v>
      </c>
      <c r="R87" s="415">
        <v>284</v>
      </c>
      <c r="S87" s="410">
        <v>78609380</v>
      </c>
      <c r="T87" s="411" t="s">
        <v>3813</v>
      </c>
      <c r="U87" s="412" t="s">
        <v>3813</v>
      </c>
      <c r="V87" s="417" t="s">
        <v>3813</v>
      </c>
      <c r="W87" s="414">
        <v>3</v>
      </c>
      <c r="X87" s="415">
        <v>3</v>
      </c>
      <c r="Y87" s="410">
        <v>75595</v>
      </c>
      <c r="Z87" s="411">
        <v>16</v>
      </c>
      <c r="AA87" s="412">
        <v>15</v>
      </c>
      <c r="AB87" s="413">
        <v>1274</v>
      </c>
      <c r="AC87" s="418">
        <v>322</v>
      </c>
      <c r="AD87" s="408">
        <v>0</v>
      </c>
      <c r="AE87" s="419">
        <v>100</v>
      </c>
      <c r="AF87" s="420">
        <v>0</v>
      </c>
    </row>
    <row r="88" spans="1:32" ht="18.75" customHeight="1">
      <c r="A88" s="502">
        <v>86</v>
      </c>
      <c r="B88" s="503">
        <v>15</v>
      </c>
      <c r="C88" s="504" t="s">
        <v>101</v>
      </c>
      <c r="D88" s="505" t="s">
        <v>465</v>
      </c>
      <c r="E88" s="506" t="s">
        <v>3813</v>
      </c>
      <c r="F88" s="507">
        <v>86</v>
      </c>
      <c r="G88" s="508">
        <v>135608152</v>
      </c>
      <c r="H88" s="509">
        <v>100</v>
      </c>
      <c r="I88" s="510">
        <v>100</v>
      </c>
      <c r="J88" s="511">
        <v>148135861</v>
      </c>
      <c r="K88" s="512" t="s">
        <v>3813</v>
      </c>
      <c r="L88" s="513" t="s">
        <v>3813</v>
      </c>
      <c r="M88" s="514" t="s">
        <v>3813</v>
      </c>
      <c r="N88" s="509" t="s">
        <v>3813</v>
      </c>
      <c r="O88" s="510" t="s">
        <v>3813</v>
      </c>
      <c r="P88" s="515" t="s">
        <v>3813</v>
      </c>
      <c r="Q88" s="512">
        <v>110</v>
      </c>
      <c r="R88" s="513">
        <v>108</v>
      </c>
      <c r="S88" s="508">
        <v>143545363</v>
      </c>
      <c r="T88" s="509" t="s">
        <v>3813</v>
      </c>
      <c r="U88" s="510" t="s">
        <v>3813</v>
      </c>
      <c r="V88" s="515" t="s">
        <v>3813</v>
      </c>
      <c r="W88" s="512">
        <v>302</v>
      </c>
      <c r="X88" s="513">
        <v>301</v>
      </c>
      <c r="Y88" s="508">
        <v>5682</v>
      </c>
      <c r="Z88" s="509">
        <v>379</v>
      </c>
      <c r="AA88" s="510">
        <v>374</v>
      </c>
      <c r="AB88" s="511">
        <v>174</v>
      </c>
      <c r="AC88" s="516">
        <v>311</v>
      </c>
      <c r="AD88" s="506">
        <v>0</v>
      </c>
      <c r="AE88" s="517">
        <v>100</v>
      </c>
      <c r="AF88" s="518">
        <v>0</v>
      </c>
    </row>
    <row r="89" spans="1:32" ht="18.75" customHeight="1">
      <c r="A89" s="470">
        <v>87</v>
      </c>
      <c r="B89" s="471">
        <v>161</v>
      </c>
      <c r="C89" s="472" t="s">
        <v>4190</v>
      </c>
      <c r="D89" s="473" t="s">
        <v>465</v>
      </c>
      <c r="E89" s="474" t="s">
        <v>3813</v>
      </c>
      <c r="F89" s="475">
        <v>87</v>
      </c>
      <c r="G89" s="476">
        <v>135579188</v>
      </c>
      <c r="H89" s="477">
        <v>32</v>
      </c>
      <c r="I89" s="478">
        <v>32</v>
      </c>
      <c r="J89" s="479">
        <v>173506225</v>
      </c>
      <c r="K89" s="480" t="s">
        <v>3813</v>
      </c>
      <c r="L89" s="481" t="s">
        <v>3813</v>
      </c>
      <c r="M89" s="519" t="s">
        <v>3813</v>
      </c>
      <c r="N89" s="477" t="s">
        <v>3813</v>
      </c>
      <c r="O89" s="478" t="s">
        <v>3813</v>
      </c>
      <c r="P89" s="520" t="s">
        <v>3813</v>
      </c>
      <c r="Q89" s="480">
        <v>54</v>
      </c>
      <c r="R89" s="481">
        <v>53</v>
      </c>
      <c r="S89" s="476">
        <v>198458671</v>
      </c>
      <c r="T89" s="477" t="s">
        <v>3813</v>
      </c>
      <c r="U89" s="478" t="s">
        <v>3813</v>
      </c>
      <c r="V89" s="520" t="s">
        <v>3813</v>
      </c>
      <c r="W89" s="480">
        <v>6</v>
      </c>
      <c r="X89" s="481">
        <v>6</v>
      </c>
      <c r="Y89" s="476">
        <v>70774</v>
      </c>
      <c r="Z89" s="477">
        <v>60</v>
      </c>
      <c r="AA89" s="478">
        <v>59</v>
      </c>
      <c r="AB89" s="479">
        <v>764</v>
      </c>
      <c r="AC89" s="482">
        <v>311</v>
      </c>
      <c r="AD89" s="474">
        <v>0</v>
      </c>
      <c r="AE89" s="483">
        <v>100</v>
      </c>
      <c r="AF89" s="484">
        <v>0</v>
      </c>
    </row>
    <row r="90" spans="1:32" ht="18.75" customHeight="1">
      <c r="A90" s="356">
        <v>88</v>
      </c>
      <c r="B90" s="357" t="s">
        <v>3813</v>
      </c>
      <c r="C90" s="428" t="s">
        <v>3813</v>
      </c>
      <c r="D90" s="359" t="s">
        <v>3815</v>
      </c>
      <c r="E90" s="360" t="s">
        <v>3813</v>
      </c>
      <c r="F90" s="361">
        <v>88</v>
      </c>
      <c r="G90" s="426" t="s">
        <v>3813</v>
      </c>
      <c r="H90" s="363">
        <v>15</v>
      </c>
      <c r="I90" s="364">
        <v>15</v>
      </c>
      <c r="J90" s="425" t="s">
        <v>3813</v>
      </c>
      <c r="K90" s="366">
        <v>348</v>
      </c>
      <c r="L90" s="367">
        <v>344</v>
      </c>
      <c r="M90" s="426" t="s">
        <v>3813</v>
      </c>
      <c r="N90" s="363">
        <v>160</v>
      </c>
      <c r="O90" s="364">
        <v>157</v>
      </c>
      <c r="P90" s="425" t="s">
        <v>3813</v>
      </c>
      <c r="Q90" s="366">
        <v>124</v>
      </c>
      <c r="R90" s="367">
        <v>122</v>
      </c>
      <c r="S90" s="426" t="s">
        <v>3813</v>
      </c>
      <c r="T90" s="363">
        <v>102</v>
      </c>
      <c r="U90" s="364">
        <v>102</v>
      </c>
      <c r="V90" s="425" t="s">
        <v>3813</v>
      </c>
      <c r="W90" s="366">
        <v>22</v>
      </c>
      <c r="X90" s="367">
        <v>22</v>
      </c>
      <c r="Y90" s="426" t="s">
        <v>3813</v>
      </c>
      <c r="Z90" s="363">
        <v>287</v>
      </c>
      <c r="AA90" s="364">
        <v>282</v>
      </c>
      <c r="AB90" s="425" t="s">
        <v>3813</v>
      </c>
      <c r="AC90" s="368">
        <v>311</v>
      </c>
      <c r="AD90" s="360">
        <v>0</v>
      </c>
      <c r="AE90" s="369">
        <v>100</v>
      </c>
      <c r="AF90" s="370">
        <v>0</v>
      </c>
    </row>
    <row r="91" spans="1:32" ht="18.75" customHeight="1">
      <c r="A91" s="470">
        <v>89</v>
      </c>
      <c r="B91" s="471">
        <v>107</v>
      </c>
      <c r="C91" s="472" t="s">
        <v>195</v>
      </c>
      <c r="D91" s="473" t="s">
        <v>3369</v>
      </c>
      <c r="E91" s="474" t="s">
        <v>3813</v>
      </c>
      <c r="F91" s="475">
        <v>89</v>
      </c>
      <c r="G91" s="476">
        <v>135458366</v>
      </c>
      <c r="H91" s="477">
        <v>132</v>
      </c>
      <c r="I91" s="478">
        <v>132</v>
      </c>
      <c r="J91" s="479">
        <v>139166528</v>
      </c>
      <c r="K91" s="480" t="s">
        <v>3813</v>
      </c>
      <c r="L91" s="481" t="s">
        <v>3813</v>
      </c>
      <c r="M91" s="519" t="s">
        <v>3813</v>
      </c>
      <c r="N91" s="477" t="s">
        <v>3813</v>
      </c>
      <c r="O91" s="478" t="s">
        <v>3813</v>
      </c>
      <c r="P91" s="520" t="s">
        <v>3813</v>
      </c>
      <c r="Q91" s="480">
        <v>203</v>
      </c>
      <c r="R91" s="481">
        <v>200</v>
      </c>
      <c r="S91" s="476">
        <v>103307022</v>
      </c>
      <c r="T91" s="477" t="s">
        <v>3813</v>
      </c>
      <c r="U91" s="478" t="s">
        <v>3813</v>
      </c>
      <c r="V91" s="520" t="s">
        <v>3813</v>
      </c>
      <c r="W91" s="480">
        <v>267</v>
      </c>
      <c r="X91" s="481">
        <v>266</v>
      </c>
      <c r="Y91" s="476">
        <v>8469</v>
      </c>
      <c r="Z91" s="477">
        <v>227</v>
      </c>
      <c r="AA91" s="478">
        <v>224</v>
      </c>
      <c r="AB91" s="479">
        <v>356</v>
      </c>
      <c r="AC91" s="482">
        <v>321</v>
      </c>
      <c r="AD91" s="474">
        <v>0</v>
      </c>
      <c r="AE91" s="483">
        <v>100</v>
      </c>
      <c r="AF91" s="484">
        <v>0</v>
      </c>
    </row>
    <row r="92" spans="1:32" ht="18.75" customHeight="1">
      <c r="A92" s="404">
        <v>90</v>
      </c>
      <c r="B92" s="431">
        <v>234</v>
      </c>
      <c r="C92" s="406" t="s">
        <v>1245</v>
      </c>
      <c r="D92" s="407" t="s">
        <v>3815</v>
      </c>
      <c r="E92" s="408" t="s">
        <v>3813</v>
      </c>
      <c r="F92" s="409">
        <v>90</v>
      </c>
      <c r="G92" s="410">
        <v>135090251</v>
      </c>
      <c r="H92" s="411">
        <v>141</v>
      </c>
      <c r="I92" s="412">
        <v>141</v>
      </c>
      <c r="J92" s="413">
        <v>136911751</v>
      </c>
      <c r="K92" s="414" t="s">
        <v>3813</v>
      </c>
      <c r="L92" s="415" t="s">
        <v>3813</v>
      </c>
      <c r="M92" s="416" t="s">
        <v>3813</v>
      </c>
      <c r="N92" s="411">
        <v>413</v>
      </c>
      <c r="O92" s="412">
        <v>408</v>
      </c>
      <c r="P92" s="413">
        <v>13393534</v>
      </c>
      <c r="Q92" s="414">
        <v>208</v>
      </c>
      <c r="R92" s="415">
        <v>205</v>
      </c>
      <c r="S92" s="410">
        <v>101706345</v>
      </c>
      <c r="T92" s="411" t="s">
        <v>3813</v>
      </c>
      <c r="U92" s="412" t="s">
        <v>3813</v>
      </c>
      <c r="V92" s="417" t="s">
        <v>3813</v>
      </c>
      <c r="W92" s="414" t="s">
        <v>3813</v>
      </c>
      <c r="X92" s="415" t="s">
        <v>3813</v>
      </c>
      <c r="Y92" s="416" t="s">
        <v>3813</v>
      </c>
      <c r="Z92" s="411">
        <v>248</v>
      </c>
      <c r="AA92" s="412">
        <v>245</v>
      </c>
      <c r="AB92" s="413">
        <v>329</v>
      </c>
      <c r="AC92" s="418">
        <v>369</v>
      </c>
      <c r="AD92" s="408">
        <v>0</v>
      </c>
      <c r="AE92" s="419">
        <v>100</v>
      </c>
      <c r="AF92" s="420">
        <v>0</v>
      </c>
    </row>
    <row r="93" spans="1:32" ht="18.75" customHeight="1">
      <c r="A93" s="502">
        <v>91</v>
      </c>
      <c r="B93" s="503">
        <v>142</v>
      </c>
      <c r="C93" s="504" t="s">
        <v>1416</v>
      </c>
      <c r="D93" s="505" t="s">
        <v>3812</v>
      </c>
      <c r="E93" s="506" t="s">
        <v>3813</v>
      </c>
      <c r="F93" s="507">
        <v>91</v>
      </c>
      <c r="G93" s="508">
        <v>134977986</v>
      </c>
      <c r="H93" s="509">
        <v>83</v>
      </c>
      <c r="I93" s="510">
        <v>83</v>
      </c>
      <c r="J93" s="511">
        <v>152852087</v>
      </c>
      <c r="K93" s="512">
        <v>139</v>
      </c>
      <c r="L93" s="513">
        <v>136</v>
      </c>
      <c r="M93" s="508">
        <v>30698642</v>
      </c>
      <c r="N93" s="509">
        <v>173</v>
      </c>
      <c r="O93" s="510">
        <v>169</v>
      </c>
      <c r="P93" s="511">
        <v>47871470</v>
      </c>
      <c r="Q93" s="512">
        <v>87</v>
      </c>
      <c r="R93" s="513">
        <v>85</v>
      </c>
      <c r="S93" s="508">
        <v>161307738</v>
      </c>
      <c r="T93" s="509">
        <v>425</v>
      </c>
      <c r="U93" s="510">
        <v>420</v>
      </c>
      <c r="V93" s="511">
        <v>-4032741</v>
      </c>
      <c r="W93" s="512">
        <v>19</v>
      </c>
      <c r="X93" s="513">
        <v>19</v>
      </c>
      <c r="Y93" s="508">
        <v>61768</v>
      </c>
      <c r="Z93" s="509">
        <v>280</v>
      </c>
      <c r="AA93" s="510">
        <v>275</v>
      </c>
      <c r="AB93" s="511">
        <v>277</v>
      </c>
      <c r="AC93" s="516">
        <v>371</v>
      </c>
      <c r="AD93" s="506">
        <v>0</v>
      </c>
      <c r="AE93" s="517">
        <v>100</v>
      </c>
      <c r="AF93" s="518">
        <v>0</v>
      </c>
    </row>
    <row r="94" spans="1:32" ht="18.75" customHeight="1">
      <c r="A94" s="470">
        <v>92</v>
      </c>
      <c r="B94" s="471">
        <v>26</v>
      </c>
      <c r="C94" s="472" t="s">
        <v>364</v>
      </c>
      <c r="D94" s="473" t="s">
        <v>3812</v>
      </c>
      <c r="E94" s="474" t="s">
        <v>3813</v>
      </c>
      <c r="F94" s="475">
        <v>92</v>
      </c>
      <c r="G94" s="476">
        <v>134803583</v>
      </c>
      <c r="H94" s="477">
        <v>151</v>
      </c>
      <c r="I94" s="478">
        <v>151</v>
      </c>
      <c r="J94" s="479">
        <v>134803583</v>
      </c>
      <c r="K94" s="480">
        <v>17</v>
      </c>
      <c r="L94" s="481">
        <v>16</v>
      </c>
      <c r="M94" s="476">
        <v>58351759</v>
      </c>
      <c r="N94" s="477">
        <v>7</v>
      </c>
      <c r="O94" s="478">
        <v>7</v>
      </c>
      <c r="P94" s="479">
        <v>242837795</v>
      </c>
      <c r="Q94" s="480">
        <v>18</v>
      </c>
      <c r="R94" s="481">
        <v>18</v>
      </c>
      <c r="S94" s="476">
        <v>304109088</v>
      </c>
      <c r="T94" s="477">
        <v>30</v>
      </c>
      <c r="U94" s="478">
        <v>30</v>
      </c>
      <c r="V94" s="479">
        <v>21774537</v>
      </c>
      <c r="W94" s="480">
        <v>383</v>
      </c>
      <c r="X94" s="481">
        <v>381</v>
      </c>
      <c r="Y94" s="476">
        <v>1347</v>
      </c>
      <c r="Z94" s="477">
        <v>327</v>
      </c>
      <c r="AA94" s="478">
        <v>322</v>
      </c>
      <c r="AB94" s="479">
        <v>225</v>
      </c>
      <c r="AC94" s="482">
        <v>369</v>
      </c>
      <c r="AD94" s="474">
        <v>0</v>
      </c>
      <c r="AE94" s="483">
        <v>100</v>
      </c>
      <c r="AF94" s="484">
        <v>0</v>
      </c>
    </row>
    <row r="95" spans="1:32" ht="18.75" customHeight="1">
      <c r="A95" s="470">
        <v>93</v>
      </c>
      <c r="B95" s="471">
        <v>53</v>
      </c>
      <c r="C95" s="472" t="s">
        <v>1373</v>
      </c>
      <c r="D95" s="473" t="s">
        <v>3816</v>
      </c>
      <c r="E95" s="474" t="s">
        <v>3813</v>
      </c>
      <c r="F95" s="475">
        <v>93</v>
      </c>
      <c r="G95" s="476">
        <v>134798857</v>
      </c>
      <c r="H95" s="477">
        <v>145</v>
      </c>
      <c r="I95" s="478">
        <v>145</v>
      </c>
      <c r="J95" s="479">
        <v>136473015</v>
      </c>
      <c r="K95" s="480">
        <v>263</v>
      </c>
      <c r="L95" s="481">
        <v>259</v>
      </c>
      <c r="M95" s="476">
        <v>17369046</v>
      </c>
      <c r="N95" s="477">
        <v>144</v>
      </c>
      <c r="O95" s="478">
        <v>141</v>
      </c>
      <c r="P95" s="479">
        <v>52711751</v>
      </c>
      <c r="Q95" s="480">
        <v>106</v>
      </c>
      <c r="R95" s="481">
        <v>104</v>
      </c>
      <c r="S95" s="476">
        <v>147460638</v>
      </c>
      <c r="T95" s="477">
        <v>174</v>
      </c>
      <c r="U95" s="478">
        <v>172</v>
      </c>
      <c r="V95" s="479">
        <v>5745999</v>
      </c>
      <c r="W95" s="480">
        <v>58</v>
      </c>
      <c r="X95" s="481">
        <v>58</v>
      </c>
      <c r="Y95" s="476">
        <v>46768</v>
      </c>
      <c r="Z95" s="477">
        <v>274</v>
      </c>
      <c r="AA95" s="478">
        <v>269</v>
      </c>
      <c r="AB95" s="479">
        <v>287</v>
      </c>
      <c r="AC95" s="482">
        <v>371</v>
      </c>
      <c r="AD95" s="474">
        <v>0</v>
      </c>
      <c r="AE95" s="483">
        <v>100</v>
      </c>
      <c r="AF95" s="484">
        <v>0</v>
      </c>
    </row>
    <row r="96" spans="1:32" ht="18.75" customHeight="1">
      <c r="A96" s="470">
        <v>94</v>
      </c>
      <c r="B96" s="471">
        <v>95</v>
      </c>
      <c r="C96" s="472" t="s">
        <v>1367</v>
      </c>
      <c r="D96" s="473" t="s">
        <v>3812</v>
      </c>
      <c r="E96" s="474" t="s">
        <v>3813</v>
      </c>
      <c r="F96" s="475">
        <v>94</v>
      </c>
      <c r="G96" s="476">
        <v>134360334</v>
      </c>
      <c r="H96" s="477">
        <v>154</v>
      </c>
      <c r="I96" s="478">
        <v>154</v>
      </c>
      <c r="J96" s="479">
        <v>134522772</v>
      </c>
      <c r="K96" s="480">
        <v>180</v>
      </c>
      <c r="L96" s="481">
        <v>177</v>
      </c>
      <c r="M96" s="476">
        <v>25170313</v>
      </c>
      <c r="N96" s="477">
        <v>156</v>
      </c>
      <c r="O96" s="478">
        <v>153</v>
      </c>
      <c r="P96" s="479">
        <v>49983177</v>
      </c>
      <c r="Q96" s="480">
        <v>177</v>
      </c>
      <c r="R96" s="481">
        <v>174</v>
      </c>
      <c r="S96" s="476">
        <v>111089275</v>
      </c>
      <c r="T96" s="477">
        <v>175</v>
      </c>
      <c r="U96" s="478">
        <v>173</v>
      </c>
      <c r="V96" s="479">
        <v>5699280</v>
      </c>
      <c r="W96" s="480">
        <v>50</v>
      </c>
      <c r="X96" s="481">
        <v>50</v>
      </c>
      <c r="Y96" s="476">
        <v>50456</v>
      </c>
      <c r="Z96" s="477">
        <v>170</v>
      </c>
      <c r="AA96" s="478">
        <v>168</v>
      </c>
      <c r="AB96" s="479">
        <v>453</v>
      </c>
      <c r="AC96" s="482">
        <v>372</v>
      </c>
      <c r="AD96" s="474">
        <v>0</v>
      </c>
      <c r="AE96" s="483">
        <v>100</v>
      </c>
      <c r="AF96" s="484">
        <v>0</v>
      </c>
    </row>
    <row r="97" spans="1:32" ht="18.75" customHeight="1">
      <c r="A97" s="404">
        <v>95</v>
      </c>
      <c r="B97" s="405" t="s">
        <v>3813</v>
      </c>
      <c r="C97" s="406" t="s">
        <v>4191</v>
      </c>
      <c r="D97" s="407" t="s">
        <v>3815</v>
      </c>
      <c r="E97" s="408" t="s">
        <v>3813</v>
      </c>
      <c r="F97" s="409">
        <v>95</v>
      </c>
      <c r="G97" s="410">
        <v>134320550</v>
      </c>
      <c r="H97" s="411">
        <v>120</v>
      </c>
      <c r="I97" s="412">
        <v>120</v>
      </c>
      <c r="J97" s="413">
        <v>143035029</v>
      </c>
      <c r="K97" s="414">
        <v>280</v>
      </c>
      <c r="L97" s="415">
        <v>276</v>
      </c>
      <c r="M97" s="410">
        <v>16433179</v>
      </c>
      <c r="N97" s="411">
        <v>181</v>
      </c>
      <c r="O97" s="412">
        <v>177</v>
      </c>
      <c r="P97" s="413">
        <v>46767427</v>
      </c>
      <c r="Q97" s="414">
        <v>73</v>
      </c>
      <c r="R97" s="415">
        <v>72</v>
      </c>
      <c r="S97" s="410">
        <v>175674146</v>
      </c>
      <c r="T97" s="411">
        <v>346</v>
      </c>
      <c r="U97" s="412">
        <v>342</v>
      </c>
      <c r="V97" s="413">
        <v>644790</v>
      </c>
      <c r="W97" s="414">
        <v>101</v>
      </c>
      <c r="X97" s="415">
        <v>100</v>
      </c>
      <c r="Y97" s="410">
        <v>37084</v>
      </c>
      <c r="Z97" s="411">
        <v>425</v>
      </c>
      <c r="AA97" s="412">
        <v>420</v>
      </c>
      <c r="AB97" s="413">
        <v>124</v>
      </c>
      <c r="AC97" s="418">
        <v>390</v>
      </c>
      <c r="AD97" s="408">
        <v>0</v>
      </c>
      <c r="AE97" s="419">
        <v>100</v>
      </c>
      <c r="AF97" s="420">
        <v>0</v>
      </c>
    </row>
    <row r="98" spans="1:32" ht="18.75" customHeight="1">
      <c r="A98" s="502">
        <v>96</v>
      </c>
      <c r="B98" s="503" t="s">
        <v>3813</v>
      </c>
      <c r="C98" s="504" t="s">
        <v>4192</v>
      </c>
      <c r="D98" s="505" t="s">
        <v>3816</v>
      </c>
      <c r="E98" s="506" t="s">
        <v>3813</v>
      </c>
      <c r="F98" s="507">
        <v>96</v>
      </c>
      <c r="G98" s="508">
        <v>134106085</v>
      </c>
      <c r="H98" s="509">
        <v>7</v>
      </c>
      <c r="I98" s="510">
        <v>7</v>
      </c>
      <c r="J98" s="511">
        <v>251527110</v>
      </c>
      <c r="K98" s="512">
        <v>136</v>
      </c>
      <c r="L98" s="513">
        <v>133</v>
      </c>
      <c r="M98" s="508">
        <v>30977951</v>
      </c>
      <c r="N98" s="509">
        <v>58</v>
      </c>
      <c r="O98" s="510">
        <v>56</v>
      </c>
      <c r="P98" s="511">
        <v>89397055</v>
      </c>
      <c r="Q98" s="512">
        <v>120</v>
      </c>
      <c r="R98" s="513">
        <v>118</v>
      </c>
      <c r="S98" s="508">
        <v>137442029</v>
      </c>
      <c r="T98" s="509">
        <v>3</v>
      </c>
      <c r="U98" s="510">
        <v>3</v>
      </c>
      <c r="V98" s="511">
        <v>43665164</v>
      </c>
      <c r="W98" s="512">
        <v>330</v>
      </c>
      <c r="X98" s="513">
        <v>329</v>
      </c>
      <c r="Y98" s="508">
        <v>4095</v>
      </c>
      <c r="Z98" s="509">
        <v>451</v>
      </c>
      <c r="AA98" s="510">
        <v>446</v>
      </c>
      <c r="AB98" s="511">
        <v>95</v>
      </c>
      <c r="AC98" s="516">
        <v>311</v>
      </c>
      <c r="AD98" s="506">
        <v>0</v>
      </c>
      <c r="AE98" s="517">
        <v>100</v>
      </c>
      <c r="AF98" s="518">
        <v>0</v>
      </c>
    </row>
    <row r="99" spans="1:32" ht="18.75" customHeight="1">
      <c r="A99" s="470">
        <v>97</v>
      </c>
      <c r="B99" s="471" t="s">
        <v>3813</v>
      </c>
      <c r="C99" s="472" t="s">
        <v>313</v>
      </c>
      <c r="D99" s="473" t="s">
        <v>2081</v>
      </c>
      <c r="E99" s="474" t="s">
        <v>3813</v>
      </c>
      <c r="F99" s="475">
        <v>97</v>
      </c>
      <c r="G99" s="476">
        <v>133687463</v>
      </c>
      <c r="H99" s="477">
        <v>66</v>
      </c>
      <c r="I99" s="478">
        <v>66</v>
      </c>
      <c r="J99" s="479">
        <v>156196877</v>
      </c>
      <c r="K99" s="480">
        <v>205</v>
      </c>
      <c r="L99" s="481">
        <v>201</v>
      </c>
      <c r="M99" s="476">
        <v>22845007</v>
      </c>
      <c r="N99" s="477">
        <v>38</v>
      </c>
      <c r="O99" s="478">
        <v>36</v>
      </c>
      <c r="P99" s="479">
        <v>114479637</v>
      </c>
      <c r="Q99" s="480">
        <v>52</v>
      </c>
      <c r="R99" s="481">
        <v>51</v>
      </c>
      <c r="S99" s="476">
        <v>199292131</v>
      </c>
      <c r="T99" s="477">
        <v>170</v>
      </c>
      <c r="U99" s="478">
        <v>168</v>
      </c>
      <c r="V99" s="479">
        <v>5867483</v>
      </c>
      <c r="W99" s="480">
        <v>48</v>
      </c>
      <c r="X99" s="481">
        <v>48</v>
      </c>
      <c r="Y99" s="476">
        <v>51083</v>
      </c>
      <c r="Z99" s="477">
        <v>307</v>
      </c>
      <c r="AA99" s="478">
        <v>302</v>
      </c>
      <c r="AB99" s="479">
        <v>250</v>
      </c>
      <c r="AC99" s="482">
        <v>371</v>
      </c>
      <c r="AD99" s="474">
        <v>0</v>
      </c>
      <c r="AE99" s="483">
        <v>100</v>
      </c>
      <c r="AF99" s="484">
        <v>0</v>
      </c>
    </row>
    <row r="100" spans="1:32" ht="18.75" customHeight="1">
      <c r="A100" s="470">
        <v>98</v>
      </c>
      <c r="B100" s="471">
        <v>167</v>
      </c>
      <c r="C100" s="472" t="s">
        <v>1423</v>
      </c>
      <c r="D100" s="473" t="s">
        <v>3376</v>
      </c>
      <c r="E100" s="522" t="s">
        <v>3813</v>
      </c>
      <c r="F100" s="483">
        <v>98</v>
      </c>
      <c r="G100" s="476">
        <v>133624673</v>
      </c>
      <c r="H100" s="477">
        <v>156</v>
      </c>
      <c r="I100" s="478">
        <v>156</v>
      </c>
      <c r="J100" s="479">
        <v>133624673</v>
      </c>
      <c r="K100" s="480">
        <v>413</v>
      </c>
      <c r="L100" s="481">
        <v>409</v>
      </c>
      <c r="M100" s="476">
        <v>8106139</v>
      </c>
      <c r="N100" s="477">
        <v>213</v>
      </c>
      <c r="O100" s="478">
        <v>209</v>
      </c>
      <c r="P100" s="479">
        <v>40590907</v>
      </c>
      <c r="Q100" s="480">
        <v>168</v>
      </c>
      <c r="R100" s="481">
        <v>165</v>
      </c>
      <c r="S100" s="476">
        <v>116528326</v>
      </c>
      <c r="T100" s="477">
        <v>366</v>
      </c>
      <c r="U100" s="478">
        <v>361</v>
      </c>
      <c r="V100" s="479">
        <v>240581</v>
      </c>
      <c r="W100" s="480">
        <v>202</v>
      </c>
      <c r="X100" s="481">
        <v>201</v>
      </c>
      <c r="Y100" s="476">
        <v>17270</v>
      </c>
      <c r="Z100" s="477">
        <v>43</v>
      </c>
      <c r="AA100" s="478">
        <v>42</v>
      </c>
      <c r="AB100" s="479">
        <v>886</v>
      </c>
      <c r="AC100" s="482">
        <v>311</v>
      </c>
      <c r="AD100" s="474">
        <v>0</v>
      </c>
      <c r="AE100" s="483">
        <v>100</v>
      </c>
      <c r="AF100" s="484">
        <v>0</v>
      </c>
    </row>
    <row r="101" spans="1:32" ht="18.75" customHeight="1">
      <c r="A101" s="470">
        <v>99</v>
      </c>
      <c r="B101" s="523">
        <v>185</v>
      </c>
      <c r="C101" s="472" t="s">
        <v>1816</v>
      </c>
      <c r="D101" s="473" t="s">
        <v>465</v>
      </c>
      <c r="E101" s="474" t="s">
        <v>3813</v>
      </c>
      <c r="F101" s="475">
        <v>99</v>
      </c>
      <c r="G101" s="476">
        <v>133467345</v>
      </c>
      <c r="H101" s="477">
        <v>124</v>
      </c>
      <c r="I101" s="478">
        <v>124</v>
      </c>
      <c r="J101" s="479">
        <v>141976081</v>
      </c>
      <c r="K101" s="480" t="s">
        <v>3813</v>
      </c>
      <c r="L101" s="481" t="s">
        <v>3813</v>
      </c>
      <c r="M101" s="519" t="s">
        <v>3813</v>
      </c>
      <c r="N101" s="477" t="s">
        <v>3813</v>
      </c>
      <c r="O101" s="478" t="s">
        <v>3813</v>
      </c>
      <c r="P101" s="520" t="s">
        <v>3813</v>
      </c>
      <c r="Q101" s="480">
        <v>115</v>
      </c>
      <c r="R101" s="481">
        <v>113</v>
      </c>
      <c r="S101" s="476">
        <v>141567218</v>
      </c>
      <c r="T101" s="477" t="s">
        <v>3813</v>
      </c>
      <c r="U101" s="478" t="s">
        <v>3813</v>
      </c>
      <c r="V101" s="520" t="s">
        <v>3813</v>
      </c>
      <c r="W101" s="480">
        <v>7</v>
      </c>
      <c r="X101" s="481">
        <v>7</v>
      </c>
      <c r="Y101" s="476">
        <v>70181</v>
      </c>
      <c r="Z101" s="477">
        <v>197</v>
      </c>
      <c r="AA101" s="478">
        <v>194</v>
      </c>
      <c r="AB101" s="479">
        <v>407</v>
      </c>
      <c r="AC101" s="482">
        <v>384</v>
      </c>
      <c r="AD101" s="474">
        <v>0</v>
      </c>
      <c r="AE101" s="483">
        <v>100</v>
      </c>
      <c r="AF101" s="484">
        <v>0</v>
      </c>
    </row>
    <row r="102" spans="1:32" ht="18.75" customHeight="1">
      <c r="A102" s="404">
        <v>100</v>
      </c>
      <c r="B102" s="405" t="s">
        <v>3813</v>
      </c>
      <c r="C102" s="406" t="s">
        <v>4193</v>
      </c>
      <c r="D102" s="407" t="s">
        <v>3815</v>
      </c>
      <c r="E102" s="408" t="s">
        <v>3813</v>
      </c>
      <c r="F102" s="409">
        <v>100</v>
      </c>
      <c r="G102" s="410">
        <v>132852069</v>
      </c>
      <c r="H102" s="411">
        <v>140</v>
      </c>
      <c r="I102" s="412">
        <v>140</v>
      </c>
      <c r="J102" s="413">
        <v>137210070</v>
      </c>
      <c r="K102" s="414" t="s">
        <v>3813</v>
      </c>
      <c r="L102" s="415" t="s">
        <v>3813</v>
      </c>
      <c r="M102" s="416" t="s">
        <v>3813</v>
      </c>
      <c r="N102" s="411">
        <v>9</v>
      </c>
      <c r="O102" s="412">
        <v>9</v>
      </c>
      <c r="P102" s="413">
        <v>211134344</v>
      </c>
      <c r="Q102" s="414">
        <v>4</v>
      </c>
      <c r="R102" s="415">
        <v>4</v>
      </c>
      <c r="S102" s="410">
        <v>530278845</v>
      </c>
      <c r="T102" s="411" t="s">
        <v>3813</v>
      </c>
      <c r="U102" s="412" t="s">
        <v>3813</v>
      </c>
      <c r="V102" s="417" t="s">
        <v>3813</v>
      </c>
      <c r="W102" s="414">
        <v>295</v>
      </c>
      <c r="X102" s="415">
        <v>294</v>
      </c>
      <c r="Y102" s="410">
        <v>6233</v>
      </c>
      <c r="Z102" s="411">
        <v>297</v>
      </c>
      <c r="AA102" s="412">
        <v>292</v>
      </c>
      <c r="AB102" s="413">
        <v>258</v>
      </c>
      <c r="AC102" s="418">
        <v>313</v>
      </c>
      <c r="AD102" s="408">
        <v>0</v>
      </c>
      <c r="AE102" s="419">
        <v>100</v>
      </c>
      <c r="AF102" s="420">
        <v>0</v>
      </c>
    </row>
    <row r="103" spans="1:32" ht="18.75" customHeight="1">
      <c r="A103" s="502">
        <v>101</v>
      </c>
      <c r="B103" s="503">
        <v>30</v>
      </c>
      <c r="C103" s="504" t="s">
        <v>1810</v>
      </c>
      <c r="D103" s="505" t="s">
        <v>1811</v>
      </c>
      <c r="E103" s="506" t="s">
        <v>3813</v>
      </c>
      <c r="F103" s="507">
        <v>101</v>
      </c>
      <c r="G103" s="508">
        <v>132184384</v>
      </c>
      <c r="H103" s="509">
        <v>161</v>
      </c>
      <c r="I103" s="510">
        <v>161</v>
      </c>
      <c r="J103" s="511">
        <v>132184384</v>
      </c>
      <c r="K103" s="512">
        <v>61</v>
      </c>
      <c r="L103" s="513">
        <v>59</v>
      </c>
      <c r="M103" s="508">
        <v>42037207</v>
      </c>
      <c r="N103" s="509">
        <v>37</v>
      </c>
      <c r="O103" s="510">
        <v>35</v>
      </c>
      <c r="P103" s="511">
        <v>115292570</v>
      </c>
      <c r="Q103" s="512">
        <v>90</v>
      </c>
      <c r="R103" s="513">
        <v>88</v>
      </c>
      <c r="S103" s="508">
        <v>159587181</v>
      </c>
      <c r="T103" s="509">
        <v>49</v>
      </c>
      <c r="U103" s="510">
        <v>49</v>
      </c>
      <c r="V103" s="511">
        <v>17216143</v>
      </c>
      <c r="W103" s="512">
        <v>119</v>
      </c>
      <c r="X103" s="513">
        <v>118</v>
      </c>
      <c r="Y103" s="508">
        <v>32386</v>
      </c>
      <c r="Z103" s="509">
        <v>70</v>
      </c>
      <c r="AA103" s="510">
        <v>69</v>
      </c>
      <c r="AB103" s="511">
        <v>710</v>
      </c>
      <c r="AC103" s="516">
        <v>361</v>
      </c>
      <c r="AD103" s="506">
        <v>0</v>
      </c>
      <c r="AE103" s="517">
        <v>100</v>
      </c>
      <c r="AF103" s="518">
        <v>0</v>
      </c>
    </row>
    <row r="104" spans="1:32" ht="18.75" customHeight="1">
      <c r="A104" s="470">
        <v>102</v>
      </c>
      <c r="B104" s="471">
        <v>72</v>
      </c>
      <c r="C104" s="472" t="s">
        <v>1252</v>
      </c>
      <c r="D104" s="473" t="s">
        <v>3816</v>
      </c>
      <c r="E104" s="474" t="s">
        <v>3813</v>
      </c>
      <c r="F104" s="475">
        <v>102</v>
      </c>
      <c r="G104" s="476">
        <v>131894112</v>
      </c>
      <c r="H104" s="477">
        <v>112</v>
      </c>
      <c r="I104" s="478">
        <v>112</v>
      </c>
      <c r="J104" s="479">
        <v>144809525</v>
      </c>
      <c r="K104" s="480" t="s">
        <v>3813</v>
      </c>
      <c r="L104" s="481" t="s">
        <v>3813</v>
      </c>
      <c r="M104" s="519" t="s">
        <v>3813</v>
      </c>
      <c r="N104" s="477">
        <v>313</v>
      </c>
      <c r="O104" s="478">
        <v>309</v>
      </c>
      <c r="P104" s="479">
        <v>25910434</v>
      </c>
      <c r="Q104" s="480">
        <v>141</v>
      </c>
      <c r="R104" s="481">
        <v>138</v>
      </c>
      <c r="S104" s="476">
        <v>129919335</v>
      </c>
      <c r="T104" s="477" t="s">
        <v>3813</v>
      </c>
      <c r="U104" s="478" t="s">
        <v>3813</v>
      </c>
      <c r="V104" s="520" t="s">
        <v>3813</v>
      </c>
      <c r="W104" s="480">
        <v>328</v>
      </c>
      <c r="X104" s="481">
        <v>327</v>
      </c>
      <c r="Y104" s="476">
        <v>4191</v>
      </c>
      <c r="Z104" s="477" t="s">
        <v>3813</v>
      </c>
      <c r="AA104" s="478" t="s">
        <v>3813</v>
      </c>
      <c r="AB104" s="520" t="s">
        <v>3813</v>
      </c>
      <c r="AC104" s="482">
        <v>356</v>
      </c>
      <c r="AD104" s="474">
        <v>0</v>
      </c>
      <c r="AE104" s="483">
        <v>100</v>
      </c>
      <c r="AF104" s="484">
        <v>0</v>
      </c>
    </row>
    <row r="105" spans="1:32" ht="18.75" customHeight="1">
      <c r="A105" s="356">
        <v>103</v>
      </c>
      <c r="B105" s="428" t="s">
        <v>3813</v>
      </c>
      <c r="C105" s="358" t="s">
        <v>4194</v>
      </c>
      <c r="D105" s="359" t="s">
        <v>3815</v>
      </c>
      <c r="E105" s="360" t="s">
        <v>3813</v>
      </c>
      <c r="F105" s="361">
        <v>103</v>
      </c>
      <c r="G105" s="362">
        <v>131802893</v>
      </c>
      <c r="H105" s="363">
        <v>138</v>
      </c>
      <c r="I105" s="364">
        <v>138</v>
      </c>
      <c r="J105" s="365">
        <v>137887237</v>
      </c>
      <c r="K105" s="366" t="s">
        <v>3813</v>
      </c>
      <c r="L105" s="367" t="s">
        <v>3813</v>
      </c>
      <c r="M105" s="426" t="s">
        <v>3813</v>
      </c>
      <c r="N105" s="363">
        <v>214</v>
      </c>
      <c r="O105" s="364">
        <v>210</v>
      </c>
      <c r="P105" s="365">
        <v>40367595</v>
      </c>
      <c r="Q105" s="366">
        <v>47</v>
      </c>
      <c r="R105" s="367">
        <v>46</v>
      </c>
      <c r="S105" s="362">
        <v>209334613</v>
      </c>
      <c r="T105" s="363" t="s">
        <v>3813</v>
      </c>
      <c r="U105" s="364" t="s">
        <v>3813</v>
      </c>
      <c r="V105" s="425" t="s">
        <v>3813</v>
      </c>
      <c r="W105" s="366" t="s">
        <v>3813</v>
      </c>
      <c r="X105" s="367" t="s">
        <v>3813</v>
      </c>
      <c r="Y105" s="426" t="s">
        <v>3813</v>
      </c>
      <c r="Z105" s="363">
        <v>30</v>
      </c>
      <c r="AA105" s="364">
        <v>29</v>
      </c>
      <c r="AB105" s="365">
        <v>1045</v>
      </c>
      <c r="AC105" s="368">
        <v>311</v>
      </c>
      <c r="AD105" s="360">
        <v>0</v>
      </c>
      <c r="AE105" s="369">
        <v>50.01</v>
      </c>
      <c r="AF105" s="370">
        <v>49.99</v>
      </c>
    </row>
    <row r="106" spans="1:32" ht="18.75" customHeight="1">
      <c r="A106" s="356">
        <v>104</v>
      </c>
      <c r="B106" s="357">
        <v>88</v>
      </c>
      <c r="C106" s="358" t="s">
        <v>1390</v>
      </c>
      <c r="D106" s="359" t="s">
        <v>3815</v>
      </c>
      <c r="E106" s="360" t="s">
        <v>3813</v>
      </c>
      <c r="F106" s="361">
        <v>104</v>
      </c>
      <c r="G106" s="362">
        <v>131779585</v>
      </c>
      <c r="H106" s="363">
        <v>2</v>
      </c>
      <c r="I106" s="364">
        <v>2</v>
      </c>
      <c r="J106" s="365">
        <v>336120878</v>
      </c>
      <c r="K106" s="366">
        <v>2</v>
      </c>
      <c r="L106" s="367">
        <v>2</v>
      </c>
      <c r="M106" s="362">
        <v>107998374</v>
      </c>
      <c r="N106" s="363">
        <v>5</v>
      </c>
      <c r="O106" s="364">
        <v>5</v>
      </c>
      <c r="P106" s="365">
        <v>268256632</v>
      </c>
      <c r="Q106" s="366">
        <v>14</v>
      </c>
      <c r="R106" s="367">
        <v>14</v>
      </c>
      <c r="S106" s="362">
        <v>328238138</v>
      </c>
      <c r="T106" s="363">
        <v>1</v>
      </c>
      <c r="U106" s="364">
        <v>1</v>
      </c>
      <c r="V106" s="365">
        <v>57436677</v>
      </c>
      <c r="W106" s="366">
        <v>169</v>
      </c>
      <c r="X106" s="367">
        <v>168</v>
      </c>
      <c r="Y106" s="362">
        <v>23173</v>
      </c>
      <c r="Z106" s="363">
        <v>110</v>
      </c>
      <c r="AA106" s="364">
        <v>109</v>
      </c>
      <c r="AB106" s="365">
        <v>570</v>
      </c>
      <c r="AC106" s="368">
        <v>382</v>
      </c>
      <c r="AD106" s="360">
        <v>0</v>
      </c>
      <c r="AE106" s="369">
        <v>57.97</v>
      </c>
      <c r="AF106" s="370">
        <v>42.03</v>
      </c>
    </row>
    <row r="107" spans="1:32" ht="18.75" customHeight="1">
      <c r="A107" s="485">
        <v>105</v>
      </c>
      <c r="B107" s="486" t="s">
        <v>3813</v>
      </c>
      <c r="C107" s="487" t="s">
        <v>4195</v>
      </c>
      <c r="D107" s="488" t="s">
        <v>465</v>
      </c>
      <c r="E107" s="489" t="s">
        <v>3813</v>
      </c>
      <c r="F107" s="490">
        <v>105</v>
      </c>
      <c r="G107" s="491">
        <v>131718945</v>
      </c>
      <c r="H107" s="492">
        <v>144</v>
      </c>
      <c r="I107" s="493">
        <v>144</v>
      </c>
      <c r="J107" s="494">
        <v>136504611</v>
      </c>
      <c r="K107" s="495">
        <v>1</v>
      </c>
      <c r="L107" s="496">
        <v>1</v>
      </c>
      <c r="M107" s="491">
        <v>394565487</v>
      </c>
      <c r="N107" s="492">
        <v>3</v>
      </c>
      <c r="O107" s="493">
        <v>3</v>
      </c>
      <c r="P107" s="494">
        <v>378241065</v>
      </c>
      <c r="Q107" s="495">
        <v>3</v>
      </c>
      <c r="R107" s="496">
        <v>3</v>
      </c>
      <c r="S107" s="491">
        <v>540426295</v>
      </c>
      <c r="T107" s="492">
        <v>262</v>
      </c>
      <c r="U107" s="493">
        <v>259</v>
      </c>
      <c r="V107" s="494">
        <v>2593656</v>
      </c>
      <c r="W107" s="495">
        <v>139</v>
      </c>
      <c r="X107" s="496">
        <v>138</v>
      </c>
      <c r="Y107" s="491">
        <v>28247</v>
      </c>
      <c r="Z107" s="492">
        <v>352</v>
      </c>
      <c r="AA107" s="493">
        <v>347</v>
      </c>
      <c r="AB107" s="494">
        <v>202</v>
      </c>
      <c r="AC107" s="499">
        <v>313</v>
      </c>
      <c r="AD107" s="489">
        <v>0</v>
      </c>
      <c r="AE107" s="500">
        <v>4.3099999999999996</v>
      </c>
      <c r="AF107" s="501">
        <v>95.69</v>
      </c>
    </row>
    <row r="108" spans="1:32" ht="18.75" customHeight="1">
      <c r="A108" s="502">
        <v>106</v>
      </c>
      <c r="B108" s="503">
        <v>244</v>
      </c>
      <c r="C108" s="504" t="s">
        <v>4196</v>
      </c>
      <c r="D108" s="505" t="s">
        <v>3816</v>
      </c>
      <c r="E108" s="506" t="s">
        <v>3813</v>
      </c>
      <c r="F108" s="507">
        <v>106</v>
      </c>
      <c r="G108" s="508">
        <v>131568949</v>
      </c>
      <c r="H108" s="509">
        <v>104</v>
      </c>
      <c r="I108" s="510">
        <v>104</v>
      </c>
      <c r="J108" s="511">
        <v>147487607</v>
      </c>
      <c r="K108" s="512" t="s">
        <v>3813</v>
      </c>
      <c r="L108" s="513" t="s">
        <v>3813</v>
      </c>
      <c r="M108" s="514" t="s">
        <v>3813</v>
      </c>
      <c r="N108" s="509" t="s">
        <v>3813</v>
      </c>
      <c r="O108" s="510" t="s">
        <v>3813</v>
      </c>
      <c r="P108" s="515" t="s">
        <v>3813</v>
      </c>
      <c r="Q108" s="512" t="s">
        <v>3813</v>
      </c>
      <c r="R108" s="513" t="s">
        <v>3813</v>
      </c>
      <c r="S108" s="514" t="s">
        <v>3813</v>
      </c>
      <c r="T108" s="509" t="s">
        <v>3813</v>
      </c>
      <c r="U108" s="510" t="s">
        <v>3813</v>
      </c>
      <c r="V108" s="515" t="s">
        <v>3813</v>
      </c>
      <c r="W108" s="512" t="s">
        <v>3813</v>
      </c>
      <c r="X108" s="513" t="s">
        <v>3813</v>
      </c>
      <c r="Y108" s="514" t="s">
        <v>3813</v>
      </c>
      <c r="Z108" s="509" t="s">
        <v>3813</v>
      </c>
      <c r="AA108" s="510" t="s">
        <v>3813</v>
      </c>
      <c r="AB108" s="515" t="s">
        <v>3813</v>
      </c>
      <c r="AC108" s="516">
        <v>210</v>
      </c>
      <c r="AD108" s="506">
        <v>0</v>
      </c>
      <c r="AE108" s="517">
        <v>100</v>
      </c>
      <c r="AF108" s="518">
        <v>0</v>
      </c>
    </row>
    <row r="109" spans="1:32" ht="18.75" customHeight="1">
      <c r="A109" s="470">
        <v>107</v>
      </c>
      <c r="B109" s="471">
        <v>96</v>
      </c>
      <c r="C109" s="472" t="s">
        <v>2415</v>
      </c>
      <c r="D109" s="473" t="s">
        <v>3373</v>
      </c>
      <c r="E109" s="474" t="s">
        <v>3813</v>
      </c>
      <c r="F109" s="475">
        <v>107</v>
      </c>
      <c r="G109" s="476">
        <v>131165633</v>
      </c>
      <c r="H109" s="477">
        <v>135</v>
      </c>
      <c r="I109" s="478">
        <v>135</v>
      </c>
      <c r="J109" s="479">
        <v>138655575</v>
      </c>
      <c r="K109" s="480" t="s">
        <v>3813</v>
      </c>
      <c r="L109" s="481" t="s">
        <v>3813</v>
      </c>
      <c r="M109" s="519" t="s">
        <v>3813</v>
      </c>
      <c r="N109" s="477" t="s">
        <v>3813</v>
      </c>
      <c r="O109" s="478" t="s">
        <v>3813</v>
      </c>
      <c r="P109" s="520" t="s">
        <v>3813</v>
      </c>
      <c r="Q109" s="480" t="s">
        <v>3813</v>
      </c>
      <c r="R109" s="481" t="s">
        <v>3813</v>
      </c>
      <c r="S109" s="519" t="s">
        <v>3813</v>
      </c>
      <c r="T109" s="477" t="s">
        <v>3813</v>
      </c>
      <c r="U109" s="478" t="s">
        <v>3813</v>
      </c>
      <c r="V109" s="520" t="s">
        <v>3813</v>
      </c>
      <c r="W109" s="480">
        <v>134</v>
      </c>
      <c r="X109" s="481">
        <v>133</v>
      </c>
      <c r="Y109" s="476">
        <v>29708</v>
      </c>
      <c r="Z109" s="477">
        <v>115</v>
      </c>
      <c r="AA109" s="478">
        <v>114</v>
      </c>
      <c r="AB109" s="479">
        <v>561</v>
      </c>
      <c r="AC109" s="482">
        <v>321</v>
      </c>
      <c r="AD109" s="474">
        <v>0</v>
      </c>
      <c r="AE109" s="483">
        <v>100</v>
      </c>
      <c r="AF109" s="484">
        <v>0</v>
      </c>
    </row>
    <row r="110" spans="1:32" ht="18.75" customHeight="1">
      <c r="A110" s="470">
        <v>108</v>
      </c>
      <c r="B110" s="471" t="s">
        <v>3813</v>
      </c>
      <c r="C110" s="472" t="s">
        <v>4197</v>
      </c>
      <c r="D110" s="473" t="s">
        <v>1750</v>
      </c>
      <c r="E110" s="474" t="s">
        <v>3813</v>
      </c>
      <c r="F110" s="475">
        <v>108</v>
      </c>
      <c r="G110" s="476">
        <v>131010277</v>
      </c>
      <c r="H110" s="477">
        <v>34</v>
      </c>
      <c r="I110" s="478">
        <v>34</v>
      </c>
      <c r="J110" s="479">
        <v>172874204</v>
      </c>
      <c r="K110" s="480" t="s">
        <v>3813</v>
      </c>
      <c r="L110" s="481" t="s">
        <v>3813</v>
      </c>
      <c r="M110" s="519" t="s">
        <v>3813</v>
      </c>
      <c r="N110" s="477">
        <v>377</v>
      </c>
      <c r="O110" s="478">
        <v>372</v>
      </c>
      <c r="P110" s="479">
        <v>18566779</v>
      </c>
      <c r="Q110" s="480">
        <v>201</v>
      </c>
      <c r="R110" s="481">
        <v>198</v>
      </c>
      <c r="S110" s="476">
        <v>103510806</v>
      </c>
      <c r="T110" s="477" t="s">
        <v>3813</v>
      </c>
      <c r="U110" s="478" t="s">
        <v>3813</v>
      </c>
      <c r="V110" s="520" t="s">
        <v>3813</v>
      </c>
      <c r="W110" s="480">
        <v>67</v>
      </c>
      <c r="X110" s="481">
        <v>67</v>
      </c>
      <c r="Y110" s="476">
        <v>45234</v>
      </c>
      <c r="Z110" s="477">
        <v>155</v>
      </c>
      <c r="AA110" s="478">
        <v>153</v>
      </c>
      <c r="AB110" s="479">
        <v>475</v>
      </c>
      <c r="AC110" s="482">
        <v>382</v>
      </c>
      <c r="AD110" s="474">
        <v>0</v>
      </c>
      <c r="AE110" s="483">
        <v>0</v>
      </c>
      <c r="AF110" s="484">
        <v>100</v>
      </c>
    </row>
    <row r="111" spans="1:32" ht="18.75" customHeight="1">
      <c r="A111" s="356">
        <v>109</v>
      </c>
      <c r="B111" s="357">
        <v>147</v>
      </c>
      <c r="C111" s="358" t="s">
        <v>2155</v>
      </c>
      <c r="D111" s="359" t="s">
        <v>3815</v>
      </c>
      <c r="E111" s="360" t="s">
        <v>3813</v>
      </c>
      <c r="F111" s="361">
        <v>109</v>
      </c>
      <c r="G111" s="362">
        <v>131002468</v>
      </c>
      <c r="H111" s="363">
        <v>60</v>
      </c>
      <c r="I111" s="364">
        <v>60</v>
      </c>
      <c r="J111" s="365">
        <v>157143343</v>
      </c>
      <c r="K111" s="366">
        <v>161</v>
      </c>
      <c r="L111" s="367">
        <v>158</v>
      </c>
      <c r="M111" s="362">
        <v>27720402</v>
      </c>
      <c r="N111" s="363">
        <v>217</v>
      </c>
      <c r="O111" s="364">
        <v>213</v>
      </c>
      <c r="P111" s="365">
        <v>39474133</v>
      </c>
      <c r="Q111" s="366">
        <v>154</v>
      </c>
      <c r="R111" s="367">
        <v>151</v>
      </c>
      <c r="S111" s="362">
        <v>121440953</v>
      </c>
      <c r="T111" s="363">
        <v>436</v>
      </c>
      <c r="U111" s="364">
        <v>431</v>
      </c>
      <c r="V111" s="365">
        <v>-5059814</v>
      </c>
      <c r="W111" s="366">
        <v>213</v>
      </c>
      <c r="X111" s="367">
        <v>212</v>
      </c>
      <c r="Y111" s="362">
        <v>15450</v>
      </c>
      <c r="Z111" s="363">
        <v>347</v>
      </c>
      <c r="AA111" s="364">
        <v>342</v>
      </c>
      <c r="AB111" s="365">
        <v>207</v>
      </c>
      <c r="AC111" s="368">
        <v>356</v>
      </c>
      <c r="AD111" s="360">
        <v>0</v>
      </c>
      <c r="AE111" s="369">
        <v>100</v>
      </c>
      <c r="AF111" s="370">
        <v>0</v>
      </c>
    </row>
    <row r="112" spans="1:32" ht="18.75" customHeight="1">
      <c r="A112" s="404">
        <v>110</v>
      </c>
      <c r="B112" s="405" t="s">
        <v>3813</v>
      </c>
      <c r="C112" s="406" t="s">
        <v>4198</v>
      </c>
      <c r="D112" s="407" t="s">
        <v>3815</v>
      </c>
      <c r="E112" s="408" t="s">
        <v>3813</v>
      </c>
      <c r="F112" s="409">
        <v>110</v>
      </c>
      <c r="G112" s="410">
        <v>130520283</v>
      </c>
      <c r="H112" s="411">
        <v>5</v>
      </c>
      <c r="I112" s="412">
        <v>5</v>
      </c>
      <c r="J112" s="413">
        <v>290630393</v>
      </c>
      <c r="K112" s="414" t="s">
        <v>3813</v>
      </c>
      <c r="L112" s="415" t="s">
        <v>3813</v>
      </c>
      <c r="M112" s="416" t="s">
        <v>3813</v>
      </c>
      <c r="N112" s="411" t="s">
        <v>3813</v>
      </c>
      <c r="O112" s="412" t="s">
        <v>3813</v>
      </c>
      <c r="P112" s="417" t="s">
        <v>3813</v>
      </c>
      <c r="Q112" s="414">
        <v>33</v>
      </c>
      <c r="R112" s="415">
        <v>32</v>
      </c>
      <c r="S112" s="410">
        <v>225108975</v>
      </c>
      <c r="T112" s="411" t="s">
        <v>3813</v>
      </c>
      <c r="U112" s="412" t="s">
        <v>3813</v>
      </c>
      <c r="V112" s="417" t="s">
        <v>3813</v>
      </c>
      <c r="W112" s="414" t="s">
        <v>3813</v>
      </c>
      <c r="X112" s="415" t="s">
        <v>3813</v>
      </c>
      <c r="Y112" s="416" t="s">
        <v>3813</v>
      </c>
      <c r="Z112" s="411">
        <v>28</v>
      </c>
      <c r="AA112" s="412">
        <v>27</v>
      </c>
      <c r="AB112" s="413">
        <v>1055</v>
      </c>
      <c r="AC112" s="418">
        <v>352</v>
      </c>
      <c r="AD112" s="408">
        <v>0</v>
      </c>
      <c r="AE112" s="419">
        <v>12</v>
      </c>
      <c r="AF112" s="420">
        <v>88</v>
      </c>
    </row>
    <row r="113" spans="1:32" ht="18.75" customHeight="1">
      <c r="A113" s="388">
        <v>111</v>
      </c>
      <c r="B113" s="389" t="s">
        <v>3813</v>
      </c>
      <c r="C113" s="390" t="s">
        <v>2416</v>
      </c>
      <c r="D113" s="391" t="s">
        <v>3815</v>
      </c>
      <c r="E113" s="392" t="s">
        <v>3813</v>
      </c>
      <c r="F113" s="393">
        <v>111</v>
      </c>
      <c r="G113" s="394">
        <v>130498780</v>
      </c>
      <c r="H113" s="395">
        <v>31</v>
      </c>
      <c r="I113" s="396">
        <v>31</v>
      </c>
      <c r="J113" s="397">
        <v>174789069</v>
      </c>
      <c r="K113" s="398">
        <v>23</v>
      </c>
      <c r="L113" s="399">
        <v>22</v>
      </c>
      <c r="M113" s="394">
        <v>54953787</v>
      </c>
      <c r="N113" s="395">
        <v>66</v>
      </c>
      <c r="O113" s="396">
        <v>64</v>
      </c>
      <c r="P113" s="397">
        <v>80769843</v>
      </c>
      <c r="Q113" s="398">
        <v>38</v>
      </c>
      <c r="R113" s="399">
        <v>37</v>
      </c>
      <c r="S113" s="394">
        <v>219896746</v>
      </c>
      <c r="T113" s="395">
        <v>219</v>
      </c>
      <c r="U113" s="396">
        <v>217</v>
      </c>
      <c r="V113" s="397">
        <v>4070458</v>
      </c>
      <c r="W113" s="398">
        <v>88</v>
      </c>
      <c r="X113" s="399">
        <v>87</v>
      </c>
      <c r="Y113" s="394">
        <v>41221</v>
      </c>
      <c r="Z113" s="395">
        <v>173</v>
      </c>
      <c r="AA113" s="396">
        <v>171</v>
      </c>
      <c r="AB113" s="397">
        <v>450</v>
      </c>
      <c r="AC113" s="401">
        <v>381</v>
      </c>
      <c r="AD113" s="392">
        <v>0</v>
      </c>
      <c r="AE113" s="402">
        <v>100</v>
      </c>
      <c r="AF113" s="403">
        <v>0</v>
      </c>
    </row>
    <row r="114" spans="1:32" ht="18.75" customHeight="1">
      <c r="A114" s="470">
        <v>112</v>
      </c>
      <c r="B114" s="471" t="s">
        <v>3813</v>
      </c>
      <c r="C114" s="472" t="s">
        <v>3100</v>
      </c>
      <c r="D114" s="473" t="s">
        <v>3816</v>
      </c>
      <c r="E114" s="474" t="s">
        <v>3813</v>
      </c>
      <c r="F114" s="475">
        <v>112</v>
      </c>
      <c r="G114" s="476">
        <v>130351719</v>
      </c>
      <c r="H114" s="477">
        <v>143</v>
      </c>
      <c r="I114" s="478">
        <v>143</v>
      </c>
      <c r="J114" s="479">
        <v>136611792</v>
      </c>
      <c r="K114" s="480">
        <v>149</v>
      </c>
      <c r="L114" s="481">
        <v>146</v>
      </c>
      <c r="M114" s="476">
        <v>29222753</v>
      </c>
      <c r="N114" s="477">
        <v>224</v>
      </c>
      <c r="O114" s="478">
        <v>220</v>
      </c>
      <c r="P114" s="479">
        <v>38099283</v>
      </c>
      <c r="Q114" s="480">
        <v>122</v>
      </c>
      <c r="R114" s="481">
        <v>120</v>
      </c>
      <c r="S114" s="476">
        <v>136347832</v>
      </c>
      <c r="T114" s="477">
        <v>109</v>
      </c>
      <c r="U114" s="478">
        <v>109</v>
      </c>
      <c r="V114" s="479">
        <v>9442381</v>
      </c>
      <c r="W114" s="480">
        <v>38</v>
      </c>
      <c r="X114" s="481">
        <v>38</v>
      </c>
      <c r="Y114" s="476">
        <v>53473</v>
      </c>
      <c r="Z114" s="477">
        <v>161</v>
      </c>
      <c r="AA114" s="478">
        <v>159</v>
      </c>
      <c r="AB114" s="479">
        <v>471</v>
      </c>
      <c r="AC114" s="482">
        <v>369</v>
      </c>
      <c r="AD114" s="474">
        <v>0</v>
      </c>
      <c r="AE114" s="483">
        <v>100</v>
      </c>
      <c r="AF114" s="484">
        <v>0</v>
      </c>
    </row>
    <row r="115" spans="1:32" ht="18.75" customHeight="1">
      <c r="A115" s="470">
        <v>113</v>
      </c>
      <c r="B115" s="471">
        <v>105</v>
      </c>
      <c r="C115" s="472" t="s">
        <v>1540</v>
      </c>
      <c r="D115" s="473" t="s">
        <v>3812</v>
      </c>
      <c r="E115" s="474" t="s">
        <v>3813</v>
      </c>
      <c r="F115" s="475">
        <v>113</v>
      </c>
      <c r="G115" s="476">
        <v>130336118</v>
      </c>
      <c r="H115" s="477">
        <v>166</v>
      </c>
      <c r="I115" s="478">
        <v>166</v>
      </c>
      <c r="J115" s="479">
        <v>130420982</v>
      </c>
      <c r="K115" s="480">
        <v>315</v>
      </c>
      <c r="L115" s="481">
        <v>311</v>
      </c>
      <c r="M115" s="476">
        <v>14369707</v>
      </c>
      <c r="N115" s="477">
        <v>312</v>
      </c>
      <c r="O115" s="478">
        <v>308</v>
      </c>
      <c r="P115" s="479">
        <v>25957006</v>
      </c>
      <c r="Q115" s="480">
        <v>273</v>
      </c>
      <c r="R115" s="481">
        <v>269</v>
      </c>
      <c r="S115" s="476">
        <v>81908248</v>
      </c>
      <c r="T115" s="477">
        <v>407</v>
      </c>
      <c r="U115" s="478">
        <v>402</v>
      </c>
      <c r="V115" s="479">
        <v>-1959275</v>
      </c>
      <c r="W115" s="480">
        <v>178</v>
      </c>
      <c r="X115" s="481">
        <v>177</v>
      </c>
      <c r="Y115" s="476">
        <v>20928</v>
      </c>
      <c r="Z115" s="477">
        <v>238</v>
      </c>
      <c r="AA115" s="478">
        <v>235</v>
      </c>
      <c r="AB115" s="479">
        <v>347</v>
      </c>
      <c r="AC115" s="482">
        <v>371</v>
      </c>
      <c r="AD115" s="474">
        <v>0</v>
      </c>
      <c r="AE115" s="483">
        <v>100</v>
      </c>
      <c r="AF115" s="484">
        <v>0</v>
      </c>
    </row>
    <row r="116" spans="1:32" ht="18.75" customHeight="1">
      <c r="A116" s="470">
        <v>114</v>
      </c>
      <c r="B116" s="471" t="s">
        <v>3813</v>
      </c>
      <c r="C116" s="523" t="s">
        <v>3813</v>
      </c>
      <c r="D116" s="473" t="s">
        <v>3369</v>
      </c>
      <c r="E116" s="474" t="s">
        <v>3813</v>
      </c>
      <c r="F116" s="475">
        <v>114</v>
      </c>
      <c r="G116" s="519" t="s">
        <v>3813</v>
      </c>
      <c r="H116" s="477">
        <v>155</v>
      </c>
      <c r="I116" s="478">
        <v>155</v>
      </c>
      <c r="J116" s="520" t="s">
        <v>3813</v>
      </c>
      <c r="K116" s="480">
        <v>141</v>
      </c>
      <c r="L116" s="481">
        <v>138</v>
      </c>
      <c r="M116" s="519" t="s">
        <v>3813</v>
      </c>
      <c r="N116" s="477">
        <v>290</v>
      </c>
      <c r="O116" s="478">
        <v>286</v>
      </c>
      <c r="P116" s="520" t="s">
        <v>3813</v>
      </c>
      <c r="Q116" s="480">
        <v>111</v>
      </c>
      <c r="R116" s="481">
        <v>109</v>
      </c>
      <c r="S116" s="519" t="s">
        <v>3813</v>
      </c>
      <c r="T116" s="477">
        <v>469</v>
      </c>
      <c r="U116" s="478">
        <v>464</v>
      </c>
      <c r="V116" s="520" t="s">
        <v>3813</v>
      </c>
      <c r="W116" s="480">
        <v>428</v>
      </c>
      <c r="X116" s="481">
        <v>426</v>
      </c>
      <c r="Y116" s="519" t="s">
        <v>3813</v>
      </c>
      <c r="Z116" s="477">
        <v>50</v>
      </c>
      <c r="AA116" s="478">
        <v>49</v>
      </c>
      <c r="AB116" s="520" t="s">
        <v>3813</v>
      </c>
      <c r="AC116" s="482">
        <v>311</v>
      </c>
      <c r="AD116" s="474">
        <v>0</v>
      </c>
      <c r="AE116" s="483">
        <v>50</v>
      </c>
      <c r="AF116" s="484">
        <v>50</v>
      </c>
    </row>
    <row r="117" spans="1:32" ht="18.75" customHeight="1">
      <c r="A117" s="404">
        <v>115</v>
      </c>
      <c r="B117" s="405" t="s">
        <v>3813</v>
      </c>
      <c r="C117" s="431" t="s">
        <v>3813</v>
      </c>
      <c r="D117" s="407" t="s">
        <v>3815</v>
      </c>
      <c r="E117" s="408" t="s">
        <v>3813</v>
      </c>
      <c r="F117" s="409">
        <v>115</v>
      </c>
      <c r="G117" s="416" t="s">
        <v>3813</v>
      </c>
      <c r="H117" s="411">
        <v>160</v>
      </c>
      <c r="I117" s="412">
        <v>160</v>
      </c>
      <c r="J117" s="417" t="s">
        <v>3813</v>
      </c>
      <c r="K117" s="414">
        <v>366</v>
      </c>
      <c r="L117" s="415">
        <v>362</v>
      </c>
      <c r="M117" s="416" t="s">
        <v>3813</v>
      </c>
      <c r="N117" s="411">
        <v>110</v>
      </c>
      <c r="O117" s="412">
        <v>107</v>
      </c>
      <c r="P117" s="417" t="s">
        <v>3813</v>
      </c>
      <c r="Q117" s="414">
        <v>281</v>
      </c>
      <c r="R117" s="415">
        <v>277</v>
      </c>
      <c r="S117" s="416" t="s">
        <v>3813</v>
      </c>
      <c r="T117" s="411">
        <v>276</v>
      </c>
      <c r="U117" s="412">
        <v>273</v>
      </c>
      <c r="V117" s="417" t="s">
        <v>3813</v>
      </c>
      <c r="W117" s="414">
        <v>106</v>
      </c>
      <c r="X117" s="415">
        <v>105</v>
      </c>
      <c r="Y117" s="416" t="s">
        <v>3813</v>
      </c>
      <c r="Z117" s="411">
        <v>278</v>
      </c>
      <c r="AA117" s="412">
        <v>273</v>
      </c>
      <c r="AB117" s="417" t="s">
        <v>3813</v>
      </c>
      <c r="AC117" s="418">
        <v>383</v>
      </c>
      <c r="AD117" s="408">
        <v>0</v>
      </c>
      <c r="AE117" s="419">
        <v>100</v>
      </c>
      <c r="AF117" s="420">
        <v>0</v>
      </c>
    </row>
    <row r="118" spans="1:32" ht="18.75" customHeight="1">
      <c r="A118" s="388">
        <v>116</v>
      </c>
      <c r="B118" s="389">
        <v>139</v>
      </c>
      <c r="C118" s="390" t="s">
        <v>808</v>
      </c>
      <c r="D118" s="391" t="s">
        <v>3815</v>
      </c>
      <c r="E118" s="392" t="s">
        <v>3813</v>
      </c>
      <c r="F118" s="393">
        <v>116</v>
      </c>
      <c r="G118" s="394">
        <v>129444765</v>
      </c>
      <c r="H118" s="395">
        <v>170</v>
      </c>
      <c r="I118" s="396">
        <v>170</v>
      </c>
      <c r="J118" s="397">
        <v>129720537</v>
      </c>
      <c r="K118" s="398">
        <v>440</v>
      </c>
      <c r="L118" s="399">
        <v>436</v>
      </c>
      <c r="M118" s="394">
        <v>6326835</v>
      </c>
      <c r="N118" s="395">
        <v>453</v>
      </c>
      <c r="O118" s="396">
        <v>448</v>
      </c>
      <c r="P118" s="397">
        <v>7421595</v>
      </c>
      <c r="Q118" s="398">
        <v>363</v>
      </c>
      <c r="R118" s="399">
        <v>359</v>
      </c>
      <c r="S118" s="394">
        <v>64970894</v>
      </c>
      <c r="T118" s="395">
        <v>396</v>
      </c>
      <c r="U118" s="396">
        <v>391</v>
      </c>
      <c r="V118" s="397">
        <v>-1238384</v>
      </c>
      <c r="W118" s="398">
        <v>76</v>
      </c>
      <c r="X118" s="399">
        <v>75</v>
      </c>
      <c r="Y118" s="394">
        <v>42706</v>
      </c>
      <c r="Z118" s="395">
        <v>465</v>
      </c>
      <c r="AA118" s="396">
        <v>460</v>
      </c>
      <c r="AB118" s="397">
        <v>77</v>
      </c>
      <c r="AC118" s="401">
        <v>383</v>
      </c>
      <c r="AD118" s="392">
        <v>0</v>
      </c>
      <c r="AE118" s="402">
        <v>100</v>
      </c>
      <c r="AF118" s="403">
        <v>0</v>
      </c>
    </row>
    <row r="119" spans="1:32" ht="18.75" customHeight="1">
      <c r="A119" s="470">
        <v>117</v>
      </c>
      <c r="B119" s="471">
        <v>146</v>
      </c>
      <c r="C119" s="472" t="s">
        <v>3102</v>
      </c>
      <c r="D119" s="473" t="s">
        <v>3374</v>
      </c>
      <c r="E119" s="474" t="s">
        <v>3813</v>
      </c>
      <c r="F119" s="475">
        <v>117</v>
      </c>
      <c r="G119" s="476">
        <v>129203678</v>
      </c>
      <c r="H119" s="477">
        <v>171</v>
      </c>
      <c r="I119" s="478">
        <v>171</v>
      </c>
      <c r="J119" s="479">
        <v>129597512</v>
      </c>
      <c r="K119" s="480">
        <v>345</v>
      </c>
      <c r="L119" s="481">
        <v>341</v>
      </c>
      <c r="M119" s="476">
        <v>12790398</v>
      </c>
      <c r="N119" s="477">
        <v>246</v>
      </c>
      <c r="O119" s="478">
        <v>242</v>
      </c>
      <c r="P119" s="479">
        <v>35047769</v>
      </c>
      <c r="Q119" s="480">
        <v>389</v>
      </c>
      <c r="R119" s="481">
        <v>385</v>
      </c>
      <c r="S119" s="476">
        <v>61310801</v>
      </c>
      <c r="T119" s="477">
        <v>347</v>
      </c>
      <c r="U119" s="478">
        <v>343</v>
      </c>
      <c r="V119" s="479">
        <v>593674</v>
      </c>
      <c r="W119" s="480">
        <v>329</v>
      </c>
      <c r="X119" s="481">
        <v>328</v>
      </c>
      <c r="Y119" s="476">
        <v>4102</v>
      </c>
      <c r="Z119" s="477">
        <v>331</v>
      </c>
      <c r="AA119" s="478">
        <v>326</v>
      </c>
      <c r="AB119" s="479">
        <v>223</v>
      </c>
      <c r="AC119" s="482">
        <v>311</v>
      </c>
      <c r="AD119" s="474">
        <v>0</v>
      </c>
      <c r="AE119" s="483">
        <v>100</v>
      </c>
      <c r="AF119" s="484">
        <v>0</v>
      </c>
    </row>
    <row r="120" spans="1:32" ht="18.75" customHeight="1">
      <c r="A120" s="356">
        <v>118</v>
      </c>
      <c r="B120" s="428">
        <v>54</v>
      </c>
      <c r="C120" s="358" t="s">
        <v>1374</v>
      </c>
      <c r="D120" s="359" t="s">
        <v>3815</v>
      </c>
      <c r="E120" s="360" t="s">
        <v>3813</v>
      </c>
      <c r="F120" s="361">
        <v>118</v>
      </c>
      <c r="G120" s="362">
        <v>128804844</v>
      </c>
      <c r="H120" s="363">
        <v>87</v>
      </c>
      <c r="I120" s="364">
        <v>87</v>
      </c>
      <c r="J120" s="365">
        <v>151389539</v>
      </c>
      <c r="K120" s="366" t="s">
        <v>3813</v>
      </c>
      <c r="L120" s="367" t="s">
        <v>3813</v>
      </c>
      <c r="M120" s="426" t="s">
        <v>3813</v>
      </c>
      <c r="N120" s="363" t="s">
        <v>3813</v>
      </c>
      <c r="O120" s="364" t="s">
        <v>3813</v>
      </c>
      <c r="P120" s="425" t="s">
        <v>3813</v>
      </c>
      <c r="Q120" s="366" t="s">
        <v>3813</v>
      </c>
      <c r="R120" s="367" t="s">
        <v>3813</v>
      </c>
      <c r="S120" s="426" t="s">
        <v>3813</v>
      </c>
      <c r="T120" s="363" t="s">
        <v>3813</v>
      </c>
      <c r="U120" s="364" t="s">
        <v>3813</v>
      </c>
      <c r="V120" s="425" t="s">
        <v>3813</v>
      </c>
      <c r="W120" s="366">
        <v>190</v>
      </c>
      <c r="X120" s="367">
        <v>189</v>
      </c>
      <c r="Y120" s="362">
        <v>19500</v>
      </c>
      <c r="Z120" s="363" t="s">
        <v>3813</v>
      </c>
      <c r="AA120" s="364" t="s">
        <v>3813</v>
      </c>
      <c r="AB120" s="425" t="s">
        <v>3813</v>
      </c>
      <c r="AC120" s="368">
        <v>369</v>
      </c>
      <c r="AD120" s="360">
        <v>0</v>
      </c>
      <c r="AE120" s="369">
        <v>0</v>
      </c>
      <c r="AF120" s="370">
        <v>100</v>
      </c>
    </row>
    <row r="121" spans="1:32" ht="18.75" customHeight="1">
      <c r="A121" s="470">
        <v>119</v>
      </c>
      <c r="B121" s="523" t="s">
        <v>3813</v>
      </c>
      <c r="C121" s="523" t="s">
        <v>3813</v>
      </c>
      <c r="D121" s="473" t="s">
        <v>3373</v>
      </c>
      <c r="E121" s="474" t="s">
        <v>3813</v>
      </c>
      <c r="F121" s="475">
        <v>119</v>
      </c>
      <c r="G121" s="519" t="s">
        <v>3813</v>
      </c>
      <c r="H121" s="477">
        <v>175</v>
      </c>
      <c r="I121" s="478">
        <v>175</v>
      </c>
      <c r="J121" s="520" t="s">
        <v>3813</v>
      </c>
      <c r="K121" s="480">
        <v>182</v>
      </c>
      <c r="L121" s="481">
        <v>179</v>
      </c>
      <c r="M121" s="519" t="s">
        <v>3813</v>
      </c>
      <c r="N121" s="477">
        <v>218</v>
      </c>
      <c r="O121" s="478">
        <v>214</v>
      </c>
      <c r="P121" s="520" t="s">
        <v>3813</v>
      </c>
      <c r="Q121" s="480">
        <v>314</v>
      </c>
      <c r="R121" s="481">
        <v>310</v>
      </c>
      <c r="S121" s="519" t="s">
        <v>3813</v>
      </c>
      <c r="T121" s="477">
        <v>190</v>
      </c>
      <c r="U121" s="478">
        <v>188</v>
      </c>
      <c r="V121" s="520" t="s">
        <v>3813</v>
      </c>
      <c r="W121" s="480">
        <v>128</v>
      </c>
      <c r="X121" s="481">
        <v>127</v>
      </c>
      <c r="Y121" s="519" t="s">
        <v>3813</v>
      </c>
      <c r="Z121" s="477">
        <v>209</v>
      </c>
      <c r="AA121" s="478">
        <v>206</v>
      </c>
      <c r="AB121" s="520" t="s">
        <v>3813</v>
      </c>
      <c r="AC121" s="482">
        <v>321</v>
      </c>
      <c r="AD121" s="474">
        <v>0</v>
      </c>
      <c r="AE121" s="483">
        <v>100</v>
      </c>
      <c r="AF121" s="484">
        <v>0</v>
      </c>
    </row>
    <row r="122" spans="1:32" ht="18.75" customHeight="1">
      <c r="A122" s="485">
        <v>120</v>
      </c>
      <c r="B122" s="486">
        <v>255</v>
      </c>
      <c r="C122" s="487" t="s">
        <v>4199</v>
      </c>
      <c r="D122" s="488" t="s">
        <v>3375</v>
      </c>
      <c r="E122" s="489" t="s">
        <v>3813</v>
      </c>
      <c r="F122" s="490">
        <v>120</v>
      </c>
      <c r="G122" s="491">
        <v>128441089</v>
      </c>
      <c r="H122" s="492">
        <v>178</v>
      </c>
      <c r="I122" s="493">
        <v>178</v>
      </c>
      <c r="J122" s="494">
        <v>128441089</v>
      </c>
      <c r="K122" s="495">
        <v>94</v>
      </c>
      <c r="L122" s="496">
        <v>91</v>
      </c>
      <c r="M122" s="491">
        <v>36147891</v>
      </c>
      <c r="N122" s="492">
        <v>4</v>
      </c>
      <c r="O122" s="493">
        <v>4</v>
      </c>
      <c r="P122" s="494">
        <v>298688168</v>
      </c>
      <c r="Q122" s="495">
        <v>11</v>
      </c>
      <c r="R122" s="496">
        <v>11</v>
      </c>
      <c r="S122" s="491">
        <v>332314057</v>
      </c>
      <c r="T122" s="492">
        <v>62</v>
      </c>
      <c r="U122" s="493">
        <v>62</v>
      </c>
      <c r="V122" s="494">
        <v>15723754</v>
      </c>
      <c r="W122" s="495">
        <v>64</v>
      </c>
      <c r="X122" s="496">
        <v>64</v>
      </c>
      <c r="Y122" s="491">
        <v>45382</v>
      </c>
      <c r="Z122" s="492">
        <v>88</v>
      </c>
      <c r="AA122" s="493">
        <v>87</v>
      </c>
      <c r="AB122" s="494">
        <v>635</v>
      </c>
      <c r="AC122" s="499">
        <v>382</v>
      </c>
      <c r="AD122" s="489">
        <v>0</v>
      </c>
      <c r="AE122" s="500">
        <v>100</v>
      </c>
      <c r="AF122" s="501">
        <v>0</v>
      </c>
    </row>
    <row r="123" spans="1:32" ht="18.75" customHeight="1">
      <c r="A123" s="502">
        <v>121</v>
      </c>
      <c r="B123" s="503">
        <v>203</v>
      </c>
      <c r="C123" s="504" t="s">
        <v>3087</v>
      </c>
      <c r="D123" s="505" t="s">
        <v>3812</v>
      </c>
      <c r="E123" s="506" t="s">
        <v>3813</v>
      </c>
      <c r="F123" s="507">
        <v>121</v>
      </c>
      <c r="G123" s="508">
        <v>128016508</v>
      </c>
      <c r="H123" s="509">
        <v>176</v>
      </c>
      <c r="I123" s="510">
        <v>176</v>
      </c>
      <c r="J123" s="511">
        <v>128557365</v>
      </c>
      <c r="K123" s="512" t="s">
        <v>3813</v>
      </c>
      <c r="L123" s="513" t="s">
        <v>3813</v>
      </c>
      <c r="M123" s="514" t="s">
        <v>3813</v>
      </c>
      <c r="N123" s="509">
        <v>237</v>
      </c>
      <c r="O123" s="510">
        <v>233</v>
      </c>
      <c r="P123" s="511">
        <v>35971318</v>
      </c>
      <c r="Q123" s="512">
        <v>199</v>
      </c>
      <c r="R123" s="513">
        <v>196</v>
      </c>
      <c r="S123" s="508">
        <v>104537653</v>
      </c>
      <c r="T123" s="509" t="s">
        <v>3813</v>
      </c>
      <c r="U123" s="510" t="s">
        <v>3813</v>
      </c>
      <c r="V123" s="515" t="s">
        <v>3813</v>
      </c>
      <c r="W123" s="512">
        <v>98</v>
      </c>
      <c r="X123" s="513">
        <v>97</v>
      </c>
      <c r="Y123" s="508">
        <v>38370</v>
      </c>
      <c r="Z123" s="509">
        <v>272</v>
      </c>
      <c r="AA123" s="510">
        <v>267</v>
      </c>
      <c r="AB123" s="511">
        <v>290</v>
      </c>
      <c r="AC123" s="516">
        <v>371</v>
      </c>
      <c r="AD123" s="506">
        <v>0</v>
      </c>
      <c r="AE123" s="517">
        <v>100</v>
      </c>
      <c r="AF123" s="518">
        <v>0</v>
      </c>
    </row>
    <row r="124" spans="1:32" ht="18.75" customHeight="1">
      <c r="A124" s="470">
        <v>122</v>
      </c>
      <c r="B124" s="471" t="s">
        <v>3813</v>
      </c>
      <c r="C124" s="523" t="s">
        <v>3813</v>
      </c>
      <c r="D124" s="473" t="s">
        <v>3812</v>
      </c>
      <c r="E124" s="474" t="s">
        <v>3813</v>
      </c>
      <c r="F124" s="475">
        <v>122</v>
      </c>
      <c r="G124" s="519" t="s">
        <v>3813</v>
      </c>
      <c r="H124" s="477">
        <v>159</v>
      </c>
      <c r="I124" s="478">
        <v>159</v>
      </c>
      <c r="J124" s="520" t="s">
        <v>3813</v>
      </c>
      <c r="K124" s="480">
        <v>199</v>
      </c>
      <c r="L124" s="481">
        <v>195</v>
      </c>
      <c r="M124" s="519" t="s">
        <v>3813</v>
      </c>
      <c r="N124" s="477">
        <v>113</v>
      </c>
      <c r="O124" s="478">
        <v>110</v>
      </c>
      <c r="P124" s="520" t="s">
        <v>3813</v>
      </c>
      <c r="Q124" s="480">
        <v>220</v>
      </c>
      <c r="R124" s="481">
        <v>217</v>
      </c>
      <c r="S124" s="519" t="s">
        <v>3813</v>
      </c>
      <c r="T124" s="477">
        <v>235</v>
      </c>
      <c r="U124" s="478">
        <v>233</v>
      </c>
      <c r="V124" s="520" t="s">
        <v>3813</v>
      </c>
      <c r="W124" s="480">
        <v>146</v>
      </c>
      <c r="X124" s="481">
        <v>145</v>
      </c>
      <c r="Y124" s="519" t="s">
        <v>3813</v>
      </c>
      <c r="Z124" s="477">
        <v>348</v>
      </c>
      <c r="AA124" s="478">
        <v>343</v>
      </c>
      <c r="AB124" s="520" t="s">
        <v>3813</v>
      </c>
      <c r="AC124" s="482">
        <v>356</v>
      </c>
      <c r="AD124" s="474">
        <v>0</v>
      </c>
      <c r="AE124" s="483">
        <v>10</v>
      </c>
      <c r="AF124" s="484">
        <v>90</v>
      </c>
    </row>
    <row r="125" spans="1:32" ht="18.75" customHeight="1">
      <c r="A125" s="470">
        <v>123</v>
      </c>
      <c r="B125" s="471">
        <v>56</v>
      </c>
      <c r="C125" s="472" t="s">
        <v>1376</v>
      </c>
      <c r="D125" s="473" t="s">
        <v>3372</v>
      </c>
      <c r="E125" s="474" t="s">
        <v>3813</v>
      </c>
      <c r="F125" s="475">
        <v>123</v>
      </c>
      <c r="G125" s="476">
        <v>127352732</v>
      </c>
      <c r="H125" s="477">
        <v>181</v>
      </c>
      <c r="I125" s="478">
        <v>181</v>
      </c>
      <c r="J125" s="479">
        <v>127459094</v>
      </c>
      <c r="K125" s="480">
        <v>238</v>
      </c>
      <c r="L125" s="481">
        <v>234</v>
      </c>
      <c r="M125" s="476">
        <v>20113539</v>
      </c>
      <c r="N125" s="477">
        <v>185</v>
      </c>
      <c r="O125" s="478">
        <v>181</v>
      </c>
      <c r="P125" s="479">
        <v>44665184</v>
      </c>
      <c r="Q125" s="480">
        <v>161</v>
      </c>
      <c r="R125" s="481">
        <v>158</v>
      </c>
      <c r="S125" s="476">
        <v>119123582</v>
      </c>
      <c r="T125" s="477">
        <v>165</v>
      </c>
      <c r="U125" s="478">
        <v>164</v>
      </c>
      <c r="V125" s="479">
        <v>6064054</v>
      </c>
      <c r="W125" s="480">
        <v>164</v>
      </c>
      <c r="X125" s="481">
        <v>163</v>
      </c>
      <c r="Y125" s="476">
        <v>23845</v>
      </c>
      <c r="Z125" s="477">
        <v>105</v>
      </c>
      <c r="AA125" s="478">
        <v>104</v>
      </c>
      <c r="AB125" s="479">
        <v>588</v>
      </c>
      <c r="AC125" s="482">
        <v>321</v>
      </c>
      <c r="AD125" s="474">
        <v>0</v>
      </c>
      <c r="AE125" s="483">
        <v>100</v>
      </c>
      <c r="AF125" s="484">
        <v>0</v>
      </c>
    </row>
    <row r="126" spans="1:32" ht="18.75" customHeight="1">
      <c r="A126" s="470">
        <v>124</v>
      </c>
      <c r="B126" s="471" t="s">
        <v>3813</v>
      </c>
      <c r="C126" s="472" t="s">
        <v>4200</v>
      </c>
      <c r="D126" s="473" t="s">
        <v>355</v>
      </c>
      <c r="E126" s="474">
        <v>1</v>
      </c>
      <c r="F126" s="475" t="s">
        <v>3813</v>
      </c>
      <c r="G126" s="476">
        <v>127249573</v>
      </c>
      <c r="H126" s="477">
        <v>185</v>
      </c>
      <c r="I126" s="478">
        <v>1</v>
      </c>
      <c r="J126" s="479">
        <v>127249573</v>
      </c>
      <c r="K126" s="480">
        <v>7</v>
      </c>
      <c r="L126" s="481">
        <v>1</v>
      </c>
      <c r="M126" s="476">
        <v>81558361</v>
      </c>
      <c r="N126" s="477">
        <v>161</v>
      </c>
      <c r="O126" s="478">
        <v>4</v>
      </c>
      <c r="P126" s="479">
        <v>49186412</v>
      </c>
      <c r="Q126" s="480">
        <v>129</v>
      </c>
      <c r="R126" s="481">
        <v>3</v>
      </c>
      <c r="S126" s="476">
        <v>132600093</v>
      </c>
      <c r="T126" s="477">
        <v>350</v>
      </c>
      <c r="U126" s="478">
        <v>5</v>
      </c>
      <c r="V126" s="479">
        <v>542780</v>
      </c>
      <c r="W126" s="480" t="s">
        <v>3813</v>
      </c>
      <c r="X126" s="481" t="s">
        <v>3813</v>
      </c>
      <c r="Y126" s="519" t="s">
        <v>3813</v>
      </c>
      <c r="Z126" s="477">
        <v>12</v>
      </c>
      <c r="AA126" s="478">
        <v>1</v>
      </c>
      <c r="AB126" s="479">
        <v>1346</v>
      </c>
      <c r="AC126" s="482">
        <v>384</v>
      </c>
      <c r="AD126" s="474">
        <v>100</v>
      </c>
      <c r="AE126" s="483">
        <v>0</v>
      </c>
      <c r="AF126" s="484">
        <v>0</v>
      </c>
    </row>
    <row r="127" spans="1:32" ht="18.75" customHeight="1">
      <c r="A127" s="452">
        <v>125</v>
      </c>
      <c r="B127" s="453">
        <v>4</v>
      </c>
      <c r="C127" s="454" t="s">
        <v>351</v>
      </c>
      <c r="D127" s="455" t="s">
        <v>3815</v>
      </c>
      <c r="E127" s="456" t="s">
        <v>3813</v>
      </c>
      <c r="F127" s="457">
        <v>124</v>
      </c>
      <c r="G127" s="458">
        <v>127159350</v>
      </c>
      <c r="H127" s="459">
        <v>6</v>
      </c>
      <c r="I127" s="460">
        <v>6</v>
      </c>
      <c r="J127" s="461">
        <v>285831928</v>
      </c>
      <c r="K127" s="462" t="s">
        <v>3813</v>
      </c>
      <c r="L127" s="463" t="s">
        <v>3813</v>
      </c>
      <c r="M127" s="526" t="s">
        <v>3813</v>
      </c>
      <c r="N127" s="459">
        <v>362</v>
      </c>
      <c r="O127" s="460">
        <v>357</v>
      </c>
      <c r="P127" s="461">
        <v>20534382</v>
      </c>
      <c r="Q127" s="462">
        <v>36</v>
      </c>
      <c r="R127" s="463">
        <v>35</v>
      </c>
      <c r="S127" s="458">
        <v>223759137</v>
      </c>
      <c r="T127" s="459" t="s">
        <v>3813</v>
      </c>
      <c r="U127" s="460" t="s">
        <v>3813</v>
      </c>
      <c r="V127" s="527" t="s">
        <v>3813</v>
      </c>
      <c r="W127" s="462">
        <v>41</v>
      </c>
      <c r="X127" s="463">
        <v>41</v>
      </c>
      <c r="Y127" s="458">
        <v>52288</v>
      </c>
      <c r="Z127" s="459">
        <v>91</v>
      </c>
      <c r="AA127" s="460">
        <v>90</v>
      </c>
      <c r="AB127" s="461">
        <v>630</v>
      </c>
      <c r="AC127" s="464">
        <v>383</v>
      </c>
      <c r="AD127" s="456">
        <v>0</v>
      </c>
      <c r="AE127" s="465">
        <v>35</v>
      </c>
      <c r="AF127" s="466">
        <v>65</v>
      </c>
    </row>
    <row r="128" spans="1:32" ht="18.75" customHeight="1">
      <c r="A128" s="502">
        <v>126</v>
      </c>
      <c r="B128" s="503">
        <v>69</v>
      </c>
      <c r="C128" s="504" t="s">
        <v>1257</v>
      </c>
      <c r="D128" s="505" t="s">
        <v>3368</v>
      </c>
      <c r="E128" s="506" t="s">
        <v>3813</v>
      </c>
      <c r="F128" s="507">
        <v>125</v>
      </c>
      <c r="G128" s="508">
        <v>126864470</v>
      </c>
      <c r="H128" s="509">
        <v>153</v>
      </c>
      <c r="I128" s="510">
        <v>153</v>
      </c>
      <c r="J128" s="511">
        <v>134791884</v>
      </c>
      <c r="K128" s="512">
        <v>186</v>
      </c>
      <c r="L128" s="513">
        <v>182</v>
      </c>
      <c r="M128" s="508">
        <v>24553057</v>
      </c>
      <c r="N128" s="509">
        <v>158</v>
      </c>
      <c r="O128" s="510">
        <v>155</v>
      </c>
      <c r="P128" s="511">
        <v>49513762</v>
      </c>
      <c r="Q128" s="512">
        <v>233</v>
      </c>
      <c r="R128" s="513">
        <v>230</v>
      </c>
      <c r="S128" s="508">
        <v>91960462</v>
      </c>
      <c r="T128" s="509">
        <v>76</v>
      </c>
      <c r="U128" s="510">
        <v>76</v>
      </c>
      <c r="V128" s="511">
        <v>13025806</v>
      </c>
      <c r="W128" s="512">
        <v>44</v>
      </c>
      <c r="X128" s="513">
        <v>44</v>
      </c>
      <c r="Y128" s="508">
        <v>52121</v>
      </c>
      <c r="Z128" s="509">
        <v>64</v>
      </c>
      <c r="AA128" s="510">
        <v>63</v>
      </c>
      <c r="AB128" s="511">
        <v>740</v>
      </c>
      <c r="AC128" s="516">
        <v>321</v>
      </c>
      <c r="AD128" s="506">
        <v>0</v>
      </c>
      <c r="AE128" s="517">
        <v>100</v>
      </c>
      <c r="AF128" s="518">
        <v>0</v>
      </c>
    </row>
    <row r="129" spans="1:32" ht="18.75" customHeight="1">
      <c r="A129" s="356">
        <v>127</v>
      </c>
      <c r="B129" s="357">
        <v>215</v>
      </c>
      <c r="C129" s="358" t="s">
        <v>1820</v>
      </c>
      <c r="D129" s="359" t="s">
        <v>3815</v>
      </c>
      <c r="E129" s="427" t="s">
        <v>3813</v>
      </c>
      <c r="F129" s="369">
        <v>126</v>
      </c>
      <c r="G129" s="362">
        <v>126687376</v>
      </c>
      <c r="H129" s="363">
        <v>169</v>
      </c>
      <c r="I129" s="364">
        <v>169</v>
      </c>
      <c r="J129" s="365">
        <v>129813037</v>
      </c>
      <c r="K129" s="366" t="s">
        <v>3813</v>
      </c>
      <c r="L129" s="367" t="s">
        <v>3813</v>
      </c>
      <c r="M129" s="426" t="s">
        <v>3813</v>
      </c>
      <c r="N129" s="363" t="s">
        <v>3813</v>
      </c>
      <c r="O129" s="364" t="s">
        <v>3813</v>
      </c>
      <c r="P129" s="425" t="s">
        <v>3813</v>
      </c>
      <c r="Q129" s="366">
        <v>318</v>
      </c>
      <c r="R129" s="367">
        <v>314</v>
      </c>
      <c r="S129" s="362">
        <v>74856491</v>
      </c>
      <c r="T129" s="363" t="s">
        <v>3813</v>
      </c>
      <c r="U129" s="364" t="s">
        <v>3813</v>
      </c>
      <c r="V129" s="425" t="s">
        <v>3813</v>
      </c>
      <c r="W129" s="366">
        <v>115</v>
      </c>
      <c r="X129" s="367">
        <v>114</v>
      </c>
      <c r="Y129" s="362">
        <v>33472</v>
      </c>
      <c r="Z129" s="363">
        <v>211</v>
      </c>
      <c r="AA129" s="364">
        <v>208</v>
      </c>
      <c r="AB129" s="365">
        <v>385</v>
      </c>
      <c r="AC129" s="368">
        <v>372</v>
      </c>
      <c r="AD129" s="360">
        <v>0</v>
      </c>
      <c r="AE129" s="369">
        <v>100</v>
      </c>
      <c r="AF129" s="370">
        <v>0</v>
      </c>
    </row>
    <row r="130" spans="1:32" ht="18.75" customHeight="1">
      <c r="A130" s="356">
        <v>128</v>
      </c>
      <c r="B130" s="357">
        <v>133</v>
      </c>
      <c r="C130" s="358" t="s">
        <v>1080</v>
      </c>
      <c r="D130" s="359" t="s">
        <v>3815</v>
      </c>
      <c r="E130" s="360" t="s">
        <v>3813</v>
      </c>
      <c r="F130" s="361">
        <v>127</v>
      </c>
      <c r="G130" s="362">
        <v>126621037</v>
      </c>
      <c r="H130" s="363">
        <v>163</v>
      </c>
      <c r="I130" s="364">
        <v>163</v>
      </c>
      <c r="J130" s="365">
        <v>131546908</v>
      </c>
      <c r="K130" s="366" t="s">
        <v>3813</v>
      </c>
      <c r="L130" s="367" t="s">
        <v>3813</v>
      </c>
      <c r="M130" s="426" t="s">
        <v>3813</v>
      </c>
      <c r="N130" s="363" t="s">
        <v>3813</v>
      </c>
      <c r="O130" s="364" t="s">
        <v>3813</v>
      </c>
      <c r="P130" s="425" t="s">
        <v>3813</v>
      </c>
      <c r="Q130" s="366" t="s">
        <v>3813</v>
      </c>
      <c r="R130" s="367" t="s">
        <v>3813</v>
      </c>
      <c r="S130" s="426" t="s">
        <v>3813</v>
      </c>
      <c r="T130" s="363" t="s">
        <v>3813</v>
      </c>
      <c r="U130" s="364" t="s">
        <v>3813</v>
      </c>
      <c r="V130" s="425" t="s">
        <v>3813</v>
      </c>
      <c r="W130" s="366" t="s">
        <v>3813</v>
      </c>
      <c r="X130" s="367" t="s">
        <v>3813</v>
      </c>
      <c r="Y130" s="426" t="s">
        <v>3813</v>
      </c>
      <c r="Z130" s="363" t="s">
        <v>3813</v>
      </c>
      <c r="AA130" s="364" t="s">
        <v>3813</v>
      </c>
      <c r="AB130" s="425" t="s">
        <v>3813</v>
      </c>
      <c r="AC130" s="368">
        <v>311</v>
      </c>
      <c r="AD130" s="360">
        <v>0</v>
      </c>
      <c r="AE130" s="369">
        <v>100</v>
      </c>
      <c r="AF130" s="370">
        <v>0</v>
      </c>
    </row>
    <row r="131" spans="1:32" ht="18.75" customHeight="1">
      <c r="A131" s="356">
        <v>129</v>
      </c>
      <c r="B131" s="357">
        <v>189</v>
      </c>
      <c r="C131" s="358" t="s">
        <v>4201</v>
      </c>
      <c r="D131" s="359" t="s">
        <v>3815</v>
      </c>
      <c r="E131" s="360" t="s">
        <v>3813</v>
      </c>
      <c r="F131" s="361">
        <v>128</v>
      </c>
      <c r="G131" s="362">
        <v>126536009</v>
      </c>
      <c r="H131" s="363">
        <v>189</v>
      </c>
      <c r="I131" s="364">
        <v>188</v>
      </c>
      <c r="J131" s="365">
        <v>126698824</v>
      </c>
      <c r="K131" s="366" t="s">
        <v>3813</v>
      </c>
      <c r="L131" s="367" t="s">
        <v>3813</v>
      </c>
      <c r="M131" s="426" t="s">
        <v>3813</v>
      </c>
      <c r="N131" s="363" t="s">
        <v>3813</v>
      </c>
      <c r="O131" s="364" t="s">
        <v>3813</v>
      </c>
      <c r="P131" s="425" t="s">
        <v>3813</v>
      </c>
      <c r="Q131" s="366">
        <v>240</v>
      </c>
      <c r="R131" s="367">
        <v>237</v>
      </c>
      <c r="S131" s="362">
        <v>90405454</v>
      </c>
      <c r="T131" s="363" t="s">
        <v>3813</v>
      </c>
      <c r="U131" s="364" t="s">
        <v>3813</v>
      </c>
      <c r="V131" s="425" t="s">
        <v>3813</v>
      </c>
      <c r="W131" s="366">
        <v>72</v>
      </c>
      <c r="X131" s="367">
        <v>72</v>
      </c>
      <c r="Y131" s="362">
        <v>44465</v>
      </c>
      <c r="Z131" s="363">
        <v>136</v>
      </c>
      <c r="AA131" s="364">
        <v>135</v>
      </c>
      <c r="AB131" s="365">
        <v>517</v>
      </c>
      <c r="AC131" s="368">
        <v>384</v>
      </c>
      <c r="AD131" s="360">
        <v>0</v>
      </c>
      <c r="AE131" s="369">
        <v>100</v>
      </c>
      <c r="AF131" s="370">
        <v>0</v>
      </c>
    </row>
    <row r="132" spans="1:32" ht="18.75" customHeight="1">
      <c r="A132" s="485">
        <v>130</v>
      </c>
      <c r="B132" s="486">
        <v>174</v>
      </c>
      <c r="C132" s="487" t="s">
        <v>349</v>
      </c>
      <c r="D132" s="488" t="s">
        <v>3368</v>
      </c>
      <c r="E132" s="489" t="s">
        <v>3813</v>
      </c>
      <c r="F132" s="490">
        <v>129</v>
      </c>
      <c r="G132" s="491">
        <v>126336303</v>
      </c>
      <c r="H132" s="492">
        <v>184</v>
      </c>
      <c r="I132" s="493">
        <v>184</v>
      </c>
      <c r="J132" s="494">
        <v>127308126</v>
      </c>
      <c r="K132" s="495">
        <v>131</v>
      </c>
      <c r="L132" s="496">
        <v>128</v>
      </c>
      <c r="M132" s="491">
        <v>31640932</v>
      </c>
      <c r="N132" s="492">
        <v>253</v>
      </c>
      <c r="O132" s="493">
        <v>249</v>
      </c>
      <c r="P132" s="494">
        <v>34235734</v>
      </c>
      <c r="Q132" s="495">
        <v>187</v>
      </c>
      <c r="R132" s="496">
        <v>184</v>
      </c>
      <c r="S132" s="491">
        <v>108812670</v>
      </c>
      <c r="T132" s="492">
        <v>212</v>
      </c>
      <c r="U132" s="493">
        <v>210</v>
      </c>
      <c r="V132" s="494">
        <v>4362675</v>
      </c>
      <c r="W132" s="495">
        <v>21</v>
      </c>
      <c r="X132" s="496">
        <v>21</v>
      </c>
      <c r="Y132" s="491">
        <v>61365</v>
      </c>
      <c r="Z132" s="492" t="s">
        <v>3813</v>
      </c>
      <c r="AA132" s="493" t="s">
        <v>3813</v>
      </c>
      <c r="AB132" s="498" t="s">
        <v>3813</v>
      </c>
      <c r="AC132" s="499">
        <v>321</v>
      </c>
      <c r="AD132" s="489">
        <v>0</v>
      </c>
      <c r="AE132" s="500">
        <v>100</v>
      </c>
      <c r="AF132" s="501">
        <v>0</v>
      </c>
    </row>
    <row r="133" spans="1:32" ht="18.75" customHeight="1">
      <c r="A133" s="388">
        <v>131</v>
      </c>
      <c r="B133" s="389" t="s">
        <v>3813</v>
      </c>
      <c r="C133" s="432" t="s">
        <v>3813</v>
      </c>
      <c r="D133" s="391" t="s">
        <v>3815</v>
      </c>
      <c r="E133" s="392" t="s">
        <v>3813</v>
      </c>
      <c r="F133" s="393">
        <v>130</v>
      </c>
      <c r="G133" s="400" t="s">
        <v>3813</v>
      </c>
      <c r="H133" s="395">
        <v>9</v>
      </c>
      <c r="I133" s="396">
        <v>9</v>
      </c>
      <c r="J133" s="421" t="s">
        <v>3813</v>
      </c>
      <c r="K133" s="398">
        <v>145</v>
      </c>
      <c r="L133" s="399">
        <v>142</v>
      </c>
      <c r="M133" s="400" t="s">
        <v>3813</v>
      </c>
      <c r="N133" s="395">
        <v>51</v>
      </c>
      <c r="O133" s="396">
        <v>49</v>
      </c>
      <c r="P133" s="421" t="s">
        <v>3813</v>
      </c>
      <c r="Q133" s="398">
        <v>65</v>
      </c>
      <c r="R133" s="399">
        <v>64</v>
      </c>
      <c r="S133" s="400" t="s">
        <v>3813</v>
      </c>
      <c r="T133" s="395">
        <v>423</v>
      </c>
      <c r="U133" s="396">
        <v>418</v>
      </c>
      <c r="V133" s="421" t="s">
        <v>3813</v>
      </c>
      <c r="W133" s="398">
        <v>382</v>
      </c>
      <c r="X133" s="399">
        <v>380</v>
      </c>
      <c r="Y133" s="400" t="s">
        <v>3813</v>
      </c>
      <c r="Z133" s="395">
        <v>67</v>
      </c>
      <c r="AA133" s="396">
        <v>66</v>
      </c>
      <c r="AB133" s="421" t="s">
        <v>3813</v>
      </c>
      <c r="AC133" s="401">
        <v>352</v>
      </c>
      <c r="AD133" s="392">
        <v>0</v>
      </c>
      <c r="AE133" s="402">
        <v>100</v>
      </c>
      <c r="AF133" s="403">
        <v>0</v>
      </c>
    </row>
    <row r="134" spans="1:32" ht="18.75" customHeight="1">
      <c r="A134" s="356">
        <v>132</v>
      </c>
      <c r="B134" s="357">
        <v>152</v>
      </c>
      <c r="C134" s="358" t="s">
        <v>4202</v>
      </c>
      <c r="D134" s="359" t="s">
        <v>3815</v>
      </c>
      <c r="E134" s="360" t="s">
        <v>3813</v>
      </c>
      <c r="F134" s="361">
        <v>131</v>
      </c>
      <c r="G134" s="362">
        <v>126154668</v>
      </c>
      <c r="H134" s="363">
        <v>3</v>
      </c>
      <c r="I134" s="364">
        <v>3</v>
      </c>
      <c r="J134" s="365">
        <v>308245749</v>
      </c>
      <c r="K134" s="366" t="s">
        <v>3813</v>
      </c>
      <c r="L134" s="367" t="s">
        <v>3813</v>
      </c>
      <c r="M134" s="426" t="s">
        <v>3813</v>
      </c>
      <c r="N134" s="363" t="s">
        <v>3813</v>
      </c>
      <c r="O134" s="364" t="s">
        <v>3813</v>
      </c>
      <c r="P134" s="425" t="s">
        <v>3813</v>
      </c>
      <c r="Q134" s="366" t="s">
        <v>3813</v>
      </c>
      <c r="R134" s="367" t="s">
        <v>3813</v>
      </c>
      <c r="S134" s="426" t="s">
        <v>3813</v>
      </c>
      <c r="T134" s="363" t="s">
        <v>3813</v>
      </c>
      <c r="U134" s="364" t="s">
        <v>3813</v>
      </c>
      <c r="V134" s="425" t="s">
        <v>3813</v>
      </c>
      <c r="W134" s="366" t="s">
        <v>3813</v>
      </c>
      <c r="X134" s="367" t="s">
        <v>3813</v>
      </c>
      <c r="Y134" s="426" t="s">
        <v>3813</v>
      </c>
      <c r="Z134" s="363" t="s">
        <v>3813</v>
      </c>
      <c r="AA134" s="364" t="s">
        <v>3813</v>
      </c>
      <c r="AB134" s="425" t="s">
        <v>3813</v>
      </c>
      <c r="AC134" s="368">
        <v>322</v>
      </c>
      <c r="AD134" s="360">
        <v>0</v>
      </c>
      <c r="AE134" s="369">
        <v>100</v>
      </c>
      <c r="AF134" s="370">
        <v>0</v>
      </c>
    </row>
    <row r="135" spans="1:32" ht="18.75" customHeight="1">
      <c r="A135" s="470">
        <v>133</v>
      </c>
      <c r="B135" s="471">
        <v>106</v>
      </c>
      <c r="C135" s="472" t="s">
        <v>816</v>
      </c>
      <c r="D135" s="473" t="s">
        <v>3369</v>
      </c>
      <c r="E135" s="474" t="s">
        <v>3813</v>
      </c>
      <c r="F135" s="475">
        <v>132</v>
      </c>
      <c r="G135" s="476">
        <v>125653492</v>
      </c>
      <c r="H135" s="477">
        <v>177</v>
      </c>
      <c r="I135" s="478">
        <v>177</v>
      </c>
      <c r="J135" s="479">
        <v>128554027</v>
      </c>
      <c r="K135" s="480">
        <v>79</v>
      </c>
      <c r="L135" s="481">
        <v>76</v>
      </c>
      <c r="M135" s="476">
        <v>38611547</v>
      </c>
      <c r="N135" s="477">
        <v>19</v>
      </c>
      <c r="O135" s="478">
        <v>18</v>
      </c>
      <c r="P135" s="479">
        <v>147487283</v>
      </c>
      <c r="Q135" s="480">
        <v>58</v>
      </c>
      <c r="R135" s="481">
        <v>57</v>
      </c>
      <c r="S135" s="476">
        <v>188278159</v>
      </c>
      <c r="T135" s="477">
        <v>32</v>
      </c>
      <c r="U135" s="478">
        <v>32</v>
      </c>
      <c r="V135" s="479">
        <v>20931103</v>
      </c>
      <c r="W135" s="480">
        <v>174</v>
      </c>
      <c r="X135" s="481">
        <v>173</v>
      </c>
      <c r="Y135" s="476">
        <v>21654</v>
      </c>
      <c r="Z135" s="477">
        <v>82</v>
      </c>
      <c r="AA135" s="478">
        <v>81</v>
      </c>
      <c r="AB135" s="479">
        <v>651</v>
      </c>
      <c r="AC135" s="482">
        <v>321</v>
      </c>
      <c r="AD135" s="474">
        <v>0</v>
      </c>
      <c r="AE135" s="483">
        <v>100</v>
      </c>
      <c r="AF135" s="484">
        <v>0</v>
      </c>
    </row>
    <row r="136" spans="1:32" ht="18.75" customHeight="1">
      <c r="A136" s="356">
        <v>134</v>
      </c>
      <c r="B136" s="357" t="s">
        <v>3813</v>
      </c>
      <c r="C136" s="358" t="s">
        <v>4203</v>
      </c>
      <c r="D136" s="359" t="s">
        <v>3815</v>
      </c>
      <c r="E136" s="360" t="s">
        <v>3813</v>
      </c>
      <c r="F136" s="361">
        <v>133</v>
      </c>
      <c r="G136" s="362">
        <v>125578114</v>
      </c>
      <c r="H136" s="363">
        <v>192</v>
      </c>
      <c r="I136" s="364">
        <v>191</v>
      </c>
      <c r="J136" s="365">
        <v>125578114</v>
      </c>
      <c r="K136" s="366" t="s">
        <v>3813</v>
      </c>
      <c r="L136" s="367" t="s">
        <v>3813</v>
      </c>
      <c r="M136" s="426" t="s">
        <v>3813</v>
      </c>
      <c r="N136" s="363" t="s">
        <v>3813</v>
      </c>
      <c r="O136" s="364" t="s">
        <v>3813</v>
      </c>
      <c r="P136" s="425" t="s">
        <v>3813</v>
      </c>
      <c r="Q136" s="366" t="s">
        <v>3813</v>
      </c>
      <c r="R136" s="367" t="s">
        <v>3813</v>
      </c>
      <c r="S136" s="426" t="s">
        <v>3813</v>
      </c>
      <c r="T136" s="363" t="s">
        <v>3813</v>
      </c>
      <c r="U136" s="364" t="s">
        <v>3813</v>
      </c>
      <c r="V136" s="425" t="s">
        <v>3813</v>
      </c>
      <c r="W136" s="366">
        <v>133</v>
      </c>
      <c r="X136" s="367">
        <v>132</v>
      </c>
      <c r="Y136" s="362">
        <v>29798</v>
      </c>
      <c r="Z136" s="363" t="s">
        <v>3813</v>
      </c>
      <c r="AA136" s="364" t="s">
        <v>3813</v>
      </c>
      <c r="AB136" s="425" t="s">
        <v>3813</v>
      </c>
      <c r="AC136" s="368">
        <v>341</v>
      </c>
      <c r="AD136" s="360">
        <v>0</v>
      </c>
      <c r="AE136" s="369">
        <v>100</v>
      </c>
      <c r="AF136" s="370">
        <v>0</v>
      </c>
    </row>
    <row r="137" spans="1:32" ht="18.75" customHeight="1">
      <c r="A137" s="404">
        <v>135</v>
      </c>
      <c r="B137" s="405">
        <v>435</v>
      </c>
      <c r="C137" s="406" t="s">
        <v>4204</v>
      </c>
      <c r="D137" s="407" t="s">
        <v>3815</v>
      </c>
      <c r="E137" s="408" t="s">
        <v>3813</v>
      </c>
      <c r="F137" s="409">
        <v>134</v>
      </c>
      <c r="G137" s="410">
        <v>125278060</v>
      </c>
      <c r="H137" s="411">
        <v>182</v>
      </c>
      <c r="I137" s="412">
        <v>182</v>
      </c>
      <c r="J137" s="413">
        <v>127394050</v>
      </c>
      <c r="K137" s="414" t="s">
        <v>3813</v>
      </c>
      <c r="L137" s="415" t="s">
        <v>3813</v>
      </c>
      <c r="M137" s="416" t="s">
        <v>3813</v>
      </c>
      <c r="N137" s="411" t="s">
        <v>3813</v>
      </c>
      <c r="O137" s="412" t="s">
        <v>3813</v>
      </c>
      <c r="P137" s="417" t="s">
        <v>3813</v>
      </c>
      <c r="Q137" s="414" t="s">
        <v>3813</v>
      </c>
      <c r="R137" s="415" t="s">
        <v>3813</v>
      </c>
      <c r="S137" s="416" t="s">
        <v>3813</v>
      </c>
      <c r="T137" s="411" t="s">
        <v>3813</v>
      </c>
      <c r="U137" s="412" t="s">
        <v>3813</v>
      </c>
      <c r="V137" s="417" t="s">
        <v>3813</v>
      </c>
      <c r="W137" s="414" t="s">
        <v>3813</v>
      </c>
      <c r="X137" s="415" t="s">
        <v>3813</v>
      </c>
      <c r="Y137" s="416" t="s">
        <v>3813</v>
      </c>
      <c r="Z137" s="411" t="s">
        <v>3813</v>
      </c>
      <c r="AA137" s="412" t="s">
        <v>3813</v>
      </c>
      <c r="AB137" s="417" t="s">
        <v>3813</v>
      </c>
      <c r="AC137" s="418">
        <v>382</v>
      </c>
      <c r="AD137" s="408">
        <v>0</v>
      </c>
      <c r="AE137" s="419">
        <v>0.04</v>
      </c>
      <c r="AF137" s="420">
        <v>99.96</v>
      </c>
    </row>
    <row r="138" spans="1:32" ht="18.75" customHeight="1">
      <c r="A138" s="502">
        <v>136</v>
      </c>
      <c r="B138" s="503">
        <v>344</v>
      </c>
      <c r="C138" s="504" t="s">
        <v>924</v>
      </c>
      <c r="D138" s="505" t="s">
        <v>3371</v>
      </c>
      <c r="E138" s="506" t="s">
        <v>3813</v>
      </c>
      <c r="F138" s="507">
        <v>135</v>
      </c>
      <c r="G138" s="508">
        <v>125139373</v>
      </c>
      <c r="H138" s="509">
        <v>190</v>
      </c>
      <c r="I138" s="510">
        <v>189</v>
      </c>
      <c r="J138" s="511">
        <v>126610487</v>
      </c>
      <c r="K138" s="512">
        <v>225</v>
      </c>
      <c r="L138" s="513">
        <v>221</v>
      </c>
      <c r="M138" s="508">
        <v>21047437</v>
      </c>
      <c r="N138" s="509" t="s">
        <v>3813</v>
      </c>
      <c r="O138" s="510" t="s">
        <v>3813</v>
      </c>
      <c r="P138" s="515" t="s">
        <v>3813</v>
      </c>
      <c r="Q138" s="512">
        <v>86</v>
      </c>
      <c r="R138" s="513">
        <v>84</v>
      </c>
      <c r="S138" s="508">
        <v>161374563</v>
      </c>
      <c r="T138" s="509">
        <v>99</v>
      </c>
      <c r="U138" s="510">
        <v>99</v>
      </c>
      <c r="V138" s="511">
        <v>10271937</v>
      </c>
      <c r="W138" s="512" t="s">
        <v>3813</v>
      </c>
      <c r="X138" s="513" t="s">
        <v>3813</v>
      </c>
      <c r="Y138" s="514" t="s">
        <v>3813</v>
      </c>
      <c r="Z138" s="509" t="s">
        <v>3813</v>
      </c>
      <c r="AA138" s="510" t="s">
        <v>3813</v>
      </c>
      <c r="AB138" s="515" t="s">
        <v>3813</v>
      </c>
      <c r="AC138" s="516">
        <v>369</v>
      </c>
      <c r="AD138" s="506">
        <v>0</v>
      </c>
      <c r="AE138" s="517">
        <v>100</v>
      </c>
      <c r="AF138" s="518">
        <v>0</v>
      </c>
    </row>
    <row r="139" spans="1:32" ht="18.75" customHeight="1">
      <c r="A139" s="356">
        <v>137</v>
      </c>
      <c r="B139" s="357" t="s">
        <v>3813</v>
      </c>
      <c r="C139" s="358" t="s">
        <v>4205</v>
      </c>
      <c r="D139" s="359" t="s">
        <v>3815</v>
      </c>
      <c r="E139" s="360" t="s">
        <v>3813</v>
      </c>
      <c r="F139" s="361">
        <v>136</v>
      </c>
      <c r="G139" s="362">
        <v>124899409</v>
      </c>
      <c r="H139" s="363">
        <v>19</v>
      </c>
      <c r="I139" s="364">
        <v>19</v>
      </c>
      <c r="J139" s="365">
        <v>188382639</v>
      </c>
      <c r="K139" s="366">
        <v>6</v>
      </c>
      <c r="L139" s="367">
        <v>6</v>
      </c>
      <c r="M139" s="362">
        <v>82429390</v>
      </c>
      <c r="N139" s="363">
        <v>14</v>
      </c>
      <c r="O139" s="364">
        <v>14</v>
      </c>
      <c r="P139" s="365">
        <v>168874209</v>
      </c>
      <c r="Q139" s="366">
        <v>24</v>
      </c>
      <c r="R139" s="367">
        <v>23</v>
      </c>
      <c r="S139" s="362">
        <v>246028063</v>
      </c>
      <c r="T139" s="363">
        <v>35</v>
      </c>
      <c r="U139" s="364">
        <v>35</v>
      </c>
      <c r="V139" s="365">
        <v>20264360</v>
      </c>
      <c r="W139" s="366">
        <v>105</v>
      </c>
      <c r="X139" s="367">
        <v>104</v>
      </c>
      <c r="Y139" s="362">
        <v>35815</v>
      </c>
      <c r="Z139" s="363">
        <v>56</v>
      </c>
      <c r="AA139" s="364">
        <v>55</v>
      </c>
      <c r="AB139" s="365">
        <v>776</v>
      </c>
      <c r="AC139" s="368">
        <v>383</v>
      </c>
      <c r="AD139" s="360">
        <v>0</v>
      </c>
      <c r="AE139" s="369">
        <v>46.87</v>
      </c>
      <c r="AF139" s="370">
        <v>53.13</v>
      </c>
    </row>
    <row r="140" spans="1:32" ht="18.75" customHeight="1">
      <c r="A140" s="470">
        <v>138</v>
      </c>
      <c r="B140" s="471" t="s">
        <v>3813</v>
      </c>
      <c r="C140" s="472" t="s">
        <v>4206</v>
      </c>
      <c r="D140" s="473" t="s">
        <v>3373</v>
      </c>
      <c r="E140" s="474" t="s">
        <v>3813</v>
      </c>
      <c r="F140" s="475">
        <v>137</v>
      </c>
      <c r="G140" s="476">
        <v>123916675</v>
      </c>
      <c r="H140" s="477">
        <v>179</v>
      </c>
      <c r="I140" s="478">
        <v>179</v>
      </c>
      <c r="J140" s="479">
        <v>127579815</v>
      </c>
      <c r="K140" s="480" t="s">
        <v>3813</v>
      </c>
      <c r="L140" s="481" t="s">
        <v>3813</v>
      </c>
      <c r="M140" s="519" t="s">
        <v>3813</v>
      </c>
      <c r="N140" s="477">
        <v>449</v>
      </c>
      <c r="O140" s="478">
        <v>444</v>
      </c>
      <c r="P140" s="479">
        <v>8181051</v>
      </c>
      <c r="Q140" s="480">
        <v>5</v>
      </c>
      <c r="R140" s="481">
        <v>5</v>
      </c>
      <c r="S140" s="476">
        <v>514430995</v>
      </c>
      <c r="T140" s="477" t="s">
        <v>3813</v>
      </c>
      <c r="U140" s="478" t="s">
        <v>3813</v>
      </c>
      <c r="V140" s="520" t="s">
        <v>3813</v>
      </c>
      <c r="W140" s="480" t="s">
        <v>3813</v>
      </c>
      <c r="X140" s="481" t="s">
        <v>3813</v>
      </c>
      <c r="Y140" s="519" t="s">
        <v>3813</v>
      </c>
      <c r="Z140" s="477">
        <v>471</v>
      </c>
      <c r="AA140" s="478">
        <v>466</v>
      </c>
      <c r="AB140" s="479">
        <v>65</v>
      </c>
      <c r="AC140" s="482">
        <v>400</v>
      </c>
      <c r="AD140" s="474">
        <v>0</v>
      </c>
      <c r="AE140" s="483">
        <v>100</v>
      </c>
      <c r="AF140" s="484">
        <v>0</v>
      </c>
    </row>
    <row r="141" spans="1:32" ht="18.75" customHeight="1">
      <c r="A141" s="470">
        <v>139</v>
      </c>
      <c r="B141" s="471">
        <v>191</v>
      </c>
      <c r="C141" s="472" t="s">
        <v>4207</v>
      </c>
      <c r="D141" s="473" t="s">
        <v>83</v>
      </c>
      <c r="E141" s="474" t="s">
        <v>3813</v>
      </c>
      <c r="F141" s="475">
        <v>138</v>
      </c>
      <c r="G141" s="476">
        <v>123239329</v>
      </c>
      <c r="H141" s="477">
        <v>114</v>
      </c>
      <c r="I141" s="478">
        <v>114</v>
      </c>
      <c r="J141" s="479">
        <v>144453857</v>
      </c>
      <c r="K141" s="480">
        <v>281</v>
      </c>
      <c r="L141" s="481">
        <v>277</v>
      </c>
      <c r="M141" s="476">
        <v>16398836</v>
      </c>
      <c r="N141" s="477">
        <v>382</v>
      </c>
      <c r="O141" s="478">
        <v>377</v>
      </c>
      <c r="P141" s="479">
        <v>17897113</v>
      </c>
      <c r="Q141" s="480">
        <v>369</v>
      </c>
      <c r="R141" s="481">
        <v>365</v>
      </c>
      <c r="S141" s="476">
        <v>63770292</v>
      </c>
      <c r="T141" s="477">
        <v>243</v>
      </c>
      <c r="U141" s="478">
        <v>240</v>
      </c>
      <c r="V141" s="479">
        <v>3103752</v>
      </c>
      <c r="W141" s="480">
        <v>40</v>
      </c>
      <c r="X141" s="481">
        <v>40</v>
      </c>
      <c r="Y141" s="476">
        <v>52720</v>
      </c>
      <c r="Z141" s="477">
        <v>414</v>
      </c>
      <c r="AA141" s="478">
        <v>409</v>
      </c>
      <c r="AB141" s="479">
        <v>135</v>
      </c>
      <c r="AC141" s="482">
        <v>369</v>
      </c>
      <c r="AD141" s="474">
        <v>0</v>
      </c>
      <c r="AE141" s="483">
        <v>49</v>
      </c>
      <c r="AF141" s="484">
        <v>51</v>
      </c>
    </row>
    <row r="142" spans="1:32" ht="18.75" customHeight="1">
      <c r="A142" s="485">
        <v>140</v>
      </c>
      <c r="B142" s="486">
        <v>123</v>
      </c>
      <c r="C142" s="487" t="s">
        <v>1408</v>
      </c>
      <c r="D142" s="488" t="s">
        <v>2992</v>
      </c>
      <c r="E142" s="489" t="s">
        <v>3813</v>
      </c>
      <c r="F142" s="490">
        <v>139</v>
      </c>
      <c r="G142" s="491">
        <v>123197204</v>
      </c>
      <c r="H142" s="492">
        <v>152</v>
      </c>
      <c r="I142" s="493">
        <v>152</v>
      </c>
      <c r="J142" s="494">
        <v>134793088</v>
      </c>
      <c r="K142" s="495">
        <v>44</v>
      </c>
      <c r="L142" s="496">
        <v>42</v>
      </c>
      <c r="M142" s="491">
        <v>46004184</v>
      </c>
      <c r="N142" s="492">
        <v>117</v>
      </c>
      <c r="O142" s="493">
        <v>114</v>
      </c>
      <c r="P142" s="494">
        <v>61063827</v>
      </c>
      <c r="Q142" s="495">
        <v>101</v>
      </c>
      <c r="R142" s="496">
        <v>99</v>
      </c>
      <c r="S142" s="491">
        <v>152025882</v>
      </c>
      <c r="T142" s="492">
        <v>128</v>
      </c>
      <c r="U142" s="493">
        <v>128</v>
      </c>
      <c r="V142" s="494">
        <v>8204400</v>
      </c>
      <c r="W142" s="495">
        <v>27</v>
      </c>
      <c r="X142" s="496">
        <v>27</v>
      </c>
      <c r="Y142" s="491">
        <v>57843</v>
      </c>
      <c r="Z142" s="492">
        <v>86</v>
      </c>
      <c r="AA142" s="493">
        <v>85</v>
      </c>
      <c r="AB142" s="494">
        <v>643</v>
      </c>
      <c r="AC142" s="499">
        <v>210</v>
      </c>
      <c r="AD142" s="489">
        <v>0</v>
      </c>
      <c r="AE142" s="500">
        <v>100</v>
      </c>
      <c r="AF142" s="501">
        <v>0</v>
      </c>
    </row>
    <row r="143" spans="1:32" ht="18.75" customHeight="1">
      <c r="A143" s="502">
        <v>141</v>
      </c>
      <c r="B143" s="503">
        <v>199</v>
      </c>
      <c r="C143" s="504" t="s">
        <v>201</v>
      </c>
      <c r="D143" s="505" t="s">
        <v>465</v>
      </c>
      <c r="E143" s="521" t="s">
        <v>3813</v>
      </c>
      <c r="F143" s="517">
        <v>140</v>
      </c>
      <c r="G143" s="508">
        <v>122897858</v>
      </c>
      <c r="H143" s="509">
        <v>45</v>
      </c>
      <c r="I143" s="510">
        <v>45</v>
      </c>
      <c r="J143" s="511">
        <v>161665588</v>
      </c>
      <c r="K143" s="512">
        <v>267</v>
      </c>
      <c r="L143" s="513">
        <v>263</v>
      </c>
      <c r="M143" s="508">
        <v>17226864</v>
      </c>
      <c r="N143" s="509">
        <v>364</v>
      </c>
      <c r="O143" s="510">
        <v>359</v>
      </c>
      <c r="P143" s="511">
        <v>20350554</v>
      </c>
      <c r="Q143" s="512">
        <v>335</v>
      </c>
      <c r="R143" s="513">
        <v>331</v>
      </c>
      <c r="S143" s="508">
        <v>70603514</v>
      </c>
      <c r="T143" s="509">
        <v>297</v>
      </c>
      <c r="U143" s="510">
        <v>293</v>
      </c>
      <c r="V143" s="511">
        <v>1733082</v>
      </c>
      <c r="W143" s="512">
        <v>324</v>
      </c>
      <c r="X143" s="513">
        <v>323</v>
      </c>
      <c r="Y143" s="508">
        <v>4364</v>
      </c>
      <c r="Z143" s="509">
        <v>213</v>
      </c>
      <c r="AA143" s="510">
        <v>210</v>
      </c>
      <c r="AB143" s="511">
        <v>384</v>
      </c>
      <c r="AC143" s="516">
        <v>321</v>
      </c>
      <c r="AD143" s="506">
        <v>0</v>
      </c>
      <c r="AE143" s="517">
        <v>100</v>
      </c>
      <c r="AF143" s="518">
        <v>0</v>
      </c>
    </row>
    <row r="144" spans="1:32" ht="18.75" customHeight="1">
      <c r="A144" s="356">
        <v>142</v>
      </c>
      <c r="B144" s="357">
        <v>119</v>
      </c>
      <c r="C144" s="358" t="s">
        <v>1406</v>
      </c>
      <c r="D144" s="359" t="s">
        <v>3815</v>
      </c>
      <c r="E144" s="360" t="s">
        <v>3813</v>
      </c>
      <c r="F144" s="361">
        <v>141</v>
      </c>
      <c r="G144" s="362">
        <v>122840624</v>
      </c>
      <c r="H144" s="363">
        <v>174</v>
      </c>
      <c r="I144" s="364">
        <v>174</v>
      </c>
      <c r="J144" s="365">
        <v>128675371</v>
      </c>
      <c r="K144" s="366">
        <v>135</v>
      </c>
      <c r="L144" s="367">
        <v>132</v>
      </c>
      <c r="M144" s="362">
        <v>31099717</v>
      </c>
      <c r="N144" s="363">
        <v>165</v>
      </c>
      <c r="O144" s="364">
        <v>161</v>
      </c>
      <c r="P144" s="365">
        <v>48862098</v>
      </c>
      <c r="Q144" s="366">
        <v>46</v>
      </c>
      <c r="R144" s="367">
        <v>45</v>
      </c>
      <c r="S144" s="362">
        <v>212015765</v>
      </c>
      <c r="T144" s="363">
        <v>406</v>
      </c>
      <c r="U144" s="364">
        <v>401</v>
      </c>
      <c r="V144" s="365">
        <v>-1958879</v>
      </c>
      <c r="W144" s="366">
        <v>415</v>
      </c>
      <c r="X144" s="367">
        <v>413</v>
      </c>
      <c r="Y144" s="362">
        <v>391</v>
      </c>
      <c r="Z144" s="363">
        <v>233</v>
      </c>
      <c r="AA144" s="364">
        <v>230</v>
      </c>
      <c r="AB144" s="365">
        <v>350</v>
      </c>
      <c r="AC144" s="368">
        <v>331</v>
      </c>
      <c r="AD144" s="360">
        <v>0</v>
      </c>
      <c r="AE144" s="369">
        <v>100</v>
      </c>
      <c r="AF144" s="370">
        <v>0</v>
      </c>
    </row>
    <row r="145" spans="1:32" ht="18.75" customHeight="1">
      <c r="A145" s="470">
        <v>143</v>
      </c>
      <c r="B145" s="471">
        <v>28</v>
      </c>
      <c r="C145" s="472" t="s">
        <v>1070</v>
      </c>
      <c r="D145" s="473" t="s">
        <v>366</v>
      </c>
      <c r="E145" s="474" t="s">
        <v>3813</v>
      </c>
      <c r="F145" s="475">
        <v>142</v>
      </c>
      <c r="G145" s="476">
        <v>122724238</v>
      </c>
      <c r="H145" s="477">
        <v>167</v>
      </c>
      <c r="I145" s="478">
        <v>167</v>
      </c>
      <c r="J145" s="479">
        <v>130123867</v>
      </c>
      <c r="K145" s="480">
        <v>58</v>
      </c>
      <c r="L145" s="481">
        <v>56</v>
      </c>
      <c r="M145" s="476">
        <v>42554997</v>
      </c>
      <c r="N145" s="477" t="s">
        <v>3813</v>
      </c>
      <c r="O145" s="478" t="s">
        <v>3813</v>
      </c>
      <c r="P145" s="520" t="s">
        <v>3813</v>
      </c>
      <c r="Q145" s="480">
        <v>427</v>
      </c>
      <c r="R145" s="481">
        <v>423</v>
      </c>
      <c r="S145" s="476">
        <v>51735479</v>
      </c>
      <c r="T145" s="477">
        <v>113</v>
      </c>
      <c r="U145" s="478">
        <v>113</v>
      </c>
      <c r="V145" s="479">
        <v>9186260</v>
      </c>
      <c r="W145" s="480" t="s">
        <v>3813</v>
      </c>
      <c r="X145" s="481" t="s">
        <v>3813</v>
      </c>
      <c r="Y145" s="519" t="s">
        <v>3813</v>
      </c>
      <c r="Z145" s="477">
        <v>145</v>
      </c>
      <c r="AA145" s="478">
        <v>144</v>
      </c>
      <c r="AB145" s="479">
        <v>497</v>
      </c>
      <c r="AC145" s="482">
        <v>311</v>
      </c>
      <c r="AD145" s="474">
        <v>0</v>
      </c>
      <c r="AE145" s="483">
        <v>100</v>
      </c>
      <c r="AF145" s="484">
        <v>0</v>
      </c>
    </row>
    <row r="146" spans="1:32" ht="18.75" customHeight="1">
      <c r="A146" s="470">
        <v>144</v>
      </c>
      <c r="B146" s="471">
        <v>219</v>
      </c>
      <c r="C146" s="472" t="s">
        <v>1441</v>
      </c>
      <c r="D146" s="473" t="s">
        <v>2086</v>
      </c>
      <c r="E146" s="522" t="s">
        <v>3813</v>
      </c>
      <c r="F146" s="483">
        <v>143</v>
      </c>
      <c r="G146" s="476">
        <v>122707189</v>
      </c>
      <c r="H146" s="477">
        <v>202</v>
      </c>
      <c r="I146" s="478">
        <v>201</v>
      </c>
      <c r="J146" s="479">
        <v>122754722</v>
      </c>
      <c r="K146" s="480">
        <v>274</v>
      </c>
      <c r="L146" s="481">
        <v>270</v>
      </c>
      <c r="M146" s="476">
        <v>16766315</v>
      </c>
      <c r="N146" s="477">
        <v>176</v>
      </c>
      <c r="O146" s="478">
        <v>172</v>
      </c>
      <c r="P146" s="479">
        <v>47440918</v>
      </c>
      <c r="Q146" s="480">
        <v>245</v>
      </c>
      <c r="R146" s="481">
        <v>242</v>
      </c>
      <c r="S146" s="476">
        <v>89959252</v>
      </c>
      <c r="T146" s="477">
        <v>187</v>
      </c>
      <c r="U146" s="478">
        <v>185</v>
      </c>
      <c r="V146" s="479">
        <v>5174780</v>
      </c>
      <c r="W146" s="480">
        <v>395</v>
      </c>
      <c r="X146" s="481">
        <v>393</v>
      </c>
      <c r="Y146" s="476">
        <v>895</v>
      </c>
      <c r="Z146" s="477">
        <v>208</v>
      </c>
      <c r="AA146" s="478">
        <v>205</v>
      </c>
      <c r="AB146" s="479">
        <v>396</v>
      </c>
      <c r="AC146" s="482">
        <v>321</v>
      </c>
      <c r="AD146" s="474">
        <v>0</v>
      </c>
      <c r="AE146" s="483">
        <v>100</v>
      </c>
      <c r="AF146" s="484">
        <v>0</v>
      </c>
    </row>
    <row r="147" spans="1:32" ht="18.75" customHeight="1">
      <c r="A147" s="485">
        <v>145</v>
      </c>
      <c r="B147" s="486">
        <v>257</v>
      </c>
      <c r="C147" s="487" t="s">
        <v>186</v>
      </c>
      <c r="D147" s="488" t="s">
        <v>3373</v>
      </c>
      <c r="E147" s="489" t="s">
        <v>3813</v>
      </c>
      <c r="F147" s="490">
        <v>144</v>
      </c>
      <c r="G147" s="491">
        <v>122519944</v>
      </c>
      <c r="H147" s="492">
        <v>121</v>
      </c>
      <c r="I147" s="493">
        <v>121</v>
      </c>
      <c r="J147" s="494">
        <v>142610837</v>
      </c>
      <c r="K147" s="495" t="s">
        <v>3813</v>
      </c>
      <c r="L147" s="496" t="s">
        <v>3813</v>
      </c>
      <c r="M147" s="497" t="s">
        <v>3813</v>
      </c>
      <c r="N147" s="492">
        <v>188</v>
      </c>
      <c r="O147" s="493">
        <v>184</v>
      </c>
      <c r="P147" s="494">
        <v>44453839</v>
      </c>
      <c r="Q147" s="495">
        <v>379</v>
      </c>
      <c r="R147" s="496">
        <v>375</v>
      </c>
      <c r="S147" s="491">
        <v>62644389</v>
      </c>
      <c r="T147" s="492" t="s">
        <v>3813</v>
      </c>
      <c r="U147" s="493" t="s">
        <v>3813</v>
      </c>
      <c r="V147" s="498" t="s">
        <v>3813</v>
      </c>
      <c r="W147" s="495">
        <v>56</v>
      </c>
      <c r="X147" s="496">
        <v>56</v>
      </c>
      <c r="Y147" s="491">
        <v>46920</v>
      </c>
      <c r="Z147" s="492">
        <v>428</v>
      </c>
      <c r="AA147" s="493">
        <v>423</v>
      </c>
      <c r="AB147" s="494">
        <v>120</v>
      </c>
      <c r="AC147" s="499">
        <v>311</v>
      </c>
      <c r="AD147" s="489">
        <v>0</v>
      </c>
      <c r="AE147" s="500">
        <v>100</v>
      </c>
      <c r="AF147" s="501">
        <v>0</v>
      </c>
    </row>
    <row r="148" spans="1:32" ht="18.75" customHeight="1">
      <c r="A148" s="388">
        <v>146</v>
      </c>
      <c r="B148" s="389">
        <v>158</v>
      </c>
      <c r="C148" s="390" t="s">
        <v>4208</v>
      </c>
      <c r="D148" s="391" t="s">
        <v>3815</v>
      </c>
      <c r="E148" s="392" t="s">
        <v>3813</v>
      </c>
      <c r="F148" s="393">
        <v>145</v>
      </c>
      <c r="G148" s="394">
        <v>122036513</v>
      </c>
      <c r="H148" s="395">
        <v>168</v>
      </c>
      <c r="I148" s="396">
        <v>168</v>
      </c>
      <c r="J148" s="397">
        <v>129905378</v>
      </c>
      <c r="K148" s="398">
        <v>229</v>
      </c>
      <c r="L148" s="399">
        <v>225</v>
      </c>
      <c r="M148" s="394">
        <v>20572859</v>
      </c>
      <c r="N148" s="395">
        <v>335</v>
      </c>
      <c r="O148" s="396">
        <v>330</v>
      </c>
      <c r="P148" s="397">
        <v>23338966</v>
      </c>
      <c r="Q148" s="398">
        <v>407</v>
      </c>
      <c r="R148" s="399">
        <v>403</v>
      </c>
      <c r="S148" s="394">
        <v>58115859</v>
      </c>
      <c r="T148" s="395">
        <v>352</v>
      </c>
      <c r="U148" s="396">
        <v>347</v>
      </c>
      <c r="V148" s="397">
        <v>498872</v>
      </c>
      <c r="W148" s="398">
        <v>90</v>
      </c>
      <c r="X148" s="399">
        <v>89</v>
      </c>
      <c r="Y148" s="394">
        <v>40659</v>
      </c>
      <c r="Z148" s="395">
        <v>167</v>
      </c>
      <c r="AA148" s="396">
        <v>165</v>
      </c>
      <c r="AB148" s="397">
        <v>458</v>
      </c>
      <c r="AC148" s="401">
        <v>372</v>
      </c>
      <c r="AD148" s="392">
        <v>0</v>
      </c>
      <c r="AE148" s="402">
        <v>100</v>
      </c>
      <c r="AF148" s="403">
        <v>0</v>
      </c>
    </row>
    <row r="149" spans="1:32" ht="18.75" customHeight="1">
      <c r="A149" s="356">
        <v>147</v>
      </c>
      <c r="B149" s="357" t="s">
        <v>3813</v>
      </c>
      <c r="C149" s="428" t="s">
        <v>3813</v>
      </c>
      <c r="D149" s="359" t="s">
        <v>3815</v>
      </c>
      <c r="E149" s="360" t="s">
        <v>3813</v>
      </c>
      <c r="F149" s="361">
        <v>146</v>
      </c>
      <c r="G149" s="426" t="s">
        <v>3813</v>
      </c>
      <c r="H149" s="363">
        <v>191</v>
      </c>
      <c r="I149" s="364">
        <v>190</v>
      </c>
      <c r="J149" s="425" t="s">
        <v>3813</v>
      </c>
      <c r="K149" s="366">
        <v>270</v>
      </c>
      <c r="L149" s="367">
        <v>266</v>
      </c>
      <c r="M149" s="426" t="s">
        <v>3813</v>
      </c>
      <c r="N149" s="363">
        <v>31</v>
      </c>
      <c r="O149" s="364">
        <v>29</v>
      </c>
      <c r="P149" s="425" t="s">
        <v>3813</v>
      </c>
      <c r="Q149" s="366">
        <v>61</v>
      </c>
      <c r="R149" s="367">
        <v>60</v>
      </c>
      <c r="S149" s="426" t="s">
        <v>3813</v>
      </c>
      <c r="T149" s="363">
        <v>169</v>
      </c>
      <c r="U149" s="364">
        <v>167</v>
      </c>
      <c r="V149" s="425" t="s">
        <v>3813</v>
      </c>
      <c r="W149" s="366">
        <v>151</v>
      </c>
      <c r="X149" s="367">
        <v>150</v>
      </c>
      <c r="Y149" s="426" t="s">
        <v>3813</v>
      </c>
      <c r="Z149" s="363">
        <v>37</v>
      </c>
      <c r="AA149" s="364">
        <v>36</v>
      </c>
      <c r="AB149" s="425" t="s">
        <v>3813</v>
      </c>
      <c r="AC149" s="368">
        <v>321</v>
      </c>
      <c r="AD149" s="360">
        <v>0</v>
      </c>
      <c r="AE149" s="369">
        <v>100</v>
      </c>
      <c r="AF149" s="370">
        <v>0</v>
      </c>
    </row>
    <row r="150" spans="1:32" ht="18.75" customHeight="1">
      <c r="A150" s="470">
        <v>148</v>
      </c>
      <c r="B150" s="471">
        <v>52</v>
      </c>
      <c r="C150" s="472" t="s">
        <v>1079</v>
      </c>
      <c r="D150" s="473" t="s">
        <v>1734</v>
      </c>
      <c r="E150" s="474" t="s">
        <v>3813</v>
      </c>
      <c r="F150" s="475">
        <v>147</v>
      </c>
      <c r="G150" s="476">
        <v>121574073</v>
      </c>
      <c r="H150" s="477">
        <v>158</v>
      </c>
      <c r="I150" s="478">
        <v>158</v>
      </c>
      <c r="J150" s="479">
        <v>132608626</v>
      </c>
      <c r="K150" s="480">
        <v>63</v>
      </c>
      <c r="L150" s="481">
        <v>61</v>
      </c>
      <c r="M150" s="476">
        <v>41394111</v>
      </c>
      <c r="N150" s="477">
        <v>32</v>
      </c>
      <c r="O150" s="478">
        <v>30</v>
      </c>
      <c r="P150" s="479">
        <v>121955212</v>
      </c>
      <c r="Q150" s="480">
        <v>76</v>
      </c>
      <c r="R150" s="481">
        <v>75</v>
      </c>
      <c r="S150" s="476">
        <v>171461626</v>
      </c>
      <c r="T150" s="477">
        <v>87</v>
      </c>
      <c r="U150" s="478">
        <v>87</v>
      </c>
      <c r="V150" s="479">
        <v>11036601</v>
      </c>
      <c r="W150" s="480" t="s">
        <v>3813</v>
      </c>
      <c r="X150" s="481" t="s">
        <v>3813</v>
      </c>
      <c r="Y150" s="519" t="s">
        <v>3813</v>
      </c>
      <c r="Z150" s="477">
        <v>97</v>
      </c>
      <c r="AA150" s="478">
        <v>96</v>
      </c>
      <c r="AB150" s="479">
        <v>611</v>
      </c>
      <c r="AC150" s="482">
        <v>352</v>
      </c>
      <c r="AD150" s="474">
        <v>0</v>
      </c>
      <c r="AE150" s="483">
        <v>100</v>
      </c>
      <c r="AF150" s="484">
        <v>0</v>
      </c>
    </row>
    <row r="151" spans="1:32" ht="18.75" customHeight="1">
      <c r="A151" s="470">
        <v>149</v>
      </c>
      <c r="B151" s="471">
        <v>115</v>
      </c>
      <c r="C151" s="472" t="s">
        <v>807</v>
      </c>
      <c r="D151" s="473" t="s">
        <v>465</v>
      </c>
      <c r="E151" s="474" t="s">
        <v>3813</v>
      </c>
      <c r="F151" s="475">
        <v>148</v>
      </c>
      <c r="G151" s="476">
        <v>121555576</v>
      </c>
      <c r="H151" s="477">
        <v>199</v>
      </c>
      <c r="I151" s="478">
        <v>198</v>
      </c>
      <c r="J151" s="479">
        <v>123223270</v>
      </c>
      <c r="K151" s="480">
        <v>173</v>
      </c>
      <c r="L151" s="481">
        <v>170</v>
      </c>
      <c r="M151" s="476">
        <v>25679357</v>
      </c>
      <c r="N151" s="477">
        <v>55</v>
      </c>
      <c r="O151" s="478">
        <v>53</v>
      </c>
      <c r="P151" s="479">
        <v>93652643</v>
      </c>
      <c r="Q151" s="480">
        <v>149</v>
      </c>
      <c r="R151" s="481">
        <v>146</v>
      </c>
      <c r="S151" s="476">
        <v>124305362</v>
      </c>
      <c r="T151" s="477">
        <v>64</v>
      </c>
      <c r="U151" s="478">
        <v>64</v>
      </c>
      <c r="V151" s="479">
        <v>15262622</v>
      </c>
      <c r="W151" s="480">
        <v>344</v>
      </c>
      <c r="X151" s="481">
        <v>343</v>
      </c>
      <c r="Y151" s="476">
        <v>3452</v>
      </c>
      <c r="Z151" s="477">
        <v>362</v>
      </c>
      <c r="AA151" s="478">
        <v>357</v>
      </c>
      <c r="AB151" s="479">
        <v>192</v>
      </c>
      <c r="AC151" s="482">
        <v>341</v>
      </c>
      <c r="AD151" s="474">
        <v>0</v>
      </c>
      <c r="AE151" s="483">
        <v>100</v>
      </c>
      <c r="AF151" s="484">
        <v>0</v>
      </c>
    </row>
    <row r="152" spans="1:32" ht="18.75" customHeight="1">
      <c r="A152" s="485">
        <v>150</v>
      </c>
      <c r="B152" s="486">
        <v>138</v>
      </c>
      <c r="C152" s="487" t="s">
        <v>1413</v>
      </c>
      <c r="D152" s="488" t="s">
        <v>465</v>
      </c>
      <c r="E152" s="489" t="s">
        <v>3813</v>
      </c>
      <c r="F152" s="490">
        <v>149</v>
      </c>
      <c r="G152" s="491">
        <v>121518874</v>
      </c>
      <c r="H152" s="492">
        <v>213</v>
      </c>
      <c r="I152" s="493">
        <v>212</v>
      </c>
      <c r="J152" s="494">
        <v>121536768</v>
      </c>
      <c r="K152" s="495">
        <v>228</v>
      </c>
      <c r="L152" s="496">
        <v>224</v>
      </c>
      <c r="M152" s="491">
        <v>20706299</v>
      </c>
      <c r="N152" s="492">
        <v>315</v>
      </c>
      <c r="O152" s="493">
        <v>311</v>
      </c>
      <c r="P152" s="494">
        <v>25557360</v>
      </c>
      <c r="Q152" s="495">
        <v>425</v>
      </c>
      <c r="R152" s="496">
        <v>421</v>
      </c>
      <c r="S152" s="491">
        <v>51959059</v>
      </c>
      <c r="T152" s="492">
        <v>85</v>
      </c>
      <c r="U152" s="493">
        <v>85</v>
      </c>
      <c r="V152" s="494">
        <v>11483334</v>
      </c>
      <c r="W152" s="495">
        <v>438</v>
      </c>
      <c r="X152" s="496">
        <v>436</v>
      </c>
      <c r="Y152" s="491">
        <v>7</v>
      </c>
      <c r="Z152" s="492">
        <v>436</v>
      </c>
      <c r="AA152" s="493">
        <v>431</v>
      </c>
      <c r="AB152" s="494">
        <v>111</v>
      </c>
      <c r="AC152" s="499">
        <v>369</v>
      </c>
      <c r="AD152" s="489">
        <v>0</v>
      </c>
      <c r="AE152" s="500">
        <v>100</v>
      </c>
      <c r="AF152" s="501">
        <v>0</v>
      </c>
    </row>
    <row r="153" spans="1:32" ht="18.75" customHeight="1">
      <c r="A153" s="502">
        <v>151</v>
      </c>
      <c r="B153" s="503">
        <v>323</v>
      </c>
      <c r="C153" s="504" t="s">
        <v>379</v>
      </c>
      <c r="D153" s="505" t="s">
        <v>3374</v>
      </c>
      <c r="E153" s="506" t="s">
        <v>3813</v>
      </c>
      <c r="F153" s="507">
        <v>150</v>
      </c>
      <c r="G153" s="508">
        <v>121400773</v>
      </c>
      <c r="H153" s="509">
        <v>194</v>
      </c>
      <c r="I153" s="510">
        <v>193</v>
      </c>
      <c r="J153" s="511">
        <v>125382728</v>
      </c>
      <c r="K153" s="512">
        <v>143</v>
      </c>
      <c r="L153" s="513">
        <v>140</v>
      </c>
      <c r="M153" s="508">
        <v>29815046</v>
      </c>
      <c r="N153" s="509">
        <v>285</v>
      </c>
      <c r="O153" s="510">
        <v>281</v>
      </c>
      <c r="P153" s="511">
        <v>29547503</v>
      </c>
      <c r="Q153" s="512">
        <v>171</v>
      </c>
      <c r="R153" s="513">
        <v>168</v>
      </c>
      <c r="S153" s="508">
        <v>115328163</v>
      </c>
      <c r="T153" s="509">
        <v>94</v>
      </c>
      <c r="U153" s="510">
        <v>94</v>
      </c>
      <c r="V153" s="511">
        <v>10569852</v>
      </c>
      <c r="W153" s="512">
        <v>165</v>
      </c>
      <c r="X153" s="513">
        <v>164</v>
      </c>
      <c r="Y153" s="508">
        <v>23637</v>
      </c>
      <c r="Z153" s="509">
        <v>89</v>
      </c>
      <c r="AA153" s="510">
        <v>88</v>
      </c>
      <c r="AB153" s="511">
        <v>635</v>
      </c>
      <c r="AC153" s="516">
        <v>382</v>
      </c>
      <c r="AD153" s="506">
        <v>0</v>
      </c>
      <c r="AE153" s="517">
        <v>100</v>
      </c>
      <c r="AF153" s="518">
        <v>0</v>
      </c>
    </row>
    <row r="154" spans="1:32" ht="18.75" customHeight="1">
      <c r="A154" s="356">
        <v>152</v>
      </c>
      <c r="B154" s="357">
        <v>249</v>
      </c>
      <c r="C154" s="358" t="s">
        <v>189</v>
      </c>
      <c r="D154" s="359" t="s">
        <v>3815</v>
      </c>
      <c r="E154" s="360" t="s">
        <v>3813</v>
      </c>
      <c r="F154" s="361">
        <v>151</v>
      </c>
      <c r="G154" s="362">
        <v>121172205</v>
      </c>
      <c r="H154" s="363">
        <v>150</v>
      </c>
      <c r="I154" s="364">
        <v>150</v>
      </c>
      <c r="J154" s="365">
        <v>135734964</v>
      </c>
      <c r="K154" s="366">
        <v>327</v>
      </c>
      <c r="L154" s="367">
        <v>323</v>
      </c>
      <c r="M154" s="362">
        <v>13704055</v>
      </c>
      <c r="N154" s="363">
        <v>260</v>
      </c>
      <c r="O154" s="364">
        <v>256</v>
      </c>
      <c r="P154" s="365">
        <v>32791954</v>
      </c>
      <c r="Q154" s="366">
        <v>282</v>
      </c>
      <c r="R154" s="367">
        <v>278</v>
      </c>
      <c r="S154" s="362">
        <v>79732510</v>
      </c>
      <c r="T154" s="363">
        <v>151</v>
      </c>
      <c r="U154" s="364">
        <v>150</v>
      </c>
      <c r="V154" s="365">
        <v>7005288</v>
      </c>
      <c r="W154" s="366">
        <v>277</v>
      </c>
      <c r="X154" s="367">
        <v>276</v>
      </c>
      <c r="Y154" s="362">
        <v>7614</v>
      </c>
      <c r="Z154" s="363">
        <v>469</v>
      </c>
      <c r="AA154" s="364">
        <v>464</v>
      </c>
      <c r="AB154" s="365">
        <v>70</v>
      </c>
      <c r="AC154" s="368">
        <v>351</v>
      </c>
      <c r="AD154" s="360">
        <v>0</v>
      </c>
      <c r="AE154" s="369">
        <v>100</v>
      </c>
      <c r="AF154" s="370">
        <v>0</v>
      </c>
    </row>
    <row r="155" spans="1:32" ht="18.75" customHeight="1">
      <c r="A155" s="356">
        <v>153</v>
      </c>
      <c r="B155" s="357">
        <v>103</v>
      </c>
      <c r="C155" s="358" t="s">
        <v>1531</v>
      </c>
      <c r="D155" s="359" t="s">
        <v>3815</v>
      </c>
      <c r="E155" s="360" t="s">
        <v>3813</v>
      </c>
      <c r="F155" s="361">
        <v>152</v>
      </c>
      <c r="G155" s="362">
        <v>121153203</v>
      </c>
      <c r="H155" s="363">
        <v>157</v>
      </c>
      <c r="I155" s="364">
        <v>157</v>
      </c>
      <c r="J155" s="365">
        <v>132852811</v>
      </c>
      <c r="K155" s="366">
        <v>385</v>
      </c>
      <c r="L155" s="367">
        <v>381</v>
      </c>
      <c r="M155" s="362">
        <v>10304685</v>
      </c>
      <c r="N155" s="363">
        <v>233</v>
      </c>
      <c r="O155" s="364">
        <v>229</v>
      </c>
      <c r="P155" s="365">
        <v>36534066</v>
      </c>
      <c r="Q155" s="366">
        <v>164</v>
      </c>
      <c r="R155" s="367">
        <v>161</v>
      </c>
      <c r="S155" s="362">
        <v>117310050</v>
      </c>
      <c r="T155" s="363">
        <v>336</v>
      </c>
      <c r="U155" s="364">
        <v>332</v>
      </c>
      <c r="V155" s="365">
        <v>970712</v>
      </c>
      <c r="W155" s="366">
        <v>127</v>
      </c>
      <c r="X155" s="367">
        <v>126</v>
      </c>
      <c r="Y155" s="362">
        <v>30681</v>
      </c>
      <c r="Z155" s="363">
        <v>276</v>
      </c>
      <c r="AA155" s="364">
        <v>271</v>
      </c>
      <c r="AB155" s="365">
        <v>286</v>
      </c>
      <c r="AC155" s="368">
        <v>371</v>
      </c>
      <c r="AD155" s="360">
        <v>0</v>
      </c>
      <c r="AE155" s="369">
        <v>100</v>
      </c>
      <c r="AF155" s="370">
        <v>0</v>
      </c>
    </row>
    <row r="156" spans="1:32" ht="18.75" customHeight="1">
      <c r="A156" s="470">
        <v>154</v>
      </c>
      <c r="B156" s="471">
        <v>42</v>
      </c>
      <c r="C156" s="472" t="s">
        <v>1219</v>
      </c>
      <c r="D156" s="473" t="s">
        <v>465</v>
      </c>
      <c r="E156" s="474" t="s">
        <v>3813</v>
      </c>
      <c r="F156" s="475">
        <v>153</v>
      </c>
      <c r="G156" s="476">
        <v>121073800</v>
      </c>
      <c r="H156" s="477">
        <v>203</v>
      </c>
      <c r="I156" s="478">
        <v>202</v>
      </c>
      <c r="J156" s="479">
        <v>122667432</v>
      </c>
      <c r="K156" s="480">
        <v>239</v>
      </c>
      <c r="L156" s="481">
        <v>235</v>
      </c>
      <c r="M156" s="476">
        <v>19946856</v>
      </c>
      <c r="N156" s="477">
        <v>258</v>
      </c>
      <c r="O156" s="478">
        <v>254</v>
      </c>
      <c r="P156" s="479">
        <v>33183760</v>
      </c>
      <c r="Q156" s="480">
        <v>380</v>
      </c>
      <c r="R156" s="481">
        <v>376</v>
      </c>
      <c r="S156" s="476">
        <v>62472118</v>
      </c>
      <c r="T156" s="477">
        <v>177</v>
      </c>
      <c r="U156" s="478">
        <v>175</v>
      </c>
      <c r="V156" s="479">
        <v>5676563</v>
      </c>
      <c r="W156" s="480">
        <v>316</v>
      </c>
      <c r="X156" s="481">
        <v>315</v>
      </c>
      <c r="Y156" s="476">
        <v>4681</v>
      </c>
      <c r="Z156" s="477">
        <v>240</v>
      </c>
      <c r="AA156" s="478">
        <v>237</v>
      </c>
      <c r="AB156" s="479">
        <v>342</v>
      </c>
      <c r="AC156" s="482">
        <v>311</v>
      </c>
      <c r="AD156" s="474">
        <v>0</v>
      </c>
      <c r="AE156" s="483">
        <v>100</v>
      </c>
      <c r="AF156" s="484">
        <v>0</v>
      </c>
    </row>
    <row r="157" spans="1:32" ht="18.75" customHeight="1">
      <c r="A157" s="485">
        <v>155</v>
      </c>
      <c r="B157" s="486">
        <v>226</v>
      </c>
      <c r="C157" s="487" t="s">
        <v>4209</v>
      </c>
      <c r="D157" s="488" t="s">
        <v>1445</v>
      </c>
      <c r="E157" s="489" t="s">
        <v>3813</v>
      </c>
      <c r="F157" s="490">
        <v>154</v>
      </c>
      <c r="G157" s="491">
        <v>121035132</v>
      </c>
      <c r="H157" s="492">
        <v>188</v>
      </c>
      <c r="I157" s="493">
        <v>187</v>
      </c>
      <c r="J157" s="494">
        <v>126738420</v>
      </c>
      <c r="K157" s="495" t="s">
        <v>3813</v>
      </c>
      <c r="L157" s="496" t="s">
        <v>3813</v>
      </c>
      <c r="M157" s="497" t="s">
        <v>3813</v>
      </c>
      <c r="N157" s="492">
        <v>90</v>
      </c>
      <c r="O157" s="493">
        <v>87</v>
      </c>
      <c r="P157" s="494">
        <v>67869410</v>
      </c>
      <c r="Q157" s="495">
        <v>55</v>
      </c>
      <c r="R157" s="496">
        <v>54</v>
      </c>
      <c r="S157" s="491">
        <v>198143168</v>
      </c>
      <c r="T157" s="492" t="s">
        <v>3813</v>
      </c>
      <c r="U157" s="493" t="s">
        <v>3813</v>
      </c>
      <c r="V157" s="498" t="s">
        <v>3813</v>
      </c>
      <c r="W157" s="495">
        <v>303</v>
      </c>
      <c r="X157" s="496">
        <v>302</v>
      </c>
      <c r="Y157" s="491">
        <v>5628</v>
      </c>
      <c r="Z157" s="492">
        <v>225</v>
      </c>
      <c r="AA157" s="493">
        <v>222</v>
      </c>
      <c r="AB157" s="494">
        <v>359</v>
      </c>
      <c r="AC157" s="499">
        <v>332</v>
      </c>
      <c r="AD157" s="489">
        <v>0</v>
      </c>
      <c r="AE157" s="500">
        <v>100</v>
      </c>
      <c r="AF157" s="501">
        <v>0</v>
      </c>
    </row>
    <row r="158" spans="1:32" ht="18.75" customHeight="1">
      <c r="A158" s="502">
        <v>156</v>
      </c>
      <c r="B158" s="503">
        <v>117</v>
      </c>
      <c r="C158" s="504" t="s">
        <v>1404</v>
      </c>
      <c r="D158" s="505" t="s">
        <v>3374</v>
      </c>
      <c r="E158" s="506" t="s">
        <v>3813</v>
      </c>
      <c r="F158" s="507">
        <v>155</v>
      </c>
      <c r="G158" s="508">
        <v>121002575</v>
      </c>
      <c r="H158" s="509">
        <v>207</v>
      </c>
      <c r="I158" s="510">
        <v>206</v>
      </c>
      <c r="J158" s="511">
        <v>122157994</v>
      </c>
      <c r="K158" s="512">
        <v>176</v>
      </c>
      <c r="L158" s="513">
        <v>173</v>
      </c>
      <c r="M158" s="508">
        <v>25337111</v>
      </c>
      <c r="N158" s="509">
        <v>280</v>
      </c>
      <c r="O158" s="510">
        <v>276</v>
      </c>
      <c r="P158" s="511">
        <v>30121119</v>
      </c>
      <c r="Q158" s="512">
        <v>259</v>
      </c>
      <c r="R158" s="513">
        <v>255</v>
      </c>
      <c r="S158" s="508">
        <v>86195998</v>
      </c>
      <c r="T158" s="509">
        <v>449</v>
      </c>
      <c r="U158" s="510">
        <v>444</v>
      </c>
      <c r="V158" s="511">
        <v>-6837945</v>
      </c>
      <c r="W158" s="512">
        <v>264</v>
      </c>
      <c r="X158" s="513">
        <v>263</v>
      </c>
      <c r="Y158" s="508">
        <v>8884</v>
      </c>
      <c r="Z158" s="509">
        <v>186</v>
      </c>
      <c r="AA158" s="510">
        <v>183</v>
      </c>
      <c r="AB158" s="511">
        <v>420</v>
      </c>
      <c r="AC158" s="516">
        <v>312</v>
      </c>
      <c r="AD158" s="506">
        <v>0</v>
      </c>
      <c r="AE158" s="517">
        <v>100</v>
      </c>
      <c r="AF158" s="518">
        <v>0</v>
      </c>
    </row>
    <row r="159" spans="1:32" ht="18.75" customHeight="1">
      <c r="A159" s="356">
        <v>157</v>
      </c>
      <c r="B159" s="357" t="s">
        <v>3813</v>
      </c>
      <c r="C159" s="428" t="s">
        <v>3813</v>
      </c>
      <c r="D159" s="359" t="s">
        <v>3815</v>
      </c>
      <c r="E159" s="427" t="s">
        <v>3813</v>
      </c>
      <c r="F159" s="369">
        <v>156</v>
      </c>
      <c r="G159" s="426" t="s">
        <v>3813</v>
      </c>
      <c r="H159" s="363">
        <v>1</v>
      </c>
      <c r="I159" s="364">
        <v>1</v>
      </c>
      <c r="J159" s="425" t="s">
        <v>3813</v>
      </c>
      <c r="K159" s="366">
        <v>3</v>
      </c>
      <c r="L159" s="367">
        <v>3</v>
      </c>
      <c r="M159" s="426" t="s">
        <v>3813</v>
      </c>
      <c r="N159" s="363">
        <v>2</v>
      </c>
      <c r="O159" s="364">
        <v>2</v>
      </c>
      <c r="P159" s="425" t="s">
        <v>3813</v>
      </c>
      <c r="Q159" s="366">
        <v>8</v>
      </c>
      <c r="R159" s="367">
        <v>8</v>
      </c>
      <c r="S159" s="426" t="s">
        <v>3813</v>
      </c>
      <c r="T159" s="363">
        <v>52</v>
      </c>
      <c r="U159" s="364">
        <v>52</v>
      </c>
      <c r="V159" s="425" t="s">
        <v>3813</v>
      </c>
      <c r="W159" s="366" t="s">
        <v>3813</v>
      </c>
      <c r="X159" s="367" t="s">
        <v>3813</v>
      </c>
      <c r="Y159" s="426" t="s">
        <v>3813</v>
      </c>
      <c r="Z159" s="363">
        <v>54</v>
      </c>
      <c r="AA159" s="364">
        <v>53</v>
      </c>
      <c r="AB159" s="425" t="s">
        <v>3813</v>
      </c>
      <c r="AC159" s="368">
        <v>352</v>
      </c>
      <c r="AD159" s="360">
        <v>0</v>
      </c>
      <c r="AE159" s="369">
        <v>0</v>
      </c>
      <c r="AF159" s="370">
        <v>100</v>
      </c>
    </row>
    <row r="160" spans="1:32" ht="18.75" customHeight="1">
      <c r="A160" s="470">
        <v>158</v>
      </c>
      <c r="B160" s="471">
        <v>275</v>
      </c>
      <c r="C160" s="472" t="s">
        <v>908</v>
      </c>
      <c r="D160" s="473" t="s">
        <v>3373</v>
      </c>
      <c r="E160" s="474" t="s">
        <v>3813</v>
      </c>
      <c r="F160" s="475">
        <v>157</v>
      </c>
      <c r="G160" s="476">
        <v>119960343</v>
      </c>
      <c r="H160" s="477">
        <v>201</v>
      </c>
      <c r="I160" s="478">
        <v>200</v>
      </c>
      <c r="J160" s="479">
        <v>122957455</v>
      </c>
      <c r="K160" s="480">
        <v>236</v>
      </c>
      <c r="L160" s="481">
        <v>232</v>
      </c>
      <c r="M160" s="476">
        <v>20235292</v>
      </c>
      <c r="N160" s="477">
        <v>284</v>
      </c>
      <c r="O160" s="478">
        <v>280</v>
      </c>
      <c r="P160" s="479">
        <v>29642443</v>
      </c>
      <c r="Q160" s="480">
        <v>207</v>
      </c>
      <c r="R160" s="481">
        <v>204</v>
      </c>
      <c r="S160" s="476">
        <v>101773941</v>
      </c>
      <c r="T160" s="477">
        <v>222</v>
      </c>
      <c r="U160" s="478">
        <v>220</v>
      </c>
      <c r="V160" s="479">
        <v>3867940</v>
      </c>
      <c r="W160" s="480">
        <v>254</v>
      </c>
      <c r="X160" s="481">
        <v>253</v>
      </c>
      <c r="Y160" s="476">
        <v>10239</v>
      </c>
      <c r="Z160" s="477">
        <v>52</v>
      </c>
      <c r="AA160" s="478">
        <v>51</v>
      </c>
      <c r="AB160" s="479">
        <v>806</v>
      </c>
      <c r="AC160" s="482">
        <v>321</v>
      </c>
      <c r="AD160" s="474">
        <v>0</v>
      </c>
      <c r="AE160" s="483">
        <v>100</v>
      </c>
      <c r="AF160" s="484">
        <v>0</v>
      </c>
    </row>
    <row r="161" spans="1:32" ht="18.75" customHeight="1">
      <c r="A161" s="470">
        <v>159</v>
      </c>
      <c r="B161" s="471">
        <v>336</v>
      </c>
      <c r="C161" s="472" t="s">
        <v>4210</v>
      </c>
      <c r="D161" s="473" t="s">
        <v>3372</v>
      </c>
      <c r="E161" s="474" t="s">
        <v>3813</v>
      </c>
      <c r="F161" s="475">
        <v>158</v>
      </c>
      <c r="G161" s="476">
        <v>119775605</v>
      </c>
      <c r="H161" s="477">
        <v>204</v>
      </c>
      <c r="I161" s="478">
        <v>203</v>
      </c>
      <c r="J161" s="479">
        <v>122546342</v>
      </c>
      <c r="K161" s="480">
        <v>291</v>
      </c>
      <c r="L161" s="481">
        <v>287</v>
      </c>
      <c r="M161" s="476">
        <v>15941379</v>
      </c>
      <c r="N161" s="477">
        <v>143</v>
      </c>
      <c r="O161" s="478">
        <v>140</v>
      </c>
      <c r="P161" s="479">
        <v>52770089</v>
      </c>
      <c r="Q161" s="480">
        <v>393</v>
      </c>
      <c r="R161" s="481">
        <v>389</v>
      </c>
      <c r="S161" s="476">
        <v>60003303</v>
      </c>
      <c r="T161" s="477">
        <v>71</v>
      </c>
      <c r="U161" s="478">
        <v>71</v>
      </c>
      <c r="V161" s="479">
        <v>13655486</v>
      </c>
      <c r="W161" s="480">
        <v>12</v>
      </c>
      <c r="X161" s="481">
        <v>12</v>
      </c>
      <c r="Y161" s="476">
        <v>64192</v>
      </c>
      <c r="Z161" s="477">
        <v>409</v>
      </c>
      <c r="AA161" s="478">
        <v>404</v>
      </c>
      <c r="AB161" s="479">
        <v>139</v>
      </c>
      <c r="AC161" s="482">
        <v>372</v>
      </c>
      <c r="AD161" s="474">
        <v>0</v>
      </c>
      <c r="AE161" s="483">
        <v>100</v>
      </c>
      <c r="AF161" s="484">
        <v>0</v>
      </c>
    </row>
    <row r="162" spans="1:32" ht="18.75" customHeight="1">
      <c r="A162" s="485">
        <v>160</v>
      </c>
      <c r="B162" s="486">
        <v>164</v>
      </c>
      <c r="C162" s="487" t="s">
        <v>2408</v>
      </c>
      <c r="D162" s="488" t="s">
        <v>2992</v>
      </c>
      <c r="E162" s="489" t="s">
        <v>3813</v>
      </c>
      <c r="F162" s="490">
        <v>159</v>
      </c>
      <c r="G162" s="491">
        <v>119262355</v>
      </c>
      <c r="H162" s="492">
        <v>220</v>
      </c>
      <c r="I162" s="493">
        <v>219</v>
      </c>
      <c r="J162" s="494">
        <v>119262355</v>
      </c>
      <c r="K162" s="495" t="s">
        <v>3813</v>
      </c>
      <c r="L162" s="496" t="s">
        <v>3813</v>
      </c>
      <c r="M162" s="497" t="s">
        <v>3813</v>
      </c>
      <c r="N162" s="492" t="s">
        <v>3813</v>
      </c>
      <c r="O162" s="493" t="s">
        <v>3813</v>
      </c>
      <c r="P162" s="498" t="s">
        <v>3813</v>
      </c>
      <c r="Q162" s="495">
        <v>453</v>
      </c>
      <c r="R162" s="496">
        <v>449</v>
      </c>
      <c r="S162" s="491">
        <v>44140268</v>
      </c>
      <c r="T162" s="492" t="s">
        <v>3813</v>
      </c>
      <c r="U162" s="493" t="s">
        <v>3813</v>
      </c>
      <c r="V162" s="498" t="s">
        <v>3813</v>
      </c>
      <c r="W162" s="495">
        <v>416</v>
      </c>
      <c r="X162" s="496">
        <v>414</v>
      </c>
      <c r="Y162" s="491">
        <v>391</v>
      </c>
      <c r="Z162" s="492">
        <v>386</v>
      </c>
      <c r="AA162" s="493">
        <v>381</v>
      </c>
      <c r="AB162" s="494">
        <v>165</v>
      </c>
      <c r="AC162" s="499">
        <v>311</v>
      </c>
      <c r="AD162" s="489">
        <v>0</v>
      </c>
      <c r="AE162" s="500">
        <v>100</v>
      </c>
      <c r="AF162" s="501">
        <v>0</v>
      </c>
    </row>
    <row r="163" spans="1:32" ht="18.75" customHeight="1">
      <c r="A163" s="502">
        <v>161</v>
      </c>
      <c r="B163" s="503" t="s">
        <v>3813</v>
      </c>
      <c r="C163" s="528" t="s">
        <v>3813</v>
      </c>
      <c r="D163" s="505" t="s">
        <v>465</v>
      </c>
      <c r="E163" s="506" t="s">
        <v>3813</v>
      </c>
      <c r="F163" s="507">
        <v>160</v>
      </c>
      <c r="G163" s="514" t="s">
        <v>3813</v>
      </c>
      <c r="H163" s="509">
        <v>215</v>
      </c>
      <c r="I163" s="510">
        <v>214</v>
      </c>
      <c r="J163" s="515" t="s">
        <v>3813</v>
      </c>
      <c r="K163" s="512">
        <v>194</v>
      </c>
      <c r="L163" s="513">
        <v>190</v>
      </c>
      <c r="M163" s="514" t="s">
        <v>3813</v>
      </c>
      <c r="N163" s="509">
        <v>337</v>
      </c>
      <c r="O163" s="510">
        <v>332</v>
      </c>
      <c r="P163" s="515" t="s">
        <v>3813</v>
      </c>
      <c r="Q163" s="512">
        <v>212</v>
      </c>
      <c r="R163" s="513">
        <v>209</v>
      </c>
      <c r="S163" s="514" t="s">
        <v>3813</v>
      </c>
      <c r="T163" s="509">
        <v>408</v>
      </c>
      <c r="U163" s="510">
        <v>403</v>
      </c>
      <c r="V163" s="515" t="s">
        <v>3813</v>
      </c>
      <c r="W163" s="512">
        <v>70</v>
      </c>
      <c r="X163" s="513">
        <v>70</v>
      </c>
      <c r="Y163" s="514" t="s">
        <v>3813</v>
      </c>
      <c r="Z163" s="509">
        <v>439</v>
      </c>
      <c r="AA163" s="510">
        <v>434</v>
      </c>
      <c r="AB163" s="515" t="s">
        <v>3813</v>
      </c>
      <c r="AC163" s="516">
        <v>352</v>
      </c>
      <c r="AD163" s="506">
        <v>0</v>
      </c>
      <c r="AE163" s="517">
        <v>100</v>
      </c>
      <c r="AF163" s="518">
        <v>0</v>
      </c>
    </row>
    <row r="164" spans="1:32" ht="18.75" customHeight="1">
      <c r="A164" s="356">
        <v>162</v>
      </c>
      <c r="B164" s="357">
        <v>101</v>
      </c>
      <c r="C164" s="358" t="s">
        <v>1078</v>
      </c>
      <c r="D164" s="359" t="s">
        <v>3815</v>
      </c>
      <c r="E164" s="360" t="s">
        <v>3813</v>
      </c>
      <c r="F164" s="361">
        <v>161</v>
      </c>
      <c r="G164" s="362">
        <v>119014176</v>
      </c>
      <c r="H164" s="363">
        <v>39</v>
      </c>
      <c r="I164" s="364">
        <v>39</v>
      </c>
      <c r="J164" s="365">
        <v>169825716</v>
      </c>
      <c r="K164" s="366" t="s">
        <v>3813</v>
      </c>
      <c r="L164" s="367" t="s">
        <v>3813</v>
      </c>
      <c r="M164" s="426" t="s">
        <v>3813</v>
      </c>
      <c r="N164" s="363">
        <v>78</v>
      </c>
      <c r="O164" s="364">
        <v>76</v>
      </c>
      <c r="P164" s="365">
        <v>73172673</v>
      </c>
      <c r="Q164" s="366">
        <v>217</v>
      </c>
      <c r="R164" s="367">
        <v>214</v>
      </c>
      <c r="S164" s="362">
        <v>97061717</v>
      </c>
      <c r="T164" s="363" t="s">
        <v>3813</v>
      </c>
      <c r="U164" s="364" t="s">
        <v>3813</v>
      </c>
      <c r="V164" s="425" t="s">
        <v>3813</v>
      </c>
      <c r="W164" s="366">
        <v>248</v>
      </c>
      <c r="X164" s="367">
        <v>247</v>
      </c>
      <c r="Y164" s="362">
        <v>10803</v>
      </c>
      <c r="Z164" s="363">
        <v>400</v>
      </c>
      <c r="AA164" s="364">
        <v>395</v>
      </c>
      <c r="AB164" s="365">
        <v>151</v>
      </c>
      <c r="AC164" s="368">
        <v>351</v>
      </c>
      <c r="AD164" s="360">
        <v>0</v>
      </c>
      <c r="AE164" s="369">
        <v>0</v>
      </c>
      <c r="AF164" s="370">
        <v>100</v>
      </c>
    </row>
    <row r="165" spans="1:32" ht="18.75" customHeight="1">
      <c r="A165" s="470">
        <v>163</v>
      </c>
      <c r="B165" s="471" t="s">
        <v>3813</v>
      </c>
      <c r="C165" s="472" t="s">
        <v>4211</v>
      </c>
      <c r="D165" s="473" t="s">
        <v>3369</v>
      </c>
      <c r="E165" s="474" t="s">
        <v>3813</v>
      </c>
      <c r="F165" s="475">
        <v>162</v>
      </c>
      <c r="G165" s="476">
        <v>118632118</v>
      </c>
      <c r="H165" s="477">
        <v>139</v>
      </c>
      <c r="I165" s="478">
        <v>139</v>
      </c>
      <c r="J165" s="479">
        <v>137856958</v>
      </c>
      <c r="K165" s="480">
        <v>206</v>
      </c>
      <c r="L165" s="481">
        <v>202</v>
      </c>
      <c r="M165" s="476">
        <v>22841289</v>
      </c>
      <c r="N165" s="477">
        <v>236</v>
      </c>
      <c r="O165" s="478">
        <v>232</v>
      </c>
      <c r="P165" s="479">
        <v>35978167</v>
      </c>
      <c r="Q165" s="480">
        <v>128</v>
      </c>
      <c r="R165" s="481">
        <v>126</v>
      </c>
      <c r="S165" s="476">
        <v>132988366</v>
      </c>
      <c r="T165" s="477">
        <v>471</v>
      </c>
      <c r="U165" s="478">
        <v>466</v>
      </c>
      <c r="V165" s="479">
        <v>-11923312</v>
      </c>
      <c r="W165" s="480">
        <v>332</v>
      </c>
      <c r="X165" s="481">
        <v>331</v>
      </c>
      <c r="Y165" s="476">
        <v>4023</v>
      </c>
      <c r="Z165" s="477">
        <v>15</v>
      </c>
      <c r="AA165" s="478">
        <v>14</v>
      </c>
      <c r="AB165" s="479">
        <v>1309</v>
      </c>
      <c r="AC165" s="482">
        <v>321</v>
      </c>
      <c r="AD165" s="474">
        <v>0</v>
      </c>
      <c r="AE165" s="483">
        <v>100</v>
      </c>
      <c r="AF165" s="484">
        <v>0</v>
      </c>
    </row>
    <row r="166" spans="1:32" ht="18.75" customHeight="1">
      <c r="A166" s="470">
        <v>164</v>
      </c>
      <c r="B166" s="471">
        <v>135</v>
      </c>
      <c r="C166" s="472" t="s">
        <v>1411</v>
      </c>
      <c r="D166" s="473" t="s">
        <v>2083</v>
      </c>
      <c r="E166" s="474" t="s">
        <v>3813</v>
      </c>
      <c r="F166" s="475">
        <v>163</v>
      </c>
      <c r="G166" s="476">
        <v>118489246</v>
      </c>
      <c r="H166" s="477">
        <v>205</v>
      </c>
      <c r="I166" s="478">
        <v>204</v>
      </c>
      <c r="J166" s="479">
        <v>122534387</v>
      </c>
      <c r="K166" s="480" t="s">
        <v>3813</v>
      </c>
      <c r="L166" s="481" t="s">
        <v>3813</v>
      </c>
      <c r="M166" s="519" t="s">
        <v>3813</v>
      </c>
      <c r="N166" s="477">
        <v>259</v>
      </c>
      <c r="O166" s="478">
        <v>255</v>
      </c>
      <c r="P166" s="479">
        <v>33053991</v>
      </c>
      <c r="Q166" s="480">
        <v>357</v>
      </c>
      <c r="R166" s="481">
        <v>353</v>
      </c>
      <c r="S166" s="476">
        <v>66792271</v>
      </c>
      <c r="T166" s="477" t="s">
        <v>3813</v>
      </c>
      <c r="U166" s="478" t="s">
        <v>3813</v>
      </c>
      <c r="V166" s="520" t="s">
        <v>3813</v>
      </c>
      <c r="W166" s="480">
        <v>378</v>
      </c>
      <c r="X166" s="481">
        <v>376</v>
      </c>
      <c r="Y166" s="476">
        <v>1566</v>
      </c>
      <c r="Z166" s="477">
        <v>217</v>
      </c>
      <c r="AA166" s="478">
        <v>214</v>
      </c>
      <c r="AB166" s="479">
        <v>376</v>
      </c>
      <c r="AC166" s="482">
        <v>311</v>
      </c>
      <c r="AD166" s="474">
        <v>0</v>
      </c>
      <c r="AE166" s="483">
        <v>100</v>
      </c>
      <c r="AF166" s="484">
        <v>0</v>
      </c>
    </row>
    <row r="167" spans="1:32" ht="18.75" customHeight="1">
      <c r="A167" s="485">
        <v>165</v>
      </c>
      <c r="B167" s="486">
        <v>295</v>
      </c>
      <c r="C167" s="487" t="s">
        <v>2499</v>
      </c>
      <c r="D167" s="488" t="s">
        <v>3376</v>
      </c>
      <c r="E167" s="489" t="s">
        <v>3813</v>
      </c>
      <c r="F167" s="490">
        <v>164</v>
      </c>
      <c r="G167" s="491">
        <v>118396728</v>
      </c>
      <c r="H167" s="492">
        <v>225</v>
      </c>
      <c r="I167" s="493">
        <v>224</v>
      </c>
      <c r="J167" s="494">
        <v>118558275</v>
      </c>
      <c r="K167" s="495" t="s">
        <v>3813</v>
      </c>
      <c r="L167" s="496" t="s">
        <v>3813</v>
      </c>
      <c r="M167" s="497" t="s">
        <v>3813</v>
      </c>
      <c r="N167" s="492" t="s">
        <v>3813</v>
      </c>
      <c r="O167" s="493" t="s">
        <v>3813</v>
      </c>
      <c r="P167" s="498" t="s">
        <v>3813</v>
      </c>
      <c r="Q167" s="495" t="s">
        <v>3813</v>
      </c>
      <c r="R167" s="496" t="s">
        <v>3813</v>
      </c>
      <c r="S167" s="497" t="s">
        <v>3813</v>
      </c>
      <c r="T167" s="492" t="s">
        <v>3813</v>
      </c>
      <c r="U167" s="493" t="s">
        <v>3813</v>
      </c>
      <c r="V167" s="498" t="s">
        <v>3813</v>
      </c>
      <c r="W167" s="495" t="s">
        <v>3813</v>
      </c>
      <c r="X167" s="496" t="s">
        <v>3813</v>
      </c>
      <c r="Y167" s="497" t="s">
        <v>3813</v>
      </c>
      <c r="Z167" s="492" t="s">
        <v>3813</v>
      </c>
      <c r="AA167" s="493" t="s">
        <v>3813</v>
      </c>
      <c r="AB167" s="498" t="s">
        <v>3813</v>
      </c>
      <c r="AC167" s="499">
        <v>312</v>
      </c>
      <c r="AD167" s="489">
        <v>0</v>
      </c>
      <c r="AE167" s="500">
        <v>100</v>
      </c>
      <c r="AF167" s="501">
        <v>0</v>
      </c>
    </row>
    <row r="168" spans="1:32" ht="18.75" customHeight="1">
      <c r="A168" s="502">
        <v>166</v>
      </c>
      <c r="B168" s="503" t="s">
        <v>3813</v>
      </c>
      <c r="C168" s="504" t="s">
        <v>4212</v>
      </c>
      <c r="D168" s="505" t="s">
        <v>1436</v>
      </c>
      <c r="E168" s="506" t="s">
        <v>3813</v>
      </c>
      <c r="F168" s="507">
        <v>165</v>
      </c>
      <c r="G168" s="508">
        <v>117896853</v>
      </c>
      <c r="H168" s="509">
        <v>36</v>
      </c>
      <c r="I168" s="510">
        <v>36</v>
      </c>
      <c r="J168" s="511">
        <v>172214039</v>
      </c>
      <c r="K168" s="512">
        <v>471</v>
      </c>
      <c r="L168" s="513">
        <v>467</v>
      </c>
      <c r="M168" s="508">
        <v>2098852</v>
      </c>
      <c r="N168" s="509">
        <v>466</v>
      </c>
      <c r="O168" s="510">
        <v>461</v>
      </c>
      <c r="P168" s="511">
        <v>5507121</v>
      </c>
      <c r="Q168" s="512">
        <v>488</v>
      </c>
      <c r="R168" s="513">
        <v>483</v>
      </c>
      <c r="S168" s="508">
        <v>29301822</v>
      </c>
      <c r="T168" s="509">
        <v>356</v>
      </c>
      <c r="U168" s="510">
        <v>351</v>
      </c>
      <c r="V168" s="511">
        <v>432542</v>
      </c>
      <c r="W168" s="512">
        <v>325</v>
      </c>
      <c r="X168" s="513">
        <v>324</v>
      </c>
      <c r="Y168" s="508">
        <v>4350</v>
      </c>
      <c r="Z168" s="509">
        <v>484</v>
      </c>
      <c r="AA168" s="510">
        <v>479</v>
      </c>
      <c r="AB168" s="511">
        <v>45</v>
      </c>
      <c r="AC168" s="516">
        <v>312</v>
      </c>
      <c r="AD168" s="506">
        <v>0</v>
      </c>
      <c r="AE168" s="517">
        <v>100</v>
      </c>
      <c r="AF168" s="518">
        <v>0</v>
      </c>
    </row>
    <row r="169" spans="1:32" ht="18.75" customHeight="1">
      <c r="A169" s="470">
        <v>167</v>
      </c>
      <c r="B169" s="471">
        <v>289</v>
      </c>
      <c r="C169" s="472" t="s">
        <v>559</v>
      </c>
      <c r="D169" s="473" t="s">
        <v>3376</v>
      </c>
      <c r="E169" s="474" t="s">
        <v>3813</v>
      </c>
      <c r="F169" s="475">
        <v>166</v>
      </c>
      <c r="G169" s="476">
        <v>117813363</v>
      </c>
      <c r="H169" s="477">
        <v>227</v>
      </c>
      <c r="I169" s="478">
        <v>226</v>
      </c>
      <c r="J169" s="479">
        <v>118259101</v>
      </c>
      <c r="K169" s="480">
        <v>279</v>
      </c>
      <c r="L169" s="481">
        <v>275</v>
      </c>
      <c r="M169" s="476">
        <v>16466610</v>
      </c>
      <c r="N169" s="477" t="s">
        <v>3813</v>
      </c>
      <c r="O169" s="478" t="s">
        <v>3813</v>
      </c>
      <c r="P169" s="520" t="s">
        <v>3813</v>
      </c>
      <c r="Q169" s="480">
        <v>140</v>
      </c>
      <c r="R169" s="481">
        <v>137</v>
      </c>
      <c r="S169" s="476">
        <v>129996558</v>
      </c>
      <c r="T169" s="477">
        <v>176</v>
      </c>
      <c r="U169" s="478">
        <v>174</v>
      </c>
      <c r="V169" s="479">
        <v>5693556</v>
      </c>
      <c r="W169" s="480">
        <v>113</v>
      </c>
      <c r="X169" s="481">
        <v>112</v>
      </c>
      <c r="Y169" s="476">
        <v>33794</v>
      </c>
      <c r="Z169" s="477" t="s">
        <v>3813</v>
      </c>
      <c r="AA169" s="478" t="s">
        <v>3813</v>
      </c>
      <c r="AB169" s="520" t="s">
        <v>3813</v>
      </c>
      <c r="AC169" s="482">
        <v>321</v>
      </c>
      <c r="AD169" s="474">
        <v>0</v>
      </c>
      <c r="AE169" s="483">
        <v>100</v>
      </c>
      <c r="AF169" s="484">
        <v>0</v>
      </c>
    </row>
    <row r="170" spans="1:32" ht="18.75" customHeight="1">
      <c r="A170" s="470">
        <v>168</v>
      </c>
      <c r="B170" s="471">
        <v>85</v>
      </c>
      <c r="C170" s="472" t="s">
        <v>1388</v>
      </c>
      <c r="D170" s="473" t="s">
        <v>2991</v>
      </c>
      <c r="E170" s="474" t="s">
        <v>3813</v>
      </c>
      <c r="F170" s="475">
        <v>167</v>
      </c>
      <c r="G170" s="476">
        <v>117801024</v>
      </c>
      <c r="H170" s="477">
        <v>221</v>
      </c>
      <c r="I170" s="478">
        <v>220</v>
      </c>
      <c r="J170" s="479">
        <v>119218954</v>
      </c>
      <c r="K170" s="480">
        <v>114</v>
      </c>
      <c r="L170" s="481">
        <v>111</v>
      </c>
      <c r="M170" s="476">
        <v>33896813</v>
      </c>
      <c r="N170" s="477">
        <v>215</v>
      </c>
      <c r="O170" s="478">
        <v>211</v>
      </c>
      <c r="P170" s="479">
        <v>39847728</v>
      </c>
      <c r="Q170" s="480">
        <v>370</v>
      </c>
      <c r="R170" s="481">
        <v>366</v>
      </c>
      <c r="S170" s="476">
        <v>63757914</v>
      </c>
      <c r="T170" s="477">
        <v>70</v>
      </c>
      <c r="U170" s="478">
        <v>70</v>
      </c>
      <c r="V170" s="479">
        <v>14322063</v>
      </c>
      <c r="W170" s="480">
        <v>54</v>
      </c>
      <c r="X170" s="481">
        <v>54</v>
      </c>
      <c r="Y170" s="476">
        <v>47676</v>
      </c>
      <c r="Z170" s="477">
        <v>214</v>
      </c>
      <c r="AA170" s="478">
        <v>211</v>
      </c>
      <c r="AB170" s="479">
        <v>381</v>
      </c>
      <c r="AC170" s="482">
        <v>362</v>
      </c>
      <c r="AD170" s="474">
        <v>0</v>
      </c>
      <c r="AE170" s="483">
        <v>0</v>
      </c>
      <c r="AF170" s="484">
        <v>100</v>
      </c>
    </row>
    <row r="171" spans="1:32" ht="18.75" customHeight="1">
      <c r="A171" s="470">
        <v>169</v>
      </c>
      <c r="B171" s="471">
        <v>131</v>
      </c>
      <c r="C171" s="472" t="s">
        <v>1521</v>
      </c>
      <c r="D171" s="473" t="s">
        <v>1750</v>
      </c>
      <c r="E171" s="474" t="s">
        <v>3813</v>
      </c>
      <c r="F171" s="475">
        <v>168</v>
      </c>
      <c r="G171" s="476">
        <v>117790153</v>
      </c>
      <c r="H171" s="477">
        <v>186</v>
      </c>
      <c r="I171" s="478">
        <v>185</v>
      </c>
      <c r="J171" s="479">
        <v>126757401</v>
      </c>
      <c r="K171" s="480">
        <v>195</v>
      </c>
      <c r="L171" s="481">
        <v>191</v>
      </c>
      <c r="M171" s="476">
        <v>23893894</v>
      </c>
      <c r="N171" s="477">
        <v>179</v>
      </c>
      <c r="O171" s="478">
        <v>175</v>
      </c>
      <c r="P171" s="479">
        <v>47248262</v>
      </c>
      <c r="Q171" s="480">
        <v>196</v>
      </c>
      <c r="R171" s="481">
        <v>193</v>
      </c>
      <c r="S171" s="476">
        <v>105823706</v>
      </c>
      <c r="T171" s="477">
        <v>80</v>
      </c>
      <c r="U171" s="478">
        <v>80</v>
      </c>
      <c r="V171" s="479">
        <v>12478722</v>
      </c>
      <c r="W171" s="480">
        <v>16</v>
      </c>
      <c r="X171" s="481">
        <v>16</v>
      </c>
      <c r="Y171" s="476">
        <v>63409</v>
      </c>
      <c r="Z171" s="477">
        <v>317</v>
      </c>
      <c r="AA171" s="478">
        <v>312</v>
      </c>
      <c r="AB171" s="479">
        <v>237</v>
      </c>
      <c r="AC171" s="482">
        <v>210</v>
      </c>
      <c r="AD171" s="474">
        <v>0</v>
      </c>
      <c r="AE171" s="483">
        <v>0</v>
      </c>
      <c r="AF171" s="484">
        <v>100</v>
      </c>
    </row>
    <row r="172" spans="1:32" ht="18.75" customHeight="1">
      <c r="A172" s="485">
        <v>170</v>
      </c>
      <c r="B172" s="486">
        <v>129</v>
      </c>
      <c r="C172" s="487" t="s">
        <v>4213</v>
      </c>
      <c r="D172" s="488" t="s">
        <v>3371</v>
      </c>
      <c r="E172" s="489" t="s">
        <v>3813</v>
      </c>
      <c r="F172" s="490">
        <v>169</v>
      </c>
      <c r="G172" s="491">
        <v>117439989</v>
      </c>
      <c r="H172" s="492">
        <v>234</v>
      </c>
      <c r="I172" s="493">
        <v>233</v>
      </c>
      <c r="J172" s="494">
        <v>117439989</v>
      </c>
      <c r="K172" s="495">
        <v>112</v>
      </c>
      <c r="L172" s="496">
        <v>109</v>
      </c>
      <c r="M172" s="491">
        <v>34023002</v>
      </c>
      <c r="N172" s="492">
        <v>200</v>
      </c>
      <c r="O172" s="493">
        <v>196</v>
      </c>
      <c r="P172" s="494">
        <v>42950656</v>
      </c>
      <c r="Q172" s="495">
        <v>230</v>
      </c>
      <c r="R172" s="496">
        <v>227</v>
      </c>
      <c r="S172" s="491">
        <v>92816318</v>
      </c>
      <c r="T172" s="492">
        <v>116</v>
      </c>
      <c r="U172" s="493">
        <v>116</v>
      </c>
      <c r="V172" s="494">
        <v>9058593</v>
      </c>
      <c r="W172" s="495" t="s">
        <v>3813</v>
      </c>
      <c r="X172" s="496" t="s">
        <v>3813</v>
      </c>
      <c r="Y172" s="497" t="s">
        <v>3813</v>
      </c>
      <c r="Z172" s="492">
        <v>103</v>
      </c>
      <c r="AA172" s="493">
        <v>102</v>
      </c>
      <c r="AB172" s="494">
        <v>598</v>
      </c>
      <c r="AC172" s="499">
        <v>381</v>
      </c>
      <c r="AD172" s="489">
        <v>0</v>
      </c>
      <c r="AE172" s="500">
        <v>100</v>
      </c>
      <c r="AF172" s="501">
        <v>0</v>
      </c>
    </row>
    <row r="173" spans="1:32" ht="18.75" customHeight="1">
      <c r="A173" s="388">
        <v>171</v>
      </c>
      <c r="B173" s="389">
        <v>108</v>
      </c>
      <c r="C173" s="390" t="s">
        <v>4214</v>
      </c>
      <c r="D173" s="391" t="s">
        <v>3815</v>
      </c>
      <c r="E173" s="392" t="s">
        <v>3813</v>
      </c>
      <c r="F173" s="393">
        <v>170</v>
      </c>
      <c r="G173" s="394">
        <v>117427392</v>
      </c>
      <c r="H173" s="395">
        <v>233</v>
      </c>
      <c r="I173" s="396">
        <v>232</v>
      </c>
      <c r="J173" s="397">
        <v>117505488</v>
      </c>
      <c r="K173" s="398">
        <v>306</v>
      </c>
      <c r="L173" s="399">
        <v>302</v>
      </c>
      <c r="M173" s="394">
        <v>14985769</v>
      </c>
      <c r="N173" s="395">
        <v>476</v>
      </c>
      <c r="O173" s="396">
        <v>471</v>
      </c>
      <c r="P173" s="397">
        <v>3718072</v>
      </c>
      <c r="Q173" s="398">
        <v>348</v>
      </c>
      <c r="R173" s="399">
        <v>344</v>
      </c>
      <c r="S173" s="394">
        <v>68698610</v>
      </c>
      <c r="T173" s="395">
        <v>284</v>
      </c>
      <c r="U173" s="396">
        <v>281</v>
      </c>
      <c r="V173" s="397">
        <v>2016095</v>
      </c>
      <c r="W173" s="398">
        <v>398</v>
      </c>
      <c r="X173" s="399">
        <v>396</v>
      </c>
      <c r="Y173" s="394">
        <v>775</v>
      </c>
      <c r="Z173" s="395">
        <v>281</v>
      </c>
      <c r="AA173" s="396">
        <v>276</v>
      </c>
      <c r="AB173" s="397">
        <v>277</v>
      </c>
      <c r="AC173" s="401">
        <v>311</v>
      </c>
      <c r="AD173" s="392">
        <v>0</v>
      </c>
      <c r="AE173" s="402">
        <v>100</v>
      </c>
      <c r="AF173" s="403">
        <v>0</v>
      </c>
    </row>
    <row r="174" spans="1:32" ht="18.75" customHeight="1">
      <c r="A174" s="470">
        <v>172</v>
      </c>
      <c r="B174" s="471">
        <v>111</v>
      </c>
      <c r="C174" s="472" t="s">
        <v>3906</v>
      </c>
      <c r="D174" s="473" t="s">
        <v>3371</v>
      </c>
      <c r="E174" s="474" t="s">
        <v>3813</v>
      </c>
      <c r="F174" s="475">
        <v>171</v>
      </c>
      <c r="G174" s="476">
        <v>117377080</v>
      </c>
      <c r="H174" s="477">
        <v>40</v>
      </c>
      <c r="I174" s="478">
        <v>40</v>
      </c>
      <c r="J174" s="479">
        <v>168840273</v>
      </c>
      <c r="K174" s="480" t="s">
        <v>3813</v>
      </c>
      <c r="L174" s="481" t="s">
        <v>3813</v>
      </c>
      <c r="M174" s="519" t="s">
        <v>3813</v>
      </c>
      <c r="N174" s="477" t="s">
        <v>3813</v>
      </c>
      <c r="O174" s="478" t="s">
        <v>3813</v>
      </c>
      <c r="P174" s="520" t="s">
        <v>3813</v>
      </c>
      <c r="Q174" s="480" t="s">
        <v>3813</v>
      </c>
      <c r="R174" s="481" t="s">
        <v>3813</v>
      </c>
      <c r="S174" s="519" t="s">
        <v>3813</v>
      </c>
      <c r="T174" s="477" t="s">
        <v>3813</v>
      </c>
      <c r="U174" s="478" t="s">
        <v>3813</v>
      </c>
      <c r="V174" s="520" t="s">
        <v>3813</v>
      </c>
      <c r="W174" s="480">
        <v>287</v>
      </c>
      <c r="X174" s="481">
        <v>286</v>
      </c>
      <c r="Y174" s="476">
        <v>6900</v>
      </c>
      <c r="Z174" s="477" t="s">
        <v>3813</v>
      </c>
      <c r="AA174" s="478" t="s">
        <v>3813</v>
      </c>
      <c r="AB174" s="520" t="s">
        <v>3813</v>
      </c>
      <c r="AC174" s="482">
        <v>311</v>
      </c>
      <c r="AD174" s="474">
        <v>0</v>
      </c>
      <c r="AE174" s="483">
        <v>100</v>
      </c>
      <c r="AF174" s="484">
        <v>0</v>
      </c>
    </row>
    <row r="175" spans="1:32" ht="18.75" customHeight="1">
      <c r="A175" s="470">
        <v>173</v>
      </c>
      <c r="B175" s="471" t="s">
        <v>3813</v>
      </c>
      <c r="C175" s="472" t="s">
        <v>4215</v>
      </c>
      <c r="D175" s="473" t="s">
        <v>4216</v>
      </c>
      <c r="E175" s="474" t="s">
        <v>3813</v>
      </c>
      <c r="F175" s="475">
        <v>172</v>
      </c>
      <c r="G175" s="476">
        <v>117213160</v>
      </c>
      <c r="H175" s="477">
        <v>232</v>
      </c>
      <c r="I175" s="478">
        <v>231</v>
      </c>
      <c r="J175" s="479">
        <v>117555086</v>
      </c>
      <c r="K175" s="480">
        <v>477</v>
      </c>
      <c r="L175" s="481">
        <v>473</v>
      </c>
      <c r="M175" s="476">
        <v>1423023</v>
      </c>
      <c r="N175" s="477">
        <v>479</v>
      </c>
      <c r="O175" s="478">
        <v>474</v>
      </c>
      <c r="P175" s="479">
        <v>3223747</v>
      </c>
      <c r="Q175" s="480">
        <v>500</v>
      </c>
      <c r="R175" s="481">
        <v>495</v>
      </c>
      <c r="S175" s="476">
        <v>12409040</v>
      </c>
      <c r="T175" s="477">
        <v>353</v>
      </c>
      <c r="U175" s="478">
        <v>348</v>
      </c>
      <c r="V175" s="479">
        <v>482720</v>
      </c>
      <c r="W175" s="480" t="s">
        <v>3813</v>
      </c>
      <c r="X175" s="481" t="s">
        <v>3813</v>
      </c>
      <c r="Y175" s="519" t="s">
        <v>3813</v>
      </c>
      <c r="Z175" s="477">
        <v>474</v>
      </c>
      <c r="AA175" s="478">
        <v>469</v>
      </c>
      <c r="AB175" s="479">
        <v>62</v>
      </c>
      <c r="AC175" s="482">
        <v>312</v>
      </c>
      <c r="AD175" s="474">
        <v>0</v>
      </c>
      <c r="AE175" s="483">
        <v>100</v>
      </c>
      <c r="AF175" s="484">
        <v>0</v>
      </c>
    </row>
    <row r="176" spans="1:32" ht="18.75" customHeight="1">
      <c r="A176" s="470">
        <v>174</v>
      </c>
      <c r="B176" s="471" t="s">
        <v>3813</v>
      </c>
      <c r="C176" s="472" t="s">
        <v>1166</v>
      </c>
      <c r="D176" s="473" t="s">
        <v>3373</v>
      </c>
      <c r="E176" s="522" t="s">
        <v>3813</v>
      </c>
      <c r="F176" s="483">
        <v>173</v>
      </c>
      <c r="G176" s="476">
        <v>117158355</v>
      </c>
      <c r="H176" s="477">
        <v>25</v>
      </c>
      <c r="I176" s="478">
        <v>25</v>
      </c>
      <c r="J176" s="479">
        <v>180184879</v>
      </c>
      <c r="K176" s="480">
        <v>405</v>
      </c>
      <c r="L176" s="481">
        <v>401</v>
      </c>
      <c r="M176" s="476">
        <v>8919776</v>
      </c>
      <c r="N176" s="477">
        <v>401</v>
      </c>
      <c r="O176" s="478">
        <v>396</v>
      </c>
      <c r="P176" s="479">
        <v>15214270</v>
      </c>
      <c r="Q176" s="480">
        <v>346</v>
      </c>
      <c r="R176" s="481">
        <v>342</v>
      </c>
      <c r="S176" s="476">
        <v>68924745</v>
      </c>
      <c r="T176" s="477">
        <v>194</v>
      </c>
      <c r="U176" s="478">
        <v>192</v>
      </c>
      <c r="V176" s="479">
        <v>4971834</v>
      </c>
      <c r="W176" s="480">
        <v>5</v>
      </c>
      <c r="X176" s="481">
        <v>5</v>
      </c>
      <c r="Y176" s="476">
        <v>72519</v>
      </c>
      <c r="Z176" s="477">
        <v>457</v>
      </c>
      <c r="AA176" s="478">
        <v>452</v>
      </c>
      <c r="AB176" s="479">
        <v>88</v>
      </c>
      <c r="AC176" s="482">
        <v>311</v>
      </c>
      <c r="AD176" s="474">
        <v>0</v>
      </c>
      <c r="AE176" s="483">
        <v>100</v>
      </c>
      <c r="AF176" s="484">
        <v>0</v>
      </c>
    </row>
    <row r="177" spans="1:32" ht="18.75" customHeight="1">
      <c r="A177" s="485">
        <v>175</v>
      </c>
      <c r="B177" s="486">
        <v>370</v>
      </c>
      <c r="C177" s="487" t="s">
        <v>1260</v>
      </c>
      <c r="D177" s="488" t="s">
        <v>1737</v>
      </c>
      <c r="E177" s="489" t="s">
        <v>3813</v>
      </c>
      <c r="F177" s="490">
        <v>174</v>
      </c>
      <c r="G177" s="491">
        <v>117126121</v>
      </c>
      <c r="H177" s="492">
        <v>230</v>
      </c>
      <c r="I177" s="493">
        <v>229</v>
      </c>
      <c r="J177" s="494">
        <v>118050716</v>
      </c>
      <c r="K177" s="495" t="s">
        <v>3813</v>
      </c>
      <c r="L177" s="496" t="s">
        <v>3813</v>
      </c>
      <c r="M177" s="497" t="s">
        <v>3813</v>
      </c>
      <c r="N177" s="492">
        <v>127</v>
      </c>
      <c r="O177" s="493">
        <v>124</v>
      </c>
      <c r="P177" s="494">
        <v>58357746</v>
      </c>
      <c r="Q177" s="495">
        <v>337</v>
      </c>
      <c r="R177" s="496">
        <v>333</v>
      </c>
      <c r="S177" s="491">
        <v>70324938</v>
      </c>
      <c r="T177" s="492" t="s">
        <v>3813</v>
      </c>
      <c r="U177" s="493" t="s">
        <v>3813</v>
      </c>
      <c r="V177" s="498" t="s">
        <v>3813</v>
      </c>
      <c r="W177" s="495">
        <v>227</v>
      </c>
      <c r="X177" s="496">
        <v>226</v>
      </c>
      <c r="Y177" s="491">
        <v>13206</v>
      </c>
      <c r="Z177" s="492">
        <v>151</v>
      </c>
      <c r="AA177" s="493">
        <v>149</v>
      </c>
      <c r="AB177" s="494">
        <v>486</v>
      </c>
      <c r="AC177" s="499">
        <v>383</v>
      </c>
      <c r="AD177" s="489">
        <v>0</v>
      </c>
      <c r="AE177" s="500">
        <v>100</v>
      </c>
      <c r="AF177" s="501">
        <v>0</v>
      </c>
    </row>
    <row r="178" spans="1:32" ht="18.75" customHeight="1">
      <c r="A178" s="502">
        <v>176</v>
      </c>
      <c r="B178" s="503">
        <v>29</v>
      </c>
      <c r="C178" s="504" t="s">
        <v>4217</v>
      </c>
      <c r="D178" s="505" t="s">
        <v>3375</v>
      </c>
      <c r="E178" s="506" t="s">
        <v>3813</v>
      </c>
      <c r="F178" s="507">
        <v>175</v>
      </c>
      <c r="G178" s="508">
        <v>116984900</v>
      </c>
      <c r="H178" s="509">
        <v>206</v>
      </c>
      <c r="I178" s="510">
        <v>205</v>
      </c>
      <c r="J178" s="511">
        <v>122469167</v>
      </c>
      <c r="K178" s="512">
        <v>430</v>
      </c>
      <c r="L178" s="513">
        <v>426</v>
      </c>
      <c r="M178" s="508">
        <v>6964876</v>
      </c>
      <c r="N178" s="509">
        <v>191</v>
      </c>
      <c r="O178" s="510">
        <v>187</v>
      </c>
      <c r="P178" s="511">
        <v>44090531</v>
      </c>
      <c r="Q178" s="512">
        <v>291</v>
      </c>
      <c r="R178" s="513">
        <v>287</v>
      </c>
      <c r="S178" s="508">
        <v>78101275</v>
      </c>
      <c r="T178" s="509">
        <v>286</v>
      </c>
      <c r="U178" s="510">
        <v>283</v>
      </c>
      <c r="V178" s="511">
        <v>1939539</v>
      </c>
      <c r="W178" s="512">
        <v>126</v>
      </c>
      <c r="X178" s="513">
        <v>125</v>
      </c>
      <c r="Y178" s="508">
        <v>30940</v>
      </c>
      <c r="Z178" s="509">
        <v>343</v>
      </c>
      <c r="AA178" s="510">
        <v>338</v>
      </c>
      <c r="AB178" s="511">
        <v>214</v>
      </c>
      <c r="AC178" s="516">
        <v>311</v>
      </c>
      <c r="AD178" s="506">
        <v>0</v>
      </c>
      <c r="AE178" s="517">
        <v>100</v>
      </c>
      <c r="AF178" s="518">
        <v>0</v>
      </c>
    </row>
    <row r="179" spans="1:32" ht="18.75" customHeight="1">
      <c r="A179" s="356">
        <v>177</v>
      </c>
      <c r="B179" s="357">
        <v>160</v>
      </c>
      <c r="C179" s="358" t="s">
        <v>4117</v>
      </c>
      <c r="D179" s="359" t="s">
        <v>3815</v>
      </c>
      <c r="E179" s="360" t="s">
        <v>3813</v>
      </c>
      <c r="F179" s="361">
        <v>176</v>
      </c>
      <c r="G179" s="362">
        <v>116916257</v>
      </c>
      <c r="H179" s="363">
        <v>172</v>
      </c>
      <c r="I179" s="364">
        <v>172</v>
      </c>
      <c r="J179" s="365">
        <v>128994885</v>
      </c>
      <c r="K179" s="366">
        <v>127</v>
      </c>
      <c r="L179" s="367">
        <v>124</v>
      </c>
      <c r="M179" s="362">
        <v>32009134</v>
      </c>
      <c r="N179" s="363">
        <v>346</v>
      </c>
      <c r="O179" s="364">
        <v>341</v>
      </c>
      <c r="P179" s="365">
        <v>22856352</v>
      </c>
      <c r="Q179" s="366">
        <v>243</v>
      </c>
      <c r="R179" s="367">
        <v>240</v>
      </c>
      <c r="S179" s="362">
        <v>90209544</v>
      </c>
      <c r="T179" s="363">
        <v>371</v>
      </c>
      <c r="U179" s="364">
        <v>366</v>
      </c>
      <c r="V179" s="365">
        <v>103832</v>
      </c>
      <c r="W179" s="366">
        <v>86</v>
      </c>
      <c r="X179" s="367">
        <v>85</v>
      </c>
      <c r="Y179" s="362">
        <v>41736</v>
      </c>
      <c r="Z179" s="363">
        <v>111</v>
      </c>
      <c r="AA179" s="364">
        <v>110</v>
      </c>
      <c r="AB179" s="365">
        <v>568</v>
      </c>
      <c r="AC179" s="368">
        <v>356</v>
      </c>
      <c r="AD179" s="360">
        <v>0</v>
      </c>
      <c r="AE179" s="369">
        <v>100</v>
      </c>
      <c r="AF179" s="370">
        <v>0</v>
      </c>
    </row>
    <row r="180" spans="1:32" ht="18.75" customHeight="1">
      <c r="A180" s="356">
        <v>178</v>
      </c>
      <c r="B180" s="428">
        <v>163</v>
      </c>
      <c r="C180" s="358" t="s">
        <v>3096</v>
      </c>
      <c r="D180" s="359" t="s">
        <v>3815</v>
      </c>
      <c r="E180" s="360" t="s">
        <v>3813</v>
      </c>
      <c r="F180" s="361">
        <v>177</v>
      </c>
      <c r="G180" s="362">
        <v>116504492</v>
      </c>
      <c r="H180" s="363">
        <v>218</v>
      </c>
      <c r="I180" s="364">
        <v>217</v>
      </c>
      <c r="J180" s="365">
        <v>119454492</v>
      </c>
      <c r="K180" s="366">
        <v>92</v>
      </c>
      <c r="L180" s="367">
        <v>89</v>
      </c>
      <c r="M180" s="362">
        <v>36622410</v>
      </c>
      <c r="N180" s="363">
        <v>118</v>
      </c>
      <c r="O180" s="364">
        <v>115</v>
      </c>
      <c r="P180" s="365">
        <v>61058486</v>
      </c>
      <c r="Q180" s="366">
        <v>309</v>
      </c>
      <c r="R180" s="367">
        <v>305</v>
      </c>
      <c r="S180" s="362">
        <v>75602465</v>
      </c>
      <c r="T180" s="363">
        <v>154</v>
      </c>
      <c r="U180" s="364">
        <v>153</v>
      </c>
      <c r="V180" s="365">
        <v>6931390</v>
      </c>
      <c r="W180" s="366">
        <v>397</v>
      </c>
      <c r="X180" s="367">
        <v>395</v>
      </c>
      <c r="Y180" s="362">
        <v>803</v>
      </c>
      <c r="Z180" s="363">
        <v>11</v>
      </c>
      <c r="AA180" s="364">
        <v>11</v>
      </c>
      <c r="AB180" s="365">
        <v>1350</v>
      </c>
      <c r="AC180" s="368">
        <v>321</v>
      </c>
      <c r="AD180" s="360">
        <v>0</v>
      </c>
      <c r="AE180" s="369">
        <v>100</v>
      </c>
      <c r="AF180" s="370">
        <v>0</v>
      </c>
    </row>
    <row r="181" spans="1:32" ht="18.75" customHeight="1">
      <c r="A181" s="470">
        <v>179</v>
      </c>
      <c r="B181" s="471" t="s">
        <v>3813</v>
      </c>
      <c r="C181" s="472" t="s">
        <v>4218</v>
      </c>
      <c r="D181" s="473" t="s">
        <v>2081</v>
      </c>
      <c r="E181" s="474" t="s">
        <v>3813</v>
      </c>
      <c r="F181" s="475">
        <v>178</v>
      </c>
      <c r="G181" s="476">
        <v>116499981</v>
      </c>
      <c r="H181" s="477">
        <v>226</v>
      </c>
      <c r="I181" s="478">
        <v>225</v>
      </c>
      <c r="J181" s="479">
        <v>118505828</v>
      </c>
      <c r="K181" s="480" t="s">
        <v>3813</v>
      </c>
      <c r="L181" s="481" t="s">
        <v>3813</v>
      </c>
      <c r="M181" s="519" t="s">
        <v>3813</v>
      </c>
      <c r="N181" s="477">
        <v>87</v>
      </c>
      <c r="O181" s="478">
        <v>85</v>
      </c>
      <c r="P181" s="479">
        <v>68477193</v>
      </c>
      <c r="Q181" s="480">
        <v>27</v>
      </c>
      <c r="R181" s="481">
        <v>26</v>
      </c>
      <c r="S181" s="476">
        <v>242843771</v>
      </c>
      <c r="T181" s="477" t="s">
        <v>3813</v>
      </c>
      <c r="U181" s="478" t="s">
        <v>3813</v>
      </c>
      <c r="V181" s="520" t="s">
        <v>3813</v>
      </c>
      <c r="W181" s="480" t="s">
        <v>3813</v>
      </c>
      <c r="X181" s="481" t="s">
        <v>3813</v>
      </c>
      <c r="Y181" s="519" t="s">
        <v>3813</v>
      </c>
      <c r="Z181" s="477">
        <v>371</v>
      </c>
      <c r="AA181" s="478">
        <v>366</v>
      </c>
      <c r="AB181" s="479">
        <v>183</v>
      </c>
      <c r="AC181" s="482">
        <v>362</v>
      </c>
      <c r="AD181" s="474">
        <v>0</v>
      </c>
      <c r="AE181" s="483">
        <v>100</v>
      </c>
      <c r="AF181" s="484">
        <v>0</v>
      </c>
    </row>
    <row r="182" spans="1:32" ht="18.75" customHeight="1">
      <c r="A182" s="404">
        <v>180</v>
      </c>
      <c r="B182" s="405">
        <v>233</v>
      </c>
      <c r="C182" s="406" t="s">
        <v>1077</v>
      </c>
      <c r="D182" s="407" t="s">
        <v>3815</v>
      </c>
      <c r="E182" s="433" t="s">
        <v>3813</v>
      </c>
      <c r="F182" s="419">
        <v>179</v>
      </c>
      <c r="G182" s="410">
        <v>116164384</v>
      </c>
      <c r="H182" s="411">
        <v>237</v>
      </c>
      <c r="I182" s="412">
        <v>236</v>
      </c>
      <c r="J182" s="413">
        <v>116491873</v>
      </c>
      <c r="K182" s="414">
        <v>13</v>
      </c>
      <c r="L182" s="415">
        <v>12</v>
      </c>
      <c r="M182" s="410">
        <v>61646409</v>
      </c>
      <c r="N182" s="411">
        <v>155</v>
      </c>
      <c r="O182" s="412">
        <v>152</v>
      </c>
      <c r="P182" s="413">
        <v>50309556</v>
      </c>
      <c r="Q182" s="414">
        <v>158</v>
      </c>
      <c r="R182" s="415">
        <v>155</v>
      </c>
      <c r="S182" s="410">
        <v>120180983</v>
      </c>
      <c r="T182" s="411">
        <v>33</v>
      </c>
      <c r="U182" s="412">
        <v>33</v>
      </c>
      <c r="V182" s="413">
        <v>20598033</v>
      </c>
      <c r="W182" s="414">
        <v>320</v>
      </c>
      <c r="X182" s="415">
        <v>319</v>
      </c>
      <c r="Y182" s="410">
        <v>4538</v>
      </c>
      <c r="Z182" s="411">
        <v>141</v>
      </c>
      <c r="AA182" s="412">
        <v>140</v>
      </c>
      <c r="AB182" s="413">
        <v>505</v>
      </c>
      <c r="AC182" s="418">
        <v>382</v>
      </c>
      <c r="AD182" s="408">
        <v>0</v>
      </c>
      <c r="AE182" s="419">
        <v>40.5</v>
      </c>
      <c r="AF182" s="420">
        <v>59.5</v>
      </c>
    </row>
    <row r="183" spans="1:32" ht="18.75" customHeight="1">
      <c r="A183" s="388">
        <v>181</v>
      </c>
      <c r="B183" s="389">
        <v>272</v>
      </c>
      <c r="C183" s="390" t="s">
        <v>2366</v>
      </c>
      <c r="D183" s="391" t="s">
        <v>3815</v>
      </c>
      <c r="E183" s="392" t="s">
        <v>3813</v>
      </c>
      <c r="F183" s="393">
        <v>180</v>
      </c>
      <c r="G183" s="394">
        <v>116073327</v>
      </c>
      <c r="H183" s="395">
        <v>103</v>
      </c>
      <c r="I183" s="396">
        <v>103</v>
      </c>
      <c r="J183" s="397">
        <v>147692465</v>
      </c>
      <c r="K183" s="398">
        <v>75</v>
      </c>
      <c r="L183" s="399">
        <v>72</v>
      </c>
      <c r="M183" s="394">
        <v>39645536</v>
      </c>
      <c r="N183" s="395">
        <v>270</v>
      </c>
      <c r="O183" s="396">
        <v>266</v>
      </c>
      <c r="P183" s="397">
        <v>31531152</v>
      </c>
      <c r="Q183" s="398">
        <v>157</v>
      </c>
      <c r="R183" s="399">
        <v>154</v>
      </c>
      <c r="S183" s="394">
        <v>120301072</v>
      </c>
      <c r="T183" s="395">
        <v>418</v>
      </c>
      <c r="U183" s="396">
        <v>413</v>
      </c>
      <c r="V183" s="397">
        <v>-3142080</v>
      </c>
      <c r="W183" s="398">
        <v>162</v>
      </c>
      <c r="X183" s="399">
        <v>161</v>
      </c>
      <c r="Y183" s="394">
        <v>24316</v>
      </c>
      <c r="Z183" s="395">
        <v>4</v>
      </c>
      <c r="AA183" s="396">
        <v>4</v>
      </c>
      <c r="AB183" s="397">
        <v>2060</v>
      </c>
      <c r="AC183" s="401">
        <v>322</v>
      </c>
      <c r="AD183" s="392">
        <v>0</v>
      </c>
      <c r="AE183" s="402">
        <v>100</v>
      </c>
      <c r="AF183" s="403">
        <v>0</v>
      </c>
    </row>
    <row r="184" spans="1:32" ht="18.75" customHeight="1">
      <c r="A184" s="356">
        <v>182</v>
      </c>
      <c r="B184" s="357">
        <v>258</v>
      </c>
      <c r="C184" s="358" t="s">
        <v>2401</v>
      </c>
      <c r="D184" s="359" t="s">
        <v>3815</v>
      </c>
      <c r="E184" s="360" t="s">
        <v>3813</v>
      </c>
      <c r="F184" s="361">
        <v>181</v>
      </c>
      <c r="G184" s="362">
        <v>115726338</v>
      </c>
      <c r="H184" s="363">
        <v>244</v>
      </c>
      <c r="I184" s="364">
        <v>243</v>
      </c>
      <c r="J184" s="365">
        <v>115726338</v>
      </c>
      <c r="K184" s="366">
        <v>475</v>
      </c>
      <c r="L184" s="367">
        <v>471</v>
      </c>
      <c r="M184" s="362">
        <v>1471495</v>
      </c>
      <c r="N184" s="363">
        <v>76</v>
      </c>
      <c r="O184" s="364">
        <v>74</v>
      </c>
      <c r="P184" s="365">
        <v>75090903</v>
      </c>
      <c r="Q184" s="366">
        <v>94</v>
      </c>
      <c r="R184" s="367">
        <v>92</v>
      </c>
      <c r="S184" s="362">
        <v>156277773</v>
      </c>
      <c r="T184" s="363">
        <v>478</v>
      </c>
      <c r="U184" s="364">
        <v>473</v>
      </c>
      <c r="V184" s="365">
        <v>-15653517</v>
      </c>
      <c r="W184" s="366" t="s">
        <v>3813</v>
      </c>
      <c r="X184" s="367" t="s">
        <v>3813</v>
      </c>
      <c r="Y184" s="426" t="s">
        <v>3813</v>
      </c>
      <c r="Z184" s="363">
        <v>24</v>
      </c>
      <c r="AA184" s="364">
        <v>23</v>
      </c>
      <c r="AB184" s="365">
        <v>1125</v>
      </c>
      <c r="AC184" s="368">
        <v>322</v>
      </c>
      <c r="AD184" s="360">
        <v>0</v>
      </c>
      <c r="AE184" s="369">
        <v>100</v>
      </c>
      <c r="AF184" s="370">
        <v>0</v>
      </c>
    </row>
    <row r="185" spans="1:32" ht="18.75" customHeight="1">
      <c r="A185" s="470">
        <v>183</v>
      </c>
      <c r="B185" s="471">
        <v>62</v>
      </c>
      <c r="C185" s="472" t="s">
        <v>4219</v>
      </c>
      <c r="D185" s="473" t="s">
        <v>3816</v>
      </c>
      <c r="E185" s="474" t="s">
        <v>3813</v>
      </c>
      <c r="F185" s="475">
        <v>182</v>
      </c>
      <c r="G185" s="476">
        <v>115657889</v>
      </c>
      <c r="H185" s="477">
        <v>110</v>
      </c>
      <c r="I185" s="478">
        <v>110</v>
      </c>
      <c r="J185" s="479">
        <v>145143899</v>
      </c>
      <c r="K185" s="480">
        <v>251</v>
      </c>
      <c r="L185" s="481">
        <v>247</v>
      </c>
      <c r="M185" s="476">
        <v>18335242</v>
      </c>
      <c r="N185" s="477">
        <v>12</v>
      </c>
      <c r="O185" s="478">
        <v>12</v>
      </c>
      <c r="P185" s="479">
        <v>177751784</v>
      </c>
      <c r="Q185" s="480">
        <v>16</v>
      </c>
      <c r="R185" s="481">
        <v>16</v>
      </c>
      <c r="S185" s="476">
        <v>317341164</v>
      </c>
      <c r="T185" s="477">
        <v>197</v>
      </c>
      <c r="U185" s="478">
        <v>195</v>
      </c>
      <c r="V185" s="479">
        <v>4852060</v>
      </c>
      <c r="W185" s="480">
        <v>367</v>
      </c>
      <c r="X185" s="481">
        <v>366</v>
      </c>
      <c r="Y185" s="476">
        <v>2196</v>
      </c>
      <c r="Z185" s="477">
        <v>336</v>
      </c>
      <c r="AA185" s="478">
        <v>331</v>
      </c>
      <c r="AB185" s="479">
        <v>220</v>
      </c>
      <c r="AC185" s="482">
        <v>311</v>
      </c>
      <c r="AD185" s="474">
        <v>0</v>
      </c>
      <c r="AE185" s="483">
        <v>100</v>
      </c>
      <c r="AF185" s="484">
        <v>0</v>
      </c>
    </row>
    <row r="186" spans="1:32" ht="18.75" customHeight="1">
      <c r="A186" s="470">
        <v>184</v>
      </c>
      <c r="B186" s="471" t="s">
        <v>3813</v>
      </c>
      <c r="C186" s="472" t="s">
        <v>4220</v>
      </c>
      <c r="D186" s="473" t="s">
        <v>1734</v>
      </c>
      <c r="E186" s="474" t="s">
        <v>3813</v>
      </c>
      <c r="F186" s="475">
        <v>183</v>
      </c>
      <c r="G186" s="476">
        <v>115106944</v>
      </c>
      <c r="H186" s="477">
        <v>197</v>
      </c>
      <c r="I186" s="478">
        <v>196</v>
      </c>
      <c r="J186" s="479">
        <v>123685833</v>
      </c>
      <c r="K186" s="480">
        <v>323</v>
      </c>
      <c r="L186" s="481">
        <v>319</v>
      </c>
      <c r="M186" s="476">
        <v>13904975</v>
      </c>
      <c r="N186" s="477">
        <v>296</v>
      </c>
      <c r="O186" s="478">
        <v>292</v>
      </c>
      <c r="P186" s="479">
        <v>28347203</v>
      </c>
      <c r="Q186" s="480">
        <v>268</v>
      </c>
      <c r="R186" s="481">
        <v>264</v>
      </c>
      <c r="S186" s="476">
        <v>84000970</v>
      </c>
      <c r="T186" s="477">
        <v>232</v>
      </c>
      <c r="U186" s="478">
        <v>230</v>
      </c>
      <c r="V186" s="479">
        <v>3514178</v>
      </c>
      <c r="W186" s="480">
        <v>185</v>
      </c>
      <c r="X186" s="481">
        <v>184</v>
      </c>
      <c r="Y186" s="476">
        <v>20193</v>
      </c>
      <c r="Z186" s="477">
        <v>309</v>
      </c>
      <c r="AA186" s="478">
        <v>304</v>
      </c>
      <c r="AB186" s="479">
        <v>250</v>
      </c>
      <c r="AC186" s="482">
        <v>383</v>
      </c>
      <c r="AD186" s="474">
        <v>0</v>
      </c>
      <c r="AE186" s="483">
        <v>100</v>
      </c>
      <c r="AF186" s="484">
        <v>0</v>
      </c>
    </row>
    <row r="187" spans="1:32" ht="18.75" customHeight="1">
      <c r="A187" s="485">
        <v>185</v>
      </c>
      <c r="B187" s="486" t="s">
        <v>3813</v>
      </c>
      <c r="C187" s="487" t="s">
        <v>806</v>
      </c>
      <c r="D187" s="488" t="s">
        <v>465</v>
      </c>
      <c r="E187" s="489" t="s">
        <v>3813</v>
      </c>
      <c r="F187" s="490">
        <v>184</v>
      </c>
      <c r="G187" s="491">
        <v>114970640</v>
      </c>
      <c r="H187" s="492">
        <v>148</v>
      </c>
      <c r="I187" s="493">
        <v>148</v>
      </c>
      <c r="J187" s="494">
        <v>136032676</v>
      </c>
      <c r="K187" s="495">
        <v>488</v>
      </c>
      <c r="L187" s="496">
        <v>483</v>
      </c>
      <c r="M187" s="491">
        <v>-3610515</v>
      </c>
      <c r="N187" s="492">
        <v>201</v>
      </c>
      <c r="O187" s="493">
        <v>197</v>
      </c>
      <c r="P187" s="494">
        <v>42774297</v>
      </c>
      <c r="Q187" s="495">
        <v>28</v>
      </c>
      <c r="R187" s="496">
        <v>27</v>
      </c>
      <c r="S187" s="491">
        <v>241830893</v>
      </c>
      <c r="T187" s="492">
        <v>479</v>
      </c>
      <c r="U187" s="493">
        <v>474</v>
      </c>
      <c r="V187" s="494">
        <v>-15761507</v>
      </c>
      <c r="W187" s="495">
        <v>24</v>
      </c>
      <c r="X187" s="496">
        <v>24</v>
      </c>
      <c r="Y187" s="491">
        <v>60122</v>
      </c>
      <c r="Z187" s="492">
        <v>192</v>
      </c>
      <c r="AA187" s="493">
        <v>189</v>
      </c>
      <c r="AB187" s="494">
        <v>413</v>
      </c>
      <c r="AC187" s="499">
        <v>311</v>
      </c>
      <c r="AD187" s="489">
        <v>0</v>
      </c>
      <c r="AE187" s="500">
        <v>100</v>
      </c>
      <c r="AF187" s="501">
        <v>0</v>
      </c>
    </row>
    <row r="188" spans="1:32" ht="18.75" customHeight="1">
      <c r="A188" s="502">
        <v>186</v>
      </c>
      <c r="B188" s="503">
        <v>144</v>
      </c>
      <c r="C188" s="504" t="s">
        <v>1248</v>
      </c>
      <c r="D188" s="505" t="s">
        <v>3371</v>
      </c>
      <c r="E188" s="506" t="s">
        <v>3813</v>
      </c>
      <c r="F188" s="507">
        <v>185</v>
      </c>
      <c r="G188" s="508">
        <v>114936605</v>
      </c>
      <c r="H188" s="509">
        <v>252</v>
      </c>
      <c r="I188" s="510">
        <v>251</v>
      </c>
      <c r="J188" s="511">
        <v>114936605</v>
      </c>
      <c r="K188" s="512">
        <v>399</v>
      </c>
      <c r="L188" s="513">
        <v>395</v>
      </c>
      <c r="M188" s="508">
        <v>9381038</v>
      </c>
      <c r="N188" s="509">
        <v>194</v>
      </c>
      <c r="O188" s="510">
        <v>190</v>
      </c>
      <c r="P188" s="511">
        <v>43690149</v>
      </c>
      <c r="Q188" s="512">
        <v>313</v>
      </c>
      <c r="R188" s="513">
        <v>309</v>
      </c>
      <c r="S188" s="508">
        <v>75211776</v>
      </c>
      <c r="T188" s="509">
        <v>189</v>
      </c>
      <c r="U188" s="510">
        <v>187</v>
      </c>
      <c r="V188" s="511">
        <v>5110370</v>
      </c>
      <c r="W188" s="512">
        <v>281</v>
      </c>
      <c r="X188" s="513">
        <v>280</v>
      </c>
      <c r="Y188" s="508">
        <v>7530</v>
      </c>
      <c r="Z188" s="509">
        <v>430</v>
      </c>
      <c r="AA188" s="510">
        <v>425</v>
      </c>
      <c r="AB188" s="511">
        <v>119</v>
      </c>
      <c r="AC188" s="516">
        <v>311</v>
      </c>
      <c r="AD188" s="506">
        <v>0</v>
      </c>
      <c r="AE188" s="517">
        <v>100</v>
      </c>
      <c r="AF188" s="518">
        <v>0</v>
      </c>
    </row>
    <row r="189" spans="1:32" ht="18.75" customHeight="1">
      <c r="A189" s="356">
        <v>187</v>
      </c>
      <c r="B189" s="357">
        <v>175</v>
      </c>
      <c r="C189" s="358" t="s">
        <v>4221</v>
      </c>
      <c r="D189" s="359" t="s">
        <v>3815</v>
      </c>
      <c r="E189" s="360" t="s">
        <v>3813</v>
      </c>
      <c r="F189" s="361">
        <v>186</v>
      </c>
      <c r="G189" s="362">
        <v>114872751</v>
      </c>
      <c r="H189" s="363">
        <v>72</v>
      </c>
      <c r="I189" s="364">
        <v>72</v>
      </c>
      <c r="J189" s="365">
        <v>154751779</v>
      </c>
      <c r="K189" s="366">
        <v>177</v>
      </c>
      <c r="L189" s="367">
        <v>174</v>
      </c>
      <c r="M189" s="362">
        <v>25294677</v>
      </c>
      <c r="N189" s="363">
        <v>124</v>
      </c>
      <c r="O189" s="364">
        <v>121</v>
      </c>
      <c r="P189" s="365">
        <v>59843410</v>
      </c>
      <c r="Q189" s="366">
        <v>229</v>
      </c>
      <c r="R189" s="367">
        <v>226</v>
      </c>
      <c r="S189" s="362">
        <v>94151551</v>
      </c>
      <c r="T189" s="363">
        <v>139</v>
      </c>
      <c r="U189" s="364">
        <v>139</v>
      </c>
      <c r="V189" s="365">
        <v>7503339</v>
      </c>
      <c r="W189" s="366">
        <v>184</v>
      </c>
      <c r="X189" s="367">
        <v>183</v>
      </c>
      <c r="Y189" s="362">
        <v>20200</v>
      </c>
      <c r="Z189" s="363">
        <v>254</v>
      </c>
      <c r="AA189" s="364">
        <v>251</v>
      </c>
      <c r="AB189" s="365">
        <v>317</v>
      </c>
      <c r="AC189" s="368">
        <v>383</v>
      </c>
      <c r="AD189" s="360">
        <v>0</v>
      </c>
      <c r="AE189" s="369">
        <v>79.209999999999994</v>
      </c>
      <c r="AF189" s="370">
        <v>20.79</v>
      </c>
    </row>
    <row r="190" spans="1:32" ht="18.75" customHeight="1">
      <c r="A190" s="470">
        <v>188</v>
      </c>
      <c r="B190" s="471">
        <v>313</v>
      </c>
      <c r="C190" s="472" t="s">
        <v>1224</v>
      </c>
      <c r="D190" s="473" t="s">
        <v>3373</v>
      </c>
      <c r="E190" s="474" t="s">
        <v>3813</v>
      </c>
      <c r="F190" s="475">
        <v>187</v>
      </c>
      <c r="G190" s="476">
        <v>114765304</v>
      </c>
      <c r="H190" s="477">
        <v>251</v>
      </c>
      <c r="I190" s="478">
        <v>250</v>
      </c>
      <c r="J190" s="479">
        <v>115014672</v>
      </c>
      <c r="K190" s="480">
        <v>241</v>
      </c>
      <c r="L190" s="481">
        <v>237</v>
      </c>
      <c r="M190" s="476">
        <v>19839618</v>
      </c>
      <c r="N190" s="477">
        <v>273</v>
      </c>
      <c r="O190" s="478">
        <v>269</v>
      </c>
      <c r="P190" s="479">
        <v>30857300</v>
      </c>
      <c r="Q190" s="480">
        <v>371</v>
      </c>
      <c r="R190" s="481">
        <v>367</v>
      </c>
      <c r="S190" s="476">
        <v>63751993</v>
      </c>
      <c r="T190" s="477">
        <v>184</v>
      </c>
      <c r="U190" s="478">
        <v>182</v>
      </c>
      <c r="V190" s="479">
        <v>5237917</v>
      </c>
      <c r="W190" s="480">
        <v>414</v>
      </c>
      <c r="X190" s="481">
        <v>412</v>
      </c>
      <c r="Y190" s="476">
        <v>397</v>
      </c>
      <c r="Z190" s="477">
        <v>63</v>
      </c>
      <c r="AA190" s="478">
        <v>62</v>
      </c>
      <c r="AB190" s="479">
        <v>751</v>
      </c>
      <c r="AC190" s="482">
        <v>321</v>
      </c>
      <c r="AD190" s="474">
        <v>0</v>
      </c>
      <c r="AE190" s="483">
        <v>100</v>
      </c>
      <c r="AF190" s="484">
        <v>0</v>
      </c>
    </row>
    <row r="191" spans="1:32" ht="18.75" customHeight="1">
      <c r="A191" s="470">
        <v>189</v>
      </c>
      <c r="B191" s="471" t="s">
        <v>3813</v>
      </c>
      <c r="C191" s="472" t="s">
        <v>4222</v>
      </c>
      <c r="D191" s="473" t="s">
        <v>3816</v>
      </c>
      <c r="E191" s="474" t="s">
        <v>3813</v>
      </c>
      <c r="F191" s="475">
        <v>188</v>
      </c>
      <c r="G191" s="476">
        <v>114444137</v>
      </c>
      <c r="H191" s="477">
        <v>250</v>
      </c>
      <c r="I191" s="478">
        <v>249</v>
      </c>
      <c r="J191" s="479">
        <v>115124679</v>
      </c>
      <c r="K191" s="480">
        <v>287</v>
      </c>
      <c r="L191" s="481">
        <v>283</v>
      </c>
      <c r="M191" s="476">
        <v>16173385</v>
      </c>
      <c r="N191" s="477">
        <v>404</v>
      </c>
      <c r="O191" s="478">
        <v>399</v>
      </c>
      <c r="P191" s="479">
        <v>14492717</v>
      </c>
      <c r="Q191" s="480">
        <v>434</v>
      </c>
      <c r="R191" s="481">
        <v>430</v>
      </c>
      <c r="S191" s="476">
        <v>50184176</v>
      </c>
      <c r="T191" s="477">
        <v>237</v>
      </c>
      <c r="U191" s="478">
        <v>235</v>
      </c>
      <c r="V191" s="479">
        <v>3308279</v>
      </c>
      <c r="W191" s="480">
        <v>271</v>
      </c>
      <c r="X191" s="481">
        <v>270</v>
      </c>
      <c r="Y191" s="476">
        <v>8124</v>
      </c>
      <c r="Z191" s="477">
        <v>205</v>
      </c>
      <c r="AA191" s="478">
        <v>202</v>
      </c>
      <c r="AB191" s="479">
        <v>398</v>
      </c>
      <c r="AC191" s="482">
        <v>331</v>
      </c>
      <c r="AD191" s="474">
        <v>0</v>
      </c>
      <c r="AE191" s="483">
        <v>100</v>
      </c>
      <c r="AF191" s="484">
        <v>0</v>
      </c>
    </row>
    <row r="192" spans="1:32" ht="18.75" customHeight="1">
      <c r="A192" s="404">
        <v>190</v>
      </c>
      <c r="B192" s="405">
        <v>114</v>
      </c>
      <c r="C192" s="406" t="s">
        <v>1075</v>
      </c>
      <c r="D192" s="407" t="s">
        <v>3815</v>
      </c>
      <c r="E192" s="408" t="s">
        <v>3813</v>
      </c>
      <c r="F192" s="409">
        <v>189</v>
      </c>
      <c r="G192" s="410">
        <v>114433257</v>
      </c>
      <c r="H192" s="411">
        <v>224</v>
      </c>
      <c r="I192" s="412">
        <v>223</v>
      </c>
      <c r="J192" s="413">
        <v>118821483</v>
      </c>
      <c r="K192" s="414">
        <v>160</v>
      </c>
      <c r="L192" s="415">
        <v>157</v>
      </c>
      <c r="M192" s="410">
        <v>27779073</v>
      </c>
      <c r="N192" s="411">
        <v>34</v>
      </c>
      <c r="O192" s="412">
        <v>32</v>
      </c>
      <c r="P192" s="413">
        <v>119742216</v>
      </c>
      <c r="Q192" s="414">
        <v>74</v>
      </c>
      <c r="R192" s="415">
        <v>73</v>
      </c>
      <c r="S192" s="410">
        <v>172385396</v>
      </c>
      <c r="T192" s="411">
        <v>156</v>
      </c>
      <c r="U192" s="412">
        <v>155</v>
      </c>
      <c r="V192" s="413">
        <v>6776661</v>
      </c>
      <c r="W192" s="414">
        <v>384</v>
      </c>
      <c r="X192" s="415">
        <v>382</v>
      </c>
      <c r="Y192" s="410">
        <v>1257</v>
      </c>
      <c r="Z192" s="411">
        <v>132</v>
      </c>
      <c r="AA192" s="412">
        <v>131</v>
      </c>
      <c r="AB192" s="413">
        <v>530</v>
      </c>
      <c r="AC192" s="418">
        <v>210</v>
      </c>
      <c r="AD192" s="408">
        <v>0</v>
      </c>
      <c r="AE192" s="419">
        <v>100</v>
      </c>
      <c r="AF192" s="420">
        <v>0</v>
      </c>
    </row>
    <row r="193" spans="1:32" ht="18.75" customHeight="1">
      <c r="A193" s="502">
        <v>191</v>
      </c>
      <c r="B193" s="503">
        <v>278</v>
      </c>
      <c r="C193" s="504" t="s">
        <v>910</v>
      </c>
      <c r="D193" s="505" t="s">
        <v>3375</v>
      </c>
      <c r="E193" s="506" t="s">
        <v>3813</v>
      </c>
      <c r="F193" s="507">
        <v>190</v>
      </c>
      <c r="G193" s="508">
        <v>114320873</v>
      </c>
      <c r="H193" s="509">
        <v>115</v>
      </c>
      <c r="I193" s="510">
        <v>115</v>
      </c>
      <c r="J193" s="511">
        <v>144158749</v>
      </c>
      <c r="K193" s="512">
        <v>474</v>
      </c>
      <c r="L193" s="513">
        <v>470</v>
      </c>
      <c r="M193" s="508">
        <v>1567723</v>
      </c>
      <c r="N193" s="509">
        <v>417</v>
      </c>
      <c r="O193" s="510">
        <v>412</v>
      </c>
      <c r="P193" s="511">
        <v>12513120</v>
      </c>
      <c r="Q193" s="512">
        <v>97</v>
      </c>
      <c r="R193" s="513">
        <v>95</v>
      </c>
      <c r="S193" s="508">
        <v>153885874</v>
      </c>
      <c r="T193" s="509">
        <v>459</v>
      </c>
      <c r="U193" s="510">
        <v>454</v>
      </c>
      <c r="V193" s="511">
        <v>-9015854</v>
      </c>
      <c r="W193" s="512">
        <v>118</v>
      </c>
      <c r="X193" s="513">
        <v>117</v>
      </c>
      <c r="Y193" s="508">
        <v>32473</v>
      </c>
      <c r="Z193" s="509">
        <v>410</v>
      </c>
      <c r="AA193" s="510">
        <v>405</v>
      </c>
      <c r="AB193" s="511">
        <v>139</v>
      </c>
      <c r="AC193" s="516">
        <v>311</v>
      </c>
      <c r="AD193" s="506">
        <v>0</v>
      </c>
      <c r="AE193" s="517">
        <v>0</v>
      </c>
      <c r="AF193" s="518">
        <v>100</v>
      </c>
    </row>
    <row r="194" spans="1:32" ht="18.75" customHeight="1">
      <c r="A194" s="470">
        <v>192</v>
      </c>
      <c r="B194" s="471">
        <v>99</v>
      </c>
      <c r="C194" s="472" t="s">
        <v>1805</v>
      </c>
      <c r="D194" s="473" t="s">
        <v>3369</v>
      </c>
      <c r="E194" s="474" t="s">
        <v>3813</v>
      </c>
      <c r="F194" s="475">
        <v>191</v>
      </c>
      <c r="G194" s="476">
        <v>114224111</v>
      </c>
      <c r="H194" s="477">
        <v>258</v>
      </c>
      <c r="I194" s="478">
        <v>256</v>
      </c>
      <c r="J194" s="479">
        <v>114224111</v>
      </c>
      <c r="K194" s="480" t="s">
        <v>3813</v>
      </c>
      <c r="L194" s="481" t="s">
        <v>3813</v>
      </c>
      <c r="M194" s="519" t="s">
        <v>3813</v>
      </c>
      <c r="N194" s="477" t="s">
        <v>3813</v>
      </c>
      <c r="O194" s="478" t="s">
        <v>3813</v>
      </c>
      <c r="P194" s="520" t="s">
        <v>3813</v>
      </c>
      <c r="Q194" s="480" t="s">
        <v>3813</v>
      </c>
      <c r="R194" s="481" t="s">
        <v>3813</v>
      </c>
      <c r="S194" s="519" t="s">
        <v>3813</v>
      </c>
      <c r="T194" s="477" t="s">
        <v>3813</v>
      </c>
      <c r="U194" s="478" t="s">
        <v>3813</v>
      </c>
      <c r="V194" s="520" t="s">
        <v>3813</v>
      </c>
      <c r="W194" s="480">
        <v>419</v>
      </c>
      <c r="X194" s="481">
        <v>417</v>
      </c>
      <c r="Y194" s="476">
        <v>262</v>
      </c>
      <c r="Z194" s="477">
        <v>47</v>
      </c>
      <c r="AA194" s="478">
        <v>46</v>
      </c>
      <c r="AB194" s="479">
        <v>848</v>
      </c>
      <c r="AC194" s="482">
        <v>384</v>
      </c>
      <c r="AD194" s="474">
        <v>0</v>
      </c>
      <c r="AE194" s="483">
        <v>0</v>
      </c>
      <c r="AF194" s="484">
        <v>100</v>
      </c>
    </row>
    <row r="195" spans="1:32" ht="18.75" customHeight="1">
      <c r="A195" s="356">
        <v>193</v>
      </c>
      <c r="B195" s="357" t="s">
        <v>3813</v>
      </c>
      <c r="C195" s="358" t="s">
        <v>1519</v>
      </c>
      <c r="D195" s="359" t="s">
        <v>3815</v>
      </c>
      <c r="E195" s="360" t="s">
        <v>3813</v>
      </c>
      <c r="F195" s="361">
        <v>192</v>
      </c>
      <c r="G195" s="362">
        <v>114121441</v>
      </c>
      <c r="H195" s="363">
        <v>254</v>
      </c>
      <c r="I195" s="364">
        <v>252</v>
      </c>
      <c r="J195" s="365">
        <v>114867256</v>
      </c>
      <c r="K195" s="366">
        <v>81</v>
      </c>
      <c r="L195" s="367">
        <v>78</v>
      </c>
      <c r="M195" s="362">
        <v>38533385</v>
      </c>
      <c r="N195" s="363">
        <v>36</v>
      </c>
      <c r="O195" s="364">
        <v>34</v>
      </c>
      <c r="P195" s="365">
        <v>116029520</v>
      </c>
      <c r="Q195" s="366">
        <v>143</v>
      </c>
      <c r="R195" s="367">
        <v>140</v>
      </c>
      <c r="S195" s="362">
        <v>129358330</v>
      </c>
      <c r="T195" s="363">
        <v>136</v>
      </c>
      <c r="U195" s="364">
        <v>136</v>
      </c>
      <c r="V195" s="365">
        <v>7673744</v>
      </c>
      <c r="W195" s="366">
        <v>132</v>
      </c>
      <c r="X195" s="367">
        <v>131</v>
      </c>
      <c r="Y195" s="362">
        <v>30011</v>
      </c>
      <c r="Z195" s="363">
        <v>33</v>
      </c>
      <c r="AA195" s="364">
        <v>32</v>
      </c>
      <c r="AB195" s="365">
        <v>995</v>
      </c>
      <c r="AC195" s="368">
        <v>321</v>
      </c>
      <c r="AD195" s="360">
        <v>0</v>
      </c>
      <c r="AE195" s="369">
        <v>100</v>
      </c>
      <c r="AF195" s="370">
        <v>0</v>
      </c>
    </row>
    <row r="196" spans="1:32" ht="18.75" customHeight="1">
      <c r="A196" s="356">
        <v>194</v>
      </c>
      <c r="B196" s="357" t="s">
        <v>3813</v>
      </c>
      <c r="C196" s="358" t="s">
        <v>4223</v>
      </c>
      <c r="D196" s="359" t="s">
        <v>3815</v>
      </c>
      <c r="E196" s="360" t="s">
        <v>3813</v>
      </c>
      <c r="F196" s="361">
        <v>193</v>
      </c>
      <c r="G196" s="362">
        <v>113971065</v>
      </c>
      <c r="H196" s="363">
        <v>198</v>
      </c>
      <c r="I196" s="364">
        <v>197</v>
      </c>
      <c r="J196" s="365">
        <v>123451213</v>
      </c>
      <c r="K196" s="366" t="s">
        <v>3813</v>
      </c>
      <c r="L196" s="367" t="s">
        <v>3813</v>
      </c>
      <c r="M196" s="426" t="s">
        <v>3813</v>
      </c>
      <c r="N196" s="363" t="s">
        <v>3813</v>
      </c>
      <c r="O196" s="364" t="s">
        <v>3813</v>
      </c>
      <c r="P196" s="425" t="s">
        <v>3813</v>
      </c>
      <c r="Q196" s="366">
        <v>428</v>
      </c>
      <c r="R196" s="367">
        <v>424</v>
      </c>
      <c r="S196" s="362">
        <v>51478111</v>
      </c>
      <c r="T196" s="363" t="s">
        <v>3813</v>
      </c>
      <c r="U196" s="364" t="s">
        <v>3813</v>
      </c>
      <c r="V196" s="425" t="s">
        <v>3813</v>
      </c>
      <c r="W196" s="366" t="s">
        <v>3813</v>
      </c>
      <c r="X196" s="367" t="s">
        <v>3813</v>
      </c>
      <c r="Y196" s="426" t="s">
        <v>3813</v>
      </c>
      <c r="Z196" s="363">
        <v>310</v>
      </c>
      <c r="AA196" s="364">
        <v>305</v>
      </c>
      <c r="AB196" s="365">
        <v>250</v>
      </c>
      <c r="AC196" s="368">
        <v>383</v>
      </c>
      <c r="AD196" s="360">
        <v>0</v>
      </c>
      <c r="AE196" s="369">
        <v>100</v>
      </c>
      <c r="AF196" s="370">
        <v>0</v>
      </c>
    </row>
    <row r="197" spans="1:32" ht="18.75" customHeight="1">
      <c r="A197" s="485">
        <v>195</v>
      </c>
      <c r="B197" s="486">
        <v>113</v>
      </c>
      <c r="C197" s="487" t="s">
        <v>3274</v>
      </c>
      <c r="D197" s="488" t="s">
        <v>3369</v>
      </c>
      <c r="E197" s="489" t="s">
        <v>3813</v>
      </c>
      <c r="F197" s="490">
        <v>194</v>
      </c>
      <c r="G197" s="491">
        <v>113851100</v>
      </c>
      <c r="H197" s="492">
        <v>260</v>
      </c>
      <c r="I197" s="493">
        <v>258</v>
      </c>
      <c r="J197" s="494">
        <v>113939116</v>
      </c>
      <c r="K197" s="495">
        <v>96</v>
      </c>
      <c r="L197" s="496">
        <v>93</v>
      </c>
      <c r="M197" s="491">
        <v>36044526</v>
      </c>
      <c r="N197" s="492">
        <v>52</v>
      </c>
      <c r="O197" s="493">
        <v>50</v>
      </c>
      <c r="P197" s="494">
        <v>97105649</v>
      </c>
      <c r="Q197" s="495">
        <v>193</v>
      </c>
      <c r="R197" s="496">
        <v>190</v>
      </c>
      <c r="S197" s="491">
        <v>107283043</v>
      </c>
      <c r="T197" s="492">
        <v>19</v>
      </c>
      <c r="U197" s="493">
        <v>19</v>
      </c>
      <c r="V197" s="494">
        <v>26706710</v>
      </c>
      <c r="W197" s="495">
        <v>350</v>
      </c>
      <c r="X197" s="496">
        <v>349</v>
      </c>
      <c r="Y197" s="491">
        <v>3305</v>
      </c>
      <c r="Z197" s="492">
        <v>108</v>
      </c>
      <c r="AA197" s="493">
        <v>107</v>
      </c>
      <c r="AB197" s="494">
        <v>576</v>
      </c>
      <c r="AC197" s="499">
        <v>321</v>
      </c>
      <c r="AD197" s="489">
        <v>0</v>
      </c>
      <c r="AE197" s="500">
        <v>100</v>
      </c>
      <c r="AF197" s="501">
        <v>0</v>
      </c>
    </row>
    <row r="198" spans="1:32" ht="18.75" customHeight="1">
      <c r="A198" s="502">
        <v>196</v>
      </c>
      <c r="B198" s="503" t="s">
        <v>3813</v>
      </c>
      <c r="C198" s="504" t="s">
        <v>4224</v>
      </c>
      <c r="D198" s="505" t="s">
        <v>2992</v>
      </c>
      <c r="E198" s="506" t="s">
        <v>3813</v>
      </c>
      <c r="F198" s="507">
        <v>195</v>
      </c>
      <c r="G198" s="508">
        <v>113687154</v>
      </c>
      <c r="H198" s="509">
        <v>242</v>
      </c>
      <c r="I198" s="510">
        <v>241</v>
      </c>
      <c r="J198" s="511">
        <v>116045867</v>
      </c>
      <c r="K198" s="512">
        <v>57</v>
      </c>
      <c r="L198" s="513">
        <v>55</v>
      </c>
      <c r="M198" s="508">
        <v>42768396</v>
      </c>
      <c r="N198" s="509">
        <v>190</v>
      </c>
      <c r="O198" s="510">
        <v>186</v>
      </c>
      <c r="P198" s="511">
        <v>44171365</v>
      </c>
      <c r="Q198" s="512">
        <v>200</v>
      </c>
      <c r="R198" s="513">
        <v>197</v>
      </c>
      <c r="S198" s="508">
        <v>103908806</v>
      </c>
      <c r="T198" s="509">
        <v>26</v>
      </c>
      <c r="U198" s="510">
        <v>26</v>
      </c>
      <c r="V198" s="511">
        <v>22913526</v>
      </c>
      <c r="W198" s="512">
        <v>82</v>
      </c>
      <c r="X198" s="513">
        <v>81</v>
      </c>
      <c r="Y198" s="508">
        <v>42097</v>
      </c>
      <c r="Z198" s="509">
        <v>51</v>
      </c>
      <c r="AA198" s="510">
        <v>50</v>
      </c>
      <c r="AB198" s="511">
        <v>830</v>
      </c>
      <c r="AC198" s="516">
        <v>321</v>
      </c>
      <c r="AD198" s="506">
        <v>0</v>
      </c>
      <c r="AE198" s="517">
        <v>100</v>
      </c>
      <c r="AF198" s="518">
        <v>0</v>
      </c>
    </row>
    <row r="199" spans="1:32" ht="18.75" customHeight="1">
      <c r="A199" s="356">
        <v>197</v>
      </c>
      <c r="B199" s="357">
        <v>176</v>
      </c>
      <c r="C199" s="358" t="s">
        <v>4225</v>
      </c>
      <c r="D199" s="359" t="s">
        <v>3815</v>
      </c>
      <c r="E199" s="360" t="s">
        <v>3813</v>
      </c>
      <c r="F199" s="361">
        <v>196</v>
      </c>
      <c r="G199" s="362">
        <v>113620444</v>
      </c>
      <c r="H199" s="363">
        <v>236</v>
      </c>
      <c r="I199" s="364">
        <v>235</v>
      </c>
      <c r="J199" s="365">
        <v>116653510</v>
      </c>
      <c r="K199" s="366" t="s">
        <v>3813</v>
      </c>
      <c r="L199" s="367" t="s">
        <v>3813</v>
      </c>
      <c r="M199" s="426" t="s">
        <v>3813</v>
      </c>
      <c r="N199" s="363" t="s">
        <v>3813</v>
      </c>
      <c r="O199" s="364" t="s">
        <v>3813</v>
      </c>
      <c r="P199" s="425" t="s">
        <v>3813</v>
      </c>
      <c r="Q199" s="366" t="s">
        <v>3813</v>
      </c>
      <c r="R199" s="367" t="s">
        <v>3813</v>
      </c>
      <c r="S199" s="426" t="s">
        <v>3813</v>
      </c>
      <c r="T199" s="363" t="s">
        <v>3813</v>
      </c>
      <c r="U199" s="364" t="s">
        <v>3813</v>
      </c>
      <c r="V199" s="425" t="s">
        <v>3813</v>
      </c>
      <c r="W199" s="366" t="s">
        <v>3813</v>
      </c>
      <c r="X199" s="367" t="s">
        <v>3813</v>
      </c>
      <c r="Y199" s="426" t="s">
        <v>3813</v>
      </c>
      <c r="Z199" s="363" t="s">
        <v>3813</v>
      </c>
      <c r="AA199" s="364" t="s">
        <v>3813</v>
      </c>
      <c r="AB199" s="425" t="s">
        <v>3813</v>
      </c>
      <c r="AC199" s="368">
        <v>351</v>
      </c>
      <c r="AD199" s="360">
        <v>0</v>
      </c>
      <c r="AE199" s="369">
        <v>100</v>
      </c>
      <c r="AF199" s="370">
        <v>0</v>
      </c>
    </row>
    <row r="200" spans="1:32" ht="18.75" customHeight="1">
      <c r="A200" s="356">
        <v>198</v>
      </c>
      <c r="B200" s="357">
        <v>405</v>
      </c>
      <c r="C200" s="358" t="s">
        <v>1340</v>
      </c>
      <c r="D200" s="359" t="s">
        <v>3815</v>
      </c>
      <c r="E200" s="360" t="s">
        <v>3813</v>
      </c>
      <c r="F200" s="361">
        <v>197</v>
      </c>
      <c r="G200" s="362">
        <v>113308777</v>
      </c>
      <c r="H200" s="363">
        <v>219</v>
      </c>
      <c r="I200" s="364">
        <v>218</v>
      </c>
      <c r="J200" s="365">
        <v>119319496</v>
      </c>
      <c r="K200" s="366">
        <v>181</v>
      </c>
      <c r="L200" s="367">
        <v>178</v>
      </c>
      <c r="M200" s="362">
        <v>25039247</v>
      </c>
      <c r="N200" s="363">
        <v>16</v>
      </c>
      <c r="O200" s="364">
        <v>16</v>
      </c>
      <c r="P200" s="365">
        <v>153355544</v>
      </c>
      <c r="Q200" s="366">
        <v>70</v>
      </c>
      <c r="R200" s="367">
        <v>69</v>
      </c>
      <c r="S200" s="362">
        <v>177375466</v>
      </c>
      <c r="T200" s="363">
        <v>111</v>
      </c>
      <c r="U200" s="364">
        <v>111</v>
      </c>
      <c r="V200" s="365">
        <v>9349131</v>
      </c>
      <c r="W200" s="366">
        <v>247</v>
      </c>
      <c r="X200" s="367">
        <v>246</v>
      </c>
      <c r="Y200" s="362">
        <v>10976</v>
      </c>
      <c r="Z200" s="363">
        <v>72</v>
      </c>
      <c r="AA200" s="364">
        <v>71</v>
      </c>
      <c r="AB200" s="365">
        <v>706</v>
      </c>
      <c r="AC200" s="368">
        <v>321</v>
      </c>
      <c r="AD200" s="360">
        <v>0</v>
      </c>
      <c r="AE200" s="369">
        <v>100</v>
      </c>
      <c r="AF200" s="370">
        <v>0</v>
      </c>
    </row>
    <row r="201" spans="1:32" ht="18.75" customHeight="1">
      <c r="A201" s="470">
        <v>199</v>
      </c>
      <c r="B201" s="471">
        <v>204</v>
      </c>
      <c r="C201" s="472" t="s">
        <v>1434</v>
      </c>
      <c r="D201" s="473" t="s">
        <v>3367</v>
      </c>
      <c r="E201" s="474" t="s">
        <v>3813</v>
      </c>
      <c r="F201" s="475">
        <v>198</v>
      </c>
      <c r="G201" s="476">
        <v>112916713</v>
      </c>
      <c r="H201" s="477">
        <v>63</v>
      </c>
      <c r="I201" s="478">
        <v>63</v>
      </c>
      <c r="J201" s="479">
        <v>156781958</v>
      </c>
      <c r="K201" s="480" t="s">
        <v>3813</v>
      </c>
      <c r="L201" s="481" t="s">
        <v>3813</v>
      </c>
      <c r="M201" s="519" t="s">
        <v>3813</v>
      </c>
      <c r="N201" s="477" t="s">
        <v>3813</v>
      </c>
      <c r="O201" s="478" t="s">
        <v>3813</v>
      </c>
      <c r="P201" s="520" t="s">
        <v>3813</v>
      </c>
      <c r="Q201" s="480" t="s">
        <v>3813</v>
      </c>
      <c r="R201" s="481" t="s">
        <v>3813</v>
      </c>
      <c r="S201" s="519" t="s">
        <v>3813</v>
      </c>
      <c r="T201" s="477" t="s">
        <v>3813</v>
      </c>
      <c r="U201" s="478" t="s">
        <v>3813</v>
      </c>
      <c r="V201" s="520" t="s">
        <v>3813</v>
      </c>
      <c r="W201" s="480" t="s">
        <v>3813</v>
      </c>
      <c r="X201" s="481" t="s">
        <v>3813</v>
      </c>
      <c r="Y201" s="519" t="s">
        <v>3813</v>
      </c>
      <c r="Z201" s="477" t="s">
        <v>3813</v>
      </c>
      <c r="AA201" s="478" t="s">
        <v>3813</v>
      </c>
      <c r="AB201" s="520" t="s">
        <v>3813</v>
      </c>
      <c r="AC201" s="482">
        <v>311</v>
      </c>
      <c r="AD201" s="474">
        <v>0</v>
      </c>
      <c r="AE201" s="483">
        <v>100</v>
      </c>
      <c r="AF201" s="484">
        <v>0</v>
      </c>
    </row>
    <row r="202" spans="1:32" ht="18.75" customHeight="1">
      <c r="A202" s="404">
        <v>200</v>
      </c>
      <c r="B202" s="405">
        <v>379</v>
      </c>
      <c r="C202" s="406" t="s">
        <v>4226</v>
      </c>
      <c r="D202" s="407" t="s">
        <v>3815</v>
      </c>
      <c r="E202" s="408" t="s">
        <v>3813</v>
      </c>
      <c r="F202" s="409">
        <v>199</v>
      </c>
      <c r="G202" s="410">
        <v>112744193</v>
      </c>
      <c r="H202" s="411">
        <v>241</v>
      </c>
      <c r="I202" s="412">
        <v>240</v>
      </c>
      <c r="J202" s="413">
        <v>116073137</v>
      </c>
      <c r="K202" s="414">
        <v>485</v>
      </c>
      <c r="L202" s="415">
        <v>480</v>
      </c>
      <c r="M202" s="410">
        <v>-2576119</v>
      </c>
      <c r="N202" s="411">
        <v>487</v>
      </c>
      <c r="O202" s="412">
        <v>482</v>
      </c>
      <c r="P202" s="413">
        <v>1254528</v>
      </c>
      <c r="Q202" s="414">
        <v>276</v>
      </c>
      <c r="R202" s="415">
        <v>272</v>
      </c>
      <c r="S202" s="410">
        <v>81131749</v>
      </c>
      <c r="T202" s="411">
        <v>493</v>
      </c>
      <c r="U202" s="412">
        <v>488</v>
      </c>
      <c r="V202" s="413">
        <v>-26824430</v>
      </c>
      <c r="W202" s="414">
        <v>250</v>
      </c>
      <c r="X202" s="415">
        <v>249</v>
      </c>
      <c r="Y202" s="410">
        <v>10515</v>
      </c>
      <c r="Z202" s="411">
        <v>228</v>
      </c>
      <c r="AA202" s="412">
        <v>225</v>
      </c>
      <c r="AB202" s="413">
        <v>355</v>
      </c>
      <c r="AC202" s="418">
        <v>311</v>
      </c>
      <c r="AD202" s="408">
        <v>0</v>
      </c>
      <c r="AE202" s="419">
        <v>67.5</v>
      </c>
      <c r="AF202" s="420">
        <v>32.5</v>
      </c>
    </row>
    <row r="203" spans="1:32" ht="18.75" customHeight="1">
      <c r="A203" s="502">
        <v>201</v>
      </c>
      <c r="B203" s="503">
        <v>3</v>
      </c>
      <c r="C203" s="504" t="s">
        <v>1290</v>
      </c>
      <c r="D203" s="505" t="s">
        <v>465</v>
      </c>
      <c r="E203" s="506" t="s">
        <v>3813</v>
      </c>
      <c r="F203" s="507">
        <v>200</v>
      </c>
      <c r="G203" s="508">
        <v>112195894</v>
      </c>
      <c r="H203" s="509">
        <v>264</v>
      </c>
      <c r="I203" s="510">
        <v>262</v>
      </c>
      <c r="J203" s="511">
        <v>112481956</v>
      </c>
      <c r="K203" s="512" t="s">
        <v>3813</v>
      </c>
      <c r="L203" s="513" t="s">
        <v>3813</v>
      </c>
      <c r="M203" s="514" t="s">
        <v>3813</v>
      </c>
      <c r="N203" s="509" t="s">
        <v>3813</v>
      </c>
      <c r="O203" s="510" t="s">
        <v>3813</v>
      </c>
      <c r="P203" s="515" t="s">
        <v>3813</v>
      </c>
      <c r="Q203" s="512" t="s">
        <v>3813</v>
      </c>
      <c r="R203" s="513" t="s">
        <v>3813</v>
      </c>
      <c r="S203" s="514" t="s">
        <v>3813</v>
      </c>
      <c r="T203" s="509" t="s">
        <v>3813</v>
      </c>
      <c r="U203" s="510" t="s">
        <v>3813</v>
      </c>
      <c r="V203" s="515" t="s">
        <v>3813</v>
      </c>
      <c r="W203" s="512" t="s">
        <v>3813</v>
      </c>
      <c r="X203" s="513" t="s">
        <v>3813</v>
      </c>
      <c r="Y203" s="514" t="s">
        <v>3813</v>
      </c>
      <c r="Z203" s="509" t="s">
        <v>3813</v>
      </c>
      <c r="AA203" s="510" t="s">
        <v>3813</v>
      </c>
      <c r="AB203" s="515" t="s">
        <v>3813</v>
      </c>
      <c r="AC203" s="516">
        <v>361</v>
      </c>
      <c r="AD203" s="506">
        <v>0</v>
      </c>
      <c r="AE203" s="517">
        <v>100</v>
      </c>
      <c r="AF203" s="518">
        <v>0</v>
      </c>
    </row>
    <row r="204" spans="1:32" ht="18.75" customHeight="1">
      <c r="A204" s="470">
        <v>202</v>
      </c>
      <c r="B204" s="471">
        <v>319</v>
      </c>
      <c r="C204" s="472" t="s">
        <v>3308</v>
      </c>
      <c r="D204" s="473" t="s">
        <v>3368</v>
      </c>
      <c r="E204" s="474" t="s">
        <v>3813</v>
      </c>
      <c r="F204" s="475">
        <v>201</v>
      </c>
      <c r="G204" s="476">
        <v>112030167</v>
      </c>
      <c r="H204" s="477">
        <v>93</v>
      </c>
      <c r="I204" s="478">
        <v>93</v>
      </c>
      <c r="J204" s="479">
        <v>149864054</v>
      </c>
      <c r="K204" s="480">
        <v>350</v>
      </c>
      <c r="L204" s="481">
        <v>346</v>
      </c>
      <c r="M204" s="476">
        <v>12489601</v>
      </c>
      <c r="N204" s="477">
        <v>219</v>
      </c>
      <c r="O204" s="478">
        <v>215</v>
      </c>
      <c r="P204" s="479">
        <v>39302872</v>
      </c>
      <c r="Q204" s="480">
        <v>75</v>
      </c>
      <c r="R204" s="481">
        <v>74</v>
      </c>
      <c r="S204" s="476">
        <v>171756539</v>
      </c>
      <c r="T204" s="477">
        <v>123</v>
      </c>
      <c r="U204" s="478">
        <v>123</v>
      </c>
      <c r="V204" s="479">
        <v>8599708</v>
      </c>
      <c r="W204" s="480">
        <v>187</v>
      </c>
      <c r="X204" s="481">
        <v>186</v>
      </c>
      <c r="Y204" s="476">
        <v>20000</v>
      </c>
      <c r="Z204" s="477">
        <v>116</v>
      </c>
      <c r="AA204" s="478">
        <v>115</v>
      </c>
      <c r="AB204" s="479">
        <v>552</v>
      </c>
      <c r="AC204" s="482">
        <v>321</v>
      </c>
      <c r="AD204" s="474">
        <v>0</v>
      </c>
      <c r="AE204" s="483">
        <v>100</v>
      </c>
      <c r="AF204" s="484">
        <v>0</v>
      </c>
    </row>
    <row r="205" spans="1:32" ht="18.75" customHeight="1">
      <c r="A205" s="470">
        <v>203</v>
      </c>
      <c r="B205" s="471">
        <v>414</v>
      </c>
      <c r="C205" s="472" t="s">
        <v>955</v>
      </c>
      <c r="D205" s="473" t="s">
        <v>2086</v>
      </c>
      <c r="E205" s="474" t="s">
        <v>3813</v>
      </c>
      <c r="F205" s="475">
        <v>202</v>
      </c>
      <c r="G205" s="476">
        <v>111918852</v>
      </c>
      <c r="H205" s="477">
        <v>247</v>
      </c>
      <c r="I205" s="478">
        <v>246</v>
      </c>
      <c r="J205" s="479">
        <v>115466188</v>
      </c>
      <c r="K205" s="480" t="s">
        <v>3813</v>
      </c>
      <c r="L205" s="481" t="s">
        <v>3813</v>
      </c>
      <c r="M205" s="519" t="s">
        <v>3813</v>
      </c>
      <c r="N205" s="477" t="s">
        <v>3813</v>
      </c>
      <c r="O205" s="478" t="s">
        <v>3813</v>
      </c>
      <c r="P205" s="520" t="s">
        <v>3813</v>
      </c>
      <c r="Q205" s="480" t="s">
        <v>3813</v>
      </c>
      <c r="R205" s="481" t="s">
        <v>3813</v>
      </c>
      <c r="S205" s="519" t="s">
        <v>3813</v>
      </c>
      <c r="T205" s="477" t="s">
        <v>3813</v>
      </c>
      <c r="U205" s="478" t="s">
        <v>3813</v>
      </c>
      <c r="V205" s="520" t="s">
        <v>3813</v>
      </c>
      <c r="W205" s="480" t="s">
        <v>3813</v>
      </c>
      <c r="X205" s="481" t="s">
        <v>3813</v>
      </c>
      <c r="Y205" s="519" t="s">
        <v>3813</v>
      </c>
      <c r="Z205" s="477" t="s">
        <v>3813</v>
      </c>
      <c r="AA205" s="478" t="s">
        <v>3813</v>
      </c>
      <c r="AB205" s="520" t="s">
        <v>3813</v>
      </c>
      <c r="AC205" s="482">
        <v>321</v>
      </c>
      <c r="AD205" s="474">
        <v>0</v>
      </c>
      <c r="AE205" s="483">
        <v>100</v>
      </c>
      <c r="AF205" s="484">
        <v>0</v>
      </c>
    </row>
    <row r="206" spans="1:32" ht="18.75" customHeight="1">
      <c r="A206" s="356">
        <v>204</v>
      </c>
      <c r="B206" s="357">
        <v>210</v>
      </c>
      <c r="C206" s="358" t="s">
        <v>649</v>
      </c>
      <c r="D206" s="359" t="s">
        <v>3815</v>
      </c>
      <c r="E206" s="360" t="s">
        <v>3813</v>
      </c>
      <c r="F206" s="361">
        <v>203</v>
      </c>
      <c r="G206" s="362">
        <v>111579457</v>
      </c>
      <c r="H206" s="363">
        <v>26</v>
      </c>
      <c r="I206" s="364">
        <v>26</v>
      </c>
      <c r="J206" s="365">
        <v>178999233</v>
      </c>
      <c r="K206" s="366">
        <v>29</v>
      </c>
      <c r="L206" s="367">
        <v>28</v>
      </c>
      <c r="M206" s="362">
        <v>51323482</v>
      </c>
      <c r="N206" s="363">
        <v>122</v>
      </c>
      <c r="O206" s="364">
        <v>119</v>
      </c>
      <c r="P206" s="365">
        <v>60516089</v>
      </c>
      <c r="Q206" s="366">
        <v>139</v>
      </c>
      <c r="R206" s="367">
        <v>136</v>
      </c>
      <c r="S206" s="362">
        <v>130254404</v>
      </c>
      <c r="T206" s="363">
        <v>246</v>
      </c>
      <c r="U206" s="364">
        <v>243</v>
      </c>
      <c r="V206" s="365">
        <v>3070430</v>
      </c>
      <c r="W206" s="366">
        <v>31</v>
      </c>
      <c r="X206" s="367">
        <v>31</v>
      </c>
      <c r="Y206" s="362">
        <v>56209</v>
      </c>
      <c r="Z206" s="363">
        <v>5</v>
      </c>
      <c r="AA206" s="364">
        <v>5</v>
      </c>
      <c r="AB206" s="365">
        <v>2020</v>
      </c>
      <c r="AC206" s="368">
        <v>323</v>
      </c>
      <c r="AD206" s="360">
        <v>0</v>
      </c>
      <c r="AE206" s="369">
        <v>100</v>
      </c>
      <c r="AF206" s="370">
        <v>0</v>
      </c>
    </row>
    <row r="207" spans="1:32" ht="18.75" customHeight="1">
      <c r="A207" s="404">
        <v>205</v>
      </c>
      <c r="B207" s="405" t="s">
        <v>3813</v>
      </c>
      <c r="C207" s="431" t="s">
        <v>3813</v>
      </c>
      <c r="D207" s="407" t="s">
        <v>3815</v>
      </c>
      <c r="E207" s="433" t="s">
        <v>3813</v>
      </c>
      <c r="F207" s="419">
        <v>204</v>
      </c>
      <c r="G207" s="416" t="s">
        <v>3813</v>
      </c>
      <c r="H207" s="411">
        <v>271</v>
      </c>
      <c r="I207" s="412">
        <v>269</v>
      </c>
      <c r="J207" s="417" t="s">
        <v>3813</v>
      </c>
      <c r="K207" s="414">
        <v>101</v>
      </c>
      <c r="L207" s="415">
        <v>98</v>
      </c>
      <c r="M207" s="416" t="s">
        <v>3813</v>
      </c>
      <c r="N207" s="411">
        <v>75</v>
      </c>
      <c r="O207" s="412">
        <v>73</v>
      </c>
      <c r="P207" s="417" t="s">
        <v>3813</v>
      </c>
      <c r="Q207" s="414">
        <v>160</v>
      </c>
      <c r="R207" s="415">
        <v>157</v>
      </c>
      <c r="S207" s="416" t="s">
        <v>3813</v>
      </c>
      <c r="T207" s="411">
        <v>96</v>
      </c>
      <c r="U207" s="412">
        <v>96</v>
      </c>
      <c r="V207" s="417" t="s">
        <v>3813</v>
      </c>
      <c r="W207" s="414">
        <v>385</v>
      </c>
      <c r="X207" s="415">
        <v>383</v>
      </c>
      <c r="Y207" s="416" t="s">
        <v>3813</v>
      </c>
      <c r="Z207" s="411">
        <v>121</v>
      </c>
      <c r="AA207" s="412">
        <v>120</v>
      </c>
      <c r="AB207" s="417" t="s">
        <v>3813</v>
      </c>
      <c r="AC207" s="418">
        <v>383</v>
      </c>
      <c r="AD207" s="408">
        <v>0</v>
      </c>
      <c r="AE207" s="419">
        <v>100</v>
      </c>
      <c r="AF207" s="420">
        <v>0</v>
      </c>
    </row>
    <row r="208" spans="1:32" ht="18.75" customHeight="1">
      <c r="A208" s="502">
        <v>206</v>
      </c>
      <c r="B208" s="503">
        <v>314</v>
      </c>
      <c r="C208" s="504" t="s">
        <v>4227</v>
      </c>
      <c r="D208" s="505" t="s">
        <v>3368</v>
      </c>
      <c r="E208" s="506" t="s">
        <v>3813</v>
      </c>
      <c r="F208" s="507">
        <v>205</v>
      </c>
      <c r="G208" s="508">
        <v>111495991</v>
      </c>
      <c r="H208" s="509">
        <v>267</v>
      </c>
      <c r="I208" s="510">
        <v>265</v>
      </c>
      <c r="J208" s="511">
        <v>111804041</v>
      </c>
      <c r="K208" s="512" t="s">
        <v>3813</v>
      </c>
      <c r="L208" s="513" t="s">
        <v>3813</v>
      </c>
      <c r="M208" s="514" t="s">
        <v>3813</v>
      </c>
      <c r="N208" s="509" t="s">
        <v>3813</v>
      </c>
      <c r="O208" s="510" t="s">
        <v>3813</v>
      </c>
      <c r="P208" s="515" t="s">
        <v>3813</v>
      </c>
      <c r="Q208" s="512" t="s">
        <v>3813</v>
      </c>
      <c r="R208" s="513" t="s">
        <v>3813</v>
      </c>
      <c r="S208" s="514" t="s">
        <v>3813</v>
      </c>
      <c r="T208" s="509" t="s">
        <v>3813</v>
      </c>
      <c r="U208" s="510" t="s">
        <v>3813</v>
      </c>
      <c r="V208" s="515" t="s">
        <v>3813</v>
      </c>
      <c r="W208" s="512" t="s">
        <v>3813</v>
      </c>
      <c r="X208" s="513" t="s">
        <v>3813</v>
      </c>
      <c r="Y208" s="514" t="s">
        <v>3813</v>
      </c>
      <c r="Z208" s="509" t="s">
        <v>3813</v>
      </c>
      <c r="AA208" s="510" t="s">
        <v>3813</v>
      </c>
      <c r="AB208" s="515" t="s">
        <v>3813</v>
      </c>
      <c r="AC208" s="516">
        <v>383</v>
      </c>
      <c r="AD208" s="506">
        <v>0</v>
      </c>
      <c r="AE208" s="517">
        <v>100</v>
      </c>
      <c r="AF208" s="518">
        <v>0</v>
      </c>
    </row>
    <row r="209" spans="1:32" ht="18.75" customHeight="1">
      <c r="A209" s="356">
        <v>207</v>
      </c>
      <c r="B209" s="357">
        <v>186</v>
      </c>
      <c r="C209" s="358" t="s">
        <v>1551</v>
      </c>
      <c r="D209" s="359" t="s">
        <v>3815</v>
      </c>
      <c r="E209" s="360" t="s">
        <v>3813</v>
      </c>
      <c r="F209" s="361">
        <v>206</v>
      </c>
      <c r="G209" s="362">
        <v>111449260</v>
      </c>
      <c r="H209" s="363">
        <v>274</v>
      </c>
      <c r="I209" s="364">
        <v>272</v>
      </c>
      <c r="J209" s="365">
        <v>111449260</v>
      </c>
      <c r="K209" s="366">
        <v>259</v>
      </c>
      <c r="L209" s="367">
        <v>255</v>
      </c>
      <c r="M209" s="362">
        <v>17796917</v>
      </c>
      <c r="N209" s="363">
        <v>438</v>
      </c>
      <c r="O209" s="364">
        <v>433</v>
      </c>
      <c r="P209" s="365">
        <v>9394233</v>
      </c>
      <c r="Q209" s="366">
        <v>443</v>
      </c>
      <c r="R209" s="367">
        <v>439</v>
      </c>
      <c r="S209" s="362">
        <v>48258308</v>
      </c>
      <c r="T209" s="363">
        <v>358</v>
      </c>
      <c r="U209" s="364">
        <v>353</v>
      </c>
      <c r="V209" s="365">
        <v>390612</v>
      </c>
      <c r="W209" s="366" t="s">
        <v>3813</v>
      </c>
      <c r="X209" s="367" t="s">
        <v>3813</v>
      </c>
      <c r="Y209" s="426" t="s">
        <v>3813</v>
      </c>
      <c r="Z209" s="363">
        <v>415</v>
      </c>
      <c r="AA209" s="364">
        <v>410</v>
      </c>
      <c r="AB209" s="365">
        <v>135</v>
      </c>
      <c r="AC209" s="368">
        <v>311</v>
      </c>
      <c r="AD209" s="360">
        <v>0</v>
      </c>
      <c r="AE209" s="369">
        <v>100</v>
      </c>
      <c r="AF209" s="370">
        <v>0</v>
      </c>
    </row>
    <row r="210" spans="1:32" ht="18.75" customHeight="1">
      <c r="A210" s="470">
        <v>208</v>
      </c>
      <c r="B210" s="471">
        <v>256</v>
      </c>
      <c r="C210" s="472" t="s">
        <v>3116</v>
      </c>
      <c r="D210" s="473" t="s">
        <v>3117</v>
      </c>
      <c r="E210" s="474" t="s">
        <v>3813</v>
      </c>
      <c r="F210" s="475">
        <v>207</v>
      </c>
      <c r="G210" s="476">
        <v>111221371</v>
      </c>
      <c r="H210" s="477">
        <v>249</v>
      </c>
      <c r="I210" s="478">
        <v>248</v>
      </c>
      <c r="J210" s="479">
        <v>115424525</v>
      </c>
      <c r="K210" s="480">
        <v>257</v>
      </c>
      <c r="L210" s="481">
        <v>253</v>
      </c>
      <c r="M210" s="476">
        <v>17906043</v>
      </c>
      <c r="N210" s="477">
        <v>272</v>
      </c>
      <c r="O210" s="478">
        <v>268</v>
      </c>
      <c r="P210" s="479">
        <v>30904549</v>
      </c>
      <c r="Q210" s="480">
        <v>163</v>
      </c>
      <c r="R210" s="481">
        <v>160</v>
      </c>
      <c r="S210" s="476">
        <v>117347910</v>
      </c>
      <c r="T210" s="477">
        <v>477</v>
      </c>
      <c r="U210" s="478">
        <v>472</v>
      </c>
      <c r="V210" s="479">
        <v>-14677264</v>
      </c>
      <c r="W210" s="480">
        <v>236</v>
      </c>
      <c r="X210" s="481">
        <v>235</v>
      </c>
      <c r="Y210" s="476">
        <v>12063</v>
      </c>
      <c r="Z210" s="477">
        <v>73</v>
      </c>
      <c r="AA210" s="478">
        <v>72</v>
      </c>
      <c r="AB210" s="479">
        <v>700</v>
      </c>
      <c r="AC210" s="482">
        <v>321</v>
      </c>
      <c r="AD210" s="474">
        <v>0</v>
      </c>
      <c r="AE210" s="483">
        <v>100</v>
      </c>
      <c r="AF210" s="484">
        <v>0</v>
      </c>
    </row>
    <row r="211" spans="1:32" ht="18.75" customHeight="1">
      <c r="A211" s="470">
        <v>209</v>
      </c>
      <c r="B211" s="471" t="s">
        <v>3813</v>
      </c>
      <c r="C211" s="523" t="s">
        <v>3813</v>
      </c>
      <c r="D211" s="473" t="s">
        <v>312</v>
      </c>
      <c r="E211" s="474" t="s">
        <v>3813</v>
      </c>
      <c r="F211" s="475">
        <v>208</v>
      </c>
      <c r="G211" s="519" t="s">
        <v>3813</v>
      </c>
      <c r="H211" s="477">
        <v>239</v>
      </c>
      <c r="I211" s="478">
        <v>238</v>
      </c>
      <c r="J211" s="520" t="s">
        <v>3813</v>
      </c>
      <c r="K211" s="480">
        <v>222</v>
      </c>
      <c r="L211" s="481">
        <v>218</v>
      </c>
      <c r="M211" s="519" t="s">
        <v>3813</v>
      </c>
      <c r="N211" s="477">
        <v>345</v>
      </c>
      <c r="O211" s="478">
        <v>340</v>
      </c>
      <c r="P211" s="520" t="s">
        <v>3813</v>
      </c>
      <c r="Q211" s="480">
        <v>169</v>
      </c>
      <c r="R211" s="481">
        <v>166</v>
      </c>
      <c r="S211" s="519" t="s">
        <v>3813</v>
      </c>
      <c r="T211" s="477">
        <v>380</v>
      </c>
      <c r="U211" s="478">
        <v>375</v>
      </c>
      <c r="V211" s="520" t="s">
        <v>3813</v>
      </c>
      <c r="W211" s="480">
        <v>312</v>
      </c>
      <c r="X211" s="481">
        <v>311</v>
      </c>
      <c r="Y211" s="519" t="s">
        <v>3813</v>
      </c>
      <c r="Z211" s="477">
        <v>431</v>
      </c>
      <c r="AA211" s="478">
        <v>426</v>
      </c>
      <c r="AB211" s="520" t="s">
        <v>3813</v>
      </c>
      <c r="AC211" s="482">
        <v>356</v>
      </c>
      <c r="AD211" s="474">
        <v>0</v>
      </c>
      <c r="AE211" s="483">
        <v>100</v>
      </c>
      <c r="AF211" s="484">
        <v>0</v>
      </c>
    </row>
    <row r="212" spans="1:32" ht="18.75" customHeight="1">
      <c r="A212" s="404">
        <v>210</v>
      </c>
      <c r="B212" s="405" t="s">
        <v>3813</v>
      </c>
      <c r="C212" s="431" t="s">
        <v>3813</v>
      </c>
      <c r="D212" s="407" t="s">
        <v>3815</v>
      </c>
      <c r="E212" s="408" t="s">
        <v>3813</v>
      </c>
      <c r="F212" s="409">
        <v>209</v>
      </c>
      <c r="G212" s="416" t="s">
        <v>3813</v>
      </c>
      <c r="H212" s="411">
        <v>55</v>
      </c>
      <c r="I212" s="412">
        <v>55</v>
      </c>
      <c r="J212" s="417" t="s">
        <v>3813</v>
      </c>
      <c r="K212" s="414">
        <v>200</v>
      </c>
      <c r="L212" s="415">
        <v>196</v>
      </c>
      <c r="M212" s="416" t="s">
        <v>3813</v>
      </c>
      <c r="N212" s="411">
        <v>152</v>
      </c>
      <c r="O212" s="412">
        <v>149</v>
      </c>
      <c r="P212" s="417" t="s">
        <v>3813</v>
      </c>
      <c r="Q212" s="414">
        <v>150</v>
      </c>
      <c r="R212" s="415">
        <v>147</v>
      </c>
      <c r="S212" s="416" t="s">
        <v>3813</v>
      </c>
      <c r="T212" s="411">
        <v>133</v>
      </c>
      <c r="U212" s="412">
        <v>133</v>
      </c>
      <c r="V212" s="417" t="s">
        <v>3813</v>
      </c>
      <c r="W212" s="414">
        <v>142</v>
      </c>
      <c r="X212" s="415">
        <v>141</v>
      </c>
      <c r="Y212" s="416" t="s">
        <v>3813</v>
      </c>
      <c r="Z212" s="411">
        <v>245</v>
      </c>
      <c r="AA212" s="412">
        <v>242</v>
      </c>
      <c r="AB212" s="417" t="s">
        <v>3813</v>
      </c>
      <c r="AC212" s="418">
        <v>383</v>
      </c>
      <c r="AD212" s="408">
        <v>0</v>
      </c>
      <c r="AE212" s="419">
        <v>50</v>
      </c>
      <c r="AF212" s="420">
        <v>50</v>
      </c>
    </row>
    <row r="213" spans="1:32" ht="18.75" customHeight="1">
      <c r="A213" s="388">
        <v>211</v>
      </c>
      <c r="B213" s="389">
        <v>180</v>
      </c>
      <c r="C213" s="390" t="s">
        <v>1594</v>
      </c>
      <c r="D213" s="391" t="s">
        <v>3815</v>
      </c>
      <c r="E213" s="392" t="s">
        <v>3813</v>
      </c>
      <c r="F213" s="393">
        <v>210</v>
      </c>
      <c r="G213" s="394">
        <v>110949633</v>
      </c>
      <c r="H213" s="395">
        <v>240</v>
      </c>
      <c r="I213" s="396">
        <v>239</v>
      </c>
      <c r="J213" s="397">
        <v>116101976</v>
      </c>
      <c r="K213" s="398" t="s">
        <v>3813</v>
      </c>
      <c r="L213" s="399" t="s">
        <v>3813</v>
      </c>
      <c r="M213" s="400" t="s">
        <v>3813</v>
      </c>
      <c r="N213" s="395" t="s">
        <v>3813</v>
      </c>
      <c r="O213" s="396" t="s">
        <v>3813</v>
      </c>
      <c r="P213" s="421" t="s">
        <v>3813</v>
      </c>
      <c r="Q213" s="398" t="s">
        <v>3813</v>
      </c>
      <c r="R213" s="399" t="s">
        <v>3813</v>
      </c>
      <c r="S213" s="400" t="s">
        <v>3813</v>
      </c>
      <c r="T213" s="395" t="s">
        <v>3813</v>
      </c>
      <c r="U213" s="396" t="s">
        <v>3813</v>
      </c>
      <c r="V213" s="421" t="s">
        <v>3813</v>
      </c>
      <c r="W213" s="398" t="s">
        <v>3813</v>
      </c>
      <c r="X213" s="399" t="s">
        <v>3813</v>
      </c>
      <c r="Y213" s="400" t="s">
        <v>3813</v>
      </c>
      <c r="Z213" s="395" t="s">
        <v>3813</v>
      </c>
      <c r="AA213" s="396" t="s">
        <v>3813</v>
      </c>
      <c r="AB213" s="421" t="s">
        <v>3813</v>
      </c>
      <c r="AC213" s="401">
        <v>311</v>
      </c>
      <c r="AD213" s="392">
        <v>0</v>
      </c>
      <c r="AE213" s="402">
        <v>100</v>
      </c>
      <c r="AF213" s="403">
        <v>0</v>
      </c>
    </row>
    <row r="214" spans="1:32" ht="18.75" customHeight="1">
      <c r="A214" s="356">
        <v>212</v>
      </c>
      <c r="B214" s="357">
        <v>246</v>
      </c>
      <c r="C214" s="358" t="s">
        <v>3090</v>
      </c>
      <c r="D214" s="359" t="s">
        <v>3815</v>
      </c>
      <c r="E214" s="360" t="s">
        <v>3813</v>
      </c>
      <c r="F214" s="361">
        <v>211</v>
      </c>
      <c r="G214" s="362">
        <v>110938256</v>
      </c>
      <c r="H214" s="363">
        <v>273</v>
      </c>
      <c r="I214" s="364">
        <v>271</v>
      </c>
      <c r="J214" s="365">
        <v>111487531</v>
      </c>
      <c r="K214" s="366">
        <v>231</v>
      </c>
      <c r="L214" s="367">
        <v>227</v>
      </c>
      <c r="M214" s="362">
        <v>20520955</v>
      </c>
      <c r="N214" s="363">
        <v>365</v>
      </c>
      <c r="O214" s="364">
        <v>360</v>
      </c>
      <c r="P214" s="365">
        <v>20310151</v>
      </c>
      <c r="Q214" s="366">
        <v>392</v>
      </c>
      <c r="R214" s="367">
        <v>388</v>
      </c>
      <c r="S214" s="362">
        <v>60054637</v>
      </c>
      <c r="T214" s="363">
        <v>162</v>
      </c>
      <c r="U214" s="364">
        <v>161</v>
      </c>
      <c r="V214" s="365">
        <v>6233035</v>
      </c>
      <c r="W214" s="366">
        <v>300</v>
      </c>
      <c r="X214" s="367">
        <v>299</v>
      </c>
      <c r="Y214" s="362">
        <v>5890</v>
      </c>
      <c r="Z214" s="363">
        <v>190</v>
      </c>
      <c r="AA214" s="364">
        <v>187</v>
      </c>
      <c r="AB214" s="365">
        <v>417</v>
      </c>
      <c r="AC214" s="368">
        <v>311</v>
      </c>
      <c r="AD214" s="360">
        <v>0</v>
      </c>
      <c r="AE214" s="369">
        <v>100</v>
      </c>
      <c r="AF214" s="370">
        <v>0</v>
      </c>
    </row>
    <row r="215" spans="1:32" ht="18.75" customHeight="1">
      <c r="A215" s="470">
        <v>213</v>
      </c>
      <c r="B215" s="471">
        <v>384</v>
      </c>
      <c r="C215" s="472" t="s">
        <v>4228</v>
      </c>
      <c r="D215" s="473" t="s">
        <v>1734</v>
      </c>
      <c r="E215" s="474" t="s">
        <v>3813</v>
      </c>
      <c r="F215" s="475">
        <v>212</v>
      </c>
      <c r="G215" s="476">
        <v>110847957</v>
      </c>
      <c r="H215" s="477">
        <v>263</v>
      </c>
      <c r="I215" s="478">
        <v>261</v>
      </c>
      <c r="J215" s="479">
        <v>112501009</v>
      </c>
      <c r="K215" s="480">
        <v>322</v>
      </c>
      <c r="L215" s="481">
        <v>318</v>
      </c>
      <c r="M215" s="476">
        <v>14002564</v>
      </c>
      <c r="N215" s="477">
        <v>412</v>
      </c>
      <c r="O215" s="478">
        <v>407</v>
      </c>
      <c r="P215" s="479">
        <v>13419677</v>
      </c>
      <c r="Q215" s="480">
        <v>359</v>
      </c>
      <c r="R215" s="481">
        <v>355</v>
      </c>
      <c r="S215" s="476">
        <v>66718569</v>
      </c>
      <c r="T215" s="477">
        <v>285</v>
      </c>
      <c r="U215" s="478">
        <v>282</v>
      </c>
      <c r="V215" s="479">
        <v>2008462</v>
      </c>
      <c r="W215" s="480">
        <v>198</v>
      </c>
      <c r="X215" s="481">
        <v>197</v>
      </c>
      <c r="Y215" s="476">
        <v>17913</v>
      </c>
      <c r="Z215" s="477">
        <v>394</v>
      </c>
      <c r="AA215" s="478">
        <v>389</v>
      </c>
      <c r="AB215" s="479">
        <v>155</v>
      </c>
      <c r="AC215" s="482">
        <v>372</v>
      </c>
      <c r="AD215" s="474">
        <v>0</v>
      </c>
      <c r="AE215" s="483">
        <v>100</v>
      </c>
      <c r="AF215" s="484">
        <v>0</v>
      </c>
    </row>
    <row r="216" spans="1:32" ht="18.75" customHeight="1">
      <c r="A216" s="470">
        <v>214</v>
      </c>
      <c r="B216" s="471">
        <v>190</v>
      </c>
      <c r="C216" s="472" t="s">
        <v>4229</v>
      </c>
      <c r="D216" s="473" t="s">
        <v>1737</v>
      </c>
      <c r="E216" s="474" t="s">
        <v>3813</v>
      </c>
      <c r="F216" s="475">
        <v>213</v>
      </c>
      <c r="G216" s="476">
        <v>110830539</v>
      </c>
      <c r="H216" s="477">
        <v>270</v>
      </c>
      <c r="I216" s="478">
        <v>268</v>
      </c>
      <c r="J216" s="479">
        <v>111666957</v>
      </c>
      <c r="K216" s="480">
        <v>144</v>
      </c>
      <c r="L216" s="481">
        <v>141</v>
      </c>
      <c r="M216" s="476">
        <v>29791246</v>
      </c>
      <c r="N216" s="477">
        <v>73</v>
      </c>
      <c r="O216" s="478">
        <v>71</v>
      </c>
      <c r="P216" s="479">
        <v>76386484</v>
      </c>
      <c r="Q216" s="480">
        <v>118</v>
      </c>
      <c r="R216" s="481">
        <v>116</v>
      </c>
      <c r="S216" s="476">
        <v>138534029</v>
      </c>
      <c r="T216" s="477">
        <v>244</v>
      </c>
      <c r="U216" s="478">
        <v>241</v>
      </c>
      <c r="V216" s="479">
        <v>3081379</v>
      </c>
      <c r="W216" s="480">
        <v>371</v>
      </c>
      <c r="X216" s="481">
        <v>370</v>
      </c>
      <c r="Y216" s="476">
        <v>2086</v>
      </c>
      <c r="Z216" s="477">
        <v>418</v>
      </c>
      <c r="AA216" s="478">
        <v>413</v>
      </c>
      <c r="AB216" s="479">
        <v>133</v>
      </c>
      <c r="AC216" s="482">
        <v>341</v>
      </c>
      <c r="AD216" s="474">
        <v>0</v>
      </c>
      <c r="AE216" s="483">
        <v>51</v>
      </c>
      <c r="AF216" s="484">
        <v>49</v>
      </c>
    </row>
    <row r="217" spans="1:32" ht="18.75" customHeight="1">
      <c r="A217" s="485">
        <v>215</v>
      </c>
      <c r="B217" s="525">
        <v>208</v>
      </c>
      <c r="C217" s="487" t="s">
        <v>2398</v>
      </c>
      <c r="D217" s="488" t="s">
        <v>1436</v>
      </c>
      <c r="E217" s="489" t="s">
        <v>3813</v>
      </c>
      <c r="F217" s="490">
        <v>214</v>
      </c>
      <c r="G217" s="491">
        <v>110374111</v>
      </c>
      <c r="H217" s="492">
        <v>211</v>
      </c>
      <c r="I217" s="493">
        <v>210</v>
      </c>
      <c r="J217" s="494">
        <v>121636310</v>
      </c>
      <c r="K217" s="495">
        <v>36</v>
      </c>
      <c r="L217" s="496">
        <v>35</v>
      </c>
      <c r="M217" s="491">
        <v>48030544</v>
      </c>
      <c r="N217" s="492">
        <v>277</v>
      </c>
      <c r="O217" s="493">
        <v>273</v>
      </c>
      <c r="P217" s="494">
        <v>30549154</v>
      </c>
      <c r="Q217" s="495">
        <v>218</v>
      </c>
      <c r="R217" s="496">
        <v>215</v>
      </c>
      <c r="S217" s="491">
        <v>96820971</v>
      </c>
      <c r="T217" s="492">
        <v>75</v>
      </c>
      <c r="U217" s="493">
        <v>75</v>
      </c>
      <c r="V217" s="494">
        <v>13329040</v>
      </c>
      <c r="W217" s="495">
        <v>104</v>
      </c>
      <c r="X217" s="496">
        <v>103</v>
      </c>
      <c r="Y217" s="491">
        <v>36076</v>
      </c>
      <c r="Z217" s="492">
        <v>21</v>
      </c>
      <c r="AA217" s="493">
        <v>20</v>
      </c>
      <c r="AB217" s="494">
        <v>1154</v>
      </c>
      <c r="AC217" s="499">
        <v>382</v>
      </c>
      <c r="AD217" s="489">
        <v>0</v>
      </c>
      <c r="AE217" s="500">
        <v>100</v>
      </c>
      <c r="AF217" s="501">
        <v>0</v>
      </c>
    </row>
    <row r="218" spans="1:32" ht="18.75" customHeight="1">
      <c r="A218" s="388">
        <v>216</v>
      </c>
      <c r="B218" s="389">
        <v>242</v>
      </c>
      <c r="C218" s="390" t="s">
        <v>606</v>
      </c>
      <c r="D218" s="391" t="s">
        <v>3815</v>
      </c>
      <c r="E218" s="392" t="s">
        <v>3813</v>
      </c>
      <c r="F218" s="393">
        <v>215</v>
      </c>
      <c r="G218" s="394">
        <v>110301069</v>
      </c>
      <c r="H218" s="395">
        <v>256</v>
      </c>
      <c r="I218" s="396">
        <v>254</v>
      </c>
      <c r="J218" s="397">
        <v>114312376</v>
      </c>
      <c r="K218" s="398">
        <v>30</v>
      </c>
      <c r="L218" s="399">
        <v>29</v>
      </c>
      <c r="M218" s="394">
        <v>50439429</v>
      </c>
      <c r="N218" s="395">
        <v>77</v>
      </c>
      <c r="O218" s="396">
        <v>75</v>
      </c>
      <c r="P218" s="397">
        <v>74656720</v>
      </c>
      <c r="Q218" s="398">
        <v>186</v>
      </c>
      <c r="R218" s="399">
        <v>183</v>
      </c>
      <c r="S218" s="394">
        <v>109267674</v>
      </c>
      <c r="T218" s="395">
        <v>72</v>
      </c>
      <c r="U218" s="396">
        <v>72</v>
      </c>
      <c r="V218" s="397">
        <v>13530211</v>
      </c>
      <c r="W218" s="398">
        <v>388</v>
      </c>
      <c r="X218" s="399">
        <v>386</v>
      </c>
      <c r="Y218" s="394">
        <v>1082</v>
      </c>
      <c r="Z218" s="395">
        <v>169</v>
      </c>
      <c r="AA218" s="396">
        <v>167</v>
      </c>
      <c r="AB218" s="397">
        <v>457</v>
      </c>
      <c r="AC218" s="401">
        <v>369</v>
      </c>
      <c r="AD218" s="392">
        <v>0</v>
      </c>
      <c r="AE218" s="402">
        <v>74.59</v>
      </c>
      <c r="AF218" s="403">
        <v>25.41</v>
      </c>
    </row>
    <row r="219" spans="1:32" ht="18.75" customHeight="1">
      <c r="A219" s="356">
        <v>217</v>
      </c>
      <c r="B219" s="357" t="s">
        <v>3813</v>
      </c>
      <c r="C219" s="428" t="s">
        <v>3813</v>
      </c>
      <c r="D219" s="359" t="s">
        <v>3815</v>
      </c>
      <c r="E219" s="360" t="s">
        <v>3813</v>
      </c>
      <c r="F219" s="361">
        <v>216</v>
      </c>
      <c r="G219" s="426" t="s">
        <v>3813</v>
      </c>
      <c r="H219" s="363">
        <v>212</v>
      </c>
      <c r="I219" s="364">
        <v>211</v>
      </c>
      <c r="J219" s="425" t="s">
        <v>3813</v>
      </c>
      <c r="K219" s="366">
        <v>43</v>
      </c>
      <c r="L219" s="367">
        <v>41</v>
      </c>
      <c r="M219" s="426" t="s">
        <v>3813</v>
      </c>
      <c r="N219" s="363">
        <v>111</v>
      </c>
      <c r="O219" s="364">
        <v>108</v>
      </c>
      <c r="P219" s="425" t="s">
        <v>3813</v>
      </c>
      <c r="Q219" s="366">
        <v>206</v>
      </c>
      <c r="R219" s="367">
        <v>203</v>
      </c>
      <c r="S219" s="426" t="s">
        <v>3813</v>
      </c>
      <c r="T219" s="363">
        <v>83</v>
      </c>
      <c r="U219" s="364">
        <v>83</v>
      </c>
      <c r="V219" s="425" t="s">
        <v>3813</v>
      </c>
      <c r="W219" s="366">
        <v>26</v>
      </c>
      <c r="X219" s="367">
        <v>26</v>
      </c>
      <c r="Y219" s="426" t="s">
        <v>3813</v>
      </c>
      <c r="Z219" s="363">
        <v>13</v>
      </c>
      <c r="AA219" s="364">
        <v>12</v>
      </c>
      <c r="AB219" s="425" t="s">
        <v>3813</v>
      </c>
      <c r="AC219" s="368">
        <v>321</v>
      </c>
      <c r="AD219" s="360">
        <v>0</v>
      </c>
      <c r="AE219" s="369">
        <v>100</v>
      </c>
      <c r="AF219" s="370">
        <v>0</v>
      </c>
    </row>
    <row r="220" spans="1:32" ht="18.75" customHeight="1">
      <c r="A220" s="356">
        <v>218</v>
      </c>
      <c r="B220" s="357">
        <v>223</v>
      </c>
      <c r="C220" s="358" t="s">
        <v>1443</v>
      </c>
      <c r="D220" s="359" t="s">
        <v>3815</v>
      </c>
      <c r="E220" s="360" t="s">
        <v>3813</v>
      </c>
      <c r="F220" s="361">
        <v>217</v>
      </c>
      <c r="G220" s="362">
        <v>109959034</v>
      </c>
      <c r="H220" s="363">
        <v>229</v>
      </c>
      <c r="I220" s="364">
        <v>228</v>
      </c>
      <c r="J220" s="365">
        <v>118143574</v>
      </c>
      <c r="K220" s="366">
        <v>390</v>
      </c>
      <c r="L220" s="367">
        <v>386</v>
      </c>
      <c r="M220" s="362">
        <v>9880654</v>
      </c>
      <c r="N220" s="363">
        <v>330</v>
      </c>
      <c r="O220" s="364">
        <v>325</v>
      </c>
      <c r="P220" s="365">
        <v>23611975</v>
      </c>
      <c r="Q220" s="366">
        <v>329</v>
      </c>
      <c r="R220" s="367">
        <v>325</v>
      </c>
      <c r="S220" s="362">
        <v>72367267</v>
      </c>
      <c r="T220" s="363">
        <v>257</v>
      </c>
      <c r="U220" s="364">
        <v>254</v>
      </c>
      <c r="V220" s="365">
        <v>2662526</v>
      </c>
      <c r="W220" s="366" t="s">
        <v>3813</v>
      </c>
      <c r="X220" s="367" t="s">
        <v>3813</v>
      </c>
      <c r="Y220" s="426" t="s">
        <v>3813</v>
      </c>
      <c r="Z220" s="363">
        <v>175</v>
      </c>
      <c r="AA220" s="364">
        <v>173</v>
      </c>
      <c r="AB220" s="365">
        <v>449</v>
      </c>
      <c r="AC220" s="368">
        <v>311</v>
      </c>
      <c r="AD220" s="360">
        <v>0</v>
      </c>
      <c r="AE220" s="369">
        <v>100</v>
      </c>
      <c r="AF220" s="370">
        <v>0</v>
      </c>
    </row>
    <row r="221" spans="1:32" ht="18.75" customHeight="1">
      <c r="A221" s="470">
        <v>219</v>
      </c>
      <c r="B221" s="471">
        <v>304</v>
      </c>
      <c r="C221" s="472" t="s">
        <v>916</v>
      </c>
      <c r="D221" s="473" t="s">
        <v>3369</v>
      </c>
      <c r="E221" s="474" t="s">
        <v>3813</v>
      </c>
      <c r="F221" s="475">
        <v>218</v>
      </c>
      <c r="G221" s="476">
        <v>109809227</v>
      </c>
      <c r="H221" s="477">
        <v>14</v>
      </c>
      <c r="I221" s="478">
        <v>14</v>
      </c>
      <c r="J221" s="479">
        <v>206832856</v>
      </c>
      <c r="K221" s="480" t="s">
        <v>3813</v>
      </c>
      <c r="L221" s="481" t="s">
        <v>3813</v>
      </c>
      <c r="M221" s="519" t="s">
        <v>3813</v>
      </c>
      <c r="N221" s="477">
        <v>33</v>
      </c>
      <c r="O221" s="478">
        <v>31</v>
      </c>
      <c r="P221" s="479">
        <v>119910954</v>
      </c>
      <c r="Q221" s="480">
        <v>37</v>
      </c>
      <c r="R221" s="481">
        <v>36</v>
      </c>
      <c r="S221" s="476">
        <v>223474551</v>
      </c>
      <c r="T221" s="477" t="s">
        <v>3813</v>
      </c>
      <c r="U221" s="478" t="s">
        <v>3813</v>
      </c>
      <c r="V221" s="520" t="s">
        <v>3813</v>
      </c>
      <c r="W221" s="480">
        <v>196</v>
      </c>
      <c r="X221" s="481">
        <v>195</v>
      </c>
      <c r="Y221" s="476">
        <v>18680</v>
      </c>
      <c r="Z221" s="477">
        <v>127</v>
      </c>
      <c r="AA221" s="478">
        <v>126</v>
      </c>
      <c r="AB221" s="479">
        <v>539</v>
      </c>
      <c r="AC221" s="482">
        <v>321</v>
      </c>
      <c r="AD221" s="474">
        <v>0</v>
      </c>
      <c r="AE221" s="483">
        <v>100</v>
      </c>
      <c r="AF221" s="484">
        <v>0</v>
      </c>
    </row>
    <row r="222" spans="1:32" ht="18.75" customHeight="1">
      <c r="A222" s="485">
        <v>220</v>
      </c>
      <c r="B222" s="486">
        <v>68</v>
      </c>
      <c r="C222" s="487" t="s">
        <v>1384</v>
      </c>
      <c r="D222" s="488" t="s">
        <v>3375</v>
      </c>
      <c r="E222" s="489" t="s">
        <v>3813</v>
      </c>
      <c r="F222" s="490">
        <v>219</v>
      </c>
      <c r="G222" s="491">
        <v>109695140</v>
      </c>
      <c r="H222" s="492">
        <v>280</v>
      </c>
      <c r="I222" s="493">
        <v>278</v>
      </c>
      <c r="J222" s="494">
        <v>109927599</v>
      </c>
      <c r="K222" s="495">
        <v>22</v>
      </c>
      <c r="L222" s="496">
        <v>21</v>
      </c>
      <c r="M222" s="491">
        <v>55511168</v>
      </c>
      <c r="N222" s="492">
        <v>133</v>
      </c>
      <c r="O222" s="493">
        <v>130</v>
      </c>
      <c r="P222" s="494">
        <v>56256410</v>
      </c>
      <c r="Q222" s="495">
        <v>57</v>
      </c>
      <c r="R222" s="496">
        <v>56</v>
      </c>
      <c r="S222" s="491">
        <v>189181814</v>
      </c>
      <c r="T222" s="492">
        <v>147</v>
      </c>
      <c r="U222" s="493">
        <v>146</v>
      </c>
      <c r="V222" s="494">
        <v>7073897</v>
      </c>
      <c r="W222" s="495" t="s">
        <v>3813</v>
      </c>
      <c r="X222" s="496" t="s">
        <v>3813</v>
      </c>
      <c r="Y222" s="497" t="s">
        <v>3813</v>
      </c>
      <c r="Z222" s="492">
        <v>3</v>
      </c>
      <c r="AA222" s="493">
        <v>3</v>
      </c>
      <c r="AB222" s="494">
        <v>2225</v>
      </c>
      <c r="AC222" s="499">
        <v>210</v>
      </c>
      <c r="AD222" s="489">
        <v>0</v>
      </c>
      <c r="AE222" s="500">
        <v>100</v>
      </c>
      <c r="AF222" s="501">
        <v>0</v>
      </c>
    </row>
    <row r="223" spans="1:32" ht="18.75" customHeight="1">
      <c r="A223" s="502">
        <v>221</v>
      </c>
      <c r="B223" s="503">
        <v>232</v>
      </c>
      <c r="C223" s="504" t="s">
        <v>179</v>
      </c>
      <c r="D223" s="505" t="s">
        <v>3812</v>
      </c>
      <c r="E223" s="506" t="s">
        <v>3813</v>
      </c>
      <c r="F223" s="507">
        <v>220</v>
      </c>
      <c r="G223" s="508">
        <v>109661925</v>
      </c>
      <c r="H223" s="509">
        <v>268</v>
      </c>
      <c r="I223" s="510">
        <v>266</v>
      </c>
      <c r="J223" s="511">
        <v>111788634</v>
      </c>
      <c r="K223" s="512">
        <v>107</v>
      </c>
      <c r="L223" s="513">
        <v>104</v>
      </c>
      <c r="M223" s="508">
        <v>34619521</v>
      </c>
      <c r="N223" s="509">
        <v>383</v>
      </c>
      <c r="O223" s="510">
        <v>378</v>
      </c>
      <c r="P223" s="511">
        <v>17620088</v>
      </c>
      <c r="Q223" s="512">
        <v>260</v>
      </c>
      <c r="R223" s="513">
        <v>256</v>
      </c>
      <c r="S223" s="508">
        <v>85624691</v>
      </c>
      <c r="T223" s="509">
        <v>145</v>
      </c>
      <c r="U223" s="510">
        <v>144</v>
      </c>
      <c r="V223" s="511">
        <v>7179393</v>
      </c>
      <c r="W223" s="512">
        <v>179</v>
      </c>
      <c r="X223" s="513">
        <v>178</v>
      </c>
      <c r="Y223" s="508">
        <v>20808</v>
      </c>
      <c r="Z223" s="509">
        <v>158</v>
      </c>
      <c r="AA223" s="510">
        <v>156</v>
      </c>
      <c r="AB223" s="511">
        <v>474</v>
      </c>
      <c r="AC223" s="516">
        <v>384</v>
      </c>
      <c r="AD223" s="506">
        <v>0</v>
      </c>
      <c r="AE223" s="517">
        <v>1</v>
      </c>
      <c r="AF223" s="518">
        <v>99</v>
      </c>
    </row>
    <row r="224" spans="1:32" ht="18.75" customHeight="1">
      <c r="A224" s="356">
        <v>222</v>
      </c>
      <c r="B224" s="357">
        <v>434</v>
      </c>
      <c r="C224" s="358" t="s">
        <v>4230</v>
      </c>
      <c r="D224" s="359" t="s">
        <v>3815</v>
      </c>
      <c r="E224" s="360" t="s">
        <v>3813</v>
      </c>
      <c r="F224" s="361">
        <v>221</v>
      </c>
      <c r="G224" s="362">
        <v>109541750</v>
      </c>
      <c r="H224" s="363">
        <v>187</v>
      </c>
      <c r="I224" s="364">
        <v>186</v>
      </c>
      <c r="J224" s="365">
        <v>126741356</v>
      </c>
      <c r="K224" s="366">
        <v>302</v>
      </c>
      <c r="L224" s="367">
        <v>298</v>
      </c>
      <c r="M224" s="362">
        <v>15330727</v>
      </c>
      <c r="N224" s="363">
        <v>239</v>
      </c>
      <c r="O224" s="364">
        <v>235</v>
      </c>
      <c r="P224" s="365">
        <v>35775326</v>
      </c>
      <c r="Q224" s="366">
        <v>93</v>
      </c>
      <c r="R224" s="367">
        <v>91</v>
      </c>
      <c r="S224" s="362">
        <v>157576330</v>
      </c>
      <c r="T224" s="363">
        <v>359</v>
      </c>
      <c r="U224" s="364">
        <v>354</v>
      </c>
      <c r="V224" s="365">
        <v>364279</v>
      </c>
      <c r="W224" s="366" t="s">
        <v>3813</v>
      </c>
      <c r="X224" s="367" t="s">
        <v>3813</v>
      </c>
      <c r="Y224" s="426" t="s">
        <v>3813</v>
      </c>
      <c r="Z224" s="363">
        <v>171</v>
      </c>
      <c r="AA224" s="364">
        <v>169</v>
      </c>
      <c r="AB224" s="365">
        <v>453</v>
      </c>
      <c r="AC224" s="368">
        <v>369</v>
      </c>
      <c r="AD224" s="360">
        <v>0</v>
      </c>
      <c r="AE224" s="369">
        <v>100</v>
      </c>
      <c r="AF224" s="370">
        <v>0</v>
      </c>
    </row>
    <row r="225" spans="1:32" ht="18.75" customHeight="1">
      <c r="A225" s="356">
        <v>223</v>
      </c>
      <c r="B225" s="357">
        <v>263</v>
      </c>
      <c r="C225" s="358" t="s">
        <v>3118</v>
      </c>
      <c r="D225" s="359" t="s">
        <v>3815</v>
      </c>
      <c r="E225" s="427" t="s">
        <v>3813</v>
      </c>
      <c r="F225" s="369">
        <v>222</v>
      </c>
      <c r="G225" s="362">
        <v>109465987</v>
      </c>
      <c r="H225" s="363">
        <v>265</v>
      </c>
      <c r="I225" s="364">
        <v>263</v>
      </c>
      <c r="J225" s="365">
        <v>111868074</v>
      </c>
      <c r="K225" s="366" t="s">
        <v>3813</v>
      </c>
      <c r="L225" s="367" t="s">
        <v>3813</v>
      </c>
      <c r="M225" s="426" t="s">
        <v>3813</v>
      </c>
      <c r="N225" s="363" t="s">
        <v>3813</v>
      </c>
      <c r="O225" s="364" t="s">
        <v>3813</v>
      </c>
      <c r="P225" s="425" t="s">
        <v>3813</v>
      </c>
      <c r="Q225" s="366" t="s">
        <v>3813</v>
      </c>
      <c r="R225" s="367" t="s">
        <v>3813</v>
      </c>
      <c r="S225" s="426" t="s">
        <v>3813</v>
      </c>
      <c r="T225" s="363" t="s">
        <v>3813</v>
      </c>
      <c r="U225" s="364" t="s">
        <v>3813</v>
      </c>
      <c r="V225" s="425" t="s">
        <v>3813</v>
      </c>
      <c r="W225" s="366" t="s">
        <v>3813</v>
      </c>
      <c r="X225" s="367" t="s">
        <v>3813</v>
      </c>
      <c r="Y225" s="426" t="s">
        <v>3813</v>
      </c>
      <c r="Z225" s="363" t="s">
        <v>3813</v>
      </c>
      <c r="AA225" s="364" t="s">
        <v>3813</v>
      </c>
      <c r="AB225" s="425" t="s">
        <v>3813</v>
      </c>
      <c r="AC225" s="368">
        <v>372</v>
      </c>
      <c r="AD225" s="360">
        <v>0</v>
      </c>
      <c r="AE225" s="369">
        <v>100</v>
      </c>
      <c r="AF225" s="370">
        <v>0</v>
      </c>
    </row>
    <row r="226" spans="1:32" ht="18.75" customHeight="1">
      <c r="A226" s="356">
        <v>224</v>
      </c>
      <c r="B226" s="428">
        <v>181</v>
      </c>
      <c r="C226" s="358" t="s">
        <v>1142</v>
      </c>
      <c r="D226" s="359" t="s">
        <v>3815</v>
      </c>
      <c r="E226" s="360" t="s">
        <v>3813</v>
      </c>
      <c r="F226" s="361">
        <v>223</v>
      </c>
      <c r="G226" s="362">
        <v>109184310</v>
      </c>
      <c r="H226" s="363">
        <v>266</v>
      </c>
      <c r="I226" s="364">
        <v>264</v>
      </c>
      <c r="J226" s="365">
        <v>111856645</v>
      </c>
      <c r="K226" s="366" t="s">
        <v>3813</v>
      </c>
      <c r="L226" s="367" t="s">
        <v>3813</v>
      </c>
      <c r="M226" s="426" t="s">
        <v>3813</v>
      </c>
      <c r="N226" s="363">
        <v>108</v>
      </c>
      <c r="O226" s="364">
        <v>105</v>
      </c>
      <c r="P226" s="365">
        <v>62905139</v>
      </c>
      <c r="Q226" s="366">
        <v>153</v>
      </c>
      <c r="R226" s="367">
        <v>150</v>
      </c>
      <c r="S226" s="362">
        <v>121788739</v>
      </c>
      <c r="T226" s="363" t="s">
        <v>3813</v>
      </c>
      <c r="U226" s="364" t="s">
        <v>3813</v>
      </c>
      <c r="V226" s="425" t="s">
        <v>3813</v>
      </c>
      <c r="W226" s="366">
        <v>413</v>
      </c>
      <c r="X226" s="367">
        <v>411</v>
      </c>
      <c r="Y226" s="362">
        <v>431</v>
      </c>
      <c r="Z226" s="363">
        <v>246</v>
      </c>
      <c r="AA226" s="364">
        <v>243</v>
      </c>
      <c r="AB226" s="365">
        <v>332</v>
      </c>
      <c r="AC226" s="368">
        <v>341</v>
      </c>
      <c r="AD226" s="360">
        <v>0</v>
      </c>
      <c r="AE226" s="369">
        <v>100</v>
      </c>
      <c r="AF226" s="370">
        <v>0</v>
      </c>
    </row>
    <row r="227" spans="1:32" ht="18.75" customHeight="1">
      <c r="A227" s="485">
        <v>225</v>
      </c>
      <c r="B227" s="486">
        <v>182</v>
      </c>
      <c r="C227" s="487" t="s">
        <v>4231</v>
      </c>
      <c r="D227" s="488" t="s">
        <v>3368</v>
      </c>
      <c r="E227" s="489" t="s">
        <v>3813</v>
      </c>
      <c r="F227" s="490">
        <v>224</v>
      </c>
      <c r="G227" s="491">
        <v>108868618</v>
      </c>
      <c r="H227" s="492">
        <v>284</v>
      </c>
      <c r="I227" s="493">
        <v>281</v>
      </c>
      <c r="J227" s="494">
        <v>109367530</v>
      </c>
      <c r="K227" s="495">
        <v>372</v>
      </c>
      <c r="L227" s="496">
        <v>368</v>
      </c>
      <c r="M227" s="491">
        <v>10887736</v>
      </c>
      <c r="N227" s="492">
        <v>402</v>
      </c>
      <c r="O227" s="493">
        <v>397</v>
      </c>
      <c r="P227" s="494">
        <v>15037243</v>
      </c>
      <c r="Q227" s="495">
        <v>483</v>
      </c>
      <c r="R227" s="496">
        <v>479</v>
      </c>
      <c r="S227" s="491">
        <v>31242804</v>
      </c>
      <c r="T227" s="492">
        <v>210</v>
      </c>
      <c r="U227" s="493">
        <v>208</v>
      </c>
      <c r="V227" s="494">
        <v>4422929</v>
      </c>
      <c r="W227" s="495" t="s">
        <v>3813</v>
      </c>
      <c r="X227" s="496" t="s">
        <v>3813</v>
      </c>
      <c r="Y227" s="497" t="s">
        <v>3813</v>
      </c>
      <c r="Z227" s="492">
        <v>389</v>
      </c>
      <c r="AA227" s="493">
        <v>384</v>
      </c>
      <c r="AB227" s="494">
        <v>160</v>
      </c>
      <c r="AC227" s="499">
        <v>369</v>
      </c>
      <c r="AD227" s="489">
        <v>0</v>
      </c>
      <c r="AE227" s="500">
        <v>100</v>
      </c>
      <c r="AF227" s="501">
        <v>0</v>
      </c>
    </row>
    <row r="228" spans="1:32" ht="18.75" customHeight="1">
      <c r="A228" s="502">
        <v>226</v>
      </c>
      <c r="B228" s="503">
        <v>270</v>
      </c>
      <c r="C228" s="504" t="s">
        <v>552</v>
      </c>
      <c r="D228" s="505" t="s">
        <v>2991</v>
      </c>
      <c r="E228" s="506" t="s">
        <v>3813</v>
      </c>
      <c r="F228" s="507">
        <v>225</v>
      </c>
      <c r="G228" s="508">
        <v>108333848</v>
      </c>
      <c r="H228" s="509">
        <v>255</v>
      </c>
      <c r="I228" s="510">
        <v>253</v>
      </c>
      <c r="J228" s="511">
        <v>114714579</v>
      </c>
      <c r="K228" s="512">
        <v>108</v>
      </c>
      <c r="L228" s="513">
        <v>105</v>
      </c>
      <c r="M228" s="508">
        <v>34591624</v>
      </c>
      <c r="N228" s="509">
        <v>299</v>
      </c>
      <c r="O228" s="510">
        <v>295</v>
      </c>
      <c r="P228" s="511">
        <v>27722519</v>
      </c>
      <c r="Q228" s="512">
        <v>340</v>
      </c>
      <c r="R228" s="513">
        <v>336</v>
      </c>
      <c r="S228" s="508">
        <v>69797472</v>
      </c>
      <c r="T228" s="509">
        <v>241</v>
      </c>
      <c r="U228" s="510">
        <v>238</v>
      </c>
      <c r="V228" s="511">
        <v>3213642</v>
      </c>
      <c r="W228" s="512">
        <v>440</v>
      </c>
      <c r="X228" s="513">
        <v>438</v>
      </c>
      <c r="Y228" s="508">
        <v>3</v>
      </c>
      <c r="Z228" s="509">
        <v>20</v>
      </c>
      <c r="AA228" s="510">
        <v>19</v>
      </c>
      <c r="AB228" s="511">
        <v>1187</v>
      </c>
      <c r="AC228" s="516">
        <v>321</v>
      </c>
      <c r="AD228" s="506">
        <v>0</v>
      </c>
      <c r="AE228" s="517">
        <v>100</v>
      </c>
      <c r="AF228" s="518">
        <v>0</v>
      </c>
    </row>
    <row r="229" spans="1:32" ht="18.75" customHeight="1">
      <c r="A229" s="470">
        <v>227</v>
      </c>
      <c r="B229" s="471">
        <v>200</v>
      </c>
      <c r="C229" s="472" t="s">
        <v>3124</v>
      </c>
      <c r="D229" s="473" t="s">
        <v>3125</v>
      </c>
      <c r="E229" s="474" t="s">
        <v>3813</v>
      </c>
      <c r="F229" s="475">
        <v>226</v>
      </c>
      <c r="G229" s="476">
        <v>107882118</v>
      </c>
      <c r="H229" s="477">
        <v>108</v>
      </c>
      <c r="I229" s="478">
        <v>108</v>
      </c>
      <c r="J229" s="479">
        <v>145698983</v>
      </c>
      <c r="K229" s="480">
        <v>68</v>
      </c>
      <c r="L229" s="481">
        <v>66</v>
      </c>
      <c r="M229" s="476">
        <v>40551347</v>
      </c>
      <c r="N229" s="477">
        <v>183</v>
      </c>
      <c r="O229" s="478">
        <v>179</v>
      </c>
      <c r="P229" s="479">
        <v>46253959</v>
      </c>
      <c r="Q229" s="480">
        <v>146</v>
      </c>
      <c r="R229" s="481">
        <v>143</v>
      </c>
      <c r="S229" s="476">
        <v>125930100</v>
      </c>
      <c r="T229" s="477">
        <v>45</v>
      </c>
      <c r="U229" s="478">
        <v>45</v>
      </c>
      <c r="V229" s="479">
        <v>17764824</v>
      </c>
      <c r="W229" s="480">
        <v>204</v>
      </c>
      <c r="X229" s="481">
        <v>203</v>
      </c>
      <c r="Y229" s="476">
        <v>16932</v>
      </c>
      <c r="Z229" s="477">
        <v>99</v>
      </c>
      <c r="AA229" s="478">
        <v>98</v>
      </c>
      <c r="AB229" s="479">
        <v>605</v>
      </c>
      <c r="AC229" s="482">
        <v>332</v>
      </c>
      <c r="AD229" s="474">
        <v>0</v>
      </c>
      <c r="AE229" s="483">
        <v>100</v>
      </c>
      <c r="AF229" s="484">
        <v>0</v>
      </c>
    </row>
    <row r="230" spans="1:32" ht="18.75" customHeight="1">
      <c r="A230" s="356">
        <v>228</v>
      </c>
      <c r="B230" s="428">
        <v>245</v>
      </c>
      <c r="C230" s="358" t="s">
        <v>1222</v>
      </c>
      <c r="D230" s="359" t="s">
        <v>3815</v>
      </c>
      <c r="E230" s="360" t="s">
        <v>3813</v>
      </c>
      <c r="F230" s="361">
        <v>227</v>
      </c>
      <c r="G230" s="362">
        <v>107852090</v>
      </c>
      <c r="H230" s="363">
        <v>276</v>
      </c>
      <c r="I230" s="364">
        <v>274</v>
      </c>
      <c r="J230" s="365">
        <v>110961878</v>
      </c>
      <c r="K230" s="366" t="s">
        <v>3813</v>
      </c>
      <c r="L230" s="367" t="s">
        <v>3813</v>
      </c>
      <c r="M230" s="426" t="s">
        <v>3813</v>
      </c>
      <c r="N230" s="363" t="s">
        <v>3813</v>
      </c>
      <c r="O230" s="364" t="s">
        <v>3813</v>
      </c>
      <c r="P230" s="425" t="s">
        <v>3813</v>
      </c>
      <c r="Q230" s="366" t="s">
        <v>3813</v>
      </c>
      <c r="R230" s="367" t="s">
        <v>3813</v>
      </c>
      <c r="S230" s="426" t="s">
        <v>3813</v>
      </c>
      <c r="T230" s="363" t="s">
        <v>3813</v>
      </c>
      <c r="U230" s="364" t="s">
        <v>3813</v>
      </c>
      <c r="V230" s="425" t="s">
        <v>3813</v>
      </c>
      <c r="W230" s="366">
        <v>157</v>
      </c>
      <c r="X230" s="367">
        <v>156</v>
      </c>
      <c r="Y230" s="362">
        <v>24805</v>
      </c>
      <c r="Z230" s="363" t="s">
        <v>3813</v>
      </c>
      <c r="AA230" s="364" t="s">
        <v>3813</v>
      </c>
      <c r="AB230" s="425" t="s">
        <v>3813</v>
      </c>
      <c r="AC230" s="368">
        <v>311</v>
      </c>
      <c r="AD230" s="360">
        <v>0</v>
      </c>
      <c r="AE230" s="369">
        <v>100</v>
      </c>
      <c r="AF230" s="370">
        <v>0</v>
      </c>
    </row>
    <row r="231" spans="1:32" ht="18.75" customHeight="1">
      <c r="A231" s="356">
        <v>229</v>
      </c>
      <c r="B231" s="357">
        <v>411</v>
      </c>
      <c r="C231" s="358" t="s">
        <v>4232</v>
      </c>
      <c r="D231" s="359" t="s">
        <v>3815</v>
      </c>
      <c r="E231" s="360" t="s">
        <v>3813</v>
      </c>
      <c r="F231" s="361">
        <v>228</v>
      </c>
      <c r="G231" s="362">
        <v>107203218</v>
      </c>
      <c r="H231" s="363">
        <v>296</v>
      </c>
      <c r="I231" s="364">
        <v>293</v>
      </c>
      <c r="J231" s="365">
        <v>107203218</v>
      </c>
      <c r="K231" s="366">
        <v>50</v>
      </c>
      <c r="L231" s="367">
        <v>48</v>
      </c>
      <c r="M231" s="362">
        <v>44098951</v>
      </c>
      <c r="N231" s="363">
        <v>47</v>
      </c>
      <c r="O231" s="364">
        <v>45</v>
      </c>
      <c r="P231" s="365">
        <v>101157973</v>
      </c>
      <c r="Q231" s="366">
        <v>108</v>
      </c>
      <c r="R231" s="367">
        <v>106</v>
      </c>
      <c r="S231" s="362">
        <v>145754444</v>
      </c>
      <c r="T231" s="363">
        <v>47</v>
      </c>
      <c r="U231" s="364">
        <v>47</v>
      </c>
      <c r="V231" s="365">
        <v>17484649</v>
      </c>
      <c r="W231" s="366">
        <v>57</v>
      </c>
      <c r="X231" s="367">
        <v>57</v>
      </c>
      <c r="Y231" s="362">
        <v>46905</v>
      </c>
      <c r="Z231" s="363">
        <v>112</v>
      </c>
      <c r="AA231" s="364">
        <v>111</v>
      </c>
      <c r="AB231" s="365">
        <v>568</v>
      </c>
      <c r="AC231" s="368">
        <v>384</v>
      </c>
      <c r="AD231" s="360">
        <v>0</v>
      </c>
      <c r="AE231" s="369">
        <v>100</v>
      </c>
      <c r="AF231" s="370">
        <v>0</v>
      </c>
    </row>
    <row r="232" spans="1:32" ht="18.75" customHeight="1">
      <c r="A232" s="404">
        <v>230</v>
      </c>
      <c r="B232" s="405">
        <v>297</v>
      </c>
      <c r="C232" s="406" t="s">
        <v>2362</v>
      </c>
      <c r="D232" s="407" t="s">
        <v>3815</v>
      </c>
      <c r="E232" s="408" t="s">
        <v>3813</v>
      </c>
      <c r="F232" s="409">
        <v>229</v>
      </c>
      <c r="G232" s="410">
        <v>106709424</v>
      </c>
      <c r="H232" s="411">
        <v>291</v>
      </c>
      <c r="I232" s="412">
        <v>288</v>
      </c>
      <c r="J232" s="413">
        <v>107990299</v>
      </c>
      <c r="K232" s="414">
        <v>67</v>
      </c>
      <c r="L232" s="415">
        <v>65</v>
      </c>
      <c r="M232" s="410">
        <v>40586192</v>
      </c>
      <c r="N232" s="411">
        <v>149</v>
      </c>
      <c r="O232" s="412">
        <v>146</v>
      </c>
      <c r="P232" s="413">
        <v>51601270</v>
      </c>
      <c r="Q232" s="414">
        <v>298</v>
      </c>
      <c r="R232" s="415">
        <v>294</v>
      </c>
      <c r="S232" s="410">
        <v>77604649</v>
      </c>
      <c r="T232" s="411">
        <v>59</v>
      </c>
      <c r="U232" s="412">
        <v>59</v>
      </c>
      <c r="V232" s="413">
        <v>15918921</v>
      </c>
      <c r="W232" s="414">
        <v>412</v>
      </c>
      <c r="X232" s="415">
        <v>410</v>
      </c>
      <c r="Y232" s="410">
        <v>443</v>
      </c>
      <c r="Z232" s="411">
        <v>375</v>
      </c>
      <c r="AA232" s="412">
        <v>370</v>
      </c>
      <c r="AB232" s="413">
        <v>175</v>
      </c>
      <c r="AC232" s="418">
        <v>341</v>
      </c>
      <c r="AD232" s="408">
        <v>0</v>
      </c>
      <c r="AE232" s="419">
        <v>100</v>
      </c>
      <c r="AF232" s="420">
        <v>0</v>
      </c>
    </row>
    <row r="233" spans="1:32" ht="18.75" customHeight="1">
      <c r="A233" s="388">
        <v>231</v>
      </c>
      <c r="B233" s="389">
        <v>342</v>
      </c>
      <c r="C233" s="390" t="s">
        <v>923</v>
      </c>
      <c r="D233" s="391" t="s">
        <v>3815</v>
      </c>
      <c r="E233" s="392" t="s">
        <v>3813</v>
      </c>
      <c r="F233" s="393">
        <v>230</v>
      </c>
      <c r="G233" s="394">
        <v>106664195</v>
      </c>
      <c r="H233" s="395">
        <v>298</v>
      </c>
      <c r="I233" s="396">
        <v>295</v>
      </c>
      <c r="J233" s="397">
        <v>106664195</v>
      </c>
      <c r="K233" s="398" t="s">
        <v>3813</v>
      </c>
      <c r="L233" s="399" t="s">
        <v>3813</v>
      </c>
      <c r="M233" s="400" t="s">
        <v>3813</v>
      </c>
      <c r="N233" s="395" t="s">
        <v>3813</v>
      </c>
      <c r="O233" s="396" t="s">
        <v>3813</v>
      </c>
      <c r="P233" s="421" t="s">
        <v>3813</v>
      </c>
      <c r="Q233" s="398" t="s">
        <v>3813</v>
      </c>
      <c r="R233" s="399" t="s">
        <v>3813</v>
      </c>
      <c r="S233" s="400" t="s">
        <v>3813</v>
      </c>
      <c r="T233" s="395" t="s">
        <v>3813</v>
      </c>
      <c r="U233" s="396" t="s">
        <v>3813</v>
      </c>
      <c r="V233" s="421" t="s">
        <v>3813</v>
      </c>
      <c r="W233" s="398">
        <v>97</v>
      </c>
      <c r="X233" s="399">
        <v>96</v>
      </c>
      <c r="Y233" s="394">
        <v>38783</v>
      </c>
      <c r="Z233" s="395">
        <v>252</v>
      </c>
      <c r="AA233" s="396">
        <v>249</v>
      </c>
      <c r="AB233" s="397">
        <v>321</v>
      </c>
      <c r="AC233" s="401">
        <v>341</v>
      </c>
      <c r="AD233" s="392">
        <v>0</v>
      </c>
      <c r="AE233" s="402">
        <v>97.9</v>
      </c>
      <c r="AF233" s="403">
        <v>2.1</v>
      </c>
    </row>
    <row r="234" spans="1:32" ht="18.75" customHeight="1">
      <c r="A234" s="356">
        <v>232</v>
      </c>
      <c r="B234" s="357">
        <v>173</v>
      </c>
      <c r="C234" s="358" t="s">
        <v>1144</v>
      </c>
      <c r="D234" s="359" t="s">
        <v>3815</v>
      </c>
      <c r="E234" s="360" t="s">
        <v>3813</v>
      </c>
      <c r="F234" s="361">
        <v>231</v>
      </c>
      <c r="G234" s="362">
        <v>106593006</v>
      </c>
      <c r="H234" s="363">
        <v>228</v>
      </c>
      <c r="I234" s="364">
        <v>227</v>
      </c>
      <c r="J234" s="365">
        <v>118237292</v>
      </c>
      <c r="K234" s="366">
        <v>453</v>
      </c>
      <c r="L234" s="367">
        <v>449</v>
      </c>
      <c r="M234" s="362">
        <v>4987368</v>
      </c>
      <c r="N234" s="363">
        <v>182</v>
      </c>
      <c r="O234" s="364">
        <v>178</v>
      </c>
      <c r="P234" s="365">
        <v>46750512</v>
      </c>
      <c r="Q234" s="366">
        <v>102</v>
      </c>
      <c r="R234" s="367">
        <v>100</v>
      </c>
      <c r="S234" s="362">
        <v>151548457</v>
      </c>
      <c r="T234" s="363">
        <v>315</v>
      </c>
      <c r="U234" s="364">
        <v>311</v>
      </c>
      <c r="V234" s="365">
        <v>1249075</v>
      </c>
      <c r="W234" s="366">
        <v>418</v>
      </c>
      <c r="X234" s="367">
        <v>416</v>
      </c>
      <c r="Y234" s="362">
        <v>323</v>
      </c>
      <c r="Z234" s="363">
        <v>184</v>
      </c>
      <c r="AA234" s="364">
        <v>181</v>
      </c>
      <c r="AB234" s="365">
        <v>429</v>
      </c>
      <c r="AC234" s="368">
        <v>321</v>
      </c>
      <c r="AD234" s="360">
        <v>0</v>
      </c>
      <c r="AE234" s="369">
        <v>100</v>
      </c>
      <c r="AF234" s="370">
        <v>0</v>
      </c>
    </row>
    <row r="235" spans="1:32" ht="18.75" customHeight="1">
      <c r="A235" s="356">
        <v>233</v>
      </c>
      <c r="B235" s="357">
        <v>48</v>
      </c>
      <c r="C235" s="358" t="s">
        <v>2559</v>
      </c>
      <c r="D235" s="359" t="s">
        <v>3815</v>
      </c>
      <c r="E235" s="360" t="s">
        <v>3813</v>
      </c>
      <c r="F235" s="361">
        <v>232</v>
      </c>
      <c r="G235" s="362">
        <v>106541865</v>
      </c>
      <c r="H235" s="363">
        <v>173</v>
      </c>
      <c r="I235" s="364">
        <v>173</v>
      </c>
      <c r="J235" s="365">
        <v>128930768</v>
      </c>
      <c r="K235" s="366">
        <v>45</v>
      </c>
      <c r="L235" s="367">
        <v>43</v>
      </c>
      <c r="M235" s="362">
        <v>45946758</v>
      </c>
      <c r="N235" s="363">
        <v>48</v>
      </c>
      <c r="O235" s="364">
        <v>46</v>
      </c>
      <c r="P235" s="365">
        <v>100969094</v>
      </c>
      <c r="Q235" s="366">
        <v>22</v>
      </c>
      <c r="R235" s="367">
        <v>21</v>
      </c>
      <c r="S235" s="362">
        <v>276802716</v>
      </c>
      <c r="T235" s="363">
        <v>444</v>
      </c>
      <c r="U235" s="364">
        <v>439</v>
      </c>
      <c r="V235" s="365">
        <v>-6443200</v>
      </c>
      <c r="W235" s="366">
        <v>256</v>
      </c>
      <c r="X235" s="367">
        <v>255</v>
      </c>
      <c r="Y235" s="362">
        <v>10077</v>
      </c>
      <c r="Z235" s="363">
        <v>25</v>
      </c>
      <c r="AA235" s="364">
        <v>24</v>
      </c>
      <c r="AB235" s="365">
        <v>1117</v>
      </c>
      <c r="AC235" s="368">
        <v>321</v>
      </c>
      <c r="AD235" s="360">
        <v>0</v>
      </c>
      <c r="AE235" s="369">
        <v>100</v>
      </c>
      <c r="AF235" s="370">
        <v>0</v>
      </c>
    </row>
    <row r="236" spans="1:32" ht="18.75" customHeight="1">
      <c r="A236" s="470">
        <v>234</v>
      </c>
      <c r="B236" s="471">
        <v>230</v>
      </c>
      <c r="C236" s="472" t="s">
        <v>1210</v>
      </c>
      <c r="D236" s="473" t="s">
        <v>3372</v>
      </c>
      <c r="E236" s="474" t="s">
        <v>3813</v>
      </c>
      <c r="F236" s="475">
        <v>233</v>
      </c>
      <c r="G236" s="476">
        <v>106390273</v>
      </c>
      <c r="H236" s="477">
        <v>196</v>
      </c>
      <c r="I236" s="478">
        <v>195</v>
      </c>
      <c r="J236" s="479">
        <v>124009054</v>
      </c>
      <c r="K236" s="480">
        <v>142</v>
      </c>
      <c r="L236" s="481">
        <v>139</v>
      </c>
      <c r="M236" s="476">
        <v>29957795</v>
      </c>
      <c r="N236" s="477">
        <v>254</v>
      </c>
      <c r="O236" s="478">
        <v>250</v>
      </c>
      <c r="P236" s="479">
        <v>34150879</v>
      </c>
      <c r="Q236" s="480">
        <v>367</v>
      </c>
      <c r="R236" s="481">
        <v>363</v>
      </c>
      <c r="S236" s="476">
        <v>63996274</v>
      </c>
      <c r="T236" s="477">
        <v>90</v>
      </c>
      <c r="U236" s="478">
        <v>90</v>
      </c>
      <c r="V236" s="479">
        <v>10929263</v>
      </c>
      <c r="W236" s="480">
        <v>273</v>
      </c>
      <c r="X236" s="481">
        <v>272</v>
      </c>
      <c r="Y236" s="476">
        <v>7936</v>
      </c>
      <c r="Z236" s="477">
        <v>130</v>
      </c>
      <c r="AA236" s="478">
        <v>129</v>
      </c>
      <c r="AB236" s="479">
        <v>533</v>
      </c>
      <c r="AC236" s="482">
        <v>332</v>
      </c>
      <c r="AD236" s="474">
        <v>0</v>
      </c>
      <c r="AE236" s="483">
        <v>100</v>
      </c>
      <c r="AF236" s="484">
        <v>0</v>
      </c>
    </row>
    <row r="237" spans="1:32" ht="18.75" customHeight="1">
      <c r="A237" s="404">
        <v>235</v>
      </c>
      <c r="B237" s="405">
        <v>121</v>
      </c>
      <c r="C237" s="406" t="s">
        <v>1294</v>
      </c>
      <c r="D237" s="407" t="s">
        <v>3815</v>
      </c>
      <c r="E237" s="408" t="s">
        <v>3813</v>
      </c>
      <c r="F237" s="409">
        <v>234</v>
      </c>
      <c r="G237" s="410">
        <v>106209667</v>
      </c>
      <c r="H237" s="411">
        <v>259</v>
      </c>
      <c r="I237" s="412">
        <v>257</v>
      </c>
      <c r="J237" s="413">
        <v>114073215</v>
      </c>
      <c r="K237" s="414">
        <v>347</v>
      </c>
      <c r="L237" s="415">
        <v>343</v>
      </c>
      <c r="M237" s="410">
        <v>12666599</v>
      </c>
      <c r="N237" s="411">
        <v>248</v>
      </c>
      <c r="O237" s="412">
        <v>244</v>
      </c>
      <c r="P237" s="413">
        <v>34855810</v>
      </c>
      <c r="Q237" s="414">
        <v>183</v>
      </c>
      <c r="R237" s="415">
        <v>180</v>
      </c>
      <c r="S237" s="410">
        <v>109601415</v>
      </c>
      <c r="T237" s="411">
        <v>426</v>
      </c>
      <c r="U237" s="412">
        <v>421</v>
      </c>
      <c r="V237" s="413">
        <v>-4095125</v>
      </c>
      <c r="W237" s="414">
        <v>112</v>
      </c>
      <c r="X237" s="415">
        <v>111</v>
      </c>
      <c r="Y237" s="410">
        <v>34067</v>
      </c>
      <c r="Z237" s="411">
        <v>250</v>
      </c>
      <c r="AA237" s="412">
        <v>247</v>
      </c>
      <c r="AB237" s="413">
        <v>327</v>
      </c>
      <c r="AC237" s="418">
        <v>356</v>
      </c>
      <c r="AD237" s="408">
        <v>0</v>
      </c>
      <c r="AE237" s="419">
        <v>50</v>
      </c>
      <c r="AF237" s="420">
        <v>50</v>
      </c>
    </row>
    <row r="238" spans="1:32" ht="18.75" customHeight="1">
      <c r="A238" s="502">
        <v>236</v>
      </c>
      <c r="B238" s="503">
        <v>293</v>
      </c>
      <c r="C238" s="504" t="s">
        <v>811</v>
      </c>
      <c r="D238" s="505" t="s">
        <v>812</v>
      </c>
      <c r="E238" s="506" t="s">
        <v>3813</v>
      </c>
      <c r="F238" s="507">
        <v>235</v>
      </c>
      <c r="G238" s="508">
        <v>106081390</v>
      </c>
      <c r="H238" s="509">
        <v>301</v>
      </c>
      <c r="I238" s="510">
        <v>298</v>
      </c>
      <c r="J238" s="511">
        <v>106284370</v>
      </c>
      <c r="K238" s="512">
        <v>383</v>
      </c>
      <c r="L238" s="513">
        <v>379</v>
      </c>
      <c r="M238" s="508">
        <v>10317810</v>
      </c>
      <c r="N238" s="509">
        <v>309</v>
      </c>
      <c r="O238" s="510">
        <v>305</v>
      </c>
      <c r="P238" s="511">
        <v>26587756</v>
      </c>
      <c r="Q238" s="512">
        <v>342</v>
      </c>
      <c r="R238" s="513">
        <v>338</v>
      </c>
      <c r="S238" s="508">
        <v>69513699</v>
      </c>
      <c r="T238" s="509">
        <v>409</v>
      </c>
      <c r="U238" s="510">
        <v>404</v>
      </c>
      <c r="V238" s="511">
        <v>-2408156</v>
      </c>
      <c r="W238" s="512">
        <v>360</v>
      </c>
      <c r="X238" s="513">
        <v>359</v>
      </c>
      <c r="Y238" s="508">
        <v>2742</v>
      </c>
      <c r="Z238" s="509">
        <v>311</v>
      </c>
      <c r="AA238" s="510">
        <v>306</v>
      </c>
      <c r="AB238" s="511">
        <v>249</v>
      </c>
      <c r="AC238" s="516">
        <v>312</v>
      </c>
      <c r="AD238" s="506">
        <v>0</v>
      </c>
      <c r="AE238" s="517">
        <v>85</v>
      </c>
      <c r="AF238" s="518">
        <v>15</v>
      </c>
    </row>
    <row r="239" spans="1:32" ht="18.75" customHeight="1">
      <c r="A239" s="356">
        <v>237</v>
      </c>
      <c r="B239" s="357" t="s">
        <v>3813</v>
      </c>
      <c r="C239" s="428" t="s">
        <v>3813</v>
      </c>
      <c r="D239" s="359" t="s">
        <v>3815</v>
      </c>
      <c r="E239" s="360" t="s">
        <v>3813</v>
      </c>
      <c r="F239" s="361">
        <v>236</v>
      </c>
      <c r="G239" s="426" t="s">
        <v>3813</v>
      </c>
      <c r="H239" s="363">
        <v>289</v>
      </c>
      <c r="I239" s="364">
        <v>286</v>
      </c>
      <c r="J239" s="425" t="s">
        <v>3813</v>
      </c>
      <c r="K239" s="366">
        <v>14</v>
      </c>
      <c r="L239" s="367">
        <v>13</v>
      </c>
      <c r="M239" s="426" t="s">
        <v>3813</v>
      </c>
      <c r="N239" s="363">
        <v>54</v>
      </c>
      <c r="O239" s="364">
        <v>52</v>
      </c>
      <c r="P239" s="425" t="s">
        <v>3813</v>
      </c>
      <c r="Q239" s="366">
        <v>136</v>
      </c>
      <c r="R239" s="367">
        <v>133</v>
      </c>
      <c r="S239" s="426" t="s">
        <v>3813</v>
      </c>
      <c r="T239" s="363">
        <v>27</v>
      </c>
      <c r="U239" s="364">
        <v>27</v>
      </c>
      <c r="V239" s="425" t="s">
        <v>3813</v>
      </c>
      <c r="W239" s="366">
        <v>230</v>
      </c>
      <c r="X239" s="367">
        <v>229</v>
      </c>
      <c r="Y239" s="426" t="s">
        <v>3813</v>
      </c>
      <c r="Z239" s="363">
        <v>131</v>
      </c>
      <c r="AA239" s="364">
        <v>130</v>
      </c>
      <c r="AB239" s="425" t="s">
        <v>3813</v>
      </c>
      <c r="AC239" s="368">
        <v>369</v>
      </c>
      <c r="AD239" s="360">
        <v>0</v>
      </c>
      <c r="AE239" s="369">
        <v>100</v>
      </c>
      <c r="AF239" s="370">
        <v>0</v>
      </c>
    </row>
    <row r="240" spans="1:32" ht="18.75" customHeight="1">
      <c r="A240" s="470">
        <v>238</v>
      </c>
      <c r="B240" s="471">
        <v>330</v>
      </c>
      <c r="C240" s="472" t="s">
        <v>1163</v>
      </c>
      <c r="D240" s="473" t="s">
        <v>3373</v>
      </c>
      <c r="E240" s="474" t="s">
        <v>3813</v>
      </c>
      <c r="F240" s="475">
        <v>237</v>
      </c>
      <c r="G240" s="476">
        <v>105683673</v>
      </c>
      <c r="H240" s="477">
        <v>286</v>
      </c>
      <c r="I240" s="478">
        <v>283</v>
      </c>
      <c r="J240" s="479">
        <v>108697873</v>
      </c>
      <c r="K240" s="480">
        <v>244</v>
      </c>
      <c r="L240" s="481">
        <v>240</v>
      </c>
      <c r="M240" s="476">
        <v>19224304</v>
      </c>
      <c r="N240" s="477">
        <v>225</v>
      </c>
      <c r="O240" s="478">
        <v>221</v>
      </c>
      <c r="P240" s="479">
        <v>38091983</v>
      </c>
      <c r="Q240" s="480">
        <v>246</v>
      </c>
      <c r="R240" s="481">
        <v>243</v>
      </c>
      <c r="S240" s="476">
        <v>89744511</v>
      </c>
      <c r="T240" s="477">
        <v>302</v>
      </c>
      <c r="U240" s="478">
        <v>298</v>
      </c>
      <c r="V240" s="479">
        <v>1650303</v>
      </c>
      <c r="W240" s="480">
        <v>432</v>
      </c>
      <c r="X240" s="481">
        <v>430</v>
      </c>
      <c r="Y240" s="476">
        <v>24</v>
      </c>
      <c r="Z240" s="477">
        <v>234</v>
      </c>
      <c r="AA240" s="478">
        <v>231</v>
      </c>
      <c r="AB240" s="479">
        <v>350</v>
      </c>
      <c r="AC240" s="482">
        <v>321</v>
      </c>
      <c r="AD240" s="474">
        <v>0</v>
      </c>
      <c r="AE240" s="483">
        <v>100</v>
      </c>
      <c r="AF240" s="484">
        <v>0</v>
      </c>
    </row>
    <row r="241" spans="1:32" ht="18.75" customHeight="1">
      <c r="A241" s="470">
        <v>239</v>
      </c>
      <c r="B241" s="471" t="s">
        <v>3813</v>
      </c>
      <c r="C241" s="523" t="s">
        <v>3813</v>
      </c>
      <c r="D241" s="473" t="s">
        <v>3812</v>
      </c>
      <c r="E241" s="474" t="s">
        <v>3813</v>
      </c>
      <c r="F241" s="475">
        <v>238</v>
      </c>
      <c r="G241" s="519" t="s">
        <v>3813</v>
      </c>
      <c r="H241" s="477">
        <v>277</v>
      </c>
      <c r="I241" s="478">
        <v>275</v>
      </c>
      <c r="J241" s="520" t="s">
        <v>3813</v>
      </c>
      <c r="K241" s="480">
        <v>167</v>
      </c>
      <c r="L241" s="481">
        <v>164</v>
      </c>
      <c r="M241" s="519" t="s">
        <v>3813</v>
      </c>
      <c r="N241" s="477">
        <v>223</v>
      </c>
      <c r="O241" s="478">
        <v>219</v>
      </c>
      <c r="P241" s="520" t="s">
        <v>3813</v>
      </c>
      <c r="Q241" s="480">
        <v>51</v>
      </c>
      <c r="R241" s="481">
        <v>50</v>
      </c>
      <c r="S241" s="519" t="s">
        <v>3813</v>
      </c>
      <c r="T241" s="477">
        <v>412</v>
      </c>
      <c r="U241" s="478">
        <v>407</v>
      </c>
      <c r="V241" s="520" t="s">
        <v>3813</v>
      </c>
      <c r="W241" s="480">
        <v>92</v>
      </c>
      <c r="X241" s="481">
        <v>91</v>
      </c>
      <c r="Y241" s="519" t="s">
        <v>3813</v>
      </c>
      <c r="Z241" s="477">
        <v>83</v>
      </c>
      <c r="AA241" s="478">
        <v>82</v>
      </c>
      <c r="AB241" s="520" t="s">
        <v>3813</v>
      </c>
      <c r="AC241" s="482">
        <v>381</v>
      </c>
      <c r="AD241" s="474">
        <v>0</v>
      </c>
      <c r="AE241" s="483">
        <v>100</v>
      </c>
      <c r="AF241" s="484">
        <v>0</v>
      </c>
    </row>
    <row r="242" spans="1:32" ht="18.75" customHeight="1">
      <c r="A242" s="485">
        <v>240</v>
      </c>
      <c r="B242" s="486">
        <v>454</v>
      </c>
      <c r="C242" s="487" t="s">
        <v>975</v>
      </c>
      <c r="D242" s="488" t="s">
        <v>976</v>
      </c>
      <c r="E242" s="489" t="s">
        <v>3813</v>
      </c>
      <c r="F242" s="490">
        <v>239</v>
      </c>
      <c r="G242" s="491">
        <v>105267191</v>
      </c>
      <c r="H242" s="492">
        <v>22</v>
      </c>
      <c r="I242" s="493">
        <v>22</v>
      </c>
      <c r="J242" s="494">
        <v>184635967</v>
      </c>
      <c r="K242" s="495">
        <v>397</v>
      </c>
      <c r="L242" s="496">
        <v>393</v>
      </c>
      <c r="M242" s="491">
        <v>9481223</v>
      </c>
      <c r="N242" s="492">
        <v>366</v>
      </c>
      <c r="O242" s="493">
        <v>361</v>
      </c>
      <c r="P242" s="494">
        <v>20257672</v>
      </c>
      <c r="Q242" s="495">
        <v>302</v>
      </c>
      <c r="R242" s="496">
        <v>298</v>
      </c>
      <c r="S242" s="491">
        <v>77109680</v>
      </c>
      <c r="T242" s="492">
        <v>349</v>
      </c>
      <c r="U242" s="493">
        <v>345</v>
      </c>
      <c r="V242" s="494">
        <v>558199</v>
      </c>
      <c r="W242" s="495">
        <v>334</v>
      </c>
      <c r="X242" s="496">
        <v>333</v>
      </c>
      <c r="Y242" s="491">
        <v>3915</v>
      </c>
      <c r="Z242" s="492">
        <v>434</v>
      </c>
      <c r="AA242" s="493">
        <v>429</v>
      </c>
      <c r="AB242" s="494">
        <v>116</v>
      </c>
      <c r="AC242" s="499">
        <v>312</v>
      </c>
      <c r="AD242" s="489">
        <v>0</v>
      </c>
      <c r="AE242" s="500">
        <v>100</v>
      </c>
      <c r="AF242" s="501">
        <v>0</v>
      </c>
    </row>
    <row r="243" spans="1:32" ht="18.75" customHeight="1">
      <c r="A243" s="502">
        <v>241</v>
      </c>
      <c r="B243" s="503">
        <v>332</v>
      </c>
      <c r="C243" s="504" t="s">
        <v>608</v>
      </c>
      <c r="D243" s="505" t="s">
        <v>3369</v>
      </c>
      <c r="E243" s="506" t="s">
        <v>3813</v>
      </c>
      <c r="F243" s="507">
        <v>240</v>
      </c>
      <c r="G243" s="508">
        <v>105200969</v>
      </c>
      <c r="H243" s="509">
        <v>294</v>
      </c>
      <c r="I243" s="510">
        <v>291</v>
      </c>
      <c r="J243" s="511">
        <v>107377149</v>
      </c>
      <c r="K243" s="512">
        <v>56</v>
      </c>
      <c r="L243" s="513">
        <v>54</v>
      </c>
      <c r="M243" s="508">
        <v>42893561</v>
      </c>
      <c r="N243" s="509">
        <v>232</v>
      </c>
      <c r="O243" s="510">
        <v>228</v>
      </c>
      <c r="P243" s="511">
        <v>36563774</v>
      </c>
      <c r="Q243" s="512">
        <v>116</v>
      </c>
      <c r="R243" s="513">
        <v>114</v>
      </c>
      <c r="S243" s="508">
        <v>141273376</v>
      </c>
      <c r="T243" s="509">
        <v>330</v>
      </c>
      <c r="U243" s="510">
        <v>326</v>
      </c>
      <c r="V243" s="511">
        <v>1074050</v>
      </c>
      <c r="W243" s="512">
        <v>252</v>
      </c>
      <c r="X243" s="513">
        <v>251</v>
      </c>
      <c r="Y243" s="508">
        <v>10417</v>
      </c>
      <c r="Z243" s="509">
        <v>139</v>
      </c>
      <c r="AA243" s="510">
        <v>138</v>
      </c>
      <c r="AB243" s="511">
        <v>511</v>
      </c>
      <c r="AC243" s="516">
        <v>382</v>
      </c>
      <c r="AD243" s="506">
        <v>0</v>
      </c>
      <c r="AE243" s="517">
        <v>100</v>
      </c>
      <c r="AF243" s="518">
        <v>0</v>
      </c>
    </row>
    <row r="244" spans="1:32" ht="18.75" customHeight="1">
      <c r="A244" s="356">
        <v>242</v>
      </c>
      <c r="B244" s="357" t="s">
        <v>3813</v>
      </c>
      <c r="C244" s="428" t="s">
        <v>3813</v>
      </c>
      <c r="D244" s="359" t="s">
        <v>3815</v>
      </c>
      <c r="E244" s="360" t="s">
        <v>3813</v>
      </c>
      <c r="F244" s="361">
        <v>241</v>
      </c>
      <c r="G244" s="426" t="s">
        <v>3813</v>
      </c>
      <c r="H244" s="363">
        <v>297</v>
      </c>
      <c r="I244" s="364">
        <v>294</v>
      </c>
      <c r="J244" s="425" t="s">
        <v>3813</v>
      </c>
      <c r="K244" s="366">
        <v>102</v>
      </c>
      <c r="L244" s="367">
        <v>99</v>
      </c>
      <c r="M244" s="426" t="s">
        <v>3813</v>
      </c>
      <c r="N244" s="363">
        <v>374</v>
      </c>
      <c r="O244" s="364">
        <v>369</v>
      </c>
      <c r="P244" s="425" t="s">
        <v>3813</v>
      </c>
      <c r="Q244" s="366">
        <v>338</v>
      </c>
      <c r="R244" s="367">
        <v>334</v>
      </c>
      <c r="S244" s="426" t="s">
        <v>3813</v>
      </c>
      <c r="T244" s="363">
        <v>317</v>
      </c>
      <c r="U244" s="364">
        <v>313</v>
      </c>
      <c r="V244" s="425" t="s">
        <v>3813</v>
      </c>
      <c r="W244" s="366">
        <v>37</v>
      </c>
      <c r="X244" s="367">
        <v>37</v>
      </c>
      <c r="Y244" s="426" t="s">
        <v>3813</v>
      </c>
      <c r="Z244" s="363">
        <v>2</v>
      </c>
      <c r="AA244" s="364">
        <v>2</v>
      </c>
      <c r="AB244" s="425" t="s">
        <v>3813</v>
      </c>
      <c r="AC244" s="368">
        <v>322</v>
      </c>
      <c r="AD244" s="360">
        <v>0</v>
      </c>
      <c r="AE244" s="369">
        <v>100</v>
      </c>
      <c r="AF244" s="370">
        <v>0</v>
      </c>
    </row>
    <row r="245" spans="1:32" ht="18.75" customHeight="1">
      <c r="A245" s="470">
        <v>243</v>
      </c>
      <c r="B245" s="523" t="s">
        <v>3813</v>
      </c>
      <c r="C245" s="472" t="s">
        <v>4233</v>
      </c>
      <c r="D245" s="473" t="s">
        <v>1737</v>
      </c>
      <c r="E245" s="474" t="s">
        <v>3813</v>
      </c>
      <c r="F245" s="475">
        <v>242</v>
      </c>
      <c r="G245" s="476">
        <v>104997417</v>
      </c>
      <c r="H245" s="477">
        <v>303</v>
      </c>
      <c r="I245" s="478">
        <v>300</v>
      </c>
      <c r="J245" s="479">
        <v>105716772</v>
      </c>
      <c r="K245" s="480" t="s">
        <v>3813</v>
      </c>
      <c r="L245" s="481" t="s">
        <v>3813</v>
      </c>
      <c r="M245" s="519" t="s">
        <v>3813</v>
      </c>
      <c r="N245" s="477" t="s">
        <v>3813</v>
      </c>
      <c r="O245" s="478" t="s">
        <v>3813</v>
      </c>
      <c r="P245" s="520" t="s">
        <v>3813</v>
      </c>
      <c r="Q245" s="480" t="s">
        <v>3813</v>
      </c>
      <c r="R245" s="481" t="s">
        <v>3813</v>
      </c>
      <c r="S245" s="519" t="s">
        <v>3813</v>
      </c>
      <c r="T245" s="477" t="s">
        <v>3813</v>
      </c>
      <c r="U245" s="478" t="s">
        <v>3813</v>
      </c>
      <c r="V245" s="520" t="s">
        <v>3813</v>
      </c>
      <c r="W245" s="480">
        <v>276</v>
      </c>
      <c r="X245" s="481">
        <v>275</v>
      </c>
      <c r="Y245" s="476">
        <v>7664</v>
      </c>
      <c r="Z245" s="477">
        <v>76</v>
      </c>
      <c r="AA245" s="478">
        <v>75</v>
      </c>
      <c r="AB245" s="479">
        <v>683</v>
      </c>
      <c r="AC245" s="482">
        <v>384</v>
      </c>
      <c r="AD245" s="474">
        <v>0</v>
      </c>
      <c r="AE245" s="483">
        <v>100</v>
      </c>
      <c r="AF245" s="484">
        <v>0</v>
      </c>
    </row>
    <row r="246" spans="1:32" ht="18.75" customHeight="1">
      <c r="A246" s="356">
        <v>244</v>
      </c>
      <c r="B246" s="428">
        <v>285</v>
      </c>
      <c r="C246" s="358" t="s">
        <v>1821</v>
      </c>
      <c r="D246" s="359" t="s">
        <v>3815</v>
      </c>
      <c r="E246" s="360" t="s">
        <v>3813</v>
      </c>
      <c r="F246" s="361">
        <v>243</v>
      </c>
      <c r="G246" s="362">
        <v>104990058</v>
      </c>
      <c r="H246" s="363">
        <v>208</v>
      </c>
      <c r="I246" s="364">
        <v>207</v>
      </c>
      <c r="J246" s="365">
        <v>122082157</v>
      </c>
      <c r="K246" s="366">
        <v>376</v>
      </c>
      <c r="L246" s="367">
        <v>372</v>
      </c>
      <c r="M246" s="362">
        <v>10552077</v>
      </c>
      <c r="N246" s="363">
        <v>121</v>
      </c>
      <c r="O246" s="364">
        <v>118</v>
      </c>
      <c r="P246" s="365">
        <v>60555392</v>
      </c>
      <c r="Q246" s="366">
        <v>254</v>
      </c>
      <c r="R246" s="367">
        <v>251</v>
      </c>
      <c r="S246" s="362">
        <v>87697774</v>
      </c>
      <c r="T246" s="363">
        <v>148</v>
      </c>
      <c r="U246" s="364">
        <v>147</v>
      </c>
      <c r="V246" s="365">
        <v>7068577</v>
      </c>
      <c r="W246" s="366">
        <v>240</v>
      </c>
      <c r="X246" s="367">
        <v>239</v>
      </c>
      <c r="Y246" s="362">
        <v>11661</v>
      </c>
      <c r="Z246" s="363">
        <v>455</v>
      </c>
      <c r="AA246" s="364">
        <v>450</v>
      </c>
      <c r="AB246" s="365">
        <v>90</v>
      </c>
      <c r="AC246" s="368">
        <v>352</v>
      </c>
      <c r="AD246" s="360">
        <v>0</v>
      </c>
      <c r="AE246" s="369">
        <v>100</v>
      </c>
      <c r="AF246" s="370">
        <v>0</v>
      </c>
    </row>
    <row r="247" spans="1:32" ht="18.75" customHeight="1">
      <c r="A247" s="485">
        <v>245</v>
      </c>
      <c r="B247" s="486">
        <v>141</v>
      </c>
      <c r="C247" s="487" t="s">
        <v>2195</v>
      </c>
      <c r="D247" s="488" t="s">
        <v>98</v>
      </c>
      <c r="E247" s="489" t="s">
        <v>3813</v>
      </c>
      <c r="F247" s="490">
        <v>244</v>
      </c>
      <c r="G247" s="491">
        <v>104851387</v>
      </c>
      <c r="H247" s="492">
        <v>309</v>
      </c>
      <c r="I247" s="493">
        <v>306</v>
      </c>
      <c r="J247" s="494">
        <v>104851387</v>
      </c>
      <c r="K247" s="495">
        <v>77</v>
      </c>
      <c r="L247" s="496">
        <v>74</v>
      </c>
      <c r="M247" s="491">
        <v>39089709</v>
      </c>
      <c r="N247" s="492">
        <v>22</v>
      </c>
      <c r="O247" s="493">
        <v>20</v>
      </c>
      <c r="P247" s="494">
        <v>142164140</v>
      </c>
      <c r="Q247" s="495">
        <v>84</v>
      </c>
      <c r="R247" s="496">
        <v>82</v>
      </c>
      <c r="S247" s="491">
        <v>162296647</v>
      </c>
      <c r="T247" s="492">
        <v>20</v>
      </c>
      <c r="U247" s="493">
        <v>20</v>
      </c>
      <c r="V247" s="494">
        <v>25636507</v>
      </c>
      <c r="W247" s="495">
        <v>326</v>
      </c>
      <c r="X247" s="496">
        <v>325</v>
      </c>
      <c r="Y247" s="491">
        <v>4332</v>
      </c>
      <c r="Z247" s="492">
        <v>392</v>
      </c>
      <c r="AA247" s="493">
        <v>387</v>
      </c>
      <c r="AB247" s="494">
        <v>156</v>
      </c>
      <c r="AC247" s="499">
        <v>369</v>
      </c>
      <c r="AD247" s="489">
        <v>0</v>
      </c>
      <c r="AE247" s="500">
        <v>100</v>
      </c>
      <c r="AF247" s="501">
        <v>0</v>
      </c>
    </row>
    <row r="248" spans="1:32" ht="18.75" customHeight="1">
      <c r="A248" s="388">
        <v>246</v>
      </c>
      <c r="B248" s="389">
        <v>218</v>
      </c>
      <c r="C248" s="390" t="s">
        <v>1440</v>
      </c>
      <c r="D248" s="391" t="s">
        <v>3815</v>
      </c>
      <c r="E248" s="392" t="s">
        <v>3813</v>
      </c>
      <c r="F248" s="393">
        <v>245</v>
      </c>
      <c r="G248" s="394">
        <v>104835155</v>
      </c>
      <c r="H248" s="395">
        <v>292</v>
      </c>
      <c r="I248" s="396">
        <v>289</v>
      </c>
      <c r="J248" s="397">
        <v>107667377</v>
      </c>
      <c r="K248" s="398">
        <v>137</v>
      </c>
      <c r="L248" s="399">
        <v>134</v>
      </c>
      <c r="M248" s="394">
        <v>30867499</v>
      </c>
      <c r="N248" s="395">
        <v>53</v>
      </c>
      <c r="O248" s="396">
        <v>51</v>
      </c>
      <c r="P248" s="397">
        <v>95993932</v>
      </c>
      <c r="Q248" s="398">
        <v>96</v>
      </c>
      <c r="R248" s="399">
        <v>94</v>
      </c>
      <c r="S248" s="394">
        <v>155968143</v>
      </c>
      <c r="T248" s="395">
        <v>401</v>
      </c>
      <c r="U248" s="396">
        <v>396</v>
      </c>
      <c r="V248" s="397">
        <v>-1442955</v>
      </c>
      <c r="W248" s="398">
        <v>368</v>
      </c>
      <c r="X248" s="399">
        <v>367</v>
      </c>
      <c r="Y248" s="394">
        <v>2178</v>
      </c>
      <c r="Z248" s="395">
        <v>17</v>
      </c>
      <c r="AA248" s="396">
        <v>16</v>
      </c>
      <c r="AB248" s="397">
        <v>1221</v>
      </c>
      <c r="AC248" s="401">
        <v>321</v>
      </c>
      <c r="AD248" s="392">
        <v>0</v>
      </c>
      <c r="AE248" s="402">
        <v>100</v>
      </c>
      <c r="AF248" s="403">
        <v>0</v>
      </c>
    </row>
    <row r="249" spans="1:32" ht="18.75" customHeight="1">
      <c r="A249" s="356">
        <v>247</v>
      </c>
      <c r="B249" s="357">
        <v>110</v>
      </c>
      <c r="C249" s="358" t="s">
        <v>1401</v>
      </c>
      <c r="D249" s="359" t="s">
        <v>3815</v>
      </c>
      <c r="E249" s="360" t="s">
        <v>3813</v>
      </c>
      <c r="F249" s="361">
        <v>246</v>
      </c>
      <c r="G249" s="362">
        <v>104618473</v>
      </c>
      <c r="H249" s="363">
        <v>288</v>
      </c>
      <c r="I249" s="364">
        <v>285</v>
      </c>
      <c r="J249" s="365">
        <v>108468007</v>
      </c>
      <c r="K249" s="366">
        <v>202</v>
      </c>
      <c r="L249" s="367">
        <v>198</v>
      </c>
      <c r="M249" s="362">
        <v>23501494</v>
      </c>
      <c r="N249" s="363">
        <v>247</v>
      </c>
      <c r="O249" s="364">
        <v>243</v>
      </c>
      <c r="P249" s="365">
        <v>34950725</v>
      </c>
      <c r="Q249" s="366">
        <v>250</v>
      </c>
      <c r="R249" s="367">
        <v>247</v>
      </c>
      <c r="S249" s="362">
        <v>88632919</v>
      </c>
      <c r="T249" s="363">
        <v>95</v>
      </c>
      <c r="U249" s="364">
        <v>95</v>
      </c>
      <c r="V249" s="365">
        <v>10531303</v>
      </c>
      <c r="W249" s="366">
        <v>399</v>
      </c>
      <c r="X249" s="367">
        <v>397</v>
      </c>
      <c r="Y249" s="362">
        <v>764</v>
      </c>
      <c r="Z249" s="363">
        <v>78</v>
      </c>
      <c r="AA249" s="364">
        <v>77</v>
      </c>
      <c r="AB249" s="365">
        <v>666</v>
      </c>
      <c r="AC249" s="368">
        <v>322</v>
      </c>
      <c r="AD249" s="360">
        <v>0</v>
      </c>
      <c r="AE249" s="369">
        <v>100</v>
      </c>
      <c r="AF249" s="370">
        <v>0</v>
      </c>
    </row>
    <row r="250" spans="1:32" ht="18.75" customHeight="1">
      <c r="A250" s="470">
        <v>248</v>
      </c>
      <c r="B250" s="471">
        <v>239</v>
      </c>
      <c r="C250" s="472" t="s">
        <v>206</v>
      </c>
      <c r="D250" s="473" t="s">
        <v>3369</v>
      </c>
      <c r="E250" s="474" t="s">
        <v>3813</v>
      </c>
      <c r="F250" s="475">
        <v>247</v>
      </c>
      <c r="G250" s="476">
        <v>104538979</v>
      </c>
      <c r="H250" s="477">
        <v>279</v>
      </c>
      <c r="I250" s="478">
        <v>277</v>
      </c>
      <c r="J250" s="479">
        <v>110129242</v>
      </c>
      <c r="K250" s="480">
        <v>210</v>
      </c>
      <c r="L250" s="481">
        <v>206</v>
      </c>
      <c r="M250" s="476">
        <v>22278645</v>
      </c>
      <c r="N250" s="477">
        <v>94</v>
      </c>
      <c r="O250" s="478">
        <v>91</v>
      </c>
      <c r="P250" s="479">
        <v>65658104</v>
      </c>
      <c r="Q250" s="480">
        <v>214</v>
      </c>
      <c r="R250" s="481">
        <v>211</v>
      </c>
      <c r="S250" s="476">
        <v>98787041</v>
      </c>
      <c r="T250" s="477">
        <v>207</v>
      </c>
      <c r="U250" s="478">
        <v>205</v>
      </c>
      <c r="V250" s="479">
        <v>4479191</v>
      </c>
      <c r="W250" s="480">
        <v>308</v>
      </c>
      <c r="X250" s="481">
        <v>307</v>
      </c>
      <c r="Y250" s="476">
        <v>5537</v>
      </c>
      <c r="Z250" s="477">
        <v>187</v>
      </c>
      <c r="AA250" s="478">
        <v>184</v>
      </c>
      <c r="AB250" s="479">
        <v>420</v>
      </c>
      <c r="AC250" s="482">
        <v>321</v>
      </c>
      <c r="AD250" s="474">
        <v>0</v>
      </c>
      <c r="AE250" s="483">
        <v>100</v>
      </c>
      <c r="AF250" s="484">
        <v>0</v>
      </c>
    </row>
    <row r="251" spans="1:32" ht="18.75" customHeight="1">
      <c r="A251" s="470">
        <v>249</v>
      </c>
      <c r="B251" s="471">
        <v>288</v>
      </c>
      <c r="C251" s="472" t="s">
        <v>1128</v>
      </c>
      <c r="D251" s="473" t="s">
        <v>83</v>
      </c>
      <c r="E251" s="474" t="s">
        <v>3813</v>
      </c>
      <c r="F251" s="475">
        <v>248</v>
      </c>
      <c r="G251" s="476">
        <v>104488424</v>
      </c>
      <c r="H251" s="477">
        <v>238</v>
      </c>
      <c r="I251" s="478">
        <v>237</v>
      </c>
      <c r="J251" s="479">
        <v>116478529</v>
      </c>
      <c r="K251" s="480">
        <v>132</v>
      </c>
      <c r="L251" s="481">
        <v>129</v>
      </c>
      <c r="M251" s="476">
        <v>31491001</v>
      </c>
      <c r="N251" s="477">
        <v>28</v>
      </c>
      <c r="O251" s="478">
        <v>26</v>
      </c>
      <c r="P251" s="479">
        <v>124524617</v>
      </c>
      <c r="Q251" s="480">
        <v>112</v>
      </c>
      <c r="R251" s="481">
        <v>110</v>
      </c>
      <c r="S251" s="476">
        <v>142999704</v>
      </c>
      <c r="T251" s="477">
        <v>31</v>
      </c>
      <c r="U251" s="478">
        <v>31</v>
      </c>
      <c r="V251" s="479">
        <v>20966628</v>
      </c>
      <c r="W251" s="480">
        <v>191</v>
      </c>
      <c r="X251" s="481">
        <v>190</v>
      </c>
      <c r="Y251" s="476">
        <v>19487</v>
      </c>
      <c r="Z251" s="477">
        <v>194</v>
      </c>
      <c r="AA251" s="478">
        <v>191</v>
      </c>
      <c r="AB251" s="479">
        <v>411</v>
      </c>
      <c r="AC251" s="482">
        <v>331</v>
      </c>
      <c r="AD251" s="474">
        <v>0</v>
      </c>
      <c r="AE251" s="483">
        <v>100</v>
      </c>
      <c r="AF251" s="484">
        <v>0</v>
      </c>
    </row>
    <row r="252" spans="1:32" ht="18.75" customHeight="1">
      <c r="A252" s="529">
        <v>250</v>
      </c>
      <c r="B252" s="530">
        <v>302</v>
      </c>
      <c r="C252" s="531" t="s">
        <v>2817</v>
      </c>
      <c r="D252" s="532" t="s">
        <v>1737</v>
      </c>
      <c r="E252" s="533" t="s">
        <v>3813</v>
      </c>
      <c r="F252" s="534">
        <v>249</v>
      </c>
      <c r="G252" s="535">
        <v>104461637</v>
      </c>
      <c r="H252" s="536">
        <v>306</v>
      </c>
      <c r="I252" s="537">
        <v>303</v>
      </c>
      <c r="J252" s="538">
        <v>105246100</v>
      </c>
      <c r="K252" s="539">
        <v>117</v>
      </c>
      <c r="L252" s="540">
        <v>114</v>
      </c>
      <c r="M252" s="535">
        <v>33846190</v>
      </c>
      <c r="N252" s="536">
        <v>342</v>
      </c>
      <c r="O252" s="537">
        <v>337</v>
      </c>
      <c r="P252" s="538">
        <v>22995663</v>
      </c>
      <c r="Q252" s="539">
        <v>336</v>
      </c>
      <c r="R252" s="540">
        <v>332</v>
      </c>
      <c r="S252" s="535">
        <v>70390653</v>
      </c>
      <c r="T252" s="536">
        <v>202</v>
      </c>
      <c r="U252" s="537">
        <v>200</v>
      </c>
      <c r="V252" s="538">
        <v>4629118</v>
      </c>
      <c r="W252" s="539">
        <v>201</v>
      </c>
      <c r="X252" s="540">
        <v>200</v>
      </c>
      <c r="Y252" s="535">
        <v>17314</v>
      </c>
      <c r="Z252" s="536">
        <v>137</v>
      </c>
      <c r="AA252" s="537">
        <v>136</v>
      </c>
      <c r="AB252" s="538">
        <v>515</v>
      </c>
      <c r="AC252" s="541">
        <v>381</v>
      </c>
      <c r="AD252" s="533">
        <v>0</v>
      </c>
      <c r="AE252" s="542">
        <v>100</v>
      </c>
      <c r="AF252" s="543">
        <v>0</v>
      </c>
    </row>
    <row r="253" spans="1:32" ht="18.75" customHeight="1">
      <c r="A253" s="502">
        <v>251</v>
      </c>
      <c r="B253" s="503">
        <v>148</v>
      </c>
      <c r="C253" s="504" t="s">
        <v>4234</v>
      </c>
      <c r="D253" s="505" t="s">
        <v>2741</v>
      </c>
      <c r="E253" s="506" t="s">
        <v>3813</v>
      </c>
      <c r="F253" s="507">
        <v>250</v>
      </c>
      <c r="G253" s="508">
        <v>104450158</v>
      </c>
      <c r="H253" s="509">
        <v>310</v>
      </c>
      <c r="I253" s="510">
        <v>307</v>
      </c>
      <c r="J253" s="511">
        <v>104784206</v>
      </c>
      <c r="K253" s="512">
        <v>276</v>
      </c>
      <c r="L253" s="513">
        <v>272</v>
      </c>
      <c r="M253" s="508">
        <v>16598061</v>
      </c>
      <c r="N253" s="509">
        <v>172</v>
      </c>
      <c r="O253" s="510">
        <v>168</v>
      </c>
      <c r="P253" s="511">
        <v>48008112</v>
      </c>
      <c r="Q253" s="512">
        <v>34</v>
      </c>
      <c r="R253" s="513">
        <v>33</v>
      </c>
      <c r="S253" s="508">
        <v>224619478</v>
      </c>
      <c r="T253" s="509">
        <v>422</v>
      </c>
      <c r="U253" s="510">
        <v>417</v>
      </c>
      <c r="V253" s="511">
        <v>-3484523</v>
      </c>
      <c r="W253" s="512">
        <v>220</v>
      </c>
      <c r="X253" s="513">
        <v>219</v>
      </c>
      <c r="Y253" s="508">
        <v>14324</v>
      </c>
      <c r="Z253" s="509">
        <v>279</v>
      </c>
      <c r="AA253" s="510">
        <v>274</v>
      </c>
      <c r="AB253" s="511">
        <v>280</v>
      </c>
      <c r="AC253" s="516">
        <v>331</v>
      </c>
      <c r="AD253" s="506">
        <v>0</v>
      </c>
      <c r="AE253" s="517">
        <v>100</v>
      </c>
      <c r="AF253" s="518">
        <v>0</v>
      </c>
    </row>
    <row r="254" spans="1:32" ht="18.75" customHeight="1">
      <c r="A254" s="470">
        <v>252</v>
      </c>
      <c r="B254" s="471">
        <v>457</v>
      </c>
      <c r="C254" s="472" t="s">
        <v>1213</v>
      </c>
      <c r="D254" s="473" t="s">
        <v>3376</v>
      </c>
      <c r="E254" s="522" t="s">
        <v>3813</v>
      </c>
      <c r="F254" s="483">
        <v>251</v>
      </c>
      <c r="G254" s="476">
        <v>104140241</v>
      </c>
      <c r="H254" s="477">
        <v>69</v>
      </c>
      <c r="I254" s="478">
        <v>69</v>
      </c>
      <c r="J254" s="479">
        <v>155006291</v>
      </c>
      <c r="K254" s="480" t="s">
        <v>3813</v>
      </c>
      <c r="L254" s="481" t="s">
        <v>3813</v>
      </c>
      <c r="M254" s="519" t="s">
        <v>3813</v>
      </c>
      <c r="N254" s="477">
        <v>72</v>
      </c>
      <c r="O254" s="478">
        <v>70</v>
      </c>
      <c r="P254" s="479">
        <v>77488509</v>
      </c>
      <c r="Q254" s="480" t="s">
        <v>3813</v>
      </c>
      <c r="R254" s="481" t="s">
        <v>3813</v>
      </c>
      <c r="S254" s="519" t="s">
        <v>3813</v>
      </c>
      <c r="T254" s="477" t="s">
        <v>3813</v>
      </c>
      <c r="U254" s="478" t="s">
        <v>3813</v>
      </c>
      <c r="V254" s="520" t="s">
        <v>3813</v>
      </c>
      <c r="W254" s="480" t="s">
        <v>3813</v>
      </c>
      <c r="X254" s="481" t="s">
        <v>3813</v>
      </c>
      <c r="Y254" s="519" t="s">
        <v>3813</v>
      </c>
      <c r="Z254" s="477">
        <v>68</v>
      </c>
      <c r="AA254" s="478">
        <v>67</v>
      </c>
      <c r="AB254" s="479">
        <v>733</v>
      </c>
      <c r="AC254" s="482">
        <v>356</v>
      </c>
      <c r="AD254" s="474">
        <v>0</v>
      </c>
      <c r="AE254" s="483">
        <v>100</v>
      </c>
      <c r="AF254" s="484">
        <v>0</v>
      </c>
    </row>
    <row r="255" spans="1:32" ht="18.75" customHeight="1">
      <c r="A255" s="470">
        <v>253</v>
      </c>
      <c r="B255" s="471">
        <v>368</v>
      </c>
      <c r="C255" s="472" t="s">
        <v>391</v>
      </c>
      <c r="D255" s="473" t="s">
        <v>3372</v>
      </c>
      <c r="E255" s="474" t="s">
        <v>3813</v>
      </c>
      <c r="F255" s="475">
        <v>252</v>
      </c>
      <c r="G255" s="476">
        <v>103953752</v>
      </c>
      <c r="H255" s="477">
        <v>315</v>
      </c>
      <c r="I255" s="478">
        <v>312</v>
      </c>
      <c r="J255" s="479">
        <v>104425352</v>
      </c>
      <c r="K255" s="480">
        <v>354</v>
      </c>
      <c r="L255" s="481">
        <v>350</v>
      </c>
      <c r="M255" s="476">
        <v>12221090</v>
      </c>
      <c r="N255" s="477">
        <v>267</v>
      </c>
      <c r="O255" s="478">
        <v>263</v>
      </c>
      <c r="P255" s="479">
        <v>31706072</v>
      </c>
      <c r="Q255" s="480">
        <v>360</v>
      </c>
      <c r="R255" s="481">
        <v>356</v>
      </c>
      <c r="S255" s="476">
        <v>66518507</v>
      </c>
      <c r="T255" s="477">
        <v>230</v>
      </c>
      <c r="U255" s="478">
        <v>228</v>
      </c>
      <c r="V255" s="479">
        <v>3554258</v>
      </c>
      <c r="W255" s="480">
        <v>148</v>
      </c>
      <c r="X255" s="481">
        <v>147</v>
      </c>
      <c r="Y255" s="476">
        <v>26510</v>
      </c>
      <c r="Z255" s="477">
        <v>397</v>
      </c>
      <c r="AA255" s="478">
        <v>392</v>
      </c>
      <c r="AB255" s="479">
        <v>153</v>
      </c>
      <c r="AC255" s="482">
        <v>371</v>
      </c>
      <c r="AD255" s="474">
        <v>0</v>
      </c>
      <c r="AE255" s="483">
        <v>100</v>
      </c>
      <c r="AF255" s="484">
        <v>0</v>
      </c>
    </row>
    <row r="256" spans="1:32" ht="18.75" customHeight="1">
      <c r="A256" s="470">
        <v>254</v>
      </c>
      <c r="B256" s="471">
        <v>260</v>
      </c>
      <c r="C256" s="472" t="s">
        <v>1568</v>
      </c>
      <c r="D256" s="473" t="s">
        <v>3369</v>
      </c>
      <c r="E256" s="474" t="s">
        <v>3813</v>
      </c>
      <c r="F256" s="475">
        <v>253</v>
      </c>
      <c r="G256" s="476">
        <v>103929453</v>
      </c>
      <c r="H256" s="477">
        <v>319</v>
      </c>
      <c r="I256" s="478">
        <v>316</v>
      </c>
      <c r="J256" s="479">
        <v>104179196</v>
      </c>
      <c r="K256" s="480">
        <v>384</v>
      </c>
      <c r="L256" s="481">
        <v>380</v>
      </c>
      <c r="M256" s="476">
        <v>10309854</v>
      </c>
      <c r="N256" s="477">
        <v>344</v>
      </c>
      <c r="O256" s="478">
        <v>339</v>
      </c>
      <c r="P256" s="479">
        <v>22891207</v>
      </c>
      <c r="Q256" s="480">
        <v>464</v>
      </c>
      <c r="R256" s="481">
        <v>460</v>
      </c>
      <c r="S256" s="476">
        <v>41005824</v>
      </c>
      <c r="T256" s="477">
        <v>357</v>
      </c>
      <c r="U256" s="478">
        <v>352</v>
      </c>
      <c r="V256" s="479">
        <v>405708</v>
      </c>
      <c r="W256" s="480">
        <v>429</v>
      </c>
      <c r="X256" s="481">
        <v>427</v>
      </c>
      <c r="Y256" s="476">
        <v>104</v>
      </c>
      <c r="Z256" s="477">
        <v>479</v>
      </c>
      <c r="AA256" s="478">
        <v>474</v>
      </c>
      <c r="AB256" s="479">
        <v>48</v>
      </c>
      <c r="AC256" s="482">
        <v>311</v>
      </c>
      <c r="AD256" s="474">
        <v>0</v>
      </c>
      <c r="AE256" s="483">
        <v>100</v>
      </c>
      <c r="AF256" s="484">
        <v>0</v>
      </c>
    </row>
    <row r="257" spans="1:32" ht="18.75" customHeight="1">
      <c r="A257" s="404">
        <v>255</v>
      </c>
      <c r="B257" s="405">
        <v>410</v>
      </c>
      <c r="C257" s="406" t="s">
        <v>4235</v>
      </c>
      <c r="D257" s="407" t="s">
        <v>3815</v>
      </c>
      <c r="E257" s="408" t="s">
        <v>3813</v>
      </c>
      <c r="F257" s="409">
        <v>254</v>
      </c>
      <c r="G257" s="410">
        <v>103761167</v>
      </c>
      <c r="H257" s="411">
        <v>320</v>
      </c>
      <c r="I257" s="412">
        <v>317</v>
      </c>
      <c r="J257" s="413">
        <v>103761167</v>
      </c>
      <c r="K257" s="414">
        <v>189</v>
      </c>
      <c r="L257" s="415">
        <v>185</v>
      </c>
      <c r="M257" s="410">
        <v>24265434</v>
      </c>
      <c r="N257" s="411">
        <v>370</v>
      </c>
      <c r="O257" s="412">
        <v>365</v>
      </c>
      <c r="P257" s="413">
        <v>19896640</v>
      </c>
      <c r="Q257" s="414">
        <v>426</v>
      </c>
      <c r="R257" s="415">
        <v>422</v>
      </c>
      <c r="S257" s="410">
        <v>51835730</v>
      </c>
      <c r="T257" s="411">
        <v>199</v>
      </c>
      <c r="U257" s="412">
        <v>197</v>
      </c>
      <c r="V257" s="413">
        <v>4775438</v>
      </c>
      <c r="W257" s="414">
        <v>175</v>
      </c>
      <c r="X257" s="415">
        <v>174</v>
      </c>
      <c r="Y257" s="410">
        <v>21288</v>
      </c>
      <c r="Z257" s="411">
        <v>39</v>
      </c>
      <c r="AA257" s="412">
        <v>38</v>
      </c>
      <c r="AB257" s="413">
        <v>929</v>
      </c>
      <c r="AC257" s="418">
        <v>384</v>
      </c>
      <c r="AD257" s="408">
        <v>0</v>
      </c>
      <c r="AE257" s="419">
        <v>100</v>
      </c>
      <c r="AF257" s="420">
        <v>0</v>
      </c>
    </row>
    <row r="258" spans="1:32" ht="18.75" customHeight="1">
      <c r="A258" s="502">
        <v>256</v>
      </c>
      <c r="B258" s="503">
        <v>81</v>
      </c>
      <c r="C258" s="504" t="s">
        <v>1387</v>
      </c>
      <c r="D258" s="505" t="s">
        <v>3369</v>
      </c>
      <c r="E258" s="506" t="s">
        <v>3813</v>
      </c>
      <c r="F258" s="507">
        <v>255</v>
      </c>
      <c r="G258" s="508">
        <v>103552813</v>
      </c>
      <c r="H258" s="509">
        <v>105</v>
      </c>
      <c r="I258" s="510">
        <v>105</v>
      </c>
      <c r="J258" s="511">
        <v>147139222</v>
      </c>
      <c r="K258" s="512">
        <v>331</v>
      </c>
      <c r="L258" s="513">
        <v>327</v>
      </c>
      <c r="M258" s="508">
        <v>13467595</v>
      </c>
      <c r="N258" s="509">
        <v>59</v>
      </c>
      <c r="O258" s="510">
        <v>57</v>
      </c>
      <c r="P258" s="511">
        <v>88535640</v>
      </c>
      <c r="Q258" s="512">
        <v>31</v>
      </c>
      <c r="R258" s="513">
        <v>30</v>
      </c>
      <c r="S258" s="508">
        <v>233794343</v>
      </c>
      <c r="T258" s="509">
        <v>427</v>
      </c>
      <c r="U258" s="510">
        <v>422</v>
      </c>
      <c r="V258" s="511">
        <v>-4097320</v>
      </c>
      <c r="W258" s="512">
        <v>439</v>
      </c>
      <c r="X258" s="513">
        <v>437</v>
      </c>
      <c r="Y258" s="508">
        <v>4</v>
      </c>
      <c r="Z258" s="509">
        <v>476</v>
      </c>
      <c r="AA258" s="510">
        <v>471</v>
      </c>
      <c r="AB258" s="511">
        <v>49</v>
      </c>
      <c r="AC258" s="516">
        <v>400</v>
      </c>
      <c r="AD258" s="506">
        <v>0</v>
      </c>
      <c r="AE258" s="517">
        <v>100</v>
      </c>
      <c r="AF258" s="518">
        <v>0</v>
      </c>
    </row>
    <row r="259" spans="1:32" ht="18.75" customHeight="1">
      <c r="A259" s="470">
        <v>257</v>
      </c>
      <c r="B259" s="471" t="s">
        <v>3813</v>
      </c>
      <c r="C259" s="472" t="s">
        <v>1583</v>
      </c>
      <c r="D259" s="473" t="s">
        <v>4112</v>
      </c>
      <c r="E259" s="474" t="s">
        <v>3813</v>
      </c>
      <c r="F259" s="475">
        <v>256</v>
      </c>
      <c r="G259" s="476">
        <v>103520385</v>
      </c>
      <c r="H259" s="477">
        <v>257</v>
      </c>
      <c r="I259" s="478">
        <v>255</v>
      </c>
      <c r="J259" s="479">
        <v>114309220</v>
      </c>
      <c r="K259" s="480">
        <v>105</v>
      </c>
      <c r="L259" s="481">
        <v>102</v>
      </c>
      <c r="M259" s="476">
        <v>34803888</v>
      </c>
      <c r="N259" s="477">
        <v>70</v>
      </c>
      <c r="O259" s="478">
        <v>68</v>
      </c>
      <c r="P259" s="479">
        <v>78287456</v>
      </c>
      <c r="Q259" s="480">
        <v>88</v>
      </c>
      <c r="R259" s="481">
        <v>86</v>
      </c>
      <c r="S259" s="476">
        <v>161219668</v>
      </c>
      <c r="T259" s="477">
        <v>229</v>
      </c>
      <c r="U259" s="478">
        <v>227</v>
      </c>
      <c r="V259" s="479">
        <v>3580898</v>
      </c>
      <c r="W259" s="480" t="s">
        <v>3813</v>
      </c>
      <c r="X259" s="481" t="s">
        <v>3813</v>
      </c>
      <c r="Y259" s="519" t="s">
        <v>3813</v>
      </c>
      <c r="Z259" s="477">
        <v>106</v>
      </c>
      <c r="AA259" s="478">
        <v>105</v>
      </c>
      <c r="AB259" s="479">
        <v>586</v>
      </c>
      <c r="AC259" s="482">
        <v>210</v>
      </c>
      <c r="AD259" s="474">
        <v>0</v>
      </c>
      <c r="AE259" s="483">
        <v>100</v>
      </c>
      <c r="AF259" s="484">
        <v>0</v>
      </c>
    </row>
    <row r="260" spans="1:32" ht="18.75" customHeight="1">
      <c r="A260" s="470">
        <v>258</v>
      </c>
      <c r="B260" s="471" t="s">
        <v>3813</v>
      </c>
      <c r="C260" s="472" t="s">
        <v>4236</v>
      </c>
      <c r="D260" s="473" t="s">
        <v>3812</v>
      </c>
      <c r="E260" s="474" t="s">
        <v>3813</v>
      </c>
      <c r="F260" s="475">
        <v>257</v>
      </c>
      <c r="G260" s="476">
        <v>103358329</v>
      </c>
      <c r="H260" s="477">
        <v>321</v>
      </c>
      <c r="I260" s="478">
        <v>318</v>
      </c>
      <c r="J260" s="479">
        <v>103681689</v>
      </c>
      <c r="K260" s="480">
        <v>218</v>
      </c>
      <c r="L260" s="481">
        <v>214</v>
      </c>
      <c r="M260" s="476">
        <v>21423630</v>
      </c>
      <c r="N260" s="477">
        <v>238</v>
      </c>
      <c r="O260" s="478">
        <v>234</v>
      </c>
      <c r="P260" s="479">
        <v>35870861</v>
      </c>
      <c r="Q260" s="480">
        <v>104</v>
      </c>
      <c r="R260" s="481">
        <v>102</v>
      </c>
      <c r="S260" s="476">
        <v>149900074</v>
      </c>
      <c r="T260" s="477">
        <v>5</v>
      </c>
      <c r="U260" s="478">
        <v>5</v>
      </c>
      <c r="V260" s="479">
        <v>36149658</v>
      </c>
      <c r="W260" s="480">
        <v>242</v>
      </c>
      <c r="X260" s="481">
        <v>241</v>
      </c>
      <c r="Y260" s="476">
        <v>11458</v>
      </c>
      <c r="Z260" s="477">
        <v>433</v>
      </c>
      <c r="AA260" s="478">
        <v>428</v>
      </c>
      <c r="AB260" s="479">
        <v>117</v>
      </c>
      <c r="AC260" s="482">
        <v>341</v>
      </c>
      <c r="AD260" s="474">
        <v>0</v>
      </c>
      <c r="AE260" s="483">
        <v>50</v>
      </c>
      <c r="AF260" s="484">
        <v>50</v>
      </c>
    </row>
    <row r="261" spans="1:32" ht="18.75" customHeight="1">
      <c r="A261" s="470">
        <v>259</v>
      </c>
      <c r="B261" s="471">
        <v>407</v>
      </c>
      <c r="C261" s="472" t="s">
        <v>4237</v>
      </c>
      <c r="D261" s="473" t="s">
        <v>3375</v>
      </c>
      <c r="E261" s="474" t="s">
        <v>3813</v>
      </c>
      <c r="F261" s="475">
        <v>258</v>
      </c>
      <c r="G261" s="476">
        <v>103048588</v>
      </c>
      <c r="H261" s="477">
        <v>217</v>
      </c>
      <c r="I261" s="478">
        <v>216</v>
      </c>
      <c r="J261" s="479">
        <v>119570959</v>
      </c>
      <c r="K261" s="480" t="s">
        <v>3813</v>
      </c>
      <c r="L261" s="481" t="s">
        <v>3813</v>
      </c>
      <c r="M261" s="519" t="s">
        <v>3813</v>
      </c>
      <c r="N261" s="477" t="s">
        <v>3813</v>
      </c>
      <c r="O261" s="478" t="s">
        <v>3813</v>
      </c>
      <c r="P261" s="520" t="s">
        <v>3813</v>
      </c>
      <c r="Q261" s="480" t="s">
        <v>3813</v>
      </c>
      <c r="R261" s="481" t="s">
        <v>3813</v>
      </c>
      <c r="S261" s="519" t="s">
        <v>3813</v>
      </c>
      <c r="T261" s="477" t="s">
        <v>3813</v>
      </c>
      <c r="U261" s="478" t="s">
        <v>3813</v>
      </c>
      <c r="V261" s="520" t="s">
        <v>3813</v>
      </c>
      <c r="W261" s="480" t="s">
        <v>3813</v>
      </c>
      <c r="X261" s="481" t="s">
        <v>3813</v>
      </c>
      <c r="Y261" s="519" t="s">
        <v>3813</v>
      </c>
      <c r="Z261" s="477" t="s">
        <v>3813</v>
      </c>
      <c r="AA261" s="478" t="s">
        <v>3813</v>
      </c>
      <c r="AB261" s="520" t="s">
        <v>3813</v>
      </c>
      <c r="AC261" s="482">
        <v>371</v>
      </c>
      <c r="AD261" s="474">
        <v>0</v>
      </c>
      <c r="AE261" s="483">
        <v>100</v>
      </c>
      <c r="AF261" s="484">
        <v>0</v>
      </c>
    </row>
    <row r="262" spans="1:32" ht="18.75" customHeight="1">
      <c r="A262" s="485">
        <v>260</v>
      </c>
      <c r="B262" s="486">
        <v>229</v>
      </c>
      <c r="C262" s="487" t="s">
        <v>192</v>
      </c>
      <c r="D262" s="488" t="s">
        <v>3369</v>
      </c>
      <c r="E262" s="489" t="s">
        <v>3813</v>
      </c>
      <c r="F262" s="490">
        <v>259</v>
      </c>
      <c r="G262" s="491">
        <v>102931545</v>
      </c>
      <c r="H262" s="492">
        <v>317</v>
      </c>
      <c r="I262" s="493">
        <v>314</v>
      </c>
      <c r="J262" s="494">
        <v>104224550</v>
      </c>
      <c r="K262" s="495">
        <v>82</v>
      </c>
      <c r="L262" s="496">
        <v>79</v>
      </c>
      <c r="M262" s="491">
        <v>38501040</v>
      </c>
      <c r="N262" s="492">
        <v>392</v>
      </c>
      <c r="O262" s="493">
        <v>387</v>
      </c>
      <c r="P262" s="494">
        <v>16541703</v>
      </c>
      <c r="Q262" s="495">
        <v>480</v>
      </c>
      <c r="R262" s="496">
        <v>476</v>
      </c>
      <c r="S262" s="491">
        <v>32281316</v>
      </c>
      <c r="T262" s="492">
        <v>100</v>
      </c>
      <c r="U262" s="493">
        <v>100</v>
      </c>
      <c r="V262" s="494">
        <v>10271218</v>
      </c>
      <c r="W262" s="495">
        <v>401</v>
      </c>
      <c r="X262" s="496">
        <v>399</v>
      </c>
      <c r="Y262" s="491">
        <v>691</v>
      </c>
      <c r="Z262" s="492">
        <v>8</v>
      </c>
      <c r="AA262" s="493">
        <v>8</v>
      </c>
      <c r="AB262" s="494">
        <v>1396</v>
      </c>
      <c r="AC262" s="499">
        <v>311</v>
      </c>
      <c r="AD262" s="489">
        <v>0</v>
      </c>
      <c r="AE262" s="500">
        <v>100</v>
      </c>
      <c r="AF262" s="501">
        <v>0</v>
      </c>
    </row>
    <row r="263" spans="1:32" ht="18.75" customHeight="1">
      <c r="A263" s="388">
        <v>261</v>
      </c>
      <c r="B263" s="389">
        <v>90</v>
      </c>
      <c r="C263" s="390" t="s">
        <v>4238</v>
      </c>
      <c r="D263" s="391" t="s">
        <v>355</v>
      </c>
      <c r="E263" s="392">
        <v>2</v>
      </c>
      <c r="F263" s="393" t="s">
        <v>3813</v>
      </c>
      <c r="G263" s="394">
        <v>102805675</v>
      </c>
      <c r="H263" s="395">
        <v>253</v>
      </c>
      <c r="I263" s="396">
        <v>2</v>
      </c>
      <c r="J263" s="397">
        <v>114905181</v>
      </c>
      <c r="K263" s="398">
        <v>71</v>
      </c>
      <c r="L263" s="399">
        <v>3</v>
      </c>
      <c r="M263" s="394">
        <v>40314989</v>
      </c>
      <c r="N263" s="395">
        <v>88</v>
      </c>
      <c r="O263" s="396">
        <v>3</v>
      </c>
      <c r="P263" s="397">
        <v>68424265</v>
      </c>
      <c r="Q263" s="398">
        <v>256</v>
      </c>
      <c r="R263" s="399">
        <v>4</v>
      </c>
      <c r="S263" s="394">
        <v>87299169</v>
      </c>
      <c r="T263" s="395">
        <v>140</v>
      </c>
      <c r="U263" s="396">
        <v>1</v>
      </c>
      <c r="V263" s="397">
        <v>7414428</v>
      </c>
      <c r="W263" s="398" t="s">
        <v>3813</v>
      </c>
      <c r="X263" s="399" t="s">
        <v>3813</v>
      </c>
      <c r="Y263" s="400" t="s">
        <v>3813</v>
      </c>
      <c r="Z263" s="395">
        <v>180</v>
      </c>
      <c r="AA263" s="396">
        <v>3</v>
      </c>
      <c r="AB263" s="397">
        <v>435</v>
      </c>
      <c r="AC263" s="401">
        <v>311</v>
      </c>
      <c r="AD263" s="392">
        <v>100</v>
      </c>
      <c r="AE263" s="402">
        <v>0</v>
      </c>
      <c r="AF263" s="403">
        <v>0</v>
      </c>
    </row>
    <row r="264" spans="1:32" ht="18.75" customHeight="1">
      <c r="A264" s="470">
        <v>262</v>
      </c>
      <c r="B264" s="471">
        <v>306</v>
      </c>
      <c r="C264" s="472" t="s">
        <v>2413</v>
      </c>
      <c r="D264" s="473" t="s">
        <v>2083</v>
      </c>
      <c r="E264" s="474" t="s">
        <v>3813</v>
      </c>
      <c r="F264" s="475">
        <v>260</v>
      </c>
      <c r="G264" s="476">
        <v>102742126</v>
      </c>
      <c r="H264" s="477">
        <v>325</v>
      </c>
      <c r="I264" s="478">
        <v>322</v>
      </c>
      <c r="J264" s="479">
        <v>102742126</v>
      </c>
      <c r="K264" s="480">
        <v>54</v>
      </c>
      <c r="L264" s="481">
        <v>52</v>
      </c>
      <c r="M264" s="476">
        <v>43012706</v>
      </c>
      <c r="N264" s="477">
        <v>62</v>
      </c>
      <c r="O264" s="478">
        <v>60</v>
      </c>
      <c r="P264" s="479">
        <v>86066740</v>
      </c>
      <c r="Q264" s="480">
        <v>145</v>
      </c>
      <c r="R264" s="481">
        <v>142</v>
      </c>
      <c r="S264" s="476">
        <v>128037356</v>
      </c>
      <c r="T264" s="477">
        <v>13</v>
      </c>
      <c r="U264" s="478">
        <v>13</v>
      </c>
      <c r="V264" s="479">
        <v>32659148</v>
      </c>
      <c r="W264" s="480">
        <v>59</v>
      </c>
      <c r="X264" s="481">
        <v>59</v>
      </c>
      <c r="Y264" s="476">
        <v>46707</v>
      </c>
      <c r="Z264" s="477">
        <v>268</v>
      </c>
      <c r="AA264" s="478">
        <v>263</v>
      </c>
      <c r="AB264" s="479">
        <v>297</v>
      </c>
      <c r="AC264" s="482">
        <v>372</v>
      </c>
      <c r="AD264" s="474">
        <v>0</v>
      </c>
      <c r="AE264" s="483">
        <v>100</v>
      </c>
      <c r="AF264" s="484">
        <v>0</v>
      </c>
    </row>
    <row r="265" spans="1:32" ht="18.75" customHeight="1">
      <c r="A265" s="356">
        <v>263</v>
      </c>
      <c r="B265" s="357">
        <v>100</v>
      </c>
      <c r="C265" s="358" t="s">
        <v>1396</v>
      </c>
      <c r="D265" s="359" t="s">
        <v>3815</v>
      </c>
      <c r="E265" s="360" t="s">
        <v>3813</v>
      </c>
      <c r="F265" s="361">
        <v>261</v>
      </c>
      <c r="G265" s="362">
        <v>102477473</v>
      </c>
      <c r="H265" s="363">
        <v>222</v>
      </c>
      <c r="I265" s="364">
        <v>221</v>
      </c>
      <c r="J265" s="365">
        <v>119013209</v>
      </c>
      <c r="K265" s="366" t="s">
        <v>3813</v>
      </c>
      <c r="L265" s="367" t="s">
        <v>3813</v>
      </c>
      <c r="M265" s="426" t="s">
        <v>3813</v>
      </c>
      <c r="N265" s="363" t="s">
        <v>3813</v>
      </c>
      <c r="O265" s="364" t="s">
        <v>3813</v>
      </c>
      <c r="P265" s="425" t="s">
        <v>3813</v>
      </c>
      <c r="Q265" s="366" t="s">
        <v>3813</v>
      </c>
      <c r="R265" s="367" t="s">
        <v>3813</v>
      </c>
      <c r="S265" s="426" t="s">
        <v>3813</v>
      </c>
      <c r="T265" s="363" t="s">
        <v>3813</v>
      </c>
      <c r="U265" s="364" t="s">
        <v>3813</v>
      </c>
      <c r="V265" s="425" t="s">
        <v>3813</v>
      </c>
      <c r="W265" s="366" t="s">
        <v>3813</v>
      </c>
      <c r="X265" s="367" t="s">
        <v>3813</v>
      </c>
      <c r="Y265" s="426" t="s">
        <v>3813</v>
      </c>
      <c r="Z265" s="363" t="s">
        <v>3813</v>
      </c>
      <c r="AA265" s="364" t="s">
        <v>3813</v>
      </c>
      <c r="AB265" s="425" t="s">
        <v>3813</v>
      </c>
      <c r="AC265" s="368">
        <v>390</v>
      </c>
      <c r="AD265" s="360">
        <v>0</v>
      </c>
      <c r="AE265" s="369">
        <v>100</v>
      </c>
      <c r="AF265" s="370">
        <v>0</v>
      </c>
    </row>
    <row r="266" spans="1:32" ht="18.75" customHeight="1">
      <c r="A266" s="470">
        <v>264</v>
      </c>
      <c r="B266" s="471" t="s">
        <v>3813</v>
      </c>
      <c r="C266" s="472" t="s">
        <v>4157</v>
      </c>
      <c r="D266" s="473" t="s">
        <v>4239</v>
      </c>
      <c r="E266" s="474" t="s">
        <v>3813</v>
      </c>
      <c r="F266" s="475">
        <v>262</v>
      </c>
      <c r="G266" s="476">
        <v>102364921</v>
      </c>
      <c r="H266" s="477">
        <v>162</v>
      </c>
      <c r="I266" s="478">
        <v>162</v>
      </c>
      <c r="J266" s="479">
        <v>132077346</v>
      </c>
      <c r="K266" s="480" t="s">
        <v>3813</v>
      </c>
      <c r="L266" s="481" t="s">
        <v>3813</v>
      </c>
      <c r="M266" s="519" t="s">
        <v>3813</v>
      </c>
      <c r="N266" s="477" t="s">
        <v>3813</v>
      </c>
      <c r="O266" s="478" t="s">
        <v>3813</v>
      </c>
      <c r="P266" s="520" t="s">
        <v>3813</v>
      </c>
      <c r="Q266" s="480" t="s">
        <v>3813</v>
      </c>
      <c r="R266" s="481" t="s">
        <v>3813</v>
      </c>
      <c r="S266" s="519" t="s">
        <v>3813</v>
      </c>
      <c r="T266" s="477" t="s">
        <v>3813</v>
      </c>
      <c r="U266" s="478" t="s">
        <v>3813</v>
      </c>
      <c r="V266" s="520" t="s">
        <v>3813</v>
      </c>
      <c r="W266" s="480" t="s">
        <v>3813</v>
      </c>
      <c r="X266" s="481" t="s">
        <v>3813</v>
      </c>
      <c r="Y266" s="519" t="s">
        <v>3813</v>
      </c>
      <c r="Z266" s="477" t="s">
        <v>3813</v>
      </c>
      <c r="AA266" s="478" t="s">
        <v>3813</v>
      </c>
      <c r="AB266" s="520" t="s">
        <v>3813</v>
      </c>
      <c r="AC266" s="482">
        <v>311</v>
      </c>
      <c r="AD266" s="474">
        <v>0</v>
      </c>
      <c r="AE266" s="483">
        <v>100</v>
      </c>
      <c r="AF266" s="484">
        <v>0</v>
      </c>
    </row>
    <row r="267" spans="1:32" ht="18.75" customHeight="1">
      <c r="A267" s="404">
        <v>265</v>
      </c>
      <c r="B267" s="405">
        <v>89</v>
      </c>
      <c r="C267" s="406" t="s">
        <v>4240</v>
      </c>
      <c r="D267" s="407" t="s">
        <v>3815</v>
      </c>
      <c r="E267" s="408" t="s">
        <v>3813</v>
      </c>
      <c r="F267" s="409">
        <v>263</v>
      </c>
      <c r="G267" s="410">
        <v>102323894</v>
      </c>
      <c r="H267" s="411">
        <v>285</v>
      </c>
      <c r="I267" s="412">
        <v>282</v>
      </c>
      <c r="J267" s="413">
        <v>108870970</v>
      </c>
      <c r="K267" s="414">
        <v>179</v>
      </c>
      <c r="L267" s="415">
        <v>176</v>
      </c>
      <c r="M267" s="410">
        <v>25195453</v>
      </c>
      <c r="N267" s="411">
        <v>150</v>
      </c>
      <c r="O267" s="412">
        <v>147</v>
      </c>
      <c r="P267" s="413">
        <v>51537485</v>
      </c>
      <c r="Q267" s="414">
        <v>100</v>
      </c>
      <c r="R267" s="415">
        <v>98</v>
      </c>
      <c r="S267" s="410">
        <v>152112289</v>
      </c>
      <c r="T267" s="411">
        <v>74</v>
      </c>
      <c r="U267" s="412">
        <v>74</v>
      </c>
      <c r="V267" s="413">
        <v>13330837</v>
      </c>
      <c r="W267" s="414">
        <v>197</v>
      </c>
      <c r="X267" s="415">
        <v>196</v>
      </c>
      <c r="Y267" s="410">
        <v>18111</v>
      </c>
      <c r="Z267" s="411">
        <v>298</v>
      </c>
      <c r="AA267" s="412">
        <v>293</v>
      </c>
      <c r="AB267" s="413">
        <v>258</v>
      </c>
      <c r="AC267" s="418">
        <v>371</v>
      </c>
      <c r="AD267" s="408">
        <v>0</v>
      </c>
      <c r="AE267" s="419">
        <v>100</v>
      </c>
      <c r="AF267" s="420">
        <v>0</v>
      </c>
    </row>
    <row r="268" spans="1:32" ht="18.75" customHeight="1">
      <c r="A268" s="388">
        <v>266</v>
      </c>
      <c r="B268" s="389">
        <v>334</v>
      </c>
      <c r="C268" s="390" t="s">
        <v>1214</v>
      </c>
      <c r="D268" s="391" t="s">
        <v>3815</v>
      </c>
      <c r="E268" s="544" t="s">
        <v>3813</v>
      </c>
      <c r="F268" s="402">
        <v>264</v>
      </c>
      <c r="G268" s="394">
        <v>101456706</v>
      </c>
      <c r="H268" s="395">
        <v>330</v>
      </c>
      <c r="I268" s="396">
        <v>327</v>
      </c>
      <c r="J268" s="397">
        <v>101456706</v>
      </c>
      <c r="K268" s="398" t="s">
        <v>3813</v>
      </c>
      <c r="L268" s="399" t="s">
        <v>3813</v>
      </c>
      <c r="M268" s="400" t="s">
        <v>3813</v>
      </c>
      <c r="N268" s="395">
        <v>293</v>
      </c>
      <c r="O268" s="396">
        <v>289</v>
      </c>
      <c r="P268" s="397">
        <v>28605383</v>
      </c>
      <c r="Q268" s="398">
        <v>315</v>
      </c>
      <c r="R268" s="399">
        <v>311</v>
      </c>
      <c r="S268" s="394">
        <v>75082550</v>
      </c>
      <c r="T268" s="395" t="s">
        <v>3813</v>
      </c>
      <c r="U268" s="396" t="s">
        <v>3813</v>
      </c>
      <c r="V268" s="421" t="s">
        <v>3813</v>
      </c>
      <c r="W268" s="398">
        <v>83</v>
      </c>
      <c r="X268" s="399">
        <v>82</v>
      </c>
      <c r="Y268" s="394">
        <v>42000</v>
      </c>
      <c r="Z268" s="395">
        <v>243</v>
      </c>
      <c r="AA268" s="396">
        <v>240</v>
      </c>
      <c r="AB268" s="397">
        <v>338</v>
      </c>
      <c r="AC268" s="401">
        <v>372</v>
      </c>
      <c r="AD268" s="392">
        <v>0</v>
      </c>
      <c r="AE268" s="402">
        <v>100</v>
      </c>
      <c r="AF268" s="403">
        <v>0</v>
      </c>
    </row>
    <row r="269" spans="1:32" ht="18.75" customHeight="1">
      <c r="A269" s="356">
        <v>267</v>
      </c>
      <c r="B269" s="357">
        <v>183</v>
      </c>
      <c r="C269" s="358" t="s">
        <v>1269</v>
      </c>
      <c r="D269" s="359" t="s">
        <v>3815</v>
      </c>
      <c r="E269" s="360" t="s">
        <v>3813</v>
      </c>
      <c r="F269" s="361">
        <v>265</v>
      </c>
      <c r="G269" s="362">
        <v>101374573</v>
      </c>
      <c r="H269" s="363">
        <v>323</v>
      </c>
      <c r="I269" s="364">
        <v>320</v>
      </c>
      <c r="J269" s="365">
        <v>103118141</v>
      </c>
      <c r="K269" s="366" t="s">
        <v>3813</v>
      </c>
      <c r="L269" s="367" t="s">
        <v>3813</v>
      </c>
      <c r="M269" s="426" t="s">
        <v>3813</v>
      </c>
      <c r="N269" s="363">
        <v>146</v>
      </c>
      <c r="O269" s="364">
        <v>143</v>
      </c>
      <c r="P269" s="365">
        <v>52190100</v>
      </c>
      <c r="Q269" s="366">
        <v>275</v>
      </c>
      <c r="R269" s="367">
        <v>271</v>
      </c>
      <c r="S269" s="362">
        <v>81319292</v>
      </c>
      <c r="T269" s="363" t="s">
        <v>3813</v>
      </c>
      <c r="U269" s="364" t="s">
        <v>3813</v>
      </c>
      <c r="V269" s="425" t="s">
        <v>3813</v>
      </c>
      <c r="W269" s="366">
        <v>30</v>
      </c>
      <c r="X269" s="367">
        <v>30</v>
      </c>
      <c r="Y269" s="362">
        <v>56387</v>
      </c>
      <c r="Z269" s="363">
        <v>249</v>
      </c>
      <c r="AA269" s="364">
        <v>246</v>
      </c>
      <c r="AB269" s="365">
        <v>329</v>
      </c>
      <c r="AC269" s="368">
        <v>321</v>
      </c>
      <c r="AD269" s="360">
        <v>0</v>
      </c>
      <c r="AE269" s="369">
        <v>100</v>
      </c>
      <c r="AF269" s="370">
        <v>0</v>
      </c>
    </row>
    <row r="270" spans="1:32" ht="18.75" customHeight="1">
      <c r="A270" s="470">
        <v>268</v>
      </c>
      <c r="B270" s="471">
        <v>298</v>
      </c>
      <c r="C270" s="472" t="s">
        <v>614</v>
      </c>
      <c r="D270" s="473" t="s">
        <v>3371</v>
      </c>
      <c r="E270" s="474" t="s">
        <v>3813</v>
      </c>
      <c r="F270" s="475">
        <v>266</v>
      </c>
      <c r="G270" s="476">
        <v>101141162</v>
      </c>
      <c r="H270" s="477">
        <v>307</v>
      </c>
      <c r="I270" s="478">
        <v>304</v>
      </c>
      <c r="J270" s="479">
        <v>105209204</v>
      </c>
      <c r="K270" s="480" t="s">
        <v>3813</v>
      </c>
      <c r="L270" s="481" t="s">
        <v>3813</v>
      </c>
      <c r="M270" s="519" t="s">
        <v>3813</v>
      </c>
      <c r="N270" s="477">
        <v>419</v>
      </c>
      <c r="O270" s="478">
        <v>414</v>
      </c>
      <c r="P270" s="479">
        <v>12454484</v>
      </c>
      <c r="Q270" s="480">
        <v>402</v>
      </c>
      <c r="R270" s="481">
        <v>398</v>
      </c>
      <c r="S270" s="476">
        <v>58971907</v>
      </c>
      <c r="T270" s="477" t="s">
        <v>3813</v>
      </c>
      <c r="U270" s="478" t="s">
        <v>3813</v>
      </c>
      <c r="V270" s="520" t="s">
        <v>3813</v>
      </c>
      <c r="W270" s="480">
        <v>376</v>
      </c>
      <c r="X270" s="481">
        <v>374</v>
      </c>
      <c r="Y270" s="476">
        <v>1663</v>
      </c>
      <c r="Z270" s="477">
        <v>34</v>
      </c>
      <c r="AA270" s="478">
        <v>33</v>
      </c>
      <c r="AB270" s="479">
        <v>972</v>
      </c>
      <c r="AC270" s="482">
        <v>384</v>
      </c>
      <c r="AD270" s="474">
        <v>0</v>
      </c>
      <c r="AE270" s="483">
        <v>100</v>
      </c>
      <c r="AF270" s="484">
        <v>0</v>
      </c>
    </row>
    <row r="271" spans="1:32" ht="18.75" customHeight="1">
      <c r="A271" s="470">
        <v>269</v>
      </c>
      <c r="B271" s="471">
        <v>196</v>
      </c>
      <c r="C271" s="472" t="s">
        <v>3091</v>
      </c>
      <c r="D271" s="473" t="s">
        <v>3374</v>
      </c>
      <c r="E271" s="522" t="s">
        <v>3813</v>
      </c>
      <c r="F271" s="483">
        <v>267</v>
      </c>
      <c r="G271" s="476">
        <v>101012818</v>
      </c>
      <c r="H271" s="477">
        <v>300</v>
      </c>
      <c r="I271" s="478">
        <v>297</v>
      </c>
      <c r="J271" s="479">
        <v>106385120</v>
      </c>
      <c r="K271" s="480">
        <v>324</v>
      </c>
      <c r="L271" s="481">
        <v>320</v>
      </c>
      <c r="M271" s="476">
        <v>13881790</v>
      </c>
      <c r="N271" s="477">
        <v>304</v>
      </c>
      <c r="O271" s="478">
        <v>300</v>
      </c>
      <c r="P271" s="479">
        <v>27036358</v>
      </c>
      <c r="Q271" s="480">
        <v>328</v>
      </c>
      <c r="R271" s="481">
        <v>324</v>
      </c>
      <c r="S271" s="476">
        <v>72393785</v>
      </c>
      <c r="T271" s="477">
        <v>342</v>
      </c>
      <c r="U271" s="478">
        <v>338</v>
      </c>
      <c r="V271" s="479">
        <v>765756</v>
      </c>
      <c r="W271" s="480">
        <v>321</v>
      </c>
      <c r="X271" s="481">
        <v>320</v>
      </c>
      <c r="Y271" s="476">
        <v>4470</v>
      </c>
      <c r="Z271" s="477">
        <v>346</v>
      </c>
      <c r="AA271" s="478">
        <v>341</v>
      </c>
      <c r="AB271" s="479">
        <v>210</v>
      </c>
      <c r="AC271" s="482">
        <v>311</v>
      </c>
      <c r="AD271" s="474">
        <v>0</v>
      </c>
      <c r="AE271" s="483">
        <v>100</v>
      </c>
      <c r="AF271" s="484">
        <v>0</v>
      </c>
    </row>
    <row r="272" spans="1:32" ht="18.75" customHeight="1">
      <c r="A272" s="485">
        <v>270</v>
      </c>
      <c r="B272" s="486">
        <v>253</v>
      </c>
      <c r="C272" s="487" t="s">
        <v>185</v>
      </c>
      <c r="D272" s="488" t="s">
        <v>1736</v>
      </c>
      <c r="E272" s="489" t="s">
        <v>3813</v>
      </c>
      <c r="F272" s="490">
        <v>268</v>
      </c>
      <c r="G272" s="491">
        <v>100808106</v>
      </c>
      <c r="H272" s="492">
        <v>248</v>
      </c>
      <c r="I272" s="493">
        <v>247</v>
      </c>
      <c r="J272" s="494">
        <v>115457460</v>
      </c>
      <c r="K272" s="495">
        <v>314</v>
      </c>
      <c r="L272" s="496">
        <v>310</v>
      </c>
      <c r="M272" s="491">
        <v>14392109</v>
      </c>
      <c r="N272" s="492">
        <v>240</v>
      </c>
      <c r="O272" s="493">
        <v>236</v>
      </c>
      <c r="P272" s="494">
        <v>35605682</v>
      </c>
      <c r="Q272" s="495">
        <v>316</v>
      </c>
      <c r="R272" s="496">
        <v>312</v>
      </c>
      <c r="S272" s="491">
        <v>74991601</v>
      </c>
      <c r="T272" s="492">
        <v>304</v>
      </c>
      <c r="U272" s="493">
        <v>300</v>
      </c>
      <c r="V272" s="494">
        <v>1625809</v>
      </c>
      <c r="W272" s="495">
        <v>63</v>
      </c>
      <c r="X272" s="496">
        <v>63</v>
      </c>
      <c r="Y272" s="491">
        <v>45618</v>
      </c>
      <c r="Z272" s="492">
        <v>36</v>
      </c>
      <c r="AA272" s="493">
        <v>35</v>
      </c>
      <c r="AB272" s="494">
        <v>965</v>
      </c>
      <c r="AC272" s="499">
        <v>311</v>
      </c>
      <c r="AD272" s="489">
        <v>0</v>
      </c>
      <c r="AE272" s="500">
        <v>100</v>
      </c>
      <c r="AF272" s="501">
        <v>0</v>
      </c>
    </row>
    <row r="273" spans="1:32" ht="18.75" customHeight="1">
      <c r="A273" s="388">
        <v>271</v>
      </c>
      <c r="B273" s="389">
        <v>214</v>
      </c>
      <c r="C273" s="390" t="s">
        <v>1284</v>
      </c>
      <c r="D273" s="391" t="s">
        <v>3815</v>
      </c>
      <c r="E273" s="392" t="s">
        <v>3813</v>
      </c>
      <c r="F273" s="393">
        <v>269</v>
      </c>
      <c r="G273" s="394">
        <v>100741332</v>
      </c>
      <c r="H273" s="395">
        <v>95</v>
      </c>
      <c r="I273" s="396">
        <v>95</v>
      </c>
      <c r="J273" s="397">
        <v>149262476</v>
      </c>
      <c r="K273" s="398">
        <v>89</v>
      </c>
      <c r="L273" s="399">
        <v>86</v>
      </c>
      <c r="M273" s="394">
        <v>37127356</v>
      </c>
      <c r="N273" s="395">
        <v>356</v>
      </c>
      <c r="O273" s="396">
        <v>351</v>
      </c>
      <c r="P273" s="397">
        <v>21010677</v>
      </c>
      <c r="Q273" s="398">
        <v>433</v>
      </c>
      <c r="R273" s="399">
        <v>429</v>
      </c>
      <c r="S273" s="394">
        <v>50612246</v>
      </c>
      <c r="T273" s="395">
        <v>73</v>
      </c>
      <c r="U273" s="396">
        <v>73</v>
      </c>
      <c r="V273" s="397">
        <v>13355475</v>
      </c>
      <c r="W273" s="398">
        <v>426</v>
      </c>
      <c r="X273" s="399">
        <v>424</v>
      </c>
      <c r="Y273" s="394">
        <v>167</v>
      </c>
      <c r="Z273" s="395">
        <v>14</v>
      </c>
      <c r="AA273" s="396">
        <v>13</v>
      </c>
      <c r="AB273" s="397">
        <v>1310</v>
      </c>
      <c r="AC273" s="401">
        <v>311</v>
      </c>
      <c r="AD273" s="392">
        <v>0</v>
      </c>
      <c r="AE273" s="402">
        <v>100</v>
      </c>
      <c r="AF273" s="403">
        <v>0</v>
      </c>
    </row>
    <row r="274" spans="1:32" ht="18.75" customHeight="1">
      <c r="A274" s="470">
        <v>272</v>
      </c>
      <c r="B274" s="471">
        <v>151</v>
      </c>
      <c r="C274" s="472" t="s">
        <v>1813</v>
      </c>
      <c r="D274" s="473" t="s">
        <v>465</v>
      </c>
      <c r="E274" s="474" t="s">
        <v>3813</v>
      </c>
      <c r="F274" s="475">
        <v>270</v>
      </c>
      <c r="G274" s="476">
        <v>100586414</v>
      </c>
      <c r="H274" s="477">
        <v>326</v>
      </c>
      <c r="I274" s="478">
        <v>323</v>
      </c>
      <c r="J274" s="479">
        <v>102331118</v>
      </c>
      <c r="K274" s="480">
        <v>411</v>
      </c>
      <c r="L274" s="481">
        <v>407</v>
      </c>
      <c r="M274" s="476">
        <v>8145911</v>
      </c>
      <c r="N274" s="477">
        <v>494</v>
      </c>
      <c r="O274" s="478">
        <v>489</v>
      </c>
      <c r="P274" s="479">
        <v>-8870208</v>
      </c>
      <c r="Q274" s="480">
        <v>237</v>
      </c>
      <c r="R274" s="481">
        <v>234</v>
      </c>
      <c r="S274" s="476">
        <v>91410764</v>
      </c>
      <c r="T274" s="477">
        <v>491</v>
      </c>
      <c r="U274" s="478">
        <v>486</v>
      </c>
      <c r="V274" s="479">
        <v>-24694329</v>
      </c>
      <c r="W274" s="480">
        <v>209</v>
      </c>
      <c r="X274" s="481">
        <v>208</v>
      </c>
      <c r="Y274" s="476">
        <v>16642</v>
      </c>
      <c r="Z274" s="477">
        <v>296</v>
      </c>
      <c r="AA274" s="478">
        <v>291</v>
      </c>
      <c r="AB274" s="479">
        <v>260</v>
      </c>
      <c r="AC274" s="482">
        <v>341</v>
      </c>
      <c r="AD274" s="474">
        <v>0</v>
      </c>
      <c r="AE274" s="483">
        <v>100</v>
      </c>
      <c r="AF274" s="484">
        <v>0</v>
      </c>
    </row>
    <row r="275" spans="1:32" ht="18.75" customHeight="1">
      <c r="A275" s="356">
        <v>273</v>
      </c>
      <c r="B275" s="357">
        <v>216</v>
      </c>
      <c r="C275" s="358" t="s">
        <v>1438</v>
      </c>
      <c r="D275" s="359" t="s">
        <v>3815</v>
      </c>
      <c r="E275" s="360" t="s">
        <v>3813</v>
      </c>
      <c r="F275" s="361">
        <v>271</v>
      </c>
      <c r="G275" s="362">
        <v>100520712</v>
      </c>
      <c r="H275" s="363">
        <v>335</v>
      </c>
      <c r="I275" s="364">
        <v>331</v>
      </c>
      <c r="J275" s="365">
        <v>100520712</v>
      </c>
      <c r="K275" s="366">
        <v>433</v>
      </c>
      <c r="L275" s="367">
        <v>429</v>
      </c>
      <c r="M275" s="362">
        <v>6794844</v>
      </c>
      <c r="N275" s="363">
        <v>460</v>
      </c>
      <c r="O275" s="364">
        <v>455</v>
      </c>
      <c r="P275" s="365">
        <v>6447745</v>
      </c>
      <c r="Q275" s="366">
        <v>499</v>
      </c>
      <c r="R275" s="367">
        <v>494</v>
      </c>
      <c r="S275" s="362">
        <v>16790095</v>
      </c>
      <c r="T275" s="363">
        <v>278</v>
      </c>
      <c r="U275" s="364">
        <v>275</v>
      </c>
      <c r="V275" s="365">
        <v>2186760</v>
      </c>
      <c r="W275" s="366" t="s">
        <v>3813</v>
      </c>
      <c r="X275" s="367" t="s">
        <v>3813</v>
      </c>
      <c r="Y275" s="426" t="s">
        <v>3813</v>
      </c>
      <c r="Z275" s="363">
        <v>370</v>
      </c>
      <c r="AA275" s="364">
        <v>365</v>
      </c>
      <c r="AB275" s="365">
        <v>184</v>
      </c>
      <c r="AC275" s="368">
        <v>322</v>
      </c>
      <c r="AD275" s="360">
        <v>0</v>
      </c>
      <c r="AE275" s="369">
        <v>100</v>
      </c>
      <c r="AF275" s="370">
        <v>0</v>
      </c>
    </row>
    <row r="276" spans="1:32" ht="18.75" customHeight="1">
      <c r="A276" s="470">
        <v>274</v>
      </c>
      <c r="B276" s="471">
        <v>112</v>
      </c>
      <c r="C276" s="472" t="s">
        <v>1402</v>
      </c>
      <c r="D276" s="473" t="s">
        <v>2991</v>
      </c>
      <c r="E276" s="474" t="s">
        <v>3813</v>
      </c>
      <c r="F276" s="475">
        <v>272</v>
      </c>
      <c r="G276" s="476">
        <v>100437994</v>
      </c>
      <c r="H276" s="477">
        <v>336</v>
      </c>
      <c r="I276" s="478">
        <v>332</v>
      </c>
      <c r="J276" s="479">
        <v>100437994</v>
      </c>
      <c r="K276" s="480" t="s">
        <v>3813</v>
      </c>
      <c r="L276" s="481" t="s">
        <v>3813</v>
      </c>
      <c r="M276" s="519" t="s">
        <v>3813</v>
      </c>
      <c r="N276" s="477">
        <v>450</v>
      </c>
      <c r="O276" s="478">
        <v>445</v>
      </c>
      <c r="P276" s="479">
        <v>8106979</v>
      </c>
      <c r="Q276" s="480">
        <v>430</v>
      </c>
      <c r="R276" s="481">
        <v>426</v>
      </c>
      <c r="S276" s="476">
        <v>50903663</v>
      </c>
      <c r="T276" s="477" t="s">
        <v>3813</v>
      </c>
      <c r="U276" s="478" t="s">
        <v>3813</v>
      </c>
      <c r="V276" s="520" t="s">
        <v>3813</v>
      </c>
      <c r="W276" s="480">
        <v>60</v>
      </c>
      <c r="X276" s="481">
        <v>60</v>
      </c>
      <c r="Y276" s="476">
        <v>46563</v>
      </c>
      <c r="Z276" s="477">
        <v>117</v>
      </c>
      <c r="AA276" s="478">
        <v>116</v>
      </c>
      <c r="AB276" s="479">
        <v>551</v>
      </c>
      <c r="AC276" s="482">
        <v>321</v>
      </c>
      <c r="AD276" s="474">
        <v>0</v>
      </c>
      <c r="AE276" s="483">
        <v>100</v>
      </c>
      <c r="AF276" s="484">
        <v>0</v>
      </c>
    </row>
    <row r="277" spans="1:32" ht="18.75" customHeight="1">
      <c r="A277" s="404">
        <v>275</v>
      </c>
      <c r="B277" s="405">
        <v>247</v>
      </c>
      <c r="C277" s="406" t="s">
        <v>183</v>
      </c>
      <c r="D277" s="407" t="s">
        <v>3815</v>
      </c>
      <c r="E277" s="408" t="s">
        <v>3813</v>
      </c>
      <c r="F277" s="409">
        <v>273</v>
      </c>
      <c r="G277" s="410">
        <v>100033801</v>
      </c>
      <c r="H277" s="411">
        <v>180</v>
      </c>
      <c r="I277" s="412">
        <v>180</v>
      </c>
      <c r="J277" s="413">
        <v>127526885</v>
      </c>
      <c r="K277" s="414" t="s">
        <v>3813</v>
      </c>
      <c r="L277" s="415" t="s">
        <v>3813</v>
      </c>
      <c r="M277" s="416" t="s">
        <v>3813</v>
      </c>
      <c r="N277" s="411" t="s">
        <v>3813</v>
      </c>
      <c r="O277" s="412" t="s">
        <v>3813</v>
      </c>
      <c r="P277" s="417" t="s">
        <v>3813</v>
      </c>
      <c r="Q277" s="414" t="s">
        <v>3813</v>
      </c>
      <c r="R277" s="415" t="s">
        <v>3813</v>
      </c>
      <c r="S277" s="416" t="s">
        <v>3813</v>
      </c>
      <c r="T277" s="411" t="s">
        <v>3813</v>
      </c>
      <c r="U277" s="412" t="s">
        <v>3813</v>
      </c>
      <c r="V277" s="417" t="s">
        <v>3813</v>
      </c>
      <c r="W277" s="414">
        <v>171</v>
      </c>
      <c r="X277" s="415">
        <v>170</v>
      </c>
      <c r="Y277" s="410">
        <v>22579</v>
      </c>
      <c r="Z277" s="411" t="s">
        <v>3813</v>
      </c>
      <c r="AA277" s="412" t="s">
        <v>3813</v>
      </c>
      <c r="AB277" s="417" t="s">
        <v>3813</v>
      </c>
      <c r="AC277" s="418">
        <v>351</v>
      </c>
      <c r="AD277" s="408">
        <v>0</v>
      </c>
      <c r="AE277" s="419">
        <v>100</v>
      </c>
      <c r="AF277" s="420">
        <v>0</v>
      </c>
    </row>
    <row r="278" spans="1:32" ht="18.75" customHeight="1">
      <c r="A278" s="502">
        <v>276</v>
      </c>
      <c r="B278" s="503" t="s">
        <v>3813</v>
      </c>
      <c r="C278" s="504" t="s">
        <v>553</v>
      </c>
      <c r="D278" s="505" t="s">
        <v>1751</v>
      </c>
      <c r="E278" s="506" t="s">
        <v>3813</v>
      </c>
      <c r="F278" s="507">
        <v>274</v>
      </c>
      <c r="G278" s="508">
        <v>99872763</v>
      </c>
      <c r="H278" s="509">
        <v>338</v>
      </c>
      <c r="I278" s="510">
        <v>334</v>
      </c>
      <c r="J278" s="511">
        <v>100394623</v>
      </c>
      <c r="K278" s="512">
        <v>395</v>
      </c>
      <c r="L278" s="513">
        <v>391</v>
      </c>
      <c r="M278" s="508">
        <v>9593479</v>
      </c>
      <c r="N278" s="509">
        <v>418</v>
      </c>
      <c r="O278" s="510">
        <v>413</v>
      </c>
      <c r="P278" s="511">
        <v>12460957</v>
      </c>
      <c r="Q278" s="512">
        <v>377</v>
      </c>
      <c r="R278" s="513">
        <v>373</v>
      </c>
      <c r="S278" s="508">
        <v>63035316</v>
      </c>
      <c r="T278" s="509">
        <v>305</v>
      </c>
      <c r="U278" s="510">
        <v>301</v>
      </c>
      <c r="V278" s="511">
        <v>1620748</v>
      </c>
      <c r="W278" s="512">
        <v>433</v>
      </c>
      <c r="X278" s="513">
        <v>431</v>
      </c>
      <c r="Y278" s="508">
        <v>21</v>
      </c>
      <c r="Z278" s="509">
        <v>354</v>
      </c>
      <c r="AA278" s="510">
        <v>349</v>
      </c>
      <c r="AB278" s="511">
        <v>200</v>
      </c>
      <c r="AC278" s="516">
        <v>372</v>
      </c>
      <c r="AD278" s="506">
        <v>0</v>
      </c>
      <c r="AE278" s="517">
        <v>100</v>
      </c>
      <c r="AF278" s="518">
        <v>0</v>
      </c>
    </row>
    <row r="279" spans="1:32" ht="18.75" customHeight="1">
      <c r="A279" s="470">
        <v>277</v>
      </c>
      <c r="B279" s="471">
        <v>225</v>
      </c>
      <c r="C279" s="472" t="s">
        <v>386</v>
      </c>
      <c r="D279" s="473" t="s">
        <v>3812</v>
      </c>
      <c r="E279" s="474" t="s">
        <v>3813</v>
      </c>
      <c r="F279" s="475">
        <v>275</v>
      </c>
      <c r="G279" s="476">
        <v>99862378</v>
      </c>
      <c r="H279" s="477">
        <v>337</v>
      </c>
      <c r="I279" s="478">
        <v>333</v>
      </c>
      <c r="J279" s="479">
        <v>100429213</v>
      </c>
      <c r="K279" s="480" t="s">
        <v>3813</v>
      </c>
      <c r="L279" s="481" t="s">
        <v>3813</v>
      </c>
      <c r="M279" s="519" t="s">
        <v>3813</v>
      </c>
      <c r="N279" s="477">
        <v>488</v>
      </c>
      <c r="O279" s="478">
        <v>483</v>
      </c>
      <c r="P279" s="479">
        <v>848399</v>
      </c>
      <c r="Q279" s="480">
        <v>151</v>
      </c>
      <c r="R279" s="481">
        <v>148</v>
      </c>
      <c r="S279" s="476">
        <v>122893282</v>
      </c>
      <c r="T279" s="477" t="s">
        <v>3813</v>
      </c>
      <c r="U279" s="478" t="s">
        <v>3813</v>
      </c>
      <c r="V279" s="520" t="s">
        <v>3813</v>
      </c>
      <c r="W279" s="480">
        <v>284</v>
      </c>
      <c r="X279" s="481">
        <v>283</v>
      </c>
      <c r="Y279" s="476">
        <v>7145</v>
      </c>
      <c r="Z279" s="477">
        <v>367</v>
      </c>
      <c r="AA279" s="478">
        <v>362</v>
      </c>
      <c r="AB279" s="479">
        <v>188</v>
      </c>
      <c r="AC279" s="482">
        <v>356</v>
      </c>
      <c r="AD279" s="474">
        <v>0</v>
      </c>
      <c r="AE279" s="483">
        <v>100</v>
      </c>
      <c r="AF279" s="484">
        <v>0</v>
      </c>
    </row>
    <row r="280" spans="1:32" ht="18.75" customHeight="1">
      <c r="A280" s="356">
        <v>278</v>
      </c>
      <c r="B280" s="357" t="s">
        <v>3813</v>
      </c>
      <c r="C280" s="358" t="s">
        <v>4241</v>
      </c>
      <c r="D280" s="359" t="s">
        <v>3815</v>
      </c>
      <c r="E280" s="360" t="s">
        <v>3813</v>
      </c>
      <c r="F280" s="361">
        <v>276</v>
      </c>
      <c r="G280" s="362">
        <v>99743539</v>
      </c>
      <c r="H280" s="363">
        <v>283</v>
      </c>
      <c r="I280" s="364">
        <v>280</v>
      </c>
      <c r="J280" s="365">
        <v>109421953</v>
      </c>
      <c r="K280" s="366">
        <v>439</v>
      </c>
      <c r="L280" s="367">
        <v>435</v>
      </c>
      <c r="M280" s="362">
        <v>6496043</v>
      </c>
      <c r="N280" s="363">
        <v>471</v>
      </c>
      <c r="O280" s="364">
        <v>466</v>
      </c>
      <c r="P280" s="365">
        <v>4784815</v>
      </c>
      <c r="Q280" s="366">
        <v>490</v>
      </c>
      <c r="R280" s="367">
        <v>485</v>
      </c>
      <c r="S280" s="362">
        <v>28192049</v>
      </c>
      <c r="T280" s="363">
        <v>320</v>
      </c>
      <c r="U280" s="364">
        <v>316</v>
      </c>
      <c r="V280" s="365">
        <v>1222582</v>
      </c>
      <c r="W280" s="366">
        <v>355</v>
      </c>
      <c r="X280" s="367">
        <v>354</v>
      </c>
      <c r="Y280" s="362">
        <v>3022</v>
      </c>
      <c r="Z280" s="363">
        <v>495</v>
      </c>
      <c r="AA280" s="364">
        <v>490</v>
      </c>
      <c r="AB280" s="365">
        <v>31</v>
      </c>
      <c r="AC280" s="368">
        <v>354</v>
      </c>
      <c r="AD280" s="360">
        <v>0</v>
      </c>
      <c r="AE280" s="369">
        <v>100</v>
      </c>
      <c r="AF280" s="370">
        <v>0</v>
      </c>
    </row>
    <row r="281" spans="1:32" ht="18.75" customHeight="1">
      <c r="A281" s="470">
        <v>279</v>
      </c>
      <c r="B281" s="471">
        <v>406</v>
      </c>
      <c r="C281" s="472" t="s">
        <v>950</v>
      </c>
      <c r="D281" s="473" t="s">
        <v>3373</v>
      </c>
      <c r="E281" s="474" t="s">
        <v>3813</v>
      </c>
      <c r="F281" s="475">
        <v>277</v>
      </c>
      <c r="G281" s="476">
        <v>99713920</v>
      </c>
      <c r="H281" s="477">
        <v>339</v>
      </c>
      <c r="I281" s="478">
        <v>335</v>
      </c>
      <c r="J281" s="479">
        <v>100126558</v>
      </c>
      <c r="K281" s="480" t="s">
        <v>3813</v>
      </c>
      <c r="L281" s="481" t="s">
        <v>3813</v>
      </c>
      <c r="M281" s="519" t="s">
        <v>3813</v>
      </c>
      <c r="N281" s="477">
        <v>480</v>
      </c>
      <c r="O281" s="478">
        <v>475</v>
      </c>
      <c r="P281" s="479">
        <v>3141476</v>
      </c>
      <c r="Q281" s="480">
        <v>262</v>
      </c>
      <c r="R281" s="481">
        <v>258</v>
      </c>
      <c r="S281" s="476">
        <v>84796709</v>
      </c>
      <c r="T281" s="477" t="s">
        <v>3813</v>
      </c>
      <c r="U281" s="478" t="s">
        <v>3813</v>
      </c>
      <c r="V281" s="520" t="s">
        <v>3813</v>
      </c>
      <c r="W281" s="480">
        <v>411</v>
      </c>
      <c r="X281" s="481">
        <v>409</v>
      </c>
      <c r="Y281" s="476">
        <v>449</v>
      </c>
      <c r="Z281" s="477">
        <v>316</v>
      </c>
      <c r="AA281" s="478">
        <v>311</v>
      </c>
      <c r="AB281" s="479">
        <v>240</v>
      </c>
      <c r="AC281" s="482">
        <v>321</v>
      </c>
      <c r="AD281" s="474">
        <v>0</v>
      </c>
      <c r="AE281" s="483">
        <v>100</v>
      </c>
      <c r="AF281" s="484">
        <v>0</v>
      </c>
    </row>
    <row r="282" spans="1:32" ht="18.75" customHeight="1">
      <c r="A282" s="485">
        <v>280</v>
      </c>
      <c r="B282" s="486">
        <v>385</v>
      </c>
      <c r="C282" s="487" t="s">
        <v>4242</v>
      </c>
      <c r="D282" s="488" t="s">
        <v>3812</v>
      </c>
      <c r="E282" s="489" t="s">
        <v>3813</v>
      </c>
      <c r="F282" s="490">
        <v>278</v>
      </c>
      <c r="G282" s="491">
        <v>99420842</v>
      </c>
      <c r="H282" s="492">
        <v>209</v>
      </c>
      <c r="I282" s="493">
        <v>208</v>
      </c>
      <c r="J282" s="494">
        <v>121969014</v>
      </c>
      <c r="K282" s="495">
        <v>178</v>
      </c>
      <c r="L282" s="496">
        <v>175</v>
      </c>
      <c r="M282" s="491">
        <v>25248675</v>
      </c>
      <c r="N282" s="492">
        <v>340</v>
      </c>
      <c r="O282" s="493">
        <v>335</v>
      </c>
      <c r="P282" s="494">
        <v>23047176</v>
      </c>
      <c r="Q282" s="495">
        <v>408</v>
      </c>
      <c r="R282" s="496">
        <v>404</v>
      </c>
      <c r="S282" s="491">
        <v>57899040</v>
      </c>
      <c r="T282" s="492">
        <v>157</v>
      </c>
      <c r="U282" s="493">
        <v>156</v>
      </c>
      <c r="V282" s="494">
        <v>6591030</v>
      </c>
      <c r="W282" s="495">
        <v>290</v>
      </c>
      <c r="X282" s="496">
        <v>289</v>
      </c>
      <c r="Y282" s="491">
        <v>6720</v>
      </c>
      <c r="Z282" s="492">
        <v>490</v>
      </c>
      <c r="AA282" s="493">
        <v>485</v>
      </c>
      <c r="AB282" s="494">
        <v>42</v>
      </c>
      <c r="AC282" s="499">
        <v>354</v>
      </c>
      <c r="AD282" s="489">
        <v>0</v>
      </c>
      <c r="AE282" s="500">
        <v>100</v>
      </c>
      <c r="AF282" s="501">
        <v>0</v>
      </c>
    </row>
    <row r="283" spans="1:32" ht="18.75" customHeight="1">
      <c r="A283" s="502">
        <v>281</v>
      </c>
      <c r="B283" s="503">
        <v>248</v>
      </c>
      <c r="C283" s="504" t="s">
        <v>1146</v>
      </c>
      <c r="D283" s="505" t="s">
        <v>465</v>
      </c>
      <c r="E283" s="506" t="s">
        <v>3813</v>
      </c>
      <c r="F283" s="507">
        <v>279</v>
      </c>
      <c r="G283" s="508">
        <v>99245270</v>
      </c>
      <c r="H283" s="509">
        <v>331</v>
      </c>
      <c r="I283" s="510">
        <v>328</v>
      </c>
      <c r="J283" s="511">
        <v>101282207</v>
      </c>
      <c r="K283" s="512">
        <v>289</v>
      </c>
      <c r="L283" s="513">
        <v>285</v>
      </c>
      <c r="M283" s="508">
        <v>16110980</v>
      </c>
      <c r="N283" s="509">
        <v>300</v>
      </c>
      <c r="O283" s="510">
        <v>296</v>
      </c>
      <c r="P283" s="511">
        <v>27467300</v>
      </c>
      <c r="Q283" s="512">
        <v>231</v>
      </c>
      <c r="R283" s="513">
        <v>228</v>
      </c>
      <c r="S283" s="508">
        <v>92706590</v>
      </c>
      <c r="T283" s="509">
        <v>470</v>
      </c>
      <c r="U283" s="510">
        <v>465</v>
      </c>
      <c r="V283" s="511">
        <v>-11104325</v>
      </c>
      <c r="W283" s="512">
        <v>218</v>
      </c>
      <c r="X283" s="513">
        <v>217</v>
      </c>
      <c r="Y283" s="508">
        <v>14557</v>
      </c>
      <c r="Z283" s="509">
        <v>65</v>
      </c>
      <c r="AA283" s="510">
        <v>64</v>
      </c>
      <c r="AB283" s="511">
        <v>740</v>
      </c>
      <c r="AC283" s="516">
        <v>332</v>
      </c>
      <c r="AD283" s="506">
        <v>0</v>
      </c>
      <c r="AE283" s="517">
        <v>100</v>
      </c>
      <c r="AF283" s="518">
        <v>0</v>
      </c>
    </row>
    <row r="284" spans="1:32" ht="18.75" customHeight="1">
      <c r="A284" s="356">
        <v>282</v>
      </c>
      <c r="B284" s="357">
        <v>428</v>
      </c>
      <c r="C284" s="358" t="s">
        <v>961</v>
      </c>
      <c r="D284" s="359" t="s">
        <v>3815</v>
      </c>
      <c r="E284" s="427" t="s">
        <v>3813</v>
      </c>
      <c r="F284" s="369">
        <v>280</v>
      </c>
      <c r="G284" s="362">
        <v>99026295</v>
      </c>
      <c r="H284" s="363">
        <v>299</v>
      </c>
      <c r="I284" s="364">
        <v>296</v>
      </c>
      <c r="J284" s="365">
        <v>106528160</v>
      </c>
      <c r="K284" s="366">
        <v>416</v>
      </c>
      <c r="L284" s="367">
        <v>412</v>
      </c>
      <c r="M284" s="362">
        <v>8009336</v>
      </c>
      <c r="N284" s="363">
        <v>389</v>
      </c>
      <c r="O284" s="364">
        <v>384</v>
      </c>
      <c r="P284" s="365">
        <v>16936433</v>
      </c>
      <c r="Q284" s="366">
        <v>387</v>
      </c>
      <c r="R284" s="367">
        <v>383</v>
      </c>
      <c r="S284" s="362">
        <v>61384699</v>
      </c>
      <c r="T284" s="363">
        <v>403</v>
      </c>
      <c r="U284" s="364">
        <v>398</v>
      </c>
      <c r="V284" s="365">
        <v>-1699526</v>
      </c>
      <c r="W284" s="366">
        <v>154</v>
      </c>
      <c r="X284" s="367">
        <v>153</v>
      </c>
      <c r="Y284" s="362">
        <v>25431</v>
      </c>
      <c r="Z284" s="363">
        <v>328</v>
      </c>
      <c r="AA284" s="364">
        <v>323</v>
      </c>
      <c r="AB284" s="365">
        <v>225</v>
      </c>
      <c r="AC284" s="368">
        <v>352</v>
      </c>
      <c r="AD284" s="360">
        <v>0</v>
      </c>
      <c r="AE284" s="369">
        <v>100</v>
      </c>
      <c r="AF284" s="370">
        <v>0</v>
      </c>
    </row>
    <row r="285" spans="1:32" ht="18.75" customHeight="1">
      <c r="A285" s="470">
        <v>283</v>
      </c>
      <c r="B285" s="471">
        <v>269</v>
      </c>
      <c r="C285" s="472" t="s">
        <v>190</v>
      </c>
      <c r="D285" s="473" t="s">
        <v>465</v>
      </c>
      <c r="E285" s="474" t="s">
        <v>3813</v>
      </c>
      <c r="F285" s="475">
        <v>281</v>
      </c>
      <c r="G285" s="476">
        <v>98511243</v>
      </c>
      <c r="H285" s="477">
        <v>275</v>
      </c>
      <c r="I285" s="478">
        <v>273</v>
      </c>
      <c r="J285" s="479">
        <v>111085976</v>
      </c>
      <c r="K285" s="480">
        <v>445</v>
      </c>
      <c r="L285" s="481">
        <v>441</v>
      </c>
      <c r="M285" s="476">
        <v>5786285</v>
      </c>
      <c r="N285" s="477">
        <v>169</v>
      </c>
      <c r="O285" s="478">
        <v>165</v>
      </c>
      <c r="P285" s="479">
        <v>48158837</v>
      </c>
      <c r="Q285" s="480">
        <v>235</v>
      </c>
      <c r="R285" s="481">
        <v>232</v>
      </c>
      <c r="S285" s="476">
        <v>91934515</v>
      </c>
      <c r="T285" s="477">
        <v>440</v>
      </c>
      <c r="U285" s="478">
        <v>435</v>
      </c>
      <c r="V285" s="479">
        <v>-5597400</v>
      </c>
      <c r="W285" s="480" t="s">
        <v>3813</v>
      </c>
      <c r="X285" s="481" t="s">
        <v>3813</v>
      </c>
      <c r="Y285" s="519" t="s">
        <v>3813</v>
      </c>
      <c r="Z285" s="477">
        <v>497</v>
      </c>
      <c r="AA285" s="478">
        <v>492</v>
      </c>
      <c r="AB285" s="479">
        <v>27</v>
      </c>
      <c r="AC285" s="482">
        <v>400</v>
      </c>
      <c r="AD285" s="474">
        <v>0</v>
      </c>
      <c r="AE285" s="483">
        <v>100</v>
      </c>
      <c r="AF285" s="484">
        <v>0</v>
      </c>
    </row>
    <row r="286" spans="1:32" ht="18.75" customHeight="1">
      <c r="A286" s="470">
        <v>284</v>
      </c>
      <c r="B286" s="471">
        <v>221</v>
      </c>
      <c r="C286" s="472" t="s">
        <v>1577</v>
      </c>
      <c r="D286" s="473" t="s">
        <v>3369</v>
      </c>
      <c r="E286" s="474" t="s">
        <v>3813</v>
      </c>
      <c r="F286" s="475">
        <v>282</v>
      </c>
      <c r="G286" s="476">
        <v>98462784</v>
      </c>
      <c r="H286" s="477">
        <v>322</v>
      </c>
      <c r="I286" s="478">
        <v>319</v>
      </c>
      <c r="J286" s="479">
        <v>103159187</v>
      </c>
      <c r="K286" s="480" t="s">
        <v>3813</v>
      </c>
      <c r="L286" s="481" t="s">
        <v>3813</v>
      </c>
      <c r="M286" s="519" t="s">
        <v>3813</v>
      </c>
      <c r="N286" s="477" t="s">
        <v>3813</v>
      </c>
      <c r="O286" s="478" t="s">
        <v>3813</v>
      </c>
      <c r="P286" s="520" t="s">
        <v>3813</v>
      </c>
      <c r="Q286" s="480" t="s">
        <v>3813</v>
      </c>
      <c r="R286" s="481" t="s">
        <v>3813</v>
      </c>
      <c r="S286" s="519" t="s">
        <v>3813</v>
      </c>
      <c r="T286" s="477" t="s">
        <v>3813</v>
      </c>
      <c r="U286" s="478" t="s">
        <v>3813</v>
      </c>
      <c r="V286" s="520" t="s">
        <v>3813</v>
      </c>
      <c r="W286" s="480">
        <v>166</v>
      </c>
      <c r="X286" s="481">
        <v>165</v>
      </c>
      <c r="Y286" s="476">
        <v>23466</v>
      </c>
      <c r="Z286" s="477">
        <v>62</v>
      </c>
      <c r="AA286" s="478">
        <v>61</v>
      </c>
      <c r="AB286" s="479">
        <v>753</v>
      </c>
      <c r="AC286" s="482">
        <v>321</v>
      </c>
      <c r="AD286" s="474">
        <v>0</v>
      </c>
      <c r="AE286" s="483">
        <v>8.2200000000000006</v>
      </c>
      <c r="AF286" s="484">
        <v>91.78</v>
      </c>
    </row>
    <row r="287" spans="1:32" ht="18.75" customHeight="1">
      <c r="A287" s="485">
        <v>285</v>
      </c>
      <c r="B287" s="486">
        <v>305</v>
      </c>
      <c r="C287" s="487" t="s">
        <v>622</v>
      </c>
      <c r="D287" s="488" t="s">
        <v>3812</v>
      </c>
      <c r="E287" s="489" t="s">
        <v>3813</v>
      </c>
      <c r="F287" s="490">
        <v>283</v>
      </c>
      <c r="G287" s="491">
        <v>98406310</v>
      </c>
      <c r="H287" s="492">
        <v>28</v>
      </c>
      <c r="I287" s="493">
        <v>28</v>
      </c>
      <c r="J287" s="494">
        <v>176121561</v>
      </c>
      <c r="K287" s="495">
        <v>438</v>
      </c>
      <c r="L287" s="496">
        <v>434</v>
      </c>
      <c r="M287" s="491">
        <v>6500823</v>
      </c>
      <c r="N287" s="492">
        <v>264</v>
      </c>
      <c r="O287" s="493">
        <v>260</v>
      </c>
      <c r="P287" s="494">
        <v>32372017</v>
      </c>
      <c r="Q287" s="495">
        <v>224</v>
      </c>
      <c r="R287" s="496">
        <v>221</v>
      </c>
      <c r="S287" s="491">
        <v>95278410</v>
      </c>
      <c r="T287" s="492">
        <v>216</v>
      </c>
      <c r="U287" s="493">
        <v>214</v>
      </c>
      <c r="V287" s="494">
        <v>4087230</v>
      </c>
      <c r="W287" s="495">
        <v>10</v>
      </c>
      <c r="X287" s="496">
        <v>10</v>
      </c>
      <c r="Y287" s="491">
        <v>66313</v>
      </c>
      <c r="Z287" s="492">
        <v>448</v>
      </c>
      <c r="AA287" s="493">
        <v>443</v>
      </c>
      <c r="AB287" s="494">
        <v>96</v>
      </c>
      <c r="AC287" s="499">
        <v>383</v>
      </c>
      <c r="AD287" s="489">
        <v>0</v>
      </c>
      <c r="AE287" s="500">
        <v>100</v>
      </c>
      <c r="AF287" s="501">
        <v>0</v>
      </c>
    </row>
    <row r="288" spans="1:32" ht="18.75" customHeight="1">
      <c r="A288" s="502">
        <v>286</v>
      </c>
      <c r="B288" s="503">
        <v>312</v>
      </c>
      <c r="C288" s="504" t="s">
        <v>690</v>
      </c>
      <c r="D288" s="505" t="s">
        <v>2086</v>
      </c>
      <c r="E288" s="506" t="s">
        <v>3813</v>
      </c>
      <c r="F288" s="507">
        <v>284</v>
      </c>
      <c r="G288" s="508">
        <v>98134115</v>
      </c>
      <c r="H288" s="509">
        <v>344</v>
      </c>
      <c r="I288" s="510">
        <v>340</v>
      </c>
      <c r="J288" s="511">
        <v>99709687</v>
      </c>
      <c r="K288" s="512">
        <v>447</v>
      </c>
      <c r="L288" s="513">
        <v>443</v>
      </c>
      <c r="M288" s="508">
        <v>5722891</v>
      </c>
      <c r="N288" s="509">
        <v>459</v>
      </c>
      <c r="O288" s="510">
        <v>454</v>
      </c>
      <c r="P288" s="511">
        <v>6571355</v>
      </c>
      <c r="Q288" s="512">
        <v>496</v>
      </c>
      <c r="R288" s="513">
        <v>491</v>
      </c>
      <c r="S288" s="508">
        <v>22917961</v>
      </c>
      <c r="T288" s="509">
        <v>311</v>
      </c>
      <c r="U288" s="510">
        <v>307</v>
      </c>
      <c r="V288" s="511">
        <v>1483037</v>
      </c>
      <c r="W288" s="512" t="s">
        <v>3813</v>
      </c>
      <c r="X288" s="513" t="s">
        <v>3813</v>
      </c>
      <c r="Y288" s="514" t="s">
        <v>3813</v>
      </c>
      <c r="Z288" s="509">
        <v>401</v>
      </c>
      <c r="AA288" s="510">
        <v>396</v>
      </c>
      <c r="AB288" s="511">
        <v>151</v>
      </c>
      <c r="AC288" s="516">
        <v>321</v>
      </c>
      <c r="AD288" s="506">
        <v>0</v>
      </c>
      <c r="AE288" s="517">
        <v>100</v>
      </c>
      <c r="AF288" s="518">
        <v>0</v>
      </c>
    </row>
    <row r="289" spans="1:32" ht="18.75" customHeight="1">
      <c r="A289" s="470">
        <v>287</v>
      </c>
      <c r="B289" s="471" t="s">
        <v>3813</v>
      </c>
      <c r="C289" s="472" t="s">
        <v>4243</v>
      </c>
      <c r="D289" s="473" t="s">
        <v>3376</v>
      </c>
      <c r="E289" s="474" t="s">
        <v>3813</v>
      </c>
      <c r="F289" s="475">
        <v>285</v>
      </c>
      <c r="G289" s="476">
        <v>98051256</v>
      </c>
      <c r="H289" s="477">
        <v>17</v>
      </c>
      <c r="I289" s="478">
        <v>17</v>
      </c>
      <c r="J289" s="479">
        <v>192877976</v>
      </c>
      <c r="K289" s="480">
        <v>452</v>
      </c>
      <c r="L289" s="481">
        <v>448</v>
      </c>
      <c r="M289" s="476">
        <v>5132415</v>
      </c>
      <c r="N289" s="477">
        <v>363</v>
      </c>
      <c r="O289" s="478">
        <v>358</v>
      </c>
      <c r="P289" s="479">
        <v>20416178</v>
      </c>
      <c r="Q289" s="480">
        <v>423</v>
      </c>
      <c r="R289" s="481">
        <v>419</v>
      </c>
      <c r="S289" s="476">
        <v>52583174</v>
      </c>
      <c r="T289" s="477">
        <v>261</v>
      </c>
      <c r="U289" s="478">
        <v>258</v>
      </c>
      <c r="V289" s="479">
        <v>2610101</v>
      </c>
      <c r="W289" s="480">
        <v>9</v>
      </c>
      <c r="X289" s="481">
        <v>9</v>
      </c>
      <c r="Y289" s="476">
        <v>66593</v>
      </c>
      <c r="Z289" s="477">
        <v>468</v>
      </c>
      <c r="AA289" s="478">
        <v>463</v>
      </c>
      <c r="AB289" s="479">
        <v>72</v>
      </c>
      <c r="AC289" s="482">
        <v>311</v>
      </c>
      <c r="AD289" s="474">
        <v>0</v>
      </c>
      <c r="AE289" s="483">
        <v>100</v>
      </c>
      <c r="AF289" s="484">
        <v>0</v>
      </c>
    </row>
    <row r="290" spans="1:32" ht="18.75" customHeight="1">
      <c r="A290" s="470">
        <v>288</v>
      </c>
      <c r="B290" s="471">
        <v>134</v>
      </c>
      <c r="C290" s="472" t="s">
        <v>1159</v>
      </c>
      <c r="D290" s="473" t="s">
        <v>3376</v>
      </c>
      <c r="E290" s="474" t="s">
        <v>3813</v>
      </c>
      <c r="F290" s="475">
        <v>286</v>
      </c>
      <c r="G290" s="476">
        <v>98030535</v>
      </c>
      <c r="H290" s="477">
        <v>282</v>
      </c>
      <c r="I290" s="478">
        <v>279</v>
      </c>
      <c r="J290" s="479">
        <v>109470885</v>
      </c>
      <c r="K290" s="480">
        <v>60</v>
      </c>
      <c r="L290" s="481">
        <v>58</v>
      </c>
      <c r="M290" s="476">
        <v>42065389</v>
      </c>
      <c r="N290" s="477">
        <v>95</v>
      </c>
      <c r="O290" s="478">
        <v>92</v>
      </c>
      <c r="P290" s="479">
        <v>65603270</v>
      </c>
      <c r="Q290" s="480">
        <v>95</v>
      </c>
      <c r="R290" s="481">
        <v>93</v>
      </c>
      <c r="S290" s="476">
        <v>156050051</v>
      </c>
      <c r="T290" s="477">
        <v>236</v>
      </c>
      <c r="U290" s="478">
        <v>234</v>
      </c>
      <c r="V290" s="479">
        <v>3403790</v>
      </c>
      <c r="W290" s="480">
        <v>183</v>
      </c>
      <c r="X290" s="481">
        <v>182</v>
      </c>
      <c r="Y290" s="476">
        <v>20525</v>
      </c>
      <c r="Z290" s="477">
        <v>27</v>
      </c>
      <c r="AA290" s="478">
        <v>26</v>
      </c>
      <c r="AB290" s="479">
        <v>1063</v>
      </c>
      <c r="AC290" s="482">
        <v>321</v>
      </c>
      <c r="AD290" s="474">
        <v>0</v>
      </c>
      <c r="AE290" s="483">
        <v>100</v>
      </c>
      <c r="AF290" s="484">
        <v>0</v>
      </c>
    </row>
    <row r="291" spans="1:32" ht="18.75" customHeight="1">
      <c r="A291" s="356">
        <v>289</v>
      </c>
      <c r="B291" s="357">
        <v>93</v>
      </c>
      <c r="C291" s="358" t="s">
        <v>1394</v>
      </c>
      <c r="D291" s="359" t="s">
        <v>3815</v>
      </c>
      <c r="E291" s="360" t="s">
        <v>3813</v>
      </c>
      <c r="F291" s="361">
        <v>287</v>
      </c>
      <c r="G291" s="362">
        <v>97756994</v>
      </c>
      <c r="H291" s="363">
        <v>287</v>
      </c>
      <c r="I291" s="364">
        <v>284</v>
      </c>
      <c r="J291" s="365">
        <v>108597447</v>
      </c>
      <c r="K291" s="366">
        <v>369</v>
      </c>
      <c r="L291" s="367">
        <v>365</v>
      </c>
      <c r="M291" s="362">
        <v>11219361</v>
      </c>
      <c r="N291" s="363">
        <v>206</v>
      </c>
      <c r="O291" s="364">
        <v>202</v>
      </c>
      <c r="P291" s="365">
        <v>41386898</v>
      </c>
      <c r="Q291" s="366">
        <v>306</v>
      </c>
      <c r="R291" s="367">
        <v>302</v>
      </c>
      <c r="S291" s="362">
        <v>76651703</v>
      </c>
      <c r="T291" s="363">
        <v>274</v>
      </c>
      <c r="U291" s="364">
        <v>271</v>
      </c>
      <c r="V291" s="365">
        <v>2301903</v>
      </c>
      <c r="W291" s="366">
        <v>94</v>
      </c>
      <c r="X291" s="367">
        <v>93</v>
      </c>
      <c r="Y291" s="362">
        <v>39192</v>
      </c>
      <c r="Z291" s="363">
        <v>162</v>
      </c>
      <c r="AA291" s="364">
        <v>160</v>
      </c>
      <c r="AB291" s="365">
        <v>470</v>
      </c>
      <c r="AC291" s="368">
        <v>321</v>
      </c>
      <c r="AD291" s="360">
        <v>0</v>
      </c>
      <c r="AE291" s="369">
        <v>100</v>
      </c>
      <c r="AF291" s="370">
        <v>0</v>
      </c>
    </row>
    <row r="292" spans="1:32" ht="18.75" customHeight="1">
      <c r="A292" s="404">
        <v>290</v>
      </c>
      <c r="B292" s="405">
        <v>194</v>
      </c>
      <c r="C292" s="406" t="s">
        <v>382</v>
      </c>
      <c r="D292" s="407" t="s">
        <v>3815</v>
      </c>
      <c r="E292" s="408" t="s">
        <v>3813</v>
      </c>
      <c r="F292" s="409">
        <v>288</v>
      </c>
      <c r="G292" s="410">
        <v>97614353</v>
      </c>
      <c r="H292" s="411">
        <v>328</v>
      </c>
      <c r="I292" s="412">
        <v>325</v>
      </c>
      <c r="J292" s="413">
        <v>102083969</v>
      </c>
      <c r="K292" s="414" t="s">
        <v>3813</v>
      </c>
      <c r="L292" s="415" t="s">
        <v>3813</v>
      </c>
      <c r="M292" s="416" t="s">
        <v>3813</v>
      </c>
      <c r="N292" s="411" t="s">
        <v>3813</v>
      </c>
      <c r="O292" s="412" t="s">
        <v>3813</v>
      </c>
      <c r="P292" s="417" t="s">
        <v>3813</v>
      </c>
      <c r="Q292" s="414" t="s">
        <v>3813</v>
      </c>
      <c r="R292" s="415" t="s">
        <v>3813</v>
      </c>
      <c r="S292" s="416" t="s">
        <v>3813</v>
      </c>
      <c r="T292" s="411" t="s">
        <v>3813</v>
      </c>
      <c r="U292" s="412" t="s">
        <v>3813</v>
      </c>
      <c r="V292" s="417" t="s">
        <v>3813</v>
      </c>
      <c r="W292" s="414">
        <v>274</v>
      </c>
      <c r="X292" s="415">
        <v>273</v>
      </c>
      <c r="Y292" s="410">
        <v>7698</v>
      </c>
      <c r="Z292" s="411">
        <v>365</v>
      </c>
      <c r="AA292" s="412">
        <v>360</v>
      </c>
      <c r="AB292" s="413">
        <v>190</v>
      </c>
      <c r="AC292" s="418">
        <v>369</v>
      </c>
      <c r="AD292" s="408">
        <v>0</v>
      </c>
      <c r="AE292" s="419">
        <v>100</v>
      </c>
      <c r="AF292" s="420">
        <v>0</v>
      </c>
    </row>
    <row r="293" spans="1:32" ht="18.75" customHeight="1">
      <c r="A293" s="502">
        <v>291</v>
      </c>
      <c r="B293" s="503">
        <v>325</v>
      </c>
      <c r="C293" s="504" t="s">
        <v>567</v>
      </c>
      <c r="D293" s="505" t="s">
        <v>3372</v>
      </c>
      <c r="E293" s="506" t="s">
        <v>3813</v>
      </c>
      <c r="F293" s="507">
        <v>289</v>
      </c>
      <c r="G293" s="508">
        <v>97363329</v>
      </c>
      <c r="H293" s="509">
        <v>354</v>
      </c>
      <c r="I293" s="510">
        <v>350</v>
      </c>
      <c r="J293" s="511">
        <v>98320663</v>
      </c>
      <c r="K293" s="512">
        <v>406</v>
      </c>
      <c r="L293" s="513">
        <v>402</v>
      </c>
      <c r="M293" s="508">
        <v>8836405</v>
      </c>
      <c r="N293" s="509">
        <v>294</v>
      </c>
      <c r="O293" s="510">
        <v>290</v>
      </c>
      <c r="P293" s="511">
        <v>28516604</v>
      </c>
      <c r="Q293" s="512">
        <v>132</v>
      </c>
      <c r="R293" s="513">
        <v>129</v>
      </c>
      <c r="S293" s="508">
        <v>132117146</v>
      </c>
      <c r="T293" s="509">
        <v>253</v>
      </c>
      <c r="U293" s="510">
        <v>250</v>
      </c>
      <c r="V293" s="511">
        <v>2929480</v>
      </c>
      <c r="W293" s="512">
        <v>377</v>
      </c>
      <c r="X293" s="513">
        <v>375</v>
      </c>
      <c r="Y293" s="508">
        <v>1599</v>
      </c>
      <c r="Z293" s="509">
        <v>449</v>
      </c>
      <c r="AA293" s="510">
        <v>444</v>
      </c>
      <c r="AB293" s="511">
        <v>96</v>
      </c>
      <c r="AC293" s="516">
        <v>311</v>
      </c>
      <c r="AD293" s="506">
        <v>0</v>
      </c>
      <c r="AE293" s="517">
        <v>100</v>
      </c>
      <c r="AF293" s="518">
        <v>0</v>
      </c>
    </row>
    <row r="294" spans="1:32" ht="18.75" customHeight="1">
      <c r="A294" s="470">
        <v>292</v>
      </c>
      <c r="B294" s="471">
        <v>310</v>
      </c>
      <c r="C294" s="472" t="s">
        <v>810</v>
      </c>
      <c r="D294" s="473" t="s">
        <v>3816</v>
      </c>
      <c r="E294" s="474" t="s">
        <v>3813</v>
      </c>
      <c r="F294" s="475">
        <v>290</v>
      </c>
      <c r="G294" s="476">
        <v>97307486</v>
      </c>
      <c r="H294" s="477">
        <v>332</v>
      </c>
      <c r="I294" s="478">
        <v>329</v>
      </c>
      <c r="J294" s="479">
        <v>101133729</v>
      </c>
      <c r="K294" s="480">
        <v>125</v>
      </c>
      <c r="L294" s="481">
        <v>122</v>
      </c>
      <c r="M294" s="476">
        <v>32233637</v>
      </c>
      <c r="N294" s="477">
        <v>131</v>
      </c>
      <c r="O294" s="478">
        <v>128</v>
      </c>
      <c r="P294" s="479">
        <v>57403232</v>
      </c>
      <c r="Q294" s="480">
        <v>133</v>
      </c>
      <c r="R294" s="481">
        <v>130</v>
      </c>
      <c r="S294" s="476">
        <v>131902375</v>
      </c>
      <c r="T294" s="477">
        <v>67</v>
      </c>
      <c r="U294" s="478">
        <v>67</v>
      </c>
      <c r="V294" s="479">
        <v>14780526</v>
      </c>
      <c r="W294" s="480">
        <v>69</v>
      </c>
      <c r="X294" s="481">
        <v>69</v>
      </c>
      <c r="Y294" s="476">
        <v>44736</v>
      </c>
      <c r="Z294" s="477">
        <v>152</v>
      </c>
      <c r="AA294" s="478">
        <v>150</v>
      </c>
      <c r="AB294" s="479">
        <v>479</v>
      </c>
      <c r="AC294" s="482">
        <v>371</v>
      </c>
      <c r="AD294" s="474">
        <v>0</v>
      </c>
      <c r="AE294" s="483">
        <v>100</v>
      </c>
      <c r="AF294" s="484">
        <v>0</v>
      </c>
    </row>
    <row r="295" spans="1:32" ht="18.75" customHeight="1">
      <c r="A295" s="356">
        <v>293</v>
      </c>
      <c r="B295" s="357">
        <v>205</v>
      </c>
      <c r="C295" s="358" t="s">
        <v>1145</v>
      </c>
      <c r="D295" s="359" t="s">
        <v>3815</v>
      </c>
      <c r="E295" s="360" t="s">
        <v>3813</v>
      </c>
      <c r="F295" s="361">
        <v>291</v>
      </c>
      <c r="G295" s="362">
        <v>97294321</v>
      </c>
      <c r="H295" s="363">
        <v>272</v>
      </c>
      <c r="I295" s="364">
        <v>270</v>
      </c>
      <c r="J295" s="365">
        <v>111496843</v>
      </c>
      <c r="K295" s="366">
        <v>192</v>
      </c>
      <c r="L295" s="367">
        <v>188</v>
      </c>
      <c r="M295" s="362">
        <v>24180226</v>
      </c>
      <c r="N295" s="363">
        <v>82</v>
      </c>
      <c r="O295" s="364">
        <v>80</v>
      </c>
      <c r="P295" s="365">
        <v>69847958</v>
      </c>
      <c r="Q295" s="366">
        <v>284</v>
      </c>
      <c r="R295" s="367">
        <v>280</v>
      </c>
      <c r="S295" s="362">
        <v>79520544</v>
      </c>
      <c r="T295" s="363">
        <v>142</v>
      </c>
      <c r="U295" s="364">
        <v>141</v>
      </c>
      <c r="V295" s="365">
        <v>7291258</v>
      </c>
      <c r="W295" s="366">
        <v>257</v>
      </c>
      <c r="X295" s="367">
        <v>256</v>
      </c>
      <c r="Y295" s="362">
        <v>10069</v>
      </c>
      <c r="Z295" s="363">
        <v>168</v>
      </c>
      <c r="AA295" s="364">
        <v>166</v>
      </c>
      <c r="AB295" s="365">
        <v>458</v>
      </c>
      <c r="AC295" s="368">
        <v>382</v>
      </c>
      <c r="AD295" s="360">
        <v>0</v>
      </c>
      <c r="AE295" s="369">
        <v>100</v>
      </c>
      <c r="AF295" s="370">
        <v>0</v>
      </c>
    </row>
    <row r="296" spans="1:32" ht="18.75" customHeight="1">
      <c r="A296" s="470">
        <v>294</v>
      </c>
      <c r="B296" s="471" t="s">
        <v>3813</v>
      </c>
      <c r="C296" s="472" t="s">
        <v>4244</v>
      </c>
      <c r="D296" s="473" t="s">
        <v>465</v>
      </c>
      <c r="E296" s="474" t="s">
        <v>3813</v>
      </c>
      <c r="F296" s="475">
        <v>292</v>
      </c>
      <c r="G296" s="476">
        <v>97251259</v>
      </c>
      <c r="H296" s="477">
        <v>38</v>
      </c>
      <c r="I296" s="478">
        <v>38</v>
      </c>
      <c r="J296" s="479">
        <v>169920345</v>
      </c>
      <c r="K296" s="480">
        <v>500</v>
      </c>
      <c r="L296" s="481">
        <v>495</v>
      </c>
      <c r="M296" s="476">
        <v>-39982554</v>
      </c>
      <c r="N296" s="477">
        <v>114</v>
      </c>
      <c r="O296" s="478">
        <v>111</v>
      </c>
      <c r="P296" s="479">
        <v>61600742</v>
      </c>
      <c r="Q296" s="480">
        <v>7</v>
      </c>
      <c r="R296" s="481">
        <v>7</v>
      </c>
      <c r="S296" s="476">
        <v>470136876</v>
      </c>
      <c r="T296" s="477">
        <v>500</v>
      </c>
      <c r="U296" s="478">
        <v>495</v>
      </c>
      <c r="V296" s="479">
        <v>-51694068</v>
      </c>
      <c r="W296" s="480">
        <v>430</v>
      </c>
      <c r="X296" s="481">
        <v>428</v>
      </c>
      <c r="Y296" s="476">
        <v>77</v>
      </c>
      <c r="Z296" s="477">
        <v>269</v>
      </c>
      <c r="AA296" s="478">
        <v>264</v>
      </c>
      <c r="AB296" s="479">
        <v>294</v>
      </c>
      <c r="AC296" s="482">
        <v>321</v>
      </c>
      <c r="AD296" s="474">
        <v>0</v>
      </c>
      <c r="AE296" s="483">
        <v>100</v>
      </c>
      <c r="AF296" s="484">
        <v>0</v>
      </c>
    </row>
    <row r="297" spans="1:32" ht="18.75" customHeight="1">
      <c r="A297" s="404">
        <v>295</v>
      </c>
      <c r="B297" s="405">
        <v>206</v>
      </c>
      <c r="C297" s="406" t="s">
        <v>3280</v>
      </c>
      <c r="D297" s="407" t="s">
        <v>3815</v>
      </c>
      <c r="E297" s="408" t="s">
        <v>3813</v>
      </c>
      <c r="F297" s="409">
        <v>293</v>
      </c>
      <c r="G297" s="410">
        <v>97087436</v>
      </c>
      <c r="H297" s="411">
        <v>235</v>
      </c>
      <c r="I297" s="412">
        <v>234</v>
      </c>
      <c r="J297" s="413">
        <v>117074216</v>
      </c>
      <c r="K297" s="414">
        <v>313</v>
      </c>
      <c r="L297" s="415">
        <v>309</v>
      </c>
      <c r="M297" s="410">
        <v>14428279</v>
      </c>
      <c r="N297" s="411">
        <v>305</v>
      </c>
      <c r="O297" s="412">
        <v>301</v>
      </c>
      <c r="P297" s="413">
        <v>27029573</v>
      </c>
      <c r="Q297" s="414">
        <v>190</v>
      </c>
      <c r="R297" s="415">
        <v>187</v>
      </c>
      <c r="S297" s="410">
        <v>108481437</v>
      </c>
      <c r="T297" s="411">
        <v>300</v>
      </c>
      <c r="U297" s="412">
        <v>296</v>
      </c>
      <c r="V297" s="413">
        <v>1687075</v>
      </c>
      <c r="W297" s="414">
        <v>238</v>
      </c>
      <c r="X297" s="415">
        <v>237</v>
      </c>
      <c r="Y297" s="410">
        <v>12037</v>
      </c>
      <c r="Z297" s="411">
        <v>143</v>
      </c>
      <c r="AA297" s="412">
        <v>142</v>
      </c>
      <c r="AB297" s="413">
        <v>499</v>
      </c>
      <c r="AC297" s="418">
        <v>321</v>
      </c>
      <c r="AD297" s="408">
        <v>0</v>
      </c>
      <c r="AE297" s="419">
        <v>100</v>
      </c>
      <c r="AF297" s="420">
        <v>0</v>
      </c>
    </row>
    <row r="298" spans="1:32" ht="18.75" customHeight="1">
      <c r="A298" s="502">
        <v>296</v>
      </c>
      <c r="B298" s="503">
        <v>179</v>
      </c>
      <c r="C298" s="504" t="s">
        <v>2403</v>
      </c>
      <c r="D298" s="505" t="s">
        <v>465</v>
      </c>
      <c r="E298" s="506" t="s">
        <v>3813</v>
      </c>
      <c r="F298" s="507">
        <v>294</v>
      </c>
      <c r="G298" s="508">
        <v>97051208</v>
      </c>
      <c r="H298" s="509">
        <v>357</v>
      </c>
      <c r="I298" s="510">
        <v>353</v>
      </c>
      <c r="J298" s="511">
        <v>97899296</v>
      </c>
      <c r="K298" s="512">
        <v>301</v>
      </c>
      <c r="L298" s="513">
        <v>297</v>
      </c>
      <c r="M298" s="508">
        <v>15401008</v>
      </c>
      <c r="N298" s="509">
        <v>195</v>
      </c>
      <c r="O298" s="510">
        <v>191</v>
      </c>
      <c r="P298" s="511">
        <v>43180425</v>
      </c>
      <c r="Q298" s="512">
        <v>446</v>
      </c>
      <c r="R298" s="513">
        <v>442</v>
      </c>
      <c r="S298" s="508">
        <v>47778443</v>
      </c>
      <c r="T298" s="509">
        <v>126</v>
      </c>
      <c r="U298" s="510">
        <v>126</v>
      </c>
      <c r="V298" s="511">
        <v>8265978</v>
      </c>
      <c r="W298" s="512">
        <v>356</v>
      </c>
      <c r="X298" s="513">
        <v>355</v>
      </c>
      <c r="Y298" s="508">
        <v>2926</v>
      </c>
      <c r="Z298" s="509">
        <v>356</v>
      </c>
      <c r="AA298" s="510">
        <v>351</v>
      </c>
      <c r="AB298" s="511">
        <v>199</v>
      </c>
      <c r="AC298" s="516">
        <v>311</v>
      </c>
      <c r="AD298" s="506">
        <v>0</v>
      </c>
      <c r="AE298" s="517">
        <v>100</v>
      </c>
      <c r="AF298" s="518">
        <v>0</v>
      </c>
    </row>
    <row r="299" spans="1:32" ht="18.75" customHeight="1">
      <c r="A299" s="470">
        <v>297</v>
      </c>
      <c r="B299" s="471">
        <v>241</v>
      </c>
      <c r="C299" s="472" t="s">
        <v>182</v>
      </c>
      <c r="D299" s="473" t="s">
        <v>3470</v>
      </c>
      <c r="E299" s="474" t="s">
        <v>3813</v>
      </c>
      <c r="F299" s="475">
        <v>295</v>
      </c>
      <c r="G299" s="476">
        <v>96890330</v>
      </c>
      <c r="H299" s="477">
        <v>358</v>
      </c>
      <c r="I299" s="478">
        <v>354</v>
      </c>
      <c r="J299" s="479">
        <v>97826336</v>
      </c>
      <c r="K299" s="480" t="s">
        <v>3813</v>
      </c>
      <c r="L299" s="481" t="s">
        <v>3813</v>
      </c>
      <c r="M299" s="519" t="s">
        <v>3813</v>
      </c>
      <c r="N299" s="477" t="s">
        <v>3813</v>
      </c>
      <c r="O299" s="478" t="s">
        <v>3813</v>
      </c>
      <c r="P299" s="520" t="s">
        <v>3813</v>
      </c>
      <c r="Q299" s="480" t="s">
        <v>3813</v>
      </c>
      <c r="R299" s="481" t="s">
        <v>3813</v>
      </c>
      <c r="S299" s="519" t="s">
        <v>3813</v>
      </c>
      <c r="T299" s="477" t="s">
        <v>3813</v>
      </c>
      <c r="U299" s="478" t="s">
        <v>3813</v>
      </c>
      <c r="V299" s="520" t="s">
        <v>3813</v>
      </c>
      <c r="W299" s="480">
        <v>333</v>
      </c>
      <c r="X299" s="481">
        <v>332</v>
      </c>
      <c r="Y299" s="476">
        <v>4013</v>
      </c>
      <c r="Z299" s="477">
        <v>366</v>
      </c>
      <c r="AA299" s="478">
        <v>361</v>
      </c>
      <c r="AB299" s="479">
        <v>189</v>
      </c>
      <c r="AC299" s="482">
        <v>341</v>
      </c>
      <c r="AD299" s="474">
        <v>0</v>
      </c>
      <c r="AE299" s="483">
        <v>100</v>
      </c>
      <c r="AF299" s="484">
        <v>0</v>
      </c>
    </row>
    <row r="300" spans="1:32" ht="18.75" customHeight="1">
      <c r="A300" s="356">
        <v>298</v>
      </c>
      <c r="B300" s="357">
        <v>251</v>
      </c>
      <c r="C300" s="358" t="s">
        <v>3092</v>
      </c>
      <c r="D300" s="359" t="s">
        <v>3815</v>
      </c>
      <c r="E300" s="360" t="s">
        <v>3813</v>
      </c>
      <c r="F300" s="361">
        <v>296</v>
      </c>
      <c r="G300" s="362">
        <v>96809883</v>
      </c>
      <c r="H300" s="363">
        <v>355</v>
      </c>
      <c r="I300" s="364">
        <v>351</v>
      </c>
      <c r="J300" s="365">
        <v>98056602</v>
      </c>
      <c r="K300" s="366">
        <v>122</v>
      </c>
      <c r="L300" s="367">
        <v>119</v>
      </c>
      <c r="M300" s="362">
        <v>32643837</v>
      </c>
      <c r="N300" s="363">
        <v>29</v>
      </c>
      <c r="O300" s="364">
        <v>27</v>
      </c>
      <c r="P300" s="365">
        <v>124302466</v>
      </c>
      <c r="Q300" s="366">
        <v>66</v>
      </c>
      <c r="R300" s="367">
        <v>65</v>
      </c>
      <c r="S300" s="362">
        <v>179916716</v>
      </c>
      <c r="T300" s="363">
        <v>51</v>
      </c>
      <c r="U300" s="364">
        <v>51</v>
      </c>
      <c r="V300" s="365">
        <v>16641576</v>
      </c>
      <c r="W300" s="366" t="s">
        <v>3813</v>
      </c>
      <c r="X300" s="367" t="s">
        <v>3813</v>
      </c>
      <c r="Y300" s="426" t="s">
        <v>3813</v>
      </c>
      <c r="Z300" s="363">
        <v>38</v>
      </c>
      <c r="AA300" s="364">
        <v>37</v>
      </c>
      <c r="AB300" s="365">
        <v>931</v>
      </c>
      <c r="AC300" s="368">
        <v>321</v>
      </c>
      <c r="AD300" s="360">
        <v>0</v>
      </c>
      <c r="AE300" s="369">
        <v>100</v>
      </c>
      <c r="AF300" s="370">
        <v>0</v>
      </c>
    </row>
    <row r="301" spans="1:32" ht="18.75" customHeight="1">
      <c r="A301" s="470">
        <v>299</v>
      </c>
      <c r="B301" s="471">
        <v>271</v>
      </c>
      <c r="C301" s="472" t="s">
        <v>205</v>
      </c>
      <c r="D301" s="473" t="s">
        <v>465</v>
      </c>
      <c r="E301" s="522" t="s">
        <v>3813</v>
      </c>
      <c r="F301" s="483">
        <v>297</v>
      </c>
      <c r="G301" s="476">
        <v>96614155</v>
      </c>
      <c r="H301" s="477">
        <v>340</v>
      </c>
      <c r="I301" s="478">
        <v>336</v>
      </c>
      <c r="J301" s="479">
        <v>99996590</v>
      </c>
      <c r="K301" s="480" t="s">
        <v>3813</v>
      </c>
      <c r="L301" s="481" t="s">
        <v>3813</v>
      </c>
      <c r="M301" s="519" t="s">
        <v>3813</v>
      </c>
      <c r="N301" s="477" t="s">
        <v>3813</v>
      </c>
      <c r="O301" s="478" t="s">
        <v>3813</v>
      </c>
      <c r="P301" s="520" t="s">
        <v>3813</v>
      </c>
      <c r="Q301" s="480">
        <v>388</v>
      </c>
      <c r="R301" s="481">
        <v>384</v>
      </c>
      <c r="S301" s="476">
        <v>61362092</v>
      </c>
      <c r="T301" s="477" t="s">
        <v>3813</v>
      </c>
      <c r="U301" s="478" t="s">
        <v>3813</v>
      </c>
      <c r="V301" s="520" t="s">
        <v>3813</v>
      </c>
      <c r="W301" s="480" t="s">
        <v>3813</v>
      </c>
      <c r="X301" s="481" t="s">
        <v>3813</v>
      </c>
      <c r="Y301" s="519" t="s">
        <v>3813</v>
      </c>
      <c r="Z301" s="477">
        <v>235</v>
      </c>
      <c r="AA301" s="478">
        <v>232</v>
      </c>
      <c r="AB301" s="479">
        <v>350</v>
      </c>
      <c r="AC301" s="482">
        <v>321</v>
      </c>
      <c r="AD301" s="474">
        <v>0</v>
      </c>
      <c r="AE301" s="483">
        <v>100</v>
      </c>
      <c r="AF301" s="484">
        <v>0</v>
      </c>
    </row>
    <row r="302" spans="1:32" ht="18.75" customHeight="1">
      <c r="A302" s="485">
        <v>300</v>
      </c>
      <c r="B302" s="486">
        <v>327</v>
      </c>
      <c r="C302" s="487" t="s">
        <v>918</v>
      </c>
      <c r="D302" s="488" t="s">
        <v>3372</v>
      </c>
      <c r="E302" s="489" t="s">
        <v>3813</v>
      </c>
      <c r="F302" s="490">
        <v>298</v>
      </c>
      <c r="G302" s="491">
        <v>96186597</v>
      </c>
      <c r="H302" s="492">
        <v>364</v>
      </c>
      <c r="I302" s="493">
        <v>360</v>
      </c>
      <c r="J302" s="494">
        <v>96598297</v>
      </c>
      <c r="K302" s="495" t="s">
        <v>3813</v>
      </c>
      <c r="L302" s="496" t="s">
        <v>3813</v>
      </c>
      <c r="M302" s="497" t="s">
        <v>3813</v>
      </c>
      <c r="N302" s="492">
        <v>452</v>
      </c>
      <c r="O302" s="493">
        <v>447</v>
      </c>
      <c r="P302" s="494">
        <v>7686494</v>
      </c>
      <c r="Q302" s="495">
        <v>189</v>
      </c>
      <c r="R302" s="496">
        <v>186</v>
      </c>
      <c r="S302" s="491">
        <v>108534276</v>
      </c>
      <c r="T302" s="492" t="s">
        <v>3813</v>
      </c>
      <c r="U302" s="493" t="s">
        <v>3813</v>
      </c>
      <c r="V302" s="498" t="s">
        <v>3813</v>
      </c>
      <c r="W302" s="495">
        <v>211</v>
      </c>
      <c r="X302" s="496">
        <v>210</v>
      </c>
      <c r="Y302" s="491">
        <v>15825</v>
      </c>
      <c r="Z302" s="492">
        <v>236</v>
      </c>
      <c r="AA302" s="493">
        <v>233</v>
      </c>
      <c r="AB302" s="494">
        <v>350</v>
      </c>
      <c r="AC302" s="499">
        <v>321</v>
      </c>
      <c r="AD302" s="489">
        <v>0</v>
      </c>
      <c r="AE302" s="500">
        <v>100</v>
      </c>
      <c r="AF302" s="501">
        <v>0</v>
      </c>
    </row>
    <row r="303" spans="1:32" ht="18.75" customHeight="1">
      <c r="A303" s="388">
        <v>301</v>
      </c>
      <c r="B303" s="389" t="s">
        <v>3813</v>
      </c>
      <c r="C303" s="390" t="s">
        <v>4245</v>
      </c>
      <c r="D303" s="391" t="s">
        <v>3815</v>
      </c>
      <c r="E303" s="392" t="s">
        <v>3813</v>
      </c>
      <c r="F303" s="393">
        <v>299</v>
      </c>
      <c r="G303" s="394">
        <v>95938456</v>
      </c>
      <c r="H303" s="395">
        <v>333</v>
      </c>
      <c r="I303" s="396">
        <v>330</v>
      </c>
      <c r="J303" s="397">
        <v>101071404</v>
      </c>
      <c r="K303" s="398">
        <v>237</v>
      </c>
      <c r="L303" s="399">
        <v>233</v>
      </c>
      <c r="M303" s="394">
        <v>20188071</v>
      </c>
      <c r="N303" s="395">
        <v>279</v>
      </c>
      <c r="O303" s="396">
        <v>275</v>
      </c>
      <c r="P303" s="397">
        <v>30123090</v>
      </c>
      <c r="Q303" s="398">
        <v>311</v>
      </c>
      <c r="R303" s="399">
        <v>307</v>
      </c>
      <c r="S303" s="394">
        <v>75420642</v>
      </c>
      <c r="T303" s="395">
        <v>92</v>
      </c>
      <c r="U303" s="396">
        <v>92</v>
      </c>
      <c r="V303" s="397">
        <v>10714040</v>
      </c>
      <c r="W303" s="398">
        <v>381</v>
      </c>
      <c r="X303" s="399">
        <v>379</v>
      </c>
      <c r="Y303" s="394">
        <v>1456</v>
      </c>
      <c r="Z303" s="395">
        <v>486</v>
      </c>
      <c r="AA303" s="396">
        <v>481</v>
      </c>
      <c r="AB303" s="397">
        <v>44</v>
      </c>
      <c r="AC303" s="401">
        <v>351</v>
      </c>
      <c r="AD303" s="392">
        <v>0</v>
      </c>
      <c r="AE303" s="402">
        <v>100</v>
      </c>
      <c r="AF303" s="403">
        <v>0</v>
      </c>
    </row>
    <row r="304" spans="1:32" ht="18.75" customHeight="1">
      <c r="A304" s="356">
        <v>302</v>
      </c>
      <c r="B304" s="357">
        <v>300</v>
      </c>
      <c r="C304" s="358" t="s">
        <v>915</v>
      </c>
      <c r="D304" s="359" t="s">
        <v>3815</v>
      </c>
      <c r="E304" s="360" t="s">
        <v>3813</v>
      </c>
      <c r="F304" s="361">
        <v>300</v>
      </c>
      <c r="G304" s="362">
        <v>95915214</v>
      </c>
      <c r="H304" s="363">
        <v>302</v>
      </c>
      <c r="I304" s="364">
        <v>299</v>
      </c>
      <c r="J304" s="365">
        <v>105901262</v>
      </c>
      <c r="K304" s="366" t="s">
        <v>3813</v>
      </c>
      <c r="L304" s="367" t="s">
        <v>3813</v>
      </c>
      <c r="M304" s="426" t="s">
        <v>3813</v>
      </c>
      <c r="N304" s="363">
        <v>105</v>
      </c>
      <c r="O304" s="364">
        <v>102</v>
      </c>
      <c r="P304" s="365">
        <v>63365098</v>
      </c>
      <c r="Q304" s="366">
        <v>289</v>
      </c>
      <c r="R304" s="367">
        <v>285</v>
      </c>
      <c r="S304" s="362">
        <v>78388739</v>
      </c>
      <c r="T304" s="363" t="s">
        <v>3813</v>
      </c>
      <c r="U304" s="364" t="s">
        <v>3813</v>
      </c>
      <c r="V304" s="425" t="s">
        <v>3813</v>
      </c>
      <c r="W304" s="366">
        <v>307</v>
      </c>
      <c r="X304" s="367">
        <v>306</v>
      </c>
      <c r="Y304" s="362">
        <v>5538</v>
      </c>
      <c r="Z304" s="363">
        <v>178</v>
      </c>
      <c r="AA304" s="364">
        <v>176</v>
      </c>
      <c r="AB304" s="365">
        <v>440</v>
      </c>
      <c r="AC304" s="368">
        <v>384</v>
      </c>
      <c r="AD304" s="360">
        <v>0</v>
      </c>
      <c r="AE304" s="369">
        <v>60</v>
      </c>
      <c r="AF304" s="370">
        <v>40</v>
      </c>
    </row>
    <row r="305" spans="1:32" ht="18.75" customHeight="1">
      <c r="A305" s="470">
        <v>303</v>
      </c>
      <c r="B305" s="523" t="s">
        <v>3813</v>
      </c>
      <c r="C305" s="472" t="s">
        <v>4246</v>
      </c>
      <c r="D305" s="473" t="s">
        <v>4247</v>
      </c>
      <c r="E305" s="474" t="s">
        <v>3813</v>
      </c>
      <c r="F305" s="475">
        <v>301</v>
      </c>
      <c r="G305" s="476">
        <v>95682358</v>
      </c>
      <c r="H305" s="477">
        <v>231</v>
      </c>
      <c r="I305" s="478">
        <v>230</v>
      </c>
      <c r="J305" s="479">
        <v>117851357</v>
      </c>
      <c r="K305" s="480">
        <v>33</v>
      </c>
      <c r="L305" s="481">
        <v>32</v>
      </c>
      <c r="M305" s="476">
        <v>48270850</v>
      </c>
      <c r="N305" s="477">
        <v>157</v>
      </c>
      <c r="O305" s="478">
        <v>154</v>
      </c>
      <c r="P305" s="479">
        <v>49530631</v>
      </c>
      <c r="Q305" s="480">
        <v>78</v>
      </c>
      <c r="R305" s="481">
        <v>77</v>
      </c>
      <c r="S305" s="476">
        <v>168899664</v>
      </c>
      <c r="T305" s="477">
        <v>234</v>
      </c>
      <c r="U305" s="478">
        <v>232</v>
      </c>
      <c r="V305" s="479">
        <v>3447754</v>
      </c>
      <c r="W305" s="480">
        <v>372</v>
      </c>
      <c r="X305" s="481">
        <v>371</v>
      </c>
      <c r="Y305" s="476">
        <v>1970</v>
      </c>
      <c r="Z305" s="477">
        <v>329</v>
      </c>
      <c r="AA305" s="478">
        <v>324</v>
      </c>
      <c r="AB305" s="479">
        <v>224</v>
      </c>
      <c r="AC305" s="482">
        <v>369</v>
      </c>
      <c r="AD305" s="474">
        <v>0</v>
      </c>
      <c r="AE305" s="483">
        <v>100</v>
      </c>
      <c r="AF305" s="484">
        <v>0</v>
      </c>
    </row>
    <row r="306" spans="1:32" ht="18.75" customHeight="1">
      <c r="A306" s="470">
        <v>304</v>
      </c>
      <c r="B306" s="471">
        <v>392</v>
      </c>
      <c r="C306" s="472" t="s">
        <v>946</v>
      </c>
      <c r="D306" s="473" t="s">
        <v>1734</v>
      </c>
      <c r="E306" s="474" t="s">
        <v>3813</v>
      </c>
      <c r="F306" s="475">
        <v>302</v>
      </c>
      <c r="G306" s="476">
        <v>95599053</v>
      </c>
      <c r="H306" s="477">
        <v>269</v>
      </c>
      <c r="I306" s="478">
        <v>267</v>
      </c>
      <c r="J306" s="479">
        <v>111725728</v>
      </c>
      <c r="K306" s="480">
        <v>401</v>
      </c>
      <c r="L306" s="481">
        <v>397</v>
      </c>
      <c r="M306" s="476">
        <v>9293164</v>
      </c>
      <c r="N306" s="477">
        <v>262</v>
      </c>
      <c r="O306" s="478">
        <v>258</v>
      </c>
      <c r="P306" s="479">
        <v>32545955</v>
      </c>
      <c r="Q306" s="480">
        <v>264</v>
      </c>
      <c r="R306" s="481">
        <v>260</v>
      </c>
      <c r="S306" s="476">
        <v>84749536</v>
      </c>
      <c r="T306" s="477">
        <v>316</v>
      </c>
      <c r="U306" s="478">
        <v>312</v>
      </c>
      <c r="V306" s="479">
        <v>1243343</v>
      </c>
      <c r="W306" s="480">
        <v>387</v>
      </c>
      <c r="X306" s="481">
        <v>385</v>
      </c>
      <c r="Y306" s="476">
        <v>1167</v>
      </c>
      <c r="Z306" s="477">
        <v>445</v>
      </c>
      <c r="AA306" s="478">
        <v>440</v>
      </c>
      <c r="AB306" s="479">
        <v>100</v>
      </c>
      <c r="AC306" s="482">
        <v>312</v>
      </c>
      <c r="AD306" s="474">
        <v>0</v>
      </c>
      <c r="AE306" s="483">
        <v>100</v>
      </c>
      <c r="AF306" s="484">
        <v>0</v>
      </c>
    </row>
    <row r="307" spans="1:32" ht="18.75" customHeight="1">
      <c r="A307" s="485">
        <v>305</v>
      </c>
      <c r="B307" s="486" t="s">
        <v>3813</v>
      </c>
      <c r="C307" s="487" t="s">
        <v>4248</v>
      </c>
      <c r="D307" s="488" t="s">
        <v>465</v>
      </c>
      <c r="E307" s="524" t="s">
        <v>3813</v>
      </c>
      <c r="F307" s="500">
        <v>303</v>
      </c>
      <c r="G307" s="491">
        <v>95592807</v>
      </c>
      <c r="H307" s="492">
        <v>347</v>
      </c>
      <c r="I307" s="493">
        <v>343</v>
      </c>
      <c r="J307" s="494">
        <v>98883765</v>
      </c>
      <c r="K307" s="495">
        <v>286</v>
      </c>
      <c r="L307" s="496">
        <v>282</v>
      </c>
      <c r="M307" s="491">
        <v>16209985</v>
      </c>
      <c r="N307" s="492" t="s">
        <v>3813</v>
      </c>
      <c r="O307" s="493" t="s">
        <v>3813</v>
      </c>
      <c r="P307" s="498" t="s">
        <v>3813</v>
      </c>
      <c r="Q307" s="495">
        <v>294</v>
      </c>
      <c r="R307" s="496">
        <v>290</v>
      </c>
      <c r="S307" s="491">
        <v>77940168</v>
      </c>
      <c r="T307" s="492">
        <v>424</v>
      </c>
      <c r="U307" s="493">
        <v>419</v>
      </c>
      <c r="V307" s="494">
        <v>-3941781</v>
      </c>
      <c r="W307" s="495">
        <v>338</v>
      </c>
      <c r="X307" s="496">
        <v>337</v>
      </c>
      <c r="Y307" s="491">
        <v>3801</v>
      </c>
      <c r="Z307" s="492">
        <v>416</v>
      </c>
      <c r="AA307" s="493">
        <v>411</v>
      </c>
      <c r="AB307" s="494">
        <v>134</v>
      </c>
      <c r="AC307" s="499">
        <v>381</v>
      </c>
      <c r="AD307" s="489">
        <v>0</v>
      </c>
      <c r="AE307" s="500">
        <v>50</v>
      </c>
      <c r="AF307" s="501">
        <v>50</v>
      </c>
    </row>
    <row r="308" spans="1:32" ht="18.75" customHeight="1">
      <c r="A308" s="502">
        <v>306</v>
      </c>
      <c r="B308" s="503" t="s">
        <v>3813</v>
      </c>
      <c r="C308" s="504" t="s">
        <v>4249</v>
      </c>
      <c r="D308" s="505" t="s">
        <v>3373</v>
      </c>
      <c r="E308" s="506" t="s">
        <v>3813</v>
      </c>
      <c r="F308" s="507">
        <v>304</v>
      </c>
      <c r="G308" s="508">
        <v>95564745</v>
      </c>
      <c r="H308" s="509">
        <v>342</v>
      </c>
      <c r="I308" s="510">
        <v>338</v>
      </c>
      <c r="J308" s="511">
        <v>99846667</v>
      </c>
      <c r="K308" s="512">
        <v>292</v>
      </c>
      <c r="L308" s="513">
        <v>288</v>
      </c>
      <c r="M308" s="508">
        <v>15920970</v>
      </c>
      <c r="N308" s="509">
        <v>216</v>
      </c>
      <c r="O308" s="510">
        <v>212</v>
      </c>
      <c r="P308" s="511">
        <v>39506121</v>
      </c>
      <c r="Q308" s="512">
        <v>184</v>
      </c>
      <c r="R308" s="513">
        <v>181</v>
      </c>
      <c r="S308" s="508">
        <v>109589017</v>
      </c>
      <c r="T308" s="509">
        <v>266</v>
      </c>
      <c r="U308" s="510">
        <v>263</v>
      </c>
      <c r="V308" s="511">
        <v>2472152</v>
      </c>
      <c r="W308" s="512">
        <v>231</v>
      </c>
      <c r="X308" s="513">
        <v>230</v>
      </c>
      <c r="Y308" s="508">
        <v>12475</v>
      </c>
      <c r="Z308" s="509">
        <v>267</v>
      </c>
      <c r="AA308" s="510">
        <v>262</v>
      </c>
      <c r="AB308" s="511">
        <v>299</v>
      </c>
      <c r="AC308" s="516">
        <v>331</v>
      </c>
      <c r="AD308" s="506">
        <v>0</v>
      </c>
      <c r="AE308" s="517">
        <v>100</v>
      </c>
      <c r="AF308" s="518">
        <v>0</v>
      </c>
    </row>
    <row r="309" spans="1:32" ht="18.75" customHeight="1">
      <c r="A309" s="470">
        <v>307</v>
      </c>
      <c r="B309" s="471">
        <v>361</v>
      </c>
      <c r="C309" s="472" t="s">
        <v>32</v>
      </c>
      <c r="D309" s="473" t="s">
        <v>3072</v>
      </c>
      <c r="E309" s="474" t="s">
        <v>3813</v>
      </c>
      <c r="F309" s="475">
        <v>305</v>
      </c>
      <c r="G309" s="476">
        <v>95167523</v>
      </c>
      <c r="H309" s="477">
        <v>350</v>
      </c>
      <c r="I309" s="478">
        <v>346</v>
      </c>
      <c r="J309" s="479">
        <v>98648088</v>
      </c>
      <c r="K309" s="480" t="s">
        <v>3813</v>
      </c>
      <c r="L309" s="481" t="s">
        <v>3813</v>
      </c>
      <c r="M309" s="519" t="s">
        <v>3813</v>
      </c>
      <c r="N309" s="477">
        <v>444</v>
      </c>
      <c r="O309" s="478">
        <v>439</v>
      </c>
      <c r="P309" s="479">
        <v>8772505</v>
      </c>
      <c r="Q309" s="480">
        <v>465</v>
      </c>
      <c r="R309" s="481">
        <v>461</v>
      </c>
      <c r="S309" s="476">
        <v>40799653</v>
      </c>
      <c r="T309" s="477" t="s">
        <v>3813</v>
      </c>
      <c r="U309" s="478" t="s">
        <v>3813</v>
      </c>
      <c r="V309" s="520" t="s">
        <v>3813</v>
      </c>
      <c r="W309" s="480">
        <v>390</v>
      </c>
      <c r="X309" s="481">
        <v>388</v>
      </c>
      <c r="Y309" s="476">
        <v>1041</v>
      </c>
      <c r="Z309" s="477">
        <v>333</v>
      </c>
      <c r="AA309" s="478">
        <v>328</v>
      </c>
      <c r="AB309" s="479">
        <v>221</v>
      </c>
      <c r="AC309" s="482">
        <v>311</v>
      </c>
      <c r="AD309" s="474">
        <v>0</v>
      </c>
      <c r="AE309" s="483">
        <v>94.63</v>
      </c>
      <c r="AF309" s="484">
        <v>5.37</v>
      </c>
    </row>
    <row r="310" spans="1:32" ht="18.75" customHeight="1">
      <c r="A310" s="470">
        <v>308</v>
      </c>
      <c r="B310" s="471">
        <v>460</v>
      </c>
      <c r="C310" s="472" t="s">
        <v>982</v>
      </c>
      <c r="D310" s="473" t="s">
        <v>3294</v>
      </c>
      <c r="E310" s="474" t="s">
        <v>3813</v>
      </c>
      <c r="F310" s="475">
        <v>306</v>
      </c>
      <c r="G310" s="476">
        <v>95125343</v>
      </c>
      <c r="H310" s="477">
        <v>360</v>
      </c>
      <c r="I310" s="478">
        <v>356</v>
      </c>
      <c r="J310" s="479">
        <v>97262767</v>
      </c>
      <c r="K310" s="480">
        <v>185</v>
      </c>
      <c r="L310" s="481">
        <v>181</v>
      </c>
      <c r="M310" s="476">
        <v>24851442</v>
      </c>
      <c r="N310" s="477">
        <v>211</v>
      </c>
      <c r="O310" s="478">
        <v>207</v>
      </c>
      <c r="P310" s="479">
        <v>40797787</v>
      </c>
      <c r="Q310" s="480">
        <v>159</v>
      </c>
      <c r="R310" s="481">
        <v>156</v>
      </c>
      <c r="S310" s="476">
        <v>119517676</v>
      </c>
      <c r="T310" s="477">
        <v>309</v>
      </c>
      <c r="U310" s="478">
        <v>305</v>
      </c>
      <c r="V310" s="479">
        <v>1518273</v>
      </c>
      <c r="W310" s="480">
        <v>249</v>
      </c>
      <c r="X310" s="481">
        <v>248</v>
      </c>
      <c r="Y310" s="476">
        <v>10674</v>
      </c>
      <c r="Z310" s="477">
        <v>75</v>
      </c>
      <c r="AA310" s="478">
        <v>74</v>
      </c>
      <c r="AB310" s="479">
        <v>695</v>
      </c>
      <c r="AC310" s="482">
        <v>321</v>
      </c>
      <c r="AD310" s="474">
        <v>0</v>
      </c>
      <c r="AE310" s="483">
        <v>100</v>
      </c>
      <c r="AF310" s="484">
        <v>0</v>
      </c>
    </row>
    <row r="311" spans="1:32" ht="18.75" customHeight="1">
      <c r="A311" s="470">
        <v>309</v>
      </c>
      <c r="B311" s="471">
        <v>292</v>
      </c>
      <c r="C311" s="472" t="s">
        <v>4250</v>
      </c>
      <c r="D311" s="473" t="s">
        <v>312</v>
      </c>
      <c r="E311" s="474" t="s">
        <v>3813</v>
      </c>
      <c r="F311" s="475">
        <v>307</v>
      </c>
      <c r="G311" s="476">
        <v>94912387</v>
      </c>
      <c r="H311" s="477">
        <v>133</v>
      </c>
      <c r="I311" s="478">
        <v>133</v>
      </c>
      <c r="J311" s="479">
        <v>139060765</v>
      </c>
      <c r="K311" s="480">
        <v>268</v>
      </c>
      <c r="L311" s="481">
        <v>264</v>
      </c>
      <c r="M311" s="476">
        <v>17074988</v>
      </c>
      <c r="N311" s="477">
        <v>208</v>
      </c>
      <c r="O311" s="478">
        <v>204</v>
      </c>
      <c r="P311" s="479">
        <v>41131525</v>
      </c>
      <c r="Q311" s="480">
        <v>167</v>
      </c>
      <c r="R311" s="481">
        <v>164</v>
      </c>
      <c r="S311" s="476">
        <v>116544111</v>
      </c>
      <c r="T311" s="477">
        <v>201</v>
      </c>
      <c r="U311" s="478">
        <v>199</v>
      </c>
      <c r="V311" s="479">
        <v>4708638</v>
      </c>
      <c r="W311" s="480">
        <v>364</v>
      </c>
      <c r="X311" s="481">
        <v>363</v>
      </c>
      <c r="Y311" s="476">
        <v>2324</v>
      </c>
      <c r="Z311" s="477">
        <v>349</v>
      </c>
      <c r="AA311" s="478">
        <v>344</v>
      </c>
      <c r="AB311" s="479">
        <v>207</v>
      </c>
      <c r="AC311" s="482">
        <v>356</v>
      </c>
      <c r="AD311" s="474">
        <v>0</v>
      </c>
      <c r="AE311" s="483">
        <v>100</v>
      </c>
      <c r="AF311" s="484">
        <v>0</v>
      </c>
    </row>
    <row r="312" spans="1:32" ht="18.75" customHeight="1">
      <c r="A312" s="485">
        <v>310</v>
      </c>
      <c r="B312" s="486">
        <v>102</v>
      </c>
      <c r="C312" s="487" t="s">
        <v>4251</v>
      </c>
      <c r="D312" s="488" t="s">
        <v>1398</v>
      </c>
      <c r="E312" s="489" t="s">
        <v>3813</v>
      </c>
      <c r="F312" s="490">
        <v>308</v>
      </c>
      <c r="G312" s="491">
        <v>94837161</v>
      </c>
      <c r="H312" s="492">
        <v>374</v>
      </c>
      <c r="I312" s="493">
        <v>370</v>
      </c>
      <c r="J312" s="494">
        <v>94837161</v>
      </c>
      <c r="K312" s="495">
        <v>250</v>
      </c>
      <c r="L312" s="496">
        <v>246</v>
      </c>
      <c r="M312" s="491">
        <v>18878657</v>
      </c>
      <c r="N312" s="492">
        <v>435</v>
      </c>
      <c r="O312" s="493">
        <v>430</v>
      </c>
      <c r="P312" s="494">
        <v>10396992</v>
      </c>
      <c r="Q312" s="495">
        <v>487</v>
      </c>
      <c r="R312" s="496">
        <v>482</v>
      </c>
      <c r="S312" s="491">
        <v>29387284</v>
      </c>
      <c r="T312" s="492">
        <v>226</v>
      </c>
      <c r="U312" s="493">
        <v>224</v>
      </c>
      <c r="V312" s="494">
        <v>3682796</v>
      </c>
      <c r="W312" s="495">
        <v>29</v>
      </c>
      <c r="X312" s="496">
        <v>29</v>
      </c>
      <c r="Y312" s="491">
        <v>56789</v>
      </c>
      <c r="Z312" s="492">
        <v>94</v>
      </c>
      <c r="AA312" s="493">
        <v>93</v>
      </c>
      <c r="AB312" s="494">
        <v>616</v>
      </c>
      <c r="AC312" s="499">
        <v>321</v>
      </c>
      <c r="AD312" s="489">
        <v>0</v>
      </c>
      <c r="AE312" s="500">
        <v>0</v>
      </c>
      <c r="AF312" s="501">
        <v>100</v>
      </c>
    </row>
    <row r="313" spans="1:32" ht="18.75" customHeight="1">
      <c r="A313" s="502">
        <v>311</v>
      </c>
      <c r="B313" s="503">
        <v>276</v>
      </c>
      <c r="C313" s="504" t="s">
        <v>4252</v>
      </c>
      <c r="D313" s="505" t="s">
        <v>3372</v>
      </c>
      <c r="E313" s="506" t="s">
        <v>3813</v>
      </c>
      <c r="F313" s="507">
        <v>309</v>
      </c>
      <c r="G313" s="508">
        <v>94799533</v>
      </c>
      <c r="H313" s="509">
        <v>324</v>
      </c>
      <c r="I313" s="510">
        <v>321</v>
      </c>
      <c r="J313" s="511">
        <v>102995672</v>
      </c>
      <c r="K313" s="512">
        <v>455</v>
      </c>
      <c r="L313" s="513">
        <v>451</v>
      </c>
      <c r="M313" s="508">
        <v>4789846</v>
      </c>
      <c r="N313" s="509">
        <v>483</v>
      </c>
      <c r="O313" s="510">
        <v>478</v>
      </c>
      <c r="P313" s="511">
        <v>1735302</v>
      </c>
      <c r="Q313" s="512">
        <v>351</v>
      </c>
      <c r="R313" s="513">
        <v>347</v>
      </c>
      <c r="S313" s="508">
        <v>68182272</v>
      </c>
      <c r="T313" s="509">
        <v>489</v>
      </c>
      <c r="U313" s="510">
        <v>484</v>
      </c>
      <c r="V313" s="511">
        <v>-24078183</v>
      </c>
      <c r="W313" s="512">
        <v>234</v>
      </c>
      <c r="X313" s="513">
        <v>233</v>
      </c>
      <c r="Y313" s="508">
        <v>12238</v>
      </c>
      <c r="Z313" s="509">
        <v>79</v>
      </c>
      <c r="AA313" s="510">
        <v>78</v>
      </c>
      <c r="AB313" s="511">
        <v>666</v>
      </c>
      <c r="AC313" s="516">
        <v>321</v>
      </c>
      <c r="AD313" s="506">
        <v>0</v>
      </c>
      <c r="AE313" s="517">
        <v>100</v>
      </c>
      <c r="AF313" s="518">
        <v>0</v>
      </c>
    </row>
    <row r="314" spans="1:32" ht="18.75" customHeight="1">
      <c r="A314" s="470">
        <v>312</v>
      </c>
      <c r="B314" s="471">
        <v>195</v>
      </c>
      <c r="C314" s="472" t="s">
        <v>1161</v>
      </c>
      <c r="D314" s="473" t="s">
        <v>3369</v>
      </c>
      <c r="E314" s="474" t="s">
        <v>3813</v>
      </c>
      <c r="F314" s="475">
        <v>310</v>
      </c>
      <c r="G314" s="476">
        <v>94625881</v>
      </c>
      <c r="H314" s="477">
        <v>369</v>
      </c>
      <c r="I314" s="478">
        <v>365</v>
      </c>
      <c r="J314" s="479">
        <v>95565038</v>
      </c>
      <c r="K314" s="480">
        <v>253</v>
      </c>
      <c r="L314" s="481">
        <v>249</v>
      </c>
      <c r="M314" s="476">
        <v>18238652</v>
      </c>
      <c r="N314" s="477">
        <v>100</v>
      </c>
      <c r="O314" s="478">
        <v>97</v>
      </c>
      <c r="P314" s="479">
        <v>64864280</v>
      </c>
      <c r="Q314" s="480">
        <v>303</v>
      </c>
      <c r="R314" s="481">
        <v>299</v>
      </c>
      <c r="S314" s="476">
        <v>76996369</v>
      </c>
      <c r="T314" s="477">
        <v>98</v>
      </c>
      <c r="U314" s="478">
        <v>98</v>
      </c>
      <c r="V314" s="479">
        <v>10277743</v>
      </c>
      <c r="W314" s="480" t="s">
        <v>3813</v>
      </c>
      <c r="X314" s="481" t="s">
        <v>3813</v>
      </c>
      <c r="Y314" s="519" t="s">
        <v>3813</v>
      </c>
      <c r="Z314" s="477">
        <v>301</v>
      </c>
      <c r="AA314" s="478">
        <v>296</v>
      </c>
      <c r="AB314" s="479">
        <v>255</v>
      </c>
      <c r="AC314" s="482">
        <v>321</v>
      </c>
      <c r="AD314" s="474">
        <v>0</v>
      </c>
      <c r="AE314" s="483">
        <v>100</v>
      </c>
      <c r="AF314" s="484">
        <v>0</v>
      </c>
    </row>
    <row r="315" spans="1:32" ht="18.75" customHeight="1">
      <c r="A315" s="470">
        <v>313</v>
      </c>
      <c r="B315" s="471">
        <v>390</v>
      </c>
      <c r="C315" s="472" t="s">
        <v>944</v>
      </c>
      <c r="D315" s="473" t="s">
        <v>4253</v>
      </c>
      <c r="E315" s="474" t="s">
        <v>3813</v>
      </c>
      <c r="F315" s="475">
        <v>311</v>
      </c>
      <c r="G315" s="476">
        <v>94619984</v>
      </c>
      <c r="H315" s="477">
        <v>356</v>
      </c>
      <c r="I315" s="478">
        <v>352</v>
      </c>
      <c r="J315" s="479">
        <v>97969707</v>
      </c>
      <c r="K315" s="480">
        <v>344</v>
      </c>
      <c r="L315" s="481">
        <v>340</v>
      </c>
      <c r="M315" s="476">
        <v>12831192</v>
      </c>
      <c r="N315" s="477">
        <v>333</v>
      </c>
      <c r="O315" s="478">
        <v>328</v>
      </c>
      <c r="P315" s="479">
        <v>23411990</v>
      </c>
      <c r="Q315" s="480">
        <v>463</v>
      </c>
      <c r="R315" s="481">
        <v>459</v>
      </c>
      <c r="S315" s="476">
        <v>42052074</v>
      </c>
      <c r="T315" s="477">
        <v>101</v>
      </c>
      <c r="U315" s="478">
        <v>101</v>
      </c>
      <c r="V315" s="479">
        <v>10171198</v>
      </c>
      <c r="W315" s="480">
        <v>425</v>
      </c>
      <c r="X315" s="481">
        <v>423</v>
      </c>
      <c r="Y315" s="476">
        <v>174</v>
      </c>
      <c r="Z315" s="477">
        <v>477</v>
      </c>
      <c r="AA315" s="478">
        <v>472</v>
      </c>
      <c r="AB315" s="479">
        <v>49</v>
      </c>
      <c r="AC315" s="482">
        <v>311</v>
      </c>
      <c r="AD315" s="474">
        <v>0</v>
      </c>
      <c r="AE315" s="483">
        <v>100</v>
      </c>
      <c r="AF315" s="484">
        <v>0</v>
      </c>
    </row>
    <row r="316" spans="1:32" ht="18.75" customHeight="1">
      <c r="A316" s="356">
        <v>314</v>
      </c>
      <c r="B316" s="357">
        <v>387</v>
      </c>
      <c r="C316" s="358" t="s">
        <v>1368</v>
      </c>
      <c r="D316" s="359" t="s">
        <v>3815</v>
      </c>
      <c r="E316" s="360" t="s">
        <v>3813</v>
      </c>
      <c r="F316" s="361">
        <v>312</v>
      </c>
      <c r="G316" s="362">
        <v>94594787</v>
      </c>
      <c r="H316" s="363">
        <v>375</v>
      </c>
      <c r="I316" s="364">
        <v>371</v>
      </c>
      <c r="J316" s="365">
        <v>94756553</v>
      </c>
      <c r="K316" s="366" t="s">
        <v>3813</v>
      </c>
      <c r="L316" s="367" t="s">
        <v>3813</v>
      </c>
      <c r="M316" s="426" t="s">
        <v>3813</v>
      </c>
      <c r="N316" s="363" t="s">
        <v>3813</v>
      </c>
      <c r="O316" s="364" t="s">
        <v>3813</v>
      </c>
      <c r="P316" s="425" t="s">
        <v>3813</v>
      </c>
      <c r="Q316" s="366" t="s">
        <v>3813</v>
      </c>
      <c r="R316" s="367" t="s">
        <v>3813</v>
      </c>
      <c r="S316" s="426" t="s">
        <v>3813</v>
      </c>
      <c r="T316" s="363" t="s">
        <v>3813</v>
      </c>
      <c r="U316" s="364" t="s">
        <v>3813</v>
      </c>
      <c r="V316" s="425" t="s">
        <v>3813</v>
      </c>
      <c r="W316" s="366">
        <v>207</v>
      </c>
      <c r="X316" s="367">
        <v>206</v>
      </c>
      <c r="Y316" s="362">
        <v>16761</v>
      </c>
      <c r="Z316" s="363" t="s">
        <v>3813</v>
      </c>
      <c r="AA316" s="364" t="s">
        <v>3813</v>
      </c>
      <c r="AB316" s="425" t="s">
        <v>3813</v>
      </c>
      <c r="AC316" s="368">
        <v>352</v>
      </c>
      <c r="AD316" s="360">
        <v>0</v>
      </c>
      <c r="AE316" s="369">
        <v>100</v>
      </c>
      <c r="AF316" s="370">
        <v>0</v>
      </c>
    </row>
    <row r="317" spans="1:32" ht="18.75" customHeight="1">
      <c r="A317" s="485">
        <v>315</v>
      </c>
      <c r="B317" s="486">
        <v>479</v>
      </c>
      <c r="C317" s="487" t="s">
        <v>4254</v>
      </c>
      <c r="D317" s="488" t="s">
        <v>3372</v>
      </c>
      <c r="E317" s="489" t="s">
        <v>3813</v>
      </c>
      <c r="F317" s="490">
        <v>313</v>
      </c>
      <c r="G317" s="491">
        <v>94481231</v>
      </c>
      <c r="H317" s="492">
        <v>366</v>
      </c>
      <c r="I317" s="493">
        <v>362</v>
      </c>
      <c r="J317" s="494">
        <v>96246038</v>
      </c>
      <c r="K317" s="495">
        <v>459</v>
      </c>
      <c r="L317" s="496">
        <v>455</v>
      </c>
      <c r="M317" s="491">
        <v>4467424</v>
      </c>
      <c r="N317" s="492">
        <v>343</v>
      </c>
      <c r="O317" s="493">
        <v>338</v>
      </c>
      <c r="P317" s="494">
        <v>22925564</v>
      </c>
      <c r="Q317" s="495">
        <v>495</v>
      </c>
      <c r="R317" s="496">
        <v>490</v>
      </c>
      <c r="S317" s="491">
        <v>23200314</v>
      </c>
      <c r="T317" s="492">
        <v>233</v>
      </c>
      <c r="U317" s="493">
        <v>231</v>
      </c>
      <c r="V317" s="494">
        <v>3483706</v>
      </c>
      <c r="W317" s="495">
        <v>403</v>
      </c>
      <c r="X317" s="496">
        <v>401</v>
      </c>
      <c r="Y317" s="491">
        <v>667</v>
      </c>
      <c r="Z317" s="492">
        <v>499</v>
      </c>
      <c r="AA317" s="493">
        <v>494</v>
      </c>
      <c r="AB317" s="494">
        <v>18</v>
      </c>
      <c r="AC317" s="499">
        <v>371</v>
      </c>
      <c r="AD317" s="489">
        <v>0</v>
      </c>
      <c r="AE317" s="500">
        <v>100</v>
      </c>
      <c r="AF317" s="501">
        <v>0</v>
      </c>
    </row>
    <row r="318" spans="1:32" ht="18.75" customHeight="1">
      <c r="A318" s="502">
        <v>316</v>
      </c>
      <c r="B318" s="503">
        <v>209</v>
      </c>
      <c r="C318" s="504" t="s">
        <v>207</v>
      </c>
      <c r="D318" s="505" t="s">
        <v>2988</v>
      </c>
      <c r="E318" s="506" t="s">
        <v>3813</v>
      </c>
      <c r="F318" s="507">
        <v>314</v>
      </c>
      <c r="G318" s="508">
        <v>94479721</v>
      </c>
      <c r="H318" s="509">
        <v>368</v>
      </c>
      <c r="I318" s="510">
        <v>364</v>
      </c>
      <c r="J318" s="511">
        <v>95806846</v>
      </c>
      <c r="K318" s="512">
        <v>156</v>
      </c>
      <c r="L318" s="513">
        <v>153</v>
      </c>
      <c r="M318" s="508">
        <v>28663006</v>
      </c>
      <c r="N318" s="509">
        <v>86</v>
      </c>
      <c r="O318" s="510">
        <v>84</v>
      </c>
      <c r="P318" s="511">
        <v>68732834</v>
      </c>
      <c r="Q318" s="512">
        <v>280</v>
      </c>
      <c r="R318" s="513">
        <v>276</v>
      </c>
      <c r="S318" s="508">
        <v>79930599</v>
      </c>
      <c r="T318" s="509">
        <v>41</v>
      </c>
      <c r="U318" s="510">
        <v>41</v>
      </c>
      <c r="V318" s="511">
        <v>18822329</v>
      </c>
      <c r="W318" s="512">
        <v>405</v>
      </c>
      <c r="X318" s="513">
        <v>403</v>
      </c>
      <c r="Y318" s="508">
        <v>596</v>
      </c>
      <c r="Z318" s="509">
        <v>461</v>
      </c>
      <c r="AA318" s="510">
        <v>456</v>
      </c>
      <c r="AB318" s="511">
        <v>83</v>
      </c>
      <c r="AC318" s="516">
        <v>311</v>
      </c>
      <c r="AD318" s="506">
        <v>0</v>
      </c>
      <c r="AE318" s="517">
        <v>100</v>
      </c>
      <c r="AF318" s="518">
        <v>0</v>
      </c>
    </row>
    <row r="319" spans="1:32" ht="18.75" customHeight="1">
      <c r="A319" s="470">
        <v>317</v>
      </c>
      <c r="B319" s="471">
        <v>5</v>
      </c>
      <c r="C319" s="472" t="s">
        <v>4255</v>
      </c>
      <c r="D319" s="473" t="s">
        <v>465</v>
      </c>
      <c r="E319" s="474" t="s">
        <v>3813</v>
      </c>
      <c r="F319" s="475">
        <v>315</v>
      </c>
      <c r="G319" s="476">
        <v>94464505</v>
      </c>
      <c r="H319" s="477">
        <v>312</v>
      </c>
      <c r="I319" s="478">
        <v>309</v>
      </c>
      <c r="J319" s="479">
        <v>104567396</v>
      </c>
      <c r="K319" s="480" t="s">
        <v>3813</v>
      </c>
      <c r="L319" s="481" t="s">
        <v>3813</v>
      </c>
      <c r="M319" s="519" t="s">
        <v>3813</v>
      </c>
      <c r="N319" s="477" t="s">
        <v>3813</v>
      </c>
      <c r="O319" s="478" t="s">
        <v>3813</v>
      </c>
      <c r="P319" s="520" t="s">
        <v>3813</v>
      </c>
      <c r="Q319" s="480" t="s">
        <v>3813</v>
      </c>
      <c r="R319" s="481" t="s">
        <v>3813</v>
      </c>
      <c r="S319" s="519" t="s">
        <v>3813</v>
      </c>
      <c r="T319" s="477" t="s">
        <v>3813</v>
      </c>
      <c r="U319" s="478" t="s">
        <v>3813</v>
      </c>
      <c r="V319" s="520" t="s">
        <v>3813</v>
      </c>
      <c r="W319" s="480">
        <v>275</v>
      </c>
      <c r="X319" s="481">
        <v>274</v>
      </c>
      <c r="Y319" s="476">
        <v>7686</v>
      </c>
      <c r="Z319" s="477">
        <v>422</v>
      </c>
      <c r="AA319" s="478">
        <v>417</v>
      </c>
      <c r="AB319" s="479">
        <v>129</v>
      </c>
      <c r="AC319" s="482">
        <v>311</v>
      </c>
      <c r="AD319" s="474">
        <v>0</v>
      </c>
      <c r="AE319" s="483">
        <v>100</v>
      </c>
      <c r="AF319" s="484">
        <v>0</v>
      </c>
    </row>
    <row r="320" spans="1:32" ht="18.75" customHeight="1">
      <c r="A320" s="470">
        <v>318</v>
      </c>
      <c r="B320" s="471">
        <v>358</v>
      </c>
      <c r="C320" s="472" t="s">
        <v>933</v>
      </c>
      <c r="D320" s="473" t="s">
        <v>3373</v>
      </c>
      <c r="E320" s="474" t="s">
        <v>3813</v>
      </c>
      <c r="F320" s="475">
        <v>316</v>
      </c>
      <c r="G320" s="476">
        <v>94409586</v>
      </c>
      <c r="H320" s="477">
        <v>362</v>
      </c>
      <c r="I320" s="478">
        <v>358</v>
      </c>
      <c r="J320" s="479">
        <v>96929531</v>
      </c>
      <c r="K320" s="480">
        <v>277</v>
      </c>
      <c r="L320" s="481">
        <v>273</v>
      </c>
      <c r="M320" s="476">
        <v>16595925</v>
      </c>
      <c r="N320" s="477">
        <v>180</v>
      </c>
      <c r="O320" s="478">
        <v>176</v>
      </c>
      <c r="P320" s="479">
        <v>46994936</v>
      </c>
      <c r="Q320" s="480">
        <v>105</v>
      </c>
      <c r="R320" s="481">
        <v>103</v>
      </c>
      <c r="S320" s="476">
        <v>149642158</v>
      </c>
      <c r="T320" s="477">
        <v>166</v>
      </c>
      <c r="U320" s="478">
        <v>165</v>
      </c>
      <c r="V320" s="479">
        <v>6046492</v>
      </c>
      <c r="W320" s="480">
        <v>408</v>
      </c>
      <c r="X320" s="481">
        <v>406</v>
      </c>
      <c r="Y320" s="476">
        <v>552</v>
      </c>
      <c r="Z320" s="477">
        <v>128</v>
      </c>
      <c r="AA320" s="478">
        <v>127</v>
      </c>
      <c r="AB320" s="479">
        <v>535</v>
      </c>
      <c r="AC320" s="482">
        <v>321</v>
      </c>
      <c r="AD320" s="474">
        <v>0</v>
      </c>
      <c r="AE320" s="483">
        <v>100</v>
      </c>
      <c r="AF320" s="484">
        <v>0</v>
      </c>
    </row>
    <row r="321" spans="1:32" ht="18.75" customHeight="1">
      <c r="A321" s="356">
        <v>319</v>
      </c>
      <c r="B321" s="357">
        <v>333</v>
      </c>
      <c r="C321" s="358" t="s">
        <v>921</v>
      </c>
      <c r="D321" s="359" t="s">
        <v>3815</v>
      </c>
      <c r="E321" s="360" t="s">
        <v>3813</v>
      </c>
      <c r="F321" s="361">
        <v>317</v>
      </c>
      <c r="G321" s="362">
        <v>94186882</v>
      </c>
      <c r="H321" s="363">
        <v>200</v>
      </c>
      <c r="I321" s="364">
        <v>199</v>
      </c>
      <c r="J321" s="365">
        <v>123110879</v>
      </c>
      <c r="K321" s="366">
        <v>362</v>
      </c>
      <c r="L321" s="367">
        <v>358</v>
      </c>
      <c r="M321" s="362">
        <v>11795187</v>
      </c>
      <c r="N321" s="363">
        <v>399</v>
      </c>
      <c r="O321" s="364">
        <v>394</v>
      </c>
      <c r="P321" s="365">
        <v>15387359</v>
      </c>
      <c r="Q321" s="366">
        <v>454</v>
      </c>
      <c r="R321" s="367">
        <v>450</v>
      </c>
      <c r="S321" s="362">
        <v>43920795</v>
      </c>
      <c r="T321" s="363">
        <v>209</v>
      </c>
      <c r="U321" s="364">
        <v>207</v>
      </c>
      <c r="V321" s="365">
        <v>4460747</v>
      </c>
      <c r="W321" s="366">
        <v>33</v>
      </c>
      <c r="X321" s="367">
        <v>33</v>
      </c>
      <c r="Y321" s="362">
        <v>55215</v>
      </c>
      <c r="Z321" s="363">
        <v>237</v>
      </c>
      <c r="AA321" s="364">
        <v>234</v>
      </c>
      <c r="AB321" s="365">
        <v>350</v>
      </c>
      <c r="AC321" s="368">
        <v>321</v>
      </c>
      <c r="AD321" s="360">
        <v>0</v>
      </c>
      <c r="AE321" s="369">
        <v>100</v>
      </c>
      <c r="AF321" s="370">
        <v>0</v>
      </c>
    </row>
    <row r="322" spans="1:32" ht="18.75" customHeight="1">
      <c r="A322" s="404">
        <v>320</v>
      </c>
      <c r="B322" s="405">
        <v>360</v>
      </c>
      <c r="C322" s="406" t="s">
        <v>2425</v>
      </c>
      <c r="D322" s="407" t="s">
        <v>3815</v>
      </c>
      <c r="E322" s="408" t="s">
        <v>3813</v>
      </c>
      <c r="F322" s="409">
        <v>318</v>
      </c>
      <c r="G322" s="410">
        <v>94143543</v>
      </c>
      <c r="H322" s="411">
        <v>367</v>
      </c>
      <c r="I322" s="412">
        <v>363</v>
      </c>
      <c r="J322" s="413">
        <v>96015407</v>
      </c>
      <c r="K322" s="414">
        <v>115</v>
      </c>
      <c r="L322" s="415">
        <v>112</v>
      </c>
      <c r="M322" s="410">
        <v>33894111</v>
      </c>
      <c r="N322" s="411">
        <v>167</v>
      </c>
      <c r="O322" s="412">
        <v>163</v>
      </c>
      <c r="P322" s="413">
        <v>48381263</v>
      </c>
      <c r="Q322" s="414">
        <v>279</v>
      </c>
      <c r="R322" s="415">
        <v>275</v>
      </c>
      <c r="S322" s="410">
        <v>80181913</v>
      </c>
      <c r="T322" s="411">
        <v>63</v>
      </c>
      <c r="U322" s="412">
        <v>63</v>
      </c>
      <c r="V322" s="413">
        <v>15632340</v>
      </c>
      <c r="W322" s="414">
        <v>153</v>
      </c>
      <c r="X322" s="415">
        <v>152</v>
      </c>
      <c r="Y322" s="410">
        <v>25466</v>
      </c>
      <c r="Z322" s="411">
        <v>181</v>
      </c>
      <c r="AA322" s="412">
        <v>178</v>
      </c>
      <c r="AB322" s="413">
        <v>430</v>
      </c>
      <c r="AC322" s="418">
        <v>381</v>
      </c>
      <c r="AD322" s="408">
        <v>0</v>
      </c>
      <c r="AE322" s="419">
        <v>100</v>
      </c>
      <c r="AF322" s="420">
        <v>0</v>
      </c>
    </row>
    <row r="323" spans="1:32" ht="18.75" customHeight="1">
      <c r="A323" s="502">
        <v>321</v>
      </c>
      <c r="B323" s="503">
        <v>299</v>
      </c>
      <c r="C323" s="504" t="s">
        <v>4256</v>
      </c>
      <c r="D323" s="505" t="s">
        <v>3812</v>
      </c>
      <c r="E323" s="506" t="s">
        <v>3813</v>
      </c>
      <c r="F323" s="507">
        <v>319</v>
      </c>
      <c r="G323" s="508">
        <v>93818049</v>
      </c>
      <c r="H323" s="509">
        <v>210</v>
      </c>
      <c r="I323" s="510">
        <v>209</v>
      </c>
      <c r="J323" s="511">
        <v>121711629</v>
      </c>
      <c r="K323" s="512" t="s">
        <v>3813</v>
      </c>
      <c r="L323" s="513" t="s">
        <v>3813</v>
      </c>
      <c r="M323" s="514" t="s">
        <v>3813</v>
      </c>
      <c r="N323" s="509" t="s">
        <v>3813</v>
      </c>
      <c r="O323" s="510" t="s">
        <v>3813</v>
      </c>
      <c r="P323" s="515" t="s">
        <v>3813</v>
      </c>
      <c r="Q323" s="512">
        <v>26</v>
      </c>
      <c r="R323" s="513">
        <v>25</v>
      </c>
      <c r="S323" s="508">
        <v>244367302</v>
      </c>
      <c r="T323" s="509" t="s">
        <v>3813</v>
      </c>
      <c r="U323" s="510" t="s">
        <v>3813</v>
      </c>
      <c r="V323" s="515" t="s">
        <v>3813</v>
      </c>
      <c r="W323" s="512">
        <v>259</v>
      </c>
      <c r="X323" s="513">
        <v>258</v>
      </c>
      <c r="Y323" s="508">
        <v>9943</v>
      </c>
      <c r="Z323" s="509" t="s">
        <v>3813</v>
      </c>
      <c r="AA323" s="510" t="s">
        <v>3813</v>
      </c>
      <c r="AB323" s="515" t="s">
        <v>3813</v>
      </c>
      <c r="AC323" s="516">
        <v>352</v>
      </c>
      <c r="AD323" s="506">
        <v>0</v>
      </c>
      <c r="AE323" s="517">
        <v>100</v>
      </c>
      <c r="AF323" s="518">
        <v>0</v>
      </c>
    </row>
    <row r="324" spans="1:32" ht="18.75" customHeight="1">
      <c r="A324" s="470">
        <v>322</v>
      </c>
      <c r="B324" s="471">
        <v>403</v>
      </c>
      <c r="C324" s="472" t="s">
        <v>1129</v>
      </c>
      <c r="D324" s="473" t="s">
        <v>1737</v>
      </c>
      <c r="E324" s="474" t="s">
        <v>3813</v>
      </c>
      <c r="F324" s="475">
        <v>320</v>
      </c>
      <c r="G324" s="476">
        <v>93624040</v>
      </c>
      <c r="H324" s="477">
        <v>376</v>
      </c>
      <c r="I324" s="478">
        <v>372</v>
      </c>
      <c r="J324" s="479">
        <v>94710185</v>
      </c>
      <c r="K324" s="480">
        <v>120</v>
      </c>
      <c r="L324" s="481">
        <v>117</v>
      </c>
      <c r="M324" s="476">
        <v>33017357</v>
      </c>
      <c r="N324" s="477">
        <v>81</v>
      </c>
      <c r="O324" s="478">
        <v>79</v>
      </c>
      <c r="P324" s="479">
        <v>71183327</v>
      </c>
      <c r="Q324" s="480">
        <v>241</v>
      </c>
      <c r="R324" s="481">
        <v>238</v>
      </c>
      <c r="S324" s="476">
        <v>90310174</v>
      </c>
      <c r="T324" s="477">
        <v>39</v>
      </c>
      <c r="U324" s="478">
        <v>39</v>
      </c>
      <c r="V324" s="479">
        <v>18889754</v>
      </c>
      <c r="W324" s="480">
        <v>144</v>
      </c>
      <c r="X324" s="481">
        <v>143</v>
      </c>
      <c r="Y324" s="476">
        <v>27085</v>
      </c>
      <c r="Z324" s="477">
        <v>220</v>
      </c>
      <c r="AA324" s="478">
        <v>217</v>
      </c>
      <c r="AB324" s="479">
        <v>365</v>
      </c>
      <c r="AC324" s="482">
        <v>356</v>
      </c>
      <c r="AD324" s="474">
        <v>0</v>
      </c>
      <c r="AE324" s="483">
        <v>100</v>
      </c>
      <c r="AF324" s="484">
        <v>0</v>
      </c>
    </row>
    <row r="325" spans="1:32" ht="18.75" customHeight="1">
      <c r="A325" s="470">
        <v>323</v>
      </c>
      <c r="B325" s="471" t="s">
        <v>3813</v>
      </c>
      <c r="C325" s="472" t="s">
        <v>4257</v>
      </c>
      <c r="D325" s="473" t="s">
        <v>465</v>
      </c>
      <c r="E325" s="474" t="s">
        <v>3813</v>
      </c>
      <c r="F325" s="475">
        <v>321</v>
      </c>
      <c r="G325" s="476">
        <v>93413934</v>
      </c>
      <c r="H325" s="477">
        <v>183</v>
      </c>
      <c r="I325" s="478">
        <v>183</v>
      </c>
      <c r="J325" s="479">
        <v>127366527</v>
      </c>
      <c r="K325" s="480" t="s">
        <v>3813</v>
      </c>
      <c r="L325" s="481" t="s">
        <v>3813</v>
      </c>
      <c r="M325" s="519" t="s">
        <v>3813</v>
      </c>
      <c r="N325" s="477">
        <v>482</v>
      </c>
      <c r="O325" s="478">
        <v>477</v>
      </c>
      <c r="P325" s="479">
        <v>2080610</v>
      </c>
      <c r="Q325" s="480">
        <v>29</v>
      </c>
      <c r="R325" s="481">
        <v>28</v>
      </c>
      <c r="S325" s="476">
        <v>235840634</v>
      </c>
      <c r="T325" s="477" t="s">
        <v>3813</v>
      </c>
      <c r="U325" s="478" t="s">
        <v>3813</v>
      </c>
      <c r="V325" s="520" t="s">
        <v>3813</v>
      </c>
      <c r="W325" s="480">
        <v>159</v>
      </c>
      <c r="X325" s="481">
        <v>158</v>
      </c>
      <c r="Y325" s="476">
        <v>24501</v>
      </c>
      <c r="Z325" s="477">
        <v>203</v>
      </c>
      <c r="AA325" s="478">
        <v>200</v>
      </c>
      <c r="AB325" s="479">
        <v>400</v>
      </c>
      <c r="AC325" s="482">
        <v>312</v>
      </c>
      <c r="AD325" s="474">
        <v>0</v>
      </c>
      <c r="AE325" s="483">
        <v>100</v>
      </c>
      <c r="AF325" s="484">
        <v>0</v>
      </c>
    </row>
    <row r="326" spans="1:32" ht="18.75" customHeight="1">
      <c r="A326" s="356">
        <v>324</v>
      </c>
      <c r="B326" s="357">
        <v>155</v>
      </c>
      <c r="C326" s="358" t="s">
        <v>2402</v>
      </c>
      <c r="D326" s="359" t="s">
        <v>3815</v>
      </c>
      <c r="E326" s="360" t="s">
        <v>3813</v>
      </c>
      <c r="F326" s="361">
        <v>322</v>
      </c>
      <c r="G326" s="362">
        <v>93369232</v>
      </c>
      <c r="H326" s="363">
        <v>216</v>
      </c>
      <c r="I326" s="364">
        <v>215</v>
      </c>
      <c r="J326" s="365">
        <v>120150190</v>
      </c>
      <c r="K326" s="366">
        <v>269</v>
      </c>
      <c r="L326" s="367">
        <v>265</v>
      </c>
      <c r="M326" s="362">
        <v>17006087</v>
      </c>
      <c r="N326" s="363">
        <v>406</v>
      </c>
      <c r="O326" s="364">
        <v>401</v>
      </c>
      <c r="P326" s="365">
        <v>13999904</v>
      </c>
      <c r="Q326" s="366">
        <v>429</v>
      </c>
      <c r="R326" s="367">
        <v>425</v>
      </c>
      <c r="S326" s="362">
        <v>50980377</v>
      </c>
      <c r="T326" s="363">
        <v>245</v>
      </c>
      <c r="U326" s="364">
        <v>242</v>
      </c>
      <c r="V326" s="365">
        <v>3078061</v>
      </c>
      <c r="W326" s="366">
        <v>15</v>
      </c>
      <c r="X326" s="367">
        <v>15</v>
      </c>
      <c r="Y326" s="362">
        <v>63602</v>
      </c>
      <c r="Z326" s="363">
        <v>318</v>
      </c>
      <c r="AA326" s="364">
        <v>313</v>
      </c>
      <c r="AB326" s="365">
        <v>237</v>
      </c>
      <c r="AC326" s="368">
        <v>322</v>
      </c>
      <c r="AD326" s="360">
        <v>0</v>
      </c>
      <c r="AE326" s="369">
        <v>100</v>
      </c>
      <c r="AF326" s="370">
        <v>0</v>
      </c>
    </row>
    <row r="327" spans="1:32" ht="18.75" customHeight="1">
      <c r="A327" s="485">
        <v>325</v>
      </c>
      <c r="B327" s="486">
        <v>353</v>
      </c>
      <c r="C327" s="487" t="s">
        <v>929</v>
      </c>
      <c r="D327" s="488" t="s">
        <v>3376</v>
      </c>
      <c r="E327" s="489" t="s">
        <v>3813</v>
      </c>
      <c r="F327" s="490">
        <v>323</v>
      </c>
      <c r="G327" s="491">
        <v>93266252</v>
      </c>
      <c r="H327" s="492">
        <v>370</v>
      </c>
      <c r="I327" s="493">
        <v>366</v>
      </c>
      <c r="J327" s="494">
        <v>95297246</v>
      </c>
      <c r="K327" s="495" t="s">
        <v>3813</v>
      </c>
      <c r="L327" s="496" t="s">
        <v>3813</v>
      </c>
      <c r="M327" s="497" t="s">
        <v>3813</v>
      </c>
      <c r="N327" s="492" t="s">
        <v>3813</v>
      </c>
      <c r="O327" s="493" t="s">
        <v>3813</v>
      </c>
      <c r="P327" s="498" t="s">
        <v>3813</v>
      </c>
      <c r="Q327" s="495" t="s">
        <v>3813</v>
      </c>
      <c r="R327" s="496" t="s">
        <v>3813</v>
      </c>
      <c r="S327" s="497" t="s">
        <v>3813</v>
      </c>
      <c r="T327" s="492" t="s">
        <v>3813</v>
      </c>
      <c r="U327" s="493" t="s">
        <v>3813</v>
      </c>
      <c r="V327" s="498" t="s">
        <v>3813</v>
      </c>
      <c r="W327" s="495" t="s">
        <v>3813</v>
      </c>
      <c r="X327" s="496" t="s">
        <v>3813</v>
      </c>
      <c r="Y327" s="497" t="s">
        <v>3813</v>
      </c>
      <c r="Z327" s="492" t="s">
        <v>3813</v>
      </c>
      <c r="AA327" s="493" t="s">
        <v>3813</v>
      </c>
      <c r="AB327" s="498" t="s">
        <v>3813</v>
      </c>
      <c r="AC327" s="499">
        <v>321</v>
      </c>
      <c r="AD327" s="489">
        <v>0</v>
      </c>
      <c r="AE327" s="500">
        <v>100</v>
      </c>
      <c r="AF327" s="501">
        <v>0</v>
      </c>
    </row>
    <row r="328" spans="1:32" ht="18.75" customHeight="1">
      <c r="A328" s="502">
        <v>326</v>
      </c>
      <c r="B328" s="503">
        <v>267</v>
      </c>
      <c r="C328" s="504" t="s">
        <v>1554</v>
      </c>
      <c r="D328" s="505" t="s">
        <v>3294</v>
      </c>
      <c r="E328" s="506" t="s">
        <v>3813</v>
      </c>
      <c r="F328" s="507">
        <v>324</v>
      </c>
      <c r="G328" s="508">
        <v>92971417</v>
      </c>
      <c r="H328" s="509">
        <v>386</v>
      </c>
      <c r="I328" s="510">
        <v>382</v>
      </c>
      <c r="J328" s="511">
        <v>92984608</v>
      </c>
      <c r="K328" s="512">
        <v>233</v>
      </c>
      <c r="L328" s="513">
        <v>229</v>
      </c>
      <c r="M328" s="508">
        <v>20341176</v>
      </c>
      <c r="N328" s="509">
        <v>339</v>
      </c>
      <c r="O328" s="510">
        <v>334</v>
      </c>
      <c r="P328" s="511">
        <v>23151745</v>
      </c>
      <c r="Q328" s="512">
        <v>99</v>
      </c>
      <c r="R328" s="513">
        <v>97</v>
      </c>
      <c r="S328" s="508">
        <v>152266107</v>
      </c>
      <c r="T328" s="509">
        <v>337</v>
      </c>
      <c r="U328" s="510">
        <v>333</v>
      </c>
      <c r="V328" s="511">
        <v>933819</v>
      </c>
      <c r="W328" s="512">
        <v>226</v>
      </c>
      <c r="X328" s="513">
        <v>225</v>
      </c>
      <c r="Y328" s="508">
        <v>13342</v>
      </c>
      <c r="Z328" s="509">
        <v>218</v>
      </c>
      <c r="AA328" s="510">
        <v>215</v>
      </c>
      <c r="AB328" s="511">
        <v>374</v>
      </c>
      <c r="AC328" s="516">
        <v>361</v>
      </c>
      <c r="AD328" s="506">
        <v>0</v>
      </c>
      <c r="AE328" s="517">
        <v>100</v>
      </c>
      <c r="AF328" s="518">
        <v>0</v>
      </c>
    </row>
    <row r="329" spans="1:32" ht="18.75" customHeight="1">
      <c r="A329" s="470">
        <v>327</v>
      </c>
      <c r="B329" s="471">
        <v>279</v>
      </c>
      <c r="C329" s="472" t="s">
        <v>3907</v>
      </c>
      <c r="D329" s="473" t="s">
        <v>3375</v>
      </c>
      <c r="E329" s="474" t="s">
        <v>3813</v>
      </c>
      <c r="F329" s="475">
        <v>325</v>
      </c>
      <c r="G329" s="476">
        <v>92231125</v>
      </c>
      <c r="H329" s="477">
        <v>393</v>
      </c>
      <c r="I329" s="478">
        <v>389</v>
      </c>
      <c r="J329" s="479">
        <v>92231125</v>
      </c>
      <c r="K329" s="480">
        <v>461</v>
      </c>
      <c r="L329" s="481">
        <v>457</v>
      </c>
      <c r="M329" s="476">
        <v>4159740</v>
      </c>
      <c r="N329" s="477">
        <v>454</v>
      </c>
      <c r="O329" s="478">
        <v>449</v>
      </c>
      <c r="P329" s="479">
        <v>7348144</v>
      </c>
      <c r="Q329" s="480">
        <v>455</v>
      </c>
      <c r="R329" s="481">
        <v>451</v>
      </c>
      <c r="S329" s="476">
        <v>43848439</v>
      </c>
      <c r="T329" s="477">
        <v>374</v>
      </c>
      <c r="U329" s="478">
        <v>369</v>
      </c>
      <c r="V329" s="479">
        <v>22421</v>
      </c>
      <c r="W329" s="480">
        <v>297</v>
      </c>
      <c r="X329" s="481">
        <v>296</v>
      </c>
      <c r="Y329" s="476">
        <v>6114</v>
      </c>
      <c r="Z329" s="477">
        <v>493</v>
      </c>
      <c r="AA329" s="478">
        <v>488</v>
      </c>
      <c r="AB329" s="479">
        <v>35</v>
      </c>
      <c r="AC329" s="482">
        <v>311</v>
      </c>
      <c r="AD329" s="474">
        <v>0</v>
      </c>
      <c r="AE329" s="483">
        <v>100</v>
      </c>
      <c r="AF329" s="484">
        <v>0</v>
      </c>
    </row>
    <row r="330" spans="1:32" ht="18.75" customHeight="1">
      <c r="A330" s="356">
        <v>328</v>
      </c>
      <c r="B330" s="357">
        <v>474</v>
      </c>
      <c r="C330" s="358" t="s">
        <v>986</v>
      </c>
      <c r="D330" s="359" t="s">
        <v>3815</v>
      </c>
      <c r="E330" s="360" t="s">
        <v>3813</v>
      </c>
      <c r="F330" s="361">
        <v>326</v>
      </c>
      <c r="G330" s="362">
        <v>92149255</v>
      </c>
      <c r="H330" s="363">
        <v>385</v>
      </c>
      <c r="I330" s="364">
        <v>381</v>
      </c>
      <c r="J330" s="365">
        <v>93562464</v>
      </c>
      <c r="K330" s="366">
        <v>329</v>
      </c>
      <c r="L330" s="367">
        <v>325</v>
      </c>
      <c r="M330" s="362">
        <v>13511199</v>
      </c>
      <c r="N330" s="363">
        <v>396</v>
      </c>
      <c r="O330" s="364">
        <v>391</v>
      </c>
      <c r="P330" s="365">
        <v>15747407</v>
      </c>
      <c r="Q330" s="366">
        <v>362</v>
      </c>
      <c r="R330" s="367">
        <v>358</v>
      </c>
      <c r="S330" s="362">
        <v>65272888</v>
      </c>
      <c r="T330" s="363">
        <v>150</v>
      </c>
      <c r="U330" s="364">
        <v>149</v>
      </c>
      <c r="V330" s="365">
        <v>7021780</v>
      </c>
      <c r="W330" s="366">
        <v>417</v>
      </c>
      <c r="X330" s="367">
        <v>415</v>
      </c>
      <c r="Y330" s="362">
        <v>356</v>
      </c>
      <c r="Z330" s="363">
        <v>438</v>
      </c>
      <c r="AA330" s="364">
        <v>433</v>
      </c>
      <c r="AB330" s="365">
        <v>107</v>
      </c>
      <c r="AC330" s="368">
        <v>322</v>
      </c>
      <c r="AD330" s="360">
        <v>0</v>
      </c>
      <c r="AE330" s="369">
        <v>100</v>
      </c>
      <c r="AF330" s="370">
        <v>0</v>
      </c>
    </row>
    <row r="331" spans="1:32" ht="18.75" customHeight="1">
      <c r="A331" s="470">
        <v>329</v>
      </c>
      <c r="B331" s="471">
        <v>280</v>
      </c>
      <c r="C331" s="472" t="s">
        <v>387</v>
      </c>
      <c r="D331" s="473" t="s">
        <v>465</v>
      </c>
      <c r="E331" s="474" t="s">
        <v>3813</v>
      </c>
      <c r="F331" s="475">
        <v>327</v>
      </c>
      <c r="G331" s="476">
        <v>92099991</v>
      </c>
      <c r="H331" s="477">
        <v>381</v>
      </c>
      <c r="I331" s="478">
        <v>377</v>
      </c>
      <c r="J331" s="479">
        <v>94447507</v>
      </c>
      <c r="K331" s="480">
        <v>371</v>
      </c>
      <c r="L331" s="481">
        <v>367</v>
      </c>
      <c r="M331" s="476">
        <v>11097281</v>
      </c>
      <c r="N331" s="477">
        <v>434</v>
      </c>
      <c r="O331" s="478">
        <v>429</v>
      </c>
      <c r="P331" s="479">
        <v>10957619</v>
      </c>
      <c r="Q331" s="480">
        <v>368</v>
      </c>
      <c r="R331" s="481">
        <v>364</v>
      </c>
      <c r="S331" s="476">
        <v>63884249</v>
      </c>
      <c r="T331" s="477">
        <v>214</v>
      </c>
      <c r="U331" s="478">
        <v>212</v>
      </c>
      <c r="V331" s="479">
        <v>4161560</v>
      </c>
      <c r="W331" s="480">
        <v>314</v>
      </c>
      <c r="X331" s="481">
        <v>313</v>
      </c>
      <c r="Y331" s="476">
        <v>4817</v>
      </c>
      <c r="Z331" s="477">
        <v>444</v>
      </c>
      <c r="AA331" s="478">
        <v>439</v>
      </c>
      <c r="AB331" s="479">
        <v>101</v>
      </c>
      <c r="AC331" s="482">
        <v>311</v>
      </c>
      <c r="AD331" s="474">
        <v>0</v>
      </c>
      <c r="AE331" s="483">
        <v>100</v>
      </c>
      <c r="AF331" s="484">
        <v>0</v>
      </c>
    </row>
    <row r="332" spans="1:32" ht="18.75" customHeight="1">
      <c r="A332" s="404">
        <v>330</v>
      </c>
      <c r="B332" s="405" t="s">
        <v>3813</v>
      </c>
      <c r="C332" s="406" t="s">
        <v>4258</v>
      </c>
      <c r="D332" s="407" t="s">
        <v>355</v>
      </c>
      <c r="E332" s="433">
        <v>3</v>
      </c>
      <c r="F332" s="419" t="s">
        <v>3813</v>
      </c>
      <c r="G332" s="410">
        <v>92029494</v>
      </c>
      <c r="H332" s="411">
        <v>334</v>
      </c>
      <c r="I332" s="412">
        <v>4</v>
      </c>
      <c r="J332" s="413">
        <v>100638621</v>
      </c>
      <c r="K332" s="414">
        <v>40</v>
      </c>
      <c r="L332" s="415">
        <v>2</v>
      </c>
      <c r="M332" s="410">
        <v>47086166</v>
      </c>
      <c r="N332" s="411">
        <v>17</v>
      </c>
      <c r="O332" s="412">
        <v>1</v>
      </c>
      <c r="P332" s="413">
        <v>152806569</v>
      </c>
      <c r="Q332" s="414">
        <v>21</v>
      </c>
      <c r="R332" s="415">
        <v>1</v>
      </c>
      <c r="S332" s="410">
        <v>280954419</v>
      </c>
      <c r="T332" s="411">
        <v>289</v>
      </c>
      <c r="U332" s="412">
        <v>4</v>
      </c>
      <c r="V332" s="413">
        <v>1877745</v>
      </c>
      <c r="W332" s="414">
        <v>375</v>
      </c>
      <c r="X332" s="415">
        <v>2</v>
      </c>
      <c r="Y332" s="410">
        <v>1689</v>
      </c>
      <c r="Z332" s="411">
        <v>147</v>
      </c>
      <c r="AA332" s="412">
        <v>2</v>
      </c>
      <c r="AB332" s="413">
        <v>493</v>
      </c>
      <c r="AC332" s="418">
        <v>369</v>
      </c>
      <c r="AD332" s="408">
        <v>100</v>
      </c>
      <c r="AE332" s="419">
        <v>0</v>
      </c>
      <c r="AF332" s="420">
        <v>0</v>
      </c>
    </row>
    <row r="333" spans="1:32" ht="18.75" customHeight="1">
      <c r="A333" s="502">
        <v>331</v>
      </c>
      <c r="B333" s="503" t="s">
        <v>3813</v>
      </c>
      <c r="C333" s="504" t="s">
        <v>215</v>
      </c>
      <c r="D333" s="505" t="s">
        <v>216</v>
      </c>
      <c r="E333" s="506" t="s">
        <v>3813</v>
      </c>
      <c r="F333" s="507">
        <v>328</v>
      </c>
      <c r="G333" s="508">
        <v>91855990</v>
      </c>
      <c r="H333" s="509">
        <v>377</v>
      </c>
      <c r="I333" s="510">
        <v>373</v>
      </c>
      <c r="J333" s="511">
        <v>94686710</v>
      </c>
      <c r="K333" s="512">
        <v>464</v>
      </c>
      <c r="L333" s="513">
        <v>460</v>
      </c>
      <c r="M333" s="508">
        <v>3444882</v>
      </c>
      <c r="N333" s="509">
        <v>386</v>
      </c>
      <c r="O333" s="510">
        <v>381</v>
      </c>
      <c r="P333" s="511">
        <v>17463115</v>
      </c>
      <c r="Q333" s="512">
        <v>324</v>
      </c>
      <c r="R333" s="513">
        <v>320</v>
      </c>
      <c r="S333" s="508">
        <v>73543864</v>
      </c>
      <c r="T333" s="509">
        <v>292</v>
      </c>
      <c r="U333" s="510">
        <v>288</v>
      </c>
      <c r="V333" s="511">
        <v>1853033</v>
      </c>
      <c r="W333" s="512" t="s">
        <v>3813</v>
      </c>
      <c r="X333" s="513" t="s">
        <v>3813</v>
      </c>
      <c r="Y333" s="514" t="s">
        <v>3813</v>
      </c>
      <c r="Z333" s="509">
        <v>478</v>
      </c>
      <c r="AA333" s="510">
        <v>473</v>
      </c>
      <c r="AB333" s="511">
        <v>49</v>
      </c>
      <c r="AC333" s="516">
        <v>311</v>
      </c>
      <c r="AD333" s="506">
        <v>0</v>
      </c>
      <c r="AE333" s="517">
        <v>100</v>
      </c>
      <c r="AF333" s="518">
        <v>0</v>
      </c>
    </row>
    <row r="334" spans="1:32" ht="18.75" customHeight="1">
      <c r="A334" s="470">
        <v>332</v>
      </c>
      <c r="B334" s="471">
        <v>351</v>
      </c>
      <c r="C334" s="472" t="s">
        <v>927</v>
      </c>
      <c r="D334" s="473" t="s">
        <v>3376</v>
      </c>
      <c r="E334" s="474" t="s">
        <v>3813</v>
      </c>
      <c r="F334" s="475">
        <v>329</v>
      </c>
      <c r="G334" s="476">
        <v>91533716</v>
      </c>
      <c r="H334" s="477">
        <v>398</v>
      </c>
      <c r="I334" s="478">
        <v>394</v>
      </c>
      <c r="J334" s="479">
        <v>91533716</v>
      </c>
      <c r="K334" s="480" t="s">
        <v>3813</v>
      </c>
      <c r="L334" s="481" t="s">
        <v>3813</v>
      </c>
      <c r="M334" s="519" t="s">
        <v>3813</v>
      </c>
      <c r="N334" s="477" t="s">
        <v>3813</v>
      </c>
      <c r="O334" s="478" t="s">
        <v>3813</v>
      </c>
      <c r="P334" s="520" t="s">
        <v>3813</v>
      </c>
      <c r="Q334" s="480" t="s">
        <v>3813</v>
      </c>
      <c r="R334" s="481" t="s">
        <v>3813</v>
      </c>
      <c r="S334" s="519" t="s">
        <v>3813</v>
      </c>
      <c r="T334" s="477" t="s">
        <v>3813</v>
      </c>
      <c r="U334" s="478" t="s">
        <v>3813</v>
      </c>
      <c r="V334" s="520" t="s">
        <v>3813</v>
      </c>
      <c r="W334" s="480">
        <v>285</v>
      </c>
      <c r="X334" s="481">
        <v>284</v>
      </c>
      <c r="Y334" s="476">
        <v>7082</v>
      </c>
      <c r="Z334" s="477" t="s">
        <v>3813</v>
      </c>
      <c r="AA334" s="478" t="s">
        <v>3813</v>
      </c>
      <c r="AB334" s="520" t="s">
        <v>3813</v>
      </c>
      <c r="AC334" s="482">
        <v>356</v>
      </c>
      <c r="AD334" s="474">
        <v>0</v>
      </c>
      <c r="AE334" s="483">
        <v>100</v>
      </c>
      <c r="AF334" s="484">
        <v>0</v>
      </c>
    </row>
    <row r="335" spans="1:32" ht="18.75" customHeight="1">
      <c r="A335" s="470">
        <v>333</v>
      </c>
      <c r="B335" s="471">
        <v>458</v>
      </c>
      <c r="C335" s="472" t="s">
        <v>979</v>
      </c>
      <c r="D335" s="473" t="s">
        <v>980</v>
      </c>
      <c r="E335" s="474" t="s">
        <v>3813</v>
      </c>
      <c r="F335" s="475">
        <v>330</v>
      </c>
      <c r="G335" s="476">
        <v>91418017</v>
      </c>
      <c r="H335" s="477">
        <v>290</v>
      </c>
      <c r="I335" s="478">
        <v>287</v>
      </c>
      <c r="J335" s="479">
        <v>108219010</v>
      </c>
      <c r="K335" s="480" t="s">
        <v>3813</v>
      </c>
      <c r="L335" s="481" t="s">
        <v>3813</v>
      </c>
      <c r="M335" s="519" t="s">
        <v>3813</v>
      </c>
      <c r="N335" s="477" t="s">
        <v>3813</v>
      </c>
      <c r="O335" s="478" t="s">
        <v>3813</v>
      </c>
      <c r="P335" s="520" t="s">
        <v>3813</v>
      </c>
      <c r="Q335" s="480" t="s">
        <v>3813</v>
      </c>
      <c r="R335" s="481" t="s">
        <v>3813</v>
      </c>
      <c r="S335" s="519" t="s">
        <v>3813</v>
      </c>
      <c r="T335" s="477" t="s">
        <v>3813</v>
      </c>
      <c r="U335" s="478" t="s">
        <v>3813</v>
      </c>
      <c r="V335" s="520" t="s">
        <v>3813</v>
      </c>
      <c r="W335" s="480" t="s">
        <v>3813</v>
      </c>
      <c r="X335" s="481" t="s">
        <v>3813</v>
      </c>
      <c r="Y335" s="519" t="s">
        <v>3813</v>
      </c>
      <c r="Z335" s="477" t="s">
        <v>3813</v>
      </c>
      <c r="AA335" s="478" t="s">
        <v>3813</v>
      </c>
      <c r="AB335" s="520" t="s">
        <v>3813</v>
      </c>
      <c r="AC335" s="482">
        <v>369</v>
      </c>
      <c r="AD335" s="474">
        <v>0</v>
      </c>
      <c r="AE335" s="483">
        <v>100</v>
      </c>
      <c r="AF335" s="484">
        <v>0</v>
      </c>
    </row>
    <row r="336" spans="1:32" ht="18.75" customHeight="1">
      <c r="A336" s="470">
        <v>334</v>
      </c>
      <c r="B336" s="471">
        <v>125</v>
      </c>
      <c r="C336" s="472" t="s">
        <v>1255</v>
      </c>
      <c r="D336" s="473" t="s">
        <v>465</v>
      </c>
      <c r="E336" s="474" t="s">
        <v>3813</v>
      </c>
      <c r="F336" s="475">
        <v>331</v>
      </c>
      <c r="G336" s="476">
        <v>91377821</v>
      </c>
      <c r="H336" s="477">
        <v>23</v>
      </c>
      <c r="I336" s="478">
        <v>23</v>
      </c>
      <c r="J336" s="479">
        <v>182658413</v>
      </c>
      <c r="K336" s="480" t="s">
        <v>3813</v>
      </c>
      <c r="L336" s="481" t="s">
        <v>3813</v>
      </c>
      <c r="M336" s="519" t="s">
        <v>3813</v>
      </c>
      <c r="N336" s="477" t="s">
        <v>3813</v>
      </c>
      <c r="O336" s="478" t="s">
        <v>3813</v>
      </c>
      <c r="P336" s="520" t="s">
        <v>3813</v>
      </c>
      <c r="Q336" s="480" t="s">
        <v>3813</v>
      </c>
      <c r="R336" s="481" t="s">
        <v>3813</v>
      </c>
      <c r="S336" s="519" t="s">
        <v>3813</v>
      </c>
      <c r="T336" s="477" t="s">
        <v>3813</v>
      </c>
      <c r="U336" s="478" t="s">
        <v>3813</v>
      </c>
      <c r="V336" s="520" t="s">
        <v>3813</v>
      </c>
      <c r="W336" s="480">
        <v>182</v>
      </c>
      <c r="X336" s="481">
        <v>181</v>
      </c>
      <c r="Y336" s="476">
        <v>20535</v>
      </c>
      <c r="Z336" s="477">
        <v>330</v>
      </c>
      <c r="AA336" s="478">
        <v>325</v>
      </c>
      <c r="AB336" s="479">
        <v>224</v>
      </c>
      <c r="AC336" s="482">
        <v>352</v>
      </c>
      <c r="AD336" s="474">
        <v>0</v>
      </c>
      <c r="AE336" s="483">
        <v>25</v>
      </c>
      <c r="AF336" s="484">
        <v>75</v>
      </c>
    </row>
    <row r="337" spans="1:32" ht="18.75" customHeight="1">
      <c r="A337" s="485">
        <v>335</v>
      </c>
      <c r="B337" s="486">
        <v>341</v>
      </c>
      <c r="C337" s="487" t="s">
        <v>4259</v>
      </c>
      <c r="D337" s="488" t="s">
        <v>2992</v>
      </c>
      <c r="E337" s="489" t="s">
        <v>3813</v>
      </c>
      <c r="F337" s="490">
        <v>332</v>
      </c>
      <c r="G337" s="491">
        <v>91377502</v>
      </c>
      <c r="H337" s="492">
        <v>372</v>
      </c>
      <c r="I337" s="493">
        <v>368</v>
      </c>
      <c r="J337" s="494">
        <v>95241367</v>
      </c>
      <c r="K337" s="495" t="s">
        <v>3813</v>
      </c>
      <c r="L337" s="496" t="s">
        <v>3813</v>
      </c>
      <c r="M337" s="497" t="s">
        <v>3813</v>
      </c>
      <c r="N337" s="492" t="s">
        <v>3813</v>
      </c>
      <c r="O337" s="493" t="s">
        <v>3813</v>
      </c>
      <c r="P337" s="498" t="s">
        <v>3813</v>
      </c>
      <c r="Q337" s="495" t="s">
        <v>3813</v>
      </c>
      <c r="R337" s="496" t="s">
        <v>3813</v>
      </c>
      <c r="S337" s="497" t="s">
        <v>3813</v>
      </c>
      <c r="T337" s="492" t="s">
        <v>3813</v>
      </c>
      <c r="U337" s="493" t="s">
        <v>3813</v>
      </c>
      <c r="V337" s="498" t="s">
        <v>3813</v>
      </c>
      <c r="W337" s="495">
        <v>85</v>
      </c>
      <c r="X337" s="496">
        <v>84</v>
      </c>
      <c r="Y337" s="491">
        <v>41775</v>
      </c>
      <c r="Z337" s="492">
        <v>140</v>
      </c>
      <c r="AA337" s="493">
        <v>139</v>
      </c>
      <c r="AB337" s="494">
        <v>510</v>
      </c>
      <c r="AC337" s="499">
        <v>311</v>
      </c>
      <c r="AD337" s="489">
        <v>0</v>
      </c>
      <c r="AE337" s="500">
        <v>100</v>
      </c>
      <c r="AF337" s="501">
        <v>0</v>
      </c>
    </row>
    <row r="338" spans="1:32" ht="18.75" customHeight="1">
      <c r="A338" s="502">
        <v>336</v>
      </c>
      <c r="B338" s="503">
        <v>235</v>
      </c>
      <c r="C338" s="504" t="s">
        <v>1262</v>
      </c>
      <c r="D338" s="505" t="s">
        <v>465</v>
      </c>
      <c r="E338" s="506" t="s">
        <v>3813</v>
      </c>
      <c r="F338" s="507">
        <v>333</v>
      </c>
      <c r="G338" s="508">
        <v>91297449</v>
      </c>
      <c r="H338" s="509">
        <v>382</v>
      </c>
      <c r="I338" s="510">
        <v>378</v>
      </c>
      <c r="J338" s="511">
        <v>94276661</v>
      </c>
      <c r="K338" s="512">
        <v>424</v>
      </c>
      <c r="L338" s="513">
        <v>420</v>
      </c>
      <c r="M338" s="508">
        <v>7483791</v>
      </c>
      <c r="N338" s="509">
        <v>275</v>
      </c>
      <c r="O338" s="510">
        <v>271</v>
      </c>
      <c r="P338" s="511">
        <v>30607113</v>
      </c>
      <c r="Q338" s="512">
        <v>261</v>
      </c>
      <c r="R338" s="513">
        <v>257</v>
      </c>
      <c r="S338" s="508">
        <v>84927494</v>
      </c>
      <c r="T338" s="509">
        <v>391</v>
      </c>
      <c r="U338" s="510">
        <v>386</v>
      </c>
      <c r="V338" s="511">
        <v>-1012462</v>
      </c>
      <c r="W338" s="512">
        <v>272</v>
      </c>
      <c r="X338" s="513">
        <v>271</v>
      </c>
      <c r="Y338" s="508">
        <v>8019</v>
      </c>
      <c r="Z338" s="509">
        <v>351</v>
      </c>
      <c r="AA338" s="510">
        <v>346</v>
      </c>
      <c r="AB338" s="511">
        <v>204</v>
      </c>
      <c r="AC338" s="516">
        <v>369</v>
      </c>
      <c r="AD338" s="506">
        <v>0</v>
      </c>
      <c r="AE338" s="517">
        <v>100</v>
      </c>
      <c r="AF338" s="518">
        <v>0</v>
      </c>
    </row>
    <row r="339" spans="1:32" ht="18.75" customHeight="1">
      <c r="A339" s="356">
        <v>337</v>
      </c>
      <c r="B339" s="357">
        <v>120</v>
      </c>
      <c r="C339" s="358" t="s">
        <v>1407</v>
      </c>
      <c r="D339" s="359" t="s">
        <v>3815</v>
      </c>
      <c r="E339" s="360" t="s">
        <v>3813</v>
      </c>
      <c r="F339" s="361">
        <v>334</v>
      </c>
      <c r="G339" s="362">
        <v>91215717</v>
      </c>
      <c r="H339" s="363">
        <v>278</v>
      </c>
      <c r="I339" s="364">
        <v>276</v>
      </c>
      <c r="J339" s="365">
        <v>110347017</v>
      </c>
      <c r="K339" s="366">
        <v>389</v>
      </c>
      <c r="L339" s="367">
        <v>385</v>
      </c>
      <c r="M339" s="362">
        <v>10031052</v>
      </c>
      <c r="N339" s="363">
        <v>174</v>
      </c>
      <c r="O339" s="364">
        <v>170</v>
      </c>
      <c r="P339" s="365">
        <v>47679663</v>
      </c>
      <c r="Q339" s="366">
        <v>341</v>
      </c>
      <c r="R339" s="367">
        <v>337</v>
      </c>
      <c r="S339" s="362">
        <v>69634861</v>
      </c>
      <c r="T339" s="363">
        <v>299</v>
      </c>
      <c r="U339" s="364">
        <v>295</v>
      </c>
      <c r="V339" s="365">
        <v>1692202</v>
      </c>
      <c r="W339" s="366">
        <v>34</v>
      </c>
      <c r="X339" s="367">
        <v>34</v>
      </c>
      <c r="Y339" s="362">
        <v>54766</v>
      </c>
      <c r="Z339" s="363">
        <v>358</v>
      </c>
      <c r="AA339" s="364">
        <v>353</v>
      </c>
      <c r="AB339" s="365">
        <v>197</v>
      </c>
      <c r="AC339" s="368">
        <v>390</v>
      </c>
      <c r="AD339" s="360">
        <v>0</v>
      </c>
      <c r="AE339" s="369">
        <v>100</v>
      </c>
      <c r="AF339" s="370">
        <v>0</v>
      </c>
    </row>
    <row r="340" spans="1:32" ht="18.75" customHeight="1">
      <c r="A340" s="356">
        <v>338</v>
      </c>
      <c r="B340" s="357" t="s">
        <v>3813</v>
      </c>
      <c r="C340" s="358" t="s">
        <v>674</v>
      </c>
      <c r="D340" s="359" t="s">
        <v>3815</v>
      </c>
      <c r="E340" s="360" t="s">
        <v>3813</v>
      </c>
      <c r="F340" s="361">
        <v>335</v>
      </c>
      <c r="G340" s="362">
        <v>91123340</v>
      </c>
      <c r="H340" s="363">
        <v>341</v>
      </c>
      <c r="I340" s="364">
        <v>337</v>
      </c>
      <c r="J340" s="365">
        <v>99972319</v>
      </c>
      <c r="K340" s="366" t="s">
        <v>3813</v>
      </c>
      <c r="L340" s="367" t="s">
        <v>3813</v>
      </c>
      <c r="M340" s="426" t="s">
        <v>3813</v>
      </c>
      <c r="N340" s="363">
        <v>163</v>
      </c>
      <c r="O340" s="364">
        <v>159</v>
      </c>
      <c r="P340" s="365">
        <v>49039029</v>
      </c>
      <c r="Q340" s="366">
        <v>98</v>
      </c>
      <c r="R340" s="367">
        <v>96</v>
      </c>
      <c r="S340" s="362">
        <v>153485889</v>
      </c>
      <c r="T340" s="363" t="s">
        <v>3813</v>
      </c>
      <c r="U340" s="364" t="s">
        <v>3813</v>
      </c>
      <c r="V340" s="425" t="s">
        <v>3813</v>
      </c>
      <c r="W340" s="366" t="s">
        <v>3813</v>
      </c>
      <c r="X340" s="367" t="s">
        <v>3813</v>
      </c>
      <c r="Y340" s="426" t="s">
        <v>3813</v>
      </c>
      <c r="Z340" s="363">
        <v>22</v>
      </c>
      <c r="AA340" s="364">
        <v>21</v>
      </c>
      <c r="AB340" s="365">
        <v>1144</v>
      </c>
      <c r="AC340" s="368">
        <v>311</v>
      </c>
      <c r="AD340" s="360">
        <v>0</v>
      </c>
      <c r="AE340" s="369">
        <v>100</v>
      </c>
      <c r="AF340" s="370">
        <v>0</v>
      </c>
    </row>
    <row r="341" spans="1:32" ht="18.75" customHeight="1">
      <c r="A341" s="470">
        <v>339</v>
      </c>
      <c r="B341" s="471">
        <v>283</v>
      </c>
      <c r="C341" s="472" t="s">
        <v>4260</v>
      </c>
      <c r="D341" s="473" t="s">
        <v>2086</v>
      </c>
      <c r="E341" s="474" t="s">
        <v>3813</v>
      </c>
      <c r="F341" s="475">
        <v>336</v>
      </c>
      <c r="G341" s="476">
        <v>91039563</v>
      </c>
      <c r="H341" s="477">
        <v>318</v>
      </c>
      <c r="I341" s="478">
        <v>315</v>
      </c>
      <c r="J341" s="479">
        <v>104210802</v>
      </c>
      <c r="K341" s="480">
        <v>227</v>
      </c>
      <c r="L341" s="481">
        <v>223</v>
      </c>
      <c r="M341" s="476">
        <v>20901233</v>
      </c>
      <c r="N341" s="477">
        <v>227</v>
      </c>
      <c r="O341" s="478">
        <v>223</v>
      </c>
      <c r="P341" s="479">
        <v>38007344</v>
      </c>
      <c r="Q341" s="480">
        <v>331</v>
      </c>
      <c r="R341" s="481">
        <v>327</v>
      </c>
      <c r="S341" s="476">
        <v>71623316</v>
      </c>
      <c r="T341" s="477">
        <v>146</v>
      </c>
      <c r="U341" s="478">
        <v>145</v>
      </c>
      <c r="V341" s="479">
        <v>7153504</v>
      </c>
      <c r="W341" s="480">
        <v>265</v>
      </c>
      <c r="X341" s="481">
        <v>264</v>
      </c>
      <c r="Y341" s="476">
        <v>8828</v>
      </c>
      <c r="Z341" s="477">
        <v>319</v>
      </c>
      <c r="AA341" s="478">
        <v>314</v>
      </c>
      <c r="AB341" s="479">
        <v>235</v>
      </c>
      <c r="AC341" s="482">
        <v>321</v>
      </c>
      <c r="AD341" s="474">
        <v>0</v>
      </c>
      <c r="AE341" s="483">
        <v>100</v>
      </c>
      <c r="AF341" s="484">
        <v>0</v>
      </c>
    </row>
    <row r="342" spans="1:32" ht="18.75" customHeight="1">
      <c r="A342" s="485">
        <v>340</v>
      </c>
      <c r="B342" s="525">
        <v>220</v>
      </c>
      <c r="C342" s="487" t="s">
        <v>3126</v>
      </c>
      <c r="D342" s="488" t="s">
        <v>3373</v>
      </c>
      <c r="E342" s="489" t="s">
        <v>3813</v>
      </c>
      <c r="F342" s="490">
        <v>337</v>
      </c>
      <c r="G342" s="491">
        <v>90929221</v>
      </c>
      <c r="H342" s="492">
        <v>346</v>
      </c>
      <c r="I342" s="493">
        <v>342</v>
      </c>
      <c r="J342" s="494">
        <v>98983827</v>
      </c>
      <c r="K342" s="495">
        <v>211</v>
      </c>
      <c r="L342" s="496">
        <v>207</v>
      </c>
      <c r="M342" s="491">
        <v>22070913</v>
      </c>
      <c r="N342" s="492">
        <v>196</v>
      </c>
      <c r="O342" s="493">
        <v>192</v>
      </c>
      <c r="P342" s="494">
        <v>43152104</v>
      </c>
      <c r="Q342" s="495">
        <v>305</v>
      </c>
      <c r="R342" s="496">
        <v>301</v>
      </c>
      <c r="S342" s="491">
        <v>76760519</v>
      </c>
      <c r="T342" s="492">
        <v>108</v>
      </c>
      <c r="U342" s="493">
        <v>108</v>
      </c>
      <c r="V342" s="494">
        <v>9502879</v>
      </c>
      <c r="W342" s="495">
        <v>145</v>
      </c>
      <c r="X342" s="496">
        <v>144</v>
      </c>
      <c r="Y342" s="491">
        <v>26872</v>
      </c>
      <c r="Z342" s="492">
        <v>332</v>
      </c>
      <c r="AA342" s="493">
        <v>327</v>
      </c>
      <c r="AB342" s="494">
        <v>222</v>
      </c>
      <c r="AC342" s="499">
        <v>321</v>
      </c>
      <c r="AD342" s="489">
        <v>0</v>
      </c>
      <c r="AE342" s="500">
        <v>100</v>
      </c>
      <c r="AF342" s="501">
        <v>0</v>
      </c>
    </row>
    <row r="343" spans="1:32" ht="18.75" customHeight="1">
      <c r="A343" s="388">
        <v>341</v>
      </c>
      <c r="B343" s="389">
        <v>320</v>
      </c>
      <c r="C343" s="390" t="s">
        <v>3918</v>
      </c>
      <c r="D343" s="391" t="s">
        <v>3815</v>
      </c>
      <c r="E343" s="392" t="s">
        <v>3813</v>
      </c>
      <c r="F343" s="393">
        <v>338</v>
      </c>
      <c r="G343" s="394">
        <v>90908122</v>
      </c>
      <c r="H343" s="395">
        <v>262</v>
      </c>
      <c r="I343" s="396">
        <v>260</v>
      </c>
      <c r="J343" s="397">
        <v>112644563</v>
      </c>
      <c r="K343" s="398">
        <v>431</v>
      </c>
      <c r="L343" s="399">
        <v>427</v>
      </c>
      <c r="M343" s="394">
        <v>6945547</v>
      </c>
      <c r="N343" s="395">
        <v>326</v>
      </c>
      <c r="O343" s="396">
        <v>321</v>
      </c>
      <c r="P343" s="397">
        <v>23990292</v>
      </c>
      <c r="Q343" s="398">
        <v>236</v>
      </c>
      <c r="R343" s="399">
        <v>233</v>
      </c>
      <c r="S343" s="394">
        <v>91644942</v>
      </c>
      <c r="T343" s="395">
        <v>323</v>
      </c>
      <c r="U343" s="396">
        <v>319</v>
      </c>
      <c r="V343" s="397">
        <v>1165808</v>
      </c>
      <c r="W343" s="398">
        <v>11</v>
      </c>
      <c r="X343" s="399">
        <v>11</v>
      </c>
      <c r="Y343" s="394">
        <v>64660</v>
      </c>
      <c r="Z343" s="395">
        <v>334</v>
      </c>
      <c r="AA343" s="396">
        <v>329</v>
      </c>
      <c r="AB343" s="397">
        <v>221</v>
      </c>
      <c r="AC343" s="401">
        <v>322</v>
      </c>
      <c r="AD343" s="392">
        <v>0</v>
      </c>
      <c r="AE343" s="402">
        <v>100</v>
      </c>
      <c r="AF343" s="403">
        <v>0</v>
      </c>
    </row>
    <row r="344" spans="1:32" ht="18.75" customHeight="1">
      <c r="A344" s="470">
        <v>342</v>
      </c>
      <c r="B344" s="471">
        <v>440</v>
      </c>
      <c r="C344" s="472" t="s">
        <v>968</v>
      </c>
      <c r="D344" s="473" t="s">
        <v>1738</v>
      </c>
      <c r="E344" s="474" t="s">
        <v>3813</v>
      </c>
      <c r="F344" s="475">
        <v>339</v>
      </c>
      <c r="G344" s="476">
        <v>90872725</v>
      </c>
      <c r="H344" s="477">
        <v>400</v>
      </c>
      <c r="I344" s="478">
        <v>396</v>
      </c>
      <c r="J344" s="479">
        <v>90872725</v>
      </c>
      <c r="K344" s="480">
        <v>467</v>
      </c>
      <c r="L344" s="481">
        <v>463</v>
      </c>
      <c r="M344" s="476">
        <v>2639602</v>
      </c>
      <c r="N344" s="477">
        <v>461</v>
      </c>
      <c r="O344" s="478">
        <v>456</v>
      </c>
      <c r="P344" s="479">
        <v>6290343</v>
      </c>
      <c r="Q344" s="480">
        <v>489</v>
      </c>
      <c r="R344" s="481">
        <v>484</v>
      </c>
      <c r="S344" s="476">
        <v>28816421</v>
      </c>
      <c r="T344" s="477">
        <v>334</v>
      </c>
      <c r="U344" s="478">
        <v>330</v>
      </c>
      <c r="V344" s="479">
        <v>984109</v>
      </c>
      <c r="W344" s="480">
        <v>217</v>
      </c>
      <c r="X344" s="481">
        <v>216</v>
      </c>
      <c r="Y344" s="476">
        <v>14567</v>
      </c>
      <c r="Z344" s="477">
        <v>403</v>
      </c>
      <c r="AA344" s="478">
        <v>398</v>
      </c>
      <c r="AB344" s="479">
        <v>150</v>
      </c>
      <c r="AC344" s="482">
        <v>312</v>
      </c>
      <c r="AD344" s="474">
        <v>0</v>
      </c>
      <c r="AE344" s="483">
        <v>100</v>
      </c>
      <c r="AF344" s="484">
        <v>0</v>
      </c>
    </row>
    <row r="345" spans="1:32" ht="18.75" customHeight="1">
      <c r="A345" s="356">
        <v>343</v>
      </c>
      <c r="B345" s="357">
        <v>240</v>
      </c>
      <c r="C345" s="358" t="s">
        <v>4261</v>
      </c>
      <c r="D345" s="359" t="s">
        <v>3815</v>
      </c>
      <c r="E345" s="360" t="s">
        <v>3813</v>
      </c>
      <c r="F345" s="361">
        <v>340</v>
      </c>
      <c r="G345" s="362">
        <v>90800033</v>
      </c>
      <c r="H345" s="363">
        <v>401</v>
      </c>
      <c r="I345" s="364">
        <v>397</v>
      </c>
      <c r="J345" s="365">
        <v>90831578</v>
      </c>
      <c r="K345" s="366">
        <v>396</v>
      </c>
      <c r="L345" s="367">
        <v>392</v>
      </c>
      <c r="M345" s="362">
        <v>9518196</v>
      </c>
      <c r="N345" s="363">
        <v>320</v>
      </c>
      <c r="O345" s="364">
        <v>315</v>
      </c>
      <c r="P345" s="365">
        <v>24985210</v>
      </c>
      <c r="Q345" s="366">
        <v>356</v>
      </c>
      <c r="R345" s="367">
        <v>352</v>
      </c>
      <c r="S345" s="362">
        <v>66867095</v>
      </c>
      <c r="T345" s="363">
        <v>213</v>
      </c>
      <c r="U345" s="364">
        <v>211</v>
      </c>
      <c r="V345" s="365">
        <v>4236734</v>
      </c>
      <c r="W345" s="366" t="s">
        <v>3813</v>
      </c>
      <c r="X345" s="367" t="s">
        <v>3813</v>
      </c>
      <c r="Y345" s="426" t="s">
        <v>3813</v>
      </c>
      <c r="Z345" s="363">
        <v>440</v>
      </c>
      <c r="AA345" s="364">
        <v>435</v>
      </c>
      <c r="AB345" s="365">
        <v>105</v>
      </c>
      <c r="AC345" s="368">
        <v>322</v>
      </c>
      <c r="AD345" s="360">
        <v>0</v>
      </c>
      <c r="AE345" s="369">
        <v>100</v>
      </c>
      <c r="AF345" s="370">
        <v>0</v>
      </c>
    </row>
    <row r="346" spans="1:32" ht="18.75" customHeight="1">
      <c r="A346" s="356">
        <v>344</v>
      </c>
      <c r="B346" s="357">
        <v>321</v>
      </c>
      <c r="C346" s="358" t="s">
        <v>681</v>
      </c>
      <c r="D346" s="359" t="s">
        <v>3815</v>
      </c>
      <c r="E346" s="360" t="s">
        <v>3813</v>
      </c>
      <c r="F346" s="361">
        <v>341</v>
      </c>
      <c r="G346" s="362">
        <v>90699543</v>
      </c>
      <c r="H346" s="363">
        <v>378</v>
      </c>
      <c r="I346" s="364">
        <v>374</v>
      </c>
      <c r="J346" s="365">
        <v>94651072</v>
      </c>
      <c r="K346" s="366">
        <v>159</v>
      </c>
      <c r="L346" s="367">
        <v>156</v>
      </c>
      <c r="M346" s="362">
        <v>27985897</v>
      </c>
      <c r="N346" s="363">
        <v>410</v>
      </c>
      <c r="O346" s="364">
        <v>405</v>
      </c>
      <c r="P346" s="365">
        <v>13725603</v>
      </c>
      <c r="Q346" s="366">
        <v>469</v>
      </c>
      <c r="R346" s="367">
        <v>465</v>
      </c>
      <c r="S346" s="362">
        <v>39627747</v>
      </c>
      <c r="T346" s="363">
        <v>338</v>
      </c>
      <c r="U346" s="364">
        <v>334</v>
      </c>
      <c r="V346" s="365">
        <v>919977</v>
      </c>
      <c r="W346" s="366">
        <v>379</v>
      </c>
      <c r="X346" s="367">
        <v>377</v>
      </c>
      <c r="Y346" s="362">
        <v>1488</v>
      </c>
      <c r="Z346" s="363">
        <v>102</v>
      </c>
      <c r="AA346" s="364">
        <v>101</v>
      </c>
      <c r="AB346" s="365">
        <v>600</v>
      </c>
      <c r="AC346" s="368">
        <v>356</v>
      </c>
      <c r="AD346" s="360">
        <v>0</v>
      </c>
      <c r="AE346" s="369">
        <v>100</v>
      </c>
      <c r="AF346" s="370">
        <v>0</v>
      </c>
    </row>
    <row r="347" spans="1:32" ht="18.75" customHeight="1">
      <c r="A347" s="485">
        <v>345</v>
      </c>
      <c r="B347" s="486" t="s">
        <v>3813</v>
      </c>
      <c r="C347" s="525" t="s">
        <v>3813</v>
      </c>
      <c r="D347" s="488" t="s">
        <v>465</v>
      </c>
      <c r="E347" s="489" t="s">
        <v>3813</v>
      </c>
      <c r="F347" s="490">
        <v>342</v>
      </c>
      <c r="G347" s="497" t="s">
        <v>3813</v>
      </c>
      <c r="H347" s="492">
        <v>329</v>
      </c>
      <c r="I347" s="493">
        <v>326</v>
      </c>
      <c r="J347" s="498" t="s">
        <v>3813</v>
      </c>
      <c r="K347" s="495">
        <v>496</v>
      </c>
      <c r="L347" s="496">
        <v>491</v>
      </c>
      <c r="M347" s="497" t="s">
        <v>3813</v>
      </c>
      <c r="N347" s="492">
        <v>123</v>
      </c>
      <c r="O347" s="493">
        <v>120</v>
      </c>
      <c r="P347" s="498" t="s">
        <v>3813</v>
      </c>
      <c r="Q347" s="495">
        <v>41</v>
      </c>
      <c r="R347" s="496">
        <v>40</v>
      </c>
      <c r="S347" s="497" t="s">
        <v>3813</v>
      </c>
      <c r="T347" s="492">
        <v>498</v>
      </c>
      <c r="U347" s="493">
        <v>493</v>
      </c>
      <c r="V347" s="498" t="s">
        <v>3813</v>
      </c>
      <c r="W347" s="495">
        <v>224</v>
      </c>
      <c r="X347" s="496">
        <v>223</v>
      </c>
      <c r="Y347" s="497" t="s">
        <v>3813</v>
      </c>
      <c r="Z347" s="492">
        <v>313</v>
      </c>
      <c r="AA347" s="493">
        <v>308</v>
      </c>
      <c r="AB347" s="498" t="s">
        <v>3813</v>
      </c>
      <c r="AC347" s="499">
        <v>311</v>
      </c>
      <c r="AD347" s="489">
        <v>0</v>
      </c>
      <c r="AE347" s="500">
        <v>100</v>
      </c>
      <c r="AF347" s="501">
        <v>0</v>
      </c>
    </row>
    <row r="348" spans="1:32" ht="18.75" customHeight="1">
      <c r="A348" s="502">
        <v>346</v>
      </c>
      <c r="B348" s="503" t="s">
        <v>3813</v>
      </c>
      <c r="C348" s="504" t="s">
        <v>4262</v>
      </c>
      <c r="D348" s="505" t="s">
        <v>3812</v>
      </c>
      <c r="E348" s="506" t="s">
        <v>3813</v>
      </c>
      <c r="F348" s="507">
        <v>343</v>
      </c>
      <c r="G348" s="508">
        <v>90431590</v>
      </c>
      <c r="H348" s="509">
        <v>351</v>
      </c>
      <c r="I348" s="510">
        <v>347</v>
      </c>
      <c r="J348" s="511">
        <v>98616353</v>
      </c>
      <c r="K348" s="512">
        <v>254</v>
      </c>
      <c r="L348" s="513">
        <v>250</v>
      </c>
      <c r="M348" s="508">
        <v>18065073</v>
      </c>
      <c r="N348" s="509">
        <v>400</v>
      </c>
      <c r="O348" s="510">
        <v>395</v>
      </c>
      <c r="P348" s="511">
        <v>15224756</v>
      </c>
      <c r="Q348" s="512">
        <v>354</v>
      </c>
      <c r="R348" s="513">
        <v>350</v>
      </c>
      <c r="S348" s="508">
        <v>67518559</v>
      </c>
      <c r="T348" s="509">
        <v>385</v>
      </c>
      <c r="U348" s="510">
        <v>380</v>
      </c>
      <c r="V348" s="511">
        <v>-553123</v>
      </c>
      <c r="W348" s="512">
        <v>235</v>
      </c>
      <c r="X348" s="513">
        <v>234</v>
      </c>
      <c r="Y348" s="508">
        <v>12100</v>
      </c>
      <c r="Z348" s="509">
        <v>206</v>
      </c>
      <c r="AA348" s="510">
        <v>203</v>
      </c>
      <c r="AB348" s="511">
        <v>397</v>
      </c>
      <c r="AC348" s="516">
        <v>384</v>
      </c>
      <c r="AD348" s="506">
        <v>0</v>
      </c>
      <c r="AE348" s="517">
        <v>7.66</v>
      </c>
      <c r="AF348" s="518">
        <v>92.34</v>
      </c>
    </row>
    <row r="349" spans="1:32" ht="18.75" customHeight="1">
      <c r="A349" s="470">
        <v>347</v>
      </c>
      <c r="B349" s="471" t="s">
        <v>3813</v>
      </c>
      <c r="C349" s="523" t="s">
        <v>3813</v>
      </c>
      <c r="D349" s="473" t="s">
        <v>198</v>
      </c>
      <c r="E349" s="474" t="s">
        <v>3813</v>
      </c>
      <c r="F349" s="475">
        <v>344</v>
      </c>
      <c r="G349" s="519" t="s">
        <v>3813</v>
      </c>
      <c r="H349" s="477">
        <v>404</v>
      </c>
      <c r="I349" s="478">
        <v>400</v>
      </c>
      <c r="J349" s="520" t="s">
        <v>3813</v>
      </c>
      <c r="K349" s="480">
        <v>256</v>
      </c>
      <c r="L349" s="481">
        <v>252</v>
      </c>
      <c r="M349" s="519" t="s">
        <v>3813</v>
      </c>
      <c r="N349" s="477">
        <v>79</v>
      </c>
      <c r="O349" s="478">
        <v>77</v>
      </c>
      <c r="P349" s="520" t="s">
        <v>3813</v>
      </c>
      <c r="Q349" s="480">
        <v>239</v>
      </c>
      <c r="R349" s="481">
        <v>236</v>
      </c>
      <c r="S349" s="519" t="s">
        <v>3813</v>
      </c>
      <c r="T349" s="477">
        <v>137</v>
      </c>
      <c r="U349" s="478">
        <v>137</v>
      </c>
      <c r="V349" s="520" t="s">
        <v>3813</v>
      </c>
      <c r="W349" s="480">
        <v>147</v>
      </c>
      <c r="X349" s="481">
        <v>146</v>
      </c>
      <c r="Y349" s="519" t="s">
        <v>3813</v>
      </c>
      <c r="Z349" s="477">
        <v>156</v>
      </c>
      <c r="AA349" s="478">
        <v>154</v>
      </c>
      <c r="AB349" s="520" t="s">
        <v>3813</v>
      </c>
      <c r="AC349" s="482">
        <v>355</v>
      </c>
      <c r="AD349" s="474">
        <v>0</v>
      </c>
      <c r="AE349" s="483">
        <v>100</v>
      </c>
      <c r="AF349" s="484">
        <v>0</v>
      </c>
    </row>
    <row r="350" spans="1:32" ht="18.75" customHeight="1">
      <c r="A350" s="356">
        <v>348</v>
      </c>
      <c r="B350" s="357" t="s">
        <v>3813</v>
      </c>
      <c r="C350" s="358" t="s">
        <v>4263</v>
      </c>
      <c r="D350" s="359" t="s">
        <v>3815</v>
      </c>
      <c r="E350" s="427" t="s">
        <v>3813</v>
      </c>
      <c r="F350" s="369">
        <v>345</v>
      </c>
      <c r="G350" s="362">
        <v>90305976</v>
      </c>
      <c r="H350" s="363">
        <v>305</v>
      </c>
      <c r="I350" s="364">
        <v>302</v>
      </c>
      <c r="J350" s="365">
        <v>105430803</v>
      </c>
      <c r="K350" s="366" t="s">
        <v>3813</v>
      </c>
      <c r="L350" s="367" t="s">
        <v>3813</v>
      </c>
      <c r="M350" s="426" t="s">
        <v>3813</v>
      </c>
      <c r="N350" s="363" t="s">
        <v>3813</v>
      </c>
      <c r="O350" s="364" t="s">
        <v>3813</v>
      </c>
      <c r="P350" s="425" t="s">
        <v>3813</v>
      </c>
      <c r="Q350" s="366" t="s">
        <v>3813</v>
      </c>
      <c r="R350" s="367" t="s">
        <v>3813</v>
      </c>
      <c r="S350" s="426" t="s">
        <v>3813</v>
      </c>
      <c r="T350" s="363" t="s">
        <v>3813</v>
      </c>
      <c r="U350" s="364" t="s">
        <v>3813</v>
      </c>
      <c r="V350" s="425" t="s">
        <v>3813</v>
      </c>
      <c r="W350" s="366">
        <v>39</v>
      </c>
      <c r="X350" s="367">
        <v>39</v>
      </c>
      <c r="Y350" s="362">
        <v>52782</v>
      </c>
      <c r="Z350" s="363">
        <v>361</v>
      </c>
      <c r="AA350" s="364">
        <v>356</v>
      </c>
      <c r="AB350" s="365">
        <v>194</v>
      </c>
      <c r="AC350" s="368">
        <v>322</v>
      </c>
      <c r="AD350" s="360">
        <v>0</v>
      </c>
      <c r="AE350" s="369">
        <v>100</v>
      </c>
      <c r="AF350" s="370">
        <v>0</v>
      </c>
    </row>
    <row r="351" spans="1:32" ht="18.75" customHeight="1">
      <c r="A351" s="470">
        <v>349</v>
      </c>
      <c r="B351" s="523">
        <v>374</v>
      </c>
      <c r="C351" s="472" t="s">
        <v>3120</v>
      </c>
      <c r="D351" s="473" t="s">
        <v>3369</v>
      </c>
      <c r="E351" s="474" t="s">
        <v>3813</v>
      </c>
      <c r="F351" s="475">
        <v>346</v>
      </c>
      <c r="G351" s="476">
        <v>90300407</v>
      </c>
      <c r="H351" s="477">
        <v>403</v>
      </c>
      <c r="I351" s="478">
        <v>399</v>
      </c>
      <c r="J351" s="479">
        <v>90340077</v>
      </c>
      <c r="K351" s="480">
        <v>479</v>
      </c>
      <c r="L351" s="481">
        <v>475</v>
      </c>
      <c r="M351" s="476">
        <v>-987020</v>
      </c>
      <c r="N351" s="477">
        <v>499</v>
      </c>
      <c r="O351" s="478">
        <v>494</v>
      </c>
      <c r="P351" s="479">
        <v>-62482165</v>
      </c>
      <c r="Q351" s="480">
        <v>82</v>
      </c>
      <c r="R351" s="481">
        <v>80</v>
      </c>
      <c r="S351" s="476">
        <v>163981484</v>
      </c>
      <c r="T351" s="477">
        <v>144</v>
      </c>
      <c r="U351" s="478">
        <v>143</v>
      </c>
      <c r="V351" s="479">
        <v>7197636</v>
      </c>
      <c r="W351" s="480">
        <v>301</v>
      </c>
      <c r="X351" s="481">
        <v>300</v>
      </c>
      <c r="Y351" s="476">
        <v>5857</v>
      </c>
      <c r="Z351" s="477">
        <v>144</v>
      </c>
      <c r="AA351" s="478">
        <v>143</v>
      </c>
      <c r="AB351" s="479">
        <v>499</v>
      </c>
      <c r="AC351" s="482">
        <v>321</v>
      </c>
      <c r="AD351" s="474">
        <v>0</v>
      </c>
      <c r="AE351" s="483">
        <v>100</v>
      </c>
      <c r="AF351" s="484">
        <v>0</v>
      </c>
    </row>
    <row r="352" spans="1:32" ht="18.75" customHeight="1">
      <c r="A352" s="404">
        <v>350</v>
      </c>
      <c r="B352" s="405">
        <v>456</v>
      </c>
      <c r="C352" s="406" t="s">
        <v>977</v>
      </c>
      <c r="D352" s="407" t="s">
        <v>3815</v>
      </c>
      <c r="E352" s="408" t="s">
        <v>3813</v>
      </c>
      <c r="F352" s="409">
        <v>347</v>
      </c>
      <c r="G352" s="410">
        <v>89760599</v>
      </c>
      <c r="H352" s="411">
        <v>409</v>
      </c>
      <c r="I352" s="412">
        <v>405</v>
      </c>
      <c r="J352" s="413">
        <v>89833475</v>
      </c>
      <c r="K352" s="414">
        <v>432</v>
      </c>
      <c r="L352" s="415">
        <v>428</v>
      </c>
      <c r="M352" s="410">
        <v>6845363</v>
      </c>
      <c r="N352" s="411">
        <v>439</v>
      </c>
      <c r="O352" s="412">
        <v>434</v>
      </c>
      <c r="P352" s="413">
        <v>9182783</v>
      </c>
      <c r="Q352" s="414">
        <v>481</v>
      </c>
      <c r="R352" s="415">
        <v>477</v>
      </c>
      <c r="S352" s="410">
        <v>31985701</v>
      </c>
      <c r="T352" s="411">
        <v>362</v>
      </c>
      <c r="U352" s="412">
        <v>357</v>
      </c>
      <c r="V352" s="413">
        <v>280298</v>
      </c>
      <c r="W352" s="414">
        <v>391</v>
      </c>
      <c r="X352" s="415">
        <v>389</v>
      </c>
      <c r="Y352" s="410">
        <v>1041</v>
      </c>
      <c r="Z352" s="411">
        <v>459</v>
      </c>
      <c r="AA352" s="412">
        <v>454</v>
      </c>
      <c r="AB352" s="413">
        <v>84</v>
      </c>
      <c r="AC352" s="418">
        <v>372</v>
      </c>
      <c r="AD352" s="408">
        <v>0</v>
      </c>
      <c r="AE352" s="419">
        <v>100</v>
      </c>
      <c r="AF352" s="420">
        <v>0</v>
      </c>
    </row>
    <row r="353" spans="1:32" ht="18.75" customHeight="1">
      <c r="A353" s="388">
        <v>351</v>
      </c>
      <c r="B353" s="389" t="s">
        <v>3813</v>
      </c>
      <c r="C353" s="390" t="s">
        <v>4264</v>
      </c>
      <c r="D353" s="391" t="s">
        <v>3815</v>
      </c>
      <c r="E353" s="392" t="s">
        <v>3813</v>
      </c>
      <c r="F353" s="393">
        <v>348</v>
      </c>
      <c r="G353" s="394">
        <v>89460424</v>
      </c>
      <c r="H353" s="395">
        <v>383</v>
      </c>
      <c r="I353" s="396">
        <v>379</v>
      </c>
      <c r="J353" s="397">
        <v>94016497</v>
      </c>
      <c r="K353" s="398" t="s">
        <v>3813</v>
      </c>
      <c r="L353" s="399" t="s">
        <v>3813</v>
      </c>
      <c r="M353" s="400" t="s">
        <v>3813</v>
      </c>
      <c r="N353" s="395" t="s">
        <v>3813</v>
      </c>
      <c r="O353" s="396" t="s">
        <v>3813</v>
      </c>
      <c r="P353" s="421" t="s">
        <v>3813</v>
      </c>
      <c r="Q353" s="398">
        <v>270</v>
      </c>
      <c r="R353" s="399">
        <v>266</v>
      </c>
      <c r="S353" s="394">
        <v>83712384</v>
      </c>
      <c r="T353" s="395" t="s">
        <v>3813</v>
      </c>
      <c r="U353" s="396" t="s">
        <v>3813</v>
      </c>
      <c r="V353" s="421" t="s">
        <v>3813</v>
      </c>
      <c r="W353" s="398" t="s">
        <v>3813</v>
      </c>
      <c r="X353" s="399" t="s">
        <v>3813</v>
      </c>
      <c r="Y353" s="400" t="s">
        <v>3813</v>
      </c>
      <c r="Z353" s="395">
        <v>90</v>
      </c>
      <c r="AA353" s="396">
        <v>89</v>
      </c>
      <c r="AB353" s="397">
        <v>633</v>
      </c>
      <c r="AC353" s="401">
        <v>311</v>
      </c>
      <c r="AD353" s="392">
        <v>0</v>
      </c>
      <c r="AE353" s="402">
        <v>100</v>
      </c>
      <c r="AF353" s="403">
        <v>0</v>
      </c>
    </row>
    <row r="354" spans="1:32" ht="18.75" customHeight="1">
      <c r="A354" s="470">
        <v>352</v>
      </c>
      <c r="B354" s="471">
        <v>438</v>
      </c>
      <c r="C354" s="472" t="s">
        <v>3267</v>
      </c>
      <c r="D354" s="473" t="s">
        <v>465</v>
      </c>
      <c r="E354" s="474" t="s">
        <v>3813</v>
      </c>
      <c r="F354" s="475">
        <v>349</v>
      </c>
      <c r="G354" s="476">
        <v>89447430</v>
      </c>
      <c r="H354" s="477">
        <v>223</v>
      </c>
      <c r="I354" s="478">
        <v>222</v>
      </c>
      <c r="J354" s="479">
        <v>118913991</v>
      </c>
      <c r="K354" s="480">
        <v>378</v>
      </c>
      <c r="L354" s="481">
        <v>374</v>
      </c>
      <c r="M354" s="476">
        <v>10489970</v>
      </c>
      <c r="N354" s="477">
        <v>463</v>
      </c>
      <c r="O354" s="478">
        <v>458</v>
      </c>
      <c r="P354" s="479">
        <v>5980463</v>
      </c>
      <c r="Q354" s="480">
        <v>492</v>
      </c>
      <c r="R354" s="481">
        <v>487</v>
      </c>
      <c r="S354" s="476">
        <v>25233838</v>
      </c>
      <c r="T354" s="477">
        <v>228</v>
      </c>
      <c r="U354" s="478">
        <v>226</v>
      </c>
      <c r="V354" s="479">
        <v>3593579</v>
      </c>
      <c r="W354" s="480">
        <v>18</v>
      </c>
      <c r="X354" s="481">
        <v>18</v>
      </c>
      <c r="Y354" s="476">
        <v>62071</v>
      </c>
      <c r="Z354" s="477">
        <v>475</v>
      </c>
      <c r="AA354" s="478">
        <v>470</v>
      </c>
      <c r="AB354" s="479">
        <v>59</v>
      </c>
      <c r="AC354" s="482">
        <v>322</v>
      </c>
      <c r="AD354" s="474">
        <v>0</v>
      </c>
      <c r="AE354" s="483">
        <v>100</v>
      </c>
      <c r="AF354" s="484">
        <v>0</v>
      </c>
    </row>
    <row r="355" spans="1:32" ht="18.75" customHeight="1">
      <c r="A355" s="470">
        <v>353</v>
      </c>
      <c r="B355" s="523">
        <v>369</v>
      </c>
      <c r="C355" s="472" t="s">
        <v>4265</v>
      </c>
      <c r="D355" s="473" t="s">
        <v>3371</v>
      </c>
      <c r="E355" s="474" t="s">
        <v>3813</v>
      </c>
      <c r="F355" s="475">
        <v>350</v>
      </c>
      <c r="G355" s="476">
        <v>89386081</v>
      </c>
      <c r="H355" s="477">
        <v>349</v>
      </c>
      <c r="I355" s="478">
        <v>345</v>
      </c>
      <c r="J355" s="479">
        <v>98698545</v>
      </c>
      <c r="K355" s="480" t="s">
        <v>3813</v>
      </c>
      <c r="L355" s="481" t="s">
        <v>3813</v>
      </c>
      <c r="M355" s="519" t="s">
        <v>3813</v>
      </c>
      <c r="N355" s="477">
        <v>164</v>
      </c>
      <c r="O355" s="478">
        <v>160</v>
      </c>
      <c r="P355" s="479">
        <v>48884829</v>
      </c>
      <c r="Q355" s="480">
        <v>197</v>
      </c>
      <c r="R355" s="481">
        <v>194</v>
      </c>
      <c r="S355" s="476">
        <v>105028592</v>
      </c>
      <c r="T355" s="477" t="s">
        <v>3813</v>
      </c>
      <c r="U355" s="478" t="s">
        <v>3813</v>
      </c>
      <c r="V355" s="520" t="s">
        <v>3813</v>
      </c>
      <c r="W355" s="480">
        <v>222</v>
      </c>
      <c r="X355" s="481">
        <v>221</v>
      </c>
      <c r="Y355" s="476">
        <v>14130</v>
      </c>
      <c r="Z355" s="477">
        <v>229</v>
      </c>
      <c r="AA355" s="478">
        <v>226</v>
      </c>
      <c r="AB355" s="479">
        <v>355</v>
      </c>
      <c r="AC355" s="482">
        <v>356</v>
      </c>
      <c r="AD355" s="474">
        <v>0</v>
      </c>
      <c r="AE355" s="483">
        <v>100</v>
      </c>
      <c r="AF355" s="484">
        <v>0</v>
      </c>
    </row>
    <row r="356" spans="1:32" ht="18.75" customHeight="1">
      <c r="A356" s="470">
        <v>354</v>
      </c>
      <c r="B356" s="471">
        <v>463</v>
      </c>
      <c r="C356" s="472" t="s">
        <v>2071</v>
      </c>
      <c r="D356" s="473" t="s">
        <v>3816</v>
      </c>
      <c r="E356" s="474" t="s">
        <v>3813</v>
      </c>
      <c r="F356" s="475">
        <v>351</v>
      </c>
      <c r="G356" s="476">
        <v>89355235</v>
      </c>
      <c r="H356" s="477">
        <v>164</v>
      </c>
      <c r="I356" s="478">
        <v>164</v>
      </c>
      <c r="J356" s="479">
        <v>131214086</v>
      </c>
      <c r="K356" s="480">
        <v>69</v>
      </c>
      <c r="L356" s="481">
        <v>67</v>
      </c>
      <c r="M356" s="476">
        <v>40483550</v>
      </c>
      <c r="N356" s="477">
        <v>56</v>
      </c>
      <c r="O356" s="478">
        <v>54</v>
      </c>
      <c r="P356" s="479">
        <v>90883448</v>
      </c>
      <c r="Q356" s="480">
        <v>162</v>
      </c>
      <c r="R356" s="481">
        <v>159</v>
      </c>
      <c r="S356" s="476">
        <v>117781150</v>
      </c>
      <c r="T356" s="477">
        <v>9</v>
      </c>
      <c r="U356" s="478">
        <v>9</v>
      </c>
      <c r="V356" s="479">
        <v>33699038</v>
      </c>
      <c r="W356" s="480">
        <v>167</v>
      </c>
      <c r="X356" s="481">
        <v>166</v>
      </c>
      <c r="Y356" s="476">
        <v>23450</v>
      </c>
      <c r="Z356" s="477">
        <v>326</v>
      </c>
      <c r="AA356" s="478">
        <v>321</v>
      </c>
      <c r="AB356" s="479">
        <v>226</v>
      </c>
      <c r="AC356" s="482">
        <v>352</v>
      </c>
      <c r="AD356" s="474">
        <v>0</v>
      </c>
      <c r="AE356" s="483">
        <v>100</v>
      </c>
      <c r="AF356" s="484">
        <v>0</v>
      </c>
    </row>
    <row r="357" spans="1:32" ht="18.75" customHeight="1">
      <c r="A357" s="485">
        <v>355</v>
      </c>
      <c r="B357" s="486" t="s">
        <v>3813</v>
      </c>
      <c r="C357" s="487" t="s">
        <v>4266</v>
      </c>
      <c r="D357" s="488" t="s">
        <v>3373</v>
      </c>
      <c r="E357" s="489" t="s">
        <v>3813</v>
      </c>
      <c r="F357" s="490">
        <v>352</v>
      </c>
      <c r="G357" s="491">
        <v>89260135</v>
      </c>
      <c r="H357" s="492">
        <v>20</v>
      </c>
      <c r="I357" s="493">
        <v>20</v>
      </c>
      <c r="J357" s="494">
        <v>185879117</v>
      </c>
      <c r="K357" s="495">
        <v>419</v>
      </c>
      <c r="L357" s="496">
        <v>415</v>
      </c>
      <c r="M357" s="491">
        <v>7900130</v>
      </c>
      <c r="N357" s="492">
        <v>455</v>
      </c>
      <c r="O357" s="493">
        <v>450</v>
      </c>
      <c r="P357" s="494">
        <v>7278256</v>
      </c>
      <c r="Q357" s="495">
        <v>449</v>
      </c>
      <c r="R357" s="496">
        <v>445</v>
      </c>
      <c r="S357" s="491">
        <v>44817339</v>
      </c>
      <c r="T357" s="492">
        <v>321</v>
      </c>
      <c r="U357" s="493">
        <v>317</v>
      </c>
      <c r="V357" s="494">
        <v>1219229</v>
      </c>
      <c r="W357" s="495" t="s">
        <v>3813</v>
      </c>
      <c r="X357" s="496" t="s">
        <v>3813</v>
      </c>
      <c r="Y357" s="497" t="s">
        <v>3813</v>
      </c>
      <c r="Z357" s="492">
        <v>481</v>
      </c>
      <c r="AA357" s="493">
        <v>476</v>
      </c>
      <c r="AB357" s="494">
        <v>47</v>
      </c>
      <c r="AC357" s="499">
        <v>321</v>
      </c>
      <c r="AD357" s="489">
        <v>0</v>
      </c>
      <c r="AE357" s="500">
        <v>100</v>
      </c>
      <c r="AF357" s="501">
        <v>0</v>
      </c>
    </row>
    <row r="358" spans="1:32" ht="18.75" customHeight="1">
      <c r="A358" s="388">
        <v>356</v>
      </c>
      <c r="B358" s="389">
        <v>317</v>
      </c>
      <c r="C358" s="390" t="s">
        <v>2344</v>
      </c>
      <c r="D358" s="391" t="s">
        <v>3815</v>
      </c>
      <c r="E358" s="392" t="s">
        <v>3813</v>
      </c>
      <c r="F358" s="393">
        <v>353</v>
      </c>
      <c r="G358" s="394">
        <v>89081450</v>
      </c>
      <c r="H358" s="395">
        <v>193</v>
      </c>
      <c r="I358" s="396">
        <v>192</v>
      </c>
      <c r="J358" s="397">
        <v>125466832</v>
      </c>
      <c r="K358" s="398">
        <v>208</v>
      </c>
      <c r="L358" s="399">
        <v>204</v>
      </c>
      <c r="M358" s="394">
        <v>22631493</v>
      </c>
      <c r="N358" s="395">
        <v>292</v>
      </c>
      <c r="O358" s="396">
        <v>288</v>
      </c>
      <c r="P358" s="397">
        <v>28611810</v>
      </c>
      <c r="Q358" s="398">
        <v>327</v>
      </c>
      <c r="R358" s="399">
        <v>323</v>
      </c>
      <c r="S358" s="394">
        <v>72535617</v>
      </c>
      <c r="T358" s="395">
        <v>331</v>
      </c>
      <c r="U358" s="396">
        <v>327</v>
      </c>
      <c r="V358" s="397">
        <v>1029532</v>
      </c>
      <c r="W358" s="398">
        <v>280</v>
      </c>
      <c r="X358" s="399">
        <v>279</v>
      </c>
      <c r="Y358" s="394">
        <v>7585</v>
      </c>
      <c r="Z358" s="395">
        <v>23</v>
      </c>
      <c r="AA358" s="396">
        <v>22</v>
      </c>
      <c r="AB358" s="397">
        <v>1140</v>
      </c>
      <c r="AC358" s="401">
        <v>322</v>
      </c>
      <c r="AD358" s="392">
        <v>0</v>
      </c>
      <c r="AE358" s="402">
        <v>100</v>
      </c>
      <c r="AF358" s="403">
        <v>0</v>
      </c>
    </row>
    <row r="359" spans="1:32" ht="18.75" customHeight="1">
      <c r="A359" s="470">
        <v>357</v>
      </c>
      <c r="B359" s="471">
        <v>197</v>
      </c>
      <c r="C359" s="472" t="s">
        <v>1432</v>
      </c>
      <c r="D359" s="473" t="s">
        <v>3115</v>
      </c>
      <c r="E359" s="474" t="s">
        <v>3813</v>
      </c>
      <c r="F359" s="475">
        <v>354</v>
      </c>
      <c r="G359" s="476">
        <v>89006421</v>
      </c>
      <c r="H359" s="477">
        <v>391</v>
      </c>
      <c r="I359" s="478">
        <v>387</v>
      </c>
      <c r="J359" s="479">
        <v>92339497</v>
      </c>
      <c r="K359" s="480">
        <v>150</v>
      </c>
      <c r="L359" s="481">
        <v>147</v>
      </c>
      <c r="M359" s="476">
        <v>29193967</v>
      </c>
      <c r="N359" s="477">
        <v>332</v>
      </c>
      <c r="O359" s="478">
        <v>327</v>
      </c>
      <c r="P359" s="479">
        <v>23430294</v>
      </c>
      <c r="Q359" s="480">
        <v>418</v>
      </c>
      <c r="R359" s="481">
        <v>414</v>
      </c>
      <c r="S359" s="476">
        <v>54168717</v>
      </c>
      <c r="T359" s="477">
        <v>132</v>
      </c>
      <c r="U359" s="478">
        <v>132</v>
      </c>
      <c r="V359" s="479">
        <v>8124073</v>
      </c>
      <c r="W359" s="480">
        <v>47</v>
      </c>
      <c r="X359" s="481">
        <v>47</v>
      </c>
      <c r="Y359" s="476">
        <v>51265</v>
      </c>
      <c r="Z359" s="477">
        <v>74</v>
      </c>
      <c r="AA359" s="478">
        <v>73</v>
      </c>
      <c r="AB359" s="479">
        <v>699</v>
      </c>
      <c r="AC359" s="482">
        <v>322</v>
      </c>
      <c r="AD359" s="474">
        <v>0</v>
      </c>
      <c r="AE359" s="483">
        <v>100</v>
      </c>
      <c r="AF359" s="484">
        <v>0</v>
      </c>
    </row>
    <row r="360" spans="1:32" ht="18.75" customHeight="1">
      <c r="A360" s="356">
        <v>358</v>
      </c>
      <c r="B360" s="357">
        <v>455</v>
      </c>
      <c r="C360" s="358" t="s">
        <v>4267</v>
      </c>
      <c r="D360" s="359" t="s">
        <v>3815</v>
      </c>
      <c r="E360" s="360" t="s">
        <v>3813</v>
      </c>
      <c r="F360" s="361">
        <v>355</v>
      </c>
      <c r="G360" s="362">
        <v>88902367</v>
      </c>
      <c r="H360" s="363">
        <v>327</v>
      </c>
      <c r="I360" s="364">
        <v>324</v>
      </c>
      <c r="J360" s="365">
        <v>102286294</v>
      </c>
      <c r="K360" s="366">
        <v>214</v>
      </c>
      <c r="L360" s="367">
        <v>210</v>
      </c>
      <c r="M360" s="362">
        <v>21659312</v>
      </c>
      <c r="N360" s="363">
        <v>415</v>
      </c>
      <c r="O360" s="364">
        <v>410</v>
      </c>
      <c r="P360" s="365">
        <v>13101219</v>
      </c>
      <c r="Q360" s="366">
        <v>317</v>
      </c>
      <c r="R360" s="367">
        <v>313</v>
      </c>
      <c r="S360" s="362">
        <v>74920652</v>
      </c>
      <c r="T360" s="363">
        <v>208</v>
      </c>
      <c r="U360" s="364">
        <v>206</v>
      </c>
      <c r="V360" s="365">
        <v>4477775</v>
      </c>
      <c r="W360" s="366">
        <v>62</v>
      </c>
      <c r="X360" s="367">
        <v>62</v>
      </c>
      <c r="Y360" s="362">
        <v>46259</v>
      </c>
      <c r="Z360" s="363">
        <v>48</v>
      </c>
      <c r="AA360" s="364">
        <v>47</v>
      </c>
      <c r="AB360" s="365">
        <v>841</v>
      </c>
      <c r="AC360" s="368">
        <v>323</v>
      </c>
      <c r="AD360" s="360">
        <v>0</v>
      </c>
      <c r="AE360" s="369">
        <v>100</v>
      </c>
      <c r="AF360" s="370">
        <v>0</v>
      </c>
    </row>
    <row r="361" spans="1:32" ht="18.75" customHeight="1">
      <c r="A361" s="470">
        <v>359</v>
      </c>
      <c r="B361" s="471" t="s">
        <v>3813</v>
      </c>
      <c r="C361" s="523" t="s">
        <v>3813</v>
      </c>
      <c r="D361" s="473" t="s">
        <v>3369</v>
      </c>
      <c r="E361" s="474" t="s">
        <v>3813</v>
      </c>
      <c r="F361" s="475">
        <v>356</v>
      </c>
      <c r="G361" s="519" t="s">
        <v>3813</v>
      </c>
      <c r="H361" s="477">
        <v>395</v>
      </c>
      <c r="I361" s="478">
        <v>391</v>
      </c>
      <c r="J361" s="520" t="s">
        <v>3813</v>
      </c>
      <c r="K361" s="480">
        <v>243</v>
      </c>
      <c r="L361" s="481">
        <v>239</v>
      </c>
      <c r="M361" s="519" t="s">
        <v>3813</v>
      </c>
      <c r="N361" s="477">
        <v>135</v>
      </c>
      <c r="O361" s="478">
        <v>132</v>
      </c>
      <c r="P361" s="520" t="s">
        <v>3813</v>
      </c>
      <c r="Q361" s="480">
        <v>271</v>
      </c>
      <c r="R361" s="481">
        <v>267</v>
      </c>
      <c r="S361" s="519" t="s">
        <v>3813</v>
      </c>
      <c r="T361" s="477">
        <v>89</v>
      </c>
      <c r="U361" s="478">
        <v>89</v>
      </c>
      <c r="V361" s="520" t="s">
        <v>3813</v>
      </c>
      <c r="W361" s="480">
        <v>181</v>
      </c>
      <c r="X361" s="481">
        <v>180</v>
      </c>
      <c r="Y361" s="519" t="s">
        <v>3813</v>
      </c>
      <c r="Z361" s="477">
        <v>177</v>
      </c>
      <c r="AA361" s="478">
        <v>175</v>
      </c>
      <c r="AB361" s="520" t="s">
        <v>3813</v>
      </c>
      <c r="AC361" s="482">
        <v>321</v>
      </c>
      <c r="AD361" s="474">
        <v>0</v>
      </c>
      <c r="AE361" s="483">
        <v>100</v>
      </c>
      <c r="AF361" s="484">
        <v>0</v>
      </c>
    </row>
    <row r="362" spans="1:32" ht="18.75" customHeight="1">
      <c r="A362" s="404">
        <v>360</v>
      </c>
      <c r="B362" s="405">
        <v>318</v>
      </c>
      <c r="C362" s="406" t="s">
        <v>4268</v>
      </c>
      <c r="D362" s="407" t="s">
        <v>3815</v>
      </c>
      <c r="E362" s="408" t="s">
        <v>3813</v>
      </c>
      <c r="F362" s="409">
        <v>357</v>
      </c>
      <c r="G362" s="410">
        <v>88547489</v>
      </c>
      <c r="H362" s="411">
        <v>311</v>
      </c>
      <c r="I362" s="412">
        <v>308</v>
      </c>
      <c r="J362" s="413">
        <v>104627212</v>
      </c>
      <c r="K362" s="414">
        <v>288</v>
      </c>
      <c r="L362" s="415">
        <v>284</v>
      </c>
      <c r="M362" s="410">
        <v>16112619</v>
      </c>
      <c r="N362" s="411">
        <v>242</v>
      </c>
      <c r="O362" s="412">
        <v>238</v>
      </c>
      <c r="P362" s="413">
        <v>35231600</v>
      </c>
      <c r="Q362" s="414">
        <v>253</v>
      </c>
      <c r="R362" s="415">
        <v>250</v>
      </c>
      <c r="S362" s="410">
        <v>87823766</v>
      </c>
      <c r="T362" s="411">
        <v>260</v>
      </c>
      <c r="U362" s="412">
        <v>257</v>
      </c>
      <c r="V362" s="413">
        <v>2616706</v>
      </c>
      <c r="W362" s="414">
        <v>253</v>
      </c>
      <c r="X362" s="415">
        <v>252</v>
      </c>
      <c r="Y362" s="410">
        <v>10319</v>
      </c>
      <c r="Z362" s="411">
        <v>271</v>
      </c>
      <c r="AA362" s="412">
        <v>266</v>
      </c>
      <c r="AB362" s="413">
        <v>291</v>
      </c>
      <c r="AC362" s="418">
        <v>321</v>
      </c>
      <c r="AD362" s="408">
        <v>0</v>
      </c>
      <c r="AE362" s="419">
        <v>100</v>
      </c>
      <c r="AF362" s="420">
        <v>0</v>
      </c>
    </row>
    <row r="363" spans="1:32" ht="18.75" customHeight="1">
      <c r="A363" s="388">
        <v>361</v>
      </c>
      <c r="B363" s="389" t="s">
        <v>3813</v>
      </c>
      <c r="C363" s="432" t="s">
        <v>3813</v>
      </c>
      <c r="D363" s="391" t="s">
        <v>3815</v>
      </c>
      <c r="E363" s="392" t="s">
        <v>3813</v>
      </c>
      <c r="F363" s="393">
        <v>358</v>
      </c>
      <c r="G363" s="400" t="s">
        <v>3813</v>
      </c>
      <c r="H363" s="395">
        <v>419</v>
      </c>
      <c r="I363" s="396">
        <v>415</v>
      </c>
      <c r="J363" s="421" t="s">
        <v>3813</v>
      </c>
      <c r="K363" s="398">
        <v>463</v>
      </c>
      <c r="L363" s="399">
        <v>459</v>
      </c>
      <c r="M363" s="400" t="s">
        <v>3813</v>
      </c>
      <c r="N363" s="395">
        <v>464</v>
      </c>
      <c r="O363" s="396">
        <v>459</v>
      </c>
      <c r="P363" s="421" t="s">
        <v>3813</v>
      </c>
      <c r="Q363" s="398">
        <v>494</v>
      </c>
      <c r="R363" s="399">
        <v>489</v>
      </c>
      <c r="S363" s="400" t="s">
        <v>3813</v>
      </c>
      <c r="T363" s="395">
        <v>281</v>
      </c>
      <c r="U363" s="396">
        <v>278</v>
      </c>
      <c r="V363" s="421" t="s">
        <v>3813</v>
      </c>
      <c r="W363" s="398" t="s">
        <v>3813</v>
      </c>
      <c r="X363" s="399" t="s">
        <v>3813</v>
      </c>
      <c r="Y363" s="400" t="s">
        <v>3813</v>
      </c>
      <c r="Z363" s="395">
        <v>496</v>
      </c>
      <c r="AA363" s="396">
        <v>491</v>
      </c>
      <c r="AB363" s="421" t="s">
        <v>3813</v>
      </c>
      <c r="AC363" s="401">
        <v>311</v>
      </c>
      <c r="AD363" s="392">
        <v>0</v>
      </c>
      <c r="AE363" s="402">
        <v>100</v>
      </c>
      <c r="AF363" s="403">
        <v>0</v>
      </c>
    </row>
    <row r="364" spans="1:32" ht="18.75" customHeight="1">
      <c r="A364" s="470">
        <v>362</v>
      </c>
      <c r="B364" s="471" t="s">
        <v>3813</v>
      </c>
      <c r="C364" s="472" t="s">
        <v>4269</v>
      </c>
      <c r="D364" s="473" t="s">
        <v>3376</v>
      </c>
      <c r="E364" s="474" t="s">
        <v>3813</v>
      </c>
      <c r="F364" s="475">
        <v>359</v>
      </c>
      <c r="G364" s="476">
        <v>88122585</v>
      </c>
      <c r="H364" s="477">
        <v>399</v>
      </c>
      <c r="I364" s="478">
        <v>395</v>
      </c>
      <c r="J364" s="479">
        <v>91306976</v>
      </c>
      <c r="K364" s="480" t="s">
        <v>3813</v>
      </c>
      <c r="L364" s="481" t="s">
        <v>3813</v>
      </c>
      <c r="M364" s="519" t="s">
        <v>3813</v>
      </c>
      <c r="N364" s="477">
        <v>387</v>
      </c>
      <c r="O364" s="478">
        <v>382</v>
      </c>
      <c r="P364" s="479">
        <v>17411624</v>
      </c>
      <c r="Q364" s="480">
        <v>415</v>
      </c>
      <c r="R364" s="481">
        <v>411</v>
      </c>
      <c r="S364" s="476">
        <v>55129879</v>
      </c>
      <c r="T364" s="477" t="s">
        <v>3813</v>
      </c>
      <c r="U364" s="478" t="s">
        <v>3813</v>
      </c>
      <c r="V364" s="520" t="s">
        <v>3813</v>
      </c>
      <c r="W364" s="480">
        <v>180</v>
      </c>
      <c r="X364" s="481">
        <v>179</v>
      </c>
      <c r="Y364" s="476">
        <v>20640</v>
      </c>
      <c r="Z364" s="477">
        <v>480</v>
      </c>
      <c r="AA364" s="478">
        <v>475</v>
      </c>
      <c r="AB364" s="479">
        <v>48</v>
      </c>
      <c r="AC364" s="482">
        <v>381</v>
      </c>
      <c r="AD364" s="474">
        <v>0</v>
      </c>
      <c r="AE364" s="483">
        <v>100</v>
      </c>
      <c r="AF364" s="484">
        <v>0</v>
      </c>
    </row>
    <row r="365" spans="1:32" ht="18.75" customHeight="1">
      <c r="A365" s="356">
        <v>363</v>
      </c>
      <c r="B365" s="357" t="s">
        <v>3813</v>
      </c>
      <c r="C365" s="358" t="s">
        <v>4270</v>
      </c>
      <c r="D365" s="359" t="s">
        <v>3815</v>
      </c>
      <c r="E365" s="360" t="s">
        <v>3813</v>
      </c>
      <c r="F365" s="361">
        <v>360</v>
      </c>
      <c r="G365" s="362">
        <v>88120198</v>
      </c>
      <c r="H365" s="363">
        <v>304</v>
      </c>
      <c r="I365" s="364">
        <v>301</v>
      </c>
      <c r="J365" s="365">
        <v>105643384</v>
      </c>
      <c r="K365" s="366" t="s">
        <v>3813</v>
      </c>
      <c r="L365" s="367" t="s">
        <v>3813</v>
      </c>
      <c r="M365" s="426" t="s">
        <v>3813</v>
      </c>
      <c r="N365" s="363" t="s">
        <v>3813</v>
      </c>
      <c r="O365" s="364" t="s">
        <v>3813</v>
      </c>
      <c r="P365" s="425" t="s">
        <v>3813</v>
      </c>
      <c r="Q365" s="366" t="s">
        <v>3813</v>
      </c>
      <c r="R365" s="367" t="s">
        <v>3813</v>
      </c>
      <c r="S365" s="426" t="s">
        <v>3813</v>
      </c>
      <c r="T365" s="363" t="s">
        <v>3813</v>
      </c>
      <c r="U365" s="364" t="s">
        <v>3813</v>
      </c>
      <c r="V365" s="425" t="s">
        <v>3813</v>
      </c>
      <c r="W365" s="366">
        <v>189</v>
      </c>
      <c r="X365" s="367">
        <v>188</v>
      </c>
      <c r="Y365" s="362">
        <v>19803</v>
      </c>
      <c r="Z365" s="363">
        <v>164</v>
      </c>
      <c r="AA365" s="364">
        <v>162</v>
      </c>
      <c r="AB365" s="365">
        <v>465</v>
      </c>
      <c r="AC365" s="368">
        <v>372</v>
      </c>
      <c r="AD365" s="360">
        <v>0</v>
      </c>
      <c r="AE365" s="369">
        <v>100</v>
      </c>
      <c r="AF365" s="370">
        <v>0</v>
      </c>
    </row>
    <row r="366" spans="1:32" ht="18.75" customHeight="1">
      <c r="A366" s="356">
        <v>364</v>
      </c>
      <c r="B366" s="357">
        <v>400</v>
      </c>
      <c r="C366" s="358" t="s">
        <v>4271</v>
      </c>
      <c r="D366" s="359" t="s">
        <v>3815</v>
      </c>
      <c r="E366" s="360" t="s">
        <v>3813</v>
      </c>
      <c r="F366" s="361">
        <v>361</v>
      </c>
      <c r="G366" s="362">
        <v>87860161</v>
      </c>
      <c r="H366" s="363">
        <v>423</v>
      </c>
      <c r="I366" s="364">
        <v>419</v>
      </c>
      <c r="J366" s="365">
        <v>88077458</v>
      </c>
      <c r="K366" s="366">
        <v>394</v>
      </c>
      <c r="L366" s="367">
        <v>390</v>
      </c>
      <c r="M366" s="362">
        <v>9644290</v>
      </c>
      <c r="N366" s="363">
        <v>388</v>
      </c>
      <c r="O366" s="364">
        <v>383</v>
      </c>
      <c r="P366" s="365">
        <v>17048156</v>
      </c>
      <c r="Q366" s="366">
        <v>445</v>
      </c>
      <c r="R366" s="367">
        <v>441</v>
      </c>
      <c r="S366" s="362">
        <v>47947650</v>
      </c>
      <c r="T366" s="363">
        <v>388</v>
      </c>
      <c r="U366" s="364">
        <v>383</v>
      </c>
      <c r="V366" s="365">
        <v>-733532</v>
      </c>
      <c r="W366" s="366">
        <v>194</v>
      </c>
      <c r="X366" s="367">
        <v>193</v>
      </c>
      <c r="Y366" s="362">
        <v>19107</v>
      </c>
      <c r="Z366" s="363">
        <v>391</v>
      </c>
      <c r="AA366" s="364">
        <v>386</v>
      </c>
      <c r="AB366" s="365">
        <v>159</v>
      </c>
      <c r="AC366" s="368">
        <v>383</v>
      </c>
      <c r="AD366" s="360">
        <v>0</v>
      </c>
      <c r="AE366" s="369">
        <v>100</v>
      </c>
      <c r="AF366" s="370">
        <v>0</v>
      </c>
    </row>
    <row r="367" spans="1:32" ht="18.75" customHeight="1">
      <c r="A367" s="404">
        <v>365</v>
      </c>
      <c r="B367" s="405" t="s">
        <v>3813</v>
      </c>
      <c r="C367" s="431" t="s">
        <v>3813</v>
      </c>
      <c r="D367" s="407" t="s">
        <v>3815</v>
      </c>
      <c r="E367" s="408" t="s">
        <v>3813</v>
      </c>
      <c r="F367" s="409">
        <v>362</v>
      </c>
      <c r="G367" s="416" t="s">
        <v>3813</v>
      </c>
      <c r="H367" s="411">
        <v>422</v>
      </c>
      <c r="I367" s="412">
        <v>418</v>
      </c>
      <c r="J367" s="417" t="s">
        <v>3813</v>
      </c>
      <c r="K367" s="414">
        <v>78</v>
      </c>
      <c r="L367" s="415">
        <v>75</v>
      </c>
      <c r="M367" s="416" t="s">
        <v>3813</v>
      </c>
      <c r="N367" s="411">
        <v>245</v>
      </c>
      <c r="O367" s="412">
        <v>241</v>
      </c>
      <c r="P367" s="417" t="s">
        <v>3813</v>
      </c>
      <c r="Q367" s="414">
        <v>436</v>
      </c>
      <c r="R367" s="415">
        <v>432</v>
      </c>
      <c r="S367" s="416" t="s">
        <v>3813</v>
      </c>
      <c r="T367" s="411">
        <v>23</v>
      </c>
      <c r="U367" s="412">
        <v>23</v>
      </c>
      <c r="V367" s="417" t="s">
        <v>3813</v>
      </c>
      <c r="W367" s="414">
        <v>130</v>
      </c>
      <c r="X367" s="415">
        <v>129</v>
      </c>
      <c r="Y367" s="416" t="s">
        <v>3813</v>
      </c>
      <c r="Z367" s="411">
        <v>487</v>
      </c>
      <c r="AA367" s="412">
        <v>482</v>
      </c>
      <c r="AB367" s="417" t="s">
        <v>3813</v>
      </c>
      <c r="AC367" s="418">
        <v>351</v>
      </c>
      <c r="AD367" s="408">
        <v>0</v>
      </c>
      <c r="AE367" s="419">
        <v>49</v>
      </c>
      <c r="AF367" s="420">
        <v>51</v>
      </c>
    </row>
    <row r="368" spans="1:32" ht="18.75" customHeight="1">
      <c r="A368" s="502">
        <v>366</v>
      </c>
      <c r="B368" s="503">
        <v>264</v>
      </c>
      <c r="C368" s="504" t="s">
        <v>2361</v>
      </c>
      <c r="D368" s="505" t="s">
        <v>1750</v>
      </c>
      <c r="E368" s="506" t="s">
        <v>3813</v>
      </c>
      <c r="F368" s="507">
        <v>363</v>
      </c>
      <c r="G368" s="508">
        <v>87369073</v>
      </c>
      <c r="H368" s="509">
        <v>387</v>
      </c>
      <c r="I368" s="510">
        <v>383</v>
      </c>
      <c r="J368" s="511">
        <v>92840380</v>
      </c>
      <c r="K368" s="512">
        <v>351</v>
      </c>
      <c r="L368" s="513">
        <v>347</v>
      </c>
      <c r="M368" s="508">
        <v>12442137</v>
      </c>
      <c r="N368" s="509">
        <v>276</v>
      </c>
      <c r="O368" s="510">
        <v>272</v>
      </c>
      <c r="P368" s="511">
        <v>30606890</v>
      </c>
      <c r="Q368" s="512">
        <v>173</v>
      </c>
      <c r="R368" s="513">
        <v>170</v>
      </c>
      <c r="S368" s="508">
        <v>113461104</v>
      </c>
      <c r="T368" s="509">
        <v>378</v>
      </c>
      <c r="U368" s="510">
        <v>373</v>
      </c>
      <c r="V368" s="511">
        <v>-240538</v>
      </c>
      <c r="W368" s="512">
        <v>435</v>
      </c>
      <c r="X368" s="513">
        <v>433</v>
      </c>
      <c r="Y368" s="508">
        <v>15</v>
      </c>
      <c r="Z368" s="509">
        <v>148</v>
      </c>
      <c r="AA368" s="510">
        <v>146</v>
      </c>
      <c r="AB368" s="511">
        <v>493</v>
      </c>
      <c r="AC368" s="516">
        <v>356</v>
      </c>
      <c r="AD368" s="506">
        <v>0</v>
      </c>
      <c r="AE368" s="517">
        <v>100</v>
      </c>
      <c r="AF368" s="518">
        <v>0</v>
      </c>
    </row>
    <row r="369" spans="1:32" ht="18.75" customHeight="1">
      <c r="A369" s="470">
        <v>367</v>
      </c>
      <c r="B369" s="471">
        <v>268</v>
      </c>
      <c r="C369" s="472" t="s">
        <v>4272</v>
      </c>
      <c r="D369" s="473" t="s">
        <v>3372</v>
      </c>
      <c r="E369" s="474" t="s">
        <v>3813</v>
      </c>
      <c r="F369" s="475">
        <v>364</v>
      </c>
      <c r="G369" s="476">
        <v>87339410</v>
      </c>
      <c r="H369" s="477">
        <v>412</v>
      </c>
      <c r="I369" s="478">
        <v>408</v>
      </c>
      <c r="J369" s="479">
        <v>89231238</v>
      </c>
      <c r="K369" s="480">
        <v>100</v>
      </c>
      <c r="L369" s="481">
        <v>97</v>
      </c>
      <c r="M369" s="476">
        <v>35281557</v>
      </c>
      <c r="N369" s="477">
        <v>80</v>
      </c>
      <c r="O369" s="478">
        <v>78</v>
      </c>
      <c r="P369" s="479">
        <v>71784602</v>
      </c>
      <c r="Q369" s="480">
        <v>251</v>
      </c>
      <c r="R369" s="481">
        <v>248</v>
      </c>
      <c r="S369" s="476">
        <v>88494023</v>
      </c>
      <c r="T369" s="477">
        <v>7</v>
      </c>
      <c r="U369" s="478">
        <v>7</v>
      </c>
      <c r="V369" s="479">
        <v>35498200</v>
      </c>
      <c r="W369" s="480">
        <v>49</v>
      </c>
      <c r="X369" s="481">
        <v>49</v>
      </c>
      <c r="Y369" s="476">
        <v>50694</v>
      </c>
      <c r="Z369" s="477">
        <v>384</v>
      </c>
      <c r="AA369" s="478">
        <v>379</v>
      </c>
      <c r="AB369" s="479">
        <v>167</v>
      </c>
      <c r="AC369" s="482">
        <v>210</v>
      </c>
      <c r="AD369" s="474">
        <v>0</v>
      </c>
      <c r="AE369" s="483">
        <v>100</v>
      </c>
      <c r="AF369" s="484">
        <v>0</v>
      </c>
    </row>
    <row r="370" spans="1:32" ht="18.75" customHeight="1">
      <c r="A370" s="470">
        <v>368</v>
      </c>
      <c r="B370" s="523">
        <v>426</v>
      </c>
      <c r="C370" s="472" t="s">
        <v>1141</v>
      </c>
      <c r="D370" s="473" t="s">
        <v>3369</v>
      </c>
      <c r="E370" s="474" t="s">
        <v>3813</v>
      </c>
      <c r="F370" s="475">
        <v>365</v>
      </c>
      <c r="G370" s="476">
        <v>87288267</v>
      </c>
      <c r="H370" s="477">
        <v>365</v>
      </c>
      <c r="I370" s="478">
        <v>361</v>
      </c>
      <c r="J370" s="479">
        <v>96507112</v>
      </c>
      <c r="K370" s="480" t="s">
        <v>3813</v>
      </c>
      <c r="L370" s="481" t="s">
        <v>3813</v>
      </c>
      <c r="M370" s="519" t="s">
        <v>3813</v>
      </c>
      <c r="N370" s="477" t="s">
        <v>3813</v>
      </c>
      <c r="O370" s="478" t="s">
        <v>3813</v>
      </c>
      <c r="P370" s="520" t="s">
        <v>3813</v>
      </c>
      <c r="Q370" s="480" t="s">
        <v>3813</v>
      </c>
      <c r="R370" s="481" t="s">
        <v>3813</v>
      </c>
      <c r="S370" s="519" t="s">
        <v>3813</v>
      </c>
      <c r="T370" s="477" t="s">
        <v>3813</v>
      </c>
      <c r="U370" s="478" t="s">
        <v>3813</v>
      </c>
      <c r="V370" s="520" t="s">
        <v>3813</v>
      </c>
      <c r="W370" s="480">
        <v>229</v>
      </c>
      <c r="X370" s="481">
        <v>228</v>
      </c>
      <c r="Y370" s="476">
        <v>12793</v>
      </c>
      <c r="Z370" s="477">
        <v>323</v>
      </c>
      <c r="AA370" s="478">
        <v>318</v>
      </c>
      <c r="AB370" s="479">
        <v>228</v>
      </c>
      <c r="AC370" s="482">
        <v>355</v>
      </c>
      <c r="AD370" s="474">
        <v>0</v>
      </c>
      <c r="AE370" s="483">
        <v>0.01</v>
      </c>
      <c r="AF370" s="484">
        <v>99.99</v>
      </c>
    </row>
    <row r="371" spans="1:32" ht="18.75" customHeight="1">
      <c r="A371" s="470">
        <v>369</v>
      </c>
      <c r="B371" s="523" t="s">
        <v>3813</v>
      </c>
      <c r="C371" s="472" t="s">
        <v>4273</v>
      </c>
      <c r="D371" s="473" t="s">
        <v>3373</v>
      </c>
      <c r="E371" s="474" t="s">
        <v>3813</v>
      </c>
      <c r="F371" s="475">
        <v>366</v>
      </c>
      <c r="G371" s="476">
        <v>87239361</v>
      </c>
      <c r="H371" s="477">
        <v>411</v>
      </c>
      <c r="I371" s="478">
        <v>407</v>
      </c>
      <c r="J371" s="479">
        <v>89233302</v>
      </c>
      <c r="K371" s="480">
        <v>213</v>
      </c>
      <c r="L371" s="481">
        <v>209</v>
      </c>
      <c r="M371" s="476">
        <v>21887593</v>
      </c>
      <c r="N371" s="477">
        <v>126</v>
      </c>
      <c r="O371" s="478">
        <v>123</v>
      </c>
      <c r="P371" s="479">
        <v>58806116</v>
      </c>
      <c r="Q371" s="480">
        <v>227</v>
      </c>
      <c r="R371" s="481">
        <v>224</v>
      </c>
      <c r="S371" s="476">
        <v>94428682</v>
      </c>
      <c r="T371" s="477">
        <v>81</v>
      </c>
      <c r="U371" s="478">
        <v>81</v>
      </c>
      <c r="V371" s="479">
        <v>12214442</v>
      </c>
      <c r="W371" s="480">
        <v>114</v>
      </c>
      <c r="X371" s="481">
        <v>113</v>
      </c>
      <c r="Y371" s="476">
        <v>33651</v>
      </c>
      <c r="Z371" s="477">
        <v>200</v>
      </c>
      <c r="AA371" s="478">
        <v>197</v>
      </c>
      <c r="AB371" s="479">
        <v>402</v>
      </c>
      <c r="AC371" s="482">
        <v>321</v>
      </c>
      <c r="AD371" s="474">
        <v>0</v>
      </c>
      <c r="AE371" s="483">
        <v>100</v>
      </c>
      <c r="AF371" s="484">
        <v>0</v>
      </c>
    </row>
    <row r="372" spans="1:32" ht="18.75" customHeight="1">
      <c r="A372" s="404">
        <v>370</v>
      </c>
      <c r="B372" s="405">
        <v>378</v>
      </c>
      <c r="C372" s="406" t="s">
        <v>3299</v>
      </c>
      <c r="D372" s="407" t="s">
        <v>3815</v>
      </c>
      <c r="E372" s="408" t="s">
        <v>3813</v>
      </c>
      <c r="F372" s="409">
        <v>367</v>
      </c>
      <c r="G372" s="410">
        <v>87230229</v>
      </c>
      <c r="H372" s="411">
        <v>214</v>
      </c>
      <c r="I372" s="412">
        <v>213</v>
      </c>
      <c r="J372" s="413">
        <v>120853999</v>
      </c>
      <c r="K372" s="414" t="s">
        <v>3813</v>
      </c>
      <c r="L372" s="415" t="s">
        <v>3813</v>
      </c>
      <c r="M372" s="416" t="s">
        <v>3813</v>
      </c>
      <c r="N372" s="411" t="s">
        <v>3813</v>
      </c>
      <c r="O372" s="412" t="s">
        <v>3813</v>
      </c>
      <c r="P372" s="417" t="s">
        <v>3813</v>
      </c>
      <c r="Q372" s="414">
        <v>166</v>
      </c>
      <c r="R372" s="415">
        <v>163</v>
      </c>
      <c r="S372" s="410">
        <v>116569472</v>
      </c>
      <c r="T372" s="411" t="s">
        <v>3813</v>
      </c>
      <c r="U372" s="412" t="s">
        <v>3813</v>
      </c>
      <c r="V372" s="417" t="s">
        <v>3813</v>
      </c>
      <c r="W372" s="414">
        <v>216</v>
      </c>
      <c r="X372" s="415">
        <v>215</v>
      </c>
      <c r="Y372" s="410">
        <v>14773</v>
      </c>
      <c r="Z372" s="411">
        <v>85</v>
      </c>
      <c r="AA372" s="412">
        <v>84</v>
      </c>
      <c r="AB372" s="413">
        <v>645</v>
      </c>
      <c r="AC372" s="418">
        <v>362</v>
      </c>
      <c r="AD372" s="408">
        <v>0</v>
      </c>
      <c r="AE372" s="419">
        <v>100</v>
      </c>
      <c r="AF372" s="420">
        <v>0</v>
      </c>
    </row>
    <row r="373" spans="1:32" ht="18.75" customHeight="1">
      <c r="A373" s="388">
        <v>371</v>
      </c>
      <c r="B373" s="389">
        <v>393</v>
      </c>
      <c r="C373" s="390" t="s">
        <v>947</v>
      </c>
      <c r="D373" s="391" t="s">
        <v>3815</v>
      </c>
      <c r="E373" s="392" t="s">
        <v>3813</v>
      </c>
      <c r="F373" s="393">
        <v>368</v>
      </c>
      <c r="G373" s="394">
        <v>87081311</v>
      </c>
      <c r="H373" s="395">
        <v>371</v>
      </c>
      <c r="I373" s="396">
        <v>367</v>
      </c>
      <c r="J373" s="397">
        <v>95267108</v>
      </c>
      <c r="K373" s="398" t="s">
        <v>3813</v>
      </c>
      <c r="L373" s="399" t="s">
        <v>3813</v>
      </c>
      <c r="M373" s="400" t="s">
        <v>3813</v>
      </c>
      <c r="N373" s="395">
        <v>314</v>
      </c>
      <c r="O373" s="396">
        <v>310</v>
      </c>
      <c r="P373" s="397">
        <v>25888715</v>
      </c>
      <c r="Q373" s="398">
        <v>386</v>
      </c>
      <c r="R373" s="399">
        <v>382</v>
      </c>
      <c r="S373" s="394">
        <v>61405269</v>
      </c>
      <c r="T373" s="395" t="s">
        <v>3813</v>
      </c>
      <c r="U373" s="396" t="s">
        <v>3813</v>
      </c>
      <c r="V373" s="421" t="s">
        <v>3813</v>
      </c>
      <c r="W373" s="398">
        <v>422</v>
      </c>
      <c r="X373" s="399">
        <v>420</v>
      </c>
      <c r="Y373" s="394">
        <v>186</v>
      </c>
      <c r="Z373" s="395">
        <v>223</v>
      </c>
      <c r="AA373" s="396">
        <v>220</v>
      </c>
      <c r="AB373" s="397">
        <v>363</v>
      </c>
      <c r="AC373" s="401">
        <v>341</v>
      </c>
      <c r="AD373" s="392">
        <v>0</v>
      </c>
      <c r="AE373" s="402">
        <v>100</v>
      </c>
      <c r="AF373" s="403">
        <v>0</v>
      </c>
    </row>
    <row r="374" spans="1:32" ht="18.75" customHeight="1">
      <c r="A374" s="356">
        <v>372</v>
      </c>
      <c r="B374" s="357">
        <v>154</v>
      </c>
      <c r="C374" s="358" t="s">
        <v>1420</v>
      </c>
      <c r="D374" s="359" t="s">
        <v>3815</v>
      </c>
      <c r="E374" s="360" t="s">
        <v>3813</v>
      </c>
      <c r="F374" s="361">
        <v>369</v>
      </c>
      <c r="G374" s="362">
        <v>87012812</v>
      </c>
      <c r="H374" s="363">
        <v>425</v>
      </c>
      <c r="I374" s="364">
        <v>421</v>
      </c>
      <c r="J374" s="365">
        <v>87401164</v>
      </c>
      <c r="K374" s="366">
        <v>88</v>
      </c>
      <c r="L374" s="367">
        <v>85</v>
      </c>
      <c r="M374" s="362">
        <v>37198817</v>
      </c>
      <c r="N374" s="363">
        <v>57</v>
      </c>
      <c r="O374" s="364">
        <v>55</v>
      </c>
      <c r="P374" s="365">
        <v>89965775</v>
      </c>
      <c r="Q374" s="366">
        <v>174</v>
      </c>
      <c r="R374" s="367">
        <v>171</v>
      </c>
      <c r="S374" s="362">
        <v>112865157</v>
      </c>
      <c r="T374" s="363">
        <v>106</v>
      </c>
      <c r="U374" s="364">
        <v>106</v>
      </c>
      <c r="V374" s="365">
        <v>9594186</v>
      </c>
      <c r="W374" s="366">
        <v>123</v>
      </c>
      <c r="X374" s="367">
        <v>122</v>
      </c>
      <c r="Y374" s="362">
        <v>31179</v>
      </c>
      <c r="Z374" s="363">
        <v>19</v>
      </c>
      <c r="AA374" s="364">
        <v>18</v>
      </c>
      <c r="AB374" s="365">
        <v>1195</v>
      </c>
      <c r="AC374" s="368">
        <v>322</v>
      </c>
      <c r="AD374" s="360">
        <v>0</v>
      </c>
      <c r="AE374" s="369">
        <v>100</v>
      </c>
      <c r="AF374" s="370">
        <v>0</v>
      </c>
    </row>
    <row r="375" spans="1:32" ht="18.75" customHeight="1">
      <c r="A375" s="470">
        <v>373</v>
      </c>
      <c r="B375" s="471">
        <v>311</v>
      </c>
      <c r="C375" s="472" t="s">
        <v>1256</v>
      </c>
      <c r="D375" s="473" t="s">
        <v>465</v>
      </c>
      <c r="E375" s="474" t="s">
        <v>3813</v>
      </c>
      <c r="F375" s="475">
        <v>370</v>
      </c>
      <c r="G375" s="476">
        <v>86937251</v>
      </c>
      <c r="H375" s="477">
        <v>421</v>
      </c>
      <c r="I375" s="478">
        <v>417</v>
      </c>
      <c r="J375" s="479">
        <v>88120044</v>
      </c>
      <c r="K375" s="480" t="s">
        <v>3813</v>
      </c>
      <c r="L375" s="481" t="s">
        <v>3813</v>
      </c>
      <c r="M375" s="519" t="s">
        <v>3813</v>
      </c>
      <c r="N375" s="477" t="s">
        <v>3813</v>
      </c>
      <c r="O375" s="478" t="s">
        <v>3813</v>
      </c>
      <c r="P375" s="520" t="s">
        <v>3813</v>
      </c>
      <c r="Q375" s="480" t="s">
        <v>3813</v>
      </c>
      <c r="R375" s="481" t="s">
        <v>3813</v>
      </c>
      <c r="S375" s="519" t="s">
        <v>3813</v>
      </c>
      <c r="T375" s="477" t="s">
        <v>3813</v>
      </c>
      <c r="U375" s="478" t="s">
        <v>3813</v>
      </c>
      <c r="V375" s="520" t="s">
        <v>3813</v>
      </c>
      <c r="W375" s="480" t="s">
        <v>3813</v>
      </c>
      <c r="X375" s="481" t="s">
        <v>3813</v>
      </c>
      <c r="Y375" s="519" t="s">
        <v>3813</v>
      </c>
      <c r="Z375" s="477" t="s">
        <v>3813</v>
      </c>
      <c r="AA375" s="478" t="s">
        <v>3813</v>
      </c>
      <c r="AB375" s="520" t="s">
        <v>3813</v>
      </c>
      <c r="AC375" s="482">
        <v>369</v>
      </c>
      <c r="AD375" s="474">
        <v>0</v>
      </c>
      <c r="AE375" s="483">
        <v>0</v>
      </c>
      <c r="AF375" s="484">
        <v>100</v>
      </c>
    </row>
    <row r="376" spans="1:32" ht="18.75" customHeight="1">
      <c r="A376" s="470">
        <v>374</v>
      </c>
      <c r="B376" s="471">
        <v>224</v>
      </c>
      <c r="C376" s="472" t="s">
        <v>626</v>
      </c>
      <c r="D376" s="473" t="s">
        <v>3367</v>
      </c>
      <c r="E376" s="474" t="s">
        <v>3813</v>
      </c>
      <c r="F376" s="475">
        <v>371</v>
      </c>
      <c r="G376" s="476">
        <v>86892242</v>
      </c>
      <c r="H376" s="477">
        <v>394</v>
      </c>
      <c r="I376" s="478">
        <v>390</v>
      </c>
      <c r="J376" s="479">
        <v>92189264</v>
      </c>
      <c r="K376" s="480">
        <v>121</v>
      </c>
      <c r="L376" s="481">
        <v>118</v>
      </c>
      <c r="M376" s="476">
        <v>32863645</v>
      </c>
      <c r="N376" s="477">
        <v>411</v>
      </c>
      <c r="O376" s="478">
        <v>406</v>
      </c>
      <c r="P376" s="479">
        <v>13529311</v>
      </c>
      <c r="Q376" s="480">
        <v>364</v>
      </c>
      <c r="R376" s="481">
        <v>360</v>
      </c>
      <c r="S376" s="476">
        <v>64843288</v>
      </c>
      <c r="T376" s="477">
        <v>247</v>
      </c>
      <c r="U376" s="478">
        <v>244</v>
      </c>
      <c r="V376" s="479">
        <v>3053477</v>
      </c>
      <c r="W376" s="480">
        <v>95</v>
      </c>
      <c r="X376" s="481">
        <v>94</v>
      </c>
      <c r="Y376" s="476">
        <v>38937</v>
      </c>
      <c r="Z376" s="477">
        <v>125</v>
      </c>
      <c r="AA376" s="478">
        <v>124</v>
      </c>
      <c r="AB376" s="479">
        <v>543</v>
      </c>
      <c r="AC376" s="482">
        <v>383</v>
      </c>
      <c r="AD376" s="474">
        <v>0</v>
      </c>
      <c r="AE376" s="483">
        <v>0</v>
      </c>
      <c r="AF376" s="484">
        <v>100</v>
      </c>
    </row>
    <row r="377" spans="1:32" ht="18.75" customHeight="1">
      <c r="A377" s="529">
        <v>375</v>
      </c>
      <c r="B377" s="530">
        <v>192</v>
      </c>
      <c r="C377" s="531" t="s">
        <v>1060</v>
      </c>
      <c r="D377" s="532" t="s">
        <v>1751</v>
      </c>
      <c r="E377" s="533" t="s">
        <v>3813</v>
      </c>
      <c r="F377" s="534">
        <v>372</v>
      </c>
      <c r="G377" s="535">
        <v>86845791</v>
      </c>
      <c r="H377" s="536">
        <v>408</v>
      </c>
      <c r="I377" s="537">
        <v>404</v>
      </c>
      <c r="J377" s="538">
        <v>90015641</v>
      </c>
      <c r="K377" s="539">
        <v>468</v>
      </c>
      <c r="L377" s="540">
        <v>464</v>
      </c>
      <c r="M377" s="535">
        <v>2440137</v>
      </c>
      <c r="N377" s="536">
        <v>288</v>
      </c>
      <c r="O377" s="537">
        <v>284</v>
      </c>
      <c r="P377" s="538">
        <v>29242469</v>
      </c>
      <c r="Q377" s="539">
        <v>440</v>
      </c>
      <c r="R377" s="540">
        <v>436</v>
      </c>
      <c r="S377" s="535">
        <v>49057047</v>
      </c>
      <c r="T377" s="536">
        <v>392</v>
      </c>
      <c r="U377" s="537">
        <v>387</v>
      </c>
      <c r="V377" s="538">
        <v>-1055117</v>
      </c>
      <c r="W377" s="539">
        <v>32</v>
      </c>
      <c r="X377" s="540">
        <v>32</v>
      </c>
      <c r="Y377" s="535">
        <v>55354</v>
      </c>
      <c r="Z377" s="536">
        <v>417</v>
      </c>
      <c r="AA377" s="537">
        <v>412</v>
      </c>
      <c r="AB377" s="538">
        <v>134</v>
      </c>
      <c r="AC377" s="541">
        <v>312</v>
      </c>
      <c r="AD377" s="533">
        <v>0</v>
      </c>
      <c r="AE377" s="542">
        <v>100</v>
      </c>
      <c r="AF377" s="543">
        <v>0</v>
      </c>
    </row>
    <row r="378" spans="1:32" ht="18.75" customHeight="1">
      <c r="A378" s="502">
        <v>376</v>
      </c>
      <c r="B378" s="503">
        <v>340</v>
      </c>
      <c r="C378" s="504" t="s">
        <v>2998</v>
      </c>
      <c r="D378" s="505" t="s">
        <v>3812</v>
      </c>
      <c r="E378" s="506" t="s">
        <v>3813</v>
      </c>
      <c r="F378" s="507">
        <v>373</v>
      </c>
      <c r="G378" s="508">
        <v>86805223</v>
      </c>
      <c r="H378" s="509">
        <v>414</v>
      </c>
      <c r="I378" s="510">
        <v>410</v>
      </c>
      <c r="J378" s="511">
        <v>89021186</v>
      </c>
      <c r="K378" s="512">
        <v>311</v>
      </c>
      <c r="L378" s="513">
        <v>307</v>
      </c>
      <c r="M378" s="508">
        <v>14740106</v>
      </c>
      <c r="N378" s="509">
        <v>197</v>
      </c>
      <c r="O378" s="510">
        <v>193</v>
      </c>
      <c r="P378" s="511">
        <v>43148817</v>
      </c>
      <c r="Q378" s="512">
        <v>176</v>
      </c>
      <c r="R378" s="513">
        <v>173</v>
      </c>
      <c r="S378" s="508">
        <v>112199811</v>
      </c>
      <c r="T378" s="509">
        <v>88</v>
      </c>
      <c r="U378" s="510">
        <v>88</v>
      </c>
      <c r="V378" s="511">
        <v>10996958</v>
      </c>
      <c r="W378" s="512">
        <v>52</v>
      </c>
      <c r="X378" s="513">
        <v>52</v>
      </c>
      <c r="Y378" s="508">
        <v>49567</v>
      </c>
      <c r="Z378" s="509">
        <v>369</v>
      </c>
      <c r="AA378" s="510">
        <v>364</v>
      </c>
      <c r="AB378" s="511">
        <v>187</v>
      </c>
      <c r="AC378" s="516">
        <v>371</v>
      </c>
      <c r="AD378" s="506">
        <v>0</v>
      </c>
      <c r="AE378" s="517">
        <v>100</v>
      </c>
      <c r="AF378" s="518">
        <v>0</v>
      </c>
    </row>
    <row r="379" spans="1:32" ht="18.75" customHeight="1">
      <c r="A379" s="356">
        <v>377</v>
      </c>
      <c r="B379" s="357">
        <v>301</v>
      </c>
      <c r="C379" s="358" t="s">
        <v>1365</v>
      </c>
      <c r="D379" s="359" t="s">
        <v>3815</v>
      </c>
      <c r="E379" s="427" t="s">
        <v>3813</v>
      </c>
      <c r="F379" s="369">
        <v>374</v>
      </c>
      <c r="G379" s="362">
        <v>86730049</v>
      </c>
      <c r="H379" s="363">
        <v>428</v>
      </c>
      <c r="I379" s="364">
        <v>424</v>
      </c>
      <c r="J379" s="365">
        <v>86794511</v>
      </c>
      <c r="K379" s="366" t="s">
        <v>3813</v>
      </c>
      <c r="L379" s="367" t="s">
        <v>3813</v>
      </c>
      <c r="M379" s="426" t="s">
        <v>3813</v>
      </c>
      <c r="N379" s="363" t="s">
        <v>3813</v>
      </c>
      <c r="O379" s="364" t="s">
        <v>3813</v>
      </c>
      <c r="P379" s="425" t="s">
        <v>3813</v>
      </c>
      <c r="Q379" s="366" t="s">
        <v>3813</v>
      </c>
      <c r="R379" s="367" t="s">
        <v>3813</v>
      </c>
      <c r="S379" s="426" t="s">
        <v>3813</v>
      </c>
      <c r="T379" s="363" t="s">
        <v>3813</v>
      </c>
      <c r="U379" s="364" t="s">
        <v>3813</v>
      </c>
      <c r="V379" s="425" t="s">
        <v>3813</v>
      </c>
      <c r="W379" s="366" t="s">
        <v>3813</v>
      </c>
      <c r="X379" s="367" t="s">
        <v>3813</v>
      </c>
      <c r="Y379" s="426" t="s">
        <v>3813</v>
      </c>
      <c r="Z379" s="363" t="s">
        <v>3813</v>
      </c>
      <c r="AA379" s="364" t="s">
        <v>3813</v>
      </c>
      <c r="AB379" s="425" t="s">
        <v>3813</v>
      </c>
      <c r="AC379" s="368">
        <v>342</v>
      </c>
      <c r="AD379" s="360">
        <v>0</v>
      </c>
      <c r="AE379" s="369">
        <v>100</v>
      </c>
      <c r="AF379" s="370">
        <v>0</v>
      </c>
    </row>
    <row r="380" spans="1:32" ht="18.75" customHeight="1">
      <c r="A380" s="356">
        <v>378</v>
      </c>
      <c r="B380" s="357" t="s">
        <v>3813</v>
      </c>
      <c r="C380" s="358" t="s">
        <v>2421</v>
      </c>
      <c r="D380" s="359" t="s">
        <v>3815</v>
      </c>
      <c r="E380" s="360" t="s">
        <v>3813</v>
      </c>
      <c r="F380" s="361">
        <v>375</v>
      </c>
      <c r="G380" s="362">
        <v>86530367</v>
      </c>
      <c r="H380" s="363">
        <v>295</v>
      </c>
      <c r="I380" s="364">
        <v>292</v>
      </c>
      <c r="J380" s="365">
        <v>107368168</v>
      </c>
      <c r="K380" s="366">
        <v>393</v>
      </c>
      <c r="L380" s="367">
        <v>389</v>
      </c>
      <c r="M380" s="362">
        <v>9659386</v>
      </c>
      <c r="N380" s="363">
        <v>422</v>
      </c>
      <c r="O380" s="364">
        <v>417</v>
      </c>
      <c r="P380" s="365">
        <v>12325243</v>
      </c>
      <c r="Q380" s="366">
        <v>272</v>
      </c>
      <c r="R380" s="367">
        <v>268</v>
      </c>
      <c r="S380" s="362">
        <v>82091213</v>
      </c>
      <c r="T380" s="363">
        <v>335</v>
      </c>
      <c r="U380" s="364">
        <v>331</v>
      </c>
      <c r="V380" s="365">
        <v>975178</v>
      </c>
      <c r="W380" s="366">
        <v>394</v>
      </c>
      <c r="X380" s="367">
        <v>392</v>
      </c>
      <c r="Y380" s="362">
        <v>931</v>
      </c>
      <c r="Z380" s="363">
        <v>359</v>
      </c>
      <c r="AA380" s="364">
        <v>354</v>
      </c>
      <c r="AB380" s="365">
        <v>197</v>
      </c>
      <c r="AC380" s="368">
        <v>369</v>
      </c>
      <c r="AD380" s="360">
        <v>0</v>
      </c>
      <c r="AE380" s="369">
        <v>100</v>
      </c>
      <c r="AF380" s="370">
        <v>0</v>
      </c>
    </row>
    <row r="381" spans="1:32" ht="18.75" customHeight="1">
      <c r="A381" s="470">
        <v>379</v>
      </c>
      <c r="B381" s="471">
        <v>238</v>
      </c>
      <c r="C381" s="472" t="s">
        <v>181</v>
      </c>
      <c r="D381" s="473" t="s">
        <v>3294</v>
      </c>
      <c r="E381" s="474" t="s">
        <v>3813</v>
      </c>
      <c r="F381" s="475">
        <v>376</v>
      </c>
      <c r="G381" s="476">
        <v>86517623</v>
      </c>
      <c r="H381" s="477">
        <v>417</v>
      </c>
      <c r="I381" s="478">
        <v>413</v>
      </c>
      <c r="J381" s="479">
        <v>88580005</v>
      </c>
      <c r="K381" s="480">
        <v>341</v>
      </c>
      <c r="L381" s="481">
        <v>337</v>
      </c>
      <c r="M381" s="476">
        <v>13069955</v>
      </c>
      <c r="N381" s="477">
        <v>210</v>
      </c>
      <c r="O381" s="478">
        <v>206</v>
      </c>
      <c r="P381" s="479">
        <v>40828961</v>
      </c>
      <c r="Q381" s="480">
        <v>432</v>
      </c>
      <c r="R381" s="481">
        <v>428</v>
      </c>
      <c r="S381" s="476">
        <v>50639029</v>
      </c>
      <c r="T381" s="477">
        <v>141</v>
      </c>
      <c r="U381" s="478">
        <v>140</v>
      </c>
      <c r="V381" s="479">
        <v>7387292</v>
      </c>
      <c r="W381" s="480" t="s">
        <v>3813</v>
      </c>
      <c r="X381" s="481" t="s">
        <v>3813</v>
      </c>
      <c r="Y381" s="519" t="s">
        <v>3813</v>
      </c>
      <c r="Z381" s="477">
        <v>322</v>
      </c>
      <c r="AA381" s="478">
        <v>317</v>
      </c>
      <c r="AB381" s="479">
        <v>230</v>
      </c>
      <c r="AC381" s="482">
        <v>311</v>
      </c>
      <c r="AD381" s="474">
        <v>0</v>
      </c>
      <c r="AE381" s="483">
        <v>100</v>
      </c>
      <c r="AF381" s="484">
        <v>0</v>
      </c>
    </row>
    <row r="382" spans="1:32" ht="18.75" customHeight="1">
      <c r="A382" s="404">
        <v>380</v>
      </c>
      <c r="B382" s="405" t="s">
        <v>3813</v>
      </c>
      <c r="C382" s="431" t="s">
        <v>3813</v>
      </c>
      <c r="D382" s="407" t="s">
        <v>3815</v>
      </c>
      <c r="E382" s="408" t="s">
        <v>3813</v>
      </c>
      <c r="F382" s="409">
        <v>377</v>
      </c>
      <c r="G382" s="416" t="s">
        <v>3813</v>
      </c>
      <c r="H382" s="411">
        <v>388</v>
      </c>
      <c r="I382" s="412">
        <v>384</v>
      </c>
      <c r="J382" s="417" t="s">
        <v>3813</v>
      </c>
      <c r="K382" s="414">
        <v>249</v>
      </c>
      <c r="L382" s="415">
        <v>245</v>
      </c>
      <c r="M382" s="416" t="s">
        <v>3813</v>
      </c>
      <c r="N382" s="411">
        <v>256</v>
      </c>
      <c r="O382" s="412">
        <v>252</v>
      </c>
      <c r="P382" s="417" t="s">
        <v>3813</v>
      </c>
      <c r="Q382" s="414">
        <v>321</v>
      </c>
      <c r="R382" s="415">
        <v>317</v>
      </c>
      <c r="S382" s="416" t="s">
        <v>3813</v>
      </c>
      <c r="T382" s="411">
        <v>182</v>
      </c>
      <c r="U382" s="412">
        <v>180</v>
      </c>
      <c r="V382" s="417" t="s">
        <v>3813</v>
      </c>
      <c r="W382" s="414" t="s">
        <v>3813</v>
      </c>
      <c r="X382" s="415" t="s">
        <v>3813</v>
      </c>
      <c r="Y382" s="416" t="s">
        <v>3813</v>
      </c>
      <c r="Z382" s="411">
        <v>456</v>
      </c>
      <c r="AA382" s="412">
        <v>451</v>
      </c>
      <c r="AB382" s="417" t="s">
        <v>3813</v>
      </c>
      <c r="AC382" s="418">
        <v>356</v>
      </c>
      <c r="AD382" s="408">
        <v>0</v>
      </c>
      <c r="AE382" s="419">
        <v>100</v>
      </c>
      <c r="AF382" s="420">
        <v>0</v>
      </c>
    </row>
    <row r="383" spans="1:32" ht="18.75" customHeight="1">
      <c r="A383" s="502">
        <v>381</v>
      </c>
      <c r="B383" s="503">
        <v>447</v>
      </c>
      <c r="C383" s="504" t="s">
        <v>973</v>
      </c>
      <c r="D383" s="505" t="s">
        <v>3369</v>
      </c>
      <c r="E383" s="506" t="s">
        <v>3813</v>
      </c>
      <c r="F383" s="507">
        <v>378</v>
      </c>
      <c r="G383" s="508">
        <v>86282649</v>
      </c>
      <c r="H383" s="509">
        <v>430</v>
      </c>
      <c r="I383" s="510">
        <v>426</v>
      </c>
      <c r="J383" s="511">
        <v>86489172</v>
      </c>
      <c r="K383" s="512" t="s">
        <v>3813</v>
      </c>
      <c r="L383" s="513" t="s">
        <v>3813</v>
      </c>
      <c r="M383" s="514" t="s">
        <v>3813</v>
      </c>
      <c r="N383" s="509">
        <v>184</v>
      </c>
      <c r="O383" s="510">
        <v>180</v>
      </c>
      <c r="P383" s="511">
        <v>44713298</v>
      </c>
      <c r="Q383" s="512">
        <v>384</v>
      </c>
      <c r="R383" s="513">
        <v>380</v>
      </c>
      <c r="S383" s="508">
        <v>61502511</v>
      </c>
      <c r="T383" s="509" t="s">
        <v>3813</v>
      </c>
      <c r="U383" s="510" t="s">
        <v>3813</v>
      </c>
      <c r="V383" s="515" t="s">
        <v>3813</v>
      </c>
      <c r="W383" s="512">
        <v>214</v>
      </c>
      <c r="X383" s="513">
        <v>213</v>
      </c>
      <c r="Y383" s="508">
        <v>15346</v>
      </c>
      <c r="Z383" s="509" t="s">
        <v>3813</v>
      </c>
      <c r="AA383" s="510" t="s">
        <v>3813</v>
      </c>
      <c r="AB383" s="515" t="s">
        <v>3813</v>
      </c>
      <c r="AC383" s="516">
        <v>384</v>
      </c>
      <c r="AD383" s="506">
        <v>0</v>
      </c>
      <c r="AE383" s="517">
        <v>50</v>
      </c>
      <c r="AF383" s="518">
        <v>50</v>
      </c>
    </row>
    <row r="384" spans="1:32" ht="18.75" customHeight="1">
      <c r="A384" s="470">
        <v>382</v>
      </c>
      <c r="B384" s="471">
        <v>338</v>
      </c>
      <c r="C384" s="472" t="s">
        <v>2800</v>
      </c>
      <c r="D384" s="473" t="s">
        <v>3371</v>
      </c>
      <c r="E384" s="474" t="s">
        <v>3813</v>
      </c>
      <c r="F384" s="475">
        <v>379</v>
      </c>
      <c r="G384" s="476">
        <v>86177622</v>
      </c>
      <c r="H384" s="477">
        <v>379</v>
      </c>
      <c r="I384" s="478">
        <v>375</v>
      </c>
      <c r="J384" s="479">
        <v>94532447</v>
      </c>
      <c r="K384" s="480">
        <v>381</v>
      </c>
      <c r="L384" s="481">
        <v>377</v>
      </c>
      <c r="M384" s="476">
        <v>10427663</v>
      </c>
      <c r="N384" s="477">
        <v>436</v>
      </c>
      <c r="O384" s="478">
        <v>431</v>
      </c>
      <c r="P384" s="479">
        <v>10076411</v>
      </c>
      <c r="Q384" s="480">
        <v>77</v>
      </c>
      <c r="R384" s="481">
        <v>76</v>
      </c>
      <c r="S384" s="476">
        <v>171071763</v>
      </c>
      <c r="T384" s="477">
        <v>389</v>
      </c>
      <c r="U384" s="478">
        <v>384</v>
      </c>
      <c r="V384" s="479">
        <v>-835929</v>
      </c>
      <c r="W384" s="480">
        <v>173</v>
      </c>
      <c r="X384" s="481">
        <v>172</v>
      </c>
      <c r="Y384" s="476">
        <v>21897</v>
      </c>
      <c r="Z384" s="477">
        <v>261</v>
      </c>
      <c r="AA384" s="478">
        <v>256</v>
      </c>
      <c r="AB384" s="479">
        <v>308</v>
      </c>
      <c r="AC384" s="482">
        <v>311</v>
      </c>
      <c r="AD384" s="474">
        <v>0</v>
      </c>
      <c r="AE384" s="483">
        <v>100</v>
      </c>
      <c r="AF384" s="484">
        <v>0</v>
      </c>
    </row>
    <row r="385" spans="1:32" ht="18.75" customHeight="1">
      <c r="A385" s="470">
        <v>383</v>
      </c>
      <c r="B385" s="471">
        <v>448</v>
      </c>
      <c r="C385" s="472" t="s">
        <v>734</v>
      </c>
      <c r="D385" s="473" t="s">
        <v>3369</v>
      </c>
      <c r="E385" s="474" t="s">
        <v>3813</v>
      </c>
      <c r="F385" s="475">
        <v>380</v>
      </c>
      <c r="G385" s="476">
        <v>86075336</v>
      </c>
      <c r="H385" s="477">
        <v>424</v>
      </c>
      <c r="I385" s="478">
        <v>420</v>
      </c>
      <c r="J385" s="479">
        <v>87599079</v>
      </c>
      <c r="K385" s="480">
        <v>261</v>
      </c>
      <c r="L385" s="481">
        <v>257</v>
      </c>
      <c r="M385" s="476">
        <v>17579537</v>
      </c>
      <c r="N385" s="477">
        <v>372</v>
      </c>
      <c r="O385" s="478">
        <v>367</v>
      </c>
      <c r="P385" s="479">
        <v>19768797</v>
      </c>
      <c r="Q385" s="480">
        <v>474</v>
      </c>
      <c r="R385" s="481">
        <v>470</v>
      </c>
      <c r="S385" s="476">
        <v>36552083</v>
      </c>
      <c r="T385" s="477">
        <v>115</v>
      </c>
      <c r="U385" s="478">
        <v>115</v>
      </c>
      <c r="V385" s="479">
        <v>9062788</v>
      </c>
      <c r="W385" s="480">
        <v>93</v>
      </c>
      <c r="X385" s="481">
        <v>92</v>
      </c>
      <c r="Y385" s="476">
        <v>39429</v>
      </c>
      <c r="Z385" s="477">
        <v>293</v>
      </c>
      <c r="AA385" s="478">
        <v>288</v>
      </c>
      <c r="AB385" s="479">
        <v>263</v>
      </c>
      <c r="AC385" s="482">
        <v>384</v>
      </c>
      <c r="AD385" s="474">
        <v>0</v>
      </c>
      <c r="AE385" s="483">
        <v>50</v>
      </c>
      <c r="AF385" s="484">
        <v>50</v>
      </c>
    </row>
    <row r="386" spans="1:32" ht="18.75" customHeight="1">
      <c r="A386" s="356">
        <v>384</v>
      </c>
      <c r="B386" s="357">
        <v>274</v>
      </c>
      <c r="C386" s="358" t="s">
        <v>2343</v>
      </c>
      <c r="D386" s="359" t="s">
        <v>3815</v>
      </c>
      <c r="E386" s="360" t="s">
        <v>3813</v>
      </c>
      <c r="F386" s="361">
        <v>381</v>
      </c>
      <c r="G386" s="362">
        <v>86057154</v>
      </c>
      <c r="H386" s="363">
        <v>390</v>
      </c>
      <c r="I386" s="364">
        <v>386</v>
      </c>
      <c r="J386" s="365">
        <v>92602483</v>
      </c>
      <c r="K386" s="366">
        <v>124</v>
      </c>
      <c r="L386" s="367">
        <v>121</v>
      </c>
      <c r="M386" s="362">
        <v>32323512</v>
      </c>
      <c r="N386" s="363">
        <v>338</v>
      </c>
      <c r="O386" s="364">
        <v>333</v>
      </c>
      <c r="P386" s="365">
        <v>23170380</v>
      </c>
      <c r="Q386" s="366">
        <v>156</v>
      </c>
      <c r="R386" s="367">
        <v>153</v>
      </c>
      <c r="S386" s="362">
        <v>120409487</v>
      </c>
      <c r="T386" s="363">
        <v>272</v>
      </c>
      <c r="U386" s="364">
        <v>269</v>
      </c>
      <c r="V386" s="365">
        <v>2309653</v>
      </c>
      <c r="W386" s="366">
        <v>195</v>
      </c>
      <c r="X386" s="367">
        <v>194</v>
      </c>
      <c r="Y386" s="362">
        <v>19000</v>
      </c>
      <c r="Z386" s="363">
        <v>134</v>
      </c>
      <c r="AA386" s="364">
        <v>133</v>
      </c>
      <c r="AB386" s="365">
        <v>520</v>
      </c>
      <c r="AC386" s="368">
        <v>361</v>
      </c>
      <c r="AD386" s="360">
        <v>0</v>
      </c>
      <c r="AE386" s="369">
        <v>100</v>
      </c>
      <c r="AF386" s="370">
        <v>0</v>
      </c>
    </row>
    <row r="387" spans="1:32" ht="18.75" customHeight="1">
      <c r="A387" s="485">
        <v>385</v>
      </c>
      <c r="B387" s="486">
        <v>83</v>
      </c>
      <c r="C387" s="487" t="s">
        <v>3905</v>
      </c>
      <c r="D387" s="488" t="s">
        <v>3816</v>
      </c>
      <c r="E387" s="489" t="s">
        <v>3813</v>
      </c>
      <c r="F387" s="490">
        <v>382</v>
      </c>
      <c r="G387" s="491">
        <v>86014263</v>
      </c>
      <c r="H387" s="492">
        <v>434</v>
      </c>
      <c r="I387" s="493">
        <v>430</v>
      </c>
      <c r="J387" s="494">
        <v>86014263</v>
      </c>
      <c r="K387" s="495">
        <v>469</v>
      </c>
      <c r="L387" s="496">
        <v>465</v>
      </c>
      <c r="M387" s="491">
        <v>2250890</v>
      </c>
      <c r="N387" s="492">
        <v>425</v>
      </c>
      <c r="O387" s="493">
        <v>420</v>
      </c>
      <c r="P387" s="494">
        <v>11966288</v>
      </c>
      <c r="Q387" s="495">
        <v>471</v>
      </c>
      <c r="R387" s="496">
        <v>467</v>
      </c>
      <c r="S387" s="491">
        <v>38361677</v>
      </c>
      <c r="T387" s="492">
        <v>405</v>
      </c>
      <c r="U387" s="493">
        <v>400</v>
      </c>
      <c r="V387" s="494">
        <v>-1917987</v>
      </c>
      <c r="W387" s="495" t="s">
        <v>3813</v>
      </c>
      <c r="X387" s="496" t="s">
        <v>3813</v>
      </c>
      <c r="Y387" s="497" t="s">
        <v>3813</v>
      </c>
      <c r="Z387" s="492">
        <v>485</v>
      </c>
      <c r="AA387" s="493">
        <v>480</v>
      </c>
      <c r="AB387" s="494">
        <v>45</v>
      </c>
      <c r="AC387" s="499">
        <v>369</v>
      </c>
      <c r="AD387" s="489">
        <v>0</v>
      </c>
      <c r="AE387" s="500">
        <v>99.99</v>
      </c>
      <c r="AF387" s="501">
        <v>0.01</v>
      </c>
    </row>
    <row r="388" spans="1:32" ht="18.75" customHeight="1">
      <c r="A388" s="502">
        <v>386</v>
      </c>
      <c r="B388" s="503">
        <v>356</v>
      </c>
      <c r="C388" s="504" t="s">
        <v>4274</v>
      </c>
      <c r="D388" s="505" t="s">
        <v>2992</v>
      </c>
      <c r="E388" s="506" t="s">
        <v>3813</v>
      </c>
      <c r="F388" s="507">
        <v>383</v>
      </c>
      <c r="G388" s="508">
        <v>85997183</v>
      </c>
      <c r="H388" s="509">
        <v>435</v>
      </c>
      <c r="I388" s="510">
        <v>431</v>
      </c>
      <c r="J388" s="511">
        <v>85997183</v>
      </c>
      <c r="K388" s="512">
        <v>165</v>
      </c>
      <c r="L388" s="513">
        <v>162</v>
      </c>
      <c r="M388" s="508">
        <v>26632716</v>
      </c>
      <c r="N388" s="509">
        <v>13</v>
      </c>
      <c r="O388" s="510">
        <v>13</v>
      </c>
      <c r="P388" s="511">
        <v>176607884</v>
      </c>
      <c r="Q388" s="512">
        <v>56</v>
      </c>
      <c r="R388" s="513">
        <v>55</v>
      </c>
      <c r="S388" s="508">
        <v>193970794</v>
      </c>
      <c r="T388" s="509">
        <v>84</v>
      </c>
      <c r="U388" s="510">
        <v>84</v>
      </c>
      <c r="V388" s="511">
        <v>11533503</v>
      </c>
      <c r="W388" s="512">
        <v>239</v>
      </c>
      <c r="X388" s="513">
        <v>238</v>
      </c>
      <c r="Y388" s="508">
        <v>11873</v>
      </c>
      <c r="Z388" s="509">
        <v>312</v>
      </c>
      <c r="AA388" s="510">
        <v>307</v>
      </c>
      <c r="AB388" s="511">
        <v>248</v>
      </c>
      <c r="AC388" s="516">
        <v>369</v>
      </c>
      <c r="AD388" s="506">
        <v>0</v>
      </c>
      <c r="AE388" s="517">
        <v>100</v>
      </c>
      <c r="AF388" s="518">
        <v>0</v>
      </c>
    </row>
    <row r="389" spans="1:32" ht="18.75" customHeight="1">
      <c r="A389" s="356">
        <v>387</v>
      </c>
      <c r="B389" s="357" t="s">
        <v>3813</v>
      </c>
      <c r="C389" s="358" t="s">
        <v>4275</v>
      </c>
      <c r="D389" s="359" t="s">
        <v>3815</v>
      </c>
      <c r="E389" s="360" t="s">
        <v>3813</v>
      </c>
      <c r="F389" s="361">
        <v>384</v>
      </c>
      <c r="G389" s="362">
        <v>85990530</v>
      </c>
      <c r="H389" s="363">
        <v>429</v>
      </c>
      <c r="I389" s="364">
        <v>425</v>
      </c>
      <c r="J389" s="365">
        <v>86618737</v>
      </c>
      <c r="K389" s="366">
        <v>449</v>
      </c>
      <c r="L389" s="367">
        <v>445</v>
      </c>
      <c r="M389" s="362">
        <v>5487073</v>
      </c>
      <c r="N389" s="363">
        <v>490</v>
      </c>
      <c r="O389" s="364">
        <v>485</v>
      </c>
      <c r="P389" s="365">
        <v>159736</v>
      </c>
      <c r="Q389" s="366">
        <v>397</v>
      </c>
      <c r="R389" s="367">
        <v>393</v>
      </c>
      <c r="S389" s="362">
        <v>59548179</v>
      </c>
      <c r="T389" s="363">
        <v>411</v>
      </c>
      <c r="U389" s="364">
        <v>406</v>
      </c>
      <c r="V389" s="365">
        <v>-2717742</v>
      </c>
      <c r="W389" s="366">
        <v>349</v>
      </c>
      <c r="X389" s="367">
        <v>348</v>
      </c>
      <c r="Y389" s="362">
        <v>3346</v>
      </c>
      <c r="Z389" s="363">
        <v>325</v>
      </c>
      <c r="AA389" s="364">
        <v>320</v>
      </c>
      <c r="AB389" s="365">
        <v>227</v>
      </c>
      <c r="AC389" s="368">
        <v>352</v>
      </c>
      <c r="AD389" s="360">
        <v>0</v>
      </c>
      <c r="AE389" s="369">
        <v>100</v>
      </c>
      <c r="AF389" s="370">
        <v>0</v>
      </c>
    </row>
    <row r="390" spans="1:32" ht="18.75" customHeight="1">
      <c r="A390" s="470">
        <v>388</v>
      </c>
      <c r="B390" s="471">
        <v>350</v>
      </c>
      <c r="C390" s="472" t="s">
        <v>1169</v>
      </c>
      <c r="D390" s="473" t="s">
        <v>3376</v>
      </c>
      <c r="E390" s="474" t="s">
        <v>3813</v>
      </c>
      <c r="F390" s="475">
        <v>385</v>
      </c>
      <c r="G390" s="476">
        <v>85954085</v>
      </c>
      <c r="H390" s="477">
        <v>402</v>
      </c>
      <c r="I390" s="478">
        <v>398</v>
      </c>
      <c r="J390" s="479">
        <v>90525270</v>
      </c>
      <c r="K390" s="480">
        <v>420</v>
      </c>
      <c r="L390" s="481">
        <v>416</v>
      </c>
      <c r="M390" s="476">
        <v>7891346</v>
      </c>
      <c r="N390" s="477">
        <v>447</v>
      </c>
      <c r="O390" s="478">
        <v>442</v>
      </c>
      <c r="P390" s="479">
        <v>8398340</v>
      </c>
      <c r="Q390" s="480">
        <v>476</v>
      </c>
      <c r="R390" s="481">
        <v>472</v>
      </c>
      <c r="S390" s="476">
        <v>34560691</v>
      </c>
      <c r="T390" s="477">
        <v>310</v>
      </c>
      <c r="U390" s="478">
        <v>306</v>
      </c>
      <c r="V390" s="479">
        <v>1504704</v>
      </c>
      <c r="W390" s="480">
        <v>421</v>
      </c>
      <c r="X390" s="481">
        <v>419</v>
      </c>
      <c r="Y390" s="476">
        <v>191</v>
      </c>
      <c r="Z390" s="477">
        <v>488</v>
      </c>
      <c r="AA390" s="478">
        <v>483</v>
      </c>
      <c r="AB390" s="479">
        <v>44</v>
      </c>
      <c r="AC390" s="482">
        <v>312</v>
      </c>
      <c r="AD390" s="474">
        <v>0</v>
      </c>
      <c r="AE390" s="483">
        <v>100</v>
      </c>
      <c r="AF390" s="484">
        <v>0</v>
      </c>
    </row>
    <row r="391" spans="1:32" ht="18.75" customHeight="1">
      <c r="A391" s="470">
        <v>389</v>
      </c>
      <c r="B391" s="471">
        <v>431</v>
      </c>
      <c r="C391" s="472" t="s">
        <v>383</v>
      </c>
      <c r="D391" s="473" t="s">
        <v>465</v>
      </c>
      <c r="E391" s="474" t="s">
        <v>3813</v>
      </c>
      <c r="F391" s="475">
        <v>386</v>
      </c>
      <c r="G391" s="476">
        <v>85939432</v>
      </c>
      <c r="H391" s="477">
        <v>243</v>
      </c>
      <c r="I391" s="478">
        <v>242</v>
      </c>
      <c r="J391" s="479">
        <v>116041014</v>
      </c>
      <c r="K391" s="480">
        <v>171</v>
      </c>
      <c r="L391" s="481">
        <v>168</v>
      </c>
      <c r="M391" s="476">
        <v>25873058</v>
      </c>
      <c r="N391" s="477">
        <v>297</v>
      </c>
      <c r="O391" s="478">
        <v>293</v>
      </c>
      <c r="P391" s="479">
        <v>28066945</v>
      </c>
      <c r="Q391" s="480">
        <v>292</v>
      </c>
      <c r="R391" s="481">
        <v>288</v>
      </c>
      <c r="S391" s="476">
        <v>77962290</v>
      </c>
      <c r="T391" s="477">
        <v>159</v>
      </c>
      <c r="U391" s="478">
        <v>158</v>
      </c>
      <c r="V391" s="479">
        <v>6469422</v>
      </c>
      <c r="W391" s="480">
        <v>36</v>
      </c>
      <c r="X391" s="481">
        <v>36</v>
      </c>
      <c r="Y391" s="476">
        <v>54120</v>
      </c>
      <c r="Z391" s="477">
        <v>231</v>
      </c>
      <c r="AA391" s="478">
        <v>228</v>
      </c>
      <c r="AB391" s="479">
        <v>351</v>
      </c>
      <c r="AC391" s="482">
        <v>322</v>
      </c>
      <c r="AD391" s="474">
        <v>0</v>
      </c>
      <c r="AE391" s="483">
        <v>100</v>
      </c>
      <c r="AF391" s="484">
        <v>0</v>
      </c>
    </row>
    <row r="392" spans="1:32" ht="18.75" customHeight="1">
      <c r="A392" s="485">
        <v>390</v>
      </c>
      <c r="B392" s="486">
        <v>381</v>
      </c>
      <c r="C392" s="487" t="s">
        <v>940</v>
      </c>
      <c r="D392" s="488" t="s">
        <v>3369</v>
      </c>
      <c r="E392" s="489" t="s">
        <v>3813</v>
      </c>
      <c r="F392" s="490">
        <v>387</v>
      </c>
      <c r="G392" s="491">
        <v>85838526</v>
      </c>
      <c r="H392" s="492">
        <v>361</v>
      </c>
      <c r="I392" s="493">
        <v>357</v>
      </c>
      <c r="J392" s="494">
        <v>97102245</v>
      </c>
      <c r="K392" s="495">
        <v>284</v>
      </c>
      <c r="L392" s="496">
        <v>280</v>
      </c>
      <c r="M392" s="491">
        <v>16274111</v>
      </c>
      <c r="N392" s="492">
        <v>445</v>
      </c>
      <c r="O392" s="493">
        <v>440</v>
      </c>
      <c r="P392" s="494">
        <v>8678144</v>
      </c>
      <c r="Q392" s="495">
        <v>339</v>
      </c>
      <c r="R392" s="496">
        <v>335</v>
      </c>
      <c r="S392" s="491">
        <v>69896789</v>
      </c>
      <c r="T392" s="492">
        <v>370</v>
      </c>
      <c r="U392" s="493">
        <v>365</v>
      </c>
      <c r="V392" s="494">
        <v>145770</v>
      </c>
      <c r="W392" s="495">
        <v>357</v>
      </c>
      <c r="X392" s="496">
        <v>356</v>
      </c>
      <c r="Y392" s="491">
        <v>2884</v>
      </c>
      <c r="Z392" s="492">
        <v>123</v>
      </c>
      <c r="AA392" s="493">
        <v>122</v>
      </c>
      <c r="AB392" s="494">
        <v>547</v>
      </c>
      <c r="AC392" s="499">
        <v>384</v>
      </c>
      <c r="AD392" s="489">
        <v>0</v>
      </c>
      <c r="AE392" s="500">
        <v>100</v>
      </c>
      <c r="AF392" s="501">
        <v>0</v>
      </c>
    </row>
    <row r="393" spans="1:32" ht="18.75" customHeight="1">
      <c r="A393" s="388">
        <v>391</v>
      </c>
      <c r="B393" s="389">
        <v>335</v>
      </c>
      <c r="C393" s="390" t="s">
        <v>570</v>
      </c>
      <c r="D393" s="391" t="s">
        <v>3815</v>
      </c>
      <c r="E393" s="544" t="s">
        <v>3813</v>
      </c>
      <c r="F393" s="402">
        <v>388</v>
      </c>
      <c r="G393" s="394">
        <v>85738443</v>
      </c>
      <c r="H393" s="395">
        <v>405</v>
      </c>
      <c r="I393" s="396">
        <v>401</v>
      </c>
      <c r="J393" s="397">
        <v>90064334</v>
      </c>
      <c r="K393" s="398" t="s">
        <v>3813</v>
      </c>
      <c r="L393" s="399" t="s">
        <v>3813</v>
      </c>
      <c r="M393" s="400" t="s">
        <v>3813</v>
      </c>
      <c r="N393" s="395" t="s">
        <v>3813</v>
      </c>
      <c r="O393" s="396" t="s">
        <v>3813</v>
      </c>
      <c r="P393" s="421" t="s">
        <v>3813</v>
      </c>
      <c r="Q393" s="398" t="s">
        <v>3813</v>
      </c>
      <c r="R393" s="399" t="s">
        <v>3813</v>
      </c>
      <c r="S393" s="400" t="s">
        <v>3813</v>
      </c>
      <c r="T393" s="395" t="s">
        <v>3813</v>
      </c>
      <c r="U393" s="396" t="s">
        <v>3813</v>
      </c>
      <c r="V393" s="421" t="s">
        <v>3813</v>
      </c>
      <c r="W393" s="398" t="s">
        <v>3813</v>
      </c>
      <c r="X393" s="399" t="s">
        <v>3813</v>
      </c>
      <c r="Y393" s="400" t="s">
        <v>3813</v>
      </c>
      <c r="Z393" s="395" t="s">
        <v>3813</v>
      </c>
      <c r="AA393" s="396" t="s">
        <v>3813</v>
      </c>
      <c r="AB393" s="421" t="s">
        <v>3813</v>
      </c>
      <c r="AC393" s="401">
        <v>342</v>
      </c>
      <c r="AD393" s="392">
        <v>0</v>
      </c>
      <c r="AE393" s="402">
        <v>50</v>
      </c>
      <c r="AF393" s="403">
        <v>50</v>
      </c>
    </row>
    <row r="394" spans="1:32" ht="18.75" customHeight="1">
      <c r="A394" s="470">
        <v>392</v>
      </c>
      <c r="B394" s="471" t="s">
        <v>3813</v>
      </c>
      <c r="C394" s="472" t="s">
        <v>4276</v>
      </c>
      <c r="D394" s="473" t="s">
        <v>3816</v>
      </c>
      <c r="E394" s="474" t="s">
        <v>3813</v>
      </c>
      <c r="F394" s="475">
        <v>389</v>
      </c>
      <c r="G394" s="476">
        <v>85643189</v>
      </c>
      <c r="H394" s="477">
        <v>245</v>
      </c>
      <c r="I394" s="478">
        <v>244</v>
      </c>
      <c r="J394" s="479">
        <v>115678362</v>
      </c>
      <c r="K394" s="480">
        <v>355</v>
      </c>
      <c r="L394" s="481">
        <v>351</v>
      </c>
      <c r="M394" s="476">
        <v>12208179</v>
      </c>
      <c r="N394" s="477">
        <v>170</v>
      </c>
      <c r="O394" s="478">
        <v>166</v>
      </c>
      <c r="P394" s="479">
        <v>48138090</v>
      </c>
      <c r="Q394" s="480">
        <v>60</v>
      </c>
      <c r="R394" s="481">
        <v>59</v>
      </c>
      <c r="S394" s="476">
        <v>186762496</v>
      </c>
      <c r="T394" s="477">
        <v>294</v>
      </c>
      <c r="U394" s="478">
        <v>290</v>
      </c>
      <c r="V394" s="479">
        <v>1805532</v>
      </c>
      <c r="W394" s="480">
        <v>100</v>
      </c>
      <c r="X394" s="481">
        <v>99</v>
      </c>
      <c r="Y394" s="476">
        <v>37430</v>
      </c>
      <c r="Z394" s="477">
        <v>174</v>
      </c>
      <c r="AA394" s="478">
        <v>172</v>
      </c>
      <c r="AB394" s="479">
        <v>450</v>
      </c>
      <c r="AC394" s="482">
        <v>371</v>
      </c>
      <c r="AD394" s="474">
        <v>0</v>
      </c>
      <c r="AE394" s="483">
        <v>100</v>
      </c>
      <c r="AF394" s="484">
        <v>0</v>
      </c>
    </row>
    <row r="395" spans="1:32" ht="18.75" customHeight="1">
      <c r="A395" s="470">
        <v>393</v>
      </c>
      <c r="B395" s="471">
        <v>347</v>
      </c>
      <c r="C395" s="472" t="s">
        <v>925</v>
      </c>
      <c r="D395" s="473" t="s">
        <v>465</v>
      </c>
      <c r="E395" s="474" t="s">
        <v>3813</v>
      </c>
      <c r="F395" s="475">
        <v>390</v>
      </c>
      <c r="G395" s="476">
        <v>85478086</v>
      </c>
      <c r="H395" s="477">
        <v>413</v>
      </c>
      <c r="I395" s="478">
        <v>409</v>
      </c>
      <c r="J395" s="479">
        <v>89111002</v>
      </c>
      <c r="K395" s="480">
        <v>414</v>
      </c>
      <c r="L395" s="481">
        <v>410</v>
      </c>
      <c r="M395" s="476">
        <v>8098045</v>
      </c>
      <c r="N395" s="477">
        <v>354</v>
      </c>
      <c r="O395" s="478">
        <v>349</v>
      </c>
      <c r="P395" s="479">
        <v>21067227</v>
      </c>
      <c r="Q395" s="480">
        <v>414</v>
      </c>
      <c r="R395" s="481">
        <v>410</v>
      </c>
      <c r="S395" s="476">
        <v>55979075</v>
      </c>
      <c r="T395" s="477">
        <v>417</v>
      </c>
      <c r="U395" s="478">
        <v>412</v>
      </c>
      <c r="V395" s="479">
        <v>-3139847</v>
      </c>
      <c r="W395" s="480">
        <v>322</v>
      </c>
      <c r="X395" s="481">
        <v>321</v>
      </c>
      <c r="Y395" s="476">
        <v>4385</v>
      </c>
      <c r="Z395" s="477">
        <v>427</v>
      </c>
      <c r="AA395" s="478">
        <v>422</v>
      </c>
      <c r="AB395" s="479">
        <v>121</v>
      </c>
      <c r="AC395" s="482">
        <v>341</v>
      </c>
      <c r="AD395" s="474">
        <v>0</v>
      </c>
      <c r="AE395" s="483">
        <v>70.83</v>
      </c>
      <c r="AF395" s="484">
        <v>29.17</v>
      </c>
    </row>
    <row r="396" spans="1:32" ht="18.75" customHeight="1">
      <c r="A396" s="356">
        <v>394</v>
      </c>
      <c r="B396" s="357" t="s">
        <v>3813</v>
      </c>
      <c r="C396" s="428" t="s">
        <v>3813</v>
      </c>
      <c r="D396" s="359" t="s">
        <v>3815</v>
      </c>
      <c r="E396" s="427" t="s">
        <v>3813</v>
      </c>
      <c r="F396" s="369">
        <v>391</v>
      </c>
      <c r="G396" s="426" t="s">
        <v>3813</v>
      </c>
      <c r="H396" s="363">
        <v>433</v>
      </c>
      <c r="I396" s="364">
        <v>429</v>
      </c>
      <c r="J396" s="425" t="s">
        <v>3813</v>
      </c>
      <c r="K396" s="366">
        <v>153</v>
      </c>
      <c r="L396" s="367">
        <v>150</v>
      </c>
      <c r="M396" s="426" t="s">
        <v>3813</v>
      </c>
      <c r="N396" s="363">
        <v>116</v>
      </c>
      <c r="O396" s="364">
        <v>113</v>
      </c>
      <c r="P396" s="425" t="s">
        <v>3813</v>
      </c>
      <c r="Q396" s="366">
        <v>323</v>
      </c>
      <c r="R396" s="367">
        <v>319</v>
      </c>
      <c r="S396" s="426" t="s">
        <v>3813</v>
      </c>
      <c r="T396" s="363">
        <v>53</v>
      </c>
      <c r="U396" s="364">
        <v>53</v>
      </c>
      <c r="V396" s="425" t="s">
        <v>3813</v>
      </c>
      <c r="W396" s="366">
        <v>380</v>
      </c>
      <c r="X396" s="367">
        <v>378</v>
      </c>
      <c r="Y396" s="426" t="s">
        <v>3813</v>
      </c>
      <c r="Z396" s="363">
        <v>435</v>
      </c>
      <c r="AA396" s="364">
        <v>430</v>
      </c>
      <c r="AB396" s="425" t="s">
        <v>3813</v>
      </c>
      <c r="AC396" s="368">
        <v>312</v>
      </c>
      <c r="AD396" s="360">
        <v>0</v>
      </c>
      <c r="AE396" s="369">
        <v>100</v>
      </c>
      <c r="AF396" s="370">
        <v>0</v>
      </c>
    </row>
    <row r="397" spans="1:32" ht="18.75" customHeight="1">
      <c r="A397" s="485">
        <v>395</v>
      </c>
      <c r="B397" s="486">
        <v>371</v>
      </c>
      <c r="C397" s="487" t="s">
        <v>937</v>
      </c>
      <c r="D397" s="488" t="s">
        <v>465</v>
      </c>
      <c r="E397" s="489" t="s">
        <v>3813</v>
      </c>
      <c r="F397" s="490">
        <v>392</v>
      </c>
      <c r="G397" s="491">
        <v>85303690</v>
      </c>
      <c r="H397" s="492">
        <v>436</v>
      </c>
      <c r="I397" s="493">
        <v>432</v>
      </c>
      <c r="J397" s="494">
        <v>85819849</v>
      </c>
      <c r="K397" s="495" t="s">
        <v>3813</v>
      </c>
      <c r="L397" s="496" t="s">
        <v>3813</v>
      </c>
      <c r="M397" s="497" t="s">
        <v>3813</v>
      </c>
      <c r="N397" s="492">
        <v>361</v>
      </c>
      <c r="O397" s="493">
        <v>356</v>
      </c>
      <c r="P397" s="494">
        <v>20561335</v>
      </c>
      <c r="Q397" s="495">
        <v>211</v>
      </c>
      <c r="R397" s="496">
        <v>208</v>
      </c>
      <c r="S397" s="491">
        <v>101191413</v>
      </c>
      <c r="T397" s="492" t="s">
        <v>3813</v>
      </c>
      <c r="U397" s="493" t="s">
        <v>3813</v>
      </c>
      <c r="V397" s="498" t="s">
        <v>3813</v>
      </c>
      <c r="W397" s="495">
        <v>255</v>
      </c>
      <c r="X397" s="496">
        <v>254</v>
      </c>
      <c r="Y397" s="491">
        <v>10153</v>
      </c>
      <c r="Z397" s="492">
        <v>470</v>
      </c>
      <c r="AA397" s="493">
        <v>465</v>
      </c>
      <c r="AB397" s="494">
        <v>67</v>
      </c>
      <c r="AC397" s="499">
        <v>352</v>
      </c>
      <c r="AD397" s="489">
        <v>0</v>
      </c>
      <c r="AE397" s="500">
        <v>100</v>
      </c>
      <c r="AF397" s="501">
        <v>0</v>
      </c>
    </row>
    <row r="398" spans="1:32" ht="18.75" customHeight="1">
      <c r="A398" s="502">
        <v>396</v>
      </c>
      <c r="B398" s="503" t="s">
        <v>3813</v>
      </c>
      <c r="C398" s="504" t="s">
        <v>631</v>
      </c>
      <c r="D398" s="505" t="s">
        <v>3816</v>
      </c>
      <c r="E398" s="506" t="s">
        <v>3813</v>
      </c>
      <c r="F398" s="507">
        <v>393</v>
      </c>
      <c r="G398" s="508">
        <v>85230254</v>
      </c>
      <c r="H398" s="509">
        <v>442</v>
      </c>
      <c r="I398" s="510">
        <v>438</v>
      </c>
      <c r="J398" s="511">
        <v>85230254</v>
      </c>
      <c r="K398" s="512">
        <v>245</v>
      </c>
      <c r="L398" s="513">
        <v>241</v>
      </c>
      <c r="M398" s="508">
        <v>19123690</v>
      </c>
      <c r="N398" s="509">
        <v>241</v>
      </c>
      <c r="O398" s="510">
        <v>237</v>
      </c>
      <c r="P398" s="511">
        <v>35237894</v>
      </c>
      <c r="Q398" s="512">
        <v>435</v>
      </c>
      <c r="R398" s="513">
        <v>431</v>
      </c>
      <c r="S398" s="508">
        <v>50130262</v>
      </c>
      <c r="T398" s="509">
        <v>82</v>
      </c>
      <c r="U398" s="510">
        <v>82</v>
      </c>
      <c r="V398" s="511">
        <v>12156659</v>
      </c>
      <c r="W398" s="512">
        <v>232</v>
      </c>
      <c r="X398" s="513">
        <v>231</v>
      </c>
      <c r="Y398" s="508">
        <v>12396</v>
      </c>
      <c r="Z398" s="509">
        <v>255</v>
      </c>
      <c r="AA398" s="510">
        <v>252</v>
      </c>
      <c r="AB398" s="511">
        <v>315</v>
      </c>
      <c r="AC398" s="516">
        <v>383</v>
      </c>
      <c r="AD398" s="506">
        <v>0</v>
      </c>
      <c r="AE398" s="517">
        <v>100</v>
      </c>
      <c r="AF398" s="518">
        <v>0</v>
      </c>
    </row>
    <row r="399" spans="1:32" ht="18.75" customHeight="1">
      <c r="A399" s="470">
        <v>397</v>
      </c>
      <c r="B399" s="471">
        <v>401</v>
      </c>
      <c r="C399" s="472" t="s">
        <v>380</v>
      </c>
      <c r="D399" s="473" t="s">
        <v>3373</v>
      </c>
      <c r="E399" s="474" t="s">
        <v>3813</v>
      </c>
      <c r="F399" s="475">
        <v>394</v>
      </c>
      <c r="G399" s="476">
        <v>85229423</v>
      </c>
      <c r="H399" s="477">
        <v>415</v>
      </c>
      <c r="I399" s="478">
        <v>411</v>
      </c>
      <c r="J399" s="479">
        <v>89008996</v>
      </c>
      <c r="K399" s="480" t="s">
        <v>3813</v>
      </c>
      <c r="L399" s="481" t="s">
        <v>3813</v>
      </c>
      <c r="M399" s="519" t="s">
        <v>3813</v>
      </c>
      <c r="N399" s="477" t="s">
        <v>3813</v>
      </c>
      <c r="O399" s="478" t="s">
        <v>3813</v>
      </c>
      <c r="P399" s="520" t="s">
        <v>3813</v>
      </c>
      <c r="Q399" s="480">
        <v>470</v>
      </c>
      <c r="R399" s="481">
        <v>466</v>
      </c>
      <c r="S399" s="476">
        <v>39077001</v>
      </c>
      <c r="T399" s="477" t="s">
        <v>3813</v>
      </c>
      <c r="U399" s="478" t="s">
        <v>3813</v>
      </c>
      <c r="V399" s="520" t="s">
        <v>3813</v>
      </c>
      <c r="W399" s="480">
        <v>150</v>
      </c>
      <c r="X399" s="481">
        <v>149</v>
      </c>
      <c r="Y399" s="476">
        <v>25734</v>
      </c>
      <c r="Z399" s="477">
        <v>411</v>
      </c>
      <c r="AA399" s="478">
        <v>406</v>
      </c>
      <c r="AB399" s="479">
        <v>139</v>
      </c>
      <c r="AC399" s="482">
        <v>311</v>
      </c>
      <c r="AD399" s="474">
        <v>0</v>
      </c>
      <c r="AE399" s="483">
        <v>100</v>
      </c>
      <c r="AF399" s="484">
        <v>0</v>
      </c>
    </row>
    <row r="400" spans="1:32" ht="18.75" customHeight="1">
      <c r="A400" s="470">
        <v>398</v>
      </c>
      <c r="B400" s="471" t="s">
        <v>3813</v>
      </c>
      <c r="C400" s="523" t="s">
        <v>3813</v>
      </c>
      <c r="D400" s="473" t="s">
        <v>3369</v>
      </c>
      <c r="E400" s="474" t="s">
        <v>3813</v>
      </c>
      <c r="F400" s="475">
        <v>395</v>
      </c>
      <c r="G400" s="519" t="s">
        <v>3813</v>
      </c>
      <c r="H400" s="477">
        <v>106</v>
      </c>
      <c r="I400" s="478">
        <v>106</v>
      </c>
      <c r="J400" s="520" t="s">
        <v>3813</v>
      </c>
      <c r="K400" s="480">
        <v>246</v>
      </c>
      <c r="L400" s="481">
        <v>242</v>
      </c>
      <c r="M400" s="519" t="s">
        <v>3813</v>
      </c>
      <c r="N400" s="477">
        <v>352</v>
      </c>
      <c r="O400" s="478">
        <v>347</v>
      </c>
      <c r="P400" s="520" t="s">
        <v>3813</v>
      </c>
      <c r="Q400" s="480">
        <v>431</v>
      </c>
      <c r="R400" s="481">
        <v>427</v>
      </c>
      <c r="S400" s="519" t="s">
        <v>3813</v>
      </c>
      <c r="T400" s="477">
        <v>55</v>
      </c>
      <c r="U400" s="478">
        <v>55</v>
      </c>
      <c r="V400" s="520" t="s">
        <v>3813</v>
      </c>
      <c r="W400" s="480">
        <v>327</v>
      </c>
      <c r="X400" s="481">
        <v>326</v>
      </c>
      <c r="Y400" s="519" t="s">
        <v>3813</v>
      </c>
      <c r="Z400" s="477">
        <v>500</v>
      </c>
      <c r="AA400" s="478">
        <v>495</v>
      </c>
      <c r="AB400" s="520" t="s">
        <v>3813</v>
      </c>
      <c r="AC400" s="482">
        <v>384</v>
      </c>
      <c r="AD400" s="474">
        <v>0</v>
      </c>
      <c r="AE400" s="483">
        <v>40</v>
      </c>
      <c r="AF400" s="484">
        <v>60</v>
      </c>
    </row>
    <row r="401" spans="1:32" ht="18.75" customHeight="1">
      <c r="A401" s="470">
        <v>399</v>
      </c>
      <c r="B401" s="471">
        <v>331</v>
      </c>
      <c r="C401" s="472" t="s">
        <v>1247</v>
      </c>
      <c r="D401" s="473" t="s">
        <v>465</v>
      </c>
      <c r="E401" s="474" t="s">
        <v>3813</v>
      </c>
      <c r="F401" s="475">
        <v>396</v>
      </c>
      <c r="G401" s="476">
        <v>84826676</v>
      </c>
      <c r="H401" s="477">
        <v>407</v>
      </c>
      <c r="I401" s="478">
        <v>403</v>
      </c>
      <c r="J401" s="479">
        <v>90064028</v>
      </c>
      <c r="K401" s="480">
        <v>336</v>
      </c>
      <c r="L401" s="481">
        <v>332</v>
      </c>
      <c r="M401" s="476">
        <v>13294770</v>
      </c>
      <c r="N401" s="477">
        <v>134</v>
      </c>
      <c r="O401" s="478">
        <v>131</v>
      </c>
      <c r="P401" s="479">
        <v>56140644</v>
      </c>
      <c r="Q401" s="480">
        <v>103</v>
      </c>
      <c r="R401" s="481">
        <v>101</v>
      </c>
      <c r="S401" s="476">
        <v>149929032</v>
      </c>
      <c r="T401" s="477">
        <v>435</v>
      </c>
      <c r="U401" s="478">
        <v>430</v>
      </c>
      <c r="V401" s="479">
        <v>-4995161</v>
      </c>
      <c r="W401" s="480">
        <v>263</v>
      </c>
      <c r="X401" s="481">
        <v>262</v>
      </c>
      <c r="Y401" s="476">
        <v>9148</v>
      </c>
      <c r="Z401" s="477">
        <v>282</v>
      </c>
      <c r="AA401" s="478">
        <v>277</v>
      </c>
      <c r="AB401" s="479">
        <v>277</v>
      </c>
      <c r="AC401" s="482">
        <v>356</v>
      </c>
      <c r="AD401" s="474">
        <v>0</v>
      </c>
      <c r="AE401" s="483">
        <v>100</v>
      </c>
      <c r="AF401" s="484">
        <v>0</v>
      </c>
    </row>
    <row r="402" spans="1:32" ht="18.75" customHeight="1">
      <c r="A402" s="404">
        <v>400</v>
      </c>
      <c r="B402" s="405">
        <v>168</v>
      </c>
      <c r="C402" s="406" t="s">
        <v>3119</v>
      </c>
      <c r="D402" s="407" t="s">
        <v>3815</v>
      </c>
      <c r="E402" s="408" t="s">
        <v>3813</v>
      </c>
      <c r="F402" s="409">
        <v>397</v>
      </c>
      <c r="G402" s="410">
        <v>84731222</v>
      </c>
      <c r="H402" s="411">
        <v>427</v>
      </c>
      <c r="I402" s="412">
        <v>423</v>
      </c>
      <c r="J402" s="413">
        <v>86920545</v>
      </c>
      <c r="K402" s="414">
        <v>388</v>
      </c>
      <c r="L402" s="415">
        <v>384</v>
      </c>
      <c r="M402" s="410">
        <v>10095680</v>
      </c>
      <c r="N402" s="411">
        <v>348</v>
      </c>
      <c r="O402" s="412">
        <v>343</v>
      </c>
      <c r="P402" s="413">
        <v>22283843</v>
      </c>
      <c r="Q402" s="414">
        <v>484</v>
      </c>
      <c r="R402" s="415">
        <v>480</v>
      </c>
      <c r="S402" s="410">
        <v>30976693</v>
      </c>
      <c r="T402" s="411">
        <v>267</v>
      </c>
      <c r="U402" s="412">
        <v>264</v>
      </c>
      <c r="V402" s="413">
        <v>2468254</v>
      </c>
      <c r="W402" s="414">
        <v>46</v>
      </c>
      <c r="X402" s="415">
        <v>46</v>
      </c>
      <c r="Y402" s="410">
        <v>51470</v>
      </c>
      <c r="Z402" s="411">
        <v>153</v>
      </c>
      <c r="AA402" s="412">
        <v>151</v>
      </c>
      <c r="AB402" s="413">
        <v>479</v>
      </c>
      <c r="AC402" s="418">
        <v>322</v>
      </c>
      <c r="AD402" s="408">
        <v>0</v>
      </c>
      <c r="AE402" s="419">
        <v>100</v>
      </c>
      <c r="AF402" s="420">
        <v>0</v>
      </c>
    </row>
    <row r="403" spans="1:32" ht="18.75" customHeight="1">
      <c r="A403" s="502">
        <v>401</v>
      </c>
      <c r="B403" s="503" t="s">
        <v>3813</v>
      </c>
      <c r="C403" s="504" t="s">
        <v>4277</v>
      </c>
      <c r="D403" s="505" t="s">
        <v>3373</v>
      </c>
      <c r="E403" s="506" t="s">
        <v>3813</v>
      </c>
      <c r="F403" s="507">
        <v>398</v>
      </c>
      <c r="G403" s="508">
        <v>84662131</v>
      </c>
      <c r="H403" s="509">
        <v>359</v>
      </c>
      <c r="I403" s="510">
        <v>355</v>
      </c>
      <c r="J403" s="511">
        <v>97817457</v>
      </c>
      <c r="K403" s="512">
        <v>316</v>
      </c>
      <c r="L403" s="513">
        <v>312</v>
      </c>
      <c r="M403" s="508">
        <v>14331327</v>
      </c>
      <c r="N403" s="509">
        <v>261</v>
      </c>
      <c r="O403" s="510">
        <v>257</v>
      </c>
      <c r="P403" s="511">
        <v>32656007</v>
      </c>
      <c r="Q403" s="512">
        <v>300</v>
      </c>
      <c r="R403" s="513">
        <v>296</v>
      </c>
      <c r="S403" s="508">
        <v>77459107</v>
      </c>
      <c r="T403" s="509">
        <v>164</v>
      </c>
      <c r="U403" s="510">
        <v>163</v>
      </c>
      <c r="V403" s="511">
        <v>6112685</v>
      </c>
      <c r="W403" s="512">
        <v>406</v>
      </c>
      <c r="X403" s="513">
        <v>404</v>
      </c>
      <c r="Y403" s="508">
        <v>585</v>
      </c>
      <c r="Z403" s="509">
        <v>157</v>
      </c>
      <c r="AA403" s="510">
        <v>155</v>
      </c>
      <c r="AB403" s="511">
        <v>475</v>
      </c>
      <c r="AC403" s="516">
        <v>321</v>
      </c>
      <c r="AD403" s="506">
        <v>0</v>
      </c>
      <c r="AE403" s="517">
        <v>100</v>
      </c>
      <c r="AF403" s="518">
        <v>0</v>
      </c>
    </row>
    <row r="404" spans="1:32" ht="18.75" customHeight="1">
      <c r="A404" s="470">
        <v>402</v>
      </c>
      <c r="B404" s="471">
        <v>316</v>
      </c>
      <c r="C404" s="472" t="s">
        <v>4278</v>
      </c>
      <c r="D404" s="473" t="s">
        <v>2086</v>
      </c>
      <c r="E404" s="474" t="s">
        <v>3813</v>
      </c>
      <c r="F404" s="475">
        <v>399</v>
      </c>
      <c r="G404" s="476">
        <v>84623925</v>
      </c>
      <c r="H404" s="477">
        <v>392</v>
      </c>
      <c r="I404" s="478">
        <v>388</v>
      </c>
      <c r="J404" s="479">
        <v>92264593</v>
      </c>
      <c r="K404" s="480">
        <v>248</v>
      </c>
      <c r="L404" s="481">
        <v>244</v>
      </c>
      <c r="M404" s="476">
        <v>18934630</v>
      </c>
      <c r="N404" s="477">
        <v>168</v>
      </c>
      <c r="O404" s="478">
        <v>164</v>
      </c>
      <c r="P404" s="479">
        <v>48169246</v>
      </c>
      <c r="Q404" s="480">
        <v>394</v>
      </c>
      <c r="R404" s="481">
        <v>390</v>
      </c>
      <c r="S404" s="476">
        <v>59957924</v>
      </c>
      <c r="T404" s="477">
        <v>183</v>
      </c>
      <c r="U404" s="478">
        <v>181</v>
      </c>
      <c r="V404" s="479">
        <v>5401782</v>
      </c>
      <c r="W404" s="480">
        <v>392</v>
      </c>
      <c r="X404" s="481">
        <v>390</v>
      </c>
      <c r="Y404" s="476">
        <v>1034</v>
      </c>
      <c r="Z404" s="477">
        <v>49</v>
      </c>
      <c r="AA404" s="478">
        <v>48</v>
      </c>
      <c r="AB404" s="479">
        <v>840</v>
      </c>
      <c r="AC404" s="482">
        <v>311</v>
      </c>
      <c r="AD404" s="474">
        <v>0</v>
      </c>
      <c r="AE404" s="483">
        <v>100</v>
      </c>
      <c r="AF404" s="484">
        <v>0</v>
      </c>
    </row>
    <row r="405" spans="1:32" ht="18.75" customHeight="1">
      <c r="A405" s="470">
        <v>403</v>
      </c>
      <c r="B405" s="471">
        <v>461</v>
      </c>
      <c r="C405" s="472" t="s">
        <v>3285</v>
      </c>
      <c r="D405" s="473" t="s">
        <v>3373</v>
      </c>
      <c r="E405" s="474" t="s">
        <v>3813</v>
      </c>
      <c r="F405" s="475">
        <v>400</v>
      </c>
      <c r="G405" s="476">
        <v>84207422</v>
      </c>
      <c r="H405" s="477">
        <v>438</v>
      </c>
      <c r="I405" s="478">
        <v>434</v>
      </c>
      <c r="J405" s="479">
        <v>85594413</v>
      </c>
      <c r="K405" s="480">
        <v>285</v>
      </c>
      <c r="L405" s="481">
        <v>281</v>
      </c>
      <c r="M405" s="476">
        <v>16266437</v>
      </c>
      <c r="N405" s="477">
        <v>323</v>
      </c>
      <c r="O405" s="478">
        <v>318</v>
      </c>
      <c r="P405" s="479">
        <v>24233368</v>
      </c>
      <c r="Q405" s="480">
        <v>293</v>
      </c>
      <c r="R405" s="481">
        <v>289</v>
      </c>
      <c r="S405" s="476">
        <v>77941602</v>
      </c>
      <c r="T405" s="477">
        <v>361</v>
      </c>
      <c r="U405" s="478">
        <v>356</v>
      </c>
      <c r="V405" s="479">
        <v>300711</v>
      </c>
      <c r="W405" s="480">
        <v>305</v>
      </c>
      <c r="X405" s="481">
        <v>304</v>
      </c>
      <c r="Y405" s="476">
        <v>5600</v>
      </c>
      <c r="Z405" s="477">
        <v>160</v>
      </c>
      <c r="AA405" s="478">
        <v>158</v>
      </c>
      <c r="AB405" s="479">
        <v>472</v>
      </c>
      <c r="AC405" s="482">
        <v>321</v>
      </c>
      <c r="AD405" s="474">
        <v>0</v>
      </c>
      <c r="AE405" s="483">
        <v>100</v>
      </c>
      <c r="AF405" s="484">
        <v>0</v>
      </c>
    </row>
    <row r="406" spans="1:32" ht="18.75" customHeight="1">
      <c r="A406" s="470">
        <v>404</v>
      </c>
      <c r="B406" s="471">
        <v>143</v>
      </c>
      <c r="C406" s="472" t="s">
        <v>210</v>
      </c>
      <c r="D406" s="473" t="s">
        <v>211</v>
      </c>
      <c r="E406" s="474" t="s">
        <v>3813</v>
      </c>
      <c r="F406" s="475">
        <v>401</v>
      </c>
      <c r="G406" s="476">
        <v>84087123</v>
      </c>
      <c r="H406" s="477">
        <v>426</v>
      </c>
      <c r="I406" s="478">
        <v>422</v>
      </c>
      <c r="J406" s="479">
        <v>86954028</v>
      </c>
      <c r="K406" s="480" t="s">
        <v>3813</v>
      </c>
      <c r="L406" s="481" t="s">
        <v>3813</v>
      </c>
      <c r="M406" s="519" t="s">
        <v>3813</v>
      </c>
      <c r="N406" s="477" t="s">
        <v>3813</v>
      </c>
      <c r="O406" s="478" t="s">
        <v>3813</v>
      </c>
      <c r="P406" s="520" t="s">
        <v>3813</v>
      </c>
      <c r="Q406" s="480" t="s">
        <v>3813</v>
      </c>
      <c r="R406" s="481" t="s">
        <v>3813</v>
      </c>
      <c r="S406" s="519" t="s">
        <v>3813</v>
      </c>
      <c r="T406" s="477" t="s">
        <v>3813</v>
      </c>
      <c r="U406" s="478" t="s">
        <v>3813</v>
      </c>
      <c r="V406" s="520" t="s">
        <v>3813</v>
      </c>
      <c r="W406" s="480">
        <v>122</v>
      </c>
      <c r="X406" s="481">
        <v>121</v>
      </c>
      <c r="Y406" s="476">
        <v>31411</v>
      </c>
      <c r="Z406" s="477" t="s">
        <v>3813</v>
      </c>
      <c r="AA406" s="478" t="s">
        <v>3813</v>
      </c>
      <c r="AB406" s="520" t="s">
        <v>3813</v>
      </c>
      <c r="AC406" s="482">
        <v>371</v>
      </c>
      <c r="AD406" s="474">
        <v>0</v>
      </c>
      <c r="AE406" s="483">
        <v>100</v>
      </c>
      <c r="AF406" s="484">
        <v>0</v>
      </c>
    </row>
    <row r="407" spans="1:32" ht="18.75" customHeight="1">
      <c r="A407" s="485">
        <v>405</v>
      </c>
      <c r="B407" s="486">
        <v>296</v>
      </c>
      <c r="C407" s="487" t="s">
        <v>2787</v>
      </c>
      <c r="D407" s="488" t="s">
        <v>465</v>
      </c>
      <c r="E407" s="489" t="s">
        <v>3813</v>
      </c>
      <c r="F407" s="490">
        <v>402</v>
      </c>
      <c r="G407" s="491">
        <v>83925778</v>
      </c>
      <c r="H407" s="492">
        <v>384</v>
      </c>
      <c r="I407" s="493">
        <v>380</v>
      </c>
      <c r="J407" s="494">
        <v>94011589</v>
      </c>
      <c r="K407" s="495" t="s">
        <v>3813</v>
      </c>
      <c r="L407" s="496" t="s">
        <v>3813</v>
      </c>
      <c r="M407" s="497" t="s">
        <v>3813</v>
      </c>
      <c r="N407" s="492">
        <v>98</v>
      </c>
      <c r="O407" s="493">
        <v>95</v>
      </c>
      <c r="P407" s="494">
        <v>65256111</v>
      </c>
      <c r="Q407" s="495">
        <v>71</v>
      </c>
      <c r="R407" s="496">
        <v>70</v>
      </c>
      <c r="S407" s="491">
        <v>176885335</v>
      </c>
      <c r="T407" s="492" t="s">
        <v>3813</v>
      </c>
      <c r="U407" s="493" t="s">
        <v>3813</v>
      </c>
      <c r="V407" s="498" t="s">
        <v>3813</v>
      </c>
      <c r="W407" s="495">
        <v>53</v>
      </c>
      <c r="X407" s="496">
        <v>53</v>
      </c>
      <c r="Y407" s="491">
        <v>48501</v>
      </c>
      <c r="Z407" s="492">
        <v>264</v>
      </c>
      <c r="AA407" s="493">
        <v>259</v>
      </c>
      <c r="AB407" s="494">
        <v>303</v>
      </c>
      <c r="AC407" s="499">
        <v>314</v>
      </c>
      <c r="AD407" s="489">
        <v>0</v>
      </c>
      <c r="AE407" s="500">
        <v>100</v>
      </c>
      <c r="AF407" s="501">
        <v>0</v>
      </c>
    </row>
    <row r="408" spans="1:32" ht="18.75" customHeight="1">
      <c r="A408" s="502">
        <v>406</v>
      </c>
      <c r="B408" s="503" t="s">
        <v>3813</v>
      </c>
      <c r="C408" s="504" t="s">
        <v>4279</v>
      </c>
      <c r="D408" s="505" t="s">
        <v>3376</v>
      </c>
      <c r="E408" s="506" t="s">
        <v>3813</v>
      </c>
      <c r="F408" s="507">
        <v>403</v>
      </c>
      <c r="G408" s="508">
        <v>83861793</v>
      </c>
      <c r="H408" s="509">
        <v>316</v>
      </c>
      <c r="I408" s="510">
        <v>313</v>
      </c>
      <c r="J408" s="511">
        <v>104239081</v>
      </c>
      <c r="K408" s="512">
        <v>429</v>
      </c>
      <c r="L408" s="513">
        <v>425</v>
      </c>
      <c r="M408" s="508">
        <v>7108588</v>
      </c>
      <c r="N408" s="509">
        <v>321</v>
      </c>
      <c r="O408" s="510">
        <v>316</v>
      </c>
      <c r="P408" s="511">
        <v>24596075</v>
      </c>
      <c r="Q408" s="512">
        <v>381</v>
      </c>
      <c r="R408" s="513">
        <v>377</v>
      </c>
      <c r="S408" s="508">
        <v>62164364</v>
      </c>
      <c r="T408" s="509">
        <v>308</v>
      </c>
      <c r="U408" s="510">
        <v>304</v>
      </c>
      <c r="V408" s="511">
        <v>1537675</v>
      </c>
      <c r="W408" s="512">
        <v>374</v>
      </c>
      <c r="X408" s="513">
        <v>373</v>
      </c>
      <c r="Y408" s="508">
        <v>1715</v>
      </c>
      <c r="Z408" s="509">
        <v>300</v>
      </c>
      <c r="AA408" s="510">
        <v>295</v>
      </c>
      <c r="AB408" s="511">
        <v>256</v>
      </c>
      <c r="AC408" s="516">
        <v>356</v>
      </c>
      <c r="AD408" s="506">
        <v>0</v>
      </c>
      <c r="AE408" s="517">
        <v>100</v>
      </c>
      <c r="AF408" s="518">
        <v>0</v>
      </c>
    </row>
    <row r="409" spans="1:32" ht="18.75" customHeight="1">
      <c r="A409" s="470">
        <v>407</v>
      </c>
      <c r="B409" s="471">
        <v>291</v>
      </c>
      <c r="C409" s="472" t="s">
        <v>572</v>
      </c>
      <c r="D409" s="473" t="s">
        <v>3376</v>
      </c>
      <c r="E409" s="522" t="s">
        <v>3813</v>
      </c>
      <c r="F409" s="483">
        <v>404</v>
      </c>
      <c r="G409" s="476">
        <v>83557160</v>
      </c>
      <c r="H409" s="477">
        <v>440</v>
      </c>
      <c r="I409" s="478">
        <v>436</v>
      </c>
      <c r="J409" s="479">
        <v>85505858</v>
      </c>
      <c r="K409" s="480">
        <v>377</v>
      </c>
      <c r="L409" s="481">
        <v>373</v>
      </c>
      <c r="M409" s="476">
        <v>10516836</v>
      </c>
      <c r="N409" s="477">
        <v>298</v>
      </c>
      <c r="O409" s="478">
        <v>294</v>
      </c>
      <c r="P409" s="479">
        <v>28041507</v>
      </c>
      <c r="Q409" s="480">
        <v>382</v>
      </c>
      <c r="R409" s="481">
        <v>378</v>
      </c>
      <c r="S409" s="476">
        <v>61858288</v>
      </c>
      <c r="T409" s="477">
        <v>319</v>
      </c>
      <c r="U409" s="478">
        <v>315</v>
      </c>
      <c r="V409" s="479">
        <v>1231187</v>
      </c>
      <c r="W409" s="480" t="s">
        <v>3813</v>
      </c>
      <c r="X409" s="481" t="s">
        <v>3813</v>
      </c>
      <c r="Y409" s="519" t="s">
        <v>3813</v>
      </c>
      <c r="Z409" s="477">
        <v>462</v>
      </c>
      <c r="AA409" s="478">
        <v>457</v>
      </c>
      <c r="AB409" s="479">
        <v>83</v>
      </c>
      <c r="AC409" s="482">
        <v>311</v>
      </c>
      <c r="AD409" s="474">
        <v>0</v>
      </c>
      <c r="AE409" s="483">
        <v>100</v>
      </c>
      <c r="AF409" s="484">
        <v>0</v>
      </c>
    </row>
    <row r="410" spans="1:32" ht="18.75" customHeight="1">
      <c r="A410" s="470">
        <v>408</v>
      </c>
      <c r="B410" s="471" t="s">
        <v>3813</v>
      </c>
      <c r="C410" s="472" t="s">
        <v>4280</v>
      </c>
      <c r="D410" s="473" t="s">
        <v>2991</v>
      </c>
      <c r="E410" s="474" t="s">
        <v>3813</v>
      </c>
      <c r="F410" s="475">
        <v>405</v>
      </c>
      <c r="G410" s="476">
        <v>83486311</v>
      </c>
      <c r="H410" s="477">
        <v>450</v>
      </c>
      <c r="I410" s="478">
        <v>446</v>
      </c>
      <c r="J410" s="479">
        <v>83486311</v>
      </c>
      <c r="K410" s="480">
        <v>209</v>
      </c>
      <c r="L410" s="481">
        <v>205</v>
      </c>
      <c r="M410" s="476">
        <v>22343045</v>
      </c>
      <c r="N410" s="477">
        <v>203</v>
      </c>
      <c r="O410" s="478">
        <v>199</v>
      </c>
      <c r="P410" s="479">
        <v>42599979</v>
      </c>
      <c r="Q410" s="480">
        <v>221</v>
      </c>
      <c r="R410" s="481">
        <v>218</v>
      </c>
      <c r="S410" s="476">
        <v>95981254</v>
      </c>
      <c r="T410" s="477">
        <v>368</v>
      </c>
      <c r="U410" s="478">
        <v>363</v>
      </c>
      <c r="V410" s="479">
        <v>214557</v>
      </c>
      <c r="W410" s="480">
        <v>404</v>
      </c>
      <c r="X410" s="481">
        <v>402</v>
      </c>
      <c r="Y410" s="476">
        <v>664</v>
      </c>
      <c r="Z410" s="477">
        <v>398</v>
      </c>
      <c r="AA410" s="478">
        <v>393</v>
      </c>
      <c r="AB410" s="479">
        <v>153</v>
      </c>
      <c r="AC410" s="482">
        <v>384</v>
      </c>
      <c r="AD410" s="474">
        <v>0</v>
      </c>
      <c r="AE410" s="483">
        <v>100</v>
      </c>
      <c r="AF410" s="484">
        <v>0</v>
      </c>
    </row>
    <row r="411" spans="1:32" ht="18.75" customHeight="1">
      <c r="A411" s="356">
        <v>409</v>
      </c>
      <c r="B411" s="357">
        <v>451</v>
      </c>
      <c r="C411" s="358" t="s">
        <v>974</v>
      </c>
      <c r="D411" s="359" t="s">
        <v>3815</v>
      </c>
      <c r="E411" s="360" t="s">
        <v>3813</v>
      </c>
      <c r="F411" s="361">
        <v>406</v>
      </c>
      <c r="G411" s="362">
        <v>83156254</v>
      </c>
      <c r="H411" s="363">
        <v>418</v>
      </c>
      <c r="I411" s="364">
        <v>414</v>
      </c>
      <c r="J411" s="365">
        <v>88542065</v>
      </c>
      <c r="K411" s="366">
        <v>305</v>
      </c>
      <c r="L411" s="367">
        <v>301</v>
      </c>
      <c r="M411" s="362">
        <v>15191445</v>
      </c>
      <c r="N411" s="363">
        <v>429</v>
      </c>
      <c r="O411" s="364">
        <v>424</v>
      </c>
      <c r="P411" s="365">
        <v>11610101</v>
      </c>
      <c r="Q411" s="366">
        <v>475</v>
      </c>
      <c r="R411" s="367">
        <v>471</v>
      </c>
      <c r="S411" s="362">
        <v>34568229</v>
      </c>
      <c r="T411" s="363">
        <v>333</v>
      </c>
      <c r="U411" s="364">
        <v>329</v>
      </c>
      <c r="V411" s="365">
        <v>1002671</v>
      </c>
      <c r="W411" s="366">
        <v>260</v>
      </c>
      <c r="X411" s="367">
        <v>259</v>
      </c>
      <c r="Y411" s="362">
        <v>9761</v>
      </c>
      <c r="Z411" s="363">
        <v>226</v>
      </c>
      <c r="AA411" s="364">
        <v>223</v>
      </c>
      <c r="AB411" s="365">
        <v>358</v>
      </c>
      <c r="AC411" s="368">
        <v>322</v>
      </c>
      <c r="AD411" s="360">
        <v>0</v>
      </c>
      <c r="AE411" s="369">
        <v>100</v>
      </c>
      <c r="AF411" s="370">
        <v>0</v>
      </c>
    </row>
    <row r="412" spans="1:32" ht="18.75" customHeight="1">
      <c r="A412" s="404">
        <v>410</v>
      </c>
      <c r="B412" s="405">
        <v>376</v>
      </c>
      <c r="C412" s="406" t="s">
        <v>2068</v>
      </c>
      <c r="D412" s="407" t="s">
        <v>3815</v>
      </c>
      <c r="E412" s="408" t="s">
        <v>3813</v>
      </c>
      <c r="F412" s="409">
        <v>407</v>
      </c>
      <c r="G412" s="410">
        <v>83146811</v>
      </c>
      <c r="H412" s="411">
        <v>420</v>
      </c>
      <c r="I412" s="412">
        <v>416</v>
      </c>
      <c r="J412" s="413">
        <v>88243786</v>
      </c>
      <c r="K412" s="414">
        <v>407</v>
      </c>
      <c r="L412" s="415">
        <v>403</v>
      </c>
      <c r="M412" s="410">
        <v>8768631</v>
      </c>
      <c r="N412" s="411">
        <v>136</v>
      </c>
      <c r="O412" s="412">
        <v>133</v>
      </c>
      <c r="P412" s="413">
        <v>55217654</v>
      </c>
      <c r="Q412" s="414">
        <v>297</v>
      </c>
      <c r="R412" s="415">
        <v>293</v>
      </c>
      <c r="S412" s="410">
        <v>77639150</v>
      </c>
      <c r="T412" s="411">
        <v>205</v>
      </c>
      <c r="U412" s="412">
        <v>203</v>
      </c>
      <c r="V412" s="413">
        <v>4512646</v>
      </c>
      <c r="W412" s="414">
        <v>369</v>
      </c>
      <c r="X412" s="415">
        <v>368</v>
      </c>
      <c r="Y412" s="410">
        <v>2126</v>
      </c>
      <c r="Z412" s="411">
        <v>344</v>
      </c>
      <c r="AA412" s="412">
        <v>339</v>
      </c>
      <c r="AB412" s="413">
        <v>214</v>
      </c>
      <c r="AC412" s="418">
        <v>321</v>
      </c>
      <c r="AD412" s="408">
        <v>0</v>
      </c>
      <c r="AE412" s="419">
        <v>100</v>
      </c>
      <c r="AF412" s="420">
        <v>0</v>
      </c>
    </row>
    <row r="413" spans="1:32" ht="18.75" customHeight="1">
      <c r="A413" s="502">
        <v>411</v>
      </c>
      <c r="B413" s="503" t="s">
        <v>3813</v>
      </c>
      <c r="C413" s="504" t="s">
        <v>4281</v>
      </c>
      <c r="D413" s="505" t="s">
        <v>1436</v>
      </c>
      <c r="E413" s="506" t="s">
        <v>3813</v>
      </c>
      <c r="F413" s="507">
        <v>408</v>
      </c>
      <c r="G413" s="508">
        <v>83127496</v>
      </c>
      <c r="H413" s="509">
        <v>449</v>
      </c>
      <c r="I413" s="510">
        <v>445</v>
      </c>
      <c r="J413" s="511">
        <v>83748377</v>
      </c>
      <c r="K413" s="512">
        <v>458</v>
      </c>
      <c r="L413" s="513">
        <v>454</v>
      </c>
      <c r="M413" s="508">
        <v>4494238</v>
      </c>
      <c r="N413" s="509">
        <v>473</v>
      </c>
      <c r="O413" s="510">
        <v>468</v>
      </c>
      <c r="P413" s="511">
        <v>4403204</v>
      </c>
      <c r="Q413" s="512">
        <v>497</v>
      </c>
      <c r="R413" s="513">
        <v>492</v>
      </c>
      <c r="S413" s="508">
        <v>19992903</v>
      </c>
      <c r="T413" s="509">
        <v>343</v>
      </c>
      <c r="U413" s="510">
        <v>339</v>
      </c>
      <c r="V413" s="511">
        <v>737626</v>
      </c>
      <c r="W413" s="512">
        <v>359</v>
      </c>
      <c r="X413" s="513">
        <v>358</v>
      </c>
      <c r="Y413" s="508">
        <v>2832</v>
      </c>
      <c r="Z413" s="509">
        <v>372</v>
      </c>
      <c r="AA413" s="510">
        <v>367</v>
      </c>
      <c r="AB413" s="511">
        <v>180</v>
      </c>
      <c r="AC413" s="516">
        <v>311</v>
      </c>
      <c r="AD413" s="506">
        <v>0</v>
      </c>
      <c r="AE413" s="517">
        <v>100</v>
      </c>
      <c r="AF413" s="518">
        <v>0</v>
      </c>
    </row>
    <row r="414" spans="1:32" ht="18.75" customHeight="1">
      <c r="A414" s="470">
        <v>412</v>
      </c>
      <c r="B414" s="471">
        <v>443</v>
      </c>
      <c r="C414" s="472" t="s">
        <v>971</v>
      </c>
      <c r="D414" s="473" t="s">
        <v>3072</v>
      </c>
      <c r="E414" s="474" t="s">
        <v>3813</v>
      </c>
      <c r="F414" s="475">
        <v>409</v>
      </c>
      <c r="G414" s="476">
        <v>83061248</v>
      </c>
      <c r="H414" s="477">
        <v>343</v>
      </c>
      <c r="I414" s="478">
        <v>339</v>
      </c>
      <c r="J414" s="479">
        <v>99770233</v>
      </c>
      <c r="K414" s="480" t="s">
        <v>3813</v>
      </c>
      <c r="L414" s="481" t="s">
        <v>3813</v>
      </c>
      <c r="M414" s="519" t="s">
        <v>3813</v>
      </c>
      <c r="N414" s="477" t="s">
        <v>3813</v>
      </c>
      <c r="O414" s="478" t="s">
        <v>3813</v>
      </c>
      <c r="P414" s="520" t="s">
        <v>3813</v>
      </c>
      <c r="Q414" s="480" t="s">
        <v>3813</v>
      </c>
      <c r="R414" s="481" t="s">
        <v>3813</v>
      </c>
      <c r="S414" s="519" t="s">
        <v>3813</v>
      </c>
      <c r="T414" s="477" t="s">
        <v>3813</v>
      </c>
      <c r="U414" s="478" t="s">
        <v>3813</v>
      </c>
      <c r="V414" s="520" t="s">
        <v>3813</v>
      </c>
      <c r="W414" s="480">
        <v>233</v>
      </c>
      <c r="X414" s="481">
        <v>232</v>
      </c>
      <c r="Y414" s="476">
        <v>12253</v>
      </c>
      <c r="Z414" s="477" t="s">
        <v>3813</v>
      </c>
      <c r="AA414" s="478" t="s">
        <v>3813</v>
      </c>
      <c r="AB414" s="520" t="s">
        <v>3813</v>
      </c>
      <c r="AC414" s="482">
        <v>311</v>
      </c>
      <c r="AD414" s="474">
        <v>0</v>
      </c>
      <c r="AE414" s="483">
        <v>100</v>
      </c>
      <c r="AF414" s="484">
        <v>0</v>
      </c>
    </row>
    <row r="415" spans="1:32" ht="18.75" customHeight="1">
      <c r="A415" s="470">
        <v>413</v>
      </c>
      <c r="B415" s="471">
        <v>328</v>
      </c>
      <c r="C415" s="472" t="s">
        <v>1127</v>
      </c>
      <c r="D415" s="473" t="s">
        <v>3812</v>
      </c>
      <c r="E415" s="474" t="s">
        <v>3813</v>
      </c>
      <c r="F415" s="475">
        <v>410</v>
      </c>
      <c r="G415" s="476">
        <v>83023777</v>
      </c>
      <c r="H415" s="477">
        <v>313</v>
      </c>
      <c r="I415" s="478">
        <v>310</v>
      </c>
      <c r="J415" s="479">
        <v>104515779</v>
      </c>
      <c r="K415" s="480">
        <v>76</v>
      </c>
      <c r="L415" s="481">
        <v>73</v>
      </c>
      <c r="M415" s="476">
        <v>39267561</v>
      </c>
      <c r="N415" s="477">
        <v>45</v>
      </c>
      <c r="O415" s="478">
        <v>43</v>
      </c>
      <c r="P415" s="479">
        <v>102718203</v>
      </c>
      <c r="Q415" s="480">
        <v>91</v>
      </c>
      <c r="R415" s="481">
        <v>89</v>
      </c>
      <c r="S415" s="476">
        <v>159497550</v>
      </c>
      <c r="T415" s="477">
        <v>57</v>
      </c>
      <c r="U415" s="478">
        <v>57</v>
      </c>
      <c r="V415" s="479">
        <v>16100048</v>
      </c>
      <c r="W415" s="480">
        <v>362</v>
      </c>
      <c r="X415" s="481">
        <v>361</v>
      </c>
      <c r="Y415" s="476">
        <v>2528</v>
      </c>
      <c r="Z415" s="477">
        <v>321</v>
      </c>
      <c r="AA415" s="478">
        <v>316</v>
      </c>
      <c r="AB415" s="479">
        <v>231</v>
      </c>
      <c r="AC415" s="482">
        <v>352</v>
      </c>
      <c r="AD415" s="474">
        <v>0</v>
      </c>
      <c r="AE415" s="483">
        <v>100</v>
      </c>
      <c r="AF415" s="484">
        <v>0</v>
      </c>
    </row>
    <row r="416" spans="1:32" ht="18.75" customHeight="1">
      <c r="A416" s="470">
        <v>414</v>
      </c>
      <c r="B416" s="471">
        <v>470</v>
      </c>
      <c r="C416" s="472" t="s">
        <v>985</v>
      </c>
      <c r="D416" s="473" t="s">
        <v>3913</v>
      </c>
      <c r="E416" s="474" t="s">
        <v>3813</v>
      </c>
      <c r="F416" s="475">
        <v>411</v>
      </c>
      <c r="G416" s="476">
        <v>83021112</v>
      </c>
      <c r="H416" s="477">
        <v>406</v>
      </c>
      <c r="I416" s="478">
        <v>402</v>
      </c>
      <c r="J416" s="479">
        <v>90064272</v>
      </c>
      <c r="K416" s="480">
        <v>472</v>
      </c>
      <c r="L416" s="481">
        <v>468</v>
      </c>
      <c r="M416" s="476">
        <v>2056527</v>
      </c>
      <c r="N416" s="477">
        <v>441</v>
      </c>
      <c r="O416" s="478">
        <v>436</v>
      </c>
      <c r="P416" s="479">
        <v>9004055</v>
      </c>
      <c r="Q416" s="480">
        <v>448</v>
      </c>
      <c r="R416" s="481">
        <v>444</v>
      </c>
      <c r="S416" s="476">
        <v>45500506</v>
      </c>
      <c r="T416" s="477">
        <v>432</v>
      </c>
      <c r="U416" s="478">
        <v>427</v>
      </c>
      <c r="V416" s="479">
        <v>-4758439</v>
      </c>
      <c r="W416" s="480">
        <v>225</v>
      </c>
      <c r="X416" s="481">
        <v>224</v>
      </c>
      <c r="Y416" s="476">
        <v>13559</v>
      </c>
      <c r="Z416" s="477">
        <v>395</v>
      </c>
      <c r="AA416" s="478">
        <v>390</v>
      </c>
      <c r="AB416" s="479">
        <v>155</v>
      </c>
      <c r="AC416" s="482">
        <v>371</v>
      </c>
      <c r="AD416" s="474">
        <v>0</v>
      </c>
      <c r="AE416" s="483">
        <v>100</v>
      </c>
      <c r="AF416" s="484">
        <v>0</v>
      </c>
    </row>
    <row r="417" spans="1:32" ht="18.75" customHeight="1">
      <c r="A417" s="485">
        <v>415</v>
      </c>
      <c r="B417" s="486">
        <v>441</v>
      </c>
      <c r="C417" s="487" t="s">
        <v>969</v>
      </c>
      <c r="D417" s="488" t="s">
        <v>3369</v>
      </c>
      <c r="E417" s="489" t="s">
        <v>3813</v>
      </c>
      <c r="F417" s="490">
        <v>412</v>
      </c>
      <c r="G417" s="491">
        <v>82932013</v>
      </c>
      <c r="H417" s="492">
        <v>454</v>
      </c>
      <c r="I417" s="493">
        <v>450</v>
      </c>
      <c r="J417" s="494">
        <v>82932013</v>
      </c>
      <c r="K417" s="495" t="s">
        <v>3813</v>
      </c>
      <c r="L417" s="496" t="s">
        <v>3813</v>
      </c>
      <c r="M417" s="497" t="s">
        <v>3813</v>
      </c>
      <c r="N417" s="492" t="s">
        <v>3813</v>
      </c>
      <c r="O417" s="493" t="s">
        <v>3813</v>
      </c>
      <c r="P417" s="498" t="s">
        <v>3813</v>
      </c>
      <c r="Q417" s="495" t="s">
        <v>3813</v>
      </c>
      <c r="R417" s="496" t="s">
        <v>3813</v>
      </c>
      <c r="S417" s="497" t="s">
        <v>3813</v>
      </c>
      <c r="T417" s="492" t="s">
        <v>3813</v>
      </c>
      <c r="U417" s="493" t="s">
        <v>3813</v>
      </c>
      <c r="V417" s="498" t="s">
        <v>3813</v>
      </c>
      <c r="W417" s="495" t="s">
        <v>3813</v>
      </c>
      <c r="X417" s="496" t="s">
        <v>3813</v>
      </c>
      <c r="Y417" s="497" t="s">
        <v>3813</v>
      </c>
      <c r="Z417" s="492" t="s">
        <v>3813</v>
      </c>
      <c r="AA417" s="493" t="s">
        <v>3813</v>
      </c>
      <c r="AB417" s="498" t="s">
        <v>3813</v>
      </c>
      <c r="AC417" s="499">
        <v>384</v>
      </c>
      <c r="AD417" s="489">
        <v>0</v>
      </c>
      <c r="AE417" s="500">
        <v>0</v>
      </c>
      <c r="AF417" s="501">
        <v>100</v>
      </c>
    </row>
    <row r="418" spans="1:32" ht="18.75" customHeight="1">
      <c r="A418" s="502">
        <v>416</v>
      </c>
      <c r="B418" s="503">
        <v>237</v>
      </c>
      <c r="C418" s="504" t="s">
        <v>2915</v>
      </c>
      <c r="D418" s="505" t="s">
        <v>3369</v>
      </c>
      <c r="E418" s="506" t="s">
        <v>3813</v>
      </c>
      <c r="F418" s="507">
        <v>413</v>
      </c>
      <c r="G418" s="508">
        <v>82882922</v>
      </c>
      <c r="H418" s="509">
        <v>441</v>
      </c>
      <c r="I418" s="510">
        <v>437</v>
      </c>
      <c r="J418" s="511">
        <v>85415616</v>
      </c>
      <c r="K418" s="512">
        <v>486</v>
      </c>
      <c r="L418" s="513">
        <v>481</v>
      </c>
      <c r="M418" s="508">
        <v>-2761861</v>
      </c>
      <c r="N418" s="509">
        <v>171</v>
      </c>
      <c r="O418" s="510">
        <v>167</v>
      </c>
      <c r="P418" s="511">
        <v>48094962</v>
      </c>
      <c r="Q418" s="512">
        <v>144</v>
      </c>
      <c r="R418" s="513">
        <v>141</v>
      </c>
      <c r="S418" s="508">
        <v>128138441</v>
      </c>
      <c r="T418" s="509">
        <v>480</v>
      </c>
      <c r="U418" s="510">
        <v>475</v>
      </c>
      <c r="V418" s="511">
        <v>-15826680</v>
      </c>
      <c r="W418" s="512">
        <v>177</v>
      </c>
      <c r="X418" s="513">
        <v>176</v>
      </c>
      <c r="Y418" s="508">
        <v>20961</v>
      </c>
      <c r="Z418" s="509">
        <v>399</v>
      </c>
      <c r="AA418" s="510">
        <v>394</v>
      </c>
      <c r="AB418" s="511">
        <v>153</v>
      </c>
      <c r="AC418" s="516">
        <v>311</v>
      </c>
      <c r="AD418" s="506">
        <v>0</v>
      </c>
      <c r="AE418" s="517">
        <v>74.209999999999994</v>
      </c>
      <c r="AF418" s="518">
        <v>25.79</v>
      </c>
    </row>
    <row r="419" spans="1:32" ht="18.75" customHeight="1">
      <c r="A419" s="470">
        <v>417</v>
      </c>
      <c r="B419" s="471">
        <v>265</v>
      </c>
      <c r="C419" s="472" t="s">
        <v>1266</v>
      </c>
      <c r="D419" s="473" t="s">
        <v>465</v>
      </c>
      <c r="E419" s="474" t="s">
        <v>3813</v>
      </c>
      <c r="F419" s="475">
        <v>414</v>
      </c>
      <c r="G419" s="476">
        <v>82790795</v>
      </c>
      <c r="H419" s="477">
        <v>165</v>
      </c>
      <c r="I419" s="478">
        <v>165</v>
      </c>
      <c r="J419" s="479">
        <v>131043424</v>
      </c>
      <c r="K419" s="480">
        <v>297</v>
      </c>
      <c r="L419" s="481">
        <v>293</v>
      </c>
      <c r="M419" s="476">
        <v>15564902</v>
      </c>
      <c r="N419" s="477">
        <v>368</v>
      </c>
      <c r="O419" s="478">
        <v>363</v>
      </c>
      <c r="P419" s="479">
        <v>20047088</v>
      </c>
      <c r="Q419" s="480">
        <v>411</v>
      </c>
      <c r="R419" s="481">
        <v>407</v>
      </c>
      <c r="S419" s="476">
        <v>56848227</v>
      </c>
      <c r="T419" s="477">
        <v>224</v>
      </c>
      <c r="U419" s="478">
        <v>222</v>
      </c>
      <c r="V419" s="479">
        <v>3804873</v>
      </c>
      <c r="W419" s="480">
        <v>4</v>
      </c>
      <c r="X419" s="481">
        <v>4</v>
      </c>
      <c r="Y419" s="476">
        <v>73557</v>
      </c>
      <c r="Z419" s="477">
        <v>407</v>
      </c>
      <c r="AA419" s="478">
        <v>402</v>
      </c>
      <c r="AB419" s="479">
        <v>140</v>
      </c>
      <c r="AC419" s="482">
        <v>322</v>
      </c>
      <c r="AD419" s="474">
        <v>0</v>
      </c>
      <c r="AE419" s="483">
        <v>100</v>
      </c>
      <c r="AF419" s="484">
        <v>0</v>
      </c>
    </row>
    <row r="420" spans="1:32" ht="18.75" customHeight="1">
      <c r="A420" s="470">
        <v>418</v>
      </c>
      <c r="B420" s="471" t="s">
        <v>3813</v>
      </c>
      <c r="C420" s="523" t="s">
        <v>3813</v>
      </c>
      <c r="D420" s="473" t="s">
        <v>3812</v>
      </c>
      <c r="E420" s="474" t="s">
        <v>3813</v>
      </c>
      <c r="F420" s="475">
        <v>415</v>
      </c>
      <c r="G420" s="519" t="s">
        <v>3813</v>
      </c>
      <c r="H420" s="477">
        <v>453</v>
      </c>
      <c r="I420" s="478">
        <v>449</v>
      </c>
      <c r="J420" s="520" t="s">
        <v>3813</v>
      </c>
      <c r="K420" s="480">
        <v>39</v>
      </c>
      <c r="L420" s="481">
        <v>38</v>
      </c>
      <c r="M420" s="519" t="s">
        <v>3813</v>
      </c>
      <c r="N420" s="477">
        <v>107</v>
      </c>
      <c r="O420" s="478">
        <v>104</v>
      </c>
      <c r="P420" s="520" t="s">
        <v>3813</v>
      </c>
      <c r="Q420" s="480">
        <v>287</v>
      </c>
      <c r="R420" s="481">
        <v>283</v>
      </c>
      <c r="S420" s="519" t="s">
        <v>3813</v>
      </c>
      <c r="T420" s="477">
        <v>40</v>
      </c>
      <c r="U420" s="478">
        <v>40</v>
      </c>
      <c r="V420" s="520" t="s">
        <v>3813</v>
      </c>
      <c r="W420" s="480">
        <v>244</v>
      </c>
      <c r="X420" s="481">
        <v>243</v>
      </c>
      <c r="Y420" s="519" t="s">
        <v>3813</v>
      </c>
      <c r="Z420" s="477">
        <v>338</v>
      </c>
      <c r="AA420" s="478">
        <v>333</v>
      </c>
      <c r="AB420" s="520" t="s">
        <v>3813</v>
      </c>
      <c r="AC420" s="482">
        <v>311</v>
      </c>
      <c r="AD420" s="474">
        <v>0</v>
      </c>
      <c r="AE420" s="483">
        <v>100</v>
      </c>
      <c r="AF420" s="484">
        <v>0</v>
      </c>
    </row>
    <row r="421" spans="1:32" ht="18.75" customHeight="1">
      <c r="A421" s="356">
        <v>419</v>
      </c>
      <c r="B421" s="357">
        <v>413</v>
      </c>
      <c r="C421" s="358" t="s">
        <v>2916</v>
      </c>
      <c r="D421" s="359" t="s">
        <v>3815</v>
      </c>
      <c r="E421" s="360" t="s">
        <v>3813</v>
      </c>
      <c r="F421" s="361">
        <v>416</v>
      </c>
      <c r="G421" s="362">
        <v>82725556</v>
      </c>
      <c r="H421" s="363">
        <v>448</v>
      </c>
      <c r="I421" s="364">
        <v>444</v>
      </c>
      <c r="J421" s="365">
        <v>84192153</v>
      </c>
      <c r="K421" s="366">
        <v>155</v>
      </c>
      <c r="L421" s="367">
        <v>152</v>
      </c>
      <c r="M421" s="362">
        <v>28857239</v>
      </c>
      <c r="N421" s="363">
        <v>390</v>
      </c>
      <c r="O421" s="364">
        <v>385</v>
      </c>
      <c r="P421" s="365">
        <v>16929786</v>
      </c>
      <c r="Q421" s="366">
        <v>312</v>
      </c>
      <c r="R421" s="367">
        <v>308</v>
      </c>
      <c r="S421" s="362">
        <v>75215546</v>
      </c>
      <c r="T421" s="363">
        <v>114</v>
      </c>
      <c r="U421" s="364">
        <v>114</v>
      </c>
      <c r="V421" s="365">
        <v>9137713</v>
      </c>
      <c r="W421" s="366">
        <v>168</v>
      </c>
      <c r="X421" s="367">
        <v>167</v>
      </c>
      <c r="Y421" s="362">
        <v>23345</v>
      </c>
      <c r="Z421" s="363">
        <v>339</v>
      </c>
      <c r="AA421" s="364">
        <v>334</v>
      </c>
      <c r="AB421" s="365">
        <v>218</v>
      </c>
      <c r="AC421" s="368">
        <v>342</v>
      </c>
      <c r="AD421" s="360">
        <v>0</v>
      </c>
      <c r="AE421" s="369">
        <v>100</v>
      </c>
      <c r="AF421" s="370">
        <v>0</v>
      </c>
    </row>
    <row r="422" spans="1:32" ht="18.75" customHeight="1">
      <c r="A422" s="485">
        <v>420</v>
      </c>
      <c r="B422" s="486">
        <v>303</v>
      </c>
      <c r="C422" s="487" t="s">
        <v>562</v>
      </c>
      <c r="D422" s="488" t="s">
        <v>3371</v>
      </c>
      <c r="E422" s="489" t="s">
        <v>3813</v>
      </c>
      <c r="F422" s="490">
        <v>417</v>
      </c>
      <c r="G422" s="491">
        <v>82700462</v>
      </c>
      <c r="H422" s="492">
        <v>455</v>
      </c>
      <c r="I422" s="493">
        <v>451</v>
      </c>
      <c r="J422" s="494">
        <v>82700462</v>
      </c>
      <c r="K422" s="495" t="s">
        <v>3813</v>
      </c>
      <c r="L422" s="496" t="s">
        <v>3813</v>
      </c>
      <c r="M422" s="497" t="s">
        <v>3813</v>
      </c>
      <c r="N422" s="492">
        <v>64</v>
      </c>
      <c r="O422" s="493">
        <v>62</v>
      </c>
      <c r="P422" s="494">
        <v>81913801</v>
      </c>
      <c r="Q422" s="495">
        <v>226</v>
      </c>
      <c r="R422" s="496">
        <v>223</v>
      </c>
      <c r="S422" s="491">
        <v>94886219</v>
      </c>
      <c r="T422" s="492" t="s">
        <v>3813</v>
      </c>
      <c r="U422" s="493" t="s">
        <v>3813</v>
      </c>
      <c r="V422" s="498" t="s">
        <v>3813</v>
      </c>
      <c r="W422" s="495" t="s">
        <v>3813</v>
      </c>
      <c r="X422" s="496" t="s">
        <v>3813</v>
      </c>
      <c r="Y422" s="497" t="s">
        <v>3813</v>
      </c>
      <c r="Z422" s="492" t="s">
        <v>3813</v>
      </c>
      <c r="AA422" s="493" t="s">
        <v>3813</v>
      </c>
      <c r="AB422" s="498" t="s">
        <v>3813</v>
      </c>
      <c r="AC422" s="499">
        <v>352</v>
      </c>
      <c r="AD422" s="489">
        <v>0</v>
      </c>
      <c r="AE422" s="500">
        <v>100</v>
      </c>
      <c r="AF422" s="501">
        <v>0</v>
      </c>
    </row>
    <row r="423" spans="1:32" ht="18.75" customHeight="1">
      <c r="A423" s="388">
        <v>421</v>
      </c>
      <c r="B423" s="389">
        <v>201</v>
      </c>
      <c r="C423" s="390" t="s">
        <v>1433</v>
      </c>
      <c r="D423" s="391" t="s">
        <v>3815</v>
      </c>
      <c r="E423" s="392" t="s">
        <v>3813</v>
      </c>
      <c r="F423" s="393">
        <v>418</v>
      </c>
      <c r="G423" s="394">
        <v>82594632</v>
      </c>
      <c r="H423" s="395">
        <v>396</v>
      </c>
      <c r="I423" s="396">
        <v>392</v>
      </c>
      <c r="J423" s="397">
        <v>91722070</v>
      </c>
      <c r="K423" s="398">
        <v>482</v>
      </c>
      <c r="L423" s="399">
        <v>477</v>
      </c>
      <c r="M423" s="394">
        <v>-1634112</v>
      </c>
      <c r="N423" s="395">
        <v>329</v>
      </c>
      <c r="O423" s="396">
        <v>324</v>
      </c>
      <c r="P423" s="397">
        <v>23617032</v>
      </c>
      <c r="Q423" s="398">
        <v>403</v>
      </c>
      <c r="R423" s="399">
        <v>399</v>
      </c>
      <c r="S423" s="394">
        <v>58842964</v>
      </c>
      <c r="T423" s="395">
        <v>404</v>
      </c>
      <c r="U423" s="396">
        <v>399</v>
      </c>
      <c r="V423" s="397">
        <v>-1730046</v>
      </c>
      <c r="W423" s="398" t="s">
        <v>3813</v>
      </c>
      <c r="X423" s="399" t="s">
        <v>3813</v>
      </c>
      <c r="Y423" s="400" t="s">
        <v>3813</v>
      </c>
      <c r="Z423" s="395">
        <v>491</v>
      </c>
      <c r="AA423" s="396">
        <v>486</v>
      </c>
      <c r="AB423" s="397">
        <v>42</v>
      </c>
      <c r="AC423" s="401">
        <v>371</v>
      </c>
      <c r="AD423" s="392">
        <v>0</v>
      </c>
      <c r="AE423" s="402">
        <v>100</v>
      </c>
      <c r="AF423" s="403">
        <v>0</v>
      </c>
    </row>
    <row r="424" spans="1:32" ht="18.75" customHeight="1">
      <c r="A424" s="356">
        <v>422</v>
      </c>
      <c r="B424" s="357">
        <v>352</v>
      </c>
      <c r="C424" s="358" t="s">
        <v>2917</v>
      </c>
      <c r="D424" s="359" t="s">
        <v>3815</v>
      </c>
      <c r="E424" s="360" t="s">
        <v>3813</v>
      </c>
      <c r="F424" s="361">
        <v>419</v>
      </c>
      <c r="G424" s="362">
        <v>82529137</v>
      </c>
      <c r="H424" s="363">
        <v>446</v>
      </c>
      <c r="I424" s="364">
        <v>442</v>
      </c>
      <c r="J424" s="365">
        <v>84767825</v>
      </c>
      <c r="K424" s="366">
        <v>325</v>
      </c>
      <c r="L424" s="367">
        <v>321</v>
      </c>
      <c r="M424" s="362">
        <v>13762687</v>
      </c>
      <c r="N424" s="363">
        <v>295</v>
      </c>
      <c r="O424" s="364">
        <v>291</v>
      </c>
      <c r="P424" s="365">
        <v>28470517</v>
      </c>
      <c r="Q424" s="366">
        <v>456</v>
      </c>
      <c r="R424" s="367">
        <v>452</v>
      </c>
      <c r="S424" s="362">
        <v>43775910</v>
      </c>
      <c r="T424" s="363">
        <v>298</v>
      </c>
      <c r="U424" s="364">
        <v>294</v>
      </c>
      <c r="V424" s="365">
        <v>1707741</v>
      </c>
      <c r="W424" s="366">
        <v>51</v>
      </c>
      <c r="X424" s="367">
        <v>51</v>
      </c>
      <c r="Y424" s="362">
        <v>49631</v>
      </c>
      <c r="Z424" s="363">
        <v>295</v>
      </c>
      <c r="AA424" s="364">
        <v>290</v>
      </c>
      <c r="AB424" s="365">
        <v>261</v>
      </c>
      <c r="AC424" s="368">
        <v>322</v>
      </c>
      <c r="AD424" s="360">
        <v>0</v>
      </c>
      <c r="AE424" s="369">
        <v>100</v>
      </c>
      <c r="AF424" s="370">
        <v>0</v>
      </c>
    </row>
    <row r="425" spans="1:32" ht="18.75" customHeight="1">
      <c r="A425" s="356">
        <v>423</v>
      </c>
      <c r="B425" s="357">
        <v>449</v>
      </c>
      <c r="C425" s="358" t="s">
        <v>3951</v>
      </c>
      <c r="D425" s="359" t="s">
        <v>3815</v>
      </c>
      <c r="E425" s="360" t="s">
        <v>3813</v>
      </c>
      <c r="F425" s="361">
        <v>420</v>
      </c>
      <c r="G425" s="362">
        <v>82276177</v>
      </c>
      <c r="H425" s="363">
        <v>456</v>
      </c>
      <c r="I425" s="364">
        <v>452</v>
      </c>
      <c r="J425" s="365">
        <v>82547015</v>
      </c>
      <c r="K425" s="366">
        <v>303</v>
      </c>
      <c r="L425" s="367">
        <v>299</v>
      </c>
      <c r="M425" s="362">
        <v>15290421</v>
      </c>
      <c r="N425" s="363">
        <v>235</v>
      </c>
      <c r="O425" s="364">
        <v>231</v>
      </c>
      <c r="P425" s="365">
        <v>36243539</v>
      </c>
      <c r="Q425" s="366">
        <v>447</v>
      </c>
      <c r="R425" s="367">
        <v>443</v>
      </c>
      <c r="S425" s="362">
        <v>47121005</v>
      </c>
      <c r="T425" s="363">
        <v>143</v>
      </c>
      <c r="U425" s="364">
        <v>142</v>
      </c>
      <c r="V425" s="365">
        <v>7200079</v>
      </c>
      <c r="W425" s="366">
        <v>136</v>
      </c>
      <c r="X425" s="367">
        <v>135</v>
      </c>
      <c r="Y425" s="362">
        <v>29331</v>
      </c>
      <c r="Z425" s="363">
        <v>376</v>
      </c>
      <c r="AA425" s="364">
        <v>371</v>
      </c>
      <c r="AB425" s="365">
        <v>175</v>
      </c>
      <c r="AC425" s="368">
        <v>311</v>
      </c>
      <c r="AD425" s="360">
        <v>0</v>
      </c>
      <c r="AE425" s="369">
        <v>0</v>
      </c>
      <c r="AF425" s="370">
        <v>100</v>
      </c>
    </row>
    <row r="426" spans="1:32" ht="18.75" customHeight="1">
      <c r="A426" s="470">
        <v>424</v>
      </c>
      <c r="B426" s="471">
        <v>423</v>
      </c>
      <c r="C426" s="472" t="s">
        <v>960</v>
      </c>
      <c r="D426" s="473" t="s">
        <v>1736</v>
      </c>
      <c r="E426" s="522" t="s">
        <v>3813</v>
      </c>
      <c r="F426" s="483">
        <v>421</v>
      </c>
      <c r="G426" s="476">
        <v>82215454</v>
      </c>
      <c r="H426" s="477">
        <v>410</v>
      </c>
      <c r="I426" s="478">
        <v>406</v>
      </c>
      <c r="J426" s="479">
        <v>89804825</v>
      </c>
      <c r="K426" s="480">
        <v>402</v>
      </c>
      <c r="L426" s="481">
        <v>398</v>
      </c>
      <c r="M426" s="476">
        <v>9225830</v>
      </c>
      <c r="N426" s="477">
        <v>375</v>
      </c>
      <c r="O426" s="478">
        <v>370</v>
      </c>
      <c r="P426" s="479">
        <v>19030664</v>
      </c>
      <c r="Q426" s="480">
        <v>450</v>
      </c>
      <c r="R426" s="481">
        <v>446</v>
      </c>
      <c r="S426" s="476">
        <v>44720280</v>
      </c>
      <c r="T426" s="477">
        <v>223</v>
      </c>
      <c r="U426" s="478">
        <v>221</v>
      </c>
      <c r="V426" s="479">
        <v>3862945</v>
      </c>
      <c r="W426" s="480">
        <v>258</v>
      </c>
      <c r="X426" s="481">
        <v>257</v>
      </c>
      <c r="Y426" s="476">
        <v>9990</v>
      </c>
      <c r="Z426" s="477">
        <v>283</v>
      </c>
      <c r="AA426" s="478">
        <v>278</v>
      </c>
      <c r="AB426" s="479">
        <v>274</v>
      </c>
      <c r="AC426" s="482">
        <v>311</v>
      </c>
      <c r="AD426" s="474">
        <v>0</v>
      </c>
      <c r="AE426" s="483">
        <v>100</v>
      </c>
      <c r="AF426" s="484">
        <v>0</v>
      </c>
    </row>
    <row r="427" spans="1:32" ht="18.75" customHeight="1">
      <c r="A427" s="404">
        <v>425</v>
      </c>
      <c r="B427" s="405" t="s">
        <v>3813</v>
      </c>
      <c r="C427" s="406" t="s">
        <v>2918</v>
      </c>
      <c r="D427" s="407" t="s">
        <v>3815</v>
      </c>
      <c r="E427" s="408" t="s">
        <v>3813</v>
      </c>
      <c r="F427" s="409">
        <v>422</v>
      </c>
      <c r="G427" s="410">
        <v>82183338</v>
      </c>
      <c r="H427" s="411">
        <v>373</v>
      </c>
      <c r="I427" s="412">
        <v>369</v>
      </c>
      <c r="J427" s="413">
        <v>95079447</v>
      </c>
      <c r="K427" s="414">
        <v>328</v>
      </c>
      <c r="L427" s="415">
        <v>324</v>
      </c>
      <c r="M427" s="410">
        <v>13545372</v>
      </c>
      <c r="N427" s="411">
        <v>465</v>
      </c>
      <c r="O427" s="412">
        <v>460</v>
      </c>
      <c r="P427" s="413">
        <v>5756433</v>
      </c>
      <c r="Q427" s="414">
        <v>479</v>
      </c>
      <c r="R427" s="415">
        <v>475</v>
      </c>
      <c r="S427" s="410">
        <v>33029151</v>
      </c>
      <c r="T427" s="411">
        <v>283</v>
      </c>
      <c r="U427" s="412">
        <v>280</v>
      </c>
      <c r="V427" s="413">
        <v>2029052</v>
      </c>
      <c r="W427" s="414" t="s">
        <v>3813</v>
      </c>
      <c r="X427" s="415" t="s">
        <v>3813</v>
      </c>
      <c r="Y427" s="416" t="s">
        <v>3813</v>
      </c>
      <c r="Z427" s="411">
        <v>114</v>
      </c>
      <c r="AA427" s="412">
        <v>113</v>
      </c>
      <c r="AB427" s="413">
        <v>564</v>
      </c>
      <c r="AC427" s="418">
        <v>322</v>
      </c>
      <c r="AD427" s="408">
        <v>0</v>
      </c>
      <c r="AE427" s="419">
        <v>100</v>
      </c>
      <c r="AF427" s="420">
        <v>0</v>
      </c>
    </row>
    <row r="428" spans="1:32" ht="18.75" customHeight="1">
      <c r="A428" s="502">
        <v>426</v>
      </c>
      <c r="B428" s="503">
        <v>211</v>
      </c>
      <c r="C428" s="504" t="s">
        <v>1585</v>
      </c>
      <c r="D428" s="505" t="s">
        <v>3372</v>
      </c>
      <c r="E428" s="506" t="s">
        <v>3813</v>
      </c>
      <c r="F428" s="507">
        <v>423</v>
      </c>
      <c r="G428" s="508">
        <v>81914467</v>
      </c>
      <c r="H428" s="509">
        <v>389</v>
      </c>
      <c r="I428" s="510">
        <v>385</v>
      </c>
      <c r="J428" s="511">
        <v>92683947</v>
      </c>
      <c r="K428" s="512">
        <v>495</v>
      </c>
      <c r="L428" s="513">
        <v>490</v>
      </c>
      <c r="M428" s="508">
        <v>-14714963</v>
      </c>
      <c r="N428" s="509">
        <v>398</v>
      </c>
      <c r="O428" s="510">
        <v>393</v>
      </c>
      <c r="P428" s="511">
        <v>15404894</v>
      </c>
      <c r="Q428" s="512">
        <v>138</v>
      </c>
      <c r="R428" s="513">
        <v>135</v>
      </c>
      <c r="S428" s="508">
        <v>130390859</v>
      </c>
      <c r="T428" s="509">
        <v>495</v>
      </c>
      <c r="U428" s="510">
        <v>490</v>
      </c>
      <c r="V428" s="511">
        <v>-30508294</v>
      </c>
      <c r="W428" s="512" t="s">
        <v>3813</v>
      </c>
      <c r="X428" s="513" t="s">
        <v>3813</v>
      </c>
      <c r="Y428" s="514" t="s">
        <v>3813</v>
      </c>
      <c r="Z428" s="509">
        <v>176</v>
      </c>
      <c r="AA428" s="510">
        <v>174</v>
      </c>
      <c r="AB428" s="511">
        <v>443</v>
      </c>
      <c r="AC428" s="516">
        <v>312</v>
      </c>
      <c r="AD428" s="506">
        <v>0</v>
      </c>
      <c r="AE428" s="517">
        <v>100</v>
      </c>
      <c r="AF428" s="518">
        <v>0</v>
      </c>
    </row>
    <row r="429" spans="1:32" ht="18.75" customHeight="1">
      <c r="A429" s="470">
        <v>427</v>
      </c>
      <c r="B429" s="471">
        <v>177</v>
      </c>
      <c r="C429" s="472" t="s">
        <v>1283</v>
      </c>
      <c r="D429" s="473" t="s">
        <v>3368</v>
      </c>
      <c r="E429" s="474" t="s">
        <v>3813</v>
      </c>
      <c r="F429" s="475">
        <v>424</v>
      </c>
      <c r="G429" s="476">
        <v>81849481</v>
      </c>
      <c r="H429" s="477">
        <v>445</v>
      </c>
      <c r="I429" s="478">
        <v>441</v>
      </c>
      <c r="J429" s="479">
        <v>84830227</v>
      </c>
      <c r="K429" s="480">
        <v>462</v>
      </c>
      <c r="L429" s="481">
        <v>458</v>
      </c>
      <c r="M429" s="476">
        <v>3891153</v>
      </c>
      <c r="N429" s="477">
        <v>278</v>
      </c>
      <c r="O429" s="478">
        <v>274</v>
      </c>
      <c r="P429" s="479">
        <v>30402049</v>
      </c>
      <c r="Q429" s="480">
        <v>355</v>
      </c>
      <c r="R429" s="481">
        <v>351</v>
      </c>
      <c r="S429" s="476">
        <v>67239532</v>
      </c>
      <c r="T429" s="477">
        <v>313</v>
      </c>
      <c r="U429" s="478">
        <v>309</v>
      </c>
      <c r="V429" s="479">
        <v>1340064</v>
      </c>
      <c r="W429" s="480" t="s">
        <v>3813</v>
      </c>
      <c r="X429" s="481" t="s">
        <v>3813</v>
      </c>
      <c r="Y429" s="519" t="s">
        <v>3813</v>
      </c>
      <c r="Z429" s="477">
        <v>454</v>
      </c>
      <c r="AA429" s="478">
        <v>449</v>
      </c>
      <c r="AB429" s="479">
        <v>91</v>
      </c>
      <c r="AC429" s="482">
        <v>312</v>
      </c>
      <c r="AD429" s="474">
        <v>0</v>
      </c>
      <c r="AE429" s="483">
        <v>100</v>
      </c>
      <c r="AF429" s="484">
        <v>0</v>
      </c>
    </row>
    <row r="430" spans="1:32" ht="18.75" customHeight="1">
      <c r="A430" s="470">
        <v>428</v>
      </c>
      <c r="B430" s="523">
        <v>394</v>
      </c>
      <c r="C430" s="472" t="s">
        <v>2919</v>
      </c>
      <c r="D430" s="473" t="s">
        <v>3816</v>
      </c>
      <c r="E430" s="474" t="s">
        <v>3813</v>
      </c>
      <c r="F430" s="475">
        <v>425</v>
      </c>
      <c r="G430" s="476">
        <v>81652195</v>
      </c>
      <c r="H430" s="477">
        <v>431</v>
      </c>
      <c r="I430" s="478">
        <v>427</v>
      </c>
      <c r="J430" s="479">
        <v>86306290</v>
      </c>
      <c r="K430" s="480">
        <v>283</v>
      </c>
      <c r="L430" s="481">
        <v>279</v>
      </c>
      <c r="M430" s="476">
        <v>16290966</v>
      </c>
      <c r="N430" s="477">
        <v>360</v>
      </c>
      <c r="O430" s="478">
        <v>355</v>
      </c>
      <c r="P430" s="479">
        <v>20732566</v>
      </c>
      <c r="Q430" s="480">
        <v>182</v>
      </c>
      <c r="R430" s="481">
        <v>179</v>
      </c>
      <c r="S430" s="476">
        <v>109725713</v>
      </c>
      <c r="T430" s="477">
        <v>231</v>
      </c>
      <c r="U430" s="478">
        <v>229</v>
      </c>
      <c r="V430" s="479">
        <v>3531239</v>
      </c>
      <c r="W430" s="480">
        <v>337</v>
      </c>
      <c r="X430" s="481">
        <v>336</v>
      </c>
      <c r="Y430" s="476">
        <v>3806</v>
      </c>
      <c r="Z430" s="477">
        <v>284</v>
      </c>
      <c r="AA430" s="478">
        <v>279</v>
      </c>
      <c r="AB430" s="479">
        <v>272</v>
      </c>
      <c r="AC430" s="482">
        <v>381</v>
      </c>
      <c r="AD430" s="474">
        <v>0</v>
      </c>
      <c r="AE430" s="483">
        <v>100</v>
      </c>
      <c r="AF430" s="484">
        <v>0</v>
      </c>
    </row>
    <row r="431" spans="1:32" ht="18.75" customHeight="1">
      <c r="A431" s="470">
        <v>429</v>
      </c>
      <c r="B431" s="471">
        <v>402</v>
      </c>
      <c r="C431" s="472" t="s">
        <v>949</v>
      </c>
      <c r="D431" s="473" t="s">
        <v>3376</v>
      </c>
      <c r="E431" s="474" t="s">
        <v>3813</v>
      </c>
      <c r="F431" s="475">
        <v>426</v>
      </c>
      <c r="G431" s="476">
        <v>81603780</v>
      </c>
      <c r="H431" s="477">
        <v>447</v>
      </c>
      <c r="I431" s="478">
        <v>443</v>
      </c>
      <c r="J431" s="479">
        <v>84701410</v>
      </c>
      <c r="K431" s="480" t="s">
        <v>3813</v>
      </c>
      <c r="L431" s="481" t="s">
        <v>3813</v>
      </c>
      <c r="M431" s="519" t="s">
        <v>3813</v>
      </c>
      <c r="N431" s="477" t="s">
        <v>3813</v>
      </c>
      <c r="O431" s="478" t="s">
        <v>3813</v>
      </c>
      <c r="P431" s="520" t="s">
        <v>3813</v>
      </c>
      <c r="Q431" s="480" t="s">
        <v>3813</v>
      </c>
      <c r="R431" s="481" t="s">
        <v>3813</v>
      </c>
      <c r="S431" s="519" t="s">
        <v>3813</v>
      </c>
      <c r="T431" s="477" t="s">
        <v>3813</v>
      </c>
      <c r="U431" s="478" t="s">
        <v>3813</v>
      </c>
      <c r="V431" s="520" t="s">
        <v>3813</v>
      </c>
      <c r="W431" s="480" t="s">
        <v>3813</v>
      </c>
      <c r="X431" s="481" t="s">
        <v>3813</v>
      </c>
      <c r="Y431" s="519" t="s">
        <v>3813</v>
      </c>
      <c r="Z431" s="477">
        <v>165</v>
      </c>
      <c r="AA431" s="478">
        <v>163</v>
      </c>
      <c r="AB431" s="479">
        <v>461</v>
      </c>
      <c r="AC431" s="482">
        <v>372</v>
      </c>
      <c r="AD431" s="474">
        <v>0</v>
      </c>
      <c r="AE431" s="483">
        <v>100</v>
      </c>
      <c r="AF431" s="484">
        <v>0</v>
      </c>
    </row>
    <row r="432" spans="1:32" ht="18.75" customHeight="1">
      <c r="A432" s="404">
        <v>430</v>
      </c>
      <c r="B432" s="405">
        <v>416</v>
      </c>
      <c r="C432" s="406" t="s">
        <v>2920</v>
      </c>
      <c r="D432" s="407" t="s">
        <v>3815</v>
      </c>
      <c r="E432" s="433" t="s">
        <v>3813</v>
      </c>
      <c r="F432" s="419">
        <v>427</v>
      </c>
      <c r="G432" s="410">
        <v>81239443</v>
      </c>
      <c r="H432" s="411">
        <v>461</v>
      </c>
      <c r="I432" s="412">
        <v>457</v>
      </c>
      <c r="J432" s="413">
        <v>81614699</v>
      </c>
      <c r="K432" s="414" t="s">
        <v>3813</v>
      </c>
      <c r="L432" s="415" t="s">
        <v>3813</v>
      </c>
      <c r="M432" s="416" t="s">
        <v>3813</v>
      </c>
      <c r="N432" s="411" t="s">
        <v>3813</v>
      </c>
      <c r="O432" s="412" t="s">
        <v>3813</v>
      </c>
      <c r="P432" s="417" t="s">
        <v>3813</v>
      </c>
      <c r="Q432" s="414">
        <v>438</v>
      </c>
      <c r="R432" s="415">
        <v>434</v>
      </c>
      <c r="S432" s="410">
        <v>49483229</v>
      </c>
      <c r="T432" s="411" t="s">
        <v>3813</v>
      </c>
      <c r="U432" s="412" t="s">
        <v>3813</v>
      </c>
      <c r="V432" s="417" t="s">
        <v>3813</v>
      </c>
      <c r="W432" s="414">
        <v>71</v>
      </c>
      <c r="X432" s="415">
        <v>71</v>
      </c>
      <c r="Y432" s="410">
        <v>44519</v>
      </c>
      <c r="Z432" s="411">
        <v>432</v>
      </c>
      <c r="AA432" s="412">
        <v>427</v>
      </c>
      <c r="AB432" s="413">
        <v>118</v>
      </c>
      <c r="AC432" s="418">
        <v>383</v>
      </c>
      <c r="AD432" s="408">
        <v>0</v>
      </c>
      <c r="AE432" s="419">
        <v>100</v>
      </c>
      <c r="AF432" s="420">
        <v>0</v>
      </c>
    </row>
    <row r="433" spans="1:32" ht="18.75" customHeight="1">
      <c r="A433" s="388">
        <v>431</v>
      </c>
      <c r="B433" s="389">
        <v>309</v>
      </c>
      <c r="C433" s="390" t="s">
        <v>3113</v>
      </c>
      <c r="D433" s="391" t="s">
        <v>3815</v>
      </c>
      <c r="E433" s="392" t="s">
        <v>3813</v>
      </c>
      <c r="F433" s="393">
        <v>428</v>
      </c>
      <c r="G433" s="394">
        <v>81182807</v>
      </c>
      <c r="H433" s="395">
        <v>457</v>
      </c>
      <c r="I433" s="396">
        <v>453</v>
      </c>
      <c r="J433" s="397">
        <v>82520627</v>
      </c>
      <c r="K433" s="398" t="s">
        <v>3813</v>
      </c>
      <c r="L433" s="399" t="s">
        <v>3813</v>
      </c>
      <c r="M433" s="400" t="s">
        <v>3813</v>
      </c>
      <c r="N433" s="395">
        <v>437</v>
      </c>
      <c r="O433" s="396">
        <v>432</v>
      </c>
      <c r="P433" s="397">
        <v>9945899</v>
      </c>
      <c r="Q433" s="398">
        <v>442</v>
      </c>
      <c r="R433" s="399">
        <v>438</v>
      </c>
      <c r="S433" s="394">
        <v>48640727</v>
      </c>
      <c r="T433" s="395" t="s">
        <v>3813</v>
      </c>
      <c r="U433" s="396" t="s">
        <v>3813</v>
      </c>
      <c r="V433" s="421" t="s">
        <v>3813</v>
      </c>
      <c r="W433" s="398">
        <v>131</v>
      </c>
      <c r="X433" s="399">
        <v>130</v>
      </c>
      <c r="Y433" s="394">
        <v>30058</v>
      </c>
      <c r="Z433" s="395">
        <v>257</v>
      </c>
      <c r="AA433" s="396">
        <v>254</v>
      </c>
      <c r="AB433" s="397">
        <v>314</v>
      </c>
      <c r="AC433" s="401">
        <v>372</v>
      </c>
      <c r="AD433" s="392">
        <v>0</v>
      </c>
      <c r="AE433" s="402">
        <v>100</v>
      </c>
      <c r="AF433" s="403">
        <v>0</v>
      </c>
    </row>
    <row r="434" spans="1:32" ht="18.75" customHeight="1">
      <c r="A434" s="470">
        <v>432</v>
      </c>
      <c r="B434" s="471">
        <v>354</v>
      </c>
      <c r="C434" s="472" t="s">
        <v>930</v>
      </c>
      <c r="D434" s="473" t="s">
        <v>3369</v>
      </c>
      <c r="E434" s="474" t="s">
        <v>3813</v>
      </c>
      <c r="F434" s="475">
        <v>429</v>
      </c>
      <c r="G434" s="476">
        <v>81163225</v>
      </c>
      <c r="H434" s="477">
        <v>463</v>
      </c>
      <c r="I434" s="478">
        <v>459</v>
      </c>
      <c r="J434" s="479">
        <v>81337078</v>
      </c>
      <c r="K434" s="480">
        <v>338</v>
      </c>
      <c r="L434" s="481">
        <v>334</v>
      </c>
      <c r="M434" s="476">
        <v>13211324</v>
      </c>
      <c r="N434" s="477">
        <v>269</v>
      </c>
      <c r="O434" s="478">
        <v>265</v>
      </c>
      <c r="P434" s="479">
        <v>31539371</v>
      </c>
      <c r="Q434" s="480">
        <v>444</v>
      </c>
      <c r="R434" s="481">
        <v>440</v>
      </c>
      <c r="S434" s="476">
        <v>48090359</v>
      </c>
      <c r="T434" s="477">
        <v>118</v>
      </c>
      <c r="U434" s="478">
        <v>118</v>
      </c>
      <c r="V434" s="479">
        <v>8890439</v>
      </c>
      <c r="W434" s="480">
        <v>286</v>
      </c>
      <c r="X434" s="481">
        <v>285</v>
      </c>
      <c r="Y434" s="476">
        <v>7068</v>
      </c>
      <c r="Z434" s="477">
        <v>489</v>
      </c>
      <c r="AA434" s="478">
        <v>484</v>
      </c>
      <c r="AB434" s="479">
        <v>44</v>
      </c>
      <c r="AC434" s="482">
        <v>313</v>
      </c>
      <c r="AD434" s="474">
        <v>0</v>
      </c>
      <c r="AE434" s="483">
        <v>100</v>
      </c>
      <c r="AF434" s="484">
        <v>0</v>
      </c>
    </row>
    <row r="435" spans="1:32" ht="18.75" customHeight="1">
      <c r="A435" s="470">
        <v>433</v>
      </c>
      <c r="B435" s="471">
        <v>282</v>
      </c>
      <c r="C435" s="472" t="s">
        <v>2921</v>
      </c>
      <c r="D435" s="473" t="s">
        <v>3369</v>
      </c>
      <c r="E435" s="474" t="s">
        <v>3813</v>
      </c>
      <c r="F435" s="475">
        <v>430</v>
      </c>
      <c r="G435" s="476">
        <v>81049372</v>
      </c>
      <c r="H435" s="477">
        <v>464</v>
      </c>
      <c r="I435" s="478">
        <v>460</v>
      </c>
      <c r="J435" s="479">
        <v>81242812</v>
      </c>
      <c r="K435" s="480">
        <v>290</v>
      </c>
      <c r="L435" s="481">
        <v>286</v>
      </c>
      <c r="M435" s="476">
        <v>15992923</v>
      </c>
      <c r="N435" s="477">
        <v>204</v>
      </c>
      <c r="O435" s="478">
        <v>200</v>
      </c>
      <c r="P435" s="479">
        <v>42037367</v>
      </c>
      <c r="Q435" s="480">
        <v>372</v>
      </c>
      <c r="R435" s="481">
        <v>368</v>
      </c>
      <c r="S435" s="476">
        <v>63697168</v>
      </c>
      <c r="T435" s="477">
        <v>78</v>
      </c>
      <c r="U435" s="478">
        <v>78</v>
      </c>
      <c r="V435" s="479">
        <v>12519334</v>
      </c>
      <c r="W435" s="480">
        <v>261</v>
      </c>
      <c r="X435" s="481">
        <v>260</v>
      </c>
      <c r="Y435" s="476">
        <v>9589</v>
      </c>
      <c r="Z435" s="477">
        <v>473</v>
      </c>
      <c r="AA435" s="478">
        <v>468</v>
      </c>
      <c r="AB435" s="479">
        <v>63</v>
      </c>
      <c r="AC435" s="482">
        <v>313</v>
      </c>
      <c r="AD435" s="474">
        <v>0</v>
      </c>
      <c r="AE435" s="483">
        <v>100</v>
      </c>
      <c r="AF435" s="484">
        <v>0</v>
      </c>
    </row>
    <row r="436" spans="1:32" ht="18.75" customHeight="1">
      <c r="A436" s="470">
        <v>434</v>
      </c>
      <c r="B436" s="471" t="s">
        <v>3813</v>
      </c>
      <c r="C436" s="472" t="s">
        <v>2922</v>
      </c>
      <c r="D436" s="473" t="s">
        <v>3376</v>
      </c>
      <c r="E436" s="474" t="s">
        <v>3813</v>
      </c>
      <c r="F436" s="475">
        <v>431</v>
      </c>
      <c r="G436" s="476">
        <v>80952937</v>
      </c>
      <c r="H436" s="477">
        <v>130</v>
      </c>
      <c r="I436" s="478">
        <v>130</v>
      </c>
      <c r="J436" s="479">
        <v>140323015</v>
      </c>
      <c r="K436" s="480" t="s">
        <v>3813</v>
      </c>
      <c r="L436" s="481" t="s">
        <v>3813</v>
      </c>
      <c r="M436" s="519" t="s">
        <v>3813</v>
      </c>
      <c r="N436" s="477" t="s">
        <v>3813</v>
      </c>
      <c r="O436" s="478" t="s">
        <v>3813</v>
      </c>
      <c r="P436" s="520" t="s">
        <v>3813</v>
      </c>
      <c r="Q436" s="480" t="s">
        <v>3813</v>
      </c>
      <c r="R436" s="481" t="s">
        <v>3813</v>
      </c>
      <c r="S436" s="519" t="s">
        <v>3813</v>
      </c>
      <c r="T436" s="477" t="s">
        <v>3813</v>
      </c>
      <c r="U436" s="478" t="s">
        <v>3813</v>
      </c>
      <c r="V436" s="520" t="s">
        <v>3813</v>
      </c>
      <c r="W436" s="480">
        <v>393</v>
      </c>
      <c r="X436" s="481">
        <v>391</v>
      </c>
      <c r="Y436" s="476">
        <v>956</v>
      </c>
      <c r="Z436" s="477" t="s">
        <v>3813</v>
      </c>
      <c r="AA436" s="478" t="s">
        <v>3813</v>
      </c>
      <c r="AB436" s="520" t="s">
        <v>3813</v>
      </c>
      <c r="AC436" s="482">
        <v>352</v>
      </c>
      <c r="AD436" s="474">
        <v>0</v>
      </c>
      <c r="AE436" s="483">
        <v>100</v>
      </c>
      <c r="AF436" s="484">
        <v>0</v>
      </c>
    </row>
    <row r="437" spans="1:32" ht="18.75" customHeight="1">
      <c r="A437" s="485">
        <v>435</v>
      </c>
      <c r="B437" s="486">
        <v>404</v>
      </c>
      <c r="C437" s="487" t="s">
        <v>2923</v>
      </c>
      <c r="D437" s="488" t="s">
        <v>3812</v>
      </c>
      <c r="E437" s="489" t="s">
        <v>3813</v>
      </c>
      <c r="F437" s="490">
        <v>432</v>
      </c>
      <c r="G437" s="491">
        <v>80947120</v>
      </c>
      <c r="H437" s="492">
        <v>352</v>
      </c>
      <c r="I437" s="493">
        <v>348</v>
      </c>
      <c r="J437" s="494">
        <v>98610506</v>
      </c>
      <c r="K437" s="495" t="s">
        <v>3813</v>
      </c>
      <c r="L437" s="496" t="s">
        <v>3813</v>
      </c>
      <c r="M437" s="497" t="s">
        <v>3813</v>
      </c>
      <c r="N437" s="492" t="s">
        <v>3813</v>
      </c>
      <c r="O437" s="493" t="s">
        <v>3813</v>
      </c>
      <c r="P437" s="498" t="s">
        <v>3813</v>
      </c>
      <c r="Q437" s="495" t="s">
        <v>3813</v>
      </c>
      <c r="R437" s="496" t="s">
        <v>3813</v>
      </c>
      <c r="S437" s="497" t="s">
        <v>3813</v>
      </c>
      <c r="T437" s="492" t="s">
        <v>3813</v>
      </c>
      <c r="U437" s="493" t="s">
        <v>3813</v>
      </c>
      <c r="V437" s="498" t="s">
        <v>3813</v>
      </c>
      <c r="W437" s="495" t="s">
        <v>3813</v>
      </c>
      <c r="X437" s="496" t="s">
        <v>3813</v>
      </c>
      <c r="Y437" s="497" t="s">
        <v>3813</v>
      </c>
      <c r="Z437" s="492" t="s">
        <v>3813</v>
      </c>
      <c r="AA437" s="493" t="s">
        <v>3813</v>
      </c>
      <c r="AB437" s="498" t="s">
        <v>3813</v>
      </c>
      <c r="AC437" s="499">
        <v>356</v>
      </c>
      <c r="AD437" s="489">
        <v>0</v>
      </c>
      <c r="AE437" s="500">
        <v>100</v>
      </c>
      <c r="AF437" s="501">
        <v>0</v>
      </c>
    </row>
    <row r="438" spans="1:32" ht="18.75" customHeight="1">
      <c r="A438" s="388">
        <v>436</v>
      </c>
      <c r="B438" s="389">
        <v>243</v>
      </c>
      <c r="C438" s="390" t="s">
        <v>1164</v>
      </c>
      <c r="D438" s="391" t="s">
        <v>3815</v>
      </c>
      <c r="E438" s="392" t="s">
        <v>3813</v>
      </c>
      <c r="F438" s="393">
        <v>433</v>
      </c>
      <c r="G438" s="394">
        <v>80909910</v>
      </c>
      <c r="H438" s="395">
        <v>125</v>
      </c>
      <c r="I438" s="396">
        <v>125</v>
      </c>
      <c r="J438" s="397">
        <v>141326316</v>
      </c>
      <c r="K438" s="398">
        <v>10</v>
      </c>
      <c r="L438" s="399">
        <v>9</v>
      </c>
      <c r="M438" s="394">
        <v>66965648</v>
      </c>
      <c r="N438" s="395">
        <v>39</v>
      </c>
      <c r="O438" s="396">
        <v>37</v>
      </c>
      <c r="P438" s="397">
        <v>114397651</v>
      </c>
      <c r="Q438" s="398">
        <v>53</v>
      </c>
      <c r="R438" s="399">
        <v>52</v>
      </c>
      <c r="S438" s="394">
        <v>198897537</v>
      </c>
      <c r="T438" s="395">
        <v>86</v>
      </c>
      <c r="U438" s="396">
        <v>86</v>
      </c>
      <c r="V438" s="397">
        <v>11431793</v>
      </c>
      <c r="W438" s="398">
        <v>299</v>
      </c>
      <c r="X438" s="399">
        <v>298</v>
      </c>
      <c r="Y438" s="394">
        <v>6047</v>
      </c>
      <c r="Z438" s="395">
        <v>31</v>
      </c>
      <c r="AA438" s="396">
        <v>30</v>
      </c>
      <c r="AB438" s="397">
        <v>1042</v>
      </c>
      <c r="AC438" s="401">
        <v>383</v>
      </c>
      <c r="AD438" s="392">
        <v>0</v>
      </c>
      <c r="AE438" s="402">
        <v>100</v>
      </c>
      <c r="AF438" s="403">
        <v>0</v>
      </c>
    </row>
    <row r="439" spans="1:32" ht="18.75" customHeight="1">
      <c r="A439" s="470">
        <v>437</v>
      </c>
      <c r="B439" s="471">
        <v>408</v>
      </c>
      <c r="C439" s="472" t="s">
        <v>1171</v>
      </c>
      <c r="D439" s="473" t="s">
        <v>3816</v>
      </c>
      <c r="E439" s="474" t="s">
        <v>3813</v>
      </c>
      <c r="F439" s="475">
        <v>434</v>
      </c>
      <c r="G439" s="476">
        <v>80729495</v>
      </c>
      <c r="H439" s="477">
        <v>466</v>
      </c>
      <c r="I439" s="478">
        <v>462</v>
      </c>
      <c r="J439" s="479">
        <v>81024214</v>
      </c>
      <c r="K439" s="480">
        <v>264</v>
      </c>
      <c r="L439" s="481">
        <v>260</v>
      </c>
      <c r="M439" s="476">
        <v>17306811</v>
      </c>
      <c r="N439" s="477">
        <v>103</v>
      </c>
      <c r="O439" s="478">
        <v>100</v>
      </c>
      <c r="P439" s="479">
        <v>63901135</v>
      </c>
      <c r="Q439" s="480">
        <v>134</v>
      </c>
      <c r="R439" s="481">
        <v>131</v>
      </c>
      <c r="S439" s="476">
        <v>131596971</v>
      </c>
      <c r="T439" s="477">
        <v>467</v>
      </c>
      <c r="U439" s="478">
        <v>462</v>
      </c>
      <c r="V439" s="479">
        <v>-10679524</v>
      </c>
      <c r="W439" s="480">
        <v>289</v>
      </c>
      <c r="X439" s="481">
        <v>288</v>
      </c>
      <c r="Y439" s="476">
        <v>6864</v>
      </c>
      <c r="Z439" s="477">
        <v>126</v>
      </c>
      <c r="AA439" s="478">
        <v>125</v>
      </c>
      <c r="AB439" s="479">
        <v>541</v>
      </c>
      <c r="AC439" s="482">
        <v>321</v>
      </c>
      <c r="AD439" s="474">
        <v>0</v>
      </c>
      <c r="AE439" s="483">
        <v>100</v>
      </c>
      <c r="AF439" s="484">
        <v>0</v>
      </c>
    </row>
    <row r="440" spans="1:32" ht="18.75" customHeight="1">
      <c r="A440" s="470">
        <v>438</v>
      </c>
      <c r="B440" s="471" t="s">
        <v>3813</v>
      </c>
      <c r="C440" s="472" t="s">
        <v>3309</v>
      </c>
      <c r="D440" s="473" t="s">
        <v>3373</v>
      </c>
      <c r="E440" s="474" t="s">
        <v>3813</v>
      </c>
      <c r="F440" s="475">
        <v>435</v>
      </c>
      <c r="G440" s="476">
        <v>80664990</v>
      </c>
      <c r="H440" s="477">
        <v>467</v>
      </c>
      <c r="I440" s="478">
        <v>463</v>
      </c>
      <c r="J440" s="479">
        <v>80953855</v>
      </c>
      <c r="K440" s="480" t="s">
        <v>3813</v>
      </c>
      <c r="L440" s="481" t="s">
        <v>3813</v>
      </c>
      <c r="M440" s="519" t="s">
        <v>3813</v>
      </c>
      <c r="N440" s="477" t="s">
        <v>3813</v>
      </c>
      <c r="O440" s="478" t="s">
        <v>3813</v>
      </c>
      <c r="P440" s="520" t="s">
        <v>3813</v>
      </c>
      <c r="Q440" s="480" t="s">
        <v>3813</v>
      </c>
      <c r="R440" s="481" t="s">
        <v>3813</v>
      </c>
      <c r="S440" s="519" t="s">
        <v>3813</v>
      </c>
      <c r="T440" s="477" t="s">
        <v>3813</v>
      </c>
      <c r="U440" s="478" t="s">
        <v>3813</v>
      </c>
      <c r="V440" s="520" t="s">
        <v>3813</v>
      </c>
      <c r="W440" s="480" t="s">
        <v>3813</v>
      </c>
      <c r="X440" s="481" t="s">
        <v>3813</v>
      </c>
      <c r="Y440" s="519" t="s">
        <v>3813</v>
      </c>
      <c r="Z440" s="477" t="s">
        <v>3813</v>
      </c>
      <c r="AA440" s="478" t="s">
        <v>3813</v>
      </c>
      <c r="AB440" s="520" t="s">
        <v>3813</v>
      </c>
      <c r="AC440" s="482">
        <v>321</v>
      </c>
      <c r="AD440" s="474">
        <v>0</v>
      </c>
      <c r="AE440" s="483">
        <v>100</v>
      </c>
      <c r="AF440" s="484">
        <v>0</v>
      </c>
    </row>
    <row r="441" spans="1:32" ht="18.75" customHeight="1">
      <c r="A441" s="470">
        <v>439</v>
      </c>
      <c r="B441" s="471" t="s">
        <v>3813</v>
      </c>
      <c r="C441" s="472" t="s">
        <v>2924</v>
      </c>
      <c r="D441" s="473" t="s">
        <v>1436</v>
      </c>
      <c r="E441" s="474" t="s">
        <v>3813</v>
      </c>
      <c r="F441" s="475">
        <v>436</v>
      </c>
      <c r="G441" s="476">
        <v>80664009</v>
      </c>
      <c r="H441" s="477">
        <v>462</v>
      </c>
      <c r="I441" s="478">
        <v>458</v>
      </c>
      <c r="J441" s="479">
        <v>81546619</v>
      </c>
      <c r="K441" s="480" t="s">
        <v>3813</v>
      </c>
      <c r="L441" s="481" t="s">
        <v>3813</v>
      </c>
      <c r="M441" s="519" t="s">
        <v>3813</v>
      </c>
      <c r="N441" s="477" t="s">
        <v>3813</v>
      </c>
      <c r="O441" s="478" t="s">
        <v>3813</v>
      </c>
      <c r="P441" s="520" t="s">
        <v>3813</v>
      </c>
      <c r="Q441" s="480" t="s">
        <v>3813</v>
      </c>
      <c r="R441" s="481" t="s">
        <v>3813</v>
      </c>
      <c r="S441" s="519" t="s">
        <v>3813</v>
      </c>
      <c r="T441" s="477" t="s">
        <v>3813</v>
      </c>
      <c r="U441" s="478" t="s">
        <v>3813</v>
      </c>
      <c r="V441" s="520" t="s">
        <v>3813</v>
      </c>
      <c r="W441" s="480">
        <v>149</v>
      </c>
      <c r="X441" s="481">
        <v>148</v>
      </c>
      <c r="Y441" s="476">
        <v>25882</v>
      </c>
      <c r="Z441" s="477">
        <v>404</v>
      </c>
      <c r="AA441" s="478">
        <v>399</v>
      </c>
      <c r="AB441" s="479">
        <v>148</v>
      </c>
      <c r="AC441" s="482">
        <v>361</v>
      </c>
      <c r="AD441" s="474">
        <v>0</v>
      </c>
      <c r="AE441" s="483">
        <v>100</v>
      </c>
      <c r="AF441" s="484">
        <v>0</v>
      </c>
    </row>
    <row r="442" spans="1:32" ht="18.75" customHeight="1">
      <c r="A442" s="485">
        <v>440</v>
      </c>
      <c r="B442" s="486">
        <v>339</v>
      </c>
      <c r="C442" s="487" t="s">
        <v>2925</v>
      </c>
      <c r="D442" s="488" t="s">
        <v>3816</v>
      </c>
      <c r="E442" s="489" t="s">
        <v>3813</v>
      </c>
      <c r="F442" s="490">
        <v>437</v>
      </c>
      <c r="G442" s="491">
        <v>80647577</v>
      </c>
      <c r="H442" s="492">
        <v>459</v>
      </c>
      <c r="I442" s="493">
        <v>455</v>
      </c>
      <c r="J442" s="494">
        <v>81954369</v>
      </c>
      <c r="K442" s="495" t="s">
        <v>3813</v>
      </c>
      <c r="L442" s="496" t="s">
        <v>3813</v>
      </c>
      <c r="M442" s="497" t="s">
        <v>3813</v>
      </c>
      <c r="N442" s="492">
        <v>409</v>
      </c>
      <c r="O442" s="493">
        <v>404</v>
      </c>
      <c r="P442" s="494">
        <v>13837471</v>
      </c>
      <c r="Q442" s="495">
        <v>478</v>
      </c>
      <c r="R442" s="496">
        <v>474</v>
      </c>
      <c r="S442" s="491">
        <v>33758276</v>
      </c>
      <c r="T442" s="492" t="s">
        <v>3813</v>
      </c>
      <c r="U442" s="493" t="s">
        <v>3813</v>
      </c>
      <c r="V442" s="498" t="s">
        <v>3813</v>
      </c>
      <c r="W442" s="495" t="s">
        <v>3813</v>
      </c>
      <c r="X442" s="496" t="s">
        <v>3813</v>
      </c>
      <c r="Y442" s="497" t="s">
        <v>3813</v>
      </c>
      <c r="Z442" s="492">
        <v>299</v>
      </c>
      <c r="AA442" s="493">
        <v>294</v>
      </c>
      <c r="AB442" s="494">
        <v>257</v>
      </c>
      <c r="AC442" s="499">
        <v>311</v>
      </c>
      <c r="AD442" s="489">
        <v>0</v>
      </c>
      <c r="AE442" s="500">
        <v>100</v>
      </c>
      <c r="AF442" s="501">
        <v>0</v>
      </c>
    </row>
    <row r="443" spans="1:32" ht="18.75" customHeight="1">
      <c r="A443" s="388">
        <v>441</v>
      </c>
      <c r="B443" s="389">
        <v>355</v>
      </c>
      <c r="C443" s="390" t="s">
        <v>931</v>
      </c>
      <c r="D443" s="391" t="s">
        <v>3815</v>
      </c>
      <c r="E443" s="392" t="s">
        <v>3813</v>
      </c>
      <c r="F443" s="393">
        <v>438</v>
      </c>
      <c r="G443" s="394">
        <v>79288596</v>
      </c>
      <c r="H443" s="395">
        <v>107</v>
      </c>
      <c r="I443" s="396">
        <v>107</v>
      </c>
      <c r="J443" s="397">
        <v>146683168</v>
      </c>
      <c r="K443" s="398">
        <v>16</v>
      </c>
      <c r="L443" s="399">
        <v>15</v>
      </c>
      <c r="M443" s="394">
        <v>58723387</v>
      </c>
      <c r="N443" s="395">
        <v>60</v>
      </c>
      <c r="O443" s="396">
        <v>58</v>
      </c>
      <c r="P443" s="397">
        <v>88503014</v>
      </c>
      <c r="Q443" s="398">
        <v>185</v>
      </c>
      <c r="R443" s="399">
        <v>182</v>
      </c>
      <c r="S443" s="394">
        <v>109545643</v>
      </c>
      <c r="T443" s="395">
        <v>10</v>
      </c>
      <c r="U443" s="396">
        <v>10</v>
      </c>
      <c r="V443" s="397">
        <v>33556942</v>
      </c>
      <c r="W443" s="398">
        <v>319</v>
      </c>
      <c r="X443" s="399">
        <v>318</v>
      </c>
      <c r="Y443" s="394">
        <v>4546</v>
      </c>
      <c r="Z443" s="395">
        <v>222</v>
      </c>
      <c r="AA443" s="396">
        <v>219</v>
      </c>
      <c r="AB443" s="397">
        <v>364</v>
      </c>
      <c r="AC443" s="401">
        <v>390</v>
      </c>
      <c r="AD443" s="392">
        <v>0</v>
      </c>
      <c r="AE443" s="402">
        <v>84.6</v>
      </c>
      <c r="AF443" s="403">
        <v>15.4</v>
      </c>
    </row>
    <row r="444" spans="1:32" ht="18.75" customHeight="1">
      <c r="A444" s="356">
        <v>442</v>
      </c>
      <c r="B444" s="357" t="s">
        <v>3813</v>
      </c>
      <c r="C444" s="358" t="s">
        <v>2926</v>
      </c>
      <c r="D444" s="359" t="s">
        <v>3815</v>
      </c>
      <c r="E444" s="360" t="s">
        <v>3813</v>
      </c>
      <c r="F444" s="361">
        <v>439</v>
      </c>
      <c r="G444" s="362">
        <v>78940169</v>
      </c>
      <c r="H444" s="363">
        <v>465</v>
      </c>
      <c r="I444" s="364">
        <v>461</v>
      </c>
      <c r="J444" s="365">
        <v>81230223</v>
      </c>
      <c r="K444" s="366">
        <v>339</v>
      </c>
      <c r="L444" s="367">
        <v>335</v>
      </c>
      <c r="M444" s="362">
        <v>13184447</v>
      </c>
      <c r="N444" s="363">
        <v>462</v>
      </c>
      <c r="O444" s="364">
        <v>457</v>
      </c>
      <c r="P444" s="365">
        <v>6136410</v>
      </c>
      <c r="Q444" s="366">
        <v>498</v>
      </c>
      <c r="R444" s="367">
        <v>493</v>
      </c>
      <c r="S444" s="362">
        <v>17278902</v>
      </c>
      <c r="T444" s="363">
        <v>198</v>
      </c>
      <c r="U444" s="364">
        <v>196</v>
      </c>
      <c r="V444" s="365">
        <v>4817357</v>
      </c>
      <c r="W444" s="366" t="s">
        <v>3813</v>
      </c>
      <c r="X444" s="367" t="s">
        <v>3813</v>
      </c>
      <c r="Y444" s="426" t="s">
        <v>3813</v>
      </c>
      <c r="Z444" s="363">
        <v>285</v>
      </c>
      <c r="AA444" s="364">
        <v>280</v>
      </c>
      <c r="AB444" s="365">
        <v>272</v>
      </c>
      <c r="AC444" s="368">
        <v>384</v>
      </c>
      <c r="AD444" s="360">
        <v>0</v>
      </c>
      <c r="AE444" s="369">
        <v>100</v>
      </c>
      <c r="AF444" s="370">
        <v>0</v>
      </c>
    </row>
    <row r="445" spans="1:32" ht="18.75" customHeight="1">
      <c r="A445" s="470">
        <v>443</v>
      </c>
      <c r="B445" s="471">
        <v>477</v>
      </c>
      <c r="C445" s="472" t="s">
        <v>2341</v>
      </c>
      <c r="D445" s="473" t="s">
        <v>3372</v>
      </c>
      <c r="E445" s="474" t="s">
        <v>3813</v>
      </c>
      <c r="F445" s="475">
        <v>440</v>
      </c>
      <c r="G445" s="476">
        <v>78791578</v>
      </c>
      <c r="H445" s="477">
        <v>475</v>
      </c>
      <c r="I445" s="478">
        <v>471</v>
      </c>
      <c r="J445" s="479">
        <v>78845256</v>
      </c>
      <c r="K445" s="480" t="s">
        <v>3813</v>
      </c>
      <c r="L445" s="481" t="s">
        <v>3813</v>
      </c>
      <c r="M445" s="519" t="s">
        <v>3813</v>
      </c>
      <c r="N445" s="477" t="s">
        <v>3813</v>
      </c>
      <c r="O445" s="478" t="s">
        <v>3813</v>
      </c>
      <c r="P445" s="520" t="s">
        <v>3813</v>
      </c>
      <c r="Q445" s="480" t="s">
        <v>3813</v>
      </c>
      <c r="R445" s="481" t="s">
        <v>3813</v>
      </c>
      <c r="S445" s="519" t="s">
        <v>3813</v>
      </c>
      <c r="T445" s="477" t="s">
        <v>3813</v>
      </c>
      <c r="U445" s="478" t="s">
        <v>3813</v>
      </c>
      <c r="V445" s="520" t="s">
        <v>3813</v>
      </c>
      <c r="W445" s="480">
        <v>78</v>
      </c>
      <c r="X445" s="481">
        <v>77</v>
      </c>
      <c r="Y445" s="476">
        <v>42586</v>
      </c>
      <c r="Z445" s="477">
        <v>188</v>
      </c>
      <c r="AA445" s="478">
        <v>185</v>
      </c>
      <c r="AB445" s="479">
        <v>420</v>
      </c>
      <c r="AC445" s="482">
        <v>381</v>
      </c>
      <c r="AD445" s="474">
        <v>0</v>
      </c>
      <c r="AE445" s="483">
        <v>100</v>
      </c>
      <c r="AF445" s="484">
        <v>0</v>
      </c>
    </row>
    <row r="446" spans="1:32" ht="18.75" customHeight="1">
      <c r="A446" s="470">
        <v>444</v>
      </c>
      <c r="B446" s="471" t="s">
        <v>3813</v>
      </c>
      <c r="C446" s="523" t="s">
        <v>3813</v>
      </c>
      <c r="D446" s="473" t="s">
        <v>3812</v>
      </c>
      <c r="E446" s="474" t="s">
        <v>3813</v>
      </c>
      <c r="F446" s="475">
        <v>441</v>
      </c>
      <c r="G446" s="519" t="s">
        <v>3813</v>
      </c>
      <c r="H446" s="477">
        <v>477</v>
      </c>
      <c r="I446" s="478">
        <v>473</v>
      </c>
      <c r="J446" s="520" t="s">
        <v>3813</v>
      </c>
      <c r="K446" s="480">
        <v>31</v>
      </c>
      <c r="L446" s="481">
        <v>30</v>
      </c>
      <c r="M446" s="519" t="s">
        <v>3813</v>
      </c>
      <c r="N446" s="477">
        <v>265</v>
      </c>
      <c r="O446" s="478">
        <v>261</v>
      </c>
      <c r="P446" s="520" t="s">
        <v>3813</v>
      </c>
      <c r="Q446" s="480">
        <v>413</v>
      </c>
      <c r="R446" s="481">
        <v>409</v>
      </c>
      <c r="S446" s="519" t="s">
        <v>3813</v>
      </c>
      <c r="T446" s="477">
        <v>28</v>
      </c>
      <c r="U446" s="478">
        <v>28</v>
      </c>
      <c r="V446" s="520" t="s">
        <v>3813</v>
      </c>
      <c r="W446" s="480">
        <v>120</v>
      </c>
      <c r="X446" s="481">
        <v>119</v>
      </c>
      <c r="Y446" s="519" t="s">
        <v>3813</v>
      </c>
      <c r="Z446" s="477">
        <v>179</v>
      </c>
      <c r="AA446" s="478">
        <v>177</v>
      </c>
      <c r="AB446" s="520" t="s">
        <v>3813</v>
      </c>
      <c r="AC446" s="482">
        <v>384</v>
      </c>
      <c r="AD446" s="474">
        <v>0</v>
      </c>
      <c r="AE446" s="483">
        <v>100</v>
      </c>
      <c r="AF446" s="484">
        <v>0</v>
      </c>
    </row>
    <row r="447" spans="1:32" ht="18.75" customHeight="1">
      <c r="A447" s="404">
        <v>445</v>
      </c>
      <c r="B447" s="405">
        <v>252</v>
      </c>
      <c r="C447" s="406" t="s">
        <v>184</v>
      </c>
      <c r="D447" s="407" t="s">
        <v>3815</v>
      </c>
      <c r="E447" s="408" t="s">
        <v>3813</v>
      </c>
      <c r="F447" s="409">
        <v>442</v>
      </c>
      <c r="G447" s="410">
        <v>78625587</v>
      </c>
      <c r="H447" s="411">
        <v>452</v>
      </c>
      <c r="I447" s="412">
        <v>448</v>
      </c>
      <c r="J447" s="413">
        <v>83277804</v>
      </c>
      <c r="K447" s="414">
        <v>442</v>
      </c>
      <c r="L447" s="415">
        <v>438</v>
      </c>
      <c r="M447" s="410">
        <v>6262635</v>
      </c>
      <c r="N447" s="411">
        <v>358</v>
      </c>
      <c r="O447" s="412">
        <v>353</v>
      </c>
      <c r="P447" s="413">
        <v>20779439</v>
      </c>
      <c r="Q447" s="414">
        <v>400</v>
      </c>
      <c r="R447" s="415">
        <v>396</v>
      </c>
      <c r="S447" s="410">
        <v>59317078</v>
      </c>
      <c r="T447" s="411">
        <v>400</v>
      </c>
      <c r="U447" s="412">
        <v>395</v>
      </c>
      <c r="V447" s="413">
        <v>-1422248</v>
      </c>
      <c r="W447" s="414">
        <v>152</v>
      </c>
      <c r="X447" s="415">
        <v>151</v>
      </c>
      <c r="Y447" s="410">
        <v>25516</v>
      </c>
      <c r="Z447" s="411">
        <v>251</v>
      </c>
      <c r="AA447" s="412">
        <v>248</v>
      </c>
      <c r="AB447" s="413">
        <v>323</v>
      </c>
      <c r="AC447" s="418">
        <v>311</v>
      </c>
      <c r="AD447" s="408">
        <v>0</v>
      </c>
      <c r="AE447" s="419">
        <v>94</v>
      </c>
      <c r="AF447" s="420">
        <v>6</v>
      </c>
    </row>
    <row r="448" spans="1:32" ht="18.75" customHeight="1">
      <c r="A448" s="502">
        <v>446</v>
      </c>
      <c r="B448" s="503">
        <v>439</v>
      </c>
      <c r="C448" s="504" t="s">
        <v>967</v>
      </c>
      <c r="D448" s="505" t="s">
        <v>465</v>
      </c>
      <c r="E448" s="506" t="s">
        <v>3813</v>
      </c>
      <c r="F448" s="507">
        <v>443</v>
      </c>
      <c r="G448" s="508">
        <v>78543517</v>
      </c>
      <c r="H448" s="509">
        <v>439</v>
      </c>
      <c r="I448" s="510">
        <v>435</v>
      </c>
      <c r="J448" s="511">
        <v>85584636</v>
      </c>
      <c r="K448" s="512">
        <v>349</v>
      </c>
      <c r="L448" s="513">
        <v>345</v>
      </c>
      <c r="M448" s="508">
        <v>12494091</v>
      </c>
      <c r="N448" s="509">
        <v>266</v>
      </c>
      <c r="O448" s="510">
        <v>262</v>
      </c>
      <c r="P448" s="511">
        <v>32066629</v>
      </c>
      <c r="Q448" s="512">
        <v>170</v>
      </c>
      <c r="R448" s="513">
        <v>167</v>
      </c>
      <c r="S448" s="508">
        <v>116071888</v>
      </c>
      <c r="T448" s="509">
        <v>211</v>
      </c>
      <c r="U448" s="510">
        <v>209</v>
      </c>
      <c r="V448" s="511">
        <v>4370340</v>
      </c>
      <c r="W448" s="512">
        <v>121</v>
      </c>
      <c r="X448" s="513">
        <v>120</v>
      </c>
      <c r="Y448" s="508">
        <v>32047</v>
      </c>
      <c r="Z448" s="509">
        <v>381</v>
      </c>
      <c r="AA448" s="510">
        <v>376</v>
      </c>
      <c r="AB448" s="511">
        <v>170</v>
      </c>
      <c r="AC448" s="516">
        <v>384</v>
      </c>
      <c r="AD448" s="506">
        <v>0</v>
      </c>
      <c r="AE448" s="517">
        <v>100</v>
      </c>
      <c r="AF448" s="518">
        <v>0</v>
      </c>
    </row>
    <row r="449" spans="1:32" ht="18.75" customHeight="1">
      <c r="A449" s="356">
        <v>447</v>
      </c>
      <c r="B449" s="357">
        <v>359</v>
      </c>
      <c r="C449" s="358" t="s">
        <v>2927</v>
      </c>
      <c r="D449" s="359" t="s">
        <v>3815</v>
      </c>
      <c r="E449" s="360" t="s">
        <v>3813</v>
      </c>
      <c r="F449" s="361">
        <v>444</v>
      </c>
      <c r="G449" s="362">
        <v>78444691</v>
      </c>
      <c r="H449" s="363">
        <v>458</v>
      </c>
      <c r="I449" s="364">
        <v>454</v>
      </c>
      <c r="J449" s="365">
        <v>82236931</v>
      </c>
      <c r="K449" s="366" t="s">
        <v>3813</v>
      </c>
      <c r="L449" s="367" t="s">
        <v>3813</v>
      </c>
      <c r="M449" s="426" t="s">
        <v>3813</v>
      </c>
      <c r="N449" s="363" t="s">
        <v>3813</v>
      </c>
      <c r="O449" s="364" t="s">
        <v>3813</v>
      </c>
      <c r="P449" s="425" t="s">
        <v>3813</v>
      </c>
      <c r="Q449" s="366" t="s">
        <v>3813</v>
      </c>
      <c r="R449" s="367" t="s">
        <v>3813</v>
      </c>
      <c r="S449" s="426" t="s">
        <v>3813</v>
      </c>
      <c r="T449" s="363" t="s">
        <v>3813</v>
      </c>
      <c r="U449" s="364" t="s">
        <v>3813</v>
      </c>
      <c r="V449" s="425" t="s">
        <v>3813</v>
      </c>
      <c r="W449" s="366" t="s">
        <v>3813</v>
      </c>
      <c r="X449" s="367" t="s">
        <v>3813</v>
      </c>
      <c r="Y449" s="426" t="s">
        <v>3813</v>
      </c>
      <c r="Z449" s="363" t="s">
        <v>3813</v>
      </c>
      <c r="AA449" s="364" t="s">
        <v>3813</v>
      </c>
      <c r="AB449" s="425" t="s">
        <v>3813</v>
      </c>
      <c r="AC449" s="368">
        <v>322</v>
      </c>
      <c r="AD449" s="360">
        <v>0</v>
      </c>
      <c r="AE449" s="369">
        <v>100</v>
      </c>
      <c r="AF449" s="370">
        <v>0</v>
      </c>
    </row>
    <row r="450" spans="1:32" ht="18.75" customHeight="1">
      <c r="A450" s="356">
        <v>448</v>
      </c>
      <c r="B450" s="357" t="s">
        <v>3813</v>
      </c>
      <c r="C450" s="428" t="s">
        <v>3813</v>
      </c>
      <c r="D450" s="359" t="s">
        <v>3815</v>
      </c>
      <c r="E450" s="360" t="s">
        <v>3813</v>
      </c>
      <c r="F450" s="361">
        <v>445</v>
      </c>
      <c r="G450" s="426" t="s">
        <v>3813</v>
      </c>
      <c r="H450" s="363">
        <v>460</v>
      </c>
      <c r="I450" s="364">
        <v>456</v>
      </c>
      <c r="J450" s="425" t="s">
        <v>3813</v>
      </c>
      <c r="K450" s="366">
        <v>460</v>
      </c>
      <c r="L450" s="367">
        <v>456</v>
      </c>
      <c r="M450" s="426" t="s">
        <v>3813</v>
      </c>
      <c r="N450" s="363">
        <v>486</v>
      </c>
      <c r="O450" s="364">
        <v>481</v>
      </c>
      <c r="P450" s="425" t="s">
        <v>3813</v>
      </c>
      <c r="Q450" s="366">
        <v>242</v>
      </c>
      <c r="R450" s="367">
        <v>239</v>
      </c>
      <c r="S450" s="426" t="s">
        <v>3813</v>
      </c>
      <c r="T450" s="363">
        <v>462</v>
      </c>
      <c r="U450" s="364">
        <v>457</v>
      </c>
      <c r="V450" s="425" t="s">
        <v>3813</v>
      </c>
      <c r="W450" s="366">
        <v>243</v>
      </c>
      <c r="X450" s="367">
        <v>242</v>
      </c>
      <c r="Y450" s="426" t="s">
        <v>3813</v>
      </c>
      <c r="Z450" s="363">
        <v>466</v>
      </c>
      <c r="AA450" s="364">
        <v>461</v>
      </c>
      <c r="AB450" s="425" t="s">
        <v>3813</v>
      </c>
      <c r="AC450" s="368">
        <v>356</v>
      </c>
      <c r="AD450" s="360">
        <v>0</v>
      </c>
      <c r="AE450" s="369">
        <v>100</v>
      </c>
      <c r="AF450" s="370">
        <v>0</v>
      </c>
    </row>
    <row r="451" spans="1:32" ht="18.75" customHeight="1">
      <c r="A451" s="356">
        <v>449</v>
      </c>
      <c r="B451" s="357" t="s">
        <v>3813</v>
      </c>
      <c r="C451" s="358" t="s">
        <v>2928</v>
      </c>
      <c r="D451" s="359" t="s">
        <v>3815</v>
      </c>
      <c r="E451" s="360" t="s">
        <v>3813</v>
      </c>
      <c r="F451" s="361">
        <v>446</v>
      </c>
      <c r="G451" s="362">
        <v>78326429</v>
      </c>
      <c r="H451" s="363">
        <v>470</v>
      </c>
      <c r="I451" s="364">
        <v>466</v>
      </c>
      <c r="J451" s="365">
        <v>79614100</v>
      </c>
      <c r="K451" s="366">
        <v>271</v>
      </c>
      <c r="L451" s="367">
        <v>267</v>
      </c>
      <c r="M451" s="362">
        <v>16974804</v>
      </c>
      <c r="N451" s="363">
        <v>397</v>
      </c>
      <c r="O451" s="364">
        <v>392</v>
      </c>
      <c r="P451" s="365">
        <v>15442829</v>
      </c>
      <c r="Q451" s="366">
        <v>441</v>
      </c>
      <c r="R451" s="367">
        <v>437</v>
      </c>
      <c r="S451" s="362">
        <v>48782008</v>
      </c>
      <c r="T451" s="363">
        <v>186</v>
      </c>
      <c r="U451" s="364">
        <v>184</v>
      </c>
      <c r="V451" s="365">
        <v>5217911</v>
      </c>
      <c r="W451" s="366">
        <v>315</v>
      </c>
      <c r="X451" s="367">
        <v>314</v>
      </c>
      <c r="Y451" s="362">
        <v>4768</v>
      </c>
      <c r="Z451" s="363">
        <v>423</v>
      </c>
      <c r="AA451" s="364">
        <v>418</v>
      </c>
      <c r="AB451" s="365">
        <v>128</v>
      </c>
      <c r="AC451" s="368">
        <v>356</v>
      </c>
      <c r="AD451" s="360">
        <v>0</v>
      </c>
      <c r="AE451" s="369">
        <v>100</v>
      </c>
      <c r="AF451" s="370">
        <v>0</v>
      </c>
    </row>
    <row r="452" spans="1:32" ht="18.75" customHeight="1">
      <c r="A452" s="485">
        <v>450</v>
      </c>
      <c r="B452" s="486" t="s">
        <v>3813</v>
      </c>
      <c r="C452" s="525" t="s">
        <v>3813</v>
      </c>
      <c r="D452" s="488" t="s">
        <v>465</v>
      </c>
      <c r="E452" s="489" t="s">
        <v>3813</v>
      </c>
      <c r="F452" s="490">
        <v>447</v>
      </c>
      <c r="G452" s="497" t="s">
        <v>3813</v>
      </c>
      <c r="H452" s="492">
        <v>451</v>
      </c>
      <c r="I452" s="493">
        <v>447</v>
      </c>
      <c r="J452" s="498" t="s">
        <v>3813</v>
      </c>
      <c r="K452" s="495">
        <v>255</v>
      </c>
      <c r="L452" s="496">
        <v>251</v>
      </c>
      <c r="M452" s="497" t="s">
        <v>3813</v>
      </c>
      <c r="N452" s="492">
        <v>369</v>
      </c>
      <c r="O452" s="493">
        <v>364</v>
      </c>
      <c r="P452" s="498" t="s">
        <v>3813</v>
      </c>
      <c r="Q452" s="495">
        <v>295</v>
      </c>
      <c r="R452" s="496">
        <v>291</v>
      </c>
      <c r="S452" s="497" t="s">
        <v>3813</v>
      </c>
      <c r="T452" s="492">
        <v>277</v>
      </c>
      <c r="U452" s="493">
        <v>274</v>
      </c>
      <c r="V452" s="498" t="s">
        <v>3813</v>
      </c>
      <c r="W452" s="495">
        <v>80</v>
      </c>
      <c r="X452" s="496">
        <v>79</v>
      </c>
      <c r="Y452" s="497" t="s">
        <v>3813</v>
      </c>
      <c r="Z452" s="492">
        <v>201</v>
      </c>
      <c r="AA452" s="493">
        <v>198</v>
      </c>
      <c r="AB452" s="498" t="s">
        <v>3813</v>
      </c>
      <c r="AC452" s="499">
        <v>382</v>
      </c>
      <c r="AD452" s="489">
        <v>0</v>
      </c>
      <c r="AE452" s="500">
        <v>100</v>
      </c>
      <c r="AF452" s="501">
        <v>0</v>
      </c>
    </row>
    <row r="453" spans="1:32" ht="18.75" customHeight="1">
      <c r="A453" s="502">
        <v>451</v>
      </c>
      <c r="B453" s="503">
        <v>364</v>
      </c>
      <c r="C453" s="504" t="s">
        <v>2337</v>
      </c>
      <c r="D453" s="505" t="s">
        <v>465</v>
      </c>
      <c r="E453" s="506" t="s">
        <v>3813</v>
      </c>
      <c r="F453" s="507">
        <v>448</v>
      </c>
      <c r="G453" s="508">
        <v>78153830</v>
      </c>
      <c r="H453" s="509">
        <v>473</v>
      </c>
      <c r="I453" s="510">
        <v>469</v>
      </c>
      <c r="J453" s="511">
        <v>79173588</v>
      </c>
      <c r="K453" s="512">
        <v>382</v>
      </c>
      <c r="L453" s="513">
        <v>378</v>
      </c>
      <c r="M453" s="508">
        <v>10369618</v>
      </c>
      <c r="N453" s="509">
        <v>243</v>
      </c>
      <c r="O453" s="510">
        <v>239</v>
      </c>
      <c r="P453" s="511">
        <v>35177477</v>
      </c>
      <c r="Q453" s="512">
        <v>398</v>
      </c>
      <c r="R453" s="513">
        <v>394</v>
      </c>
      <c r="S453" s="508">
        <v>59447913</v>
      </c>
      <c r="T453" s="509">
        <v>355</v>
      </c>
      <c r="U453" s="510">
        <v>350</v>
      </c>
      <c r="V453" s="511">
        <v>442336</v>
      </c>
      <c r="W453" s="512">
        <v>352</v>
      </c>
      <c r="X453" s="513">
        <v>351</v>
      </c>
      <c r="Y453" s="508">
        <v>3188</v>
      </c>
      <c r="Z453" s="509">
        <v>189</v>
      </c>
      <c r="AA453" s="510">
        <v>186</v>
      </c>
      <c r="AB453" s="511">
        <v>420</v>
      </c>
      <c r="AC453" s="516">
        <v>313</v>
      </c>
      <c r="AD453" s="506">
        <v>0</v>
      </c>
      <c r="AE453" s="517">
        <v>100</v>
      </c>
      <c r="AF453" s="518">
        <v>0</v>
      </c>
    </row>
    <row r="454" spans="1:32" ht="18.75" customHeight="1">
      <c r="A454" s="470">
        <v>452</v>
      </c>
      <c r="B454" s="471">
        <v>418</v>
      </c>
      <c r="C454" s="472" t="s">
        <v>957</v>
      </c>
      <c r="D454" s="473" t="s">
        <v>3372</v>
      </c>
      <c r="E454" s="474" t="s">
        <v>3813</v>
      </c>
      <c r="F454" s="475">
        <v>449</v>
      </c>
      <c r="G454" s="476">
        <v>78062550</v>
      </c>
      <c r="H454" s="477">
        <v>468</v>
      </c>
      <c r="I454" s="478">
        <v>464</v>
      </c>
      <c r="J454" s="479">
        <v>80105109</v>
      </c>
      <c r="K454" s="480">
        <v>298</v>
      </c>
      <c r="L454" s="481">
        <v>294</v>
      </c>
      <c r="M454" s="476">
        <v>15528154</v>
      </c>
      <c r="N454" s="477">
        <v>177</v>
      </c>
      <c r="O454" s="478">
        <v>173</v>
      </c>
      <c r="P454" s="479">
        <v>47422809</v>
      </c>
      <c r="Q454" s="480">
        <v>390</v>
      </c>
      <c r="R454" s="481">
        <v>386</v>
      </c>
      <c r="S454" s="476">
        <v>61113535</v>
      </c>
      <c r="T454" s="477">
        <v>125</v>
      </c>
      <c r="U454" s="478">
        <v>125</v>
      </c>
      <c r="V454" s="479">
        <v>8441006</v>
      </c>
      <c r="W454" s="480">
        <v>304</v>
      </c>
      <c r="X454" s="481">
        <v>303</v>
      </c>
      <c r="Y454" s="476">
        <v>5609</v>
      </c>
      <c r="Z454" s="477">
        <v>262</v>
      </c>
      <c r="AA454" s="478">
        <v>257</v>
      </c>
      <c r="AB454" s="479">
        <v>305</v>
      </c>
      <c r="AC454" s="482">
        <v>321</v>
      </c>
      <c r="AD454" s="474">
        <v>0</v>
      </c>
      <c r="AE454" s="483">
        <v>100</v>
      </c>
      <c r="AF454" s="484">
        <v>0</v>
      </c>
    </row>
    <row r="455" spans="1:32" ht="18.75" customHeight="1">
      <c r="A455" s="470">
        <v>453</v>
      </c>
      <c r="B455" s="471">
        <v>122</v>
      </c>
      <c r="C455" s="472" t="s">
        <v>628</v>
      </c>
      <c r="D455" s="473" t="s">
        <v>355</v>
      </c>
      <c r="E455" s="474">
        <v>4</v>
      </c>
      <c r="F455" s="475" t="s">
        <v>3813</v>
      </c>
      <c r="G455" s="476">
        <v>78051431</v>
      </c>
      <c r="H455" s="477">
        <v>281</v>
      </c>
      <c r="I455" s="478">
        <v>3</v>
      </c>
      <c r="J455" s="479">
        <v>109671507</v>
      </c>
      <c r="K455" s="480">
        <v>481</v>
      </c>
      <c r="L455" s="481">
        <v>5</v>
      </c>
      <c r="M455" s="476">
        <v>-1449737</v>
      </c>
      <c r="N455" s="477">
        <v>20</v>
      </c>
      <c r="O455" s="478">
        <v>2</v>
      </c>
      <c r="P455" s="479">
        <v>145694285</v>
      </c>
      <c r="Q455" s="480">
        <v>79</v>
      </c>
      <c r="R455" s="481">
        <v>2</v>
      </c>
      <c r="S455" s="476">
        <v>165040556</v>
      </c>
      <c r="T455" s="477">
        <v>167</v>
      </c>
      <c r="U455" s="478">
        <v>2</v>
      </c>
      <c r="V455" s="479">
        <v>5971058</v>
      </c>
      <c r="W455" s="480">
        <v>75</v>
      </c>
      <c r="X455" s="481">
        <v>1</v>
      </c>
      <c r="Y455" s="476">
        <v>42823</v>
      </c>
      <c r="Z455" s="477">
        <v>258</v>
      </c>
      <c r="AA455" s="478">
        <v>4</v>
      </c>
      <c r="AB455" s="479">
        <v>314</v>
      </c>
      <c r="AC455" s="482">
        <v>352</v>
      </c>
      <c r="AD455" s="474">
        <v>100</v>
      </c>
      <c r="AE455" s="483">
        <v>0</v>
      </c>
      <c r="AF455" s="484">
        <v>0</v>
      </c>
    </row>
    <row r="456" spans="1:32" ht="18.75" customHeight="1">
      <c r="A456" s="470">
        <v>454</v>
      </c>
      <c r="B456" s="471">
        <v>421</v>
      </c>
      <c r="C456" s="472" t="s">
        <v>2929</v>
      </c>
      <c r="D456" s="473" t="s">
        <v>3371</v>
      </c>
      <c r="E456" s="474" t="s">
        <v>3813</v>
      </c>
      <c r="F456" s="475">
        <v>450</v>
      </c>
      <c r="G456" s="476">
        <v>77991386</v>
      </c>
      <c r="H456" s="477">
        <v>261</v>
      </c>
      <c r="I456" s="478">
        <v>259</v>
      </c>
      <c r="J456" s="479">
        <v>113081960</v>
      </c>
      <c r="K456" s="480">
        <v>361</v>
      </c>
      <c r="L456" s="481">
        <v>357</v>
      </c>
      <c r="M456" s="476">
        <v>12017121</v>
      </c>
      <c r="N456" s="477" t="s">
        <v>3813</v>
      </c>
      <c r="O456" s="478" t="s">
        <v>3813</v>
      </c>
      <c r="P456" s="520" t="s">
        <v>3813</v>
      </c>
      <c r="Q456" s="480" t="s">
        <v>3813</v>
      </c>
      <c r="R456" s="481" t="s">
        <v>3813</v>
      </c>
      <c r="S456" s="519" t="s">
        <v>3813</v>
      </c>
      <c r="T456" s="477">
        <v>178</v>
      </c>
      <c r="U456" s="478">
        <v>176</v>
      </c>
      <c r="V456" s="479">
        <v>5631505</v>
      </c>
      <c r="W456" s="480">
        <v>279</v>
      </c>
      <c r="X456" s="481">
        <v>278</v>
      </c>
      <c r="Y456" s="476">
        <v>7602</v>
      </c>
      <c r="Z456" s="477">
        <v>210</v>
      </c>
      <c r="AA456" s="478">
        <v>207</v>
      </c>
      <c r="AB456" s="479">
        <v>387</v>
      </c>
      <c r="AC456" s="482">
        <v>311</v>
      </c>
      <c r="AD456" s="474">
        <v>0</v>
      </c>
      <c r="AE456" s="483">
        <v>100</v>
      </c>
      <c r="AF456" s="484">
        <v>0</v>
      </c>
    </row>
    <row r="457" spans="1:32" ht="18.75" customHeight="1">
      <c r="A457" s="485">
        <v>455</v>
      </c>
      <c r="B457" s="486">
        <v>445</v>
      </c>
      <c r="C457" s="487" t="s">
        <v>2930</v>
      </c>
      <c r="D457" s="488" t="s">
        <v>3816</v>
      </c>
      <c r="E457" s="524" t="s">
        <v>3813</v>
      </c>
      <c r="F457" s="500">
        <v>451</v>
      </c>
      <c r="G457" s="491">
        <v>77930729</v>
      </c>
      <c r="H457" s="492">
        <v>481</v>
      </c>
      <c r="I457" s="493">
        <v>477</v>
      </c>
      <c r="J457" s="494">
        <v>78075729</v>
      </c>
      <c r="K457" s="495">
        <v>272</v>
      </c>
      <c r="L457" s="496">
        <v>268</v>
      </c>
      <c r="M457" s="491">
        <v>16863782</v>
      </c>
      <c r="N457" s="492">
        <v>282</v>
      </c>
      <c r="O457" s="493">
        <v>278</v>
      </c>
      <c r="P457" s="494">
        <v>30044497</v>
      </c>
      <c r="Q457" s="495">
        <v>451</v>
      </c>
      <c r="R457" s="496">
        <v>447</v>
      </c>
      <c r="S457" s="491">
        <v>44588200</v>
      </c>
      <c r="T457" s="492">
        <v>91</v>
      </c>
      <c r="U457" s="493">
        <v>91</v>
      </c>
      <c r="V457" s="494">
        <v>10806135</v>
      </c>
      <c r="W457" s="495">
        <v>343</v>
      </c>
      <c r="X457" s="496">
        <v>342</v>
      </c>
      <c r="Y457" s="491">
        <v>3564</v>
      </c>
      <c r="Z457" s="492">
        <v>421</v>
      </c>
      <c r="AA457" s="493">
        <v>416</v>
      </c>
      <c r="AB457" s="494">
        <v>130</v>
      </c>
      <c r="AC457" s="499">
        <v>384</v>
      </c>
      <c r="AD457" s="489">
        <v>0</v>
      </c>
      <c r="AE457" s="500">
        <v>100</v>
      </c>
      <c r="AF457" s="501">
        <v>0</v>
      </c>
    </row>
    <row r="458" spans="1:32" ht="18.75" customHeight="1">
      <c r="A458" s="388">
        <v>456</v>
      </c>
      <c r="B458" s="389">
        <v>397</v>
      </c>
      <c r="C458" s="390" t="s">
        <v>575</v>
      </c>
      <c r="D458" s="391" t="s">
        <v>3815</v>
      </c>
      <c r="E458" s="392" t="s">
        <v>3813</v>
      </c>
      <c r="F458" s="393">
        <v>452</v>
      </c>
      <c r="G458" s="394">
        <v>77707862</v>
      </c>
      <c r="H458" s="395">
        <v>348</v>
      </c>
      <c r="I458" s="396">
        <v>344</v>
      </c>
      <c r="J458" s="397">
        <v>98804143</v>
      </c>
      <c r="K458" s="398">
        <v>304</v>
      </c>
      <c r="L458" s="399">
        <v>300</v>
      </c>
      <c r="M458" s="394">
        <v>15209391</v>
      </c>
      <c r="N458" s="395">
        <v>166</v>
      </c>
      <c r="O458" s="396">
        <v>162</v>
      </c>
      <c r="P458" s="397">
        <v>48586642</v>
      </c>
      <c r="Q458" s="398">
        <v>191</v>
      </c>
      <c r="R458" s="399">
        <v>188</v>
      </c>
      <c r="S458" s="394">
        <v>108296168</v>
      </c>
      <c r="T458" s="395">
        <v>314</v>
      </c>
      <c r="U458" s="396">
        <v>310</v>
      </c>
      <c r="V458" s="397">
        <v>1324160</v>
      </c>
      <c r="W458" s="398" t="s">
        <v>3813</v>
      </c>
      <c r="X458" s="399" t="s">
        <v>3813</v>
      </c>
      <c r="Y458" s="400" t="s">
        <v>3813</v>
      </c>
      <c r="Z458" s="395">
        <v>53</v>
      </c>
      <c r="AA458" s="396">
        <v>52</v>
      </c>
      <c r="AB458" s="397">
        <v>800</v>
      </c>
      <c r="AC458" s="401">
        <v>322</v>
      </c>
      <c r="AD458" s="392">
        <v>0</v>
      </c>
      <c r="AE458" s="402">
        <v>100</v>
      </c>
      <c r="AF458" s="403">
        <v>0</v>
      </c>
    </row>
    <row r="459" spans="1:32" ht="18.75" customHeight="1">
      <c r="A459" s="470">
        <v>457</v>
      </c>
      <c r="B459" s="471">
        <v>343</v>
      </c>
      <c r="C459" s="472" t="s">
        <v>3313</v>
      </c>
      <c r="D459" s="473" t="s">
        <v>2081</v>
      </c>
      <c r="E459" s="474" t="s">
        <v>3813</v>
      </c>
      <c r="F459" s="475">
        <v>453</v>
      </c>
      <c r="G459" s="476">
        <v>77601451</v>
      </c>
      <c r="H459" s="477">
        <v>478</v>
      </c>
      <c r="I459" s="478">
        <v>474</v>
      </c>
      <c r="J459" s="479">
        <v>78661143</v>
      </c>
      <c r="K459" s="480">
        <v>258</v>
      </c>
      <c r="L459" s="481">
        <v>254</v>
      </c>
      <c r="M459" s="476">
        <v>17890916</v>
      </c>
      <c r="N459" s="477">
        <v>274</v>
      </c>
      <c r="O459" s="478">
        <v>270</v>
      </c>
      <c r="P459" s="479">
        <v>30745591</v>
      </c>
      <c r="Q459" s="480">
        <v>213</v>
      </c>
      <c r="R459" s="481">
        <v>210</v>
      </c>
      <c r="S459" s="476">
        <v>98875975</v>
      </c>
      <c r="T459" s="477">
        <v>153</v>
      </c>
      <c r="U459" s="478">
        <v>152</v>
      </c>
      <c r="V459" s="479">
        <v>6969051</v>
      </c>
      <c r="W459" s="480">
        <v>437</v>
      </c>
      <c r="X459" s="481">
        <v>435</v>
      </c>
      <c r="Y459" s="476">
        <v>10</v>
      </c>
      <c r="Z459" s="477">
        <v>340</v>
      </c>
      <c r="AA459" s="478">
        <v>335</v>
      </c>
      <c r="AB459" s="479">
        <v>218</v>
      </c>
      <c r="AC459" s="482">
        <v>331</v>
      </c>
      <c r="AD459" s="474">
        <v>0</v>
      </c>
      <c r="AE459" s="483">
        <v>100</v>
      </c>
      <c r="AF459" s="484">
        <v>0</v>
      </c>
    </row>
    <row r="460" spans="1:32" ht="18.75" customHeight="1">
      <c r="A460" s="356">
        <v>458</v>
      </c>
      <c r="B460" s="357">
        <v>277</v>
      </c>
      <c r="C460" s="358" t="s">
        <v>3268</v>
      </c>
      <c r="D460" s="359" t="s">
        <v>3815</v>
      </c>
      <c r="E460" s="360" t="s">
        <v>3813</v>
      </c>
      <c r="F460" s="361">
        <v>454</v>
      </c>
      <c r="G460" s="362">
        <v>77563140</v>
      </c>
      <c r="H460" s="363">
        <v>363</v>
      </c>
      <c r="I460" s="364">
        <v>359</v>
      </c>
      <c r="J460" s="365">
        <v>96863366</v>
      </c>
      <c r="K460" s="366">
        <v>216</v>
      </c>
      <c r="L460" s="367">
        <v>212</v>
      </c>
      <c r="M460" s="362">
        <v>21597835</v>
      </c>
      <c r="N460" s="363">
        <v>380</v>
      </c>
      <c r="O460" s="364">
        <v>375</v>
      </c>
      <c r="P460" s="365">
        <v>17926460</v>
      </c>
      <c r="Q460" s="366">
        <v>358</v>
      </c>
      <c r="R460" s="367">
        <v>354</v>
      </c>
      <c r="S460" s="362">
        <v>66738173</v>
      </c>
      <c r="T460" s="363">
        <v>397</v>
      </c>
      <c r="U460" s="364">
        <v>392</v>
      </c>
      <c r="V460" s="365">
        <v>-1288276</v>
      </c>
      <c r="W460" s="366">
        <v>306</v>
      </c>
      <c r="X460" s="367">
        <v>305</v>
      </c>
      <c r="Y460" s="362">
        <v>5555</v>
      </c>
      <c r="Z460" s="363">
        <v>113</v>
      </c>
      <c r="AA460" s="364">
        <v>112</v>
      </c>
      <c r="AB460" s="365">
        <v>565</v>
      </c>
      <c r="AC460" s="368">
        <v>321</v>
      </c>
      <c r="AD460" s="360">
        <v>0</v>
      </c>
      <c r="AE460" s="369">
        <v>100</v>
      </c>
      <c r="AF460" s="370">
        <v>0</v>
      </c>
    </row>
    <row r="461" spans="1:32" ht="18.75" customHeight="1">
      <c r="A461" s="470">
        <v>459</v>
      </c>
      <c r="B461" s="471">
        <v>366</v>
      </c>
      <c r="C461" s="472" t="s">
        <v>612</v>
      </c>
      <c r="D461" s="473" t="s">
        <v>312</v>
      </c>
      <c r="E461" s="474" t="s">
        <v>3813</v>
      </c>
      <c r="F461" s="475">
        <v>455</v>
      </c>
      <c r="G461" s="476">
        <v>77250543</v>
      </c>
      <c r="H461" s="477">
        <v>353</v>
      </c>
      <c r="I461" s="478">
        <v>349</v>
      </c>
      <c r="J461" s="479">
        <v>98466439</v>
      </c>
      <c r="K461" s="480">
        <v>42</v>
      </c>
      <c r="L461" s="481">
        <v>40</v>
      </c>
      <c r="M461" s="476">
        <v>46089675</v>
      </c>
      <c r="N461" s="477">
        <v>139</v>
      </c>
      <c r="O461" s="478">
        <v>136</v>
      </c>
      <c r="P461" s="479">
        <v>54460851</v>
      </c>
      <c r="Q461" s="480">
        <v>333</v>
      </c>
      <c r="R461" s="481">
        <v>329</v>
      </c>
      <c r="S461" s="476">
        <v>71156758</v>
      </c>
      <c r="T461" s="477">
        <v>66</v>
      </c>
      <c r="U461" s="478">
        <v>66</v>
      </c>
      <c r="V461" s="479">
        <v>14809570</v>
      </c>
      <c r="W461" s="480">
        <v>193</v>
      </c>
      <c r="X461" s="481">
        <v>192</v>
      </c>
      <c r="Y461" s="476">
        <v>19158</v>
      </c>
      <c r="Z461" s="477">
        <v>138</v>
      </c>
      <c r="AA461" s="478">
        <v>137</v>
      </c>
      <c r="AB461" s="479">
        <v>513</v>
      </c>
      <c r="AC461" s="482">
        <v>332</v>
      </c>
      <c r="AD461" s="474">
        <v>0</v>
      </c>
      <c r="AE461" s="483">
        <v>100</v>
      </c>
      <c r="AF461" s="484">
        <v>0</v>
      </c>
    </row>
    <row r="462" spans="1:32" ht="18.75" customHeight="1">
      <c r="A462" s="485">
        <v>460</v>
      </c>
      <c r="B462" s="486">
        <v>478</v>
      </c>
      <c r="C462" s="487" t="s">
        <v>989</v>
      </c>
      <c r="D462" s="488" t="s">
        <v>3373</v>
      </c>
      <c r="E462" s="489" t="s">
        <v>3813</v>
      </c>
      <c r="F462" s="490">
        <v>456</v>
      </c>
      <c r="G462" s="491">
        <v>77195611</v>
      </c>
      <c r="H462" s="492">
        <v>480</v>
      </c>
      <c r="I462" s="493">
        <v>476</v>
      </c>
      <c r="J462" s="494">
        <v>78246590</v>
      </c>
      <c r="K462" s="495">
        <v>409</v>
      </c>
      <c r="L462" s="496">
        <v>405</v>
      </c>
      <c r="M462" s="491">
        <v>8289323</v>
      </c>
      <c r="N462" s="492">
        <v>83</v>
      </c>
      <c r="O462" s="493">
        <v>81</v>
      </c>
      <c r="P462" s="494">
        <v>69358087</v>
      </c>
      <c r="Q462" s="495">
        <v>232</v>
      </c>
      <c r="R462" s="496">
        <v>229</v>
      </c>
      <c r="S462" s="491">
        <v>92233347</v>
      </c>
      <c r="T462" s="492">
        <v>271</v>
      </c>
      <c r="U462" s="493">
        <v>268</v>
      </c>
      <c r="V462" s="494">
        <v>2359901</v>
      </c>
      <c r="W462" s="495">
        <v>241</v>
      </c>
      <c r="X462" s="496">
        <v>240</v>
      </c>
      <c r="Y462" s="491">
        <v>11645</v>
      </c>
      <c r="Z462" s="492">
        <v>253</v>
      </c>
      <c r="AA462" s="493">
        <v>250</v>
      </c>
      <c r="AB462" s="494">
        <v>320</v>
      </c>
      <c r="AC462" s="499">
        <v>321</v>
      </c>
      <c r="AD462" s="489">
        <v>0</v>
      </c>
      <c r="AE462" s="500">
        <v>100</v>
      </c>
      <c r="AF462" s="501">
        <v>0</v>
      </c>
    </row>
    <row r="463" spans="1:32" ht="18.75" customHeight="1">
      <c r="A463" s="388">
        <v>461</v>
      </c>
      <c r="B463" s="389">
        <v>307</v>
      </c>
      <c r="C463" s="390" t="s">
        <v>2931</v>
      </c>
      <c r="D463" s="391" t="s">
        <v>3815</v>
      </c>
      <c r="E463" s="392" t="s">
        <v>3813</v>
      </c>
      <c r="F463" s="393">
        <v>457</v>
      </c>
      <c r="G463" s="394">
        <v>77093658</v>
      </c>
      <c r="H463" s="395">
        <v>471</v>
      </c>
      <c r="I463" s="396">
        <v>467</v>
      </c>
      <c r="J463" s="397">
        <v>79581719</v>
      </c>
      <c r="K463" s="398">
        <v>318</v>
      </c>
      <c r="L463" s="399">
        <v>314</v>
      </c>
      <c r="M463" s="394">
        <v>14198854</v>
      </c>
      <c r="N463" s="395">
        <v>137</v>
      </c>
      <c r="O463" s="396">
        <v>134</v>
      </c>
      <c r="P463" s="397">
        <v>55043960</v>
      </c>
      <c r="Q463" s="398">
        <v>225</v>
      </c>
      <c r="R463" s="399">
        <v>222</v>
      </c>
      <c r="S463" s="394">
        <v>94942809</v>
      </c>
      <c r="T463" s="395">
        <v>255</v>
      </c>
      <c r="U463" s="396">
        <v>252</v>
      </c>
      <c r="V463" s="397">
        <v>2816347</v>
      </c>
      <c r="W463" s="398" t="s">
        <v>3813</v>
      </c>
      <c r="X463" s="399" t="s">
        <v>3813</v>
      </c>
      <c r="Y463" s="400" t="s">
        <v>3813</v>
      </c>
      <c r="Z463" s="395">
        <v>244</v>
      </c>
      <c r="AA463" s="396">
        <v>241</v>
      </c>
      <c r="AB463" s="397">
        <v>334</v>
      </c>
      <c r="AC463" s="401">
        <v>311</v>
      </c>
      <c r="AD463" s="392">
        <v>0</v>
      </c>
      <c r="AE463" s="402">
        <v>100</v>
      </c>
      <c r="AF463" s="403">
        <v>0</v>
      </c>
    </row>
    <row r="464" spans="1:32" ht="18.75" customHeight="1">
      <c r="A464" s="470">
        <v>462</v>
      </c>
      <c r="B464" s="471">
        <v>436</v>
      </c>
      <c r="C464" s="472" t="s">
        <v>28</v>
      </c>
      <c r="D464" s="473" t="s">
        <v>3368</v>
      </c>
      <c r="E464" s="474" t="s">
        <v>3813</v>
      </c>
      <c r="F464" s="475">
        <v>458</v>
      </c>
      <c r="G464" s="476">
        <v>76897085</v>
      </c>
      <c r="H464" s="477">
        <v>397</v>
      </c>
      <c r="I464" s="478">
        <v>393</v>
      </c>
      <c r="J464" s="479">
        <v>91708229</v>
      </c>
      <c r="K464" s="480">
        <v>118</v>
      </c>
      <c r="L464" s="481">
        <v>115</v>
      </c>
      <c r="M464" s="476">
        <v>33622550</v>
      </c>
      <c r="N464" s="477">
        <v>286</v>
      </c>
      <c r="O464" s="478">
        <v>282</v>
      </c>
      <c r="P464" s="479">
        <v>29393530</v>
      </c>
      <c r="Q464" s="480">
        <v>373</v>
      </c>
      <c r="R464" s="481">
        <v>369</v>
      </c>
      <c r="S464" s="476">
        <v>63615043</v>
      </c>
      <c r="T464" s="477">
        <v>204</v>
      </c>
      <c r="U464" s="478">
        <v>202</v>
      </c>
      <c r="V464" s="479">
        <v>4563458</v>
      </c>
      <c r="W464" s="480" t="s">
        <v>3813</v>
      </c>
      <c r="X464" s="481" t="s">
        <v>3813</v>
      </c>
      <c r="Y464" s="519" t="s">
        <v>3813</v>
      </c>
      <c r="Z464" s="477">
        <v>182</v>
      </c>
      <c r="AA464" s="478">
        <v>179</v>
      </c>
      <c r="AB464" s="479">
        <v>430</v>
      </c>
      <c r="AC464" s="482">
        <v>369</v>
      </c>
      <c r="AD464" s="474">
        <v>0</v>
      </c>
      <c r="AE464" s="483">
        <v>100</v>
      </c>
      <c r="AF464" s="484">
        <v>0</v>
      </c>
    </row>
    <row r="465" spans="1:32" ht="18.75" customHeight="1">
      <c r="A465" s="356">
        <v>463</v>
      </c>
      <c r="B465" s="357" t="s">
        <v>3813</v>
      </c>
      <c r="C465" s="358" t="s">
        <v>2932</v>
      </c>
      <c r="D465" s="359" t="s">
        <v>3815</v>
      </c>
      <c r="E465" s="360" t="s">
        <v>3813</v>
      </c>
      <c r="F465" s="361">
        <v>459</v>
      </c>
      <c r="G465" s="362">
        <v>76799366</v>
      </c>
      <c r="H465" s="363">
        <v>246</v>
      </c>
      <c r="I465" s="364">
        <v>245</v>
      </c>
      <c r="J465" s="365">
        <v>115471900</v>
      </c>
      <c r="K465" s="366">
        <v>219</v>
      </c>
      <c r="L465" s="367">
        <v>215</v>
      </c>
      <c r="M465" s="362">
        <v>21380226</v>
      </c>
      <c r="N465" s="363">
        <v>251</v>
      </c>
      <c r="O465" s="364">
        <v>247</v>
      </c>
      <c r="P465" s="365">
        <v>34461225</v>
      </c>
      <c r="Q465" s="366">
        <v>343</v>
      </c>
      <c r="R465" s="367">
        <v>339</v>
      </c>
      <c r="S465" s="362">
        <v>69452136</v>
      </c>
      <c r="T465" s="363">
        <v>107</v>
      </c>
      <c r="U465" s="364">
        <v>107</v>
      </c>
      <c r="V465" s="365">
        <v>9525076</v>
      </c>
      <c r="W465" s="366">
        <v>431</v>
      </c>
      <c r="X465" s="367">
        <v>429</v>
      </c>
      <c r="Y465" s="362">
        <v>46</v>
      </c>
      <c r="Z465" s="363">
        <v>92</v>
      </c>
      <c r="AA465" s="364">
        <v>91</v>
      </c>
      <c r="AB465" s="365">
        <v>630</v>
      </c>
      <c r="AC465" s="368">
        <v>322</v>
      </c>
      <c r="AD465" s="360">
        <v>0</v>
      </c>
      <c r="AE465" s="369">
        <v>100</v>
      </c>
      <c r="AF465" s="370">
        <v>0</v>
      </c>
    </row>
    <row r="466" spans="1:32" ht="18.75" customHeight="1">
      <c r="A466" s="356">
        <v>464</v>
      </c>
      <c r="B466" s="357" t="s">
        <v>3813</v>
      </c>
      <c r="C466" s="358" t="s">
        <v>3300</v>
      </c>
      <c r="D466" s="359" t="s">
        <v>3815</v>
      </c>
      <c r="E466" s="360" t="s">
        <v>3813</v>
      </c>
      <c r="F466" s="361">
        <v>460</v>
      </c>
      <c r="G466" s="362">
        <v>76646494</v>
      </c>
      <c r="H466" s="363">
        <v>472</v>
      </c>
      <c r="I466" s="364">
        <v>468</v>
      </c>
      <c r="J466" s="365">
        <v>79544910</v>
      </c>
      <c r="K466" s="366">
        <v>427</v>
      </c>
      <c r="L466" s="367">
        <v>423</v>
      </c>
      <c r="M466" s="362">
        <v>7360434</v>
      </c>
      <c r="N466" s="363">
        <v>212</v>
      </c>
      <c r="O466" s="364">
        <v>208</v>
      </c>
      <c r="P466" s="365">
        <v>40796630</v>
      </c>
      <c r="Q466" s="366">
        <v>361</v>
      </c>
      <c r="R466" s="367">
        <v>357</v>
      </c>
      <c r="S466" s="362">
        <v>65767258</v>
      </c>
      <c r="T466" s="363">
        <v>206</v>
      </c>
      <c r="U466" s="364">
        <v>204</v>
      </c>
      <c r="V466" s="365">
        <v>4487505</v>
      </c>
      <c r="W466" s="366">
        <v>331</v>
      </c>
      <c r="X466" s="367">
        <v>330</v>
      </c>
      <c r="Y466" s="362">
        <v>4034</v>
      </c>
      <c r="Z466" s="363">
        <v>441</v>
      </c>
      <c r="AA466" s="364">
        <v>436</v>
      </c>
      <c r="AB466" s="365">
        <v>105</v>
      </c>
      <c r="AC466" s="368">
        <v>372</v>
      </c>
      <c r="AD466" s="360">
        <v>0</v>
      </c>
      <c r="AE466" s="369">
        <v>100</v>
      </c>
      <c r="AF466" s="370">
        <v>0</v>
      </c>
    </row>
    <row r="467" spans="1:32" ht="18.75" customHeight="1">
      <c r="A467" s="404">
        <v>465</v>
      </c>
      <c r="B467" s="431" t="s">
        <v>3813</v>
      </c>
      <c r="C467" s="406" t="s">
        <v>1819</v>
      </c>
      <c r="D467" s="407" t="s">
        <v>3815</v>
      </c>
      <c r="E467" s="408" t="s">
        <v>3813</v>
      </c>
      <c r="F467" s="409">
        <v>461</v>
      </c>
      <c r="G467" s="410">
        <v>76167144</v>
      </c>
      <c r="H467" s="411">
        <v>314</v>
      </c>
      <c r="I467" s="412">
        <v>311</v>
      </c>
      <c r="J467" s="413">
        <v>104436720</v>
      </c>
      <c r="K467" s="414" t="s">
        <v>3813</v>
      </c>
      <c r="L467" s="415" t="s">
        <v>3813</v>
      </c>
      <c r="M467" s="416" t="s">
        <v>3813</v>
      </c>
      <c r="N467" s="411" t="s">
        <v>3813</v>
      </c>
      <c r="O467" s="412" t="s">
        <v>3813</v>
      </c>
      <c r="P467" s="417" t="s">
        <v>3813</v>
      </c>
      <c r="Q467" s="414" t="s">
        <v>3813</v>
      </c>
      <c r="R467" s="415" t="s">
        <v>3813</v>
      </c>
      <c r="S467" s="416" t="s">
        <v>3813</v>
      </c>
      <c r="T467" s="411" t="s">
        <v>3813</v>
      </c>
      <c r="U467" s="412" t="s">
        <v>3813</v>
      </c>
      <c r="V467" s="417" t="s">
        <v>3813</v>
      </c>
      <c r="W467" s="414" t="s">
        <v>3813</v>
      </c>
      <c r="X467" s="415" t="s">
        <v>3813</v>
      </c>
      <c r="Y467" s="416" t="s">
        <v>3813</v>
      </c>
      <c r="Z467" s="411" t="s">
        <v>3813</v>
      </c>
      <c r="AA467" s="412" t="s">
        <v>3813</v>
      </c>
      <c r="AB467" s="417" t="s">
        <v>3813</v>
      </c>
      <c r="AC467" s="418">
        <v>321</v>
      </c>
      <c r="AD467" s="408">
        <v>0</v>
      </c>
      <c r="AE467" s="419">
        <v>100</v>
      </c>
      <c r="AF467" s="420">
        <v>0</v>
      </c>
    </row>
    <row r="468" spans="1:32" ht="18.75" customHeight="1">
      <c r="A468" s="502">
        <v>466</v>
      </c>
      <c r="B468" s="503" t="s">
        <v>3813</v>
      </c>
      <c r="C468" s="504" t="s">
        <v>2933</v>
      </c>
      <c r="D468" s="505" t="s">
        <v>3371</v>
      </c>
      <c r="E468" s="506" t="s">
        <v>3813</v>
      </c>
      <c r="F468" s="507">
        <v>462</v>
      </c>
      <c r="G468" s="508">
        <v>75825328</v>
      </c>
      <c r="H468" s="509">
        <v>476</v>
      </c>
      <c r="I468" s="510">
        <v>472</v>
      </c>
      <c r="J468" s="511">
        <v>78825728</v>
      </c>
      <c r="K468" s="512" t="s">
        <v>3813</v>
      </c>
      <c r="L468" s="513" t="s">
        <v>3813</v>
      </c>
      <c r="M468" s="514" t="s">
        <v>3813</v>
      </c>
      <c r="N468" s="509" t="s">
        <v>3813</v>
      </c>
      <c r="O468" s="510" t="s">
        <v>3813</v>
      </c>
      <c r="P468" s="515" t="s">
        <v>3813</v>
      </c>
      <c r="Q468" s="512" t="s">
        <v>3813</v>
      </c>
      <c r="R468" s="513" t="s">
        <v>3813</v>
      </c>
      <c r="S468" s="514" t="s">
        <v>3813</v>
      </c>
      <c r="T468" s="509" t="s">
        <v>3813</v>
      </c>
      <c r="U468" s="510" t="s">
        <v>3813</v>
      </c>
      <c r="V468" s="515" t="s">
        <v>3813</v>
      </c>
      <c r="W468" s="512">
        <v>353</v>
      </c>
      <c r="X468" s="513">
        <v>352</v>
      </c>
      <c r="Y468" s="508">
        <v>3109</v>
      </c>
      <c r="Z468" s="509" t="s">
        <v>3813</v>
      </c>
      <c r="AA468" s="510" t="s">
        <v>3813</v>
      </c>
      <c r="AB468" s="515" t="s">
        <v>3813</v>
      </c>
      <c r="AC468" s="516">
        <v>384</v>
      </c>
      <c r="AD468" s="506">
        <v>0</v>
      </c>
      <c r="AE468" s="517">
        <v>100</v>
      </c>
      <c r="AF468" s="518">
        <v>0</v>
      </c>
    </row>
    <row r="469" spans="1:32" ht="18.75" customHeight="1">
      <c r="A469" s="470">
        <v>467</v>
      </c>
      <c r="B469" s="471" t="s">
        <v>3813</v>
      </c>
      <c r="C469" s="472" t="s">
        <v>2934</v>
      </c>
      <c r="D469" s="473" t="s">
        <v>3373</v>
      </c>
      <c r="E469" s="474" t="s">
        <v>3813</v>
      </c>
      <c r="F469" s="475">
        <v>463</v>
      </c>
      <c r="G469" s="476">
        <v>75580596</v>
      </c>
      <c r="H469" s="477">
        <v>99</v>
      </c>
      <c r="I469" s="478">
        <v>99</v>
      </c>
      <c r="J469" s="479">
        <v>148336528</v>
      </c>
      <c r="K469" s="480" t="s">
        <v>3813</v>
      </c>
      <c r="L469" s="481" t="s">
        <v>3813</v>
      </c>
      <c r="M469" s="519" t="s">
        <v>3813</v>
      </c>
      <c r="N469" s="477">
        <v>289</v>
      </c>
      <c r="O469" s="478">
        <v>285</v>
      </c>
      <c r="P469" s="479">
        <v>29093482</v>
      </c>
      <c r="Q469" s="480">
        <v>452</v>
      </c>
      <c r="R469" s="481">
        <v>448</v>
      </c>
      <c r="S469" s="476">
        <v>44458924</v>
      </c>
      <c r="T469" s="477" t="s">
        <v>3813</v>
      </c>
      <c r="U469" s="478" t="s">
        <v>3813</v>
      </c>
      <c r="V469" s="520" t="s">
        <v>3813</v>
      </c>
      <c r="W469" s="480">
        <v>96</v>
      </c>
      <c r="X469" s="481">
        <v>95</v>
      </c>
      <c r="Y469" s="476">
        <v>38894</v>
      </c>
      <c r="Z469" s="477">
        <v>464</v>
      </c>
      <c r="AA469" s="478">
        <v>459</v>
      </c>
      <c r="AB469" s="479">
        <v>80</v>
      </c>
      <c r="AC469" s="482">
        <v>312</v>
      </c>
      <c r="AD469" s="474">
        <v>0</v>
      </c>
      <c r="AE469" s="483">
        <v>100</v>
      </c>
      <c r="AF469" s="484">
        <v>0</v>
      </c>
    </row>
    <row r="470" spans="1:32" ht="18.75" customHeight="1">
      <c r="A470" s="470">
        <v>468</v>
      </c>
      <c r="B470" s="471">
        <v>432</v>
      </c>
      <c r="C470" s="472" t="s">
        <v>2935</v>
      </c>
      <c r="D470" s="473" t="s">
        <v>2086</v>
      </c>
      <c r="E470" s="474" t="s">
        <v>3813</v>
      </c>
      <c r="F470" s="475">
        <v>464</v>
      </c>
      <c r="G470" s="476">
        <v>75557453</v>
      </c>
      <c r="H470" s="477">
        <v>443</v>
      </c>
      <c r="I470" s="478">
        <v>439</v>
      </c>
      <c r="J470" s="479">
        <v>85060212</v>
      </c>
      <c r="K470" s="480">
        <v>247</v>
      </c>
      <c r="L470" s="481">
        <v>243</v>
      </c>
      <c r="M470" s="476">
        <v>18968105</v>
      </c>
      <c r="N470" s="477">
        <v>376</v>
      </c>
      <c r="O470" s="478">
        <v>371</v>
      </c>
      <c r="P470" s="479">
        <v>19026296</v>
      </c>
      <c r="Q470" s="480">
        <v>334</v>
      </c>
      <c r="R470" s="481">
        <v>330</v>
      </c>
      <c r="S470" s="476">
        <v>70724081</v>
      </c>
      <c r="T470" s="477">
        <v>264</v>
      </c>
      <c r="U470" s="478">
        <v>261</v>
      </c>
      <c r="V470" s="479">
        <v>2531488</v>
      </c>
      <c r="W470" s="480">
        <v>310</v>
      </c>
      <c r="X470" s="481">
        <v>309</v>
      </c>
      <c r="Y470" s="476">
        <v>5394</v>
      </c>
      <c r="Z470" s="477">
        <v>32</v>
      </c>
      <c r="AA470" s="478">
        <v>31</v>
      </c>
      <c r="AB470" s="479">
        <v>996</v>
      </c>
      <c r="AC470" s="482">
        <v>322</v>
      </c>
      <c r="AD470" s="474">
        <v>0</v>
      </c>
      <c r="AE470" s="483">
        <v>100</v>
      </c>
      <c r="AF470" s="484">
        <v>0</v>
      </c>
    </row>
    <row r="471" spans="1:32" ht="18.75" customHeight="1">
      <c r="A471" s="470">
        <v>469</v>
      </c>
      <c r="B471" s="471" t="s">
        <v>3813</v>
      </c>
      <c r="C471" s="472" t="s">
        <v>2936</v>
      </c>
      <c r="D471" s="473" t="s">
        <v>2742</v>
      </c>
      <c r="E471" s="474" t="s">
        <v>3813</v>
      </c>
      <c r="F471" s="475">
        <v>465</v>
      </c>
      <c r="G471" s="476">
        <v>75522690</v>
      </c>
      <c r="H471" s="477">
        <v>469</v>
      </c>
      <c r="I471" s="478">
        <v>465</v>
      </c>
      <c r="J471" s="479">
        <v>79960270</v>
      </c>
      <c r="K471" s="480" t="s">
        <v>3813</v>
      </c>
      <c r="L471" s="481" t="s">
        <v>3813</v>
      </c>
      <c r="M471" s="519" t="s">
        <v>3813</v>
      </c>
      <c r="N471" s="477" t="s">
        <v>3813</v>
      </c>
      <c r="O471" s="478" t="s">
        <v>3813</v>
      </c>
      <c r="P471" s="520" t="s">
        <v>3813</v>
      </c>
      <c r="Q471" s="480" t="s">
        <v>3813</v>
      </c>
      <c r="R471" s="481" t="s">
        <v>3813</v>
      </c>
      <c r="S471" s="519" t="s">
        <v>3813</v>
      </c>
      <c r="T471" s="477" t="s">
        <v>3813</v>
      </c>
      <c r="U471" s="478" t="s">
        <v>3813</v>
      </c>
      <c r="V471" s="520" t="s">
        <v>3813</v>
      </c>
      <c r="W471" s="480" t="s">
        <v>3813</v>
      </c>
      <c r="X471" s="481" t="s">
        <v>3813</v>
      </c>
      <c r="Y471" s="519" t="s">
        <v>3813</v>
      </c>
      <c r="Z471" s="477" t="s">
        <v>3813</v>
      </c>
      <c r="AA471" s="478" t="s">
        <v>3813</v>
      </c>
      <c r="AB471" s="520" t="s">
        <v>3813</v>
      </c>
      <c r="AC471" s="482">
        <v>311</v>
      </c>
      <c r="AD471" s="474">
        <v>0</v>
      </c>
      <c r="AE471" s="483">
        <v>100</v>
      </c>
      <c r="AF471" s="484">
        <v>0</v>
      </c>
    </row>
    <row r="472" spans="1:32" ht="18.75" customHeight="1">
      <c r="A472" s="485">
        <v>470</v>
      </c>
      <c r="B472" s="486" t="s">
        <v>3813</v>
      </c>
      <c r="C472" s="487" t="s">
        <v>2937</v>
      </c>
      <c r="D472" s="488" t="s">
        <v>1738</v>
      </c>
      <c r="E472" s="489" t="s">
        <v>3813</v>
      </c>
      <c r="F472" s="490">
        <v>466</v>
      </c>
      <c r="G472" s="491">
        <v>75286816</v>
      </c>
      <c r="H472" s="492">
        <v>123</v>
      </c>
      <c r="I472" s="493">
        <v>123</v>
      </c>
      <c r="J472" s="494">
        <v>142214856</v>
      </c>
      <c r="K472" s="495">
        <v>201</v>
      </c>
      <c r="L472" s="496">
        <v>197</v>
      </c>
      <c r="M472" s="491">
        <v>23532700</v>
      </c>
      <c r="N472" s="492">
        <v>395</v>
      </c>
      <c r="O472" s="493">
        <v>390</v>
      </c>
      <c r="P472" s="494">
        <v>15870490</v>
      </c>
      <c r="Q472" s="495">
        <v>194</v>
      </c>
      <c r="R472" s="496">
        <v>191</v>
      </c>
      <c r="S472" s="491">
        <v>106758544</v>
      </c>
      <c r="T472" s="492">
        <v>393</v>
      </c>
      <c r="U472" s="493">
        <v>388</v>
      </c>
      <c r="V472" s="494">
        <v>-1103890</v>
      </c>
      <c r="W472" s="495">
        <v>423</v>
      </c>
      <c r="X472" s="496">
        <v>421</v>
      </c>
      <c r="Y472" s="491">
        <v>184</v>
      </c>
      <c r="Z472" s="492">
        <v>247</v>
      </c>
      <c r="AA472" s="493">
        <v>244</v>
      </c>
      <c r="AB472" s="494">
        <v>331</v>
      </c>
      <c r="AC472" s="499">
        <v>311</v>
      </c>
      <c r="AD472" s="489">
        <v>0</v>
      </c>
      <c r="AE472" s="500">
        <v>100</v>
      </c>
      <c r="AF472" s="501">
        <v>0</v>
      </c>
    </row>
    <row r="473" spans="1:32" ht="18.75" customHeight="1">
      <c r="A473" s="388">
        <v>471</v>
      </c>
      <c r="B473" s="389">
        <v>499</v>
      </c>
      <c r="C473" s="390" t="s">
        <v>999</v>
      </c>
      <c r="D473" s="391" t="s">
        <v>3815</v>
      </c>
      <c r="E473" s="392" t="s">
        <v>3813</v>
      </c>
      <c r="F473" s="393">
        <v>467</v>
      </c>
      <c r="G473" s="394">
        <v>75233884</v>
      </c>
      <c r="H473" s="395">
        <v>437</v>
      </c>
      <c r="I473" s="396">
        <v>433</v>
      </c>
      <c r="J473" s="397">
        <v>85797785</v>
      </c>
      <c r="K473" s="398">
        <v>166</v>
      </c>
      <c r="L473" s="399">
        <v>163</v>
      </c>
      <c r="M473" s="394">
        <v>26291905</v>
      </c>
      <c r="N473" s="395">
        <v>394</v>
      </c>
      <c r="O473" s="396">
        <v>389</v>
      </c>
      <c r="P473" s="397">
        <v>15959444</v>
      </c>
      <c r="Q473" s="398">
        <v>378</v>
      </c>
      <c r="R473" s="399">
        <v>374</v>
      </c>
      <c r="S473" s="394">
        <v>62847184</v>
      </c>
      <c r="T473" s="395">
        <v>269</v>
      </c>
      <c r="U473" s="396">
        <v>266</v>
      </c>
      <c r="V473" s="397">
        <v>2452690</v>
      </c>
      <c r="W473" s="398">
        <v>65</v>
      </c>
      <c r="X473" s="399">
        <v>65</v>
      </c>
      <c r="Y473" s="394">
        <v>45354</v>
      </c>
      <c r="Z473" s="395">
        <v>61</v>
      </c>
      <c r="AA473" s="396">
        <v>60</v>
      </c>
      <c r="AB473" s="397">
        <v>758</v>
      </c>
      <c r="AC473" s="401">
        <v>322</v>
      </c>
      <c r="AD473" s="392">
        <v>0</v>
      </c>
      <c r="AE473" s="402">
        <v>100</v>
      </c>
      <c r="AF473" s="403">
        <v>0</v>
      </c>
    </row>
    <row r="474" spans="1:32" ht="18.75" customHeight="1">
      <c r="A474" s="470">
        <v>472</v>
      </c>
      <c r="B474" s="471" t="s">
        <v>3813</v>
      </c>
      <c r="C474" s="472" t="s">
        <v>3095</v>
      </c>
      <c r="D474" s="473" t="s">
        <v>3369</v>
      </c>
      <c r="E474" s="474" t="s">
        <v>3813</v>
      </c>
      <c r="F474" s="475">
        <v>468</v>
      </c>
      <c r="G474" s="476">
        <v>75210891</v>
      </c>
      <c r="H474" s="477">
        <v>432</v>
      </c>
      <c r="I474" s="478">
        <v>428</v>
      </c>
      <c r="J474" s="479">
        <v>86296091</v>
      </c>
      <c r="K474" s="480">
        <v>188</v>
      </c>
      <c r="L474" s="481">
        <v>184</v>
      </c>
      <c r="M474" s="476">
        <v>24352784</v>
      </c>
      <c r="N474" s="477">
        <v>175</v>
      </c>
      <c r="O474" s="478">
        <v>171</v>
      </c>
      <c r="P474" s="479">
        <v>47511684</v>
      </c>
      <c r="Q474" s="480">
        <v>307</v>
      </c>
      <c r="R474" s="481">
        <v>303</v>
      </c>
      <c r="S474" s="476">
        <v>76511576</v>
      </c>
      <c r="T474" s="477">
        <v>97</v>
      </c>
      <c r="U474" s="478">
        <v>97</v>
      </c>
      <c r="V474" s="479">
        <v>10502820</v>
      </c>
      <c r="W474" s="480">
        <v>282</v>
      </c>
      <c r="X474" s="481">
        <v>281</v>
      </c>
      <c r="Y474" s="476">
        <v>7413</v>
      </c>
      <c r="Z474" s="477">
        <v>195</v>
      </c>
      <c r="AA474" s="478">
        <v>192</v>
      </c>
      <c r="AB474" s="479">
        <v>410</v>
      </c>
      <c r="AC474" s="482">
        <v>381</v>
      </c>
      <c r="AD474" s="474">
        <v>0</v>
      </c>
      <c r="AE474" s="483">
        <v>100</v>
      </c>
      <c r="AF474" s="484">
        <v>0</v>
      </c>
    </row>
    <row r="475" spans="1:32" ht="18.75" customHeight="1">
      <c r="A475" s="356">
        <v>473</v>
      </c>
      <c r="B475" s="357">
        <v>471</v>
      </c>
      <c r="C475" s="358" t="s">
        <v>2418</v>
      </c>
      <c r="D475" s="359" t="s">
        <v>3815</v>
      </c>
      <c r="E475" s="427" t="s">
        <v>3813</v>
      </c>
      <c r="F475" s="369">
        <v>469</v>
      </c>
      <c r="G475" s="362">
        <v>75097493</v>
      </c>
      <c r="H475" s="363">
        <v>380</v>
      </c>
      <c r="I475" s="364">
        <v>376</v>
      </c>
      <c r="J475" s="365">
        <v>94526571</v>
      </c>
      <c r="K475" s="366">
        <v>48</v>
      </c>
      <c r="L475" s="367">
        <v>46</v>
      </c>
      <c r="M475" s="362">
        <v>44517687</v>
      </c>
      <c r="N475" s="363">
        <v>43</v>
      </c>
      <c r="O475" s="364">
        <v>41</v>
      </c>
      <c r="P475" s="365">
        <v>108708309</v>
      </c>
      <c r="Q475" s="366">
        <v>165</v>
      </c>
      <c r="R475" s="367">
        <v>162</v>
      </c>
      <c r="S475" s="362">
        <v>116754768</v>
      </c>
      <c r="T475" s="363">
        <v>17</v>
      </c>
      <c r="U475" s="364">
        <v>17</v>
      </c>
      <c r="V475" s="365">
        <v>28087211</v>
      </c>
      <c r="W475" s="366">
        <v>84</v>
      </c>
      <c r="X475" s="367">
        <v>83</v>
      </c>
      <c r="Y475" s="362">
        <v>41790</v>
      </c>
      <c r="Z475" s="363">
        <v>109</v>
      </c>
      <c r="AA475" s="364">
        <v>108</v>
      </c>
      <c r="AB475" s="365">
        <v>575</v>
      </c>
      <c r="AC475" s="368">
        <v>352</v>
      </c>
      <c r="AD475" s="360">
        <v>0</v>
      </c>
      <c r="AE475" s="369">
        <v>100</v>
      </c>
      <c r="AF475" s="370">
        <v>0</v>
      </c>
    </row>
    <row r="476" spans="1:32" ht="18.75" customHeight="1">
      <c r="A476" s="356">
        <v>474</v>
      </c>
      <c r="B476" s="428" t="s">
        <v>3813</v>
      </c>
      <c r="C476" s="358" t="s">
        <v>2938</v>
      </c>
      <c r="D476" s="359" t="s">
        <v>3815</v>
      </c>
      <c r="E476" s="360" t="s">
        <v>3813</v>
      </c>
      <c r="F476" s="361">
        <v>470</v>
      </c>
      <c r="G476" s="362">
        <v>75044141</v>
      </c>
      <c r="H476" s="363">
        <v>489</v>
      </c>
      <c r="I476" s="364">
        <v>484</v>
      </c>
      <c r="J476" s="365">
        <v>75044141</v>
      </c>
      <c r="K476" s="366" t="s">
        <v>3813</v>
      </c>
      <c r="L476" s="367" t="s">
        <v>3813</v>
      </c>
      <c r="M476" s="426" t="s">
        <v>3813</v>
      </c>
      <c r="N476" s="363">
        <v>477</v>
      </c>
      <c r="O476" s="364">
        <v>472</v>
      </c>
      <c r="P476" s="365">
        <v>3518410</v>
      </c>
      <c r="Q476" s="366">
        <v>466</v>
      </c>
      <c r="R476" s="367">
        <v>462</v>
      </c>
      <c r="S476" s="362">
        <v>40718751</v>
      </c>
      <c r="T476" s="363" t="s">
        <v>3813</v>
      </c>
      <c r="U476" s="364" t="s">
        <v>3813</v>
      </c>
      <c r="V476" s="425" t="s">
        <v>3813</v>
      </c>
      <c r="W476" s="366" t="s">
        <v>3813</v>
      </c>
      <c r="X476" s="367" t="s">
        <v>3813</v>
      </c>
      <c r="Y476" s="426" t="s">
        <v>3813</v>
      </c>
      <c r="Z476" s="363">
        <v>357</v>
      </c>
      <c r="AA476" s="364">
        <v>352</v>
      </c>
      <c r="AB476" s="365">
        <v>199</v>
      </c>
      <c r="AC476" s="368">
        <v>381</v>
      </c>
      <c r="AD476" s="360">
        <v>0</v>
      </c>
      <c r="AE476" s="369">
        <v>100</v>
      </c>
      <c r="AF476" s="370">
        <v>0</v>
      </c>
    </row>
    <row r="477" spans="1:32" ht="18.75" customHeight="1">
      <c r="A477" s="485">
        <v>475</v>
      </c>
      <c r="B477" s="486" t="s">
        <v>3813</v>
      </c>
      <c r="C477" s="487" t="s">
        <v>2939</v>
      </c>
      <c r="D477" s="488" t="s">
        <v>1436</v>
      </c>
      <c r="E477" s="489" t="s">
        <v>3813</v>
      </c>
      <c r="F477" s="490">
        <v>471</v>
      </c>
      <c r="G477" s="491">
        <v>74861793</v>
      </c>
      <c r="H477" s="492">
        <v>345</v>
      </c>
      <c r="I477" s="493">
        <v>341</v>
      </c>
      <c r="J477" s="494">
        <v>99480203</v>
      </c>
      <c r="K477" s="495" t="s">
        <v>3813</v>
      </c>
      <c r="L477" s="496" t="s">
        <v>3813</v>
      </c>
      <c r="M477" s="497" t="s">
        <v>3813</v>
      </c>
      <c r="N477" s="492" t="s">
        <v>3813</v>
      </c>
      <c r="O477" s="493" t="s">
        <v>3813</v>
      </c>
      <c r="P477" s="498" t="s">
        <v>3813</v>
      </c>
      <c r="Q477" s="495" t="s">
        <v>3813</v>
      </c>
      <c r="R477" s="496" t="s">
        <v>3813</v>
      </c>
      <c r="S477" s="497" t="s">
        <v>3813</v>
      </c>
      <c r="T477" s="492" t="s">
        <v>3813</v>
      </c>
      <c r="U477" s="493" t="s">
        <v>3813</v>
      </c>
      <c r="V477" s="498" t="s">
        <v>3813</v>
      </c>
      <c r="W477" s="495">
        <v>192</v>
      </c>
      <c r="X477" s="496">
        <v>191</v>
      </c>
      <c r="Y477" s="491">
        <v>19436</v>
      </c>
      <c r="Z477" s="492" t="s">
        <v>3813</v>
      </c>
      <c r="AA477" s="493" t="s">
        <v>3813</v>
      </c>
      <c r="AB477" s="498" t="s">
        <v>3813</v>
      </c>
      <c r="AC477" s="499">
        <v>356</v>
      </c>
      <c r="AD477" s="489">
        <v>0</v>
      </c>
      <c r="AE477" s="500">
        <v>100</v>
      </c>
      <c r="AF477" s="501">
        <v>0</v>
      </c>
    </row>
    <row r="478" spans="1:32" ht="18.75" customHeight="1">
      <c r="A478" s="388">
        <v>476</v>
      </c>
      <c r="B478" s="389" t="s">
        <v>3813</v>
      </c>
      <c r="C478" s="390" t="s">
        <v>2940</v>
      </c>
      <c r="D478" s="391" t="s">
        <v>3815</v>
      </c>
      <c r="E478" s="392" t="s">
        <v>3813</v>
      </c>
      <c r="F478" s="393">
        <v>472</v>
      </c>
      <c r="G478" s="394">
        <v>74787225</v>
      </c>
      <c r="H478" s="395">
        <v>482</v>
      </c>
      <c r="I478" s="396">
        <v>478</v>
      </c>
      <c r="J478" s="397">
        <v>77166595</v>
      </c>
      <c r="K478" s="398">
        <v>375</v>
      </c>
      <c r="L478" s="399">
        <v>371</v>
      </c>
      <c r="M478" s="394">
        <v>10687737</v>
      </c>
      <c r="N478" s="395">
        <v>268</v>
      </c>
      <c r="O478" s="396">
        <v>264</v>
      </c>
      <c r="P478" s="397">
        <v>31624968</v>
      </c>
      <c r="Q478" s="398">
        <v>181</v>
      </c>
      <c r="R478" s="399">
        <v>178</v>
      </c>
      <c r="S478" s="394">
        <v>110243334</v>
      </c>
      <c r="T478" s="395">
        <v>282</v>
      </c>
      <c r="U478" s="396">
        <v>279</v>
      </c>
      <c r="V478" s="397">
        <v>2040948</v>
      </c>
      <c r="W478" s="398">
        <v>288</v>
      </c>
      <c r="X478" s="399">
        <v>287</v>
      </c>
      <c r="Y478" s="394">
        <v>6877</v>
      </c>
      <c r="Z478" s="395">
        <v>166</v>
      </c>
      <c r="AA478" s="396">
        <v>164</v>
      </c>
      <c r="AB478" s="397">
        <v>460</v>
      </c>
      <c r="AC478" s="401">
        <v>372</v>
      </c>
      <c r="AD478" s="392">
        <v>0</v>
      </c>
      <c r="AE478" s="402">
        <v>100</v>
      </c>
      <c r="AF478" s="403">
        <v>0</v>
      </c>
    </row>
    <row r="479" spans="1:32" ht="18.75" customHeight="1">
      <c r="A479" s="356">
        <v>477</v>
      </c>
      <c r="B479" s="357">
        <v>476</v>
      </c>
      <c r="C479" s="358" t="s">
        <v>988</v>
      </c>
      <c r="D479" s="359" t="s">
        <v>3815</v>
      </c>
      <c r="E479" s="360" t="s">
        <v>3813</v>
      </c>
      <c r="F479" s="361">
        <v>473</v>
      </c>
      <c r="G479" s="362">
        <v>74617041</v>
      </c>
      <c r="H479" s="363">
        <v>490</v>
      </c>
      <c r="I479" s="364">
        <v>485</v>
      </c>
      <c r="J479" s="365">
        <v>74623341</v>
      </c>
      <c r="K479" s="366">
        <v>392</v>
      </c>
      <c r="L479" s="367">
        <v>388</v>
      </c>
      <c r="M479" s="362">
        <v>9741403</v>
      </c>
      <c r="N479" s="363">
        <v>187</v>
      </c>
      <c r="O479" s="364">
        <v>183</v>
      </c>
      <c r="P479" s="365">
        <v>44564583</v>
      </c>
      <c r="Q479" s="366">
        <v>304</v>
      </c>
      <c r="R479" s="367">
        <v>300</v>
      </c>
      <c r="S479" s="362">
        <v>76768616</v>
      </c>
      <c r="T479" s="363">
        <v>293</v>
      </c>
      <c r="U479" s="364">
        <v>289</v>
      </c>
      <c r="V479" s="365">
        <v>1818596</v>
      </c>
      <c r="W479" s="366">
        <v>143</v>
      </c>
      <c r="X479" s="367">
        <v>142</v>
      </c>
      <c r="Y479" s="362">
        <v>27477</v>
      </c>
      <c r="Z479" s="363">
        <v>202</v>
      </c>
      <c r="AA479" s="364">
        <v>199</v>
      </c>
      <c r="AB479" s="365">
        <v>402</v>
      </c>
      <c r="AC479" s="368">
        <v>322</v>
      </c>
      <c r="AD479" s="360">
        <v>0</v>
      </c>
      <c r="AE479" s="369">
        <v>100</v>
      </c>
      <c r="AF479" s="370">
        <v>0</v>
      </c>
    </row>
    <row r="480" spans="1:32" ht="18.75" customHeight="1">
      <c r="A480" s="470">
        <v>478</v>
      </c>
      <c r="B480" s="523" t="s">
        <v>3813</v>
      </c>
      <c r="C480" s="523" t="s">
        <v>3813</v>
      </c>
      <c r="D480" s="473" t="s">
        <v>355</v>
      </c>
      <c r="E480" s="474">
        <v>5</v>
      </c>
      <c r="F480" s="475" t="s">
        <v>3813</v>
      </c>
      <c r="G480" s="519" t="s">
        <v>3813</v>
      </c>
      <c r="H480" s="477">
        <v>486</v>
      </c>
      <c r="I480" s="478">
        <v>5</v>
      </c>
      <c r="J480" s="520" t="s">
        <v>3813</v>
      </c>
      <c r="K480" s="480">
        <v>183</v>
      </c>
      <c r="L480" s="481">
        <v>4</v>
      </c>
      <c r="M480" s="519" t="s">
        <v>3813</v>
      </c>
      <c r="N480" s="477">
        <v>317</v>
      </c>
      <c r="O480" s="478">
        <v>5</v>
      </c>
      <c r="P480" s="520" t="s">
        <v>3813</v>
      </c>
      <c r="Q480" s="480">
        <v>485</v>
      </c>
      <c r="R480" s="481">
        <v>5</v>
      </c>
      <c r="S480" s="519" t="s">
        <v>3813</v>
      </c>
      <c r="T480" s="477">
        <v>240</v>
      </c>
      <c r="U480" s="478">
        <v>3</v>
      </c>
      <c r="V480" s="520" t="s">
        <v>3813</v>
      </c>
      <c r="W480" s="480" t="s">
        <v>3813</v>
      </c>
      <c r="X480" s="481" t="s">
        <v>3813</v>
      </c>
      <c r="Y480" s="519" t="s">
        <v>3813</v>
      </c>
      <c r="Z480" s="477">
        <v>259</v>
      </c>
      <c r="AA480" s="478">
        <v>5</v>
      </c>
      <c r="AB480" s="520" t="s">
        <v>3813</v>
      </c>
      <c r="AC480" s="482">
        <v>311</v>
      </c>
      <c r="AD480" s="474">
        <v>97</v>
      </c>
      <c r="AE480" s="483">
        <v>3</v>
      </c>
      <c r="AF480" s="484">
        <v>0</v>
      </c>
    </row>
    <row r="481" spans="1:32" ht="18.75" customHeight="1">
      <c r="A481" s="470">
        <v>479</v>
      </c>
      <c r="B481" s="471" t="s">
        <v>3813</v>
      </c>
      <c r="C481" s="472" t="s">
        <v>2941</v>
      </c>
      <c r="D481" s="473" t="s">
        <v>3372</v>
      </c>
      <c r="E481" s="474" t="s">
        <v>3813</v>
      </c>
      <c r="F481" s="475">
        <v>474</v>
      </c>
      <c r="G481" s="476">
        <v>74283823</v>
      </c>
      <c r="H481" s="477">
        <v>474</v>
      </c>
      <c r="I481" s="478">
        <v>470</v>
      </c>
      <c r="J481" s="479">
        <v>79109024</v>
      </c>
      <c r="K481" s="480" t="s">
        <v>3813</v>
      </c>
      <c r="L481" s="481" t="s">
        <v>3813</v>
      </c>
      <c r="M481" s="519" t="s">
        <v>3813</v>
      </c>
      <c r="N481" s="477">
        <v>420</v>
      </c>
      <c r="O481" s="478">
        <v>415</v>
      </c>
      <c r="P481" s="479">
        <v>12403439</v>
      </c>
      <c r="Q481" s="480">
        <v>486</v>
      </c>
      <c r="R481" s="481">
        <v>481</v>
      </c>
      <c r="S481" s="476">
        <v>29790773</v>
      </c>
      <c r="T481" s="477" t="s">
        <v>3813</v>
      </c>
      <c r="U481" s="478" t="s">
        <v>3813</v>
      </c>
      <c r="V481" s="520" t="s">
        <v>3813</v>
      </c>
      <c r="W481" s="480" t="s">
        <v>3813</v>
      </c>
      <c r="X481" s="481" t="s">
        <v>3813</v>
      </c>
      <c r="Y481" s="519" t="s">
        <v>3813</v>
      </c>
      <c r="Z481" s="477">
        <v>382</v>
      </c>
      <c r="AA481" s="478">
        <v>377</v>
      </c>
      <c r="AB481" s="479">
        <v>170</v>
      </c>
      <c r="AC481" s="482">
        <v>311</v>
      </c>
      <c r="AD481" s="474">
        <v>0</v>
      </c>
      <c r="AE481" s="483">
        <v>100</v>
      </c>
      <c r="AF481" s="484">
        <v>0</v>
      </c>
    </row>
    <row r="482" spans="1:32" ht="18.75" customHeight="1">
      <c r="A482" s="404">
        <v>480</v>
      </c>
      <c r="B482" s="405">
        <v>473</v>
      </c>
      <c r="C482" s="406" t="s">
        <v>673</v>
      </c>
      <c r="D482" s="407" t="s">
        <v>3815</v>
      </c>
      <c r="E482" s="408" t="s">
        <v>3813</v>
      </c>
      <c r="F482" s="409">
        <v>475</v>
      </c>
      <c r="G482" s="410">
        <v>74195566</v>
      </c>
      <c r="H482" s="411">
        <v>444</v>
      </c>
      <c r="I482" s="412">
        <v>440</v>
      </c>
      <c r="J482" s="413">
        <v>84860200</v>
      </c>
      <c r="K482" s="414">
        <v>387</v>
      </c>
      <c r="L482" s="415">
        <v>383</v>
      </c>
      <c r="M482" s="410">
        <v>10132078</v>
      </c>
      <c r="N482" s="411" t="s">
        <v>3813</v>
      </c>
      <c r="O482" s="412" t="s">
        <v>3813</v>
      </c>
      <c r="P482" s="417" t="s">
        <v>3813</v>
      </c>
      <c r="Q482" s="414" t="s">
        <v>3813</v>
      </c>
      <c r="R482" s="415" t="s">
        <v>3813</v>
      </c>
      <c r="S482" s="416" t="s">
        <v>3813</v>
      </c>
      <c r="T482" s="411">
        <v>307</v>
      </c>
      <c r="U482" s="412">
        <v>303</v>
      </c>
      <c r="V482" s="413">
        <v>1575146</v>
      </c>
      <c r="W482" s="414">
        <v>219</v>
      </c>
      <c r="X482" s="415">
        <v>218</v>
      </c>
      <c r="Y482" s="410">
        <v>14437</v>
      </c>
      <c r="Z482" s="411">
        <v>368</v>
      </c>
      <c r="AA482" s="412">
        <v>363</v>
      </c>
      <c r="AB482" s="413">
        <v>188</v>
      </c>
      <c r="AC482" s="418">
        <v>322</v>
      </c>
      <c r="AD482" s="408">
        <v>0</v>
      </c>
      <c r="AE482" s="419">
        <v>100</v>
      </c>
      <c r="AF482" s="420">
        <v>0</v>
      </c>
    </row>
    <row r="483" spans="1:32" ht="18.75" customHeight="1">
      <c r="A483" s="388">
        <v>481</v>
      </c>
      <c r="B483" s="389" t="s">
        <v>3813</v>
      </c>
      <c r="C483" s="390" t="s">
        <v>577</v>
      </c>
      <c r="D483" s="391" t="s">
        <v>3815</v>
      </c>
      <c r="E483" s="392" t="s">
        <v>3813</v>
      </c>
      <c r="F483" s="393">
        <v>476</v>
      </c>
      <c r="G483" s="394">
        <v>73953046</v>
      </c>
      <c r="H483" s="395">
        <v>293</v>
      </c>
      <c r="I483" s="396">
        <v>290</v>
      </c>
      <c r="J483" s="397">
        <v>107602806</v>
      </c>
      <c r="K483" s="398">
        <v>157</v>
      </c>
      <c r="L483" s="399">
        <v>154</v>
      </c>
      <c r="M483" s="394">
        <v>28191953</v>
      </c>
      <c r="N483" s="395">
        <v>230</v>
      </c>
      <c r="O483" s="396">
        <v>226</v>
      </c>
      <c r="P483" s="397">
        <v>37243692</v>
      </c>
      <c r="Q483" s="398">
        <v>274</v>
      </c>
      <c r="R483" s="399">
        <v>270</v>
      </c>
      <c r="S483" s="394">
        <v>81816551</v>
      </c>
      <c r="T483" s="395">
        <v>105</v>
      </c>
      <c r="U483" s="396">
        <v>105</v>
      </c>
      <c r="V483" s="397">
        <v>9633445</v>
      </c>
      <c r="W483" s="398">
        <v>140</v>
      </c>
      <c r="X483" s="399">
        <v>139</v>
      </c>
      <c r="Y483" s="394">
        <v>28060</v>
      </c>
      <c r="Z483" s="395">
        <v>185</v>
      </c>
      <c r="AA483" s="396">
        <v>182</v>
      </c>
      <c r="AB483" s="397">
        <v>423</v>
      </c>
      <c r="AC483" s="401">
        <v>371</v>
      </c>
      <c r="AD483" s="392">
        <v>0</v>
      </c>
      <c r="AE483" s="402">
        <v>100</v>
      </c>
      <c r="AF483" s="403">
        <v>0</v>
      </c>
    </row>
    <row r="484" spans="1:32" ht="18.75" customHeight="1">
      <c r="A484" s="356">
        <v>482</v>
      </c>
      <c r="B484" s="357">
        <v>492</v>
      </c>
      <c r="C484" s="358" t="s">
        <v>2942</v>
      </c>
      <c r="D484" s="359" t="s">
        <v>3815</v>
      </c>
      <c r="E484" s="360" t="s">
        <v>3813</v>
      </c>
      <c r="F484" s="361">
        <v>477</v>
      </c>
      <c r="G484" s="362">
        <v>73896883</v>
      </c>
      <c r="H484" s="363">
        <v>416</v>
      </c>
      <c r="I484" s="364">
        <v>412</v>
      </c>
      <c r="J484" s="365">
        <v>88841063</v>
      </c>
      <c r="K484" s="366">
        <v>295</v>
      </c>
      <c r="L484" s="367">
        <v>291</v>
      </c>
      <c r="M484" s="362">
        <v>15761957</v>
      </c>
      <c r="N484" s="363" t="s">
        <v>3813</v>
      </c>
      <c r="O484" s="364" t="s">
        <v>3813</v>
      </c>
      <c r="P484" s="425" t="s">
        <v>3813</v>
      </c>
      <c r="Q484" s="366">
        <v>399</v>
      </c>
      <c r="R484" s="367">
        <v>395</v>
      </c>
      <c r="S484" s="362">
        <v>59438198</v>
      </c>
      <c r="T484" s="363">
        <v>242</v>
      </c>
      <c r="U484" s="364">
        <v>239</v>
      </c>
      <c r="V484" s="365">
        <v>3208569</v>
      </c>
      <c r="W484" s="366">
        <v>223</v>
      </c>
      <c r="X484" s="367">
        <v>222</v>
      </c>
      <c r="Y484" s="362">
        <v>13789</v>
      </c>
      <c r="Z484" s="363">
        <v>383</v>
      </c>
      <c r="AA484" s="364">
        <v>378</v>
      </c>
      <c r="AB484" s="365">
        <v>168</v>
      </c>
      <c r="AC484" s="368">
        <v>342</v>
      </c>
      <c r="AD484" s="360">
        <v>0</v>
      </c>
      <c r="AE484" s="369">
        <v>100</v>
      </c>
      <c r="AF484" s="370">
        <v>0</v>
      </c>
    </row>
    <row r="485" spans="1:32" ht="18.75" customHeight="1">
      <c r="A485" s="470">
        <v>483</v>
      </c>
      <c r="B485" s="471">
        <v>266</v>
      </c>
      <c r="C485" s="472" t="s">
        <v>1517</v>
      </c>
      <c r="D485" s="473" t="s">
        <v>2083</v>
      </c>
      <c r="E485" s="474" t="s">
        <v>3813</v>
      </c>
      <c r="F485" s="475">
        <v>478</v>
      </c>
      <c r="G485" s="476">
        <v>73617835</v>
      </c>
      <c r="H485" s="477">
        <v>495</v>
      </c>
      <c r="I485" s="478">
        <v>490</v>
      </c>
      <c r="J485" s="479">
        <v>73679326</v>
      </c>
      <c r="K485" s="480">
        <v>367</v>
      </c>
      <c r="L485" s="481">
        <v>363</v>
      </c>
      <c r="M485" s="476">
        <v>11329759</v>
      </c>
      <c r="N485" s="477">
        <v>403</v>
      </c>
      <c r="O485" s="478">
        <v>398</v>
      </c>
      <c r="P485" s="479">
        <v>14683133</v>
      </c>
      <c r="Q485" s="480">
        <v>320</v>
      </c>
      <c r="R485" s="481">
        <v>316</v>
      </c>
      <c r="S485" s="476">
        <v>74591214</v>
      </c>
      <c r="T485" s="477">
        <v>468</v>
      </c>
      <c r="U485" s="478">
        <v>463</v>
      </c>
      <c r="V485" s="479">
        <v>-10801125</v>
      </c>
      <c r="W485" s="480" t="s">
        <v>3813</v>
      </c>
      <c r="X485" s="481" t="s">
        <v>3813</v>
      </c>
      <c r="Y485" s="519" t="s">
        <v>3813</v>
      </c>
      <c r="Z485" s="477">
        <v>494</v>
      </c>
      <c r="AA485" s="478">
        <v>489</v>
      </c>
      <c r="AB485" s="479">
        <v>33</v>
      </c>
      <c r="AC485" s="482">
        <v>400</v>
      </c>
      <c r="AD485" s="474">
        <v>0</v>
      </c>
      <c r="AE485" s="483">
        <v>100</v>
      </c>
      <c r="AF485" s="484">
        <v>0</v>
      </c>
    </row>
    <row r="486" spans="1:32" ht="18.75" customHeight="1">
      <c r="A486" s="356">
        <v>484</v>
      </c>
      <c r="B486" s="357" t="s">
        <v>3813</v>
      </c>
      <c r="C486" s="358" t="s">
        <v>2943</v>
      </c>
      <c r="D486" s="359" t="s">
        <v>3815</v>
      </c>
      <c r="E486" s="360" t="s">
        <v>3813</v>
      </c>
      <c r="F486" s="361">
        <v>479</v>
      </c>
      <c r="G486" s="362">
        <v>73458598</v>
      </c>
      <c r="H486" s="363">
        <v>484</v>
      </c>
      <c r="I486" s="364">
        <v>480</v>
      </c>
      <c r="J486" s="365">
        <v>77053252</v>
      </c>
      <c r="K486" s="366">
        <v>234</v>
      </c>
      <c r="L486" s="367">
        <v>230</v>
      </c>
      <c r="M486" s="362">
        <v>20297180</v>
      </c>
      <c r="N486" s="363">
        <v>198</v>
      </c>
      <c r="O486" s="364">
        <v>194</v>
      </c>
      <c r="P486" s="365">
        <v>43147734</v>
      </c>
      <c r="Q486" s="366">
        <v>285</v>
      </c>
      <c r="R486" s="367">
        <v>281</v>
      </c>
      <c r="S486" s="362">
        <v>79417360</v>
      </c>
      <c r="T486" s="363">
        <v>238</v>
      </c>
      <c r="U486" s="364">
        <v>236</v>
      </c>
      <c r="V486" s="365">
        <v>3245725</v>
      </c>
      <c r="W486" s="366">
        <v>89</v>
      </c>
      <c r="X486" s="367">
        <v>88</v>
      </c>
      <c r="Y486" s="362">
        <v>41040</v>
      </c>
      <c r="Z486" s="363">
        <v>390</v>
      </c>
      <c r="AA486" s="364">
        <v>385</v>
      </c>
      <c r="AB486" s="365">
        <v>160</v>
      </c>
      <c r="AC486" s="368">
        <v>352</v>
      </c>
      <c r="AD486" s="360">
        <v>0</v>
      </c>
      <c r="AE486" s="369">
        <v>100</v>
      </c>
      <c r="AF486" s="370">
        <v>0</v>
      </c>
    </row>
    <row r="487" spans="1:32" ht="18.75" customHeight="1">
      <c r="A487" s="485">
        <v>485</v>
      </c>
      <c r="B487" s="486">
        <v>417</v>
      </c>
      <c r="C487" s="487" t="s">
        <v>2944</v>
      </c>
      <c r="D487" s="488" t="s">
        <v>3812</v>
      </c>
      <c r="E487" s="489" t="s">
        <v>3813</v>
      </c>
      <c r="F487" s="490">
        <v>480</v>
      </c>
      <c r="G487" s="491">
        <v>73426120</v>
      </c>
      <c r="H487" s="492">
        <v>488</v>
      </c>
      <c r="I487" s="493">
        <v>483</v>
      </c>
      <c r="J487" s="494">
        <v>75177414</v>
      </c>
      <c r="K487" s="495">
        <v>151</v>
      </c>
      <c r="L487" s="496">
        <v>148</v>
      </c>
      <c r="M487" s="491">
        <v>29108656</v>
      </c>
      <c r="N487" s="492">
        <v>311</v>
      </c>
      <c r="O487" s="493">
        <v>307</v>
      </c>
      <c r="P487" s="494">
        <v>26011790</v>
      </c>
      <c r="Q487" s="495">
        <v>222</v>
      </c>
      <c r="R487" s="496">
        <v>219</v>
      </c>
      <c r="S487" s="491">
        <v>95605251</v>
      </c>
      <c r="T487" s="492">
        <v>188</v>
      </c>
      <c r="U487" s="493">
        <v>186</v>
      </c>
      <c r="V487" s="494">
        <v>5174227</v>
      </c>
      <c r="W487" s="495">
        <v>99</v>
      </c>
      <c r="X487" s="496">
        <v>98</v>
      </c>
      <c r="Y487" s="491">
        <v>37695</v>
      </c>
      <c r="Z487" s="492">
        <v>81</v>
      </c>
      <c r="AA487" s="493">
        <v>80</v>
      </c>
      <c r="AB487" s="494">
        <v>654</v>
      </c>
      <c r="AC487" s="499">
        <v>311</v>
      </c>
      <c r="AD487" s="489">
        <v>0</v>
      </c>
      <c r="AE487" s="500">
        <v>100</v>
      </c>
      <c r="AF487" s="501">
        <v>0</v>
      </c>
    </row>
    <row r="488" spans="1:32" ht="18.75" customHeight="1">
      <c r="A488" s="502">
        <v>486</v>
      </c>
      <c r="B488" s="503">
        <v>453</v>
      </c>
      <c r="C488" s="504" t="s">
        <v>381</v>
      </c>
      <c r="D488" s="505" t="s">
        <v>3371</v>
      </c>
      <c r="E488" s="506" t="s">
        <v>3813</v>
      </c>
      <c r="F488" s="507">
        <v>481</v>
      </c>
      <c r="G488" s="508">
        <v>73405713</v>
      </c>
      <c r="H488" s="509">
        <v>491</v>
      </c>
      <c r="I488" s="510">
        <v>486</v>
      </c>
      <c r="J488" s="511">
        <v>74289361</v>
      </c>
      <c r="K488" s="512" t="s">
        <v>3813</v>
      </c>
      <c r="L488" s="513" t="s">
        <v>3813</v>
      </c>
      <c r="M488" s="514" t="s">
        <v>3813</v>
      </c>
      <c r="N488" s="509" t="s">
        <v>3813</v>
      </c>
      <c r="O488" s="510" t="s">
        <v>3813</v>
      </c>
      <c r="P488" s="515" t="s">
        <v>3813</v>
      </c>
      <c r="Q488" s="512" t="s">
        <v>3813</v>
      </c>
      <c r="R488" s="513" t="s">
        <v>3813</v>
      </c>
      <c r="S488" s="514" t="s">
        <v>3813</v>
      </c>
      <c r="T488" s="509" t="s">
        <v>3813</v>
      </c>
      <c r="U488" s="510" t="s">
        <v>3813</v>
      </c>
      <c r="V488" s="515" t="s">
        <v>3813</v>
      </c>
      <c r="W488" s="512" t="s">
        <v>3813</v>
      </c>
      <c r="X488" s="513" t="s">
        <v>3813</v>
      </c>
      <c r="Y488" s="514" t="s">
        <v>3813</v>
      </c>
      <c r="Z488" s="509">
        <v>221</v>
      </c>
      <c r="AA488" s="510">
        <v>218</v>
      </c>
      <c r="AB488" s="511">
        <v>365</v>
      </c>
      <c r="AC488" s="516">
        <v>332</v>
      </c>
      <c r="AD488" s="506">
        <v>0</v>
      </c>
      <c r="AE488" s="517">
        <v>100</v>
      </c>
      <c r="AF488" s="518">
        <v>0</v>
      </c>
    </row>
    <row r="489" spans="1:32" ht="18.75" customHeight="1">
      <c r="A489" s="470">
        <v>487</v>
      </c>
      <c r="B489" s="471" t="s">
        <v>3813</v>
      </c>
      <c r="C489" s="472" t="s">
        <v>2945</v>
      </c>
      <c r="D489" s="473" t="s">
        <v>3371</v>
      </c>
      <c r="E489" s="474" t="s">
        <v>3813</v>
      </c>
      <c r="F489" s="475">
        <v>482</v>
      </c>
      <c r="G489" s="476">
        <v>73347170</v>
      </c>
      <c r="H489" s="477">
        <v>493</v>
      </c>
      <c r="I489" s="478">
        <v>488</v>
      </c>
      <c r="J489" s="479">
        <v>74022594</v>
      </c>
      <c r="K489" s="480">
        <v>398</v>
      </c>
      <c r="L489" s="481">
        <v>394</v>
      </c>
      <c r="M489" s="476">
        <v>9421867</v>
      </c>
      <c r="N489" s="477" t="s">
        <v>3813</v>
      </c>
      <c r="O489" s="478" t="s">
        <v>3813</v>
      </c>
      <c r="P489" s="520" t="s">
        <v>3813</v>
      </c>
      <c r="Q489" s="480" t="s">
        <v>3813</v>
      </c>
      <c r="R489" s="481" t="s">
        <v>3813</v>
      </c>
      <c r="S489" s="519" t="s">
        <v>3813</v>
      </c>
      <c r="T489" s="477">
        <v>193</v>
      </c>
      <c r="U489" s="478">
        <v>191</v>
      </c>
      <c r="V489" s="479">
        <v>5017524</v>
      </c>
      <c r="W489" s="480">
        <v>354</v>
      </c>
      <c r="X489" s="481">
        <v>353</v>
      </c>
      <c r="Y489" s="476">
        <v>3100</v>
      </c>
      <c r="Z489" s="477">
        <v>452</v>
      </c>
      <c r="AA489" s="478">
        <v>447</v>
      </c>
      <c r="AB489" s="479">
        <v>92</v>
      </c>
      <c r="AC489" s="482">
        <v>372</v>
      </c>
      <c r="AD489" s="474">
        <v>0</v>
      </c>
      <c r="AE489" s="483">
        <v>100</v>
      </c>
      <c r="AF489" s="484">
        <v>0</v>
      </c>
    </row>
    <row r="490" spans="1:32" ht="18.75" customHeight="1">
      <c r="A490" s="470">
        <v>488</v>
      </c>
      <c r="B490" s="471">
        <v>420</v>
      </c>
      <c r="C490" s="472" t="s">
        <v>959</v>
      </c>
      <c r="D490" s="473" t="s">
        <v>3376</v>
      </c>
      <c r="E490" s="474" t="s">
        <v>3813</v>
      </c>
      <c r="F490" s="475">
        <v>483</v>
      </c>
      <c r="G490" s="476">
        <v>73232126</v>
      </c>
      <c r="H490" s="477">
        <v>483</v>
      </c>
      <c r="I490" s="478">
        <v>479</v>
      </c>
      <c r="J490" s="479">
        <v>77090788</v>
      </c>
      <c r="K490" s="480">
        <v>312</v>
      </c>
      <c r="L490" s="481">
        <v>308</v>
      </c>
      <c r="M490" s="476">
        <v>14480248</v>
      </c>
      <c r="N490" s="477">
        <v>281</v>
      </c>
      <c r="O490" s="478">
        <v>277</v>
      </c>
      <c r="P490" s="479">
        <v>30118049</v>
      </c>
      <c r="Q490" s="480">
        <v>409</v>
      </c>
      <c r="R490" s="481">
        <v>405</v>
      </c>
      <c r="S490" s="476">
        <v>57441538</v>
      </c>
      <c r="T490" s="477">
        <v>339</v>
      </c>
      <c r="U490" s="478">
        <v>335</v>
      </c>
      <c r="V490" s="479">
        <v>903618</v>
      </c>
      <c r="W490" s="480">
        <v>309</v>
      </c>
      <c r="X490" s="481">
        <v>308</v>
      </c>
      <c r="Y490" s="476">
        <v>5475</v>
      </c>
      <c r="Z490" s="477">
        <v>263</v>
      </c>
      <c r="AA490" s="478">
        <v>258</v>
      </c>
      <c r="AB490" s="479">
        <v>305</v>
      </c>
      <c r="AC490" s="482">
        <v>369</v>
      </c>
      <c r="AD490" s="474">
        <v>0</v>
      </c>
      <c r="AE490" s="483">
        <v>100</v>
      </c>
      <c r="AF490" s="484">
        <v>0</v>
      </c>
    </row>
    <row r="491" spans="1:32" ht="18.75" customHeight="1">
      <c r="A491" s="356">
        <v>489</v>
      </c>
      <c r="B491" s="357" t="s">
        <v>3813</v>
      </c>
      <c r="C491" s="358" t="s">
        <v>2946</v>
      </c>
      <c r="D491" s="359" t="s">
        <v>3815</v>
      </c>
      <c r="E491" s="360" t="s">
        <v>3813</v>
      </c>
      <c r="F491" s="361">
        <v>484</v>
      </c>
      <c r="G491" s="362">
        <v>72938278</v>
      </c>
      <c r="H491" s="363">
        <v>497</v>
      </c>
      <c r="I491" s="364">
        <v>492</v>
      </c>
      <c r="J491" s="365">
        <v>72938278</v>
      </c>
      <c r="K491" s="366">
        <v>448</v>
      </c>
      <c r="L491" s="367">
        <v>444</v>
      </c>
      <c r="M491" s="362">
        <v>5588350</v>
      </c>
      <c r="N491" s="363">
        <v>347</v>
      </c>
      <c r="O491" s="364">
        <v>342</v>
      </c>
      <c r="P491" s="365">
        <v>22789360</v>
      </c>
      <c r="Q491" s="366">
        <v>467</v>
      </c>
      <c r="R491" s="367">
        <v>463</v>
      </c>
      <c r="S491" s="362">
        <v>40541505</v>
      </c>
      <c r="T491" s="363">
        <v>383</v>
      </c>
      <c r="U491" s="364">
        <v>378</v>
      </c>
      <c r="V491" s="365">
        <v>-461418</v>
      </c>
      <c r="W491" s="366">
        <v>87</v>
      </c>
      <c r="X491" s="367">
        <v>86</v>
      </c>
      <c r="Y491" s="362">
        <v>41343</v>
      </c>
      <c r="Z491" s="363">
        <v>443</v>
      </c>
      <c r="AA491" s="364">
        <v>438</v>
      </c>
      <c r="AB491" s="365">
        <v>102</v>
      </c>
      <c r="AC491" s="368">
        <v>322</v>
      </c>
      <c r="AD491" s="360">
        <v>0</v>
      </c>
      <c r="AE491" s="369">
        <v>100</v>
      </c>
      <c r="AF491" s="370">
        <v>0</v>
      </c>
    </row>
    <row r="492" spans="1:32" ht="18.75" customHeight="1">
      <c r="A492" s="485">
        <v>490</v>
      </c>
      <c r="B492" s="486">
        <v>377</v>
      </c>
      <c r="C492" s="487" t="s">
        <v>686</v>
      </c>
      <c r="D492" s="488" t="s">
        <v>465</v>
      </c>
      <c r="E492" s="489" t="s">
        <v>3813</v>
      </c>
      <c r="F492" s="490">
        <v>485</v>
      </c>
      <c r="G492" s="491">
        <v>72840347</v>
      </c>
      <c r="H492" s="492">
        <v>498</v>
      </c>
      <c r="I492" s="493">
        <v>493</v>
      </c>
      <c r="J492" s="494">
        <v>72909874</v>
      </c>
      <c r="K492" s="495">
        <v>307</v>
      </c>
      <c r="L492" s="496">
        <v>303</v>
      </c>
      <c r="M492" s="491">
        <v>14937368</v>
      </c>
      <c r="N492" s="492">
        <v>231</v>
      </c>
      <c r="O492" s="493">
        <v>227</v>
      </c>
      <c r="P492" s="494">
        <v>37065891</v>
      </c>
      <c r="Q492" s="495">
        <v>374</v>
      </c>
      <c r="R492" s="496">
        <v>370</v>
      </c>
      <c r="S492" s="491">
        <v>63438285</v>
      </c>
      <c r="T492" s="492">
        <v>179</v>
      </c>
      <c r="U492" s="493">
        <v>177</v>
      </c>
      <c r="V492" s="494">
        <v>5626477</v>
      </c>
      <c r="W492" s="495">
        <v>203</v>
      </c>
      <c r="X492" s="496">
        <v>202</v>
      </c>
      <c r="Y492" s="491">
        <v>17239</v>
      </c>
      <c r="Z492" s="492">
        <v>215</v>
      </c>
      <c r="AA492" s="493">
        <v>212</v>
      </c>
      <c r="AB492" s="494">
        <v>380</v>
      </c>
      <c r="AC492" s="499">
        <v>385</v>
      </c>
      <c r="AD492" s="489">
        <v>0</v>
      </c>
      <c r="AE492" s="500">
        <v>100</v>
      </c>
      <c r="AF492" s="501">
        <v>0</v>
      </c>
    </row>
    <row r="493" spans="1:32" ht="18.75" customHeight="1">
      <c r="A493" s="502">
        <v>491</v>
      </c>
      <c r="B493" s="503">
        <v>500</v>
      </c>
      <c r="C493" s="504" t="s">
        <v>1286</v>
      </c>
      <c r="D493" s="505" t="s">
        <v>3372</v>
      </c>
      <c r="E493" s="506" t="s">
        <v>3813</v>
      </c>
      <c r="F493" s="507">
        <v>486</v>
      </c>
      <c r="G493" s="508">
        <v>72689474</v>
      </c>
      <c r="H493" s="509">
        <v>479</v>
      </c>
      <c r="I493" s="510">
        <v>475</v>
      </c>
      <c r="J493" s="511">
        <v>78415661</v>
      </c>
      <c r="K493" s="512" t="s">
        <v>3813</v>
      </c>
      <c r="L493" s="513" t="s">
        <v>3813</v>
      </c>
      <c r="M493" s="514" t="s">
        <v>3813</v>
      </c>
      <c r="N493" s="509">
        <v>371</v>
      </c>
      <c r="O493" s="510">
        <v>366</v>
      </c>
      <c r="P493" s="511">
        <v>19845560</v>
      </c>
      <c r="Q493" s="512">
        <v>347</v>
      </c>
      <c r="R493" s="513">
        <v>343</v>
      </c>
      <c r="S493" s="508">
        <v>68864541</v>
      </c>
      <c r="T493" s="509" t="s">
        <v>3813</v>
      </c>
      <c r="U493" s="510" t="s">
        <v>3813</v>
      </c>
      <c r="V493" s="515" t="s">
        <v>3813</v>
      </c>
      <c r="W493" s="512">
        <v>68</v>
      </c>
      <c r="X493" s="513">
        <v>68</v>
      </c>
      <c r="Y493" s="508">
        <v>44906</v>
      </c>
      <c r="Z493" s="509">
        <v>44</v>
      </c>
      <c r="AA493" s="510">
        <v>43</v>
      </c>
      <c r="AB493" s="511">
        <v>880</v>
      </c>
      <c r="AC493" s="516">
        <v>381</v>
      </c>
      <c r="AD493" s="506">
        <v>0</v>
      </c>
      <c r="AE493" s="517">
        <v>83</v>
      </c>
      <c r="AF493" s="518">
        <v>17</v>
      </c>
    </row>
    <row r="494" spans="1:32" ht="18.75" customHeight="1">
      <c r="A494" s="470">
        <v>492</v>
      </c>
      <c r="B494" s="471" t="s">
        <v>3813</v>
      </c>
      <c r="C494" s="472" t="s">
        <v>2947</v>
      </c>
      <c r="D494" s="473" t="s">
        <v>2743</v>
      </c>
      <c r="E494" s="474" t="s">
        <v>3813</v>
      </c>
      <c r="F494" s="475">
        <v>487</v>
      </c>
      <c r="G494" s="476">
        <v>72604114</v>
      </c>
      <c r="H494" s="477">
        <v>195</v>
      </c>
      <c r="I494" s="478">
        <v>194</v>
      </c>
      <c r="J494" s="479">
        <v>124937561</v>
      </c>
      <c r="K494" s="480">
        <v>203</v>
      </c>
      <c r="L494" s="481">
        <v>199</v>
      </c>
      <c r="M494" s="476">
        <v>23388913</v>
      </c>
      <c r="N494" s="477">
        <v>493</v>
      </c>
      <c r="O494" s="478">
        <v>488</v>
      </c>
      <c r="P494" s="479">
        <v>-8353760</v>
      </c>
      <c r="Q494" s="480">
        <v>125</v>
      </c>
      <c r="R494" s="481">
        <v>123</v>
      </c>
      <c r="S494" s="476">
        <v>135705920</v>
      </c>
      <c r="T494" s="477">
        <v>472</v>
      </c>
      <c r="U494" s="478">
        <v>467</v>
      </c>
      <c r="V494" s="479">
        <v>-12223980</v>
      </c>
      <c r="W494" s="480" t="s">
        <v>3813</v>
      </c>
      <c r="X494" s="481" t="s">
        <v>3813</v>
      </c>
      <c r="Y494" s="519" t="s">
        <v>3813</v>
      </c>
      <c r="Z494" s="477">
        <v>239</v>
      </c>
      <c r="AA494" s="478">
        <v>236</v>
      </c>
      <c r="AB494" s="479">
        <v>343</v>
      </c>
      <c r="AC494" s="482">
        <v>312</v>
      </c>
      <c r="AD494" s="474">
        <v>0</v>
      </c>
      <c r="AE494" s="483">
        <v>100</v>
      </c>
      <c r="AF494" s="484">
        <v>0</v>
      </c>
    </row>
    <row r="495" spans="1:32" ht="18.75" customHeight="1">
      <c r="A495" s="356">
        <v>493</v>
      </c>
      <c r="B495" s="428" t="s">
        <v>3813</v>
      </c>
      <c r="C495" s="358" t="s">
        <v>2948</v>
      </c>
      <c r="D495" s="359" t="s">
        <v>3815</v>
      </c>
      <c r="E495" s="360" t="s">
        <v>3813</v>
      </c>
      <c r="F495" s="361">
        <v>488</v>
      </c>
      <c r="G495" s="362">
        <v>72079696</v>
      </c>
      <c r="H495" s="363">
        <v>492</v>
      </c>
      <c r="I495" s="364">
        <v>487</v>
      </c>
      <c r="J495" s="365">
        <v>74183974</v>
      </c>
      <c r="K495" s="366">
        <v>235</v>
      </c>
      <c r="L495" s="367">
        <v>231</v>
      </c>
      <c r="M495" s="362">
        <v>20244721</v>
      </c>
      <c r="N495" s="363">
        <v>350</v>
      </c>
      <c r="O495" s="364">
        <v>345</v>
      </c>
      <c r="P495" s="365">
        <v>21671214</v>
      </c>
      <c r="Q495" s="366">
        <v>457</v>
      </c>
      <c r="R495" s="367">
        <v>453</v>
      </c>
      <c r="S495" s="362">
        <v>43707169</v>
      </c>
      <c r="T495" s="363">
        <v>135</v>
      </c>
      <c r="U495" s="364">
        <v>135</v>
      </c>
      <c r="V495" s="365">
        <v>7776246</v>
      </c>
      <c r="W495" s="366">
        <v>296</v>
      </c>
      <c r="X495" s="367">
        <v>295</v>
      </c>
      <c r="Y495" s="362">
        <v>6198</v>
      </c>
      <c r="Z495" s="363">
        <v>426</v>
      </c>
      <c r="AA495" s="364">
        <v>421</v>
      </c>
      <c r="AB495" s="365">
        <v>123</v>
      </c>
      <c r="AC495" s="368">
        <v>355</v>
      </c>
      <c r="AD495" s="360">
        <v>0</v>
      </c>
      <c r="AE495" s="369">
        <v>100</v>
      </c>
      <c r="AF495" s="370">
        <v>0</v>
      </c>
    </row>
    <row r="496" spans="1:32" ht="18.75" customHeight="1">
      <c r="A496" s="356">
        <v>494</v>
      </c>
      <c r="B496" s="428">
        <v>468</v>
      </c>
      <c r="C496" s="358" t="s">
        <v>2357</v>
      </c>
      <c r="D496" s="359" t="s">
        <v>3815</v>
      </c>
      <c r="E496" s="360" t="s">
        <v>3813</v>
      </c>
      <c r="F496" s="361">
        <v>489</v>
      </c>
      <c r="G496" s="362">
        <v>72078792</v>
      </c>
      <c r="H496" s="363">
        <v>496</v>
      </c>
      <c r="I496" s="364">
        <v>491</v>
      </c>
      <c r="J496" s="365">
        <v>73491614</v>
      </c>
      <c r="K496" s="366" t="s">
        <v>3813</v>
      </c>
      <c r="L496" s="367" t="s">
        <v>3813</v>
      </c>
      <c r="M496" s="426" t="s">
        <v>3813</v>
      </c>
      <c r="N496" s="363" t="s">
        <v>3813</v>
      </c>
      <c r="O496" s="364" t="s">
        <v>3813</v>
      </c>
      <c r="P496" s="425" t="s">
        <v>3813</v>
      </c>
      <c r="Q496" s="366">
        <v>277</v>
      </c>
      <c r="R496" s="367">
        <v>273</v>
      </c>
      <c r="S496" s="362">
        <v>80299438</v>
      </c>
      <c r="T496" s="363" t="s">
        <v>3813</v>
      </c>
      <c r="U496" s="364" t="s">
        <v>3813</v>
      </c>
      <c r="V496" s="425" t="s">
        <v>3813</v>
      </c>
      <c r="W496" s="366">
        <v>186</v>
      </c>
      <c r="X496" s="367">
        <v>185</v>
      </c>
      <c r="Y496" s="362">
        <v>20042</v>
      </c>
      <c r="Z496" s="363">
        <v>232</v>
      </c>
      <c r="AA496" s="364">
        <v>229</v>
      </c>
      <c r="AB496" s="365">
        <v>351</v>
      </c>
      <c r="AC496" s="368">
        <v>341</v>
      </c>
      <c r="AD496" s="360">
        <v>0</v>
      </c>
      <c r="AE496" s="369">
        <v>100</v>
      </c>
      <c r="AF496" s="370">
        <v>0</v>
      </c>
    </row>
    <row r="497" spans="1:32" ht="18.75" customHeight="1">
      <c r="A497" s="404">
        <v>495</v>
      </c>
      <c r="B497" s="405">
        <v>345</v>
      </c>
      <c r="C497" s="406" t="s">
        <v>1158</v>
      </c>
      <c r="D497" s="407" t="s">
        <v>3815</v>
      </c>
      <c r="E497" s="408" t="s">
        <v>3813</v>
      </c>
      <c r="F497" s="409">
        <v>490</v>
      </c>
      <c r="G497" s="410">
        <v>72053449</v>
      </c>
      <c r="H497" s="411">
        <v>308</v>
      </c>
      <c r="I497" s="412">
        <v>305</v>
      </c>
      <c r="J497" s="413">
        <v>105003069</v>
      </c>
      <c r="K497" s="414">
        <v>410</v>
      </c>
      <c r="L497" s="415">
        <v>406</v>
      </c>
      <c r="M497" s="410">
        <v>8277246</v>
      </c>
      <c r="N497" s="411">
        <v>8</v>
      </c>
      <c r="O497" s="412">
        <v>8</v>
      </c>
      <c r="P497" s="413">
        <v>212863816</v>
      </c>
      <c r="Q497" s="414">
        <v>20</v>
      </c>
      <c r="R497" s="415">
        <v>20</v>
      </c>
      <c r="S497" s="410">
        <v>289818820</v>
      </c>
      <c r="T497" s="411">
        <v>429</v>
      </c>
      <c r="U497" s="412">
        <v>424</v>
      </c>
      <c r="V497" s="413">
        <v>-4366843</v>
      </c>
      <c r="W497" s="414">
        <v>268</v>
      </c>
      <c r="X497" s="415">
        <v>267</v>
      </c>
      <c r="Y497" s="410">
        <v>8446</v>
      </c>
      <c r="Z497" s="411">
        <v>273</v>
      </c>
      <c r="AA497" s="412">
        <v>268</v>
      </c>
      <c r="AB497" s="413">
        <v>290</v>
      </c>
      <c r="AC497" s="418">
        <v>382</v>
      </c>
      <c r="AD497" s="408">
        <v>0</v>
      </c>
      <c r="AE497" s="419">
        <v>100</v>
      </c>
      <c r="AF497" s="420">
        <v>0</v>
      </c>
    </row>
    <row r="498" spans="1:32" ht="18.75" customHeight="1">
      <c r="A498" s="388">
        <v>496</v>
      </c>
      <c r="B498" s="389">
        <v>482</v>
      </c>
      <c r="C498" s="390" t="s">
        <v>991</v>
      </c>
      <c r="D498" s="391" t="s">
        <v>3815</v>
      </c>
      <c r="E498" s="392" t="s">
        <v>3813</v>
      </c>
      <c r="F498" s="393">
        <v>491</v>
      </c>
      <c r="G498" s="394">
        <v>71889599</v>
      </c>
      <c r="H498" s="395">
        <v>494</v>
      </c>
      <c r="I498" s="396">
        <v>489</v>
      </c>
      <c r="J498" s="397">
        <v>73717773</v>
      </c>
      <c r="K498" s="398">
        <v>84</v>
      </c>
      <c r="L498" s="399">
        <v>81</v>
      </c>
      <c r="M498" s="394">
        <v>37990214</v>
      </c>
      <c r="N498" s="395">
        <v>189</v>
      </c>
      <c r="O498" s="396">
        <v>185</v>
      </c>
      <c r="P498" s="397">
        <v>44389436</v>
      </c>
      <c r="Q498" s="398">
        <v>257</v>
      </c>
      <c r="R498" s="399">
        <v>253</v>
      </c>
      <c r="S498" s="394">
        <v>86595836</v>
      </c>
      <c r="T498" s="395">
        <v>155</v>
      </c>
      <c r="U498" s="396">
        <v>154</v>
      </c>
      <c r="V498" s="397">
        <v>6839479</v>
      </c>
      <c r="W498" s="398">
        <v>246</v>
      </c>
      <c r="X498" s="399">
        <v>245</v>
      </c>
      <c r="Y498" s="394">
        <v>10984</v>
      </c>
      <c r="Z498" s="395">
        <v>104</v>
      </c>
      <c r="AA498" s="396">
        <v>103</v>
      </c>
      <c r="AB498" s="397">
        <v>594</v>
      </c>
      <c r="AC498" s="401">
        <v>210</v>
      </c>
      <c r="AD498" s="392">
        <v>0</v>
      </c>
      <c r="AE498" s="402">
        <v>100</v>
      </c>
      <c r="AF498" s="403">
        <v>0</v>
      </c>
    </row>
    <row r="499" spans="1:32" ht="18.75" customHeight="1">
      <c r="A499" s="470">
        <v>497</v>
      </c>
      <c r="B499" s="471">
        <v>450</v>
      </c>
      <c r="C499" s="472" t="s">
        <v>219</v>
      </c>
      <c r="D499" s="473" t="s">
        <v>3368</v>
      </c>
      <c r="E499" s="474" t="s">
        <v>3813</v>
      </c>
      <c r="F499" s="475">
        <v>492</v>
      </c>
      <c r="G499" s="476">
        <v>71821001</v>
      </c>
      <c r="H499" s="477">
        <v>499</v>
      </c>
      <c r="I499" s="478">
        <v>494</v>
      </c>
      <c r="J499" s="479">
        <v>72753196</v>
      </c>
      <c r="K499" s="480">
        <v>337</v>
      </c>
      <c r="L499" s="481">
        <v>333</v>
      </c>
      <c r="M499" s="476">
        <v>13257058</v>
      </c>
      <c r="N499" s="477">
        <v>373</v>
      </c>
      <c r="O499" s="478">
        <v>368</v>
      </c>
      <c r="P499" s="479">
        <v>19548023</v>
      </c>
      <c r="Q499" s="480">
        <v>422</v>
      </c>
      <c r="R499" s="481">
        <v>418</v>
      </c>
      <c r="S499" s="476">
        <v>52679465</v>
      </c>
      <c r="T499" s="477">
        <v>254</v>
      </c>
      <c r="U499" s="478">
        <v>251</v>
      </c>
      <c r="V499" s="479">
        <v>2838987</v>
      </c>
      <c r="W499" s="480">
        <v>141</v>
      </c>
      <c r="X499" s="481">
        <v>140</v>
      </c>
      <c r="Y499" s="476">
        <v>27769</v>
      </c>
      <c r="Z499" s="477">
        <v>95</v>
      </c>
      <c r="AA499" s="478">
        <v>94</v>
      </c>
      <c r="AB499" s="479">
        <v>616</v>
      </c>
      <c r="AC499" s="482">
        <v>321</v>
      </c>
      <c r="AD499" s="474">
        <v>0</v>
      </c>
      <c r="AE499" s="483">
        <v>100</v>
      </c>
      <c r="AF499" s="484">
        <v>0</v>
      </c>
    </row>
    <row r="500" spans="1:32" ht="18.75" customHeight="1">
      <c r="A500" s="470">
        <v>498</v>
      </c>
      <c r="B500" s="471">
        <v>273</v>
      </c>
      <c r="C500" s="472" t="s">
        <v>2949</v>
      </c>
      <c r="D500" s="473" t="s">
        <v>3374</v>
      </c>
      <c r="E500" s="474" t="s">
        <v>3813</v>
      </c>
      <c r="F500" s="475">
        <v>493</v>
      </c>
      <c r="G500" s="476">
        <v>71784448</v>
      </c>
      <c r="H500" s="477">
        <v>485</v>
      </c>
      <c r="I500" s="478">
        <v>481</v>
      </c>
      <c r="J500" s="479">
        <v>76772192</v>
      </c>
      <c r="K500" s="480">
        <v>437</v>
      </c>
      <c r="L500" s="481">
        <v>433</v>
      </c>
      <c r="M500" s="476">
        <v>6548589</v>
      </c>
      <c r="N500" s="477">
        <v>209</v>
      </c>
      <c r="O500" s="478">
        <v>205</v>
      </c>
      <c r="P500" s="479">
        <v>40975981</v>
      </c>
      <c r="Q500" s="480">
        <v>416</v>
      </c>
      <c r="R500" s="481">
        <v>412</v>
      </c>
      <c r="S500" s="476">
        <v>54708323</v>
      </c>
      <c r="T500" s="477">
        <v>218</v>
      </c>
      <c r="U500" s="478">
        <v>216</v>
      </c>
      <c r="V500" s="479">
        <v>4071130</v>
      </c>
      <c r="W500" s="480">
        <v>373</v>
      </c>
      <c r="X500" s="481">
        <v>372</v>
      </c>
      <c r="Y500" s="476">
        <v>1872</v>
      </c>
      <c r="Z500" s="477">
        <v>463</v>
      </c>
      <c r="AA500" s="478">
        <v>458</v>
      </c>
      <c r="AB500" s="479">
        <v>81</v>
      </c>
      <c r="AC500" s="482">
        <v>311</v>
      </c>
      <c r="AD500" s="474">
        <v>0</v>
      </c>
      <c r="AE500" s="483">
        <v>100</v>
      </c>
      <c r="AF500" s="484">
        <v>0</v>
      </c>
    </row>
    <row r="501" spans="1:32" ht="18.75" customHeight="1">
      <c r="A501" s="470">
        <v>499</v>
      </c>
      <c r="B501" s="471">
        <v>412</v>
      </c>
      <c r="C501" s="472" t="s">
        <v>953</v>
      </c>
      <c r="D501" s="473" t="s">
        <v>3111</v>
      </c>
      <c r="E501" s="474" t="s">
        <v>3813</v>
      </c>
      <c r="F501" s="475">
        <v>494</v>
      </c>
      <c r="G501" s="476">
        <v>71404245</v>
      </c>
      <c r="H501" s="477">
        <v>500</v>
      </c>
      <c r="I501" s="478">
        <v>495</v>
      </c>
      <c r="J501" s="479">
        <v>72535522</v>
      </c>
      <c r="K501" s="480">
        <v>162</v>
      </c>
      <c r="L501" s="481">
        <v>159</v>
      </c>
      <c r="M501" s="476">
        <v>27720186</v>
      </c>
      <c r="N501" s="477">
        <v>142</v>
      </c>
      <c r="O501" s="478">
        <v>139</v>
      </c>
      <c r="P501" s="479">
        <v>53066537</v>
      </c>
      <c r="Q501" s="480">
        <v>326</v>
      </c>
      <c r="R501" s="481">
        <v>322</v>
      </c>
      <c r="S501" s="476">
        <v>72798597</v>
      </c>
      <c r="T501" s="477">
        <v>69</v>
      </c>
      <c r="U501" s="478">
        <v>69</v>
      </c>
      <c r="V501" s="479">
        <v>14486729</v>
      </c>
      <c r="W501" s="480" t="s">
        <v>3813</v>
      </c>
      <c r="X501" s="481" t="s">
        <v>3813</v>
      </c>
      <c r="Y501" s="519" t="s">
        <v>3813</v>
      </c>
      <c r="Z501" s="477">
        <v>408</v>
      </c>
      <c r="AA501" s="478">
        <v>403</v>
      </c>
      <c r="AB501" s="479">
        <v>140</v>
      </c>
      <c r="AC501" s="482">
        <v>369</v>
      </c>
      <c r="AD501" s="474">
        <v>0</v>
      </c>
      <c r="AE501" s="483">
        <v>100</v>
      </c>
      <c r="AF501" s="484">
        <v>0</v>
      </c>
    </row>
    <row r="502" spans="1:32" ht="18.75" customHeight="1">
      <c r="A502" s="452">
        <v>500</v>
      </c>
      <c r="B502" s="453">
        <v>466</v>
      </c>
      <c r="C502" s="454" t="s">
        <v>679</v>
      </c>
      <c r="D502" s="455" t="s">
        <v>3815</v>
      </c>
      <c r="E502" s="456" t="s">
        <v>3813</v>
      </c>
      <c r="F502" s="457">
        <v>495</v>
      </c>
      <c r="G502" s="458">
        <v>71089386</v>
      </c>
      <c r="H502" s="459">
        <v>487</v>
      </c>
      <c r="I502" s="460">
        <v>482</v>
      </c>
      <c r="J502" s="461">
        <v>75267567</v>
      </c>
      <c r="K502" s="462">
        <v>321</v>
      </c>
      <c r="L502" s="463">
        <v>317</v>
      </c>
      <c r="M502" s="458">
        <v>14003880</v>
      </c>
      <c r="N502" s="459">
        <v>234</v>
      </c>
      <c r="O502" s="460">
        <v>230</v>
      </c>
      <c r="P502" s="461">
        <v>36350941</v>
      </c>
      <c r="Q502" s="462">
        <v>460</v>
      </c>
      <c r="R502" s="463">
        <v>456</v>
      </c>
      <c r="S502" s="458">
        <v>42895405</v>
      </c>
      <c r="T502" s="459">
        <v>130</v>
      </c>
      <c r="U502" s="460">
        <v>130</v>
      </c>
      <c r="V502" s="461">
        <v>8134773</v>
      </c>
      <c r="W502" s="462">
        <v>317</v>
      </c>
      <c r="X502" s="463">
        <v>316</v>
      </c>
      <c r="Y502" s="458">
        <v>4668</v>
      </c>
      <c r="Z502" s="459">
        <v>342</v>
      </c>
      <c r="AA502" s="460">
        <v>337</v>
      </c>
      <c r="AB502" s="461">
        <v>216</v>
      </c>
      <c r="AC502" s="464">
        <v>311</v>
      </c>
      <c r="AD502" s="456">
        <v>0</v>
      </c>
      <c r="AE502" s="465">
        <v>100</v>
      </c>
      <c r="AF502" s="466">
        <v>0</v>
      </c>
    </row>
    <row r="503" spans="1:32" s="667" customFormat="1" ht="12.75">
      <c r="A503" s="668"/>
      <c r="B503" s="669"/>
      <c r="C503" s="670"/>
      <c r="D503" s="670"/>
      <c r="E503" s="668"/>
      <c r="F503" s="669"/>
      <c r="G503" s="671"/>
      <c r="H503" s="672"/>
      <c r="I503" s="672"/>
      <c r="J503" s="671"/>
      <c r="K503" s="672"/>
      <c r="L503" s="672"/>
      <c r="M503" s="671"/>
      <c r="N503" s="672"/>
      <c r="O503" s="672"/>
      <c r="P503" s="671"/>
      <c r="Q503" s="672"/>
      <c r="R503" s="672"/>
      <c r="S503" s="671"/>
      <c r="T503" s="672"/>
      <c r="U503" s="672"/>
      <c r="V503" s="671"/>
      <c r="W503" s="672"/>
      <c r="X503" s="672"/>
      <c r="Y503" s="671"/>
      <c r="Z503" s="672"/>
      <c r="AA503" s="672"/>
      <c r="AB503" s="671"/>
      <c r="AC503" s="671"/>
      <c r="AD503" s="668"/>
      <c r="AE503" s="668"/>
      <c r="AF503" s="668"/>
    </row>
    <row r="504" spans="1:32">
      <c r="A504" s="708" t="s">
        <v>4154</v>
      </c>
      <c r="B504" s="725"/>
      <c r="C504" s="725"/>
      <c r="M504" s="6"/>
      <c r="P504" s="6"/>
      <c r="V504" s="6"/>
    </row>
    <row r="505" spans="1:32" s="90" customFormat="1" ht="22.5" customHeight="1">
      <c r="A505" s="725"/>
      <c r="B505" s="725"/>
      <c r="C505" s="725"/>
      <c r="D505" s="710" t="s">
        <v>4155</v>
      </c>
      <c r="E505" s="710"/>
      <c r="F505" s="711">
        <v>53972857284</v>
      </c>
      <c r="G505" s="711"/>
      <c r="I505" s="711">
        <v>61144821019</v>
      </c>
      <c r="J505" s="712"/>
      <c r="L505" s="711">
        <v>11464257648</v>
      </c>
      <c r="M505" s="712"/>
      <c r="O505" s="711">
        <v>23281195190</v>
      </c>
      <c r="P505" s="712"/>
      <c r="R505" s="711">
        <v>56911414154</v>
      </c>
      <c r="S505" s="712"/>
      <c r="U505" s="711">
        <v>1962733070</v>
      </c>
      <c r="V505" s="712"/>
      <c r="X505" s="711">
        <v>9232699</v>
      </c>
      <c r="Y505" s="712"/>
      <c r="AA505" s="711">
        <v>206861</v>
      </c>
      <c r="AB505" s="712"/>
      <c r="AC505" s="468"/>
      <c r="AD505" s="468"/>
      <c r="AE505" s="468"/>
      <c r="AF505" s="468"/>
    </row>
    <row r="506" spans="1:32" s="90" customFormat="1" ht="12.75" hidden="1">
      <c r="E506" s="469"/>
      <c r="G506" s="468"/>
      <c r="J506" s="468"/>
      <c r="M506" s="468"/>
      <c r="P506" s="468"/>
      <c r="S506" s="468"/>
      <c r="V506" s="468"/>
      <c r="Y506" s="468"/>
      <c r="AB506" s="468"/>
      <c r="AC506" s="468"/>
      <c r="AD506" s="468"/>
      <c r="AE506" s="468"/>
      <c r="AF506" s="468"/>
    </row>
    <row r="507" spans="1:32" hidden="1">
      <c r="D507" s="130">
        <f>SUM(F505:AA505)</f>
        <v>208746717925</v>
      </c>
      <c r="E507" s="131" t="s">
        <v>1711</v>
      </c>
      <c r="G507" s="130">
        <f>F505/500</f>
        <v>107945714.568</v>
      </c>
      <c r="J507" s="130">
        <f>I505/500</f>
        <v>122289642.038</v>
      </c>
      <c r="M507" s="130">
        <f>L505/500</f>
        <v>22928515.296</v>
      </c>
      <c r="P507" s="130">
        <f>O505/500</f>
        <v>46562390.380000003</v>
      </c>
      <c r="S507" s="130">
        <f>R505/500</f>
        <v>113822828.308</v>
      </c>
      <c r="V507" s="130">
        <f>U505/500</f>
        <v>3925466.14</v>
      </c>
      <c r="Y507" s="130">
        <f>X505/500</f>
        <v>18465.398000000001</v>
      </c>
      <c r="AB507" s="130">
        <f>AA505/500</f>
        <v>413.72199999999998</v>
      </c>
      <c r="AC507" s="130"/>
    </row>
    <row r="508" spans="1:32" hidden="1"/>
    <row r="509" spans="1:32" hidden="1">
      <c r="G509" s="130">
        <f>SUM(G3:G502)</f>
        <v>50080471973</v>
      </c>
      <c r="J509" s="130">
        <f>SUM(J3:J502)</f>
        <v>56162100420</v>
      </c>
      <c r="M509" s="130">
        <f>SUM(M3:M502)</f>
        <v>7600102233</v>
      </c>
      <c r="P509" s="130">
        <f>SUM(P3:P502)</f>
        <v>17632104530</v>
      </c>
      <c r="S509" s="130">
        <f>SUM(S3:S502)</f>
        <v>45636456446</v>
      </c>
      <c r="V509" s="130">
        <f>SUM(V3:V502)</f>
        <v>1603111539</v>
      </c>
      <c r="Y509" s="130">
        <f>SUM(Y3:Y502)</f>
        <v>7979428</v>
      </c>
      <c r="AB509" s="130">
        <f>SUM(AB3:AB502)</f>
        <v>167101</v>
      </c>
      <c r="AC509" s="130"/>
    </row>
    <row r="510" spans="1:32" hidden="1">
      <c r="G510" s="130">
        <f>F505-G509</f>
        <v>3892385311</v>
      </c>
      <c r="J510" s="130">
        <f>I505-J509</f>
        <v>4982720599</v>
      </c>
      <c r="M510" s="130">
        <f>L505-M509</f>
        <v>3864155415</v>
      </c>
      <c r="P510" s="130">
        <f>O505-P509</f>
        <v>5649090660</v>
      </c>
      <c r="S510" s="130">
        <f>R505-S509</f>
        <v>11274957708</v>
      </c>
      <c r="V510" s="130">
        <f>U505-V509</f>
        <v>359621531</v>
      </c>
      <c r="Y510" s="130">
        <f>X505-Y509</f>
        <v>1253271</v>
      </c>
      <c r="AB510" s="130">
        <f>AA505-AB509</f>
        <v>39760</v>
      </c>
      <c r="AC510" s="130"/>
    </row>
    <row r="511" spans="1:32" hidden="1">
      <c r="G511" s="132">
        <f>G510/G509*100</f>
        <v>7.7722616374272802</v>
      </c>
      <c r="J511" s="132">
        <f>J510/J509*100</f>
        <v>8.872033919204334</v>
      </c>
      <c r="M511" s="132">
        <f>M510/M509*100</f>
        <v>50.843466265778062</v>
      </c>
      <c r="P511" s="132">
        <f>P510/P509*100</f>
        <v>32.038663622872704</v>
      </c>
      <c r="S511" s="132">
        <f>S510/S509*100</f>
        <v>24.706032382994632</v>
      </c>
      <c r="V511" s="132">
        <f>V510/V509*100</f>
        <v>22.432720509536548</v>
      </c>
      <c r="Y511" s="132">
        <f>Y510/Y509*100</f>
        <v>15.706276189220581</v>
      </c>
      <c r="AB511" s="132">
        <f>AB510/AB509*100</f>
        <v>23.793992854620857</v>
      </c>
      <c r="AC511" s="132"/>
    </row>
    <row r="512" spans="1:32" hidden="1">
      <c r="J512" s="130"/>
    </row>
  </sheetData>
  <sheetProtection algorithmName="SHA-512" hashValue="ucyTrCyKOPLT4hQwxNXSkhWA306NG596FKmCIcxC3wnfhlEeCtz2/82YLOo5t/lzoXwKYI0z6diMYhK2TvIxYQ==" saltValue="rKekX3frJO1eYxmGLwCC0w==" spinCount="100000" sheet="1" objects="1" scenarios="1" autoFilter="0"/>
  <autoFilter ref="A2:AF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F505:G505"/>
    <mergeCell ref="I505:J505"/>
    <mergeCell ref="X505:Y505"/>
    <mergeCell ref="AA505:AB505"/>
    <mergeCell ref="L505:M505"/>
    <mergeCell ref="O505:P505"/>
    <mergeCell ref="R505:S505"/>
    <mergeCell ref="U505:V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9" customWidth="1"/>
    <col min="3" max="3" width="52.42578125" style="129" customWidth="1"/>
    <col min="4" max="4" width="15.7109375" style="129" customWidth="1"/>
    <col min="5" max="6" width="7.85546875" style="129" customWidth="1"/>
    <col min="7" max="7" width="15.42578125" style="129" customWidth="1"/>
    <col min="8" max="9" width="11" style="129" customWidth="1"/>
    <col min="10" max="10" width="15.42578125" style="129" customWidth="1"/>
    <col min="11" max="12" width="11" style="129" customWidth="1"/>
    <col min="13" max="13" width="15.42578125" style="129" customWidth="1"/>
    <col min="14" max="15" width="11" style="129" customWidth="1"/>
    <col min="16" max="16" width="15.42578125" style="129" customWidth="1"/>
    <col min="17" max="18" width="11" style="129" customWidth="1"/>
    <col min="19" max="19" width="15.28515625" style="129" customWidth="1"/>
    <col min="20" max="21" width="11" style="129" customWidth="1"/>
    <col min="22" max="22" width="13.85546875" style="129" customWidth="1"/>
    <col min="23" max="24" width="11" style="129" customWidth="1"/>
    <col min="25" max="25" width="13.85546875" style="129" customWidth="1"/>
    <col min="26" max="27" width="11" style="129" customWidth="1"/>
    <col min="28" max="29" width="13.85546875" style="129" customWidth="1"/>
    <col min="30" max="30" width="14" style="129" customWidth="1"/>
    <col min="31" max="32" width="13.85546875" style="129" customWidth="1"/>
    <col min="33" max="16384" width="0" style="129" hidden="1"/>
  </cols>
  <sheetData>
    <row r="1" spans="1:32" s="317" customFormat="1" ht="37.5" customHeight="1">
      <c r="A1" s="717" t="s">
        <v>78</v>
      </c>
      <c r="B1" s="718"/>
      <c r="C1" s="706" t="s">
        <v>3794</v>
      </c>
      <c r="D1" s="707" t="s">
        <v>3795</v>
      </c>
      <c r="E1" s="705" t="s">
        <v>3796</v>
      </c>
      <c r="F1" s="706" t="s">
        <v>3797</v>
      </c>
      <c r="G1" s="707" t="s">
        <v>3798</v>
      </c>
      <c r="H1" s="705" t="s">
        <v>3799</v>
      </c>
      <c r="I1" s="726"/>
      <c r="J1" s="723"/>
      <c r="K1" s="705" t="s">
        <v>3800</v>
      </c>
      <c r="L1" s="726"/>
      <c r="M1" s="723"/>
      <c r="N1" s="722" t="s">
        <v>71</v>
      </c>
      <c r="O1" s="726"/>
      <c r="P1" s="723"/>
      <c r="Q1" s="722" t="s">
        <v>3802</v>
      </c>
      <c r="R1" s="726"/>
      <c r="S1" s="723"/>
      <c r="T1" s="705" t="s">
        <v>90</v>
      </c>
      <c r="U1" s="726"/>
      <c r="V1" s="723"/>
      <c r="W1" s="705" t="s">
        <v>91</v>
      </c>
      <c r="X1" s="727"/>
      <c r="Y1" s="728"/>
      <c r="Z1" s="705" t="s">
        <v>3793</v>
      </c>
      <c r="AA1" s="706"/>
      <c r="AB1" s="707"/>
      <c r="AC1" s="729" t="s">
        <v>4042</v>
      </c>
      <c r="AD1" s="705" t="s">
        <v>3805</v>
      </c>
      <c r="AE1" s="706" t="s">
        <v>3806</v>
      </c>
      <c r="AF1" s="707" t="s">
        <v>3807</v>
      </c>
    </row>
    <row r="2" spans="1:32" s="322" customFormat="1" ht="24.75" customHeight="1">
      <c r="A2" s="318">
        <v>2010</v>
      </c>
      <c r="B2" s="319">
        <v>2009</v>
      </c>
      <c r="C2" s="719"/>
      <c r="D2" s="723"/>
      <c r="E2" s="724"/>
      <c r="F2" s="726"/>
      <c r="G2" s="721"/>
      <c r="H2" s="320" t="s">
        <v>4040</v>
      </c>
      <c r="I2" s="128" t="s">
        <v>4041</v>
      </c>
      <c r="J2" s="321" t="s">
        <v>3808</v>
      </c>
      <c r="K2" s="320" t="s">
        <v>4040</v>
      </c>
      <c r="L2" s="128" t="s">
        <v>4041</v>
      </c>
      <c r="M2" s="321" t="s">
        <v>3808</v>
      </c>
      <c r="N2" s="320" t="s">
        <v>4040</v>
      </c>
      <c r="O2" s="128" t="s">
        <v>4041</v>
      </c>
      <c r="P2" s="321" t="s">
        <v>3809</v>
      </c>
      <c r="Q2" s="320" t="s">
        <v>4040</v>
      </c>
      <c r="R2" s="128" t="s">
        <v>4041</v>
      </c>
      <c r="S2" s="321" t="s">
        <v>3808</v>
      </c>
      <c r="T2" s="320" t="s">
        <v>4040</v>
      </c>
      <c r="U2" s="128" t="s">
        <v>4041</v>
      </c>
      <c r="V2" s="321" t="s">
        <v>3808</v>
      </c>
      <c r="W2" s="320" t="s">
        <v>4040</v>
      </c>
      <c r="X2" s="128" t="s">
        <v>4041</v>
      </c>
      <c r="Y2" s="321" t="s">
        <v>92</v>
      </c>
      <c r="Z2" s="320" t="s">
        <v>4040</v>
      </c>
      <c r="AA2" s="128" t="s">
        <v>4041</v>
      </c>
      <c r="AB2" s="321" t="s">
        <v>3811</v>
      </c>
      <c r="AC2" s="730"/>
      <c r="AD2" s="705"/>
      <c r="AE2" s="706"/>
      <c r="AF2" s="707"/>
    </row>
    <row r="3" spans="1:32" ht="18.75" customHeight="1">
      <c r="A3" s="323">
        <v>1</v>
      </c>
      <c r="B3" s="324">
        <v>6</v>
      </c>
      <c r="C3" s="325" t="s">
        <v>93</v>
      </c>
      <c r="D3" s="326" t="s">
        <v>3372</v>
      </c>
      <c r="E3" s="327" t="s">
        <v>3813</v>
      </c>
      <c r="F3" s="328">
        <v>1</v>
      </c>
      <c r="G3" s="329">
        <v>123729722</v>
      </c>
      <c r="H3" s="330">
        <v>48</v>
      </c>
      <c r="I3" s="331">
        <v>48</v>
      </c>
      <c r="J3" s="332">
        <v>123910236</v>
      </c>
      <c r="K3" s="333">
        <v>235</v>
      </c>
      <c r="L3" s="334">
        <v>232</v>
      </c>
      <c r="M3" s="329">
        <v>16540274</v>
      </c>
      <c r="N3" s="330">
        <v>115</v>
      </c>
      <c r="O3" s="331">
        <v>111</v>
      </c>
      <c r="P3" s="332">
        <v>55354568</v>
      </c>
      <c r="Q3" s="333">
        <v>204</v>
      </c>
      <c r="R3" s="334">
        <v>201</v>
      </c>
      <c r="S3" s="329">
        <v>82743250</v>
      </c>
      <c r="T3" s="330">
        <v>109</v>
      </c>
      <c r="U3" s="331">
        <v>109</v>
      </c>
      <c r="V3" s="332">
        <v>8734505</v>
      </c>
      <c r="W3" s="333">
        <v>62</v>
      </c>
      <c r="X3" s="334">
        <v>61</v>
      </c>
      <c r="Y3" s="329">
        <v>39858</v>
      </c>
      <c r="Z3" s="330">
        <v>262</v>
      </c>
      <c r="AA3" s="331">
        <v>257</v>
      </c>
      <c r="AB3" s="332">
        <v>287</v>
      </c>
      <c r="AC3" s="335">
        <v>371</v>
      </c>
      <c r="AD3" s="327">
        <v>0</v>
      </c>
      <c r="AE3" s="336">
        <v>100</v>
      </c>
      <c r="AF3" s="337">
        <v>0</v>
      </c>
    </row>
    <row r="4" spans="1:32" ht="18.75" customHeight="1">
      <c r="A4" s="338">
        <v>2</v>
      </c>
      <c r="B4" s="339" t="s">
        <v>3813</v>
      </c>
      <c r="C4" s="340" t="s">
        <v>350</v>
      </c>
      <c r="D4" s="341" t="s">
        <v>3815</v>
      </c>
      <c r="E4" s="342" t="s">
        <v>3813</v>
      </c>
      <c r="F4" s="343">
        <v>2</v>
      </c>
      <c r="G4" s="344">
        <v>123577911</v>
      </c>
      <c r="H4" s="345">
        <v>15</v>
      </c>
      <c r="I4" s="346">
        <v>15</v>
      </c>
      <c r="J4" s="347">
        <v>162925763</v>
      </c>
      <c r="K4" s="348">
        <v>463</v>
      </c>
      <c r="L4" s="349">
        <v>459</v>
      </c>
      <c r="M4" s="344">
        <v>4168196</v>
      </c>
      <c r="N4" s="345">
        <v>152</v>
      </c>
      <c r="O4" s="346">
        <v>148</v>
      </c>
      <c r="P4" s="347">
        <v>47994595</v>
      </c>
      <c r="Q4" s="348">
        <v>79</v>
      </c>
      <c r="R4" s="349">
        <v>76</v>
      </c>
      <c r="S4" s="344">
        <v>140977220</v>
      </c>
      <c r="T4" s="345">
        <v>366</v>
      </c>
      <c r="U4" s="346">
        <v>364</v>
      </c>
      <c r="V4" s="347">
        <v>1236276</v>
      </c>
      <c r="W4" s="348">
        <v>143</v>
      </c>
      <c r="X4" s="349">
        <v>142</v>
      </c>
      <c r="Y4" s="344">
        <v>24052</v>
      </c>
      <c r="Z4" s="345">
        <v>367</v>
      </c>
      <c r="AA4" s="346">
        <v>362</v>
      </c>
      <c r="AB4" s="347">
        <v>179</v>
      </c>
      <c r="AC4" s="350">
        <v>371</v>
      </c>
      <c r="AD4" s="351">
        <v>0</v>
      </c>
      <c r="AE4" s="343">
        <v>100</v>
      </c>
      <c r="AF4" s="352">
        <v>0</v>
      </c>
    </row>
    <row r="5" spans="1:32" ht="18.75" customHeight="1">
      <c r="A5" s="338">
        <v>3</v>
      </c>
      <c r="B5" s="339">
        <v>125</v>
      </c>
      <c r="C5" s="340" t="s">
        <v>1290</v>
      </c>
      <c r="D5" s="341" t="s">
        <v>3815</v>
      </c>
      <c r="E5" s="351" t="s">
        <v>3813</v>
      </c>
      <c r="F5" s="353">
        <v>3</v>
      </c>
      <c r="G5" s="344">
        <v>123505460</v>
      </c>
      <c r="H5" s="345">
        <v>47</v>
      </c>
      <c r="I5" s="346">
        <v>47</v>
      </c>
      <c r="J5" s="347">
        <v>123969329</v>
      </c>
      <c r="K5" s="348" t="s">
        <v>3813</v>
      </c>
      <c r="L5" s="349" t="s">
        <v>3813</v>
      </c>
      <c r="M5" s="354" t="s">
        <v>3813</v>
      </c>
      <c r="N5" s="345" t="s">
        <v>3813</v>
      </c>
      <c r="O5" s="346" t="s">
        <v>3813</v>
      </c>
      <c r="P5" s="355" t="s">
        <v>3813</v>
      </c>
      <c r="Q5" s="348" t="s">
        <v>3813</v>
      </c>
      <c r="R5" s="349" t="s">
        <v>3813</v>
      </c>
      <c r="S5" s="354" t="s">
        <v>3813</v>
      </c>
      <c r="T5" s="345" t="s">
        <v>3813</v>
      </c>
      <c r="U5" s="346" t="s">
        <v>3813</v>
      </c>
      <c r="V5" s="355" t="s">
        <v>3813</v>
      </c>
      <c r="W5" s="348" t="s">
        <v>3813</v>
      </c>
      <c r="X5" s="349" t="s">
        <v>3813</v>
      </c>
      <c r="Y5" s="354" t="s">
        <v>3813</v>
      </c>
      <c r="Z5" s="345" t="s">
        <v>3813</v>
      </c>
      <c r="AA5" s="346" t="s">
        <v>3813</v>
      </c>
      <c r="AB5" s="355" t="s">
        <v>3813</v>
      </c>
      <c r="AC5" s="350">
        <v>361</v>
      </c>
      <c r="AD5" s="351">
        <v>0</v>
      </c>
      <c r="AE5" s="343">
        <v>100</v>
      </c>
      <c r="AF5" s="352">
        <v>0</v>
      </c>
    </row>
    <row r="6" spans="1:32" ht="18.75" customHeight="1">
      <c r="A6" s="356">
        <v>4</v>
      </c>
      <c r="B6" s="357" t="s">
        <v>3813</v>
      </c>
      <c r="C6" s="358" t="s">
        <v>351</v>
      </c>
      <c r="D6" s="359" t="s">
        <v>3815</v>
      </c>
      <c r="E6" s="360" t="s">
        <v>3813</v>
      </c>
      <c r="F6" s="361">
        <v>4</v>
      </c>
      <c r="G6" s="362">
        <v>123134109</v>
      </c>
      <c r="H6" s="363">
        <v>4</v>
      </c>
      <c r="I6" s="364">
        <v>4</v>
      </c>
      <c r="J6" s="365">
        <v>254844663</v>
      </c>
      <c r="K6" s="366">
        <v>17</v>
      </c>
      <c r="L6" s="367">
        <v>16</v>
      </c>
      <c r="M6" s="362">
        <v>51286618</v>
      </c>
      <c r="N6" s="363">
        <v>186</v>
      </c>
      <c r="O6" s="364">
        <v>182</v>
      </c>
      <c r="P6" s="365">
        <v>41502073</v>
      </c>
      <c r="Q6" s="366">
        <v>28</v>
      </c>
      <c r="R6" s="367">
        <v>27</v>
      </c>
      <c r="S6" s="362">
        <v>218478133</v>
      </c>
      <c r="T6" s="363">
        <v>483</v>
      </c>
      <c r="U6" s="364">
        <v>478</v>
      </c>
      <c r="V6" s="365">
        <v>-6807620</v>
      </c>
      <c r="W6" s="366">
        <v>40</v>
      </c>
      <c r="X6" s="367">
        <v>40</v>
      </c>
      <c r="Y6" s="362">
        <v>46963</v>
      </c>
      <c r="Z6" s="363">
        <v>82</v>
      </c>
      <c r="AA6" s="364">
        <v>81</v>
      </c>
      <c r="AB6" s="365">
        <v>642</v>
      </c>
      <c r="AC6" s="368">
        <v>383</v>
      </c>
      <c r="AD6" s="360">
        <v>0</v>
      </c>
      <c r="AE6" s="369">
        <v>100</v>
      </c>
      <c r="AF6" s="370">
        <v>0</v>
      </c>
    </row>
    <row r="7" spans="1:32" ht="18.75" customHeight="1">
      <c r="A7" s="371">
        <v>5</v>
      </c>
      <c r="B7" s="372" t="s">
        <v>3813</v>
      </c>
      <c r="C7" s="373" t="s">
        <v>352</v>
      </c>
      <c r="D7" s="374" t="s">
        <v>465</v>
      </c>
      <c r="E7" s="375" t="s">
        <v>3813</v>
      </c>
      <c r="F7" s="376">
        <v>5</v>
      </c>
      <c r="G7" s="377">
        <v>123079110</v>
      </c>
      <c r="H7" s="378">
        <v>39</v>
      </c>
      <c r="I7" s="379">
        <v>39</v>
      </c>
      <c r="J7" s="380">
        <v>126949076</v>
      </c>
      <c r="K7" s="381" t="s">
        <v>3813</v>
      </c>
      <c r="L7" s="382" t="s">
        <v>3813</v>
      </c>
      <c r="M7" s="383" t="s">
        <v>3813</v>
      </c>
      <c r="N7" s="378" t="s">
        <v>3813</v>
      </c>
      <c r="O7" s="379" t="s">
        <v>3813</v>
      </c>
      <c r="P7" s="384" t="s">
        <v>3813</v>
      </c>
      <c r="Q7" s="381" t="s">
        <v>3813</v>
      </c>
      <c r="R7" s="382" t="s">
        <v>3813</v>
      </c>
      <c r="S7" s="383" t="s">
        <v>3813</v>
      </c>
      <c r="T7" s="378" t="s">
        <v>3813</v>
      </c>
      <c r="U7" s="379" t="s">
        <v>3813</v>
      </c>
      <c r="V7" s="384" t="s">
        <v>3813</v>
      </c>
      <c r="W7" s="381">
        <v>142</v>
      </c>
      <c r="X7" s="382">
        <v>141</v>
      </c>
      <c r="Y7" s="377">
        <v>24053</v>
      </c>
      <c r="Z7" s="378">
        <v>416</v>
      </c>
      <c r="AA7" s="379">
        <v>411</v>
      </c>
      <c r="AB7" s="380">
        <v>126</v>
      </c>
      <c r="AC7" s="385">
        <v>311</v>
      </c>
      <c r="AD7" s="375">
        <v>0</v>
      </c>
      <c r="AE7" s="386">
        <v>100</v>
      </c>
      <c r="AF7" s="387">
        <v>0</v>
      </c>
    </row>
    <row r="8" spans="1:32" ht="18.75" customHeight="1">
      <c r="A8" s="388">
        <v>6</v>
      </c>
      <c r="B8" s="389">
        <v>24</v>
      </c>
      <c r="C8" s="390" t="s">
        <v>1287</v>
      </c>
      <c r="D8" s="391" t="s">
        <v>3815</v>
      </c>
      <c r="E8" s="392" t="s">
        <v>3813</v>
      </c>
      <c r="F8" s="393">
        <v>6</v>
      </c>
      <c r="G8" s="394">
        <v>123003579</v>
      </c>
      <c r="H8" s="395">
        <v>54</v>
      </c>
      <c r="I8" s="396">
        <v>54</v>
      </c>
      <c r="J8" s="397">
        <v>123003579</v>
      </c>
      <c r="K8" s="398">
        <v>34</v>
      </c>
      <c r="L8" s="399">
        <v>32</v>
      </c>
      <c r="M8" s="394">
        <v>43477540</v>
      </c>
      <c r="N8" s="395">
        <v>475</v>
      </c>
      <c r="O8" s="396">
        <v>470</v>
      </c>
      <c r="P8" s="397">
        <v>5537628</v>
      </c>
      <c r="Q8" s="398">
        <v>472</v>
      </c>
      <c r="R8" s="399">
        <v>468</v>
      </c>
      <c r="S8" s="394">
        <v>30746288</v>
      </c>
      <c r="T8" s="395">
        <v>254</v>
      </c>
      <c r="U8" s="396">
        <v>252</v>
      </c>
      <c r="V8" s="397">
        <v>3183682</v>
      </c>
      <c r="W8" s="398" t="s">
        <v>3813</v>
      </c>
      <c r="X8" s="399" t="s">
        <v>3813</v>
      </c>
      <c r="Y8" s="400" t="s">
        <v>3813</v>
      </c>
      <c r="Z8" s="395">
        <v>2</v>
      </c>
      <c r="AA8" s="396">
        <v>2</v>
      </c>
      <c r="AB8" s="397">
        <v>2238</v>
      </c>
      <c r="AC8" s="401">
        <v>311</v>
      </c>
      <c r="AD8" s="392">
        <v>0</v>
      </c>
      <c r="AE8" s="402">
        <v>100</v>
      </c>
      <c r="AF8" s="403">
        <v>0</v>
      </c>
    </row>
    <row r="9" spans="1:32" ht="18.75" customHeight="1">
      <c r="A9" s="338">
        <v>7</v>
      </c>
      <c r="B9" s="339">
        <v>83</v>
      </c>
      <c r="C9" s="340" t="s">
        <v>353</v>
      </c>
      <c r="D9" s="341" t="s">
        <v>3812</v>
      </c>
      <c r="E9" s="351" t="s">
        <v>3813</v>
      </c>
      <c r="F9" s="353">
        <v>7</v>
      </c>
      <c r="G9" s="344">
        <v>122529165</v>
      </c>
      <c r="H9" s="345">
        <v>16</v>
      </c>
      <c r="I9" s="346">
        <v>16</v>
      </c>
      <c r="J9" s="347">
        <v>159905639</v>
      </c>
      <c r="K9" s="348">
        <v>272</v>
      </c>
      <c r="L9" s="349">
        <v>268</v>
      </c>
      <c r="M9" s="344">
        <v>14448110</v>
      </c>
      <c r="N9" s="345">
        <v>293</v>
      </c>
      <c r="O9" s="346">
        <v>289</v>
      </c>
      <c r="P9" s="347">
        <v>26140008</v>
      </c>
      <c r="Q9" s="348">
        <v>212</v>
      </c>
      <c r="R9" s="349">
        <v>208</v>
      </c>
      <c r="S9" s="344">
        <v>81671428</v>
      </c>
      <c r="T9" s="345">
        <v>235</v>
      </c>
      <c r="U9" s="346">
        <v>233</v>
      </c>
      <c r="V9" s="347">
        <v>3675881</v>
      </c>
      <c r="W9" s="348" t="s">
        <v>3813</v>
      </c>
      <c r="X9" s="349" t="s">
        <v>3813</v>
      </c>
      <c r="Y9" s="354" t="s">
        <v>3813</v>
      </c>
      <c r="Z9" s="345">
        <v>494</v>
      </c>
      <c r="AA9" s="346">
        <v>489</v>
      </c>
      <c r="AB9" s="347">
        <v>39</v>
      </c>
      <c r="AC9" s="350">
        <v>354</v>
      </c>
      <c r="AD9" s="351">
        <v>0</v>
      </c>
      <c r="AE9" s="343">
        <v>100</v>
      </c>
      <c r="AF9" s="352">
        <v>0</v>
      </c>
    </row>
    <row r="10" spans="1:32" ht="18.75" customHeight="1">
      <c r="A10" s="338">
        <v>8</v>
      </c>
      <c r="B10" s="339" t="s">
        <v>3813</v>
      </c>
      <c r="C10" s="340" t="s">
        <v>354</v>
      </c>
      <c r="D10" s="341" t="s">
        <v>2991</v>
      </c>
      <c r="E10" s="351" t="s">
        <v>3813</v>
      </c>
      <c r="F10" s="353">
        <v>8</v>
      </c>
      <c r="G10" s="344">
        <v>122025427</v>
      </c>
      <c r="H10" s="345">
        <v>60</v>
      </c>
      <c r="I10" s="346">
        <v>60</v>
      </c>
      <c r="J10" s="347">
        <v>122033092</v>
      </c>
      <c r="K10" s="348">
        <v>438</v>
      </c>
      <c r="L10" s="349">
        <v>434</v>
      </c>
      <c r="M10" s="344">
        <v>6344944</v>
      </c>
      <c r="N10" s="345">
        <v>458</v>
      </c>
      <c r="O10" s="346">
        <v>453</v>
      </c>
      <c r="P10" s="347">
        <v>8762792</v>
      </c>
      <c r="Q10" s="348">
        <v>432</v>
      </c>
      <c r="R10" s="349">
        <v>428</v>
      </c>
      <c r="S10" s="344">
        <v>41463904</v>
      </c>
      <c r="T10" s="345">
        <v>413</v>
      </c>
      <c r="U10" s="346">
        <v>409</v>
      </c>
      <c r="V10" s="347">
        <v>478782</v>
      </c>
      <c r="W10" s="348">
        <v>393</v>
      </c>
      <c r="X10" s="349">
        <v>392</v>
      </c>
      <c r="Y10" s="344">
        <v>491</v>
      </c>
      <c r="Z10" s="345">
        <v>399</v>
      </c>
      <c r="AA10" s="346">
        <v>394</v>
      </c>
      <c r="AB10" s="347">
        <v>148</v>
      </c>
      <c r="AC10" s="350">
        <v>384</v>
      </c>
      <c r="AD10" s="351">
        <v>0</v>
      </c>
      <c r="AE10" s="343">
        <v>100</v>
      </c>
      <c r="AF10" s="352">
        <v>0</v>
      </c>
    </row>
    <row r="11" spans="1:32" ht="18.75" customHeight="1">
      <c r="A11" s="338">
        <v>9</v>
      </c>
      <c r="B11" s="339">
        <v>1</v>
      </c>
      <c r="C11" s="340" t="s">
        <v>1799</v>
      </c>
      <c r="D11" s="341" t="s">
        <v>3376</v>
      </c>
      <c r="E11" s="351" t="s">
        <v>3813</v>
      </c>
      <c r="F11" s="353">
        <v>9</v>
      </c>
      <c r="G11" s="344">
        <v>121808397</v>
      </c>
      <c r="H11" s="345">
        <v>50</v>
      </c>
      <c r="I11" s="346">
        <v>50</v>
      </c>
      <c r="J11" s="347">
        <v>123812589</v>
      </c>
      <c r="K11" s="348">
        <v>49</v>
      </c>
      <c r="L11" s="349">
        <v>46</v>
      </c>
      <c r="M11" s="344">
        <v>37449601</v>
      </c>
      <c r="N11" s="345">
        <v>27</v>
      </c>
      <c r="O11" s="346">
        <v>26</v>
      </c>
      <c r="P11" s="347">
        <v>123304393</v>
      </c>
      <c r="Q11" s="348">
        <v>86</v>
      </c>
      <c r="R11" s="349">
        <v>83</v>
      </c>
      <c r="S11" s="344">
        <v>133554409</v>
      </c>
      <c r="T11" s="345">
        <v>37</v>
      </c>
      <c r="U11" s="346">
        <v>37</v>
      </c>
      <c r="V11" s="347">
        <v>16764190</v>
      </c>
      <c r="W11" s="348">
        <v>169</v>
      </c>
      <c r="X11" s="349">
        <v>168</v>
      </c>
      <c r="Y11" s="344">
        <v>20093</v>
      </c>
      <c r="Z11" s="345">
        <v>200</v>
      </c>
      <c r="AA11" s="346">
        <v>198</v>
      </c>
      <c r="AB11" s="347">
        <v>365</v>
      </c>
      <c r="AC11" s="350">
        <v>341</v>
      </c>
      <c r="AD11" s="351">
        <v>0</v>
      </c>
      <c r="AE11" s="343">
        <v>18</v>
      </c>
      <c r="AF11" s="352">
        <v>82</v>
      </c>
    </row>
    <row r="12" spans="1:32" ht="18.75" customHeight="1">
      <c r="A12" s="404">
        <v>10</v>
      </c>
      <c r="B12" s="405">
        <v>5</v>
      </c>
      <c r="C12" s="406" t="s">
        <v>1336</v>
      </c>
      <c r="D12" s="407" t="s">
        <v>3815</v>
      </c>
      <c r="E12" s="408" t="s">
        <v>3813</v>
      </c>
      <c r="F12" s="409">
        <v>10</v>
      </c>
      <c r="G12" s="410">
        <v>121356779</v>
      </c>
      <c r="H12" s="411">
        <v>61</v>
      </c>
      <c r="I12" s="412">
        <v>61</v>
      </c>
      <c r="J12" s="413">
        <v>121376883</v>
      </c>
      <c r="K12" s="414" t="s">
        <v>3813</v>
      </c>
      <c r="L12" s="415" t="s">
        <v>3813</v>
      </c>
      <c r="M12" s="416" t="s">
        <v>3813</v>
      </c>
      <c r="N12" s="411" t="s">
        <v>3813</v>
      </c>
      <c r="O12" s="412" t="s">
        <v>3813</v>
      </c>
      <c r="P12" s="417" t="s">
        <v>3813</v>
      </c>
      <c r="Q12" s="414" t="s">
        <v>3813</v>
      </c>
      <c r="R12" s="415" t="s">
        <v>3813</v>
      </c>
      <c r="S12" s="416" t="s">
        <v>3813</v>
      </c>
      <c r="T12" s="411" t="s">
        <v>3813</v>
      </c>
      <c r="U12" s="412" t="s">
        <v>3813</v>
      </c>
      <c r="V12" s="417" t="s">
        <v>3813</v>
      </c>
      <c r="W12" s="414" t="s">
        <v>3813</v>
      </c>
      <c r="X12" s="415" t="s">
        <v>3813</v>
      </c>
      <c r="Y12" s="416" t="s">
        <v>3813</v>
      </c>
      <c r="Z12" s="411" t="s">
        <v>3813</v>
      </c>
      <c r="AA12" s="412" t="s">
        <v>3813</v>
      </c>
      <c r="AB12" s="417" t="s">
        <v>3813</v>
      </c>
      <c r="AC12" s="418">
        <v>356</v>
      </c>
      <c r="AD12" s="408">
        <v>0</v>
      </c>
      <c r="AE12" s="419">
        <v>100</v>
      </c>
      <c r="AF12" s="420">
        <v>0</v>
      </c>
    </row>
    <row r="13" spans="1:32" ht="18.75" customHeight="1">
      <c r="A13" s="388">
        <v>11</v>
      </c>
      <c r="B13" s="389">
        <v>261</v>
      </c>
      <c r="C13" s="390" t="s">
        <v>1608</v>
      </c>
      <c r="D13" s="391" t="s">
        <v>355</v>
      </c>
      <c r="E13" s="392">
        <v>1</v>
      </c>
      <c r="F13" s="393" t="s">
        <v>3813</v>
      </c>
      <c r="G13" s="394">
        <v>121277933</v>
      </c>
      <c r="H13" s="395">
        <v>62</v>
      </c>
      <c r="I13" s="396">
        <v>1</v>
      </c>
      <c r="J13" s="397">
        <v>121277933</v>
      </c>
      <c r="K13" s="398" t="s">
        <v>3813</v>
      </c>
      <c r="L13" s="399" t="s">
        <v>3813</v>
      </c>
      <c r="M13" s="400" t="s">
        <v>3813</v>
      </c>
      <c r="N13" s="395" t="s">
        <v>3813</v>
      </c>
      <c r="O13" s="396" t="s">
        <v>3813</v>
      </c>
      <c r="P13" s="421" t="s">
        <v>3813</v>
      </c>
      <c r="Q13" s="398" t="s">
        <v>3813</v>
      </c>
      <c r="R13" s="399" t="s">
        <v>3813</v>
      </c>
      <c r="S13" s="400" t="s">
        <v>3813</v>
      </c>
      <c r="T13" s="395" t="s">
        <v>3813</v>
      </c>
      <c r="U13" s="396" t="s">
        <v>3813</v>
      </c>
      <c r="V13" s="421" t="s">
        <v>3813</v>
      </c>
      <c r="W13" s="398" t="s">
        <v>3813</v>
      </c>
      <c r="X13" s="399" t="s">
        <v>3813</v>
      </c>
      <c r="Y13" s="400" t="s">
        <v>3813</v>
      </c>
      <c r="Z13" s="395" t="s">
        <v>3813</v>
      </c>
      <c r="AA13" s="396" t="s">
        <v>3813</v>
      </c>
      <c r="AB13" s="421" t="s">
        <v>3813</v>
      </c>
      <c r="AC13" s="401">
        <v>354</v>
      </c>
      <c r="AD13" s="392">
        <v>0</v>
      </c>
      <c r="AE13" s="402">
        <v>100</v>
      </c>
      <c r="AF13" s="403">
        <v>0</v>
      </c>
    </row>
    <row r="14" spans="1:32" ht="18.75" customHeight="1">
      <c r="A14" s="338">
        <v>12</v>
      </c>
      <c r="B14" s="339" t="s">
        <v>3813</v>
      </c>
      <c r="C14" s="340" t="s">
        <v>356</v>
      </c>
      <c r="D14" s="341" t="s">
        <v>3816</v>
      </c>
      <c r="E14" s="351" t="s">
        <v>3813</v>
      </c>
      <c r="F14" s="353">
        <v>11</v>
      </c>
      <c r="G14" s="344">
        <v>120939861</v>
      </c>
      <c r="H14" s="345">
        <v>6</v>
      </c>
      <c r="I14" s="346">
        <v>6</v>
      </c>
      <c r="J14" s="347">
        <v>250049164</v>
      </c>
      <c r="K14" s="348">
        <v>254</v>
      </c>
      <c r="L14" s="349">
        <v>250</v>
      </c>
      <c r="M14" s="344">
        <v>14885964</v>
      </c>
      <c r="N14" s="345">
        <v>53</v>
      </c>
      <c r="O14" s="346">
        <v>52</v>
      </c>
      <c r="P14" s="347">
        <v>92012856</v>
      </c>
      <c r="Q14" s="348">
        <v>26</v>
      </c>
      <c r="R14" s="349">
        <v>25</v>
      </c>
      <c r="S14" s="344">
        <v>222832659</v>
      </c>
      <c r="T14" s="345">
        <v>80</v>
      </c>
      <c r="U14" s="346">
        <v>80</v>
      </c>
      <c r="V14" s="347">
        <v>11536534</v>
      </c>
      <c r="W14" s="348">
        <v>1</v>
      </c>
      <c r="X14" s="349">
        <v>1</v>
      </c>
      <c r="Y14" s="344">
        <v>123895</v>
      </c>
      <c r="Z14" s="345">
        <v>84</v>
      </c>
      <c r="AA14" s="346">
        <v>83</v>
      </c>
      <c r="AB14" s="347">
        <v>636</v>
      </c>
      <c r="AC14" s="350">
        <v>371</v>
      </c>
      <c r="AD14" s="351">
        <v>0</v>
      </c>
      <c r="AE14" s="343">
        <v>100</v>
      </c>
      <c r="AF14" s="352">
        <v>0</v>
      </c>
    </row>
    <row r="15" spans="1:32" ht="18.75" customHeight="1">
      <c r="A15" s="356">
        <v>13</v>
      </c>
      <c r="B15" s="357" t="s">
        <v>3813</v>
      </c>
      <c r="C15" s="358" t="s">
        <v>1253</v>
      </c>
      <c r="D15" s="359" t="s">
        <v>3815</v>
      </c>
      <c r="E15" s="360" t="s">
        <v>3813</v>
      </c>
      <c r="F15" s="361">
        <v>12</v>
      </c>
      <c r="G15" s="362">
        <v>120862498</v>
      </c>
      <c r="H15" s="363">
        <v>46</v>
      </c>
      <c r="I15" s="364">
        <v>46</v>
      </c>
      <c r="J15" s="365">
        <v>124042935</v>
      </c>
      <c r="K15" s="366">
        <v>26</v>
      </c>
      <c r="L15" s="367">
        <v>25</v>
      </c>
      <c r="M15" s="362">
        <v>46498615</v>
      </c>
      <c r="N15" s="363">
        <v>198</v>
      </c>
      <c r="O15" s="364">
        <v>194</v>
      </c>
      <c r="P15" s="365">
        <v>39911834</v>
      </c>
      <c r="Q15" s="366">
        <v>155</v>
      </c>
      <c r="R15" s="367">
        <v>152</v>
      </c>
      <c r="S15" s="362">
        <v>97906848</v>
      </c>
      <c r="T15" s="363">
        <v>157</v>
      </c>
      <c r="U15" s="364">
        <v>156</v>
      </c>
      <c r="V15" s="365">
        <v>6305565</v>
      </c>
      <c r="W15" s="366">
        <v>5</v>
      </c>
      <c r="X15" s="367">
        <v>5</v>
      </c>
      <c r="Y15" s="362">
        <v>71406</v>
      </c>
      <c r="Z15" s="363">
        <v>16</v>
      </c>
      <c r="AA15" s="364">
        <v>16</v>
      </c>
      <c r="AB15" s="365">
        <v>1180</v>
      </c>
      <c r="AC15" s="368">
        <v>384</v>
      </c>
      <c r="AD15" s="360">
        <v>0</v>
      </c>
      <c r="AE15" s="369">
        <v>100</v>
      </c>
      <c r="AF15" s="370">
        <v>0</v>
      </c>
    </row>
    <row r="16" spans="1:32" ht="18.75" customHeight="1">
      <c r="A16" s="338">
        <v>14</v>
      </c>
      <c r="B16" s="339">
        <v>7</v>
      </c>
      <c r="C16" s="340" t="s">
        <v>1058</v>
      </c>
      <c r="D16" s="341" t="s">
        <v>1751</v>
      </c>
      <c r="E16" s="351" t="s">
        <v>3813</v>
      </c>
      <c r="F16" s="353">
        <v>13</v>
      </c>
      <c r="G16" s="344">
        <v>120753437</v>
      </c>
      <c r="H16" s="345">
        <v>67</v>
      </c>
      <c r="I16" s="346">
        <v>66</v>
      </c>
      <c r="J16" s="347">
        <v>120753437</v>
      </c>
      <c r="K16" s="348">
        <v>483</v>
      </c>
      <c r="L16" s="349">
        <v>479</v>
      </c>
      <c r="M16" s="344">
        <v>2321785</v>
      </c>
      <c r="N16" s="345">
        <v>421</v>
      </c>
      <c r="O16" s="346">
        <v>416</v>
      </c>
      <c r="P16" s="347">
        <v>12934621</v>
      </c>
      <c r="Q16" s="348">
        <v>435</v>
      </c>
      <c r="R16" s="349">
        <v>431</v>
      </c>
      <c r="S16" s="344">
        <v>40027623</v>
      </c>
      <c r="T16" s="345">
        <v>399</v>
      </c>
      <c r="U16" s="346">
        <v>395</v>
      </c>
      <c r="V16" s="347">
        <v>702281</v>
      </c>
      <c r="W16" s="348">
        <v>18</v>
      </c>
      <c r="X16" s="349">
        <v>18</v>
      </c>
      <c r="Y16" s="344">
        <v>52603</v>
      </c>
      <c r="Z16" s="345">
        <v>366</v>
      </c>
      <c r="AA16" s="346">
        <v>361</v>
      </c>
      <c r="AB16" s="347">
        <v>180</v>
      </c>
      <c r="AC16" s="350">
        <v>312</v>
      </c>
      <c r="AD16" s="351">
        <v>0</v>
      </c>
      <c r="AE16" s="343">
        <v>100</v>
      </c>
      <c r="AF16" s="352">
        <v>0</v>
      </c>
    </row>
    <row r="17" spans="1:32" ht="18.75" customHeight="1">
      <c r="A17" s="371">
        <v>15</v>
      </c>
      <c r="B17" s="372" t="s">
        <v>3813</v>
      </c>
      <c r="C17" s="373" t="s">
        <v>101</v>
      </c>
      <c r="D17" s="374" t="s">
        <v>465</v>
      </c>
      <c r="E17" s="375" t="s">
        <v>3813</v>
      </c>
      <c r="F17" s="376">
        <v>14</v>
      </c>
      <c r="G17" s="377">
        <v>120445071</v>
      </c>
      <c r="H17" s="378">
        <v>26</v>
      </c>
      <c r="I17" s="379">
        <v>26</v>
      </c>
      <c r="J17" s="380">
        <v>134415824</v>
      </c>
      <c r="K17" s="381" t="s">
        <v>3813</v>
      </c>
      <c r="L17" s="382" t="s">
        <v>3813</v>
      </c>
      <c r="M17" s="383" t="s">
        <v>3813</v>
      </c>
      <c r="N17" s="378">
        <v>83</v>
      </c>
      <c r="O17" s="379">
        <v>82</v>
      </c>
      <c r="P17" s="380">
        <v>65696301</v>
      </c>
      <c r="Q17" s="381">
        <v>66</v>
      </c>
      <c r="R17" s="382">
        <v>64</v>
      </c>
      <c r="S17" s="377">
        <v>152307914</v>
      </c>
      <c r="T17" s="378" t="s">
        <v>3813</v>
      </c>
      <c r="U17" s="379" t="s">
        <v>3813</v>
      </c>
      <c r="V17" s="384" t="s">
        <v>3813</v>
      </c>
      <c r="W17" s="381">
        <v>269</v>
      </c>
      <c r="X17" s="382">
        <v>268</v>
      </c>
      <c r="Y17" s="377">
        <v>8310</v>
      </c>
      <c r="Z17" s="378">
        <v>342</v>
      </c>
      <c r="AA17" s="379">
        <v>337</v>
      </c>
      <c r="AB17" s="380">
        <v>203</v>
      </c>
      <c r="AC17" s="385">
        <v>311</v>
      </c>
      <c r="AD17" s="375">
        <v>0</v>
      </c>
      <c r="AE17" s="386">
        <v>100</v>
      </c>
      <c r="AF17" s="387">
        <v>0</v>
      </c>
    </row>
    <row r="18" spans="1:32" ht="18.75" customHeight="1">
      <c r="A18" s="323">
        <v>16</v>
      </c>
      <c r="B18" s="324">
        <v>79</v>
      </c>
      <c r="C18" s="325" t="s">
        <v>357</v>
      </c>
      <c r="D18" s="326" t="s">
        <v>1282</v>
      </c>
      <c r="E18" s="422" t="s">
        <v>3813</v>
      </c>
      <c r="F18" s="336">
        <v>15</v>
      </c>
      <c r="G18" s="329">
        <v>120258068</v>
      </c>
      <c r="H18" s="330">
        <v>70</v>
      </c>
      <c r="I18" s="331">
        <v>69</v>
      </c>
      <c r="J18" s="332">
        <v>120258068</v>
      </c>
      <c r="K18" s="333">
        <v>54</v>
      </c>
      <c r="L18" s="334">
        <v>51</v>
      </c>
      <c r="M18" s="329">
        <v>36090138</v>
      </c>
      <c r="N18" s="330">
        <v>107</v>
      </c>
      <c r="O18" s="331">
        <v>103</v>
      </c>
      <c r="P18" s="332">
        <v>56540392</v>
      </c>
      <c r="Q18" s="333">
        <v>54</v>
      </c>
      <c r="R18" s="334">
        <v>52</v>
      </c>
      <c r="S18" s="329">
        <v>168726142</v>
      </c>
      <c r="T18" s="330">
        <v>41</v>
      </c>
      <c r="U18" s="331">
        <v>41</v>
      </c>
      <c r="V18" s="332">
        <v>15641217</v>
      </c>
      <c r="W18" s="333" t="s">
        <v>3813</v>
      </c>
      <c r="X18" s="334" t="s">
        <v>3813</v>
      </c>
      <c r="Y18" s="423" t="s">
        <v>3813</v>
      </c>
      <c r="Z18" s="330" t="s">
        <v>3813</v>
      </c>
      <c r="AA18" s="331" t="s">
        <v>3813</v>
      </c>
      <c r="AB18" s="424" t="s">
        <v>3813</v>
      </c>
      <c r="AC18" s="335">
        <v>321</v>
      </c>
      <c r="AD18" s="327">
        <v>0</v>
      </c>
      <c r="AE18" s="336">
        <v>0.01</v>
      </c>
      <c r="AF18" s="337">
        <v>99.99</v>
      </c>
    </row>
    <row r="19" spans="1:32" ht="18.75" customHeight="1">
      <c r="A19" s="356">
        <v>17</v>
      </c>
      <c r="B19" s="357" t="s">
        <v>3813</v>
      </c>
      <c r="C19" s="358" t="s">
        <v>358</v>
      </c>
      <c r="D19" s="359" t="s">
        <v>3815</v>
      </c>
      <c r="E19" s="360" t="s">
        <v>3813</v>
      </c>
      <c r="F19" s="361">
        <v>16</v>
      </c>
      <c r="G19" s="362">
        <v>120131280</v>
      </c>
      <c r="H19" s="363">
        <v>71</v>
      </c>
      <c r="I19" s="364">
        <v>70</v>
      </c>
      <c r="J19" s="365">
        <v>120173489</v>
      </c>
      <c r="K19" s="366">
        <v>104</v>
      </c>
      <c r="L19" s="367">
        <v>101</v>
      </c>
      <c r="M19" s="362">
        <v>27465827</v>
      </c>
      <c r="N19" s="363">
        <v>64</v>
      </c>
      <c r="O19" s="364">
        <v>63</v>
      </c>
      <c r="P19" s="365">
        <v>78822476</v>
      </c>
      <c r="Q19" s="366">
        <v>200</v>
      </c>
      <c r="R19" s="367">
        <v>197</v>
      </c>
      <c r="S19" s="362">
        <v>83676760</v>
      </c>
      <c r="T19" s="363">
        <v>26</v>
      </c>
      <c r="U19" s="364">
        <v>26</v>
      </c>
      <c r="V19" s="365">
        <v>21054492</v>
      </c>
      <c r="W19" s="366">
        <v>218</v>
      </c>
      <c r="X19" s="367">
        <v>217</v>
      </c>
      <c r="Y19" s="362">
        <v>13465</v>
      </c>
      <c r="Z19" s="363">
        <v>420</v>
      </c>
      <c r="AA19" s="364">
        <v>415</v>
      </c>
      <c r="AB19" s="365">
        <v>124</v>
      </c>
      <c r="AC19" s="368">
        <v>312</v>
      </c>
      <c r="AD19" s="360">
        <v>0</v>
      </c>
      <c r="AE19" s="369">
        <v>100</v>
      </c>
      <c r="AF19" s="370">
        <v>0</v>
      </c>
    </row>
    <row r="20" spans="1:32" ht="18.75" customHeight="1">
      <c r="A20" s="356">
        <v>18</v>
      </c>
      <c r="B20" s="357">
        <v>281</v>
      </c>
      <c r="C20" s="358" t="s">
        <v>3127</v>
      </c>
      <c r="D20" s="359" t="s">
        <v>3815</v>
      </c>
      <c r="E20" s="360" t="s">
        <v>3813</v>
      </c>
      <c r="F20" s="361">
        <v>17</v>
      </c>
      <c r="G20" s="362">
        <v>119959819</v>
      </c>
      <c r="H20" s="363">
        <v>64</v>
      </c>
      <c r="I20" s="364">
        <v>63</v>
      </c>
      <c r="J20" s="365">
        <v>120954393</v>
      </c>
      <c r="K20" s="366">
        <v>189</v>
      </c>
      <c r="L20" s="367">
        <v>186</v>
      </c>
      <c r="M20" s="362">
        <v>19536323</v>
      </c>
      <c r="N20" s="363" t="s">
        <v>3813</v>
      </c>
      <c r="O20" s="364" t="s">
        <v>3813</v>
      </c>
      <c r="P20" s="425" t="s">
        <v>3813</v>
      </c>
      <c r="Q20" s="366" t="s">
        <v>3813</v>
      </c>
      <c r="R20" s="367" t="s">
        <v>3813</v>
      </c>
      <c r="S20" s="426" t="s">
        <v>3813</v>
      </c>
      <c r="T20" s="363">
        <v>443</v>
      </c>
      <c r="U20" s="364">
        <v>439</v>
      </c>
      <c r="V20" s="365">
        <v>-57402</v>
      </c>
      <c r="W20" s="366">
        <v>208</v>
      </c>
      <c r="X20" s="367">
        <v>207</v>
      </c>
      <c r="Y20" s="362">
        <v>14555</v>
      </c>
      <c r="Z20" s="363" t="s">
        <v>3813</v>
      </c>
      <c r="AA20" s="364" t="s">
        <v>3813</v>
      </c>
      <c r="AB20" s="425" t="s">
        <v>3813</v>
      </c>
      <c r="AC20" s="368">
        <v>372</v>
      </c>
      <c r="AD20" s="360">
        <v>0</v>
      </c>
      <c r="AE20" s="369">
        <v>100</v>
      </c>
      <c r="AF20" s="370">
        <v>0</v>
      </c>
    </row>
    <row r="21" spans="1:32" ht="18.75" customHeight="1">
      <c r="A21" s="338">
        <v>19</v>
      </c>
      <c r="B21" s="339" t="s">
        <v>3813</v>
      </c>
      <c r="C21" s="340" t="s">
        <v>815</v>
      </c>
      <c r="D21" s="341" t="s">
        <v>3369</v>
      </c>
      <c r="E21" s="342" t="s">
        <v>3813</v>
      </c>
      <c r="F21" s="343">
        <v>18</v>
      </c>
      <c r="G21" s="344">
        <v>119838093</v>
      </c>
      <c r="H21" s="345">
        <v>27</v>
      </c>
      <c r="I21" s="346">
        <v>27</v>
      </c>
      <c r="J21" s="347">
        <v>133703906</v>
      </c>
      <c r="K21" s="348">
        <v>10</v>
      </c>
      <c r="L21" s="349">
        <v>9</v>
      </c>
      <c r="M21" s="344">
        <v>62328841</v>
      </c>
      <c r="N21" s="345">
        <v>28</v>
      </c>
      <c r="O21" s="346">
        <v>27</v>
      </c>
      <c r="P21" s="347">
        <v>122065276</v>
      </c>
      <c r="Q21" s="348">
        <v>45</v>
      </c>
      <c r="R21" s="349">
        <v>43</v>
      </c>
      <c r="S21" s="344">
        <v>179233158</v>
      </c>
      <c r="T21" s="345">
        <v>1</v>
      </c>
      <c r="U21" s="346">
        <v>1</v>
      </c>
      <c r="V21" s="347">
        <v>52882225</v>
      </c>
      <c r="W21" s="348">
        <v>339</v>
      </c>
      <c r="X21" s="349">
        <v>338</v>
      </c>
      <c r="Y21" s="344">
        <v>2856</v>
      </c>
      <c r="Z21" s="345">
        <v>292</v>
      </c>
      <c r="AA21" s="346">
        <v>287</v>
      </c>
      <c r="AB21" s="347">
        <v>253</v>
      </c>
      <c r="AC21" s="350">
        <v>313</v>
      </c>
      <c r="AD21" s="351">
        <v>0</v>
      </c>
      <c r="AE21" s="343">
        <v>50</v>
      </c>
      <c r="AF21" s="352">
        <v>50</v>
      </c>
    </row>
    <row r="22" spans="1:32" ht="18.75" customHeight="1">
      <c r="A22" s="371">
        <v>20</v>
      </c>
      <c r="B22" s="372" t="s">
        <v>3813</v>
      </c>
      <c r="C22" s="373" t="s">
        <v>359</v>
      </c>
      <c r="D22" s="374" t="s">
        <v>3371</v>
      </c>
      <c r="E22" s="375" t="s">
        <v>3813</v>
      </c>
      <c r="F22" s="376">
        <v>19</v>
      </c>
      <c r="G22" s="377">
        <v>119614656</v>
      </c>
      <c r="H22" s="378">
        <v>19</v>
      </c>
      <c r="I22" s="379">
        <v>19</v>
      </c>
      <c r="J22" s="380">
        <v>138403894</v>
      </c>
      <c r="K22" s="381">
        <v>455</v>
      </c>
      <c r="L22" s="382">
        <v>451</v>
      </c>
      <c r="M22" s="377">
        <v>4746328</v>
      </c>
      <c r="N22" s="378">
        <v>397</v>
      </c>
      <c r="O22" s="379">
        <v>392</v>
      </c>
      <c r="P22" s="380">
        <v>15473758</v>
      </c>
      <c r="Q22" s="381">
        <v>268</v>
      </c>
      <c r="R22" s="382">
        <v>264</v>
      </c>
      <c r="S22" s="377">
        <v>67149102</v>
      </c>
      <c r="T22" s="378">
        <v>410</v>
      </c>
      <c r="U22" s="379">
        <v>406</v>
      </c>
      <c r="V22" s="380">
        <v>520180</v>
      </c>
      <c r="W22" s="381">
        <v>385</v>
      </c>
      <c r="X22" s="382">
        <v>384</v>
      </c>
      <c r="Y22" s="377">
        <v>741</v>
      </c>
      <c r="Z22" s="378">
        <v>362</v>
      </c>
      <c r="AA22" s="379">
        <v>357</v>
      </c>
      <c r="AB22" s="380">
        <v>182</v>
      </c>
      <c r="AC22" s="385">
        <v>311</v>
      </c>
      <c r="AD22" s="375">
        <v>0</v>
      </c>
      <c r="AE22" s="386">
        <v>100</v>
      </c>
      <c r="AF22" s="387">
        <v>0</v>
      </c>
    </row>
    <row r="23" spans="1:32" ht="18.75" customHeight="1">
      <c r="A23" s="323">
        <v>21</v>
      </c>
      <c r="B23" s="324" t="s">
        <v>3813</v>
      </c>
      <c r="C23" s="325" t="s">
        <v>360</v>
      </c>
      <c r="D23" s="326" t="s">
        <v>465</v>
      </c>
      <c r="E23" s="327" t="s">
        <v>3813</v>
      </c>
      <c r="F23" s="328">
        <v>20</v>
      </c>
      <c r="G23" s="329">
        <v>119610050</v>
      </c>
      <c r="H23" s="330">
        <v>31</v>
      </c>
      <c r="I23" s="331">
        <v>31</v>
      </c>
      <c r="J23" s="332">
        <v>130710050</v>
      </c>
      <c r="K23" s="333" t="s">
        <v>3813</v>
      </c>
      <c r="L23" s="334" t="s">
        <v>3813</v>
      </c>
      <c r="M23" s="423" t="s">
        <v>3813</v>
      </c>
      <c r="N23" s="330">
        <v>25</v>
      </c>
      <c r="O23" s="331">
        <v>24</v>
      </c>
      <c r="P23" s="332">
        <v>132333731</v>
      </c>
      <c r="Q23" s="333">
        <v>70</v>
      </c>
      <c r="R23" s="334">
        <v>68</v>
      </c>
      <c r="S23" s="329">
        <v>148100991</v>
      </c>
      <c r="T23" s="330" t="s">
        <v>3813</v>
      </c>
      <c r="U23" s="331" t="s">
        <v>3813</v>
      </c>
      <c r="V23" s="424" t="s">
        <v>3813</v>
      </c>
      <c r="W23" s="333">
        <v>286</v>
      </c>
      <c r="X23" s="334">
        <v>285</v>
      </c>
      <c r="Y23" s="329">
        <v>6854</v>
      </c>
      <c r="Z23" s="330">
        <v>383</v>
      </c>
      <c r="AA23" s="331">
        <v>378</v>
      </c>
      <c r="AB23" s="332">
        <v>165</v>
      </c>
      <c r="AC23" s="335">
        <v>352</v>
      </c>
      <c r="AD23" s="327">
        <v>0</v>
      </c>
      <c r="AE23" s="336">
        <v>100</v>
      </c>
      <c r="AF23" s="337">
        <v>0</v>
      </c>
    </row>
    <row r="24" spans="1:32" ht="18.75" customHeight="1">
      <c r="A24" s="338">
        <v>22</v>
      </c>
      <c r="B24" s="339">
        <v>16</v>
      </c>
      <c r="C24" s="340" t="s">
        <v>1246</v>
      </c>
      <c r="D24" s="341" t="s">
        <v>3812</v>
      </c>
      <c r="E24" s="351" t="s">
        <v>3813</v>
      </c>
      <c r="F24" s="353">
        <v>21</v>
      </c>
      <c r="G24" s="344">
        <v>119600297</v>
      </c>
      <c r="H24" s="345">
        <v>38</v>
      </c>
      <c r="I24" s="346">
        <v>38</v>
      </c>
      <c r="J24" s="347">
        <v>127218911</v>
      </c>
      <c r="K24" s="348" t="s">
        <v>3813</v>
      </c>
      <c r="L24" s="349" t="s">
        <v>3813</v>
      </c>
      <c r="M24" s="354" t="s">
        <v>3813</v>
      </c>
      <c r="N24" s="345" t="s">
        <v>3813</v>
      </c>
      <c r="O24" s="346" t="s">
        <v>3813</v>
      </c>
      <c r="P24" s="355" t="s">
        <v>3813</v>
      </c>
      <c r="Q24" s="348" t="s">
        <v>3813</v>
      </c>
      <c r="R24" s="349" t="s">
        <v>3813</v>
      </c>
      <c r="S24" s="354" t="s">
        <v>3813</v>
      </c>
      <c r="T24" s="345" t="s">
        <v>3813</v>
      </c>
      <c r="U24" s="346" t="s">
        <v>3813</v>
      </c>
      <c r="V24" s="355" t="s">
        <v>3813</v>
      </c>
      <c r="W24" s="348">
        <v>57</v>
      </c>
      <c r="X24" s="349">
        <v>56</v>
      </c>
      <c r="Y24" s="344">
        <v>41137</v>
      </c>
      <c r="Z24" s="345">
        <v>173</v>
      </c>
      <c r="AA24" s="346">
        <v>171</v>
      </c>
      <c r="AB24" s="347">
        <v>420</v>
      </c>
      <c r="AC24" s="350">
        <v>356</v>
      </c>
      <c r="AD24" s="351">
        <v>0</v>
      </c>
      <c r="AE24" s="343">
        <v>100</v>
      </c>
      <c r="AF24" s="352">
        <v>0</v>
      </c>
    </row>
    <row r="25" spans="1:32" ht="18.75" customHeight="1">
      <c r="A25" s="338">
        <v>23</v>
      </c>
      <c r="B25" s="339" t="s">
        <v>3813</v>
      </c>
      <c r="C25" s="340" t="s">
        <v>361</v>
      </c>
      <c r="D25" s="341" t="s">
        <v>3816</v>
      </c>
      <c r="E25" s="351" t="s">
        <v>3813</v>
      </c>
      <c r="F25" s="353">
        <v>22</v>
      </c>
      <c r="G25" s="344">
        <v>119401152</v>
      </c>
      <c r="H25" s="345">
        <v>24</v>
      </c>
      <c r="I25" s="346">
        <v>24</v>
      </c>
      <c r="J25" s="347">
        <v>135381933</v>
      </c>
      <c r="K25" s="348">
        <v>387</v>
      </c>
      <c r="L25" s="349">
        <v>383</v>
      </c>
      <c r="M25" s="344">
        <v>8664845</v>
      </c>
      <c r="N25" s="345" t="s">
        <v>3813</v>
      </c>
      <c r="O25" s="346" t="s">
        <v>3813</v>
      </c>
      <c r="P25" s="355" t="s">
        <v>3813</v>
      </c>
      <c r="Q25" s="348" t="s">
        <v>3813</v>
      </c>
      <c r="R25" s="349" t="s">
        <v>3813</v>
      </c>
      <c r="S25" s="354" t="s">
        <v>3813</v>
      </c>
      <c r="T25" s="345">
        <v>174</v>
      </c>
      <c r="U25" s="346">
        <v>173</v>
      </c>
      <c r="V25" s="347">
        <v>5715323</v>
      </c>
      <c r="W25" s="348">
        <v>192</v>
      </c>
      <c r="X25" s="349">
        <v>191</v>
      </c>
      <c r="Y25" s="344">
        <v>16517</v>
      </c>
      <c r="Z25" s="345" t="s">
        <v>3813</v>
      </c>
      <c r="AA25" s="346" t="s">
        <v>3813</v>
      </c>
      <c r="AB25" s="355" t="s">
        <v>3813</v>
      </c>
      <c r="AC25" s="350">
        <v>382</v>
      </c>
      <c r="AD25" s="351">
        <v>0</v>
      </c>
      <c r="AE25" s="343">
        <v>0</v>
      </c>
      <c r="AF25" s="352">
        <v>100</v>
      </c>
    </row>
    <row r="26" spans="1:32" ht="18.75" customHeight="1">
      <c r="A26" s="338">
        <v>24</v>
      </c>
      <c r="B26" s="339">
        <v>101</v>
      </c>
      <c r="C26" s="340" t="s">
        <v>362</v>
      </c>
      <c r="D26" s="341" t="s">
        <v>465</v>
      </c>
      <c r="E26" s="351" t="s">
        <v>3813</v>
      </c>
      <c r="F26" s="353">
        <v>23</v>
      </c>
      <c r="G26" s="344">
        <v>119396786</v>
      </c>
      <c r="H26" s="345">
        <v>11</v>
      </c>
      <c r="I26" s="346">
        <v>11</v>
      </c>
      <c r="J26" s="347">
        <v>174120318</v>
      </c>
      <c r="K26" s="348">
        <v>59</v>
      </c>
      <c r="L26" s="349">
        <v>56</v>
      </c>
      <c r="M26" s="344">
        <v>34933288</v>
      </c>
      <c r="N26" s="345">
        <v>43</v>
      </c>
      <c r="O26" s="346">
        <v>42</v>
      </c>
      <c r="P26" s="347">
        <v>101235529</v>
      </c>
      <c r="Q26" s="348">
        <v>24</v>
      </c>
      <c r="R26" s="349">
        <v>23</v>
      </c>
      <c r="S26" s="344">
        <v>233157731</v>
      </c>
      <c r="T26" s="345">
        <v>36</v>
      </c>
      <c r="U26" s="346">
        <v>36</v>
      </c>
      <c r="V26" s="347">
        <v>16787797</v>
      </c>
      <c r="W26" s="348">
        <v>210</v>
      </c>
      <c r="X26" s="349">
        <v>209</v>
      </c>
      <c r="Y26" s="344">
        <v>14488</v>
      </c>
      <c r="Z26" s="345">
        <v>382</v>
      </c>
      <c r="AA26" s="346">
        <v>377</v>
      </c>
      <c r="AB26" s="347">
        <v>166</v>
      </c>
      <c r="AC26" s="350">
        <v>351</v>
      </c>
      <c r="AD26" s="351">
        <v>0</v>
      </c>
      <c r="AE26" s="343">
        <v>99.9</v>
      </c>
      <c r="AF26" s="352">
        <v>0.1</v>
      </c>
    </row>
    <row r="27" spans="1:32" ht="18.75" customHeight="1">
      <c r="A27" s="371">
        <v>25</v>
      </c>
      <c r="B27" s="372">
        <v>9</v>
      </c>
      <c r="C27" s="373" t="s">
        <v>363</v>
      </c>
      <c r="D27" s="374" t="s">
        <v>3816</v>
      </c>
      <c r="E27" s="375" t="s">
        <v>3813</v>
      </c>
      <c r="F27" s="376">
        <v>24</v>
      </c>
      <c r="G27" s="377">
        <v>119369223</v>
      </c>
      <c r="H27" s="378">
        <v>68</v>
      </c>
      <c r="I27" s="379">
        <v>67</v>
      </c>
      <c r="J27" s="380">
        <v>120645729</v>
      </c>
      <c r="K27" s="381">
        <v>51</v>
      </c>
      <c r="L27" s="382">
        <v>48</v>
      </c>
      <c r="M27" s="377">
        <v>36767486</v>
      </c>
      <c r="N27" s="378">
        <v>6</v>
      </c>
      <c r="O27" s="379">
        <v>6</v>
      </c>
      <c r="P27" s="380">
        <v>240834365</v>
      </c>
      <c r="Q27" s="381">
        <v>13</v>
      </c>
      <c r="R27" s="382">
        <v>12</v>
      </c>
      <c r="S27" s="377">
        <v>278635502</v>
      </c>
      <c r="T27" s="378">
        <v>156</v>
      </c>
      <c r="U27" s="379">
        <v>155</v>
      </c>
      <c r="V27" s="380">
        <v>6325795</v>
      </c>
      <c r="W27" s="381">
        <v>335</v>
      </c>
      <c r="X27" s="382">
        <v>334</v>
      </c>
      <c r="Y27" s="377">
        <v>2998</v>
      </c>
      <c r="Z27" s="378">
        <v>353</v>
      </c>
      <c r="AA27" s="379">
        <v>348</v>
      </c>
      <c r="AB27" s="380">
        <v>196</v>
      </c>
      <c r="AC27" s="385">
        <v>369</v>
      </c>
      <c r="AD27" s="375">
        <v>0</v>
      </c>
      <c r="AE27" s="386">
        <v>100</v>
      </c>
      <c r="AF27" s="387">
        <v>0</v>
      </c>
    </row>
    <row r="28" spans="1:32" ht="18.75" customHeight="1">
      <c r="A28" s="323">
        <v>26</v>
      </c>
      <c r="B28" s="324" t="s">
        <v>3813</v>
      </c>
      <c r="C28" s="325" t="s">
        <v>364</v>
      </c>
      <c r="D28" s="326" t="s">
        <v>3812</v>
      </c>
      <c r="E28" s="327" t="s">
        <v>3813</v>
      </c>
      <c r="F28" s="328">
        <v>25</v>
      </c>
      <c r="G28" s="329">
        <v>119051109</v>
      </c>
      <c r="H28" s="330">
        <v>77</v>
      </c>
      <c r="I28" s="331">
        <v>76</v>
      </c>
      <c r="J28" s="332">
        <v>119051109</v>
      </c>
      <c r="K28" s="333">
        <v>20</v>
      </c>
      <c r="L28" s="334">
        <v>19</v>
      </c>
      <c r="M28" s="329">
        <v>49377578</v>
      </c>
      <c r="N28" s="330">
        <v>10</v>
      </c>
      <c r="O28" s="331">
        <v>10</v>
      </c>
      <c r="P28" s="332">
        <v>207456174</v>
      </c>
      <c r="Q28" s="333">
        <v>12</v>
      </c>
      <c r="R28" s="334">
        <v>11</v>
      </c>
      <c r="S28" s="329">
        <v>280260644</v>
      </c>
      <c r="T28" s="330">
        <v>68</v>
      </c>
      <c r="U28" s="331">
        <v>68</v>
      </c>
      <c r="V28" s="332">
        <v>12535056</v>
      </c>
      <c r="W28" s="333" t="s">
        <v>3813</v>
      </c>
      <c r="X28" s="334" t="s">
        <v>3813</v>
      </c>
      <c r="Y28" s="423" t="s">
        <v>3813</v>
      </c>
      <c r="Z28" s="330">
        <v>323</v>
      </c>
      <c r="AA28" s="331">
        <v>318</v>
      </c>
      <c r="AB28" s="332">
        <v>222</v>
      </c>
      <c r="AC28" s="335">
        <v>369</v>
      </c>
      <c r="AD28" s="327">
        <v>0</v>
      </c>
      <c r="AE28" s="336">
        <v>100</v>
      </c>
      <c r="AF28" s="337">
        <v>0</v>
      </c>
    </row>
    <row r="29" spans="1:32" ht="18.75" customHeight="1">
      <c r="A29" s="338">
        <v>27</v>
      </c>
      <c r="B29" s="339" t="s">
        <v>3813</v>
      </c>
      <c r="C29" s="340" t="s">
        <v>365</v>
      </c>
      <c r="D29" s="341" t="s">
        <v>3371</v>
      </c>
      <c r="E29" s="351" t="s">
        <v>3813</v>
      </c>
      <c r="F29" s="353">
        <v>26</v>
      </c>
      <c r="G29" s="344">
        <v>118833493</v>
      </c>
      <c r="H29" s="345">
        <v>59</v>
      </c>
      <c r="I29" s="346">
        <v>59</v>
      </c>
      <c r="J29" s="347">
        <v>122161418</v>
      </c>
      <c r="K29" s="348">
        <v>450</v>
      </c>
      <c r="L29" s="349">
        <v>446</v>
      </c>
      <c r="M29" s="344">
        <v>5101649</v>
      </c>
      <c r="N29" s="345">
        <v>84</v>
      </c>
      <c r="O29" s="346">
        <v>83</v>
      </c>
      <c r="P29" s="347">
        <v>65410586</v>
      </c>
      <c r="Q29" s="348">
        <v>261</v>
      </c>
      <c r="R29" s="349">
        <v>257</v>
      </c>
      <c r="S29" s="344">
        <v>68984415</v>
      </c>
      <c r="T29" s="345">
        <v>326</v>
      </c>
      <c r="U29" s="346">
        <v>324</v>
      </c>
      <c r="V29" s="347">
        <v>1828348</v>
      </c>
      <c r="W29" s="348">
        <v>425</v>
      </c>
      <c r="X29" s="349">
        <v>424</v>
      </c>
      <c r="Y29" s="344">
        <v>29</v>
      </c>
      <c r="Z29" s="345">
        <v>404</v>
      </c>
      <c r="AA29" s="346">
        <v>399</v>
      </c>
      <c r="AB29" s="347">
        <v>138</v>
      </c>
      <c r="AC29" s="350">
        <v>311</v>
      </c>
      <c r="AD29" s="351">
        <v>0</v>
      </c>
      <c r="AE29" s="343">
        <v>100</v>
      </c>
      <c r="AF29" s="352">
        <v>0</v>
      </c>
    </row>
    <row r="30" spans="1:32" ht="18.75" customHeight="1">
      <c r="A30" s="338">
        <v>28</v>
      </c>
      <c r="B30" s="339" t="s">
        <v>3813</v>
      </c>
      <c r="C30" s="340" t="s">
        <v>1070</v>
      </c>
      <c r="D30" s="341" t="s">
        <v>366</v>
      </c>
      <c r="E30" s="351" t="s">
        <v>3813</v>
      </c>
      <c r="F30" s="353">
        <v>27</v>
      </c>
      <c r="G30" s="344">
        <v>118249787</v>
      </c>
      <c r="H30" s="345">
        <v>41</v>
      </c>
      <c r="I30" s="346">
        <v>41</v>
      </c>
      <c r="J30" s="347">
        <v>125853511</v>
      </c>
      <c r="K30" s="348">
        <v>216</v>
      </c>
      <c r="L30" s="349">
        <v>213</v>
      </c>
      <c r="M30" s="344">
        <v>17379710</v>
      </c>
      <c r="N30" s="345" t="s">
        <v>3813</v>
      </c>
      <c r="O30" s="346" t="s">
        <v>3813</v>
      </c>
      <c r="P30" s="355" t="s">
        <v>3813</v>
      </c>
      <c r="Q30" s="348">
        <v>381</v>
      </c>
      <c r="R30" s="349">
        <v>377</v>
      </c>
      <c r="S30" s="344">
        <v>49236095</v>
      </c>
      <c r="T30" s="345">
        <v>495</v>
      </c>
      <c r="U30" s="346">
        <v>490</v>
      </c>
      <c r="V30" s="347">
        <v>-17796494</v>
      </c>
      <c r="W30" s="348" t="s">
        <v>3813</v>
      </c>
      <c r="X30" s="349" t="s">
        <v>3813</v>
      </c>
      <c r="Y30" s="354" t="s">
        <v>3813</v>
      </c>
      <c r="Z30" s="345">
        <v>100</v>
      </c>
      <c r="AA30" s="346">
        <v>99</v>
      </c>
      <c r="AB30" s="347">
        <v>568</v>
      </c>
      <c r="AC30" s="350">
        <v>311</v>
      </c>
      <c r="AD30" s="351">
        <v>0</v>
      </c>
      <c r="AE30" s="343">
        <v>0</v>
      </c>
      <c r="AF30" s="352">
        <v>100</v>
      </c>
    </row>
    <row r="31" spans="1:32" ht="18.75" customHeight="1">
      <c r="A31" s="338">
        <v>29</v>
      </c>
      <c r="B31" s="339">
        <v>10</v>
      </c>
      <c r="C31" s="340" t="s">
        <v>2156</v>
      </c>
      <c r="D31" s="341" t="s">
        <v>3375</v>
      </c>
      <c r="E31" s="351" t="s">
        <v>3813</v>
      </c>
      <c r="F31" s="353">
        <v>28</v>
      </c>
      <c r="G31" s="344">
        <v>118050251</v>
      </c>
      <c r="H31" s="345">
        <v>42</v>
      </c>
      <c r="I31" s="346">
        <v>42</v>
      </c>
      <c r="J31" s="347">
        <v>125471010</v>
      </c>
      <c r="K31" s="348">
        <v>424</v>
      </c>
      <c r="L31" s="349">
        <v>420</v>
      </c>
      <c r="M31" s="344">
        <v>7066216</v>
      </c>
      <c r="N31" s="345">
        <v>209</v>
      </c>
      <c r="O31" s="346">
        <v>205</v>
      </c>
      <c r="P31" s="347">
        <v>37910665</v>
      </c>
      <c r="Q31" s="348">
        <v>314</v>
      </c>
      <c r="R31" s="349">
        <v>310</v>
      </c>
      <c r="S31" s="344">
        <v>59879905</v>
      </c>
      <c r="T31" s="345">
        <v>222</v>
      </c>
      <c r="U31" s="346">
        <v>220</v>
      </c>
      <c r="V31" s="347">
        <v>4046614</v>
      </c>
      <c r="W31" s="348">
        <v>134</v>
      </c>
      <c r="X31" s="349">
        <v>133</v>
      </c>
      <c r="Y31" s="344">
        <v>25723</v>
      </c>
      <c r="Z31" s="345">
        <v>356</v>
      </c>
      <c r="AA31" s="346">
        <v>351</v>
      </c>
      <c r="AB31" s="347">
        <v>194</v>
      </c>
      <c r="AC31" s="350">
        <v>311</v>
      </c>
      <c r="AD31" s="351">
        <v>0</v>
      </c>
      <c r="AE31" s="343">
        <v>100</v>
      </c>
      <c r="AF31" s="352">
        <v>0</v>
      </c>
    </row>
    <row r="32" spans="1:32" ht="18.75" customHeight="1">
      <c r="A32" s="371">
        <v>30</v>
      </c>
      <c r="B32" s="372" t="s">
        <v>3813</v>
      </c>
      <c r="C32" s="373" t="s">
        <v>1810</v>
      </c>
      <c r="D32" s="374" t="s">
        <v>1811</v>
      </c>
      <c r="E32" s="375" t="s">
        <v>3813</v>
      </c>
      <c r="F32" s="376">
        <v>29</v>
      </c>
      <c r="G32" s="377">
        <v>117872004</v>
      </c>
      <c r="H32" s="378">
        <v>82</v>
      </c>
      <c r="I32" s="379">
        <v>81</v>
      </c>
      <c r="J32" s="380">
        <v>117872004</v>
      </c>
      <c r="K32" s="381">
        <v>40</v>
      </c>
      <c r="L32" s="382">
        <v>37</v>
      </c>
      <c r="M32" s="377">
        <v>41952673</v>
      </c>
      <c r="N32" s="378">
        <v>44</v>
      </c>
      <c r="O32" s="379">
        <v>43</v>
      </c>
      <c r="P32" s="380">
        <v>101085216</v>
      </c>
      <c r="Q32" s="381">
        <v>83</v>
      </c>
      <c r="R32" s="382">
        <v>80</v>
      </c>
      <c r="S32" s="377">
        <v>136007127</v>
      </c>
      <c r="T32" s="378">
        <v>23</v>
      </c>
      <c r="U32" s="379">
        <v>23</v>
      </c>
      <c r="V32" s="380">
        <v>22194165</v>
      </c>
      <c r="W32" s="381">
        <v>83</v>
      </c>
      <c r="X32" s="382">
        <v>82</v>
      </c>
      <c r="Y32" s="377">
        <v>34800</v>
      </c>
      <c r="Z32" s="378">
        <v>62</v>
      </c>
      <c r="AA32" s="379">
        <v>61</v>
      </c>
      <c r="AB32" s="380">
        <v>722</v>
      </c>
      <c r="AC32" s="385">
        <v>361</v>
      </c>
      <c r="AD32" s="375">
        <v>0</v>
      </c>
      <c r="AE32" s="386">
        <v>100</v>
      </c>
      <c r="AF32" s="387">
        <v>0</v>
      </c>
    </row>
    <row r="33" spans="1:32" ht="18.75" customHeight="1">
      <c r="A33" s="388">
        <v>31</v>
      </c>
      <c r="B33" s="389">
        <v>43</v>
      </c>
      <c r="C33" s="390" t="s">
        <v>1357</v>
      </c>
      <c r="D33" s="391" t="s">
        <v>3815</v>
      </c>
      <c r="E33" s="392" t="s">
        <v>3813</v>
      </c>
      <c r="F33" s="393">
        <v>30</v>
      </c>
      <c r="G33" s="394">
        <v>117846951</v>
      </c>
      <c r="H33" s="395">
        <v>55</v>
      </c>
      <c r="I33" s="396">
        <v>55</v>
      </c>
      <c r="J33" s="397">
        <v>122913355</v>
      </c>
      <c r="K33" s="398">
        <v>105</v>
      </c>
      <c r="L33" s="399">
        <v>102</v>
      </c>
      <c r="M33" s="394">
        <v>27419992</v>
      </c>
      <c r="N33" s="395">
        <v>108</v>
      </c>
      <c r="O33" s="396">
        <v>104</v>
      </c>
      <c r="P33" s="397">
        <v>56390409</v>
      </c>
      <c r="Q33" s="398">
        <v>65</v>
      </c>
      <c r="R33" s="399">
        <v>63</v>
      </c>
      <c r="S33" s="394">
        <v>155868572</v>
      </c>
      <c r="T33" s="395">
        <v>199</v>
      </c>
      <c r="U33" s="396">
        <v>198</v>
      </c>
      <c r="V33" s="397">
        <v>4791610</v>
      </c>
      <c r="W33" s="398">
        <v>121</v>
      </c>
      <c r="X33" s="399">
        <v>120</v>
      </c>
      <c r="Y33" s="394">
        <v>28541</v>
      </c>
      <c r="Z33" s="395">
        <v>57</v>
      </c>
      <c r="AA33" s="396">
        <v>56</v>
      </c>
      <c r="AB33" s="397">
        <v>739</v>
      </c>
      <c r="AC33" s="401">
        <v>361</v>
      </c>
      <c r="AD33" s="392">
        <v>0</v>
      </c>
      <c r="AE33" s="402">
        <v>100</v>
      </c>
      <c r="AF33" s="403">
        <v>0</v>
      </c>
    </row>
    <row r="34" spans="1:32" ht="18.75" customHeight="1">
      <c r="A34" s="356">
        <v>32</v>
      </c>
      <c r="B34" s="357">
        <v>11</v>
      </c>
      <c r="C34" s="358" t="s">
        <v>367</v>
      </c>
      <c r="D34" s="359" t="s">
        <v>3815</v>
      </c>
      <c r="E34" s="427" t="s">
        <v>3813</v>
      </c>
      <c r="F34" s="369">
        <v>31</v>
      </c>
      <c r="G34" s="362">
        <v>117781084</v>
      </c>
      <c r="H34" s="363">
        <v>58</v>
      </c>
      <c r="I34" s="364">
        <v>58</v>
      </c>
      <c r="J34" s="365">
        <v>122304821</v>
      </c>
      <c r="K34" s="366">
        <v>32</v>
      </c>
      <c r="L34" s="367">
        <v>30</v>
      </c>
      <c r="M34" s="362">
        <v>44905278</v>
      </c>
      <c r="N34" s="363">
        <v>118</v>
      </c>
      <c r="O34" s="364">
        <v>114</v>
      </c>
      <c r="P34" s="365">
        <v>54977198</v>
      </c>
      <c r="Q34" s="366">
        <v>144</v>
      </c>
      <c r="R34" s="367">
        <v>141</v>
      </c>
      <c r="S34" s="362">
        <v>103348857</v>
      </c>
      <c r="T34" s="363">
        <v>17</v>
      </c>
      <c r="U34" s="364">
        <v>17</v>
      </c>
      <c r="V34" s="365">
        <v>25194377</v>
      </c>
      <c r="W34" s="366">
        <v>106</v>
      </c>
      <c r="X34" s="367">
        <v>105</v>
      </c>
      <c r="Y34" s="362">
        <v>30338</v>
      </c>
      <c r="Z34" s="363">
        <v>48</v>
      </c>
      <c r="AA34" s="364">
        <v>47</v>
      </c>
      <c r="AB34" s="365">
        <v>800</v>
      </c>
      <c r="AC34" s="368">
        <v>321</v>
      </c>
      <c r="AD34" s="360">
        <v>0</v>
      </c>
      <c r="AE34" s="369">
        <v>0</v>
      </c>
      <c r="AF34" s="370">
        <v>100</v>
      </c>
    </row>
    <row r="35" spans="1:32" ht="18.75" customHeight="1">
      <c r="A35" s="356">
        <v>33</v>
      </c>
      <c r="B35" s="357">
        <v>53</v>
      </c>
      <c r="C35" s="358" t="s">
        <v>1362</v>
      </c>
      <c r="D35" s="359" t="s">
        <v>3815</v>
      </c>
      <c r="E35" s="360" t="s">
        <v>3813</v>
      </c>
      <c r="F35" s="361">
        <v>32</v>
      </c>
      <c r="G35" s="362">
        <v>117346864</v>
      </c>
      <c r="H35" s="363">
        <v>79</v>
      </c>
      <c r="I35" s="364">
        <v>78</v>
      </c>
      <c r="J35" s="365">
        <v>118634700</v>
      </c>
      <c r="K35" s="366" t="s">
        <v>3813</v>
      </c>
      <c r="L35" s="367" t="s">
        <v>3813</v>
      </c>
      <c r="M35" s="426" t="s">
        <v>3813</v>
      </c>
      <c r="N35" s="363" t="s">
        <v>3813</v>
      </c>
      <c r="O35" s="364" t="s">
        <v>3813</v>
      </c>
      <c r="P35" s="425" t="s">
        <v>3813</v>
      </c>
      <c r="Q35" s="366" t="s">
        <v>3813</v>
      </c>
      <c r="R35" s="367" t="s">
        <v>3813</v>
      </c>
      <c r="S35" s="426" t="s">
        <v>3813</v>
      </c>
      <c r="T35" s="363" t="s">
        <v>3813</v>
      </c>
      <c r="U35" s="364" t="s">
        <v>3813</v>
      </c>
      <c r="V35" s="425" t="s">
        <v>3813</v>
      </c>
      <c r="W35" s="366" t="s">
        <v>3813</v>
      </c>
      <c r="X35" s="367" t="s">
        <v>3813</v>
      </c>
      <c r="Y35" s="426" t="s">
        <v>3813</v>
      </c>
      <c r="Z35" s="363" t="s">
        <v>3813</v>
      </c>
      <c r="AA35" s="364" t="s">
        <v>3813</v>
      </c>
      <c r="AB35" s="425" t="s">
        <v>3813</v>
      </c>
      <c r="AC35" s="368">
        <v>322</v>
      </c>
      <c r="AD35" s="360">
        <v>0</v>
      </c>
      <c r="AE35" s="369">
        <v>100</v>
      </c>
      <c r="AF35" s="370">
        <v>0</v>
      </c>
    </row>
    <row r="36" spans="1:32" ht="18.75" customHeight="1">
      <c r="A36" s="356">
        <v>34</v>
      </c>
      <c r="B36" s="357" t="s">
        <v>3813</v>
      </c>
      <c r="C36" s="428" t="s">
        <v>3813</v>
      </c>
      <c r="D36" s="359" t="s">
        <v>3815</v>
      </c>
      <c r="E36" s="360" t="s">
        <v>3813</v>
      </c>
      <c r="F36" s="361">
        <v>33</v>
      </c>
      <c r="G36" s="426" t="s">
        <v>3813</v>
      </c>
      <c r="H36" s="363">
        <v>1</v>
      </c>
      <c r="I36" s="364">
        <v>1</v>
      </c>
      <c r="J36" s="425" t="s">
        <v>3813</v>
      </c>
      <c r="K36" s="366">
        <v>1</v>
      </c>
      <c r="L36" s="367">
        <v>1</v>
      </c>
      <c r="M36" s="426" t="s">
        <v>3813</v>
      </c>
      <c r="N36" s="363">
        <v>3</v>
      </c>
      <c r="O36" s="364">
        <v>3</v>
      </c>
      <c r="P36" s="425" t="s">
        <v>3813</v>
      </c>
      <c r="Q36" s="366">
        <v>8</v>
      </c>
      <c r="R36" s="367">
        <v>7</v>
      </c>
      <c r="S36" s="426" t="s">
        <v>3813</v>
      </c>
      <c r="T36" s="363">
        <v>78</v>
      </c>
      <c r="U36" s="364">
        <v>78</v>
      </c>
      <c r="V36" s="425" t="s">
        <v>3813</v>
      </c>
      <c r="W36" s="366" t="s">
        <v>3813</v>
      </c>
      <c r="X36" s="367" t="s">
        <v>3813</v>
      </c>
      <c r="Y36" s="426" t="s">
        <v>3813</v>
      </c>
      <c r="Z36" s="363">
        <v>44</v>
      </c>
      <c r="AA36" s="364">
        <v>43</v>
      </c>
      <c r="AB36" s="425" t="s">
        <v>3813</v>
      </c>
      <c r="AC36" s="368">
        <v>352</v>
      </c>
      <c r="AD36" s="360">
        <v>0</v>
      </c>
      <c r="AE36" s="369">
        <v>100</v>
      </c>
      <c r="AF36" s="370">
        <v>0</v>
      </c>
    </row>
    <row r="37" spans="1:32" ht="18.75" customHeight="1">
      <c r="A37" s="404">
        <v>35</v>
      </c>
      <c r="B37" s="405" t="s">
        <v>3813</v>
      </c>
      <c r="C37" s="406" t="s">
        <v>368</v>
      </c>
      <c r="D37" s="407" t="s">
        <v>3815</v>
      </c>
      <c r="E37" s="408" t="s">
        <v>3813</v>
      </c>
      <c r="F37" s="409">
        <v>34</v>
      </c>
      <c r="G37" s="410">
        <v>117248719</v>
      </c>
      <c r="H37" s="411">
        <v>83</v>
      </c>
      <c r="I37" s="412">
        <v>82</v>
      </c>
      <c r="J37" s="413">
        <v>117773306</v>
      </c>
      <c r="K37" s="414">
        <v>58</v>
      </c>
      <c r="L37" s="415">
        <v>55</v>
      </c>
      <c r="M37" s="410">
        <v>35229443</v>
      </c>
      <c r="N37" s="411">
        <v>9</v>
      </c>
      <c r="O37" s="412">
        <v>9</v>
      </c>
      <c r="P37" s="413">
        <v>213923026</v>
      </c>
      <c r="Q37" s="414">
        <v>23</v>
      </c>
      <c r="R37" s="415">
        <v>22</v>
      </c>
      <c r="S37" s="410">
        <v>241649496</v>
      </c>
      <c r="T37" s="411">
        <v>3</v>
      </c>
      <c r="U37" s="412">
        <v>3</v>
      </c>
      <c r="V37" s="413">
        <v>42115515</v>
      </c>
      <c r="W37" s="414">
        <v>42</v>
      </c>
      <c r="X37" s="415">
        <v>42</v>
      </c>
      <c r="Y37" s="410">
        <v>46234</v>
      </c>
      <c r="Z37" s="411">
        <v>293</v>
      </c>
      <c r="AA37" s="412">
        <v>288</v>
      </c>
      <c r="AB37" s="413">
        <v>253</v>
      </c>
      <c r="AC37" s="418">
        <v>371</v>
      </c>
      <c r="AD37" s="408">
        <v>0</v>
      </c>
      <c r="AE37" s="419">
        <v>100</v>
      </c>
      <c r="AF37" s="420">
        <v>0</v>
      </c>
    </row>
    <row r="38" spans="1:32" ht="18.75" customHeight="1">
      <c r="A38" s="388">
        <v>36</v>
      </c>
      <c r="B38" s="389">
        <v>29</v>
      </c>
      <c r="C38" s="390" t="s">
        <v>369</v>
      </c>
      <c r="D38" s="391" t="s">
        <v>3815</v>
      </c>
      <c r="E38" s="392" t="s">
        <v>3813</v>
      </c>
      <c r="F38" s="393">
        <v>35</v>
      </c>
      <c r="G38" s="394">
        <v>116935860</v>
      </c>
      <c r="H38" s="395">
        <v>87</v>
      </c>
      <c r="I38" s="396">
        <v>86</v>
      </c>
      <c r="J38" s="397">
        <v>117184302</v>
      </c>
      <c r="K38" s="398">
        <v>214</v>
      </c>
      <c r="L38" s="399">
        <v>211</v>
      </c>
      <c r="M38" s="394">
        <v>17485733</v>
      </c>
      <c r="N38" s="395">
        <v>188</v>
      </c>
      <c r="O38" s="396">
        <v>184</v>
      </c>
      <c r="P38" s="397">
        <v>41177125</v>
      </c>
      <c r="Q38" s="398">
        <v>331</v>
      </c>
      <c r="R38" s="399">
        <v>327</v>
      </c>
      <c r="S38" s="394">
        <v>57606369</v>
      </c>
      <c r="T38" s="395">
        <v>213</v>
      </c>
      <c r="U38" s="396">
        <v>211</v>
      </c>
      <c r="V38" s="397">
        <v>4313297</v>
      </c>
      <c r="W38" s="398" t="s">
        <v>3813</v>
      </c>
      <c r="X38" s="399" t="s">
        <v>3813</v>
      </c>
      <c r="Y38" s="400" t="s">
        <v>3813</v>
      </c>
      <c r="Z38" s="395">
        <v>347</v>
      </c>
      <c r="AA38" s="396">
        <v>342</v>
      </c>
      <c r="AB38" s="397">
        <v>200</v>
      </c>
      <c r="AC38" s="401">
        <v>354</v>
      </c>
      <c r="AD38" s="392">
        <v>0</v>
      </c>
      <c r="AE38" s="402">
        <v>100</v>
      </c>
      <c r="AF38" s="403">
        <v>0</v>
      </c>
    </row>
    <row r="39" spans="1:32" ht="18.75" customHeight="1">
      <c r="A39" s="356">
        <v>37</v>
      </c>
      <c r="B39" s="357">
        <v>100</v>
      </c>
      <c r="C39" s="358" t="s">
        <v>370</v>
      </c>
      <c r="D39" s="359" t="s">
        <v>3815</v>
      </c>
      <c r="E39" s="360" t="s">
        <v>3813</v>
      </c>
      <c r="F39" s="361">
        <v>36</v>
      </c>
      <c r="G39" s="362">
        <v>116883376</v>
      </c>
      <c r="H39" s="363">
        <v>88</v>
      </c>
      <c r="I39" s="364">
        <v>87</v>
      </c>
      <c r="J39" s="365">
        <v>116883376</v>
      </c>
      <c r="K39" s="366">
        <v>217</v>
      </c>
      <c r="L39" s="367">
        <v>214</v>
      </c>
      <c r="M39" s="362">
        <v>17305544</v>
      </c>
      <c r="N39" s="363">
        <v>417</v>
      </c>
      <c r="O39" s="364">
        <v>412</v>
      </c>
      <c r="P39" s="365">
        <v>13245705</v>
      </c>
      <c r="Q39" s="366">
        <v>142</v>
      </c>
      <c r="R39" s="367">
        <v>139</v>
      </c>
      <c r="S39" s="362">
        <v>104717907</v>
      </c>
      <c r="T39" s="363">
        <v>371</v>
      </c>
      <c r="U39" s="364">
        <v>369</v>
      </c>
      <c r="V39" s="365">
        <v>1150000</v>
      </c>
      <c r="W39" s="366">
        <v>211</v>
      </c>
      <c r="X39" s="367">
        <v>210</v>
      </c>
      <c r="Y39" s="362">
        <v>14482</v>
      </c>
      <c r="Z39" s="363">
        <v>470</v>
      </c>
      <c r="AA39" s="364">
        <v>465</v>
      </c>
      <c r="AB39" s="365">
        <v>67</v>
      </c>
      <c r="AC39" s="368">
        <v>311</v>
      </c>
      <c r="AD39" s="360">
        <v>0</v>
      </c>
      <c r="AE39" s="369">
        <v>100</v>
      </c>
      <c r="AF39" s="370">
        <v>0</v>
      </c>
    </row>
    <row r="40" spans="1:32" ht="18.75" customHeight="1">
      <c r="A40" s="356">
        <v>38</v>
      </c>
      <c r="B40" s="357" t="s">
        <v>3813</v>
      </c>
      <c r="C40" s="358" t="s">
        <v>371</v>
      </c>
      <c r="D40" s="359" t="s">
        <v>3815</v>
      </c>
      <c r="E40" s="360" t="s">
        <v>3813</v>
      </c>
      <c r="F40" s="361">
        <v>37</v>
      </c>
      <c r="G40" s="362">
        <v>116850326</v>
      </c>
      <c r="H40" s="363">
        <v>20</v>
      </c>
      <c r="I40" s="364">
        <v>20</v>
      </c>
      <c r="J40" s="365">
        <v>138403214</v>
      </c>
      <c r="K40" s="366">
        <v>244</v>
      </c>
      <c r="L40" s="367">
        <v>241</v>
      </c>
      <c r="M40" s="362">
        <v>15400607</v>
      </c>
      <c r="N40" s="363" t="s">
        <v>3813</v>
      </c>
      <c r="O40" s="364" t="s">
        <v>3813</v>
      </c>
      <c r="P40" s="425" t="s">
        <v>3813</v>
      </c>
      <c r="Q40" s="366">
        <v>51</v>
      </c>
      <c r="R40" s="367">
        <v>49</v>
      </c>
      <c r="S40" s="362">
        <v>174455155</v>
      </c>
      <c r="T40" s="363">
        <v>351</v>
      </c>
      <c r="U40" s="364">
        <v>349</v>
      </c>
      <c r="V40" s="365">
        <v>1413780</v>
      </c>
      <c r="W40" s="366">
        <v>138</v>
      </c>
      <c r="X40" s="367">
        <v>137</v>
      </c>
      <c r="Y40" s="362">
        <v>24276</v>
      </c>
      <c r="Z40" s="363">
        <v>60</v>
      </c>
      <c r="AA40" s="364">
        <v>59</v>
      </c>
      <c r="AB40" s="365">
        <v>733</v>
      </c>
      <c r="AC40" s="368">
        <v>322</v>
      </c>
      <c r="AD40" s="360">
        <v>0</v>
      </c>
      <c r="AE40" s="369">
        <v>100</v>
      </c>
      <c r="AF40" s="370">
        <v>0</v>
      </c>
    </row>
    <row r="41" spans="1:32" ht="18.75" customHeight="1">
      <c r="A41" s="338">
        <v>39</v>
      </c>
      <c r="B41" s="339" t="s">
        <v>3813</v>
      </c>
      <c r="C41" s="429" t="s">
        <v>3813</v>
      </c>
      <c r="D41" s="341" t="s">
        <v>3369</v>
      </c>
      <c r="E41" s="351" t="s">
        <v>3813</v>
      </c>
      <c r="F41" s="353">
        <v>38</v>
      </c>
      <c r="G41" s="354" t="s">
        <v>3813</v>
      </c>
      <c r="H41" s="345">
        <v>13</v>
      </c>
      <c r="I41" s="346">
        <v>13</v>
      </c>
      <c r="J41" s="355" t="s">
        <v>3813</v>
      </c>
      <c r="K41" s="348">
        <v>12</v>
      </c>
      <c r="L41" s="349">
        <v>11</v>
      </c>
      <c r="M41" s="354" t="s">
        <v>3813</v>
      </c>
      <c r="N41" s="345">
        <v>259</v>
      </c>
      <c r="O41" s="346">
        <v>255</v>
      </c>
      <c r="P41" s="355" t="s">
        <v>3813</v>
      </c>
      <c r="Q41" s="348">
        <v>250</v>
      </c>
      <c r="R41" s="349">
        <v>246</v>
      </c>
      <c r="S41" s="354" t="s">
        <v>3813</v>
      </c>
      <c r="T41" s="345">
        <v>18</v>
      </c>
      <c r="U41" s="346">
        <v>18</v>
      </c>
      <c r="V41" s="355" t="s">
        <v>3813</v>
      </c>
      <c r="W41" s="348">
        <v>401</v>
      </c>
      <c r="X41" s="349">
        <v>400</v>
      </c>
      <c r="Y41" s="354" t="s">
        <v>3813</v>
      </c>
      <c r="Z41" s="345">
        <v>83</v>
      </c>
      <c r="AA41" s="346">
        <v>82</v>
      </c>
      <c r="AB41" s="355" t="s">
        <v>3813</v>
      </c>
      <c r="AC41" s="350">
        <v>384</v>
      </c>
      <c r="AD41" s="351">
        <v>0</v>
      </c>
      <c r="AE41" s="343">
        <v>100</v>
      </c>
      <c r="AF41" s="352">
        <v>0</v>
      </c>
    </row>
    <row r="42" spans="1:32" ht="18.75" customHeight="1">
      <c r="A42" s="404">
        <v>40</v>
      </c>
      <c r="B42" s="405" t="s">
        <v>3813</v>
      </c>
      <c r="C42" s="406" t="s">
        <v>1369</v>
      </c>
      <c r="D42" s="407" t="s">
        <v>3815</v>
      </c>
      <c r="E42" s="408" t="s">
        <v>3813</v>
      </c>
      <c r="F42" s="409">
        <v>39</v>
      </c>
      <c r="G42" s="410">
        <v>116678919</v>
      </c>
      <c r="H42" s="411">
        <v>80</v>
      </c>
      <c r="I42" s="412">
        <v>79</v>
      </c>
      <c r="J42" s="413">
        <v>118513929</v>
      </c>
      <c r="K42" s="414" t="s">
        <v>3813</v>
      </c>
      <c r="L42" s="415" t="s">
        <v>3813</v>
      </c>
      <c r="M42" s="416" t="s">
        <v>3813</v>
      </c>
      <c r="N42" s="411">
        <v>67</v>
      </c>
      <c r="O42" s="412">
        <v>66</v>
      </c>
      <c r="P42" s="413">
        <v>75693672</v>
      </c>
      <c r="Q42" s="414">
        <v>89</v>
      </c>
      <c r="R42" s="415">
        <v>86</v>
      </c>
      <c r="S42" s="410">
        <v>131070780</v>
      </c>
      <c r="T42" s="411" t="s">
        <v>3813</v>
      </c>
      <c r="U42" s="412" t="s">
        <v>3813</v>
      </c>
      <c r="V42" s="417" t="s">
        <v>3813</v>
      </c>
      <c r="W42" s="414" t="s">
        <v>3813</v>
      </c>
      <c r="X42" s="415" t="s">
        <v>3813</v>
      </c>
      <c r="Y42" s="416" t="s">
        <v>3813</v>
      </c>
      <c r="Z42" s="411">
        <v>373</v>
      </c>
      <c r="AA42" s="412">
        <v>368</v>
      </c>
      <c r="AB42" s="413">
        <v>172</v>
      </c>
      <c r="AC42" s="418">
        <v>210</v>
      </c>
      <c r="AD42" s="408">
        <v>0</v>
      </c>
      <c r="AE42" s="419">
        <v>100</v>
      </c>
      <c r="AF42" s="420">
        <v>0</v>
      </c>
    </row>
    <row r="43" spans="1:32" ht="18.75" customHeight="1">
      <c r="A43" s="323">
        <v>41</v>
      </c>
      <c r="B43" s="324" t="s">
        <v>3813</v>
      </c>
      <c r="C43" s="325" t="s">
        <v>3089</v>
      </c>
      <c r="D43" s="326" t="s">
        <v>465</v>
      </c>
      <c r="E43" s="327" t="s">
        <v>3813</v>
      </c>
      <c r="F43" s="328">
        <v>40</v>
      </c>
      <c r="G43" s="329">
        <v>116600146</v>
      </c>
      <c r="H43" s="330">
        <v>43</v>
      </c>
      <c r="I43" s="331">
        <v>43</v>
      </c>
      <c r="J43" s="332">
        <v>125121721</v>
      </c>
      <c r="K43" s="333" t="s">
        <v>3813</v>
      </c>
      <c r="L43" s="334" t="s">
        <v>3813</v>
      </c>
      <c r="M43" s="423" t="s">
        <v>3813</v>
      </c>
      <c r="N43" s="330" t="s">
        <v>3813</v>
      </c>
      <c r="O43" s="331" t="s">
        <v>3813</v>
      </c>
      <c r="P43" s="424" t="s">
        <v>3813</v>
      </c>
      <c r="Q43" s="333" t="s">
        <v>3813</v>
      </c>
      <c r="R43" s="334" t="s">
        <v>3813</v>
      </c>
      <c r="S43" s="423" t="s">
        <v>3813</v>
      </c>
      <c r="T43" s="330" t="s">
        <v>3813</v>
      </c>
      <c r="U43" s="331" t="s">
        <v>3813</v>
      </c>
      <c r="V43" s="424" t="s">
        <v>3813</v>
      </c>
      <c r="W43" s="333">
        <v>165</v>
      </c>
      <c r="X43" s="334">
        <v>164</v>
      </c>
      <c r="Y43" s="329">
        <v>20146</v>
      </c>
      <c r="Z43" s="330" t="s">
        <v>3813</v>
      </c>
      <c r="AA43" s="331" t="s">
        <v>3813</v>
      </c>
      <c r="AB43" s="424" t="s">
        <v>3813</v>
      </c>
      <c r="AC43" s="335">
        <v>311</v>
      </c>
      <c r="AD43" s="327">
        <v>0</v>
      </c>
      <c r="AE43" s="336">
        <v>100</v>
      </c>
      <c r="AF43" s="337">
        <v>0</v>
      </c>
    </row>
    <row r="44" spans="1:32" ht="18.75" customHeight="1">
      <c r="A44" s="338">
        <v>42</v>
      </c>
      <c r="B44" s="339" t="s">
        <v>3813</v>
      </c>
      <c r="C44" s="340" t="s">
        <v>1219</v>
      </c>
      <c r="D44" s="341" t="s">
        <v>465</v>
      </c>
      <c r="E44" s="351" t="s">
        <v>3813</v>
      </c>
      <c r="F44" s="353">
        <v>41</v>
      </c>
      <c r="G44" s="344">
        <v>116462799</v>
      </c>
      <c r="H44" s="345">
        <v>75</v>
      </c>
      <c r="I44" s="346">
        <v>74</v>
      </c>
      <c r="J44" s="347">
        <v>119150775</v>
      </c>
      <c r="K44" s="348">
        <v>146</v>
      </c>
      <c r="L44" s="349">
        <v>143</v>
      </c>
      <c r="M44" s="344">
        <v>22841577</v>
      </c>
      <c r="N44" s="345">
        <v>275</v>
      </c>
      <c r="O44" s="346">
        <v>271</v>
      </c>
      <c r="P44" s="347">
        <v>28498100</v>
      </c>
      <c r="Q44" s="348">
        <v>352</v>
      </c>
      <c r="R44" s="349">
        <v>348</v>
      </c>
      <c r="S44" s="344">
        <v>53494118</v>
      </c>
      <c r="T44" s="345">
        <v>62</v>
      </c>
      <c r="U44" s="346">
        <v>62</v>
      </c>
      <c r="V44" s="347">
        <v>12937149</v>
      </c>
      <c r="W44" s="348">
        <v>332</v>
      </c>
      <c r="X44" s="349">
        <v>331</v>
      </c>
      <c r="Y44" s="344">
        <v>3148</v>
      </c>
      <c r="Z44" s="345">
        <v>276</v>
      </c>
      <c r="AA44" s="346">
        <v>271</v>
      </c>
      <c r="AB44" s="347">
        <v>268</v>
      </c>
      <c r="AC44" s="350">
        <v>311</v>
      </c>
      <c r="AD44" s="351">
        <v>0</v>
      </c>
      <c r="AE44" s="343">
        <v>100</v>
      </c>
      <c r="AF44" s="352">
        <v>0</v>
      </c>
    </row>
    <row r="45" spans="1:32" ht="18.75" customHeight="1">
      <c r="A45" s="356">
        <v>43</v>
      </c>
      <c r="B45" s="357" t="s">
        <v>3813</v>
      </c>
      <c r="C45" s="358" t="s">
        <v>1249</v>
      </c>
      <c r="D45" s="359" t="s">
        <v>3815</v>
      </c>
      <c r="E45" s="360" t="s">
        <v>3813</v>
      </c>
      <c r="F45" s="361">
        <v>42</v>
      </c>
      <c r="G45" s="362">
        <v>116203556</v>
      </c>
      <c r="H45" s="363">
        <v>86</v>
      </c>
      <c r="I45" s="364">
        <v>85</v>
      </c>
      <c r="J45" s="365">
        <v>117498579</v>
      </c>
      <c r="K45" s="366">
        <v>74</v>
      </c>
      <c r="L45" s="367">
        <v>71</v>
      </c>
      <c r="M45" s="362">
        <v>31197966</v>
      </c>
      <c r="N45" s="363">
        <v>157</v>
      </c>
      <c r="O45" s="364">
        <v>153</v>
      </c>
      <c r="P45" s="365">
        <v>47123883</v>
      </c>
      <c r="Q45" s="366">
        <v>128</v>
      </c>
      <c r="R45" s="367">
        <v>125</v>
      </c>
      <c r="S45" s="362">
        <v>108799442</v>
      </c>
      <c r="T45" s="363">
        <v>127</v>
      </c>
      <c r="U45" s="364">
        <v>126</v>
      </c>
      <c r="V45" s="365">
        <v>7499850</v>
      </c>
      <c r="W45" s="366">
        <v>52</v>
      </c>
      <c r="X45" s="367">
        <v>51</v>
      </c>
      <c r="Y45" s="362">
        <v>44258</v>
      </c>
      <c r="Z45" s="363">
        <v>90</v>
      </c>
      <c r="AA45" s="364">
        <v>89</v>
      </c>
      <c r="AB45" s="365">
        <v>609</v>
      </c>
      <c r="AC45" s="368">
        <v>321</v>
      </c>
      <c r="AD45" s="360">
        <v>0</v>
      </c>
      <c r="AE45" s="369">
        <v>100</v>
      </c>
      <c r="AF45" s="370">
        <v>0</v>
      </c>
    </row>
    <row r="46" spans="1:32" ht="18.75" customHeight="1">
      <c r="A46" s="338">
        <v>44</v>
      </c>
      <c r="B46" s="339" t="s">
        <v>3813</v>
      </c>
      <c r="C46" s="340" t="s">
        <v>814</v>
      </c>
      <c r="D46" s="341" t="s">
        <v>3372</v>
      </c>
      <c r="E46" s="351" t="s">
        <v>3813</v>
      </c>
      <c r="F46" s="353">
        <v>43</v>
      </c>
      <c r="G46" s="344">
        <v>116015025</v>
      </c>
      <c r="H46" s="345">
        <v>78</v>
      </c>
      <c r="I46" s="346">
        <v>77</v>
      </c>
      <c r="J46" s="347">
        <v>118898292</v>
      </c>
      <c r="K46" s="348">
        <v>100</v>
      </c>
      <c r="L46" s="349">
        <v>97</v>
      </c>
      <c r="M46" s="344">
        <v>27719954</v>
      </c>
      <c r="N46" s="345">
        <v>185</v>
      </c>
      <c r="O46" s="346">
        <v>181</v>
      </c>
      <c r="P46" s="347">
        <v>42100800</v>
      </c>
      <c r="Q46" s="348">
        <v>286</v>
      </c>
      <c r="R46" s="349">
        <v>282</v>
      </c>
      <c r="S46" s="344">
        <v>63816820</v>
      </c>
      <c r="T46" s="345">
        <v>69</v>
      </c>
      <c r="U46" s="346">
        <v>69</v>
      </c>
      <c r="V46" s="347">
        <v>12413590</v>
      </c>
      <c r="W46" s="348">
        <v>303</v>
      </c>
      <c r="X46" s="349">
        <v>302</v>
      </c>
      <c r="Y46" s="344">
        <v>5237</v>
      </c>
      <c r="Z46" s="345">
        <v>348</v>
      </c>
      <c r="AA46" s="346">
        <v>343</v>
      </c>
      <c r="AB46" s="347">
        <v>200</v>
      </c>
      <c r="AC46" s="350">
        <v>356</v>
      </c>
      <c r="AD46" s="351">
        <v>100</v>
      </c>
      <c r="AE46" s="343">
        <v>0</v>
      </c>
      <c r="AF46" s="352">
        <v>0</v>
      </c>
    </row>
    <row r="47" spans="1:32" ht="18.75" customHeight="1">
      <c r="A47" s="371">
        <v>45</v>
      </c>
      <c r="B47" s="372" t="s">
        <v>3813</v>
      </c>
      <c r="C47" s="373" t="s">
        <v>1370</v>
      </c>
      <c r="D47" s="374" t="s">
        <v>355</v>
      </c>
      <c r="E47" s="375">
        <v>2</v>
      </c>
      <c r="F47" s="376" t="s">
        <v>3813</v>
      </c>
      <c r="G47" s="377">
        <v>116003063</v>
      </c>
      <c r="H47" s="378">
        <v>93</v>
      </c>
      <c r="I47" s="379">
        <v>3</v>
      </c>
      <c r="J47" s="380">
        <v>116003063</v>
      </c>
      <c r="K47" s="381">
        <v>7</v>
      </c>
      <c r="L47" s="382">
        <v>1</v>
      </c>
      <c r="M47" s="377">
        <v>65003004</v>
      </c>
      <c r="N47" s="378">
        <v>92</v>
      </c>
      <c r="O47" s="379">
        <v>4</v>
      </c>
      <c r="P47" s="380">
        <v>61797955</v>
      </c>
      <c r="Q47" s="381">
        <v>32</v>
      </c>
      <c r="R47" s="382">
        <v>2</v>
      </c>
      <c r="S47" s="377">
        <v>209798133</v>
      </c>
      <c r="T47" s="378">
        <v>389</v>
      </c>
      <c r="U47" s="379">
        <v>4</v>
      </c>
      <c r="V47" s="380">
        <v>973801</v>
      </c>
      <c r="W47" s="381" t="s">
        <v>3813</v>
      </c>
      <c r="X47" s="382" t="s">
        <v>3813</v>
      </c>
      <c r="Y47" s="383" t="s">
        <v>3813</v>
      </c>
      <c r="Z47" s="378">
        <v>18</v>
      </c>
      <c r="AA47" s="379">
        <v>1</v>
      </c>
      <c r="AB47" s="380">
        <v>1128</v>
      </c>
      <c r="AC47" s="385">
        <v>384</v>
      </c>
      <c r="AD47" s="375">
        <v>0</v>
      </c>
      <c r="AE47" s="386">
        <v>100</v>
      </c>
      <c r="AF47" s="387">
        <v>0</v>
      </c>
    </row>
    <row r="48" spans="1:32" ht="18.75" customHeight="1">
      <c r="A48" s="323">
        <v>46</v>
      </c>
      <c r="B48" s="324">
        <v>175</v>
      </c>
      <c r="C48" s="325" t="s">
        <v>1371</v>
      </c>
      <c r="D48" s="326" t="s">
        <v>3369</v>
      </c>
      <c r="E48" s="327" t="s">
        <v>3813</v>
      </c>
      <c r="F48" s="328">
        <v>44</v>
      </c>
      <c r="G48" s="329">
        <v>115912841</v>
      </c>
      <c r="H48" s="330">
        <v>91</v>
      </c>
      <c r="I48" s="331">
        <v>90</v>
      </c>
      <c r="J48" s="332">
        <v>116094299</v>
      </c>
      <c r="K48" s="333">
        <v>437</v>
      </c>
      <c r="L48" s="334">
        <v>433</v>
      </c>
      <c r="M48" s="329">
        <v>6369980</v>
      </c>
      <c r="N48" s="330">
        <v>390</v>
      </c>
      <c r="O48" s="331">
        <v>385</v>
      </c>
      <c r="P48" s="332">
        <v>16012760</v>
      </c>
      <c r="Q48" s="333">
        <v>326</v>
      </c>
      <c r="R48" s="334">
        <v>322</v>
      </c>
      <c r="S48" s="329">
        <v>58220614</v>
      </c>
      <c r="T48" s="330">
        <v>380</v>
      </c>
      <c r="U48" s="331">
        <v>378</v>
      </c>
      <c r="V48" s="332">
        <v>1079550</v>
      </c>
      <c r="W48" s="333">
        <v>34</v>
      </c>
      <c r="X48" s="334">
        <v>34</v>
      </c>
      <c r="Y48" s="329">
        <v>48269</v>
      </c>
      <c r="Z48" s="330">
        <v>304</v>
      </c>
      <c r="AA48" s="331">
        <v>299</v>
      </c>
      <c r="AB48" s="332">
        <v>240</v>
      </c>
      <c r="AC48" s="335">
        <v>372</v>
      </c>
      <c r="AD48" s="327">
        <v>0</v>
      </c>
      <c r="AE48" s="336">
        <v>0</v>
      </c>
      <c r="AF48" s="337">
        <v>100</v>
      </c>
    </row>
    <row r="49" spans="1:32" ht="18.75" customHeight="1">
      <c r="A49" s="338">
        <v>47</v>
      </c>
      <c r="B49" s="339" t="s">
        <v>3813</v>
      </c>
      <c r="C49" s="340" t="s">
        <v>1372</v>
      </c>
      <c r="D49" s="341" t="s">
        <v>3812</v>
      </c>
      <c r="E49" s="351" t="s">
        <v>3813</v>
      </c>
      <c r="F49" s="353">
        <v>45</v>
      </c>
      <c r="G49" s="344">
        <v>115515010</v>
      </c>
      <c r="H49" s="345">
        <v>3</v>
      </c>
      <c r="I49" s="346">
        <v>3</v>
      </c>
      <c r="J49" s="347">
        <v>296577090</v>
      </c>
      <c r="K49" s="348" t="s">
        <v>3813</v>
      </c>
      <c r="L49" s="349" t="s">
        <v>3813</v>
      </c>
      <c r="M49" s="354" t="s">
        <v>3813</v>
      </c>
      <c r="N49" s="345" t="s">
        <v>3813</v>
      </c>
      <c r="O49" s="346" t="s">
        <v>3813</v>
      </c>
      <c r="P49" s="355" t="s">
        <v>3813</v>
      </c>
      <c r="Q49" s="348" t="s">
        <v>3813</v>
      </c>
      <c r="R49" s="349" t="s">
        <v>3813</v>
      </c>
      <c r="S49" s="354" t="s">
        <v>3813</v>
      </c>
      <c r="T49" s="345" t="s">
        <v>3813</v>
      </c>
      <c r="U49" s="346" t="s">
        <v>3813</v>
      </c>
      <c r="V49" s="355" t="s">
        <v>3813</v>
      </c>
      <c r="W49" s="348" t="s">
        <v>3813</v>
      </c>
      <c r="X49" s="349" t="s">
        <v>3813</v>
      </c>
      <c r="Y49" s="354" t="s">
        <v>3813</v>
      </c>
      <c r="Z49" s="345" t="s">
        <v>3813</v>
      </c>
      <c r="AA49" s="346" t="s">
        <v>3813</v>
      </c>
      <c r="AB49" s="355" t="s">
        <v>3813</v>
      </c>
      <c r="AC49" s="350">
        <v>351</v>
      </c>
      <c r="AD49" s="351">
        <v>0</v>
      </c>
      <c r="AE49" s="343">
        <v>100</v>
      </c>
      <c r="AF49" s="352">
        <v>0</v>
      </c>
    </row>
    <row r="50" spans="1:32" ht="18.75" customHeight="1">
      <c r="A50" s="356">
        <v>48</v>
      </c>
      <c r="B50" s="357">
        <v>76</v>
      </c>
      <c r="C50" s="358" t="s">
        <v>2559</v>
      </c>
      <c r="D50" s="359" t="s">
        <v>3815</v>
      </c>
      <c r="E50" s="360" t="s">
        <v>3813</v>
      </c>
      <c r="F50" s="361">
        <v>46</v>
      </c>
      <c r="G50" s="362">
        <v>115418867</v>
      </c>
      <c r="H50" s="363">
        <v>65</v>
      </c>
      <c r="I50" s="364">
        <v>64</v>
      </c>
      <c r="J50" s="365">
        <v>120907236</v>
      </c>
      <c r="K50" s="366">
        <v>2</v>
      </c>
      <c r="L50" s="367">
        <v>2</v>
      </c>
      <c r="M50" s="362">
        <v>82384923</v>
      </c>
      <c r="N50" s="363">
        <v>39</v>
      </c>
      <c r="O50" s="364">
        <v>38</v>
      </c>
      <c r="P50" s="365">
        <v>107409112</v>
      </c>
      <c r="Q50" s="366">
        <v>22</v>
      </c>
      <c r="R50" s="367">
        <v>21</v>
      </c>
      <c r="S50" s="362">
        <v>242235465</v>
      </c>
      <c r="T50" s="363">
        <v>46</v>
      </c>
      <c r="U50" s="364">
        <v>46</v>
      </c>
      <c r="V50" s="365">
        <v>14842228</v>
      </c>
      <c r="W50" s="366">
        <v>247</v>
      </c>
      <c r="X50" s="367">
        <v>246</v>
      </c>
      <c r="Y50" s="362">
        <v>10699</v>
      </c>
      <c r="Z50" s="363">
        <v>21</v>
      </c>
      <c r="AA50" s="364">
        <v>20</v>
      </c>
      <c r="AB50" s="365">
        <v>1103</v>
      </c>
      <c r="AC50" s="368">
        <v>321</v>
      </c>
      <c r="AD50" s="360">
        <v>0</v>
      </c>
      <c r="AE50" s="369">
        <v>100</v>
      </c>
      <c r="AF50" s="370">
        <v>0</v>
      </c>
    </row>
    <row r="51" spans="1:32" ht="18.75" customHeight="1">
      <c r="A51" s="338">
        <v>49</v>
      </c>
      <c r="B51" s="339" t="s">
        <v>3813</v>
      </c>
      <c r="C51" s="340" t="s">
        <v>1814</v>
      </c>
      <c r="D51" s="341" t="s">
        <v>3816</v>
      </c>
      <c r="E51" s="342" t="s">
        <v>3813</v>
      </c>
      <c r="F51" s="343">
        <v>47</v>
      </c>
      <c r="G51" s="344">
        <v>115179711</v>
      </c>
      <c r="H51" s="345">
        <v>90</v>
      </c>
      <c r="I51" s="346">
        <v>89</v>
      </c>
      <c r="J51" s="347">
        <v>116382172</v>
      </c>
      <c r="K51" s="348">
        <v>298</v>
      </c>
      <c r="L51" s="349">
        <v>294</v>
      </c>
      <c r="M51" s="344">
        <v>13464240</v>
      </c>
      <c r="N51" s="345">
        <v>48</v>
      </c>
      <c r="O51" s="346">
        <v>47</v>
      </c>
      <c r="P51" s="347">
        <v>95846621</v>
      </c>
      <c r="Q51" s="348">
        <v>50</v>
      </c>
      <c r="R51" s="349">
        <v>48</v>
      </c>
      <c r="S51" s="344">
        <v>174498671</v>
      </c>
      <c r="T51" s="345">
        <v>106</v>
      </c>
      <c r="U51" s="346">
        <v>106</v>
      </c>
      <c r="V51" s="347">
        <v>8881077</v>
      </c>
      <c r="W51" s="348">
        <v>149</v>
      </c>
      <c r="X51" s="349">
        <v>148</v>
      </c>
      <c r="Y51" s="344">
        <v>22549</v>
      </c>
      <c r="Z51" s="345">
        <v>115</v>
      </c>
      <c r="AA51" s="346">
        <v>114</v>
      </c>
      <c r="AB51" s="347">
        <v>530</v>
      </c>
      <c r="AC51" s="350">
        <v>324</v>
      </c>
      <c r="AD51" s="351">
        <v>0</v>
      </c>
      <c r="AE51" s="343">
        <v>100</v>
      </c>
      <c r="AF51" s="352">
        <v>0</v>
      </c>
    </row>
    <row r="52" spans="1:32" ht="18.75" customHeight="1">
      <c r="A52" s="371">
        <v>50</v>
      </c>
      <c r="B52" s="372" t="s">
        <v>3813</v>
      </c>
      <c r="C52" s="373" t="s">
        <v>1063</v>
      </c>
      <c r="D52" s="374" t="s">
        <v>465</v>
      </c>
      <c r="E52" s="375" t="s">
        <v>3813</v>
      </c>
      <c r="F52" s="376">
        <v>48</v>
      </c>
      <c r="G52" s="377">
        <v>115167953</v>
      </c>
      <c r="H52" s="378">
        <v>56</v>
      </c>
      <c r="I52" s="379">
        <v>56</v>
      </c>
      <c r="J52" s="380">
        <v>122752909</v>
      </c>
      <c r="K52" s="381">
        <v>85</v>
      </c>
      <c r="L52" s="382">
        <v>82</v>
      </c>
      <c r="M52" s="377">
        <v>29666092</v>
      </c>
      <c r="N52" s="378">
        <v>136</v>
      </c>
      <c r="O52" s="379">
        <v>132</v>
      </c>
      <c r="P52" s="380">
        <v>49857273</v>
      </c>
      <c r="Q52" s="381">
        <v>179</v>
      </c>
      <c r="R52" s="382">
        <v>176</v>
      </c>
      <c r="S52" s="377">
        <v>90710381</v>
      </c>
      <c r="T52" s="378">
        <v>93</v>
      </c>
      <c r="U52" s="379">
        <v>93</v>
      </c>
      <c r="V52" s="380">
        <v>10489693</v>
      </c>
      <c r="W52" s="381">
        <v>41</v>
      </c>
      <c r="X52" s="382">
        <v>41</v>
      </c>
      <c r="Y52" s="377">
        <v>46565</v>
      </c>
      <c r="Z52" s="378">
        <v>224</v>
      </c>
      <c r="AA52" s="379">
        <v>221</v>
      </c>
      <c r="AB52" s="380">
        <v>337</v>
      </c>
      <c r="AC52" s="385">
        <v>356</v>
      </c>
      <c r="AD52" s="375">
        <v>0</v>
      </c>
      <c r="AE52" s="386">
        <v>100</v>
      </c>
      <c r="AF52" s="387">
        <v>0</v>
      </c>
    </row>
    <row r="53" spans="1:32" ht="18.75" customHeight="1">
      <c r="A53" s="323">
        <v>51</v>
      </c>
      <c r="B53" s="324" t="s">
        <v>3813</v>
      </c>
      <c r="C53" s="325" t="s">
        <v>1817</v>
      </c>
      <c r="D53" s="326" t="s">
        <v>3816</v>
      </c>
      <c r="E53" s="327" t="s">
        <v>3813</v>
      </c>
      <c r="F53" s="328">
        <v>49</v>
      </c>
      <c r="G53" s="329">
        <v>114896994</v>
      </c>
      <c r="H53" s="330">
        <v>66</v>
      </c>
      <c r="I53" s="331">
        <v>65</v>
      </c>
      <c r="J53" s="332">
        <v>120862433</v>
      </c>
      <c r="K53" s="333" t="s">
        <v>3813</v>
      </c>
      <c r="L53" s="334" t="s">
        <v>3813</v>
      </c>
      <c r="M53" s="423" t="s">
        <v>3813</v>
      </c>
      <c r="N53" s="330">
        <v>286</v>
      </c>
      <c r="O53" s="331">
        <v>282</v>
      </c>
      <c r="P53" s="332">
        <v>26900340</v>
      </c>
      <c r="Q53" s="333">
        <v>123</v>
      </c>
      <c r="R53" s="334">
        <v>120</v>
      </c>
      <c r="S53" s="329">
        <v>112225358</v>
      </c>
      <c r="T53" s="330" t="s">
        <v>3813</v>
      </c>
      <c r="U53" s="331" t="s">
        <v>3813</v>
      </c>
      <c r="V53" s="424" t="s">
        <v>3813</v>
      </c>
      <c r="W53" s="333">
        <v>111</v>
      </c>
      <c r="X53" s="334">
        <v>110</v>
      </c>
      <c r="Y53" s="329">
        <v>29740</v>
      </c>
      <c r="Z53" s="330">
        <v>265</v>
      </c>
      <c r="AA53" s="331">
        <v>260</v>
      </c>
      <c r="AB53" s="332">
        <v>284</v>
      </c>
      <c r="AC53" s="335">
        <v>341</v>
      </c>
      <c r="AD53" s="327">
        <v>0</v>
      </c>
      <c r="AE53" s="336">
        <v>0</v>
      </c>
      <c r="AF53" s="337">
        <v>100</v>
      </c>
    </row>
    <row r="54" spans="1:32" ht="18.75" customHeight="1">
      <c r="A54" s="338">
        <v>52</v>
      </c>
      <c r="B54" s="339">
        <v>22</v>
      </c>
      <c r="C54" s="340" t="s">
        <v>1079</v>
      </c>
      <c r="D54" s="341" t="s">
        <v>1734</v>
      </c>
      <c r="E54" s="351" t="s">
        <v>3813</v>
      </c>
      <c r="F54" s="353">
        <v>50</v>
      </c>
      <c r="G54" s="344">
        <v>114893520</v>
      </c>
      <c r="H54" s="345">
        <v>57</v>
      </c>
      <c r="I54" s="346">
        <v>57</v>
      </c>
      <c r="J54" s="347">
        <v>122371924</v>
      </c>
      <c r="K54" s="348">
        <v>13</v>
      </c>
      <c r="L54" s="349">
        <v>12</v>
      </c>
      <c r="M54" s="344">
        <v>55446336</v>
      </c>
      <c r="N54" s="345">
        <v>34</v>
      </c>
      <c r="O54" s="346">
        <v>33</v>
      </c>
      <c r="P54" s="347">
        <v>114477523</v>
      </c>
      <c r="Q54" s="348">
        <v>73</v>
      </c>
      <c r="R54" s="349">
        <v>70</v>
      </c>
      <c r="S54" s="344">
        <v>145395158</v>
      </c>
      <c r="T54" s="345">
        <v>8</v>
      </c>
      <c r="U54" s="346">
        <v>8</v>
      </c>
      <c r="V54" s="347">
        <v>30410478</v>
      </c>
      <c r="W54" s="348" t="s">
        <v>3813</v>
      </c>
      <c r="X54" s="349" t="s">
        <v>3813</v>
      </c>
      <c r="Y54" s="354" t="s">
        <v>3813</v>
      </c>
      <c r="Z54" s="345">
        <v>92</v>
      </c>
      <c r="AA54" s="346">
        <v>91</v>
      </c>
      <c r="AB54" s="347">
        <v>606</v>
      </c>
      <c r="AC54" s="350">
        <v>352</v>
      </c>
      <c r="AD54" s="351">
        <v>0</v>
      </c>
      <c r="AE54" s="343">
        <v>100</v>
      </c>
      <c r="AF54" s="352">
        <v>0</v>
      </c>
    </row>
    <row r="55" spans="1:32" ht="18.75" customHeight="1">
      <c r="A55" s="338">
        <v>53</v>
      </c>
      <c r="B55" s="429">
        <v>72</v>
      </c>
      <c r="C55" s="340" t="s">
        <v>1373</v>
      </c>
      <c r="D55" s="341" t="s">
        <v>3816</v>
      </c>
      <c r="E55" s="351" t="s">
        <v>3813</v>
      </c>
      <c r="F55" s="353">
        <v>51</v>
      </c>
      <c r="G55" s="344">
        <v>114586656</v>
      </c>
      <c r="H55" s="345">
        <v>81</v>
      </c>
      <c r="I55" s="346">
        <v>80</v>
      </c>
      <c r="J55" s="347">
        <v>118389504</v>
      </c>
      <c r="K55" s="348">
        <v>370</v>
      </c>
      <c r="L55" s="349">
        <v>366</v>
      </c>
      <c r="M55" s="344">
        <v>9889934</v>
      </c>
      <c r="N55" s="345">
        <v>148</v>
      </c>
      <c r="O55" s="346">
        <v>144</v>
      </c>
      <c r="P55" s="347">
        <v>48182639</v>
      </c>
      <c r="Q55" s="348">
        <v>160</v>
      </c>
      <c r="R55" s="349">
        <v>157</v>
      </c>
      <c r="S55" s="344">
        <v>95867282</v>
      </c>
      <c r="T55" s="345">
        <v>417</v>
      </c>
      <c r="U55" s="346">
        <v>413</v>
      </c>
      <c r="V55" s="347">
        <v>423995</v>
      </c>
      <c r="W55" s="348">
        <v>46</v>
      </c>
      <c r="X55" s="349">
        <v>46</v>
      </c>
      <c r="Y55" s="344">
        <v>45355</v>
      </c>
      <c r="Z55" s="345">
        <v>259</v>
      </c>
      <c r="AA55" s="346">
        <v>254</v>
      </c>
      <c r="AB55" s="347">
        <v>294</v>
      </c>
      <c r="AC55" s="350">
        <v>371</v>
      </c>
      <c r="AD55" s="351">
        <v>0</v>
      </c>
      <c r="AE55" s="343">
        <v>100</v>
      </c>
      <c r="AF55" s="352">
        <v>0</v>
      </c>
    </row>
    <row r="56" spans="1:32" ht="18.75" customHeight="1">
      <c r="A56" s="356">
        <v>54</v>
      </c>
      <c r="B56" s="357" t="s">
        <v>3813</v>
      </c>
      <c r="C56" s="358" t="s">
        <v>1374</v>
      </c>
      <c r="D56" s="359" t="s">
        <v>3815</v>
      </c>
      <c r="E56" s="360" t="s">
        <v>3813</v>
      </c>
      <c r="F56" s="361">
        <v>52</v>
      </c>
      <c r="G56" s="362">
        <v>114516555</v>
      </c>
      <c r="H56" s="363">
        <v>30</v>
      </c>
      <c r="I56" s="364">
        <v>30</v>
      </c>
      <c r="J56" s="365">
        <v>132152583</v>
      </c>
      <c r="K56" s="366" t="s">
        <v>3813</v>
      </c>
      <c r="L56" s="367" t="s">
        <v>3813</v>
      </c>
      <c r="M56" s="426" t="s">
        <v>3813</v>
      </c>
      <c r="N56" s="363" t="s">
        <v>3813</v>
      </c>
      <c r="O56" s="364" t="s">
        <v>3813</v>
      </c>
      <c r="P56" s="425" t="s">
        <v>3813</v>
      </c>
      <c r="Q56" s="366" t="s">
        <v>3813</v>
      </c>
      <c r="R56" s="367" t="s">
        <v>3813</v>
      </c>
      <c r="S56" s="426" t="s">
        <v>3813</v>
      </c>
      <c r="T56" s="363" t="s">
        <v>3813</v>
      </c>
      <c r="U56" s="364" t="s">
        <v>3813</v>
      </c>
      <c r="V56" s="425" t="s">
        <v>3813</v>
      </c>
      <c r="W56" s="366">
        <v>209</v>
      </c>
      <c r="X56" s="367">
        <v>208</v>
      </c>
      <c r="Y56" s="362">
        <v>14500</v>
      </c>
      <c r="Z56" s="363" t="s">
        <v>3813</v>
      </c>
      <c r="AA56" s="364" t="s">
        <v>3813</v>
      </c>
      <c r="AB56" s="425" t="s">
        <v>3813</v>
      </c>
      <c r="AC56" s="368">
        <v>369</v>
      </c>
      <c r="AD56" s="360">
        <v>0</v>
      </c>
      <c r="AE56" s="369">
        <v>100</v>
      </c>
      <c r="AF56" s="370">
        <v>0</v>
      </c>
    </row>
    <row r="57" spans="1:32" ht="18.75" customHeight="1">
      <c r="A57" s="371">
        <v>55</v>
      </c>
      <c r="B57" s="372" t="s">
        <v>3813</v>
      </c>
      <c r="C57" s="373" t="s">
        <v>1375</v>
      </c>
      <c r="D57" s="374" t="s">
        <v>3372</v>
      </c>
      <c r="E57" s="430" t="s">
        <v>3813</v>
      </c>
      <c r="F57" s="386">
        <v>53</v>
      </c>
      <c r="G57" s="377">
        <v>114140786</v>
      </c>
      <c r="H57" s="378">
        <v>17</v>
      </c>
      <c r="I57" s="379">
        <v>17</v>
      </c>
      <c r="J57" s="380">
        <v>151574343</v>
      </c>
      <c r="K57" s="381">
        <v>97</v>
      </c>
      <c r="L57" s="382">
        <v>94</v>
      </c>
      <c r="M57" s="377">
        <v>28036644</v>
      </c>
      <c r="N57" s="378">
        <v>189</v>
      </c>
      <c r="O57" s="379">
        <v>185</v>
      </c>
      <c r="P57" s="380">
        <v>41139940</v>
      </c>
      <c r="Q57" s="381">
        <v>46</v>
      </c>
      <c r="R57" s="382">
        <v>44</v>
      </c>
      <c r="S57" s="377">
        <v>178815187</v>
      </c>
      <c r="T57" s="378">
        <v>261</v>
      </c>
      <c r="U57" s="379">
        <v>259</v>
      </c>
      <c r="V57" s="380">
        <v>2980839</v>
      </c>
      <c r="W57" s="381">
        <v>330</v>
      </c>
      <c r="X57" s="382">
        <v>329</v>
      </c>
      <c r="Y57" s="377">
        <v>3254</v>
      </c>
      <c r="Z57" s="378">
        <v>22</v>
      </c>
      <c r="AA57" s="379">
        <v>21</v>
      </c>
      <c r="AB57" s="380">
        <v>1100</v>
      </c>
      <c r="AC57" s="385">
        <v>332</v>
      </c>
      <c r="AD57" s="375">
        <v>0</v>
      </c>
      <c r="AE57" s="386">
        <v>100</v>
      </c>
      <c r="AF57" s="387">
        <v>0</v>
      </c>
    </row>
    <row r="58" spans="1:32" ht="18.75" customHeight="1">
      <c r="A58" s="323">
        <v>56</v>
      </c>
      <c r="B58" s="324" t="s">
        <v>3813</v>
      </c>
      <c r="C58" s="325" t="s">
        <v>1376</v>
      </c>
      <c r="D58" s="326" t="s">
        <v>3372</v>
      </c>
      <c r="E58" s="327" t="s">
        <v>3813</v>
      </c>
      <c r="F58" s="328">
        <v>54</v>
      </c>
      <c r="G58" s="329">
        <v>114013990</v>
      </c>
      <c r="H58" s="330">
        <v>101</v>
      </c>
      <c r="I58" s="331">
        <v>98</v>
      </c>
      <c r="J58" s="332">
        <v>114154498</v>
      </c>
      <c r="K58" s="333">
        <v>191</v>
      </c>
      <c r="L58" s="334">
        <v>188</v>
      </c>
      <c r="M58" s="329">
        <v>19231955</v>
      </c>
      <c r="N58" s="330">
        <v>165</v>
      </c>
      <c r="O58" s="331">
        <v>161</v>
      </c>
      <c r="P58" s="332">
        <v>45644644</v>
      </c>
      <c r="Q58" s="333">
        <v>175</v>
      </c>
      <c r="R58" s="334">
        <v>172</v>
      </c>
      <c r="S58" s="329">
        <v>92412074</v>
      </c>
      <c r="T58" s="330">
        <v>128</v>
      </c>
      <c r="U58" s="331">
        <v>127</v>
      </c>
      <c r="V58" s="332">
        <v>7422645</v>
      </c>
      <c r="W58" s="333">
        <v>145</v>
      </c>
      <c r="X58" s="334">
        <v>144</v>
      </c>
      <c r="Y58" s="329">
        <v>23579</v>
      </c>
      <c r="Z58" s="330">
        <v>91</v>
      </c>
      <c r="AA58" s="331">
        <v>90</v>
      </c>
      <c r="AB58" s="332">
        <v>607</v>
      </c>
      <c r="AC58" s="335">
        <v>321</v>
      </c>
      <c r="AD58" s="327">
        <v>0</v>
      </c>
      <c r="AE58" s="336">
        <v>100</v>
      </c>
      <c r="AF58" s="337">
        <v>0</v>
      </c>
    </row>
    <row r="59" spans="1:32" ht="18.75" customHeight="1">
      <c r="A59" s="338">
        <v>57</v>
      </c>
      <c r="B59" s="339">
        <v>98</v>
      </c>
      <c r="C59" s="340" t="s">
        <v>1291</v>
      </c>
      <c r="D59" s="341" t="s">
        <v>3369</v>
      </c>
      <c r="E59" s="351" t="s">
        <v>3813</v>
      </c>
      <c r="F59" s="353">
        <v>55</v>
      </c>
      <c r="G59" s="344">
        <v>113921984</v>
      </c>
      <c r="H59" s="345">
        <v>73</v>
      </c>
      <c r="I59" s="346">
        <v>72</v>
      </c>
      <c r="J59" s="347">
        <v>119648978</v>
      </c>
      <c r="K59" s="348" t="s">
        <v>3813</v>
      </c>
      <c r="L59" s="349" t="s">
        <v>3813</v>
      </c>
      <c r="M59" s="354" t="s">
        <v>3813</v>
      </c>
      <c r="N59" s="345" t="s">
        <v>3813</v>
      </c>
      <c r="O59" s="346" t="s">
        <v>3813</v>
      </c>
      <c r="P59" s="355" t="s">
        <v>3813</v>
      </c>
      <c r="Q59" s="348">
        <v>119</v>
      </c>
      <c r="R59" s="349">
        <v>116</v>
      </c>
      <c r="S59" s="344">
        <v>113383491</v>
      </c>
      <c r="T59" s="345" t="s">
        <v>3813</v>
      </c>
      <c r="U59" s="346" t="s">
        <v>3813</v>
      </c>
      <c r="V59" s="355" t="s">
        <v>3813</v>
      </c>
      <c r="W59" s="348" t="s">
        <v>3813</v>
      </c>
      <c r="X59" s="349" t="s">
        <v>3813</v>
      </c>
      <c r="Y59" s="354" t="s">
        <v>3813</v>
      </c>
      <c r="Z59" s="345">
        <v>69</v>
      </c>
      <c r="AA59" s="346">
        <v>68</v>
      </c>
      <c r="AB59" s="347">
        <v>690</v>
      </c>
      <c r="AC59" s="350">
        <v>311</v>
      </c>
      <c r="AD59" s="351">
        <v>0</v>
      </c>
      <c r="AE59" s="343">
        <v>100</v>
      </c>
      <c r="AF59" s="352">
        <v>0</v>
      </c>
    </row>
    <row r="60" spans="1:32" ht="18.75" customHeight="1">
      <c r="A60" s="356">
        <v>58</v>
      </c>
      <c r="B60" s="357">
        <v>41</v>
      </c>
      <c r="C60" s="358" t="s">
        <v>1377</v>
      </c>
      <c r="D60" s="359" t="s">
        <v>3815</v>
      </c>
      <c r="E60" s="360" t="s">
        <v>3813</v>
      </c>
      <c r="F60" s="361">
        <v>56</v>
      </c>
      <c r="G60" s="362">
        <v>113167044</v>
      </c>
      <c r="H60" s="363">
        <v>104</v>
      </c>
      <c r="I60" s="364">
        <v>101</v>
      </c>
      <c r="J60" s="365">
        <v>113167044</v>
      </c>
      <c r="K60" s="366">
        <v>27</v>
      </c>
      <c r="L60" s="367">
        <v>26</v>
      </c>
      <c r="M60" s="362">
        <v>46245305</v>
      </c>
      <c r="N60" s="363">
        <v>175</v>
      </c>
      <c r="O60" s="364">
        <v>171</v>
      </c>
      <c r="P60" s="365">
        <v>43680341</v>
      </c>
      <c r="Q60" s="366">
        <v>151</v>
      </c>
      <c r="R60" s="367">
        <v>148</v>
      </c>
      <c r="S60" s="362">
        <v>99847030</v>
      </c>
      <c r="T60" s="363">
        <v>63</v>
      </c>
      <c r="U60" s="364">
        <v>63</v>
      </c>
      <c r="V60" s="365">
        <v>12927925</v>
      </c>
      <c r="W60" s="366">
        <v>292</v>
      </c>
      <c r="X60" s="367">
        <v>291</v>
      </c>
      <c r="Y60" s="362">
        <v>6206</v>
      </c>
      <c r="Z60" s="363">
        <v>133</v>
      </c>
      <c r="AA60" s="364">
        <v>132</v>
      </c>
      <c r="AB60" s="365">
        <v>488</v>
      </c>
      <c r="AC60" s="368">
        <v>384</v>
      </c>
      <c r="AD60" s="360">
        <v>0</v>
      </c>
      <c r="AE60" s="369">
        <v>100</v>
      </c>
      <c r="AF60" s="370">
        <v>0</v>
      </c>
    </row>
    <row r="61" spans="1:32" ht="18.75" customHeight="1">
      <c r="A61" s="338">
        <v>59</v>
      </c>
      <c r="B61" s="339" t="s">
        <v>3813</v>
      </c>
      <c r="C61" s="340" t="s">
        <v>1378</v>
      </c>
      <c r="D61" s="341" t="s">
        <v>1379</v>
      </c>
      <c r="E61" s="351" t="s">
        <v>3813</v>
      </c>
      <c r="F61" s="353">
        <v>57</v>
      </c>
      <c r="G61" s="344">
        <v>113158713</v>
      </c>
      <c r="H61" s="345">
        <v>8</v>
      </c>
      <c r="I61" s="346">
        <v>8</v>
      </c>
      <c r="J61" s="347">
        <v>227281958</v>
      </c>
      <c r="K61" s="348">
        <v>18</v>
      </c>
      <c r="L61" s="349">
        <v>17</v>
      </c>
      <c r="M61" s="344">
        <v>50741227</v>
      </c>
      <c r="N61" s="345">
        <v>68</v>
      </c>
      <c r="O61" s="346">
        <v>67</v>
      </c>
      <c r="P61" s="347">
        <v>75167427</v>
      </c>
      <c r="Q61" s="348">
        <v>2</v>
      </c>
      <c r="R61" s="349">
        <v>2</v>
      </c>
      <c r="S61" s="344">
        <v>767267885</v>
      </c>
      <c r="T61" s="345">
        <v>91</v>
      </c>
      <c r="U61" s="346">
        <v>91</v>
      </c>
      <c r="V61" s="347">
        <v>10627709</v>
      </c>
      <c r="W61" s="348">
        <v>15</v>
      </c>
      <c r="X61" s="349">
        <v>15</v>
      </c>
      <c r="Y61" s="344">
        <v>57746</v>
      </c>
      <c r="Z61" s="345">
        <v>360</v>
      </c>
      <c r="AA61" s="346">
        <v>355</v>
      </c>
      <c r="AB61" s="347">
        <v>188</v>
      </c>
      <c r="AC61" s="350">
        <v>400</v>
      </c>
      <c r="AD61" s="351">
        <v>0</v>
      </c>
      <c r="AE61" s="343">
        <v>100</v>
      </c>
      <c r="AF61" s="352">
        <v>0</v>
      </c>
    </row>
    <row r="62" spans="1:32" ht="18.75" customHeight="1">
      <c r="A62" s="404">
        <v>60</v>
      </c>
      <c r="B62" s="405">
        <v>46</v>
      </c>
      <c r="C62" s="406" t="s">
        <v>1069</v>
      </c>
      <c r="D62" s="407" t="s">
        <v>3815</v>
      </c>
      <c r="E62" s="408" t="s">
        <v>3813</v>
      </c>
      <c r="F62" s="409">
        <v>58</v>
      </c>
      <c r="G62" s="410">
        <v>112638206</v>
      </c>
      <c r="H62" s="411">
        <v>9</v>
      </c>
      <c r="I62" s="412">
        <v>9</v>
      </c>
      <c r="J62" s="413">
        <v>192623640</v>
      </c>
      <c r="K62" s="414">
        <v>39</v>
      </c>
      <c r="L62" s="415">
        <v>36</v>
      </c>
      <c r="M62" s="410">
        <v>42212651</v>
      </c>
      <c r="N62" s="411">
        <v>109</v>
      </c>
      <c r="O62" s="412">
        <v>105</v>
      </c>
      <c r="P62" s="413">
        <v>56356914</v>
      </c>
      <c r="Q62" s="414">
        <v>112</v>
      </c>
      <c r="R62" s="415">
        <v>109</v>
      </c>
      <c r="S62" s="410">
        <v>119026148</v>
      </c>
      <c r="T62" s="411">
        <v>24</v>
      </c>
      <c r="U62" s="412">
        <v>24</v>
      </c>
      <c r="V62" s="413">
        <v>22171940</v>
      </c>
      <c r="W62" s="414">
        <v>125</v>
      </c>
      <c r="X62" s="415">
        <v>124</v>
      </c>
      <c r="Y62" s="410">
        <v>27457</v>
      </c>
      <c r="Z62" s="411">
        <v>253</v>
      </c>
      <c r="AA62" s="412">
        <v>248</v>
      </c>
      <c r="AB62" s="413">
        <v>302</v>
      </c>
      <c r="AC62" s="418">
        <v>352</v>
      </c>
      <c r="AD62" s="408">
        <v>0</v>
      </c>
      <c r="AE62" s="419">
        <v>100</v>
      </c>
      <c r="AF62" s="420">
        <v>0</v>
      </c>
    </row>
    <row r="63" spans="1:32" ht="18.75" customHeight="1">
      <c r="A63" s="388">
        <v>61</v>
      </c>
      <c r="B63" s="389">
        <v>48</v>
      </c>
      <c r="C63" s="390" t="s">
        <v>1380</v>
      </c>
      <c r="D63" s="391" t="s">
        <v>3815</v>
      </c>
      <c r="E63" s="392" t="s">
        <v>3813</v>
      </c>
      <c r="F63" s="393">
        <v>59</v>
      </c>
      <c r="G63" s="394">
        <v>112491421</v>
      </c>
      <c r="H63" s="395">
        <v>107</v>
      </c>
      <c r="I63" s="396">
        <v>104</v>
      </c>
      <c r="J63" s="397">
        <v>112779880</v>
      </c>
      <c r="K63" s="398" t="s">
        <v>3813</v>
      </c>
      <c r="L63" s="399" t="s">
        <v>3813</v>
      </c>
      <c r="M63" s="400" t="s">
        <v>3813</v>
      </c>
      <c r="N63" s="395" t="s">
        <v>3813</v>
      </c>
      <c r="O63" s="396" t="s">
        <v>3813</v>
      </c>
      <c r="P63" s="421" t="s">
        <v>3813</v>
      </c>
      <c r="Q63" s="398" t="s">
        <v>3813</v>
      </c>
      <c r="R63" s="399" t="s">
        <v>3813</v>
      </c>
      <c r="S63" s="400" t="s">
        <v>3813</v>
      </c>
      <c r="T63" s="395" t="s">
        <v>3813</v>
      </c>
      <c r="U63" s="396" t="s">
        <v>3813</v>
      </c>
      <c r="V63" s="421" t="s">
        <v>3813</v>
      </c>
      <c r="W63" s="398">
        <v>87</v>
      </c>
      <c r="X63" s="399">
        <v>86</v>
      </c>
      <c r="Y63" s="394">
        <v>34368</v>
      </c>
      <c r="Z63" s="395">
        <v>339</v>
      </c>
      <c r="AA63" s="396">
        <v>334</v>
      </c>
      <c r="AB63" s="397">
        <v>208</v>
      </c>
      <c r="AC63" s="401">
        <v>369</v>
      </c>
      <c r="AD63" s="392">
        <v>0</v>
      </c>
      <c r="AE63" s="402">
        <v>100</v>
      </c>
      <c r="AF63" s="403">
        <v>0</v>
      </c>
    </row>
    <row r="64" spans="1:32" ht="18.75" customHeight="1">
      <c r="A64" s="338">
        <v>62</v>
      </c>
      <c r="B64" s="339" t="s">
        <v>3813</v>
      </c>
      <c r="C64" s="340" t="s">
        <v>1381</v>
      </c>
      <c r="D64" s="341" t="s">
        <v>3816</v>
      </c>
      <c r="E64" s="351" t="s">
        <v>3813</v>
      </c>
      <c r="F64" s="353">
        <v>60</v>
      </c>
      <c r="G64" s="344">
        <v>112124150</v>
      </c>
      <c r="H64" s="345">
        <v>34</v>
      </c>
      <c r="I64" s="346">
        <v>34</v>
      </c>
      <c r="J64" s="347">
        <v>129565321</v>
      </c>
      <c r="K64" s="348">
        <v>195</v>
      </c>
      <c r="L64" s="349">
        <v>192</v>
      </c>
      <c r="M64" s="344">
        <v>18993012</v>
      </c>
      <c r="N64" s="345">
        <v>17</v>
      </c>
      <c r="O64" s="346">
        <v>17</v>
      </c>
      <c r="P64" s="347">
        <v>145488730</v>
      </c>
      <c r="Q64" s="348">
        <v>27</v>
      </c>
      <c r="R64" s="349">
        <v>26</v>
      </c>
      <c r="S64" s="344">
        <v>219129170</v>
      </c>
      <c r="T64" s="345">
        <v>118</v>
      </c>
      <c r="U64" s="346">
        <v>118</v>
      </c>
      <c r="V64" s="347">
        <v>7902656</v>
      </c>
      <c r="W64" s="348">
        <v>327</v>
      </c>
      <c r="X64" s="349">
        <v>326</v>
      </c>
      <c r="Y64" s="344">
        <v>3488</v>
      </c>
      <c r="Z64" s="345">
        <v>314</v>
      </c>
      <c r="AA64" s="346">
        <v>309</v>
      </c>
      <c r="AB64" s="347">
        <v>230</v>
      </c>
      <c r="AC64" s="350">
        <v>311</v>
      </c>
      <c r="AD64" s="351">
        <v>0</v>
      </c>
      <c r="AE64" s="343">
        <v>100</v>
      </c>
      <c r="AF64" s="352">
        <v>0</v>
      </c>
    </row>
    <row r="65" spans="1:32" ht="18.75" customHeight="1">
      <c r="A65" s="338">
        <v>63</v>
      </c>
      <c r="B65" s="339">
        <v>119</v>
      </c>
      <c r="C65" s="340" t="s">
        <v>1131</v>
      </c>
      <c r="D65" s="341" t="s">
        <v>1132</v>
      </c>
      <c r="E65" s="351" t="s">
        <v>3813</v>
      </c>
      <c r="F65" s="353">
        <v>61</v>
      </c>
      <c r="G65" s="344">
        <v>112102146</v>
      </c>
      <c r="H65" s="345">
        <v>108</v>
      </c>
      <c r="I65" s="346">
        <v>105</v>
      </c>
      <c r="J65" s="347">
        <v>112659321</v>
      </c>
      <c r="K65" s="348">
        <v>491</v>
      </c>
      <c r="L65" s="349">
        <v>487</v>
      </c>
      <c r="M65" s="344">
        <v>1060745</v>
      </c>
      <c r="N65" s="345">
        <v>399</v>
      </c>
      <c r="O65" s="346">
        <v>394</v>
      </c>
      <c r="P65" s="347">
        <v>15324900</v>
      </c>
      <c r="Q65" s="348">
        <v>442</v>
      </c>
      <c r="R65" s="349">
        <v>438</v>
      </c>
      <c r="S65" s="344">
        <v>38624332</v>
      </c>
      <c r="T65" s="345">
        <v>385</v>
      </c>
      <c r="U65" s="346">
        <v>383</v>
      </c>
      <c r="V65" s="347">
        <v>1032406</v>
      </c>
      <c r="W65" s="348">
        <v>6</v>
      </c>
      <c r="X65" s="349">
        <v>6</v>
      </c>
      <c r="Y65" s="344">
        <v>70062</v>
      </c>
      <c r="Z65" s="345">
        <v>402</v>
      </c>
      <c r="AA65" s="346">
        <v>397</v>
      </c>
      <c r="AB65" s="347">
        <v>140</v>
      </c>
      <c r="AC65" s="350">
        <v>312</v>
      </c>
      <c r="AD65" s="351">
        <v>0</v>
      </c>
      <c r="AE65" s="343">
        <v>100</v>
      </c>
      <c r="AF65" s="352">
        <v>0</v>
      </c>
    </row>
    <row r="66" spans="1:32" ht="18.75" customHeight="1">
      <c r="A66" s="338">
        <v>64</v>
      </c>
      <c r="B66" s="339">
        <v>135</v>
      </c>
      <c r="C66" s="340" t="s">
        <v>191</v>
      </c>
      <c r="D66" s="341" t="s">
        <v>3374</v>
      </c>
      <c r="E66" s="351" t="s">
        <v>3813</v>
      </c>
      <c r="F66" s="353">
        <v>62</v>
      </c>
      <c r="G66" s="344">
        <v>111332691</v>
      </c>
      <c r="H66" s="345">
        <v>109</v>
      </c>
      <c r="I66" s="346">
        <v>106</v>
      </c>
      <c r="J66" s="347">
        <v>111970605</v>
      </c>
      <c r="K66" s="348">
        <v>377</v>
      </c>
      <c r="L66" s="349">
        <v>373</v>
      </c>
      <c r="M66" s="344">
        <v>9415747</v>
      </c>
      <c r="N66" s="345">
        <v>467</v>
      </c>
      <c r="O66" s="346">
        <v>462</v>
      </c>
      <c r="P66" s="347">
        <v>6986248</v>
      </c>
      <c r="Q66" s="348">
        <v>318</v>
      </c>
      <c r="R66" s="349">
        <v>314</v>
      </c>
      <c r="S66" s="344">
        <v>59543340</v>
      </c>
      <c r="T66" s="345">
        <v>453</v>
      </c>
      <c r="U66" s="346">
        <v>449</v>
      </c>
      <c r="V66" s="347">
        <v>-927488</v>
      </c>
      <c r="W66" s="348">
        <v>262</v>
      </c>
      <c r="X66" s="349">
        <v>261</v>
      </c>
      <c r="Y66" s="344">
        <v>9349</v>
      </c>
      <c r="Z66" s="345">
        <v>145</v>
      </c>
      <c r="AA66" s="346">
        <v>144</v>
      </c>
      <c r="AB66" s="347">
        <v>475</v>
      </c>
      <c r="AC66" s="350">
        <v>311</v>
      </c>
      <c r="AD66" s="351">
        <v>0</v>
      </c>
      <c r="AE66" s="343">
        <v>100</v>
      </c>
      <c r="AF66" s="352">
        <v>0</v>
      </c>
    </row>
    <row r="67" spans="1:32" ht="18.75" customHeight="1">
      <c r="A67" s="371">
        <v>65</v>
      </c>
      <c r="B67" s="372" t="s">
        <v>3813</v>
      </c>
      <c r="C67" s="373" t="s">
        <v>1382</v>
      </c>
      <c r="D67" s="374" t="s">
        <v>3373</v>
      </c>
      <c r="E67" s="375" t="s">
        <v>3813</v>
      </c>
      <c r="F67" s="376">
        <v>63</v>
      </c>
      <c r="G67" s="377">
        <v>111330648</v>
      </c>
      <c r="H67" s="378">
        <v>95</v>
      </c>
      <c r="I67" s="379">
        <v>92</v>
      </c>
      <c r="J67" s="380">
        <v>115159585</v>
      </c>
      <c r="K67" s="381">
        <v>352</v>
      </c>
      <c r="L67" s="382">
        <v>348</v>
      </c>
      <c r="M67" s="377">
        <v>10942937</v>
      </c>
      <c r="N67" s="378">
        <v>155</v>
      </c>
      <c r="O67" s="379">
        <v>151</v>
      </c>
      <c r="P67" s="380">
        <v>47672709</v>
      </c>
      <c r="Q67" s="381">
        <v>109</v>
      </c>
      <c r="R67" s="382">
        <v>106</v>
      </c>
      <c r="S67" s="377">
        <v>119701770</v>
      </c>
      <c r="T67" s="378">
        <v>355</v>
      </c>
      <c r="U67" s="379">
        <v>353</v>
      </c>
      <c r="V67" s="380">
        <v>1345262</v>
      </c>
      <c r="W67" s="381">
        <v>4</v>
      </c>
      <c r="X67" s="382">
        <v>4</v>
      </c>
      <c r="Y67" s="377">
        <v>72149</v>
      </c>
      <c r="Z67" s="378">
        <v>283</v>
      </c>
      <c r="AA67" s="379">
        <v>278</v>
      </c>
      <c r="AB67" s="380">
        <v>260</v>
      </c>
      <c r="AC67" s="385">
        <v>341</v>
      </c>
      <c r="AD67" s="375">
        <v>0</v>
      </c>
      <c r="AE67" s="386">
        <v>100</v>
      </c>
      <c r="AF67" s="387">
        <v>0</v>
      </c>
    </row>
    <row r="68" spans="1:32" ht="18.75" customHeight="1">
      <c r="A68" s="323">
        <v>66</v>
      </c>
      <c r="B68" s="324" t="s">
        <v>3813</v>
      </c>
      <c r="C68" s="325" t="s">
        <v>1383</v>
      </c>
      <c r="D68" s="326" t="s">
        <v>3375</v>
      </c>
      <c r="E68" s="327" t="s">
        <v>3813</v>
      </c>
      <c r="F68" s="328">
        <v>64</v>
      </c>
      <c r="G68" s="329">
        <v>110971790</v>
      </c>
      <c r="H68" s="330">
        <v>63</v>
      </c>
      <c r="I68" s="331">
        <v>62</v>
      </c>
      <c r="J68" s="332">
        <v>121168767</v>
      </c>
      <c r="K68" s="333">
        <v>420</v>
      </c>
      <c r="L68" s="334">
        <v>416</v>
      </c>
      <c r="M68" s="329">
        <v>7236256</v>
      </c>
      <c r="N68" s="330">
        <v>351</v>
      </c>
      <c r="O68" s="331">
        <v>346</v>
      </c>
      <c r="P68" s="332">
        <v>19784435</v>
      </c>
      <c r="Q68" s="333">
        <v>262</v>
      </c>
      <c r="R68" s="334">
        <v>258</v>
      </c>
      <c r="S68" s="329">
        <v>68532843</v>
      </c>
      <c r="T68" s="330">
        <v>333</v>
      </c>
      <c r="U68" s="331">
        <v>331</v>
      </c>
      <c r="V68" s="332">
        <v>1747464</v>
      </c>
      <c r="W68" s="333">
        <v>154</v>
      </c>
      <c r="X68" s="334">
        <v>153</v>
      </c>
      <c r="Y68" s="329">
        <v>21937</v>
      </c>
      <c r="Z68" s="330">
        <v>310</v>
      </c>
      <c r="AA68" s="331">
        <v>305</v>
      </c>
      <c r="AB68" s="332">
        <v>235</v>
      </c>
      <c r="AC68" s="335">
        <v>311</v>
      </c>
      <c r="AD68" s="327">
        <v>0</v>
      </c>
      <c r="AE68" s="336">
        <v>100</v>
      </c>
      <c r="AF68" s="337">
        <v>0</v>
      </c>
    </row>
    <row r="69" spans="1:32" ht="18.75" customHeight="1">
      <c r="A69" s="356">
        <v>67</v>
      </c>
      <c r="B69" s="357">
        <v>82</v>
      </c>
      <c r="C69" s="358" t="s">
        <v>1289</v>
      </c>
      <c r="D69" s="359" t="s">
        <v>3815</v>
      </c>
      <c r="E69" s="360" t="s">
        <v>3813</v>
      </c>
      <c r="F69" s="361">
        <v>65</v>
      </c>
      <c r="G69" s="362">
        <v>110592592</v>
      </c>
      <c r="H69" s="363">
        <v>44</v>
      </c>
      <c r="I69" s="364">
        <v>44</v>
      </c>
      <c r="J69" s="365">
        <v>124489626</v>
      </c>
      <c r="K69" s="366" t="s">
        <v>3813</v>
      </c>
      <c r="L69" s="367" t="s">
        <v>3813</v>
      </c>
      <c r="M69" s="426" t="s">
        <v>3813</v>
      </c>
      <c r="N69" s="363" t="s">
        <v>3813</v>
      </c>
      <c r="O69" s="364" t="s">
        <v>3813</v>
      </c>
      <c r="P69" s="425" t="s">
        <v>3813</v>
      </c>
      <c r="Q69" s="366" t="s">
        <v>3813</v>
      </c>
      <c r="R69" s="367" t="s">
        <v>3813</v>
      </c>
      <c r="S69" s="426" t="s">
        <v>3813</v>
      </c>
      <c r="T69" s="363" t="s">
        <v>3813</v>
      </c>
      <c r="U69" s="364" t="s">
        <v>3813</v>
      </c>
      <c r="V69" s="425" t="s">
        <v>3813</v>
      </c>
      <c r="W69" s="366">
        <v>164</v>
      </c>
      <c r="X69" s="367">
        <v>163</v>
      </c>
      <c r="Y69" s="362">
        <v>20330</v>
      </c>
      <c r="Z69" s="363">
        <v>30</v>
      </c>
      <c r="AA69" s="364">
        <v>29</v>
      </c>
      <c r="AB69" s="365">
        <v>948</v>
      </c>
      <c r="AC69" s="368">
        <v>381</v>
      </c>
      <c r="AD69" s="360">
        <v>0</v>
      </c>
      <c r="AE69" s="369">
        <v>100</v>
      </c>
      <c r="AF69" s="370">
        <v>0</v>
      </c>
    </row>
    <row r="70" spans="1:32" ht="18.75" customHeight="1">
      <c r="A70" s="338">
        <v>68</v>
      </c>
      <c r="B70" s="339" t="s">
        <v>3813</v>
      </c>
      <c r="C70" s="340" t="s">
        <v>1384</v>
      </c>
      <c r="D70" s="341" t="s">
        <v>3375</v>
      </c>
      <c r="E70" s="351" t="s">
        <v>3813</v>
      </c>
      <c r="F70" s="353">
        <v>66</v>
      </c>
      <c r="G70" s="344">
        <v>110546034</v>
      </c>
      <c r="H70" s="345">
        <v>110</v>
      </c>
      <c r="I70" s="346">
        <v>107</v>
      </c>
      <c r="J70" s="347">
        <v>110673682</v>
      </c>
      <c r="K70" s="348">
        <v>6</v>
      </c>
      <c r="L70" s="349">
        <v>6</v>
      </c>
      <c r="M70" s="344">
        <v>65673936</v>
      </c>
      <c r="N70" s="345">
        <v>134</v>
      </c>
      <c r="O70" s="346">
        <v>130</v>
      </c>
      <c r="P70" s="347">
        <v>50860204</v>
      </c>
      <c r="Q70" s="348">
        <v>103</v>
      </c>
      <c r="R70" s="349">
        <v>100</v>
      </c>
      <c r="S70" s="344">
        <v>122074562</v>
      </c>
      <c r="T70" s="345">
        <v>49</v>
      </c>
      <c r="U70" s="346">
        <v>49</v>
      </c>
      <c r="V70" s="347">
        <v>14669776</v>
      </c>
      <c r="W70" s="348" t="s">
        <v>3813</v>
      </c>
      <c r="X70" s="349" t="s">
        <v>3813</v>
      </c>
      <c r="Y70" s="354" t="s">
        <v>3813</v>
      </c>
      <c r="Z70" s="345">
        <v>1</v>
      </c>
      <c r="AA70" s="346">
        <v>1</v>
      </c>
      <c r="AB70" s="347">
        <v>2426</v>
      </c>
      <c r="AC70" s="350">
        <v>210</v>
      </c>
      <c r="AD70" s="351">
        <v>0</v>
      </c>
      <c r="AE70" s="343">
        <v>100</v>
      </c>
      <c r="AF70" s="352">
        <v>0</v>
      </c>
    </row>
    <row r="71" spans="1:32" ht="18.75" customHeight="1">
      <c r="A71" s="338">
        <v>69</v>
      </c>
      <c r="B71" s="339">
        <v>65</v>
      </c>
      <c r="C71" s="340" t="s">
        <v>1257</v>
      </c>
      <c r="D71" s="341" t="s">
        <v>3368</v>
      </c>
      <c r="E71" s="351" t="s">
        <v>3813</v>
      </c>
      <c r="F71" s="353">
        <v>67</v>
      </c>
      <c r="G71" s="344">
        <v>110353986</v>
      </c>
      <c r="H71" s="345">
        <v>106</v>
      </c>
      <c r="I71" s="346">
        <v>103</v>
      </c>
      <c r="J71" s="347">
        <v>113037927</v>
      </c>
      <c r="K71" s="348">
        <v>110</v>
      </c>
      <c r="L71" s="349">
        <v>107</v>
      </c>
      <c r="M71" s="344">
        <v>26428711</v>
      </c>
      <c r="N71" s="345">
        <v>203</v>
      </c>
      <c r="O71" s="346">
        <v>199</v>
      </c>
      <c r="P71" s="347">
        <v>39112838</v>
      </c>
      <c r="Q71" s="348">
        <v>229</v>
      </c>
      <c r="R71" s="349">
        <v>225</v>
      </c>
      <c r="S71" s="344">
        <v>76185411</v>
      </c>
      <c r="T71" s="345">
        <v>73</v>
      </c>
      <c r="U71" s="346">
        <v>73</v>
      </c>
      <c r="V71" s="347">
        <v>12011639</v>
      </c>
      <c r="W71" s="348">
        <v>124</v>
      </c>
      <c r="X71" s="349">
        <v>123</v>
      </c>
      <c r="Y71" s="344">
        <v>27556</v>
      </c>
      <c r="Z71" s="345">
        <v>64</v>
      </c>
      <c r="AA71" s="346">
        <v>63</v>
      </c>
      <c r="AB71" s="347">
        <v>715</v>
      </c>
      <c r="AC71" s="350">
        <v>321</v>
      </c>
      <c r="AD71" s="351">
        <v>0</v>
      </c>
      <c r="AE71" s="343">
        <v>100</v>
      </c>
      <c r="AF71" s="352">
        <v>0</v>
      </c>
    </row>
    <row r="72" spans="1:32" ht="18.75" customHeight="1">
      <c r="A72" s="404">
        <v>70</v>
      </c>
      <c r="B72" s="405" t="s">
        <v>3813</v>
      </c>
      <c r="C72" s="431" t="s">
        <v>3813</v>
      </c>
      <c r="D72" s="407" t="s">
        <v>3815</v>
      </c>
      <c r="E72" s="408" t="s">
        <v>3813</v>
      </c>
      <c r="F72" s="409">
        <v>68</v>
      </c>
      <c r="G72" s="416" t="s">
        <v>3813</v>
      </c>
      <c r="H72" s="411">
        <v>97</v>
      </c>
      <c r="I72" s="412">
        <v>94</v>
      </c>
      <c r="J72" s="417" t="s">
        <v>3813</v>
      </c>
      <c r="K72" s="414">
        <v>240</v>
      </c>
      <c r="L72" s="415">
        <v>237</v>
      </c>
      <c r="M72" s="416" t="s">
        <v>3813</v>
      </c>
      <c r="N72" s="411">
        <v>279</v>
      </c>
      <c r="O72" s="412">
        <v>275</v>
      </c>
      <c r="P72" s="417" t="s">
        <v>3813</v>
      </c>
      <c r="Q72" s="414">
        <v>343</v>
      </c>
      <c r="R72" s="415">
        <v>339</v>
      </c>
      <c r="S72" s="416" t="s">
        <v>3813</v>
      </c>
      <c r="T72" s="411">
        <v>107</v>
      </c>
      <c r="U72" s="412">
        <v>107</v>
      </c>
      <c r="V72" s="417" t="s">
        <v>3813</v>
      </c>
      <c r="W72" s="414">
        <v>360</v>
      </c>
      <c r="X72" s="415">
        <v>359</v>
      </c>
      <c r="Y72" s="416" t="s">
        <v>3813</v>
      </c>
      <c r="Z72" s="411">
        <v>34</v>
      </c>
      <c r="AA72" s="412">
        <v>33</v>
      </c>
      <c r="AB72" s="417" t="s">
        <v>3813</v>
      </c>
      <c r="AC72" s="418">
        <v>382</v>
      </c>
      <c r="AD72" s="408">
        <v>0</v>
      </c>
      <c r="AE72" s="419">
        <v>100</v>
      </c>
      <c r="AF72" s="420">
        <v>0</v>
      </c>
    </row>
    <row r="73" spans="1:32" ht="18.75" customHeight="1">
      <c r="A73" s="323">
        <v>71</v>
      </c>
      <c r="B73" s="324">
        <v>183</v>
      </c>
      <c r="C73" s="325" t="s">
        <v>1385</v>
      </c>
      <c r="D73" s="326" t="s">
        <v>3372</v>
      </c>
      <c r="E73" s="327" t="s">
        <v>3813</v>
      </c>
      <c r="F73" s="328">
        <v>69</v>
      </c>
      <c r="G73" s="329">
        <v>110025110</v>
      </c>
      <c r="H73" s="330">
        <v>113</v>
      </c>
      <c r="I73" s="331">
        <v>110</v>
      </c>
      <c r="J73" s="332">
        <v>110025110</v>
      </c>
      <c r="K73" s="333">
        <v>5</v>
      </c>
      <c r="L73" s="334">
        <v>5</v>
      </c>
      <c r="M73" s="329">
        <v>67159528</v>
      </c>
      <c r="N73" s="330">
        <v>50</v>
      </c>
      <c r="O73" s="331">
        <v>49</v>
      </c>
      <c r="P73" s="332">
        <v>93875686</v>
      </c>
      <c r="Q73" s="333">
        <v>129</v>
      </c>
      <c r="R73" s="334">
        <v>126</v>
      </c>
      <c r="S73" s="329">
        <v>108567921</v>
      </c>
      <c r="T73" s="330">
        <v>4</v>
      </c>
      <c r="U73" s="331">
        <v>4</v>
      </c>
      <c r="V73" s="332">
        <v>39061575</v>
      </c>
      <c r="W73" s="333">
        <v>351</v>
      </c>
      <c r="X73" s="334">
        <v>350</v>
      </c>
      <c r="Y73" s="329">
        <v>2452</v>
      </c>
      <c r="Z73" s="330">
        <v>177</v>
      </c>
      <c r="AA73" s="331">
        <v>175</v>
      </c>
      <c r="AB73" s="332">
        <v>410</v>
      </c>
      <c r="AC73" s="335">
        <v>210</v>
      </c>
      <c r="AD73" s="327">
        <v>0</v>
      </c>
      <c r="AE73" s="336">
        <v>100</v>
      </c>
      <c r="AF73" s="337">
        <v>0</v>
      </c>
    </row>
    <row r="74" spans="1:32" ht="18.75" customHeight="1">
      <c r="A74" s="338">
        <v>72</v>
      </c>
      <c r="B74" s="339">
        <v>77</v>
      </c>
      <c r="C74" s="340" t="s">
        <v>1386</v>
      </c>
      <c r="D74" s="341" t="s">
        <v>3816</v>
      </c>
      <c r="E74" s="351" t="s">
        <v>3813</v>
      </c>
      <c r="F74" s="353">
        <v>70</v>
      </c>
      <c r="G74" s="344">
        <v>109618087</v>
      </c>
      <c r="H74" s="345">
        <v>72</v>
      </c>
      <c r="I74" s="346">
        <v>71</v>
      </c>
      <c r="J74" s="347">
        <v>119830219</v>
      </c>
      <c r="K74" s="348">
        <v>169</v>
      </c>
      <c r="L74" s="349">
        <v>166</v>
      </c>
      <c r="M74" s="344">
        <v>21114987</v>
      </c>
      <c r="N74" s="345">
        <v>305</v>
      </c>
      <c r="O74" s="346">
        <v>301</v>
      </c>
      <c r="P74" s="347">
        <v>24641397</v>
      </c>
      <c r="Q74" s="348">
        <v>139</v>
      </c>
      <c r="R74" s="349">
        <v>136</v>
      </c>
      <c r="S74" s="344">
        <v>106515149</v>
      </c>
      <c r="T74" s="345">
        <v>186</v>
      </c>
      <c r="U74" s="346">
        <v>185</v>
      </c>
      <c r="V74" s="347">
        <v>5279457</v>
      </c>
      <c r="W74" s="348">
        <v>307</v>
      </c>
      <c r="X74" s="349">
        <v>306</v>
      </c>
      <c r="Y74" s="344">
        <v>4950</v>
      </c>
      <c r="Z74" s="345" t="s">
        <v>3813</v>
      </c>
      <c r="AA74" s="346" t="s">
        <v>3813</v>
      </c>
      <c r="AB74" s="355" t="s">
        <v>3813</v>
      </c>
      <c r="AC74" s="350">
        <v>356</v>
      </c>
      <c r="AD74" s="351">
        <v>0</v>
      </c>
      <c r="AE74" s="343">
        <v>100</v>
      </c>
      <c r="AF74" s="352">
        <v>0</v>
      </c>
    </row>
    <row r="75" spans="1:32" ht="18.75" customHeight="1">
      <c r="A75" s="356">
        <v>73</v>
      </c>
      <c r="B75" s="357">
        <v>58</v>
      </c>
      <c r="C75" s="358" t="s">
        <v>2191</v>
      </c>
      <c r="D75" s="359" t="s">
        <v>3815</v>
      </c>
      <c r="E75" s="360" t="s">
        <v>3813</v>
      </c>
      <c r="F75" s="361">
        <v>71</v>
      </c>
      <c r="G75" s="362">
        <v>109385451</v>
      </c>
      <c r="H75" s="363">
        <v>32</v>
      </c>
      <c r="I75" s="364">
        <v>32</v>
      </c>
      <c r="J75" s="365">
        <v>130382052</v>
      </c>
      <c r="K75" s="366">
        <v>71</v>
      </c>
      <c r="L75" s="367">
        <v>68</v>
      </c>
      <c r="M75" s="362">
        <v>31653032</v>
      </c>
      <c r="N75" s="363">
        <v>353</v>
      </c>
      <c r="O75" s="364">
        <v>348</v>
      </c>
      <c r="P75" s="365">
        <v>19699790</v>
      </c>
      <c r="Q75" s="366">
        <v>292</v>
      </c>
      <c r="R75" s="367">
        <v>288</v>
      </c>
      <c r="S75" s="362">
        <v>63178105</v>
      </c>
      <c r="T75" s="363">
        <v>129</v>
      </c>
      <c r="U75" s="364">
        <v>128</v>
      </c>
      <c r="V75" s="365">
        <v>7321070</v>
      </c>
      <c r="W75" s="366">
        <v>213</v>
      </c>
      <c r="X75" s="367">
        <v>212</v>
      </c>
      <c r="Y75" s="362">
        <v>14287</v>
      </c>
      <c r="Z75" s="363">
        <v>49</v>
      </c>
      <c r="AA75" s="364">
        <v>48</v>
      </c>
      <c r="AB75" s="365">
        <v>780</v>
      </c>
      <c r="AC75" s="368">
        <v>381</v>
      </c>
      <c r="AD75" s="360">
        <v>0</v>
      </c>
      <c r="AE75" s="369">
        <v>100</v>
      </c>
      <c r="AF75" s="370">
        <v>0</v>
      </c>
    </row>
    <row r="76" spans="1:32" ht="18.75" customHeight="1">
      <c r="A76" s="338">
        <v>74</v>
      </c>
      <c r="B76" s="339">
        <v>99</v>
      </c>
      <c r="C76" s="340" t="s">
        <v>1258</v>
      </c>
      <c r="D76" s="341" t="s">
        <v>3470</v>
      </c>
      <c r="E76" s="351" t="s">
        <v>3813</v>
      </c>
      <c r="F76" s="353">
        <v>72</v>
      </c>
      <c r="G76" s="344">
        <v>109306982</v>
      </c>
      <c r="H76" s="345">
        <v>28</v>
      </c>
      <c r="I76" s="346">
        <v>28</v>
      </c>
      <c r="J76" s="347">
        <v>133441232</v>
      </c>
      <c r="K76" s="348" t="s">
        <v>3813</v>
      </c>
      <c r="L76" s="349" t="s">
        <v>3813</v>
      </c>
      <c r="M76" s="354" t="s">
        <v>3813</v>
      </c>
      <c r="N76" s="345">
        <v>376</v>
      </c>
      <c r="O76" s="346">
        <v>371</v>
      </c>
      <c r="P76" s="347">
        <v>17156644</v>
      </c>
      <c r="Q76" s="348">
        <v>147</v>
      </c>
      <c r="R76" s="349">
        <v>144</v>
      </c>
      <c r="S76" s="344">
        <v>101515743</v>
      </c>
      <c r="T76" s="345" t="s">
        <v>3813</v>
      </c>
      <c r="U76" s="346" t="s">
        <v>3813</v>
      </c>
      <c r="V76" s="355" t="s">
        <v>3813</v>
      </c>
      <c r="W76" s="348">
        <v>188</v>
      </c>
      <c r="X76" s="349">
        <v>187</v>
      </c>
      <c r="Y76" s="344">
        <v>17092</v>
      </c>
      <c r="Z76" s="345">
        <v>400</v>
      </c>
      <c r="AA76" s="346">
        <v>395</v>
      </c>
      <c r="AB76" s="347">
        <v>145</v>
      </c>
      <c r="AC76" s="350">
        <v>311</v>
      </c>
      <c r="AD76" s="351">
        <v>0</v>
      </c>
      <c r="AE76" s="343">
        <v>100</v>
      </c>
      <c r="AF76" s="352">
        <v>0</v>
      </c>
    </row>
    <row r="77" spans="1:32" ht="18.75" customHeight="1">
      <c r="A77" s="404">
        <v>75</v>
      </c>
      <c r="B77" s="405">
        <v>177</v>
      </c>
      <c r="C77" s="406" t="s">
        <v>1267</v>
      </c>
      <c r="D77" s="407" t="s">
        <v>3815</v>
      </c>
      <c r="E77" s="408" t="s">
        <v>3813</v>
      </c>
      <c r="F77" s="409">
        <v>73</v>
      </c>
      <c r="G77" s="410">
        <v>109183142</v>
      </c>
      <c r="H77" s="411">
        <v>98</v>
      </c>
      <c r="I77" s="412">
        <v>95</v>
      </c>
      <c r="J77" s="413">
        <v>114790222</v>
      </c>
      <c r="K77" s="414">
        <v>423</v>
      </c>
      <c r="L77" s="415">
        <v>419</v>
      </c>
      <c r="M77" s="410">
        <v>7081658</v>
      </c>
      <c r="N77" s="411">
        <v>341</v>
      </c>
      <c r="O77" s="412">
        <v>336</v>
      </c>
      <c r="P77" s="413">
        <v>20882435</v>
      </c>
      <c r="Q77" s="414">
        <v>254</v>
      </c>
      <c r="R77" s="415">
        <v>250</v>
      </c>
      <c r="S77" s="410">
        <v>70891164</v>
      </c>
      <c r="T77" s="411">
        <v>321</v>
      </c>
      <c r="U77" s="412">
        <v>319</v>
      </c>
      <c r="V77" s="413">
        <v>1904268</v>
      </c>
      <c r="W77" s="414">
        <v>95</v>
      </c>
      <c r="X77" s="415">
        <v>94</v>
      </c>
      <c r="Y77" s="410">
        <v>32842</v>
      </c>
      <c r="Z77" s="411">
        <v>477</v>
      </c>
      <c r="AA77" s="412">
        <v>472</v>
      </c>
      <c r="AB77" s="413">
        <v>49</v>
      </c>
      <c r="AC77" s="418">
        <v>351</v>
      </c>
      <c r="AD77" s="408">
        <v>0</v>
      </c>
      <c r="AE77" s="419">
        <v>100</v>
      </c>
      <c r="AF77" s="420">
        <v>0</v>
      </c>
    </row>
    <row r="78" spans="1:32" ht="18.75" customHeight="1">
      <c r="A78" s="388">
        <v>76</v>
      </c>
      <c r="B78" s="389" t="s">
        <v>3813</v>
      </c>
      <c r="C78" s="432" t="s">
        <v>3813</v>
      </c>
      <c r="D78" s="391" t="s">
        <v>3815</v>
      </c>
      <c r="E78" s="392" t="s">
        <v>3813</v>
      </c>
      <c r="F78" s="393">
        <v>74</v>
      </c>
      <c r="G78" s="400" t="s">
        <v>3813</v>
      </c>
      <c r="H78" s="395">
        <v>96</v>
      </c>
      <c r="I78" s="396">
        <v>93</v>
      </c>
      <c r="J78" s="421" t="s">
        <v>3813</v>
      </c>
      <c r="K78" s="398">
        <v>45</v>
      </c>
      <c r="L78" s="399">
        <v>42</v>
      </c>
      <c r="M78" s="400" t="s">
        <v>3813</v>
      </c>
      <c r="N78" s="395">
        <v>73</v>
      </c>
      <c r="O78" s="396">
        <v>72</v>
      </c>
      <c r="P78" s="421" t="s">
        <v>3813</v>
      </c>
      <c r="Q78" s="398">
        <v>94</v>
      </c>
      <c r="R78" s="399">
        <v>91</v>
      </c>
      <c r="S78" s="400" t="s">
        <v>3813</v>
      </c>
      <c r="T78" s="395">
        <v>43</v>
      </c>
      <c r="U78" s="396">
        <v>43</v>
      </c>
      <c r="V78" s="421" t="s">
        <v>3813</v>
      </c>
      <c r="W78" s="398">
        <v>155</v>
      </c>
      <c r="X78" s="399">
        <v>154</v>
      </c>
      <c r="Y78" s="400" t="s">
        <v>3813</v>
      </c>
      <c r="Z78" s="395">
        <v>42</v>
      </c>
      <c r="AA78" s="396">
        <v>41</v>
      </c>
      <c r="AB78" s="421" t="s">
        <v>3813</v>
      </c>
      <c r="AC78" s="401">
        <v>321</v>
      </c>
      <c r="AD78" s="392">
        <v>0</v>
      </c>
      <c r="AE78" s="402">
        <v>100</v>
      </c>
      <c r="AF78" s="403">
        <v>0</v>
      </c>
    </row>
    <row r="79" spans="1:32" ht="18.75" customHeight="1">
      <c r="A79" s="338">
        <v>77</v>
      </c>
      <c r="B79" s="339">
        <v>385</v>
      </c>
      <c r="C79" s="340" t="s">
        <v>3000</v>
      </c>
      <c r="D79" s="341" t="s">
        <v>3816</v>
      </c>
      <c r="E79" s="351" t="s">
        <v>3813</v>
      </c>
      <c r="F79" s="353">
        <v>75</v>
      </c>
      <c r="G79" s="344">
        <v>109052664</v>
      </c>
      <c r="H79" s="345">
        <v>112</v>
      </c>
      <c r="I79" s="346">
        <v>109</v>
      </c>
      <c r="J79" s="347">
        <v>110587806</v>
      </c>
      <c r="K79" s="348">
        <v>37</v>
      </c>
      <c r="L79" s="349">
        <v>35</v>
      </c>
      <c r="M79" s="344">
        <v>42664875</v>
      </c>
      <c r="N79" s="345">
        <v>71</v>
      </c>
      <c r="O79" s="346">
        <v>70</v>
      </c>
      <c r="P79" s="347">
        <v>73529213</v>
      </c>
      <c r="Q79" s="348">
        <v>37</v>
      </c>
      <c r="R79" s="349">
        <v>35</v>
      </c>
      <c r="S79" s="344">
        <v>191904965</v>
      </c>
      <c r="T79" s="345">
        <v>66</v>
      </c>
      <c r="U79" s="346">
        <v>66</v>
      </c>
      <c r="V79" s="347">
        <v>12616936</v>
      </c>
      <c r="W79" s="348">
        <v>35</v>
      </c>
      <c r="X79" s="349">
        <v>35</v>
      </c>
      <c r="Y79" s="344">
        <v>48200</v>
      </c>
      <c r="Z79" s="345">
        <v>31</v>
      </c>
      <c r="AA79" s="346">
        <v>30</v>
      </c>
      <c r="AB79" s="347">
        <v>947</v>
      </c>
      <c r="AC79" s="350">
        <v>384</v>
      </c>
      <c r="AD79" s="351">
        <v>0</v>
      </c>
      <c r="AE79" s="343">
        <v>100</v>
      </c>
      <c r="AF79" s="352">
        <v>0</v>
      </c>
    </row>
    <row r="80" spans="1:32" ht="18.75" customHeight="1">
      <c r="A80" s="338">
        <v>78</v>
      </c>
      <c r="B80" s="339">
        <v>52</v>
      </c>
      <c r="C80" s="340" t="s">
        <v>3105</v>
      </c>
      <c r="D80" s="341" t="s">
        <v>3371</v>
      </c>
      <c r="E80" s="351" t="s">
        <v>3813</v>
      </c>
      <c r="F80" s="353">
        <v>76</v>
      </c>
      <c r="G80" s="344">
        <v>108972082</v>
      </c>
      <c r="H80" s="345">
        <v>51</v>
      </c>
      <c r="I80" s="346">
        <v>51</v>
      </c>
      <c r="J80" s="347">
        <v>123685772</v>
      </c>
      <c r="K80" s="348" t="s">
        <v>3813</v>
      </c>
      <c r="L80" s="349" t="s">
        <v>3813</v>
      </c>
      <c r="M80" s="354" t="s">
        <v>3813</v>
      </c>
      <c r="N80" s="345" t="s">
        <v>3813</v>
      </c>
      <c r="O80" s="346" t="s">
        <v>3813</v>
      </c>
      <c r="P80" s="355" t="s">
        <v>3813</v>
      </c>
      <c r="Q80" s="348" t="s">
        <v>3813</v>
      </c>
      <c r="R80" s="349" t="s">
        <v>3813</v>
      </c>
      <c r="S80" s="354" t="s">
        <v>3813</v>
      </c>
      <c r="T80" s="345" t="s">
        <v>3813</v>
      </c>
      <c r="U80" s="346" t="s">
        <v>3813</v>
      </c>
      <c r="V80" s="355" t="s">
        <v>3813</v>
      </c>
      <c r="W80" s="348" t="s">
        <v>3813</v>
      </c>
      <c r="X80" s="349" t="s">
        <v>3813</v>
      </c>
      <c r="Y80" s="354" t="s">
        <v>3813</v>
      </c>
      <c r="Z80" s="345" t="s">
        <v>3813</v>
      </c>
      <c r="AA80" s="346" t="s">
        <v>3813</v>
      </c>
      <c r="AB80" s="355" t="s">
        <v>3813</v>
      </c>
      <c r="AC80" s="350">
        <v>311</v>
      </c>
      <c r="AD80" s="351">
        <v>0</v>
      </c>
      <c r="AE80" s="343">
        <v>100</v>
      </c>
      <c r="AF80" s="352">
        <v>0</v>
      </c>
    </row>
    <row r="81" spans="1:32" ht="18.75" customHeight="1">
      <c r="A81" s="356">
        <v>79</v>
      </c>
      <c r="B81" s="357">
        <v>104</v>
      </c>
      <c r="C81" s="358" t="s">
        <v>1807</v>
      </c>
      <c r="D81" s="359" t="s">
        <v>3815</v>
      </c>
      <c r="E81" s="360" t="s">
        <v>3813</v>
      </c>
      <c r="F81" s="361">
        <v>77</v>
      </c>
      <c r="G81" s="362">
        <v>108707602</v>
      </c>
      <c r="H81" s="363">
        <v>85</v>
      </c>
      <c r="I81" s="364">
        <v>84</v>
      </c>
      <c r="J81" s="365">
        <v>117632732</v>
      </c>
      <c r="K81" s="366">
        <v>152</v>
      </c>
      <c r="L81" s="367">
        <v>149</v>
      </c>
      <c r="M81" s="362">
        <v>22403488</v>
      </c>
      <c r="N81" s="363">
        <v>269</v>
      </c>
      <c r="O81" s="364">
        <v>265</v>
      </c>
      <c r="P81" s="365">
        <v>29309415</v>
      </c>
      <c r="Q81" s="366">
        <v>219</v>
      </c>
      <c r="R81" s="367">
        <v>215</v>
      </c>
      <c r="S81" s="362">
        <v>79278195</v>
      </c>
      <c r="T81" s="363">
        <v>490</v>
      </c>
      <c r="U81" s="364">
        <v>485</v>
      </c>
      <c r="V81" s="365">
        <v>-12282198</v>
      </c>
      <c r="W81" s="366">
        <v>9</v>
      </c>
      <c r="X81" s="367">
        <v>9</v>
      </c>
      <c r="Y81" s="362">
        <v>62359</v>
      </c>
      <c r="Z81" s="363">
        <v>144</v>
      </c>
      <c r="AA81" s="364">
        <v>143</v>
      </c>
      <c r="AB81" s="365">
        <v>476</v>
      </c>
      <c r="AC81" s="368">
        <v>321</v>
      </c>
      <c r="AD81" s="360">
        <v>0</v>
      </c>
      <c r="AE81" s="369">
        <v>100</v>
      </c>
      <c r="AF81" s="370">
        <v>0</v>
      </c>
    </row>
    <row r="82" spans="1:32" ht="18.75" customHeight="1">
      <c r="A82" s="404">
        <v>80</v>
      </c>
      <c r="B82" s="405">
        <v>216</v>
      </c>
      <c r="C82" s="406" t="s">
        <v>2774</v>
      </c>
      <c r="D82" s="407" t="s">
        <v>3815</v>
      </c>
      <c r="E82" s="433" t="s">
        <v>3813</v>
      </c>
      <c r="F82" s="419">
        <v>78</v>
      </c>
      <c r="G82" s="410">
        <v>108695451</v>
      </c>
      <c r="H82" s="411">
        <v>10</v>
      </c>
      <c r="I82" s="412">
        <v>10</v>
      </c>
      <c r="J82" s="413">
        <v>191256311</v>
      </c>
      <c r="K82" s="414" t="s">
        <v>3813</v>
      </c>
      <c r="L82" s="415" t="s">
        <v>3813</v>
      </c>
      <c r="M82" s="416" t="s">
        <v>3813</v>
      </c>
      <c r="N82" s="411">
        <v>129</v>
      </c>
      <c r="O82" s="412">
        <v>125</v>
      </c>
      <c r="P82" s="413">
        <v>52346234</v>
      </c>
      <c r="Q82" s="414">
        <v>132</v>
      </c>
      <c r="R82" s="415">
        <v>129</v>
      </c>
      <c r="S82" s="410">
        <v>108102436</v>
      </c>
      <c r="T82" s="411" t="s">
        <v>3813</v>
      </c>
      <c r="U82" s="412" t="s">
        <v>3813</v>
      </c>
      <c r="V82" s="417" t="s">
        <v>3813</v>
      </c>
      <c r="W82" s="414">
        <v>325</v>
      </c>
      <c r="X82" s="415">
        <v>324</v>
      </c>
      <c r="Y82" s="410">
        <v>3787</v>
      </c>
      <c r="Z82" s="411">
        <v>318</v>
      </c>
      <c r="AA82" s="412">
        <v>313</v>
      </c>
      <c r="AB82" s="413">
        <v>226</v>
      </c>
      <c r="AC82" s="418">
        <v>382</v>
      </c>
      <c r="AD82" s="408">
        <v>0</v>
      </c>
      <c r="AE82" s="419">
        <v>100</v>
      </c>
      <c r="AF82" s="420">
        <v>0</v>
      </c>
    </row>
    <row r="83" spans="1:32" ht="18.75" customHeight="1">
      <c r="A83" s="323">
        <v>81</v>
      </c>
      <c r="B83" s="324" t="s">
        <v>3813</v>
      </c>
      <c r="C83" s="325" t="s">
        <v>1387</v>
      </c>
      <c r="D83" s="326" t="s">
        <v>3369</v>
      </c>
      <c r="E83" s="327" t="s">
        <v>3813</v>
      </c>
      <c r="F83" s="328">
        <v>79</v>
      </c>
      <c r="G83" s="329">
        <v>108273331</v>
      </c>
      <c r="H83" s="330">
        <v>25</v>
      </c>
      <c r="I83" s="331">
        <v>25</v>
      </c>
      <c r="J83" s="332">
        <v>134773154</v>
      </c>
      <c r="K83" s="333">
        <v>174</v>
      </c>
      <c r="L83" s="334">
        <v>171</v>
      </c>
      <c r="M83" s="329">
        <v>20589099</v>
      </c>
      <c r="N83" s="330">
        <v>52</v>
      </c>
      <c r="O83" s="331">
        <v>51</v>
      </c>
      <c r="P83" s="332">
        <v>92632960</v>
      </c>
      <c r="Q83" s="333">
        <v>52</v>
      </c>
      <c r="R83" s="334">
        <v>50</v>
      </c>
      <c r="S83" s="329">
        <v>172707906</v>
      </c>
      <c r="T83" s="330">
        <v>123</v>
      </c>
      <c r="U83" s="331">
        <v>122</v>
      </c>
      <c r="V83" s="332">
        <v>7685181</v>
      </c>
      <c r="W83" s="333" t="s">
        <v>3813</v>
      </c>
      <c r="X83" s="334" t="s">
        <v>3813</v>
      </c>
      <c r="Y83" s="423" t="s">
        <v>3813</v>
      </c>
      <c r="Z83" s="330">
        <v>482</v>
      </c>
      <c r="AA83" s="331">
        <v>477</v>
      </c>
      <c r="AB83" s="332">
        <v>45</v>
      </c>
      <c r="AC83" s="335">
        <v>400</v>
      </c>
      <c r="AD83" s="327">
        <v>0</v>
      </c>
      <c r="AE83" s="336">
        <v>100</v>
      </c>
      <c r="AF83" s="337">
        <v>0</v>
      </c>
    </row>
    <row r="84" spans="1:32" ht="18.75" customHeight="1">
      <c r="A84" s="338">
        <v>82</v>
      </c>
      <c r="B84" s="339" t="s">
        <v>3813</v>
      </c>
      <c r="C84" s="429" t="s">
        <v>3813</v>
      </c>
      <c r="D84" s="341" t="s">
        <v>3812</v>
      </c>
      <c r="E84" s="351" t="s">
        <v>3813</v>
      </c>
      <c r="F84" s="353">
        <v>80</v>
      </c>
      <c r="G84" s="354" t="s">
        <v>3813</v>
      </c>
      <c r="H84" s="345">
        <v>105</v>
      </c>
      <c r="I84" s="346">
        <v>102</v>
      </c>
      <c r="J84" s="355" t="s">
        <v>3813</v>
      </c>
      <c r="K84" s="348">
        <v>137</v>
      </c>
      <c r="L84" s="349">
        <v>134</v>
      </c>
      <c r="M84" s="354" t="s">
        <v>3813</v>
      </c>
      <c r="N84" s="345">
        <v>96</v>
      </c>
      <c r="O84" s="346">
        <v>92</v>
      </c>
      <c r="P84" s="355" t="s">
        <v>3813</v>
      </c>
      <c r="Q84" s="348">
        <v>190</v>
      </c>
      <c r="R84" s="349">
        <v>187</v>
      </c>
      <c r="S84" s="354" t="s">
        <v>3813</v>
      </c>
      <c r="T84" s="345">
        <v>130</v>
      </c>
      <c r="U84" s="346">
        <v>129</v>
      </c>
      <c r="V84" s="355" t="s">
        <v>3813</v>
      </c>
      <c r="W84" s="348">
        <v>135</v>
      </c>
      <c r="X84" s="349">
        <v>134</v>
      </c>
      <c r="Y84" s="354" t="s">
        <v>3813</v>
      </c>
      <c r="Z84" s="345">
        <v>351</v>
      </c>
      <c r="AA84" s="346">
        <v>346</v>
      </c>
      <c r="AB84" s="355" t="s">
        <v>3813</v>
      </c>
      <c r="AC84" s="350">
        <v>356</v>
      </c>
      <c r="AD84" s="351">
        <v>0</v>
      </c>
      <c r="AE84" s="343">
        <v>100</v>
      </c>
      <c r="AF84" s="352">
        <v>0</v>
      </c>
    </row>
    <row r="85" spans="1:32" ht="18.75" customHeight="1">
      <c r="A85" s="338">
        <v>83</v>
      </c>
      <c r="B85" s="339">
        <v>147</v>
      </c>
      <c r="C85" s="340" t="s">
        <v>3905</v>
      </c>
      <c r="D85" s="341" t="s">
        <v>3816</v>
      </c>
      <c r="E85" s="351" t="s">
        <v>3813</v>
      </c>
      <c r="F85" s="353">
        <v>81</v>
      </c>
      <c r="G85" s="344">
        <v>107402502</v>
      </c>
      <c r="H85" s="345">
        <v>121</v>
      </c>
      <c r="I85" s="346">
        <v>118</v>
      </c>
      <c r="J85" s="347">
        <v>107402502</v>
      </c>
      <c r="K85" s="348">
        <v>489</v>
      </c>
      <c r="L85" s="349">
        <v>485</v>
      </c>
      <c r="M85" s="344">
        <v>1269202</v>
      </c>
      <c r="N85" s="345">
        <v>414</v>
      </c>
      <c r="O85" s="346">
        <v>409</v>
      </c>
      <c r="P85" s="347">
        <v>13884275</v>
      </c>
      <c r="Q85" s="348">
        <v>444</v>
      </c>
      <c r="R85" s="349">
        <v>440</v>
      </c>
      <c r="S85" s="344">
        <v>37099445</v>
      </c>
      <c r="T85" s="345">
        <v>469</v>
      </c>
      <c r="U85" s="346">
        <v>465</v>
      </c>
      <c r="V85" s="347">
        <v>-3618712</v>
      </c>
      <c r="W85" s="348" t="s">
        <v>3813</v>
      </c>
      <c r="X85" s="349" t="s">
        <v>3813</v>
      </c>
      <c r="Y85" s="354" t="s">
        <v>3813</v>
      </c>
      <c r="Z85" s="345">
        <v>487</v>
      </c>
      <c r="AA85" s="346">
        <v>482</v>
      </c>
      <c r="AB85" s="347">
        <v>43</v>
      </c>
      <c r="AC85" s="350">
        <v>369</v>
      </c>
      <c r="AD85" s="351">
        <v>0</v>
      </c>
      <c r="AE85" s="343">
        <v>100</v>
      </c>
      <c r="AF85" s="352">
        <v>0</v>
      </c>
    </row>
    <row r="86" spans="1:32" ht="18.75" customHeight="1">
      <c r="A86" s="356">
        <v>84</v>
      </c>
      <c r="B86" s="357" t="s">
        <v>3813</v>
      </c>
      <c r="C86" s="428" t="s">
        <v>3813</v>
      </c>
      <c r="D86" s="359" t="s">
        <v>3815</v>
      </c>
      <c r="E86" s="360" t="s">
        <v>3813</v>
      </c>
      <c r="F86" s="361">
        <v>82</v>
      </c>
      <c r="G86" s="426" t="s">
        <v>3813</v>
      </c>
      <c r="H86" s="363">
        <v>89</v>
      </c>
      <c r="I86" s="364">
        <v>88</v>
      </c>
      <c r="J86" s="425" t="s">
        <v>3813</v>
      </c>
      <c r="K86" s="366">
        <v>70</v>
      </c>
      <c r="L86" s="367">
        <v>67</v>
      </c>
      <c r="M86" s="426" t="s">
        <v>3813</v>
      </c>
      <c r="N86" s="363">
        <v>47</v>
      </c>
      <c r="O86" s="364">
        <v>46</v>
      </c>
      <c r="P86" s="425" t="s">
        <v>3813</v>
      </c>
      <c r="Q86" s="366">
        <v>105</v>
      </c>
      <c r="R86" s="367">
        <v>102</v>
      </c>
      <c r="S86" s="426" t="s">
        <v>3813</v>
      </c>
      <c r="T86" s="363">
        <v>160</v>
      </c>
      <c r="U86" s="364">
        <v>159</v>
      </c>
      <c r="V86" s="425" t="s">
        <v>3813</v>
      </c>
      <c r="W86" s="366">
        <v>33</v>
      </c>
      <c r="X86" s="367">
        <v>33</v>
      </c>
      <c r="Y86" s="426" t="s">
        <v>3813</v>
      </c>
      <c r="Z86" s="363">
        <v>24</v>
      </c>
      <c r="AA86" s="364">
        <v>23</v>
      </c>
      <c r="AB86" s="425" t="s">
        <v>3813</v>
      </c>
      <c r="AC86" s="368">
        <v>321</v>
      </c>
      <c r="AD86" s="360">
        <v>0</v>
      </c>
      <c r="AE86" s="369">
        <v>100</v>
      </c>
      <c r="AF86" s="370">
        <v>0</v>
      </c>
    </row>
    <row r="87" spans="1:32" ht="18.75" customHeight="1">
      <c r="A87" s="404">
        <v>85</v>
      </c>
      <c r="B87" s="405" t="s">
        <v>3813</v>
      </c>
      <c r="C87" s="406" t="s">
        <v>1388</v>
      </c>
      <c r="D87" s="407" t="s">
        <v>3815</v>
      </c>
      <c r="E87" s="408" t="s">
        <v>3813</v>
      </c>
      <c r="F87" s="409">
        <v>83</v>
      </c>
      <c r="G87" s="410">
        <v>107257248</v>
      </c>
      <c r="H87" s="411">
        <v>119</v>
      </c>
      <c r="I87" s="412">
        <v>116</v>
      </c>
      <c r="J87" s="413">
        <v>108064281</v>
      </c>
      <c r="K87" s="414">
        <v>126</v>
      </c>
      <c r="L87" s="415">
        <v>123</v>
      </c>
      <c r="M87" s="410">
        <v>24606606</v>
      </c>
      <c r="N87" s="411">
        <v>241</v>
      </c>
      <c r="O87" s="412">
        <v>237</v>
      </c>
      <c r="P87" s="413">
        <v>33186936</v>
      </c>
      <c r="Q87" s="414">
        <v>297</v>
      </c>
      <c r="R87" s="415">
        <v>293</v>
      </c>
      <c r="S87" s="410">
        <v>62499535</v>
      </c>
      <c r="T87" s="411">
        <v>144</v>
      </c>
      <c r="U87" s="412">
        <v>143</v>
      </c>
      <c r="V87" s="413">
        <v>6639074</v>
      </c>
      <c r="W87" s="414">
        <v>17</v>
      </c>
      <c r="X87" s="415">
        <v>17</v>
      </c>
      <c r="Y87" s="410">
        <v>54111</v>
      </c>
      <c r="Z87" s="411">
        <v>188</v>
      </c>
      <c r="AA87" s="412">
        <v>186</v>
      </c>
      <c r="AB87" s="413">
        <v>390</v>
      </c>
      <c r="AC87" s="418">
        <v>362</v>
      </c>
      <c r="AD87" s="408">
        <v>0</v>
      </c>
      <c r="AE87" s="419">
        <v>100</v>
      </c>
      <c r="AF87" s="420">
        <v>0</v>
      </c>
    </row>
    <row r="88" spans="1:32" ht="18.75" customHeight="1">
      <c r="A88" s="388">
        <v>86</v>
      </c>
      <c r="B88" s="389">
        <v>225</v>
      </c>
      <c r="C88" s="390" t="s">
        <v>194</v>
      </c>
      <c r="D88" s="391" t="s">
        <v>3815</v>
      </c>
      <c r="E88" s="392" t="s">
        <v>3813</v>
      </c>
      <c r="F88" s="393">
        <v>84</v>
      </c>
      <c r="G88" s="394">
        <v>106864007</v>
      </c>
      <c r="H88" s="395">
        <v>111</v>
      </c>
      <c r="I88" s="396">
        <v>108</v>
      </c>
      <c r="J88" s="397">
        <v>110629229</v>
      </c>
      <c r="K88" s="398">
        <v>270</v>
      </c>
      <c r="L88" s="399">
        <v>266</v>
      </c>
      <c r="M88" s="394">
        <v>14509236</v>
      </c>
      <c r="N88" s="395">
        <v>49</v>
      </c>
      <c r="O88" s="396">
        <v>48</v>
      </c>
      <c r="P88" s="397">
        <v>94405104</v>
      </c>
      <c r="Q88" s="398">
        <v>58</v>
      </c>
      <c r="R88" s="399">
        <v>56</v>
      </c>
      <c r="S88" s="394">
        <v>164376951</v>
      </c>
      <c r="T88" s="395">
        <v>485</v>
      </c>
      <c r="U88" s="396">
        <v>480</v>
      </c>
      <c r="V88" s="397">
        <v>-7954502</v>
      </c>
      <c r="W88" s="398">
        <v>81</v>
      </c>
      <c r="X88" s="399">
        <v>80</v>
      </c>
      <c r="Y88" s="394">
        <v>35196</v>
      </c>
      <c r="Z88" s="395">
        <v>28</v>
      </c>
      <c r="AA88" s="396">
        <v>27</v>
      </c>
      <c r="AB88" s="397">
        <v>995</v>
      </c>
      <c r="AC88" s="401">
        <v>321</v>
      </c>
      <c r="AD88" s="392">
        <v>0</v>
      </c>
      <c r="AE88" s="402">
        <v>100</v>
      </c>
      <c r="AF88" s="403">
        <v>0</v>
      </c>
    </row>
    <row r="89" spans="1:32" ht="18.75" customHeight="1">
      <c r="A89" s="338">
        <v>87</v>
      </c>
      <c r="B89" s="339">
        <v>215</v>
      </c>
      <c r="C89" s="340" t="s">
        <v>1389</v>
      </c>
      <c r="D89" s="341" t="s">
        <v>3369</v>
      </c>
      <c r="E89" s="351" t="s">
        <v>3813</v>
      </c>
      <c r="F89" s="353">
        <v>85</v>
      </c>
      <c r="G89" s="344">
        <v>106716189</v>
      </c>
      <c r="H89" s="345">
        <v>127</v>
      </c>
      <c r="I89" s="346">
        <v>124</v>
      </c>
      <c r="J89" s="347">
        <v>106716189</v>
      </c>
      <c r="K89" s="348" t="s">
        <v>3813</v>
      </c>
      <c r="L89" s="349" t="s">
        <v>3813</v>
      </c>
      <c r="M89" s="354" t="s">
        <v>3813</v>
      </c>
      <c r="N89" s="345">
        <v>365</v>
      </c>
      <c r="O89" s="346">
        <v>360</v>
      </c>
      <c r="P89" s="347">
        <v>18677441</v>
      </c>
      <c r="Q89" s="348">
        <v>414</v>
      </c>
      <c r="R89" s="349">
        <v>410</v>
      </c>
      <c r="S89" s="344">
        <v>44762721</v>
      </c>
      <c r="T89" s="345" t="s">
        <v>3813</v>
      </c>
      <c r="U89" s="346" t="s">
        <v>3813</v>
      </c>
      <c r="V89" s="355" t="s">
        <v>3813</v>
      </c>
      <c r="W89" s="348">
        <v>25</v>
      </c>
      <c r="X89" s="349">
        <v>25</v>
      </c>
      <c r="Y89" s="344">
        <v>50666</v>
      </c>
      <c r="Z89" s="345">
        <v>106</v>
      </c>
      <c r="AA89" s="346">
        <v>105</v>
      </c>
      <c r="AB89" s="347">
        <v>558</v>
      </c>
      <c r="AC89" s="350">
        <v>332</v>
      </c>
      <c r="AD89" s="351">
        <v>0</v>
      </c>
      <c r="AE89" s="343">
        <v>100</v>
      </c>
      <c r="AF89" s="352">
        <v>0</v>
      </c>
    </row>
    <row r="90" spans="1:32" ht="18.75" customHeight="1">
      <c r="A90" s="356">
        <v>88</v>
      </c>
      <c r="B90" s="357" t="s">
        <v>3813</v>
      </c>
      <c r="C90" s="358" t="s">
        <v>1390</v>
      </c>
      <c r="D90" s="359" t="s">
        <v>3815</v>
      </c>
      <c r="E90" s="360" t="s">
        <v>3813</v>
      </c>
      <c r="F90" s="361">
        <v>86</v>
      </c>
      <c r="G90" s="362">
        <v>105612253</v>
      </c>
      <c r="H90" s="363">
        <v>5</v>
      </c>
      <c r="I90" s="364">
        <v>5</v>
      </c>
      <c r="J90" s="365">
        <v>254053521</v>
      </c>
      <c r="K90" s="366">
        <v>15</v>
      </c>
      <c r="L90" s="367">
        <v>14</v>
      </c>
      <c r="M90" s="362">
        <v>54022819</v>
      </c>
      <c r="N90" s="363">
        <v>7</v>
      </c>
      <c r="O90" s="364">
        <v>7</v>
      </c>
      <c r="P90" s="365">
        <v>222192994</v>
      </c>
      <c r="Q90" s="366">
        <v>17</v>
      </c>
      <c r="R90" s="367">
        <v>16</v>
      </c>
      <c r="S90" s="362">
        <v>260762961</v>
      </c>
      <c r="T90" s="363">
        <v>84</v>
      </c>
      <c r="U90" s="364">
        <v>84</v>
      </c>
      <c r="V90" s="365">
        <v>11191376</v>
      </c>
      <c r="W90" s="366">
        <v>129</v>
      </c>
      <c r="X90" s="367">
        <v>128</v>
      </c>
      <c r="Y90" s="362">
        <v>26791</v>
      </c>
      <c r="Z90" s="363">
        <v>102</v>
      </c>
      <c r="AA90" s="364">
        <v>101</v>
      </c>
      <c r="AB90" s="365">
        <v>567</v>
      </c>
      <c r="AC90" s="368">
        <v>382</v>
      </c>
      <c r="AD90" s="360">
        <v>0</v>
      </c>
      <c r="AE90" s="369">
        <v>0</v>
      </c>
      <c r="AF90" s="370">
        <v>100</v>
      </c>
    </row>
    <row r="91" spans="1:32" ht="18.75" customHeight="1">
      <c r="A91" s="356">
        <v>89</v>
      </c>
      <c r="B91" s="357">
        <v>8</v>
      </c>
      <c r="C91" s="358" t="s">
        <v>1259</v>
      </c>
      <c r="D91" s="359" t="s">
        <v>3815</v>
      </c>
      <c r="E91" s="360" t="s">
        <v>3813</v>
      </c>
      <c r="F91" s="361">
        <v>87</v>
      </c>
      <c r="G91" s="362">
        <v>105572060</v>
      </c>
      <c r="H91" s="363">
        <v>131</v>
      </c>
      <c r="I91" s="364">
        <v>128</v>
      </c>
      <c r="J91" s="365">
        <v>105732138</v>
      </c>
      <c r="K91" s="366">
        <v>103</v>
      </c>
      <c r="L91" s="367">
        <v>100</v>
      </c>
      <c r="M91" s="362">
        <v>27515853</v>
      </c>
      <c r="N91" s="363">
        <v>194</v>
      </c>
      <c r="O91" s="364">
        <v>190</v>
      </c>
      <c r="P91" s="365">
        <v>40901039</v>
      </c>
      <c r="Q91" s="366">
        <v>85</v>
      </c>
      <c r="R91" s="367">
        <v>82</v>
      </c>
      <c r="S91" s="362">
        <v>134933617</v>
      </c>
      <c r="T91" s="363">
        <v>44</v>
      </c>
      <c r="U91" s="364">
        <v>44</v>
      </c>
      <c r="V91" s="365">
        <v>14887906</v>
      </c>
      <c r="W91" s="366">
        <v>183</v>
      </c>
      <c r="X91" s="367">
        <v>182</v>
      </c>
      <c r="Y91" s="362">
        <v>18067</v>
      </c>
      <c r="Z91" s="363">
        <v>301</v>
      </c>
      <c r="AA91" s="364">
        <v>296</v>
      </c>
      <c r="AB91" s="365">
        <v>246</v>
      </c>
      <c r="AC91" s="368">
        <v>371</v>
      </c>
      <c r="AD91" s="360">
        <v>0</v>
      </c>
      <c r="AE91" s="369">
        <v>100</v>
      </c>
      <c r="AF91" s="370">
        <v>0</v>
      </c>
    </row>
    <row r="92" spans="1:32" ht="18.75" customHeight="1">
      <c r="A92" s="404">
        <v>90</v>
      </c>
      <c r="B92" s="431" t="s">
        <v>3813</v>
      </c>
      <c r="C92" s="406" t="s">
        <v>1391</v>
      </c>
      <c r="D92" s="407" t="s">
        <v>355</v>
      </c>
      <c r="E92" s="408">
        <v>3</v>
      </c>
      <c r="F92" s="409" t="s">
        <v>3813</v>
      </c>
      <c r="G92" s="410">
        <v>105234795</v>
      </c>
      <c r="H92" s="411">
        <v>92</v>
      </c>
      <c r="I92" s="412">
        <v>2</v>
      </c>
      <c r="J92" s="413">
        <v>116052520</v>
      </c>
      <c r="K92" s="414">
        <v>38</v>
      </c>
      <c r="L92" s="415">
        <v>3</v>
      </c>
      <c r="M92" s="410">
        <v>42281436</v>
      </c>
      <c r="N92" s="411">
        <v>89</v>
      </c>
      <c r="O92" s="412">
        <v>3</v>
      </c>
      <c r="P92" s="413">
        <v>62501822</v>
      </c>
      <c r="Q92" s="414">
        <v>211</v>
      </c>
      <c r="R92" s="415">
        <v>4</v>
      </c>
      <c r="S92" s="410">
        <v>81957318</v>
      </c>
      <c r="T92" s="411">
        <v>120</v>
      </c>
      <c r="U92" s="412">
        <v>1</v>
      </c>
      <c r="V92" s="413">
        <v>7780494</v>
      </c>
      <c r="W92" s="414" t="s">
        <v>3813</v>
      </c>
      <c r="X92" s="415" t="s">
        <v>3813</v>
      </c>
      <c r="Y92" s="416" t="s">
        <v>3813</v>
      </c>
      <c r="Z92" s="411">
        <v>156</v>
      </c>
      <c r="AA92" s="412">
        <v>2</v>
      </c>
      <c r="AB92" s="413">
        <v>455</v>
      </c>
      <c r="AC92" s="418">
        <v>311</v>
      </c>
      <c r="AD92" s="408">
        <v>0</v>
      </c>
      <c r="AE92" s="419">
        <v>100</v>
      </c>
      <c r="AF92" s="420">
        <v>0</v>
      </c>
    </row>
    <row r="93" spans="1:32" ht="18.75" customHeight="1">
      <c r="A93" s="323">
        <v>91</v>
      </c>
      <c r="B93" s="324">
        <v>250</v>
      </c>
      <c r="C93" s="325" t="s">
        <v>1392</v>
      </c>
      <c r="D93" s="326" t="s">
        <v>465</v>
      </c>
      <c r="E93" s="327" t="s">
        <v>3813</v>
      </c>
      <c r="F93" s="328">
        <v>88</v>
      </c>
      <c r="G93" s="329">
        <v>105184968</v>
      </c>
      <c r="H93" s="330">
        <v>94</v>
      </c>
      <c r="I93" s="331">
        <v>91</v>
      </c>
      <c r="J93" s="332">
        <v>115356406</v>
      </c>
      <c r="K93" s="333">
        <v>447</v>
      </c>
      <c r="L93" s="334">
        <v>443</v>
      </c>
      <c r="M93" s="329">
        <v>5413677</v>
      </c>
      <c r="N93" s="330">
        <v>263</v>
      </c>
      <c r="O93" s="331">
        <v>259</v>
      </c>
      <c r="P93" s="332">
        <v>29963629</v>
      </c>
      <c r="Q93" s="333">
        <v>221</v>
      </c>
      <c r="R93" s="334">
        <v>217</v>
      </c>
      <c r="S93" s="329">
        <v>79244324</v>
      </c>
      <c r="T93" s="330">
        <v>370</v>
      </c>
      <c r="U93" s="331">
        <v>368</v>
      </c>
      <c r="V93" s="332">
        <v>1189576</v>
      </c>
      <c r="W93" s="333">
        <v>3</v>
      </c>
      <c r="X93" s="334">
        <v>3</v>
      </c>
      <c r="Y93" s="329">
        <v>73134</v>
      </c>
      <c r="Z93" s="330">
        <v>299</v>
      </c>
      <c r="AA93" s="331">
        <v>294</v>
      </c>
      <c r="AB93" s="332">
        <v>249</v>
      </c>
      <c r="AC93" s="335">
        <v>322</v>
      </c>
      <c r="AD93" s="327">
        <v>0</v>
      </c>
      <c r="AE93" s="336">
        <v>79.209999999999994</v>
      </c>
      <c r="AF93" s="337">
        <v>20.79</v>
      </c>
    </row>
    <row r="94" spans="1:32" ht="18.75" customHeight="1">
      <c r="A94" s="338">
        <v>92</v>
      </c>
      <c r="B94" s="339">
        <v>233</v>
      </c>
      <c r="C94" s="340" t="s">
        <v>1393</v>
      </c>
      <c r="D94" s="341" t="s">
        <v>3812</v>
      </c>
      <c r="E94" s="351" t="s">
        <v>3813</v>
      </c>
      <c r="F94" s="353">
        <v>89</v>
      </c>
      <c r="G94" s="344">
        <v>105063355</v>
      </c>
      <c r="H94" s="345">
        <v>117</v>
      </c>
      <c r="I94" s="346">
        <v>114</v>
      </c>
      <c r="J94" s="347">
        <v>108733999</v>
      </c>
      <c r="K94" s="348">
        <v>220</v>
      </c>
      <c r="L94" s="349">
        <v>217</v>
      </c>
      <c r="M94" s="344">
        <v>17138503</v>
      </c>
      <c r="N94" s="345">
        <v>337</v>
      </c>
      <c r="O94" s="346">
        <v>332</v>
      </c>
      <c r="P94" s="347">
        <v>21105038</v>
      </c>
      <c r="Q94" s="348">
        <v>167</v>
      </c>
      <c r="R94" s="349">
        <v>164</v>
      </c>
      <c r="S94" s="344">
        <v>93707520</v>
      </c>
      <c r="T94" s="345">
        <v>316</v>
      </c>
      <c r="U94" s="346">
        <v>314</v>
      </c>
      <c r="V94" s="347">
        <v>1975406</v>
      </c>
      <c r="W94" s="348">
        <v>329</v>
      </c>
      <c r="X94" s="349">
        <v>328</v>
      </c>
      <c r="Y94" s="344">
        <v>3395</v>
      </c>
      <c r="Z94" s="345">
        <v>419</v>
      </c>
      <c r="AA94" s="346">
        <v>414</v>
      </c>
      <c r="AB94" s="347">
        <v>125</v>
      </c>
      <c r="AC94" s="350">
        <v>355</v>
      </c>
      <c r="AD94" s="351">
        <v>0</v>
      </c>
      <c r="AE94" s="343">
        <v>50.01</v>
      </c>
      <c r="AF94" s="352">
        <v>49.99</v>
      </c>
    </row>
    <row r="95" spans="1:32" ht="18.75" customHeight="1">
      <c r="A95" s="356">
        <v>93</v>
      </c>
      <c r="B95" s="357">
        <v>122</v>
      </c>
      <c r="C95" s="358" t="s">
        <v>1394</v>
      </c>
      <c r="D95" s="359" t="s">
        <v>3815</v>
      </c>
      <c r="E95" s="360" t="s">
        <v>3813</v>
      </c>
      <c r="F95" s="361">
        <v>90</v>
      </c>
      <c r="G95" s="362">
        <v>104854638</v>
      </c>
      <c r="H95" s="363">
        <v>102</v>
      </c>
      <c r="I95" s="364">
        <v>99</v>
      </c>
      <c r="J95" s="365">
        <v>114134492</v>
      </c>
      <c r="K95" s="366">
        <v>452</v>
      </c>
      <c r="L95" s="367">
        <v>448</v>
      </c>
      <c r="M95" s="362">
        <v>4985291</v>
      </c>
      <c r="N95" s="363">
        <v>200</v>
      </c>
      <c r="O95" s="364">
        <v>196</v>
      </c>
      <c r="P95" s="365">
        <v>39665456</v>
      </c>
      <c r="Q95" s="366">
        <v>256</v>
      </c>
      <c r="R95" s="367">
        <v>252</v>
      </c>
      <c r="S95" s="362">
        <v>70581852</v>
      </c>
      <c r="T95" s="363">
        <v>345</v>
      </c>
      <c r="U95" s="364">
        <v>343</v>
      </c>
      <c r="V95" s="365">
        <v>1570713</v>
      </c>
      <c r="W95" s="366">
        <v>26</v>
      </c>
      <c r="X95" s="367">
        <v>26</v>
      </c>
      <c r="Y95" s="362">
        <v>50631</v>
      </c>
      <c r="Z95" s="363">
        <v>139</v>
      </c>
      <c r="AA95" s="364">
        <v>138</v>
      </c>
      <c r="AB95" s="365">
        <v>479</v>
      </c>
      <c r="AC95" s="368">
        <v>322</v>
      </c>
      <c r="AD95" s="360">
        <v>0</v>
      </c>
      <c r="AE95" s="369">
        <v>100</v>
      </c>
      <c r="AF95" s="370">
        <v>0</v>
      </c>
    </row>
    <row r="96" spans="1:32" ht="18.75" customHeight="1">
      <c r="A96" s="356">
        <v>94</v>
      </c>
      <c r="B96" s="357">
        <v>112</v>
      </c>
      <c r="C96" s="358" t="s">
        <v>1395</v>
      </c>
      <c r="D96" s="359" t="s">
        <v>3815</v>
      </c>
      <c r="E96" s="360" t="s">
        <v>3813</v>
      </c>
      <c r="F96" s="361">
        <v>91</v>
      </c>
      <c r="G96" s="362">
        <v>104638455</v>
      </c>
      <c r="H96" s="363">
        <v>45</v>
      </c>
      <c r="I96" s="364">
        <v>45</v>
      </c>
      <c r="J96" s="365">
        <v>124296447</v>
      </c>
      <c r="K96" s="366">
        <v>495</v>
      </c>
      <c r="L96" s="367">
        <v>491</v>
      </c>
      <c r="M96" s="362">
        <v>-1188933</v>
      </c>
      <c r="N96" s="363">
        <v>448</v>
      </c>
      <c r="O96" s="364">
        <v>443</v>
      </c>
      <c r="P96" s="365">
        <v>10256497</v>
      </c>
      <c r="Q96" s="366">
        <v>135</v>
      </c>
      <c r="R96" s="367">
        <v>132</v>
      </c>
      <c r="S96" s="362">
        <v>107334963</v>
      </c>
      <c r="T96" s="363">
        <v>436</v>
      </c>
      <c r="U96" s="364">
        <v>432</v>
      </c>
      <c r="V96" s="365">
        <v>88068</v>
      </c>
      <c r="W96" s="366">
        <v>151</v>
      </c>
      <c r="X96" s="367">
        <v>150</v>
      </c>
      <c r="Y96" s="362">
        <v>22007</v>
      </c>
      <c r="Z96" s="363">
        <v>488</v>
      </c>
      <c r="AA96" s="364">
        <v>483</v>
      </c>
      <c r="AB96" s="365">
        <v>43</v>
      </c>
      <c r="AC96" s="368">
        <v>371</v>
      </c>
      <c r="AD96" s="360">
        <v>0</v>
      </c>
      <c r="AE96" s="369">
        <v>100</v>
      </c>
      <c r="AF96" s="370">
        <v>0</v>
      </c>
    </row>
    <row r="97" spans="1:32" ht="18.75" customHeight="1">
      <c r="A97" s="371">
        <v>95</v>
      </c>
      <c r="B97" s="372">
        <v>62</v>
      </c>
      <c r="C97" s="373" t="s">
        <v>1367</v>
      </c>
      <c r="D97" s="374" t="s">
        <v>3812</v>
      </c>
      <c r="E97" s="375" t="s">
        <v>3813</v>
      </c>
      <c r="F97" s="376">
        <v>92</v>
      </c>
      <c r="G97" s="377">
        <v>104603668</v>
      </c>
      <c r="H97" s="378">
        <v>128</v>
      </c>
      <c r="I97" s="379">
        <v>125</v>
      </c>
      <c r="J97" s="380">
        <v>106253335</v>
      </c>
      <c r="K97" s="381">
        <v>175</v>
      </c>
      <c r="L97" s="382">
        <v>172</v>
      </c>
      <c r="M97" s="377">
        <v>20278077</v>
      </c>
      <c r="N97" s="378">
        <v>173</v>
      </c>
      <c r="O97" s="379">
        <v>169</v>
      </c>
      <c r="P97" s="380">
        <v>44552697</v>
      </c>
      <c r="Q97" s="381">
        <v>126</v>
      </c>
      <c r="R97" s="382">
        <v>123</v>
      </c>
      <c r="S97" s="377">
        <v>110844529</v>
      </c>
      <c r="T97" s="378">
        <v>196</v>
      </c>
      <c r="U97" s="379">
        <v>195</v>
      </c>
      <c r="V97" s="380">
        <v>4905798</v>
      </c>
      <c r="W97" s="381">
        <v>49</v>
      </c>
      <c r="X97" s="382">
        <v>49</v>
      </c>
      <c r="Y97" s="377">
        <v>45148</v>
      </c>
      <c r="Z97" s="378">
        <v>163</v>
      </c>
      <c r="AA97" s="379">
        <v>161</v>
      </c>
      <c r="AB97" s="380">
        <v>445</v>
      </c>
      <c r="AC97" s="385">
        <v>372</v>
      </c>
      <c r="AD97" s="375">
        <v>0</v>
      </c>
      <c r="AE97" s="386">
        <v>100</v>
      </c>
      <c r="AF97" s="387">
        <v>0</v>
      </c>
    </row>
    <row r="98" spans="1:32" ht="18.75" customHeight="1">
      <c r="A98" s="323">
        <v>96</v>
      </c>
      <c r="B98" s="324">
        <v>47</v>
      </c>
      <c r="C98" s="325" t="s">
        <v>2415</v>
      </c>
      <c r="D98" s="326" t="s">
        <v>3373</v>
      </c>
      <c r="E98" s="327" t="s">
        <v>3813</v>
      </c>
      <c r="F98" s="328">
        <v>93</v>
      </c>
      <c r="G98" s="329">
        <v>104379861</v>
      </c>
      <c r="H98" s="330">
        <v>132</v>
      </c>
      <c r="I98" s="331">
        <v>129</v>
      </c>
      <c r="J98" s="332">
        <v>105723650</v>
      </c>
      <c r="K98" s="333" t="s">
        <v>3813</v>
      </c>
      <c r="L98" s="334" t="s">
        <v>3813</v>
      </c>
      <c r="M98" s="423" t="s">
        <v>3813</v>
      </c>
      <c r="N98" s="330" t="s">
        <v>3813</v>
      </c>
      <c r="O98" s="331" t="s">
        <v>3813</v>
      </c>
      <c r="P98" s="424" t="s">
        <v>3813</v>
      </c>
      <c r="Q98" s="333" t="s">
        <v>3813</v>
      </c>
      <c r="R98" s="334" t="s">
        <v>3813</v>
      </c>
      <c r="S98" s="423" t="s">
        <v>3813</v>
      </c>
      <c r="T98" s="330" t="s">
        <v>3813</v>
      </c>
      <c r="U98" s="331" t="s">
        <v>3813</v>
      </c>
      <c r="V98" s="424" t="s">
        <v>3813</v>
      </c>
      <c r="W98" s="333">
        <v>136</v>
      </c>
      <c r="X98" s="334">
        <v>135</v>
      </c>
      <c r="Y98" s="329">
        <v>24772</v>
      </c>
      <c r="Z98" s="330">
        <v>149</v>
      </c>
      <c r="AA98" s="331">
        <v>148</v>
      </c>
      <c r="AB98" s="332">
        <v>461</v>
      </c>
      <c r="AC98" s="335">
        <v>321</v>
      </c>
      <c r="AD98" s="327">
        <v>0</v>
      </c>
      <c r="AE98" s="336">
        <v>100</v>
      </c>
      <c r="AF98" s="337">
        <v>0</v>
      </c>
    </row>
    <row r="99" spans="1:32" ht="18.75" customHeight="1">
      <c r="A99" s="338">
        <v>97</v>
      </c>
      <c r="B99" s="339">
        <v>137</v>
      </c>
      <c r="C99" s="340" t="s">
        <v>2338</v>
      </c>
      <c r="D99" s="341" t="s">
        <v>1734</v>
      </c>
      <c r="E99" s="351" t="s">
        <v>3813</v>
      </c>
      <c r="F99" s="353">
        <v>94</v>
      </c>
      <c r="G99" s="344">
        <v>103842265</v>
      </c>
      <c r="H99" s="345">
        <v>137</v>
      </c>
      <c r="I99" s="346">
        <v>134</v>
      </c>
      <c r="J99" s="347">
        <v>104837334</v>
      </c>
      <c r="K99" s="348">
        <v>426</v>
      </c>
      <c r="L99" s="349">
        <v>422</v>
      </c>
      <c r="M99" s="344">
        <v>6949922</v>
      </c>
      <c r="N99" s="345">
        <v>473</v>
      </c>
      <c r="O99" s="346">
        <v>468</v>
      </c>
      <c r="P99" s="347">
        <v>5634412</v>
      </c>
      <c r="Q99" s="348">
        <v>321</v>
      </c>
      <c r="R99" s="349">
        <v>317</v>
      </c>
      <c r="S99" s="344">
        <v>59115755</v>
      </c>
      <c r="T99" s="345">
        <v>363</v>
      </c>
      <c r="U99" s="346">
        <v>361</v>
      </c>
      <c r="V99" s="347">
        <v>1275979</v>
      </c>
      <c r="W99" s="348">
        <v>318</v>
      </c>
      <c r="X99" s="349">
        <v>317</v>
      </c>
      <c r="Y99" s="344">
        <v>4035</v>
      </c>
      <c r="Z99" s="345">
        <v>384</v>
      </c>
      <c r="AA99" s="346">
        <v>379</v>
      </c>
      <c r="AB99" s="347">
        <v>165</v>
      </c>
      <c r="AC99" s="350">
        <v>311</v>
      </c>
      <c r="AD99" s="351">
        <v>0</v>
      </c>
      <c r="AE99" s="343">
        <v>100</v>
      </c>
      <c r="AF99" s="352">
        <v>0</v>
      </c>
    </row>
    <row r="100" spans="1:32" ht="18.75" customHeight="1">
      <c r="A100" s="356">
        <v>98</v>
      </c>
      <c r="B100" s="357">
        <v>73</v>
      </c>
      <c r="C100" s="358" t="s">
        <v>2558</v>
      </c>
      <c r="D100" s="359" t="s">
        <v>3815</v>
      </c>
      <c r="E100" s="427" t="s">
        <v>3813</v>
      </c>
      <c r="F100" s="369">
        <v>95</v>
      </c>
      <c r="G100" s="362">
        <v>103672664</v>
      </c>
      <c r="H100" s="363">
        <v>133</v>
      </c>
      <c r="I100" s="364">
        <v>130</v>
      </c>
      <c r="J100" s="365">
        <v>105585226</v>
      </c>
      <c r="K100" s="366">
        <v>72</v>
      </c>
      <c r="L100" s="367">
        <v>69</v>
      </c>
      <c r="M100" s="362">
        <v>31595012</v>
      </c>
      <c r="N100" s="363">
        <v>94</v>
      </c>
      <c r="O100" s="364">
        <v>90</v>
      </c>
      <c r="P100" s="365">
        <v>60509592</v>
      </c>
      <c r="Q100" s="366">
        <v>165</v>
      </c>
      <c r="R100" s="367">
        <v>162</v>
      </c>
      <c r="S100" s="362">
        <v>93792026</v>
      </c>
      <c r="T100" s="363">
        <v>379</v>
      </c>
      <c r="U100" s="364">
        <v>377</v>
      </c>
      <c r="V100" s="365">
        <v>1093641</v>
      </c>
      <c r="W100" s="366" t="s">
        <v>3813</v>
      </c>
      <c r="X100" s="367" t="s">
        <v>3813</v>
      </c>
      <c r="Y100" s="426" t="s">
        <v>3813</v>
      </c>
      <c r="Z100" s="363">
        <v>184</v>
      </c>
      <c r="AA100" s="364">
        <v>182</v>
      </c>
      <c r="AB100" s="365">
        <v>402</v>
      </c>
      <c r="AC100" s="368">
        <v>369</v>
      </c>
      <c r="AD100" s="360">
        <v>0</v>
      </c>
      <c r="AE100" s="369">
        <v>50</v>
      </c>
      <c r="AF100" s="370">
        <v>50</v>
      </c>
    </row>
    <row r="101" spans="1:32" ht="18.75" customHeight="1">
      <c r="A101" s="338">
        <v>99</v>
      </c>
      <c r="B101" s="429">
        <v>28</v>
      </c>
      <c r="C101" s="340" t="s">
        <v>1805</v>
      </c>
      <c r="D101" s="341" t="s">
        <v>3369</v>
      </c>
      <c r="E101" s="351" t="s">
        <v>3813</v>
      </c>
      <c r="F101" s="353">
        <v>96</v>
      </c>
      <c r="G101" s="344">
        <v>103359096</v>
      </c>
      <c r="H101" s="345">
        <v>144</v>
      </c>
      <c r="I101" s="346">
        <v>141</v>
      </c>
      <c r="J101" s="347">
        <v>103359096</v>
      </c>
      <c r="K101" s="348" t="s">
        <v>3813</v>
      </c>
      <c r="L101" s="349" t="s">
        <v>3813</v>
      </c>
      <c r="M101" s="354" t="s">
        <v>3813</v>
      </c>
      <c r="N101" s="345" t="s">
        <v>3813</v>
      </c>
      <c r="O101" s="346" t="s">
        <v>3813</v>
      </c>
      <c r="P101" s="355" t="s">
        <v>3813</v>
      </c>
      <c r="Q101" s="348" t="s">
        <v>3813</v>
      </c>
      <c r="R101" s="349" t="s">
        <v>3813</v>
      </c>
      <c r="S101" s="354" t="s">
        <v>3813</v>
      </c>
      <c r="T101" s="345" t="s">
        <v>3813</v>
      </c>
      <c r="U101" s="346" t="s">
        <v>3813</v>
      </c>
      <c r="V101" s="355" t="s">
        <v>3813</v>
      </c>
      <c r="W101" s="348">
        <v>381</v>
      </c>
      <c r="X101" s="349">
        <v>380</v>
      </c>
      <c r="Y101" s="344">
        <v>895</v>
      </c>
      <c r="Z101" s="345">
        <v>43</v>
      </c>
      <c r="AA101" s="346">
        <v>42</v>
      </c>
      <c r="AB101" s="347">
        <v>834</v>
      </c>
      <c r="AC101" s="350">
        <v>384</v>
      </c>
      <c r="AD101" s="351">
        <v>0</v>
      </c>
      <c r="AE101" s="343">
        <v>100</v>
      </c>
      <c r="AF101" s="352">
        <v>0</v>
      </c>
    </row>
    <row r="102" spans="1:32" ht="18.75" customHeight="1">
      <c r="A102" s="404">
        <v>100</v>
      </c>
      <c r="B102" s="405">
        <v>115</v>
      </c>
      <c r="C102" s="406" t="s">
        <v>1396</v>
      </c>
      <c r="D102" s="407" t="s">
        <v>3815</v>
      </c>
      <c r="E102" s="408" t="s">
        <v>3813</v>
      </c>
      <c r="F102" s="409">
        <v>97</v>
      </c>
      <c r="G102" s="410">
        <v>102807898</v>
      </c>
      <c r="H102" s="411">
        <v>35</v>
      </c>
      <c r="I102" s="412">
        <v>35</v>
      </c>
      <c r="J102" s="413">
        <v>128092357</v>
      </c>
      <c r="K102" s="414" t="s">
        <v>3813</v>
      </c>
      <c r="L102" s="415" t="s">
        <v>3813</v>
      </c>
      <c r="M102" s="416" t="s">
        <v>3813</v>
      </c>
      <c r="N102" s="411" t="s">
        <v>3813</v>
      </c>
      <c r="O102" s="412" t="s">
        <v>3813</v>
      </c>
      <c r="P102" s="417" t="s">
        <v>3813</v>
      </c>
      <c r="Q102" s="414" t="s">
        <v>3813</v>
      </c>
      <c r="R102" s="415" t="s">
        <v>3813</v>
      </c>
      <c r="S102" s="416" t="s">
        <v>3813</v>
      </c>
      <c r="T102" s="411" t="s">
        <v>3813</v>
      </c>
      <c r="U102" s="412" t="s">
        <v>3813</v>
      </c>
      <c r="V102" s="417" t="s">
        <v>3813</v>
      </c>
      <c r="W102" s="414" t="s">
        <v>3813</v>
      </c>
      <c r="X102" s="415" t="s">
        <v>3813</v>
      </c>
      <c r="Y102" s="416" t="s">
        <v>3813</v>
      </c>
      <c r="Z102" s="411" t="s">
        <v>3813</v>
      </c>
      <c r="AA102" s="412" t="s">
        <v>3813</v>
      </c>
      <c r="AB102" s="417" t="s">
        <v>3813</v>
      </c>
      <c r="AC102" s="418">
        <v>390</v>
      </c>
      <c r="AD102" s="408">
        <v>0</v>
      </c>
      <c r="AE102" s="419">
        <v>100</v>
      </c>
      <c r="AF102" s="420">
        <v>0</v>
      </c>
    </row>
    <row r="103" spans="1:32" ht="18.75" customHeight="1">
      <c r="A103" s="388">
        <v>101</v>
      </c>
      <c r="B103" s="389">
        <v>88</v>
      </c>
      <c r="C103" s="390" t="s">
        <v>1078</v>
      </c>
      <c r="D103" s="391" t="s">
        <v>3815</v>
      </c>
      <c r="E103" s="392" t="s">
        <v>3813</v>
      </c>
      <c r="F103" s="393">
        <v>98</v>
      </c>
      <c r="G103" s="394">
        <v>102557525</v>
      </c>
      <c r="H103" s="395">
        <v>22</v>
      </c>
      <c r="I103" s="396">
        <v>22</v>
      </c>
      <c r="J103" s="397">
        <v>137881291</v>
      </c>
      <c r="K103" s="398" t="s">
        <v>3813</v>
      </c>
      <c r="L103" s="399" t="s">
        <v>3813</v>
      </c>
      <c r="M103" s="400" t="s">
        <v>3813</v>
      </c>
      <c r="N103" s="395">
        <v>100</v>
      </c>
      <c r="O103" s="396">
        <v>96</v>
      </c>
      <c r="P103" s="397">
        <v>57837919</v>
      </c>
      <c r="Q103" s="398">
        <v>198</v>
      </c>
      <c r="R103" s="399">
        <v>195</v>
      </c>
      <c r="S103" s="394">
        <v>84368313</v>
      </c>
      <c r="T103" s="395" t="s">
        <v>3813</v>
      </c>
      <c r="U103" s="396" t="s">
        <v>3813</v>
      </c>
      <c r="V103" s="421" t="s">
        <v>3813</v>
      </c>
      <c r="W103" s="398">
        <v>254</v>
      </c>
      <c r="X103" s="399">
        <v>253</v>
      </c>
      <c r="Y103" s="394">
        <v>10000</v>
      </c>
      <c r="Z103" s="395">
        <v>424</v>
      </c>
      <c r="AA103" s="396">
        <v>419</v>
      </c>
      <c r="AB103" s="397">
        <v>121</v>
      </c>
      <c r="AC103" s="401">
        <v>351</v>
      </c>
      <c r="AD103" s="392">
        <v>0</v>
      </c>
      <c r="AE103" s="402">
        <v>100</v>
      </c>
      <c r="AF103" s="403">
        <v>0</v>
      </c>
    </row>
    <row r="104" spans="1:32" ht="18.75" customHeight="1">
      <c r="A104" s="338">
        <v>102</v>
      </c>
      <c r="B104" s="339" t="s">
        <v>3813</v>
      </c>
      <c r="C104" s="340" t="s">
        <v>1397</v>
      </c>
      <c r="D104" s="341" t="s">
        <v>1398</v>
      </c>
      <c r="E104" s="351" t="s">
        <v>3813</v>
      </c>
      <c r="F104" s="353">
        <v>99</v>
      </c>
      <c r="G104" s="344">
        <v>102532086</v>
      </c>
      <c r="H104" s="345">
        <v>146</v>
      </c>
      <c r="I104" s="346">
        <v>143</v>
      </c>
      <c r="J104" s="347">
        <v>103011985</v>
      </c>
      <c r="K104" s="348">
        <v>171</v>
      </c>
      <c r="L104" s="349">
        <v>168</v>
      </c>
      <c r="M104" s="344">
        <v>20851690</v>
      </c>
      <c r="N104" s="345">
        <v>474</v>
      </c>
      <c r="O104" s="346">
        <v>469</v>
      </c>
      <c r="P104" s="347">
        <v>5629782</v>
      </c>
      <c r="Q104" s="348">
        <v>469</v>
      </c>
      <c r="R104" s="349">
        <v>465</v>
      </c>
      <c r="S104" s="344">
        <v>32145091</v>
      </c>
      <c r="T104" s="345">
        <v>459</v>
      </c>
      <c r="U104" s="346">
        <v>455</v>
      </c>
      <c r="V104" s="347">
        <v>-1752998</v>
      </c>
      <c r="W104" s="348">
        <v>7</v>
      </c>
      <c r="X104" s="349">
        <v>7</v>
      </c>
      <c r="Y104" s="344">
        <v>67828</v>
      </c>
      <c r="Z104" s="345">
        <v>72</v>
      </c>
      <c r="AA104" s="346">
        <v>71</v>
      </c>
      <c r="AB104" s="347">
        <v>677</v>
      </c>
      <c r="AC104" s="350">
        <v>321</v>
      </c>
      <c r="AD104" s="351">
        <v>0</v>
      </c>
      <c r="AE104" s="343">
        <v>74.209999999999994</v>
      </c>
      <c r="AF104" s="352">
        <v>25.79</v>
      </c>
    </row>
    <row r="105" spans="1:32" ht="18.75" customHeight="1">
      <c r="A105" s="356">
        <v>103</v>
      </c>
      <c r="B105" s="428">
        <v>121</v>
      </c>
      <c r="C105" s="358" t="s">
        <v>1059</v>
      </c>
      <c r="D105" s="359" t="s">
        <v>3815</v>
      </c>
      <c r="E105" s="360" t="s">
        <v>3813</v>
      </c>
      <c r="F105" s="361">
        <v>100</v>
      </c>
      <c r="G105" s="362">
        <v>102320863</v>
      </c>
      <c r="H105" s="363">
        <v>114</v>
      </c>
      <c r="I105" s="364">
        <v>111</v>
      </c>
      <c r="J105" s="365">
        <v>109464852</v>
      </c>
      <c r="K105" s="366">
        <v>332</v>
      </c>
      <c r="L105" s="367">
        <v>328</v>
      </c>
      <c r="M105" s="362">
        <v>11738454</v>
      </c>
      <c r="N105" s="363">
        <v>224</v>
      </c>
      <c r="O105" s="364">
        <v>220</v>
      </c>
      <c r="P105" s="365">
        <v>35849155</v>
      </c>
      <c r="Q105" s="366">
        <v>177</v>
      </c>
      <c r="R105" s="367">
        <v>174</v>
      </c>
      <c r="S105" s="362">
        <v>90805214</v>
      </c>
      <c r="T105" s="363">
        <v>231</v>
      </c>
      <c r="U105" s="364">
        <v>229</v>
      </c>
      <c r="V105" s="365">
        <v>3771347</v>
      </c>
      <c r="W105" s="366">
        <v>114</v>
      </c>
      <c r="X105" s="367">
        <v>113</v>
      </c>
      <c r="Y105" s="362">
        <v>29498</v>
      </c>
      <c r="Z105" s="363">
        <v>266</v>
      </c>
      <c r="AA105" s="364">
        <v>261</v>
      </c>
      <c r="AB105" s="365">
        <v>282</v>
      </c>
      <c r="AC105" s="368">
        <v>371</v>
      </c>
      <c r="AD105" s="360">
        <v>0</v>
      </c>
      <c r="AE105" s="369">
        <v>100</v>
      </c>
      <c r="AF105" s="370">
        <v>0</v>
      </c>
    </row>
    <row r="106" spans="1:32" ht="18.75" customHeight="1">
      <c r="A106" s="338">
        <v>104</v>
      </c>
      <c r="B106" s="339">
        <v>139</v>
      </c>
      <c r="C106" s="340" t="s">
        <v>3920</v>
      </c>
      <c r="D106" s="341" t="s">
        <v>3372</v>
      </c>
      <c r="E106" s="351" t="s">
        <v>3813</v>
      </c>
      <c r="F106" s="353">
        <v>101</v>
      </c>
      <c r="G106" s="344">
        <v>102299171</v>
      </c>
      <c r="H106" s="345">
        <v>149</v>
      </c>
      <c r="I106" s="346">
        <v>146</v>
      </c>
      <c r="J106" s="347">
        <v>102306526</v>
      </c>
      <c r="K106" s="348">
        <v>75</v>
      </c>
      <c r="L106" s="349">
        <v>72</v>
      </c>
      <c r="M106" s="344">
        <v>31182636</v>
      </c>
      <c r="N106" s="345">
        <v>102</v>
      </c>
      <c r="O106" s="346">
        <v>98</v>
      </c>
      <c r="P106" s="347">
        <v>57490828</v>
      </c>
      <c r="Q106" s="348">
        <v>106</v>
      </c>
      <c r="R106" s="349">
        <v>103</v>
      </c>
      <c r="S106" s="344">
        <v>121020942</v>
      </c>
      <c r="T106" s="345">
        <v>140</v>
      </c>
      <c r="U106" s="346">
        <v>139</v>
      </c>
      <c r="V106" s="347">
        <v>6736917</v>
      </c>
      <c r="W106" s="348">
        <v>261</v>
      </c>
      <c r="X106" s="349">
        <v>260</v>
      </c>
      <c r="Y106" s="344">
        <v>9355</v>
      </c>
      <c r="Z106" s="345">
        <v>47</v>
      </c>
      <c r="AA106" s="346">
        <v>46</v>
      </c>
      <c r="AB106" s="347">
        <v>805</v>
      </c>
      <c r="AC106" s="350">
        <v>332</v>
      </c>
      <c r="AD106" s="351">
        <v>0</v>
      </c>
      <c r="AE106" s="343">
        <v>72.760000000000005</v>
      </c>
      <c r="AF106" s="352">
        <v>27.24</v>
      </c>
    </row>
    <row r="107" spans="1:32" ht="18.75" customHeight="1">
      <c r="A107" s="371">
        <v>105</v>
      </c>
      <c r="B107" s="372">
        <v>138</v>
      </c>
      <c r="C107" s="373" t="s">
        <v>1399</v>
      </c>
      <c r="D107" s="374" t="s">
        <v>3812</v>
      </c>
      <c r="E107" s="375" t="s">
        <v>3813</v>
      </c>
      <c r="F107" s="376">
        <v>102</v>
      </c>
      <c r="G107" s="377">
        <v>102297307</v>
      </c>
      <c r="H107" s="378">
        <v>150</v>
      </c>
      <c r="I107" s="379">
        <v>147</v>
      </c>
      <c r="J107" s="380">
        <v>102301353</v>
      </c>
      <c r="K107" s="381">
        <v>239</v>
      </c>
      <c r="L107" s="382">
        <v>236</v>
      </c>
      <c r="M107" s="377">
        <v>16022278</v>
      </c>
      <c r="N107" s="378">
        <v>277</v>
      </c>
      <c r="O107" s="379">
        <v>273</v>
      </c>
      <c r="P107" s="380">
        <v>28030744</v>
      </c>
      <c r="Q107" s="381">
        <v>245</v>
      </c>
      <c r="R107" s="382">
        <v>241</v>
      </c>
      <c r="S107" s="377">
        <v>72337477</v>
      </c>
      <c r="T107" s="378">
        <v>398</v>
      </c>
      <c r="U107" s="379">
        <v>394</v>
      </c>
      <c r="V107" s="380">
        <v>706341</v>
      </c>
      <c r="W107" s="381">
        <v>144</v>
      </c>
      <c r="X107" s="382">
        <v>143</v>
      </c>
      <c r="Y107" s="377">
        <v>23901</v>
      </c>
      <c r="Z107" s="378">
        <v>217</v>
      </c>
      <c r="AA107" s="379">
        <v>215</v>
      </c>
      <c r="AB107" s="380">
        <v>345</v>
      </c>
      <c r="AC107" s="385">
        <v>371</v>
      </c>
      <c r="AD107" s="375">
        <v>0</v>
      </c>
      <c r="AE107" s="386">
        <v>100</v>
      </c>
      <c r="AF107" s="387">
        <v>0</v>
      </c>
    </row>
    <row r="108" spans="1:32" ht="18.75" customHeight="1">
      <c r="A108" s="323">
        <v>106</v>
      </c>
      <c r="B108" s="324">
        <v>39</v>
      </c>
      <c r="C108" s="325" t="s">
        <v>816</v>
      </c>
      <c r="D108" s="326" t="s">
        <v>3369</v>
      </c>
      <c r="E108" s="327" t="s">
        <v>3813</v>
      </c>
      <c r="F108" s="328">
        <v>103</v>
      </c>
      <c r="G108" s="329">
        <v>102200976</v>
      </c>
      <c r="H108" s="330">
        <v>125</v>
      </c>
      <c r="I108" s="331">
        <v>122</v>
      </c>
      <c r="J108" s="332">
        <v>106817055</v>
      </c>
      <c r="K108" s="333">
        <v>150</v>
      </c>
      <c r="L108" s="334">
        <v>147</v>
      </c>
      <c r="M108" s="329">
        <v>22568219</v>
      </c>
      <c r="N108" s="330">
        <v>26</v>
      </c>
      <c r="O108" s="331">
        <v>25</v>
      </c>
      <c r="P108" s="332">
        <v>130817573</v>
      </c>
      <c r="Q108" s="333">
        <v>48</v>
      </c>
      <c r="R108" s="334">
        <v>46</v>
      </c>
      <c r="S108" s="329">
        <v>175693893</v>
      </c>
      <c r="T108" s="330">
        <v>181</v>
      </c>
      <c r="U108" s="331">
        <v>180</v>
      </c>
      <c r="V108" s="332">
        <v>5439992</v>
      </c>
      <c r="W108" s="333">
        <v>139</v>
      </c>
      <c r="X108" s="334">
        <v>138</v>
      </c>
      <c r="Y108" s="329">
        <v>24249</v>
      </c>
      <c r="Z108" s="330">
        <v>78</v>
      </c>
      <c r="AA108" s="331">
        <v>77</v>
      </c>
      <c r="AB108" s="332">
        <v>655</v>
      </c>
      <c r="AC108" s="335">
        <v>321</v>
      </c>
      <c r="AD108" s="327">
        <v>0</v>
      </c>
      <c r="AE108" s="336">
        <v>100</v>
      </c>
      <c r="AF108" s="337">
        <v>0</v>
      </c>
    </row>
    <row r="109" spans="1:32" ht="18.75" customHeight="1">
      <c r="A109" s="338">
        <v>107</v>
      </c>
      <c r="B109" s="339">
        <v>155</v>
      </c>
      <c r="C109" s="340" t="s">
        <v>195</v>
      </c>
      <c r="D109" s="341" t="s">
        <v>3369</v>
      </c>
      <c r="E109" s="351" t="s">
        <v>3813</v>
      </c>
      <c r="F109" s="353">
        <v>104</v>
      </c>
      <c r="G109" s="344">
        <v>102160333</v>
      </c>
      <c r="H109" s="345">
        <v>142</v>
      </c>
      <c r="I109" s="346">
        <v>139</v>
      </c>
      <c r="J109" s="347">
        <v>103906597</v>
      </c>
      <c r="K109" s="348" t="s">
        <v>3813</v>
      </c>
      <c r="L109" s="349" t="s">
        <v>3813</v>
      </c>
      <c r="M109" s="354" t="s">
        <v>3813</v>
      </c>
      <c r="N109" s="345" t="s">
        <v>3813</v>
      </c>
      <c r="O109" s="346" t="s">
        <v>3813</v>
      </c>
      <c r="P109" s="355" t="s">
        <v>3813</v>
      </c>
      <c r="Q109" s="348">
        <v>201</v>
      </c>
      <c r="R109" s="349">
        <v>198</v>
      </c>
      <c r="S109" s="344">
        <v>83591067</v>
      </c>
      <c r="T109" s="345" t="s">
        <v>3813</v>
      </c>
      <c r="U109" s="346" t="s">
        <v>3813</v>
      </c>
      <c r="V109" s="355" t="s">
        <v>3813</v>
      </c>
      <c r="W109" s="348">
        <v>326</v>
      </c>
      <c r="X109" s="349">
        <v>325</v>
      </c>
      <c r="Y109" s="344">
        <v>3538</v>
      </c>
      <c r="Z109" s="345">
        <v>240</v>
      </c>
      <c r="AA109" s="346">
        <v>237</v>
      </c>
      <c r="AB109" s="347">
        <v>318</v>
      </c>
      <c r="AC109" s="350">
        <v>321</v>
      </c>
      <c r="AD109" s="351">
        <v>0</v>
      </c>
      <c r="AE109" s="343">
        <v>100</v>
      </c>
      <c r="AF109" s="352">
        <v>0</v>
      </c>
    </row>
    <row r="110" spans="1:32" ht="18.75" customHeight="1">
      <c r="A110" s="356">
        <v>108</v>
      </c>
      <c r="B110" s="357">
        <v>71</v>
      </c>
      <c r="C110" s="358" t="s">
        <v>1400</v>
      </c>
      <c r="D110" s="359" t="s">
        <v>3815</v>
      </c>
      <c r="E110" s="360" t="s">
        <v>3813</v>
      </c>
      <c r="F110" s="361">
        <v>105</v>
      </c>
      <c r="G110" s="362">
        <v>101645960</v>
      </c>
      <c r="H110" s="363">
        <v>153</v>
      </c>
      <c r="I110" s="364">
        <v>150</v>
      </c>
      <c r="J110" s="365">
        <v>101696301</v>
      </c>
      <c r="K110" s="366">
        <v>285</v>
      </c>
      <c r="L110" s="367">
        <v>281</v>
      </c>
      <c r="M110" s="362">
        <v>13940616</v>
      </c>
      <c r="N110" s="363">
        <v>486</v>
      </c>
      <c r="O110" s="364">
        <v>481</v>
      </c>
      <c r="P110" s="365">
        <v>4050905</v>
      </c>
      <c r="Q110" s="366">
        <v>295</v>
      </c>
      <c r="R110" s="367">
        <v>291</v>
      </c>
      <c r="S110" s="362">
        <v>62625571</v>
      </c>
      <c r="T110" s="363">
        <v>293</v>
      </c>
      <c r="U110" s="364">
        <v>291</v>
      </c>
      <c r="V110" s="365">
        <v>2348928</v>
      </c>
      <c r="W110" s="366">
        <v>387</v>
      </c>
      <c r="X110" s="367">
        <v>386</v>
      </c>
      <c r="Y110" s="362">
        <v>682</v>
      </c>
      <c r="Z110" s="363">
        <v>278</v>
      </c>
      <c r="AA110" s="364">
        <v>273</v>
      </c>
      <c r="AB110" s="365">
        <v>264</v>
      </c>
      <c r="AC110" s="368">
        <v>311</v>
      </c>
      <c r="AD110" s="360">
        <v>0</v>
      </c>
      <c r="AE110" s="369">
        <v>100</v>
      </c>
      <c r="AF110" s="370">
        <v>0</v>
      </c>
    </row>
    <row r="111" spans="1:32" ht="18.75" customHeight="1">
      <c r="A111" s="338">
        <v>109</v>
      </c>
      <c r="B111" s="339">
        <v>37</v>
      </c>
      <c r="C111" s="340" t="s">
        <v>2196</v>
      </c>
      <c r="D111" s="341" t="s">
        <v>465</v>
      </c>
      <c r="E111" s="351" t="s">
        <v>3813</v>
      </c>
      <c r="F111" s="353">
        <v>106</v>
      </c>
      <c r="G111" s="344">
        <v>101347193</v>
      </c>
      <c r="H111" s="345">
        <v>148</v>
      </c>
      <c r="I111" s="346">
        <v>145</v>
      </c>
      <c r="J111" s="347">
        <v>102337048</v>
      </c>
      <c r="K111" s="348">
        <v>161</v>
      </c>
      <c r="L111" s="349">
        <v>158</v>
      </c>
      <c r="M111" s="344">
        <v>21653221</v>
      </c>
      <c r="N111" s="345">
        <v>321</v>
      </c>
      <c r="O111" s="346">
        <v>317</v>
      </c>
      <c r="P111" s="347">
        <v>22967609</v>
      </c>
      <c r="Q111" s="348">
        <v>230</v>
      </c>
      <c r="R111" s="349">
        <v>226</v>
      </c>
      <c r="S111" s="344">
        <v>76091718</v>
      </c>
      <c r="T111" s="345">
        <v>322</v>
      </c>
      <c r="U111" s="346">
        <v>320</v>
      </c>
      <c r="V111" s="347">
        <v>1879504</v>
      </c>
      <c r="W111" s="348">
        <v>72</v>
      </c>
      <c r="X111" s="349">
        <v>71</v>
      </c>
      <c r="Y111" s="344">
        <v>37375</v>
      </c>
      <c r="Z111" s="345">
        <v>490</v>
      </c>
      <c r="AA111" s="346">
        <v>485</v>
      </c>
      <c r="AB111" s="347">
        <v>42</v>
      </c>
      <c r="AC111" s="350">
        <v>352</v>
      </c>
      <c r="AD111" s="351">
        <v>0</v>
      </c>
      <c r="AE111" s="343">
        <v>0</v>
      </c>
      <c r="AF111" s="352">
        <v>100</v>
      </c>
    </row>
    <row r="112" spans="1:32" ht="18.75" customHeight="1">
      <c r="A112" s="404">
        <v>110</v>
      </c>
      <c r="B112" s="405">
        <v>49</v>
      </c>
      <c r="C112" s="406" t="s">
        <v>1401</v>
      </c>
      <c r="D112" s="407" t="s">
        <v>3815</v>
      </c>
      <c r="E112" s="408" t="s">
        <v>3813</v>
      </c>
      <c r="F112" s="409">
        <v>107</v>
      </c>
      <c r="G112" s="410">
        <v>100962902</v>
      </c>
      <c r="H112" s="411">
        <v>143</v>
      </c>
      <c r="I112" s="412">
        <v>140</v>
      </c>
      <c r="J112" s="413">
        <v>103679312</v>
      </c>
      <c r="K112" s="414">
        <v>196</v>
      </c>
      <c r="L112" s="415">
        <v>193</v>
      </c>
      <c r="M112" s="410">
        <v>18765745</v>
      </c>
      <c r="N112" s="411">
        <v>284</v>
      </c>
      <c r="O112" s="412">
        <v>280</v>
      </c>
      <c r="P112" s="413">
        <v>26970764</v>
      </c>
      <c r="Q112" s="414">
        <v>246</v>
      </c>
      <c r="R112" s="415">
        <v>242</v>
      </c>
      <c r="S112" s="410">
        <v>72321043</v>
      </c>
      <c r="T112" s="411">
        <v>323</v>
      </c>
      <c r="U112" s="412">
        <v>321</v>
      </c>
      <c r="V112" s="413">
        <v>1858753</v>
      </c>
      <c r="W112" s="414">
        <v>341</v>
      </c>
      <c r="X112" s="415">
        <v>340</v>
      </c>
      <c r="Y112" s="410">
        <v>2716</v>
      </c>
      <c r="Z112" s="411">
        <v>54</v>
      </c>
      <c r="AA112" s="412">
        <v>53</v>
      </c>
      <c r="AB112" s="413">
        <v>743</v>
      </c>
      <c r="AC112" s="418">
        <v>322</v>
      </c>
      <c r="AD112" s="408">
        <v>0</v>
      </c>
      <c r="AE112" s="419">
        <v>100</v>
      </c>
      <c r="AF112" s="420">
        <v>0</v>
      </c>
    </row>
    <row r="113" spans="1:32" ht="18.75" customHeight="1">
      <c r="A113" s="323">
        <v>111</v>
      </c>
      <c r="B113" s="324">
        <v>234</v>
      </c>
      <c r="C113" s="325" t="s">
        <v>3906</v>
      </c>
      <c r="D113" s="326" t="s">
        <v>3371</v>
      </c>
      <c r="E113" s="327" t="s">
        <v>3813</v>
      </c>
      <c r="F113" s="328">
        <v>108</v>
      </c>
      <c r="G113" s="329">
        <v>100804829</v>
      </c>
      <c r="H113" s="330">
        <v>21</v>
      </c>
      <c r="I113" s="331">
        <v>21</v>
      </c>
      <c r="J113" s="332">
        <v>138361287</v>
      </c>
      <c r="K113" s="333" t="s">
        <v>3813</v>
      </c>
      <c r="L113" s="334" t="s">
        <v>3813</v>
      </c>
      <c r="M113" s="423" t="s">
        <v>3813</v>
      </c>
      <c r="N113" s="330" t="s">
        <v>3813</v>
      </c>
      <c r="O113" s="331" t="s">
        <v>3813</v>
      </c>
      <c r="P113" s="424" t="s">
        <v>3813</v>
      </c>
      <c r="Q113" s="333" t="s">
        <v>3813</v>
      </c>
      <c r="R113" s="334" t="s">
        <v>3813</v>
      </c>
      <c r="S113" s="423" t="s">
        <v>3813</v>
      </c>
      <c r="T113" s="330" t="s">
        <v>3813</v>
      </c>
      <c r="U113" s="331" t="s">
        <v>3813</v>
      </c>
      <c r="V113" s="424" t="s">
        <v>3813</v>
      </c>
      <c r="W113" s="333">
        <v>333</v>
      </c>
      <c r="X113" s="334">
        <v>332</v>
      </c>
      <c r="Y113" s="329">
        <v>3120</v>
      </c>
      <c r="Z113" s="330" t="s">
        <v>3813</v>
      </c>
      <c r="AA113" s="331" t="s">
        <v>3813</v>
      </c>
      <c r="AB113" s="424" t="s">
        <v>3813</v>
      </c>
      <c r="AC113" s="335">
        <v>311</v>
      </c>
      <c r="AD113" s="327">
        <v>0</v>
      </c>
      <c r="AE113" s="336">
        <v>100</v>
      </c>
      <c r="AF113" s="337">
        <v>0</v>
      </c>
    </row>
    <row r="114" spans="1:32" ht="18.75" customHeight="1">
      <c r="A114" s="338">
        <v>112</v>
      </c>
      <c r="B114" s="339">
        <v>50</v>
      </c>
      <c r="C114" s="340" t="s">
        <v>1402</v>
      </c>
      <c r="D114" s="341" t="s">
        <v>2991</v>
      </c>
      <c r="E114" s="351" t="s">
        <v>3813</v>
      </c>
      <c r="F114" s="353">
        <v>109</v>
      </c>
      <c r="G114" s="344">
        <v>100639009</v>
      </c>
      <c r="H114" s="345">
        <v>159</v>
      </c>
      <c r="I114" s="346">
        <v>156</v>
      </c>
      <c r="J114" s="347">
        <v>100639009</v>
      </c>
      <c r="K114" s="348" t="s">
        <v>3813</v>
      </c>
      <c r="L114" s="349" t="s">
        <v>3813</v>
      </c>
      <c r="M114" s="354" t="s">
        <v>3813</v>
      </c>
      <c r="N114" s="345">
        <v>439</v>
      </c>
      <c r="O114" s="346">
        <v>434</v>
      </c>
      <c r="P114" s="347">
        <v>11141345</v>
      </c>
      <c r="Q114" s="348">
        <v>380</v>
      </c>
      <c r="R114" s="349">
        <v>376</v>
      </c>
      <c r="S114" s="344">
        <v>49245881</v>
      </c>
      <c r="T114" s="345" t="s">
        <v>3813</v>
      </c>
      <c r="U114" s="346" t="s">
        <v>3813</v>
      </c>
      <c r="V114" s="355" t="s">
        <v>3813</v>
      </c>
      <c r="W114" s="348">
        <v>109</v>
      </c>
      <c r="X114" s="349">
        <v>108</v>
      </c>
      <c r="Y114" s="344">
        <v>29933</v>
      </c>
      <c r="Z114" s="345">
        <v>77</v>
      </c>
      <c r="AA114" s="346">
        <v>76</v>
      </c>
      <c r="AB114" s="347">
        <v>656</v>
      </c>
      <c r="AC114" s="350">
        <v>321</v>
      </c>
      <c r="AD114" s="351">
        <v>0</v>
      </c>
      <c r="AE114" s="343">
        <v>98.65</v>
      </c>
      <c r="AF114" s="352">
        <v>1.35</v>
      </c>
    </row>
    <row r="115" spans="1:32" ht="18.75" customHeight="1">
      <c r="A115" s="338">
        <v>113</v>
      </c>
      <c r="B115" s="339">
        <v>96</v>
      </c>
      <c r="C115" s="340" t="s">
        <v>3274</v>
      </c>
      <c r="D115" s="341" t="s">
        <v>3369</v>
      </c>
      <c r="E115" s="351" t="s">
        <v>3813</v>
      </c>
      <c r="F115" s="353">
        <v>110</v>
      </c>
      <c r="G115" s="344">
        <v>100635254</v>
      </c>
      <c r="H115" s="345">
        <v>158</v>
      </c>
      <c r="I115" s="346">
        <v>155</v>
      </c>
      <c r="J115" s="347">
        <v>100897716</v>
      </c>
      <c r="K115" s="348">
        <v>76</v>
      </c>
      <c r="L115" s="349">
        <v>73</v>
      </c>
      <c r="M115" s="344">
        <v>30923762</v>
      </c>
      <c r="N115" s="345">
        <v>62</v>
      </c>
      <c r="O115" s="346">
        <v>61</v>
      </c>
      <c r="P115" s="347">
        <v>80070063</v>
      </c>
      <c r="Q115" s="348">
        <v>189</v>
      </c>
      <c r="R115" s="349">
        <v>186</v>
      </c>
      <c r="S115" s="344">
        <v>87824994</v>
      </c>
      <c r="T115" s="345">
        <v>38</v>
      </c>
      <c r="U115" s="346">
        <v>38</v>
      </c>
      <c r="V115" s="347">
        <v>16571420</v>
      </c>
      <c r="W115" s="348">
        <v>308</v>
      </c>
      <c r="X115" s="349">
        <v>307</v>
      </c>
      <c r="Y115" s="344">
        <v>4935</v>
      </c>
      <c r="Z115" s="345">
        <v>111</v>
      </c>
      <c r="AA115" s="346">
        <v>110</v>
      </c>
      <c r="AB115" s="347">
        <v>544</v>
      </c>
      <c r="AC115" s="350">
        <v>321</v>
      </c>
      <c r="AD115" s="351">
        <v>0</v>
      </c>
      <c r="AE115" s="343">
        <v>100</v>
      </c>
      <c r="AF115" s="352">
        <v>0</v>
      </c>
    </row>
    <row r="116" spans="1:32" ht="18.75" customHeight="1">
      <c r="A116" s="356">
        <v>114</v>
      </c>
      <c r="B116" s="357">
        <v>61</v>
      </c>
      <c r="C116" s="358" t="s">
        <v>1075</v>
      </c>
      <c r="D116" s="359" t="s">
        <v>3815</v>
      </c>
      <c r="E116" s="360" t="s">
        <v>3813</v>
      </c>
      <c r="F116" s="361">
        <v>111</v>
      </c>
      <c r="G116" s="362">
        <v>100314760</v>
      </c>
      <c r="H116" s="363">
        <v>130</v>
      </c>
      <c r="I116" s="364">
        <v>127</v>
      </c>
      <c r="J116" s="365">
        <v>105764182</v>
      </c>
      <c r="K116" s="366">
        <v>41</v>
      </c>
      <c r="L116" s="367">
        <v>38</v>
      </c>
      <c r="M116" s="362">
        <v>41041068</v>
      </c>
      <c r="N116" s="363">
        <v>23</v>
      </c>
      <c r="O116" s="364">
        <v>22</v>
      </c>
      <c r="P116" s="365">
        <v>133534640</v>
      </c>
      <c r="Q116" s="366">
        <v>56</v>
      </c>
      <c r="R116" s="367">
        <v>54</v>
      </c>
      <c r="S116" s="362">
        <v>165244569</v>
      </c>
      <c r="T116" s="363">
        <v>14</v>
      </c>
      <c r="U116" s="364">
        <v>14</v>
      </c>
      <c r="V116" s="365">
        <v>25592023</v>
      </c>
      <c r="W116" s="366">
        <v>403</v>
      </c>
      <c r="X116" s="367">
        <v>402</v>
      </c>
      <c r="Y116" s="362">
        <v>239</v>
      </c>
      <c r="Z116" s="363">
        <v>131</v>
      </c>
      <c r="AA116" s="364">
        <v>130</v>
      </c>
      <c r="AB116" s="365">
        <v>490</v>
      </c>
      <c r="AC116" s="368">
        <v>210</v>
      </c>
      <c r="AD116" s="360">
        <v>0</v>
      </c>
      <c r="AE116" s="369">
        <v>100</v>
      </c>
      <c r="AF116" s="370">
        <v>0</v>
      </c>
    </row>
    <row r="117" spans="1:32" ht="18.75" customHeight="1">
      <c r="A117" s="371">
        <v>115</v>
      </c>
      <c r="B117" s="372">
        <v>36</v>
      </c>
      <c r="C117" s="373" t="s">
        <v>807</v>
      </c>
      <c r="D117" s="374" t="s">
        <v>465</v>
      </c>
      <c r="E117" s="375" t="s">
        <v>3813</v>
      </c>
      <c r="F117" s="376">
        <v>112</v>
      </c>
      <c r="G117" s="377">
        <v>100210295</v>
      </c>
      <c r="H117" s="378">
        <v>145</v>
      </c>
      <c r="I117" s="379">
        <v>142</v>
      </c>
      <c r="J117" s="380">
        <v>103205628</v>
      </c>
      <c r="K117" s="381">
        <v>219</v>
      </c>
      <c r="L117" s="382">
        <v>216</v>
      </c>
      <c r="M117" s="377">
        <v>17197034</v>
      </c>
      <c r="N117" s="378">
        <v>56</v>
      </c>
      <c r="O117" s="379">
        <v>55</v>
      </c>
      <c r="P117" s="380">
        <v>85887432</v>
      </c>
      <c r="Q117" s="381">
        <v>117</v>
      </c>
      <c r="R117" s="382">
        <v>114</v>
      </c>
      <c r="S117" s="377">
        <v>114901111</v>
      </c>
      <c r="T117" s="378">
        <v>207</v>
      </c>
      <c r="U117" s="379">
        <v>205</v>
      </c>
      <c r="V117" s="380">
        <v>4520242</v>
      </c>
      <c r="W117" s="381">
        <v>355</v>
      </c>
      <c r="X117" s="382">
        <v>354</v>
      </c>
      <c r="Y117" s="377">
        <v>2179</v>
      </c>
      <c r="Z117" s="378">
        <v>357</v>
      </c>
      <c r="AA117" s="379">
        <v>352</v>
      </c>
      <c r="AB117" s="380">
        <v>193</v>
      </c>
      <c r="AC117" s="385">
        <v>341</v>
      </c>
      <c r="AD117" s="375">
        <v>0</v>
      </c>
      <c r="AE117" s="386">
        <v>100</v>
      </c>
      <c r="AF117" s="387">
        <v>0</v>
      </c>
    </row>
    <row r="118" spans="1:32" ht="18.75" customHeight="1">
      <c r="A118" s="323">
        <v>116</v>
      </c>
      <c r="B118" s="324">
        <v>19</v>
      </c>
      <c r="C118" s="325" t="s">
        <v>1403</v>
      </c>
      <c r="D118" s="326" t="s">
        <v>3816</v>
      </c>
      <c r="E118" s="327" t="s">
        <v>3813</v>
      </c>
      <c r="F118" s="328">
        <v>113</v>
      </c>
      <c r="G118" s="329">
        <v>100096985</v>
      </c>
      <c r="H118" s="330">
        <v>124</v>
      </c>
      <c r="I118" s="331">
        <v>121</v>
      </c>
      <c r="J118" s="332">
        <v>107053450</v>
      </c>
      <c r="K118" s="333">
        <v>30</v>
      </c>
      <c r="L118" s="334">
        <v>28</v>
      </c>
      <c r="M118" s="329">
        <v>45177720</v>
      </c>
      <c r="N118" s="330">
        <v>239</v>
      </c>
      <c r="O118" s="331">
        <v>235</v>
      </c>
      <c r="P118" s="332">
        <v>33453814</v>
      </c>
      <c r="Q118" s="333">
        <v>255</v>
      </c>
      <c r="R118" s="334">
        <v>251</v>
      </c>
      <c r="S118" s="329">
        <v>70602282</v>
      </c>
      <c r="T118" s="330">
        <v>13</v>
      </c>
      <c r="U118" s="331">
        <v>13</v>
      </c>
      <c r="V118" s="332">
        <v>25600802</v>
      </c>
      <c r="W118" s="333">
        <v>347</v>
      </c>
      <c r="X118" s="334">
        <v>346</v>
      </c>
      <c r="Y118" s="329">
        <v>2550</v>
      </c>
      <c r="Z118" s="330">
        <v>311</v>
      </c>
      <c r="AA118" s="331">
        <v>306</v>
      </c>
      <c r="AB118" s="332">
        <v>234</v>
      </c>
      <c r="AC118" s="335">
        <v>352</v>
      </c>
      <c r="AD118" s="327">
        <v>0</v>
      </c>
      <c r="AE118" s="336">
        <v>100</v>
      </c>
      <c r="AF118" s="337">
        <v>0</v>
      </c>
    </row>
    <row r="119" spans="1:32" ht="18.75" customHeight="1">
      <c r="A119" s="338">
        <v>117</v>
      </c>
      <c r="B119" s="339" t="s">
        <v>3813</v>
      </c>
      <c r="C119" s="340" t="s">
        <v>1404</v>
      </c>
      <c r="D119" s="341" t="s">
        <v>3374</v>
      </c>
      <c r="E119" s="351" t="s">
        <v>3813</v>
      </c>
      <c r="F119" s="353">
        <v>114</v>
      </c>
      <c r="G119" s="344">
        <v>99915957</v>
      </c>
      <c r="H119" s="345">
        <v>163</v>
      </c>
      <c r="I119" s="346">
        <v>160</v>
      </c>
      <c r="J119" s="347">
        <v>100201765</v>
      </c>
      <c r="K119" s="348">
        <v>223</v>
      </c>
      <c r="L119" s="349">
        <v>220</v>
      </c>
      <c r="M119" s="344">
        <v>17053279</v>
      </c>
      <c r="N119" s="345">
        <v>220</v>
      </c>
      <c r="O119" s="346">
        <v>216</v>
      </c>
      <c r="P119" s="347">
        <v>36461714</v>
      </c>
      <c r="Q119" s="348">
        <v>199</v>
      </c>
      <c r="R119" s="349">
        <v>196</v>
      </c>
      <c r="S119" s="344">
        <v>84147002</v>
      </c>
      <c r="T119" s="345">
        <v>488</v>
      </c>
      <c r="U119" s="346">
        <v>483</v>
      </c>
      <c r="V119" s="347">
        <v>-10123587</v>
      </c>
      <c r="W119" s="348">
        <v>297</v>
      </c>
      <c r="X119" s="349">
        <v>296</v>
      </c>
      <c r="Y119" s="344">
        <v>5850</v>
      </c>
      <c r="Z119" s="345">
        <v>159</v>
      </c>
      <c r="AA119" s="346">
        <v>157</v>
      </c>
      <c r="AB119" s="347">
        <v>450</v>
      </c>
      <c r="AC119" s="350">
        <v>312</v>
      </c>
      <c r="AD119" s="351">
        <v>0</v>
      </c>
      <c r="AE119" s="343">
        <v>100</v>
      </c>
      <c r="AF119" s="352">
        <v>0</v>
      </c>
    </row>
    <row r="120" spans="1:32" ht="18.75" customHeight="1">
      <c r="A120" s="338">
        <v>118</v>
      </c>
      <c r="B120" s="429">
        <v>310</v>
      </c>
      <c r="C120" s="340" t="s">
        <v>2990</v>
      </c>
      <c r="D120" s="341" t="s">
        <v>1405</v>
      </c>
      <c r="E120" s="351" t="s">
        <v>3813</v>
      </c>
      <c r="F120" s="353">
        <v>115</v>
      </c>
      <c r="G120" s="344">
        <v>99594439</v>
      </c>
      <c r="H120" s="345">
        <v>161</v>
      </c>
      <c r="I120" s="346">
        <v>158</v>
      </c>
      <c r="J120" s="347">
        <v>100313514</v>
      </c>
      <c r="K120" s="348" t="s">
        <v>3813</v>
      </c>
      <c r="L120" s="349" t="s">
        <v>3813</v>
      </c>
      <c r="M120" s="354" t="s">
        <v>3813</v>
      </c>
      <c r="N120" s="345" t="s">
        <v>3813</v>
      </c>
      <c r="O120" s="346" t="s">
        <v>3813</v>
      </c>
      <c r="P120" s="355" t="s">
        <v>3813</v>
      </c>
      <c r="Q120" s="348" t="s">
        <v>3813</v>
      </c>
      <c r="R120" s="349" t="s">
        <v>3813</v>
      </c>
      <c r="S120" s="354" t="s">
        <v>3813</v>
      </c>
      <c r="T120" s="345" t="s">
        <v>3813</v>
      </c>
      <c r="U120" s="346" t="s">
        <v>3813</v>
      </c>
      <c r="V120" s="355" t="s">
        <v>3813</v>
      </c>
      <c r="W120" s="348">
        <v>31</v>
      </c>
      <c r="X120" s="349">
        <v>31</v>
      </c>
      <c r="Y120" s="344">
        <v>49353</v>
      </c>
      <c r="Z120" s="345" t="s">
        <v>3813</v>
      </c>
      <c r="AA120" s="346" t="s">
        <v>3813</v>
      </c>
      <c r="AB120" s="355" t="s">
        <v>3813</v>
      </c>
      <c r="AC120" s="350">
        <v>371</v>
      </c>
      <c r="AD120" s="351">
        <v>0</v>
      </c>
      <c r="AE120" s="343">
        <v>100</v>
      </c>
      <c r="AF120" s="352">
        <v>0</v>
      </c>
    </row>
    <row r="121" spans="1:32" ht="18.75" customHeight="1">
      <c r="A121" s="338">
        <v>119</v>
      </c>
      <c r="B121" s="429">
        <v>2</v>
      </c>
      <c r="C121" s="340" t="s">
        <v>1406</v>
      </c>
      <c r="D121" s="341" t="s">
        <v>3815</v>
      </c>
      <c r="E121" s="351" t="s">
        <v>3813</v>
      </c>
      <c r="F121" s="353">
        <v>116</v>
      </c>
      <c r="G121" s="344">
        <v>99386518</v>
      </c>
      <c r="H121" s="345">
        <v>164</v>
      </c>
      <c r="I121" s="346">
        <v>161</v>
      </c>
      <c r="J121" s="347">
        <v>99917104</v>
      </c>
      <c r="K121" s="348">
        <v>198</v>
      </c>
      <c r="L121" s="349">
        <v>195</v>
      </c>
      <c r="M121" s="344">
        <v>18614238</v>
      </c>
      <c r="N121" s="345">
        <v>154</v>
      </c>
      <c r="O121" s="346">
        <v>150</v>
      </c>
      <c r="P121" s="347">
        <v>47713999</v>
      </c>
      <c r="Q121" s="348">
        <v>110</v>
      </c>
      <c r="R121" s="349">
        <v>107</v>
      </c>
      <c r="S121" s="344">
        <v>119410334</v>
      </c>
      <c r="T121" s="345">
        <v>400</v>
      </c>
      <c r="U121" s="346">
        <v>396</v>
      </c>
      <c r="V121" s="347">
        <v>656807</v>
      </c>
      <c r="W121" s="348">
        <v>408</v>
      </c>
      <c r="X121" s="349">
        <v>407</v>
      </c>
      <c r="Y121" s="344">
        <v>155</v>
      </c>
      <c r="Z121" s="345">
        <v>325</v>
      </c>
      <c r="AA121" s="346">
        <v>320</v>
      </c>
      <c r="AB121" s="347">
        <v>220</v>
      </c>
      <c r="AC121" s="350">
        <v>331</v>
      </c>
      <c r="AD121" s="351">
        <v>0</v>
      </c>
      <c r="AE121" s="343">
        <v>100</v>
      </c>
      <c r="AF121" s="352">
        <v>0</v>
      </c>
    </row>
    <row r="122" spans="1:32" ht="18.75" customHeight="1">
      <c r="A122" s="404">
        <v>120</v>
      </c>
      <c r="B122" s="405">
        <v>288</v>
      </c>
      <c r="C122" s="406" t="s">
        <v>1407</v>
      </c>
      <c r="D122" s="407" t="s">
        <v>3815</v>
      </c>
      <c r="E122" s="408" t="s">
        <v>3813</v>
      </c>
      <c r="F122" s="409">
        <v>117</v>
      </c>
      <c r="G122" s="410">
        <v>98868975</v>
      </c>
      <c r="H122" s="411">
        <v>115</v>
      </c>
      <c r="I122" s="412">
        <v>112</v>
      </c>
      <c r="J122" s="413">
        <v>109311708</v>
      </c>
      <c r="K122" s="414">
        <v>372</v>
      </c>
      <c r="L122" s="415">
        <v>368</v>
      </c>
      <c r="M122" s="410">
        <v>9831513</v>
      </c>
      <c r="N122" s="411">
        <v>191</v>
      </c>
      <c r="O122" s="412">
        <v>187</v>
      </c>
      <c r="P122" s="413">
        <v>41011306</v>
      </c>
      <c r="Q122" s="414">
        <v>313</v>
      </c>
      <c r="R122" s="415">
        <v>309</v>
      </c>
      <c r="S122" s="410">
        <v>59939853</v>
      </c>
      <c r="T122" s="411">
        <v>328</v>
      </c>
      <c r="U122" s="412">
        <v>326</v>
      </c>
      <c r="V122" s="413">
        <v>1797823</v>
      </c>
      <c r="W122" s="414">
        <v>8</v>
      </c>
      <c r="X122" s="415">
        <v>8</v>
      </c>
      <c r="Y122" s="410">
        <v>64644</v>
      </c>
      <c r="Z122" s="411">
        <v>345</v>
      </c>
      <c r="AA122" s="412">
        <v>340</v>
      </c>
      <c r="AB122" s="413">
        <v>202</v>
      </c>
      <c r="AC122" s="418">
        <v>390</v>
      </c>
      <c r="AD122" s="408">
        <v>0</v>
      </c>
      <c r="AE122" s="419">
        <v>100</v>
      </c>
      <c r="AF122" s="420">
        <v>0</v>
      </c>
    </row>
    <row r="123" spans="1:32" ht="18.75" customHeight="1">
      <c r="A123" s="388">
        <v>121</v>
      </c>
      <c r="B123" s="389" t="s">
        <v>3813</v>
      </c>
      <c r="C123" s="390" t="s">
        <v>1294</v>
      </c>
      <c r="D123" s="391" t="s">
        <v>3815</v>
      </c>
      <c r="E123" s="392" t="s">
        <v>3813</v>
      </c>
      <c r="F123" s="393">
        <v>118</v>
      </c>
      <c r="G123" s="394">
        <v>98741379</v>
      </c>
      <c r="H123" s="395">
        <v>152</v>
      </c>
      <c r="I123" s="396">
        <v>149</v>
      </c>
      <c r="J123" s="397">
        <v>101874407</v>
      </c>
      <c r="K123" s="398">
        <v>226</v>
      </c>
      <c r="L123" s="399">
        <v>223</v>
      </c>
      <c r="M123" s="394">
        <v>16908394</v>
      </c>
      <c r="N123" s="395">
        <v>193</v>
      </c>
      <c r="O123" s="396">
        <v>189</v>
      </c>
      <c r="P123" s="397">
        <v>40950934</v>
      </c>
      <c r="Q123" s="398">
        <v>133</v>
      </c>
      <c r="R123" s="399">
        <v>130</v>
      </c>
      <c r="S123" s="394">
        <v>107663381</v>
      </c>
      <c r="T123" s="395">
        <v>139</v>
      </c>
      <c r="U123" s="396">
        <v>138</v>
      </c>
      <c r="V123" s="397">
        <v>6758806</v>
      </c>
      <c r="W123" s="398">
        <v>84</v>
      </c>
      <c r="X123" s="399">
        <v>83</v>
      </c>
      <c r="Y123" s="394">
        <v>34738</v>
      </c>
      <c r="Z123" s="395">
        <v>235</v>
      </c>
      <c r="AA123" s="396">
        <v>232</v>
      </c>
      <c r="AB123" s="397">
        <v>323</v>
      </c>
      <c r="AC123" s="401">
        <v>356</v>
      </c>
      <c r="AD123" s="392">
        <v>0</v>
      </c>
      <c r="AE123" s="402">
        <v>100</v>
      </c>
      <c r="AF123" s="403">
        <v>0</v>
      </c>
    </row>
    <row r="124" spans="1:32" ht="18.75" customHeight="1">
      <c r="A124" s="338">
        <v>122</v>
      </c>
      <c r="B124" s="339">
        <v>313</v>
      </c>
      <c r="C124" s="340" t="s">
        <v>628</v>
      </c>
      <c r="D124" s="341" t="s">
        <v>355</v>
      </c>
      <c r="E124" s="351">
        <v>4</v>
      </c>
      <c r="F124" s="353" t="s">
        <v>3813</v>
      </c>
      <c r="G124" s="344">
        <v>98551024</v>
      </c>
      <c r="H124" s="345">
        <v>177</v>
      </c>
      <c r="I124" s="346">
        <v>4</v>
      </c>
      <c r="J124" s="347">
        <v>98551024</v>
      </c>
      <c r="K124" s="348">
        <v>498</v>
      </c>
      <c r="L124" s="349">
        <v>5</v>
      </c>
      <c r="M124" s="344">
        <v>-12510746</v>
      </c>
      <c r="N124" s="345">
        <v>20</v>
      </c>
      <c r="O124" s="346">
        <v>1</v>
      </c>
      <c r="P124" s="347">
        <v>138880642</v>
      </c>
      <c r="Q124" s="348">
        <v>71</v>
      </c>
      <c r="R124" s="349">
        <v>3</v>
      </c>
      <c r="S124" s="344">
        <v>147869716</v>
      </c>
      <c r="T124" s="345">
        <v>202</v>
      </c>
      <c r="U124" s="346">
        <v>2</v>
      </c>
      <c r="V124" s="347">
        <v>4708840</v>
      </c>
      <c r="W124" s="348">
        <v>51</v>
      </c>
      <c r="X124" s="349">
        <v>1</v>
      </c>
      <c r="Y124" s="344">
        <v>44692</v>
      </c>
      <c r="Z124" s="345">
        <v>223</v>
      </c>
      <c r="AA124" s="346">
        <v>3</v>
      </c>
      <c r="AB124" s="347">
        <v>338</v>
      </c>
      <c r="AC124" s="350">
        <v>352</v>
      </c>
      <c r="AD124" s="351">
        <v>0</v>
      </c>
      <c r="AE124" s="343">
        <v>100</v>
      </c>
      <c r="AF124" s="352">
        <v>0</v>
      </c>
    </row>
    <row r="125" spans="1:32" ht="18.75" customHeight="1">
      <c r="A125" s="338">
        <v>123</v>
      </c>
      <c r="B125" s="339">
        <v>120</v>
      </c>
      <c r="C125" s="340" t="s">
        <v>1408</v>
      </c>
      <c r="D125" s="341" t="s">
        <v>2992</v>
      </c>
      <c r="E125" s="351" t="s">
        <v>3813</v>
      </c>
      <c r="F125" s="353">
        <v>119</v>
      </c>
      <c r="G125" s="344">
        <v>98488274</v>
      </c>
      <c r="H125" s="345">
        <v>99</v>
      </c>
      <c r="I125" s="346">
        <v>96</v>
      </c>
      <c r="J125" s="347">
        <v>114539118</v>
      </c>
      <c r="K125" s="348">
        <v>82</v>
      </c>
      <c r="L125" s="349">
        <v>79</v>
      </c>
      <c r="M125" s="344">
        <v>30380573</v>
      </c>
      <c r="N125" s="345">
        <v>120</v>
      </c>
      <c r="O125" s="346">
        <v>116</v>
      </c>
      <c r="P125" s="347">
        <v>54864640</v>
      </c>
      <c r="Q125" s="348">
        <v>102</v>
      </c>
      <c r="R125" s="349">
        <v>99</v>
      </c>
      <c r="S125" s="344">
        <v>124093908</v>
      </c>
      <c r="T125" s="345">
        <v>77</v>
      </c>
      <c r="U125" s="346">
        <v>77</v>
      </c>
      <c r="V125" s="347">
        <v>11822198</v>
      </c>
      <c r="W125" s="348">
        <v>43</v>
      </c>
      <c r="X125" s="349">
        <v>43</v>
      </c>
      <c r="Y125" s="344">
        <v>46140</v>
      </c>
      <c r="Z125" s="345">
        <v>86</v>
      </c>
      <c r="AA125" s="346">
        <v>85</v>
      </c>
      <c r="AB125" s="347">
        <v>618</v>
      </c>
      <c r="AC125" s="350">
        <v>210</v>
      </c>
      <c r="AD125" s="351">
        <v>0</v>
      </c>
      <c r="AE125" s="343">
        <v>100</v>
      </c>
      <c r="AF125" s="352">
        <v>0</v>
      </c>
    </row>
    <row r="126" spans="1:32" ht="18.75" customHeight="1">
      <c r="A126" s="356">
        <v>124</v>
      </c>
      <c r="B126" s="357">
        <v>391</v>
      </c>
      <c r="C126" s="358" t="s">
        <v>675</v>
      </c>
      <c r="D126" s="359" t="s">
        <v>3815</v>
      </c>
      <c r="E126" s="360" t="s">
        <v>3813</v>
      </c>
      <c r="F126" s="361">
        <v>120</v>
      </c>
      <c r="G126" s="362">
        <v>98185060</v>
      </c>
      <c r="H126" s="363">
        <v>179</v>
      </c>
      <c r="I126" s="364">
        <v>175</v>
      </c>
      <c r="J126" s="365">
        <v>98220893</v>
      </c>
      <c r="K126" s="366">
        <v>95</v>
      </c>
      <c r="L126" s="367">
        <v>92</v>
      </c>
      <c r="M126" s="362">
        <v>28677384</v>
      </c>
      <c r="N126" s="363">
        <v>178</v>
      </c>
      <c r="O126" s="364">
        <v>174</v>
      </c>
      <c r="P126" s="365">
        <v>43516297</v>
      </c>
      <c r="Q126" s="366">
        <v>75</v>
      </c>
      <c r="R126" s="367">
        <v>72</v>
      </c>
      <c r="S126" s="362">
        <v>142992799</v>
      </c>
      <c r="T126" s="363">
        <v>152</v>
      </c>
      <c r="U126" s="364">
        <v>151</v>
      </c>
      <c r="V126" s="365">
        <v>6524727</v>
      </c>
      <c r="W126" s="366">
        <v>104</v>
      </c>
      <c r="X126" s="367">
        <v>103</v>
      </c>
      <c r="Y126" s="362">
        <v>30539</v>
      </c>
      <c r="Z126" s="363">
        <v>207</v>
      </c>
      <c r="AA126" s="364">
        <v>205</v>
      </c>
      <c r="AB126" s="365">
        <v>354</v>
      </c>
      <c r="AC126" s="368">
        <v>371</v>
      </c>
      <c r="AD126" s="360">
        <v>0</v>
      </c>
      <c r="AE126" s="369">
        <v>100</v>
      </c>
      <c r="AF126" s="370">
        <v>0</v>
      </c>
    </row>
    <row r="127" spans="1:32" ht="18.75" customHeight="1">
      <c r="A127" s="434">
        <v>125</v>
      </c>
      <c r="B127" s="435">
        <v>151</v>
      </c>
      <c r="C127" s="436" t="s">
        <v>1255</v>
      </c>
      <c r="D127" s="437" t="s">
        <v>2999</v>
      </c>
      <c r="E127" s="438" t="s">
        <v>3813</v>
      </c>
      <c r="F127" s="439">
        <v>121</v>
      </c>
      <c r="G127" s="440">
        <v>98166399</v>
      </c>
      <c r="H127" s="441">
        <v>49</v>
      </c>
      <c r="I127" s="442">
        <v>49</v>
      </c>
      <c r="J127" s="443">
        <v>123899127</v>
      </c>
      <c r="K127" s="444" t="s">
        <v>3813</v>
      </c>
      <c r="L127" s="445" t="s">
        <v>3813</v>
      </c>
      <c r="M127" s="446" t="s">
        <v>3813</v>
      </c>
      <c r="N127" s="441" t="s">
        <v>3813</v>
      </c>
      <c r="O127" s="442" t="s">
        <v>3813</v>
      </c>
      <c r="P127" s="447" t="s">
        <v>3813</v>
      </c>
      <c r="Q127" s="444" t="s">
        <v>3813</v>
      </c>
      <c r="R127" s="445" t="s">
        <v>3813</v>
      </c>
      <c r="S127" s="446" t="s">
        <v>3813</v>
      </c>
      <c r="T127" s="441" t="s">
        <v>3813</v>
      </c>
      <c r="U127" s="442" t="s">
        <v>3813</v>
      </c>
      <c r="V127" s="447" t="s">
        <v>3813</v>
      </c>
      <c r="W127" s="444">
        <v>232</v>
      </c>
      <c r="X127" s="445">
        <v>231</v>
      </c>
      <c r="Y127" s="440">
        <v>12450</v>
      </c>
      <c r="Z127" s="441">
        <v>343</v>
      </c>
      <c r="AA127" s="442">
        <v>338</v>
      </c>
      <c r="AB127" s="443">
        <v>203</v>
      </c>
      <c r="AC127" s="448">
        <v>352</v>
      </c>
      <c r="AD127" s="438">
        <v>0</v>
      </c>
      <c r="AE127" s="449">
        <v>100</v>
      </c>
      <c r="AF127" s="450">
        <v>0</v>
      </c>
    </row>
    <row r="128" spans="1:32" ht="18.75" customHeight="1">
      <c r="A128" s="323">
        <v>126</v>
      </c>
      <c r="B128" s="324">
        <v>40</v>
      </c>
      <c r="C128" s="325" t="s">
        <v>1268</v>
      </c>
      <c r="D128" s="326" t="s">
        <v>3371</v>
      </c>
      <c r="E128" s="327" t="s">
        <v>3813</v>
      </c>
      <c r="F128" s="328">
        <v>122</v>
      </c>
      <c r="G128" s="329">
        <v>98091462</v>
      </c>
      <c r="H128" s="330">
        <v>166</v>
      </c>
      <c r="I128" s="331">
        <v>163</v>
      </c>
      <c r="J128" s="332">
        <v>99567269</v>
      </c>
      <c r="K128" s="333">
        <v>362</v>
      </c>
      <c r="L128" s="334">
        <v>358</v>
      </c>
      <c r="M128" s="329">
        <v>10244846</v>
      </c>
      <c r="N128" s="330">
        <v>2</v>
      </c>
      <c r="O128" s="331">
        <v>2</v>
      </c>
      <c r="P128" s="332">
        <v>387743594</v>
      </c>
      <c r="Q128" s="333">
        <v>7</v>
      </c>
      <c r="R128" s="334">
        <v>6</v>
      </c>
      <c r="S128" s="329">
        <v>419759412</v>
      </c>
      <c r="T128" s="330">
        <v>450</v>
      </c>
      <c r="U128" s="331">
        <v>446</v>
      </c>
      <c r="V128" s="332">
        <v>-755924</v>
      </c>
      <c r="W128" s="333">
        <v>276</v>
      </c>
      <c r="X128" s="334">
        <v>275</v>
      </c>
      <c r="Y128" s="329">
        <v>7618</v>
      </c>
      <c r="Z128" s="330">
        <v>191</v>
      </c>
      <c r="AA128" s="331">
        <v>189</v>
      </c>
      <c r="AB128" s="332">
        <v>382</v>
      </c>
      <c r="AC128" s="335">
        <v>341</v>
      </c>
      <c r="AD128" s="327">
        <v>0</v>
      </c>
      <c r="AE128" s="336">
        <v>100</v>
      </c>
      <c r="AF128" s="337">
        <v>0</v>
      </c>
    </row>
    <row r="129" spans="1:32" ht="18.75" customHeight="1">
      <c r="A129" s="338">
        <v>127</v>
      </c>
      <c r="B129" s="339">
        <v>27</v>
      </c>
      <c r="C129" s="340" t="s">
        <v>2157</v>
      </c>
      <c r="D129" s="341" t="s">
        <v>3369</v>
      </c>
      <c r="E129" s="342" t="s">
        <v>3813</v>
      </c>
      <c r="F129" s="343">
        <v>123</v>
      </c>
      <c r="G129" s="344">
        <v>97958431</v>
      </c>
      <c r="H129" s="345">
        <v>157</v>
      </c>
      <c r="I129" s="346">
        <v>154</v>
      </c>
      <c r="J129" s="347">
        <v>101116974</v>
      </c>
      <c r="K129" s="348">
        <v>291</v>
      </c>
      <c r="L129" s="349">
        <v>287</v>
      </c>
      <c r="M129" s="344">
        <v>13605877</v>
      </c>
      <c r="N129" s="345">
        <v>307</v>
      </c>
      <c r="O129" s="346">
        <v>303</v>
      </c>
      <c r="P129" s="347">
        <v>24577883</v>
      </c>
      <c r="Q129" s="348">
        <v>193</v>
      </c>
      <c r="R129" s="349">
        <v>190</v>
      </c>
      <c r="S129" s="344">
        <v>86221324</v>
      </c>
      <c r="T129" s="345">
        <v>386</v>
      </c>
      <c r="U129" s="346">
        <v>384</v>
      </c>
      <c r="V129" s="347">
        <v>1029959</v>
      </c>
      <c r="W129" s="348">
        <v>38</v>
      </c>
      <c r="X129" s="349">
        <v>38</v>
      </c>
      <c r="Y129" s="344">
        <v>47394</v>
      </c>
      <c r="Z129" s="345">
        <v>295</v>
      </c>
      <c r="AA129" s="346">
        <v>290</v>
      </c>
      <c r="AB129" s="347">
        <v>250</v>
      </c>
      <c r="AC129" s="350">
        <v>381</v>
      </c>
      <c r="AD129" s="351">
        <v>0</v>
      </c>
      <c r="AE129" s="343">
        <v>100</v>
      </c>
      <c r="AF129" s="352">
        <v>0</v>
      </c>
    </row>
    <row r="130" spans="1:32" ht="18.75" customHeight="1">
      <c r="A130" s="338">
        <v>128</v>
      </c>
      <c r="B130" s="339">
        <v>129</v>
      </c>
      <c r="C130" s="340" t="s">
        <v>1409</v>
      </c>
      <c r="D130" s="341" t="s">
        <v>3812</v>
      </c>
      <c r="E130" s="351" t="s">
        <v>3813</v>
      </c>
      <c r="F130" s="353">
        <v>124</v>
      </c>
      <c r="G130" s="344">
        <v>97870183</v>
      </c>
      <c r="H130" s="345">
        <v>118</v>
      </c>
      <c r="I130" s="346">
        <v>115</v>
      </c>
      <c r="J130" s="347">
        <v>108261881</v>
      </c>
      <c r="K130" s="348">
        <v>122</v>
      </c>
      <c r="L130" s="349">
        <v>119</v>
      </c>
      <c r="M130" s="344">
        <v>24874693</v>
      </c>
      <c r="N130" s="345">
        <v>291</v>
      </c>
      <c r="O130" s="346">
        <v>287</v>
      </c>
      <c r="P130" s="347">
        <v>26279875</v>
      </c>
      <c r="Q130" s="348">
        <v>399</v>
      </c>
      <c r="R130" s="349">
        <v>395</v>
      </c>
      <c r="S130" s="344">
        <v>46628642</v>
      </c>
      <c r="T130" s="345">
        <v>88</v>
      </c>
      <c r="U130" s="346">
        <v>88</v>
      </c>
      <c r="V130" s="347">
        <v>11039503</v>
      </c>
      <c r="W130" s="348">
        <v>412</v>
      </c>
      <c r="X130" s="349">
        <v>411</v>
      </c>
      <c r="Y130" s="344">
        <v>120</v>
      </c>
      <c r="Z130" s="345">
        <v>354</v>
      </c>
      <c r="AA130" s="346">
        <v>349</v>
      </c>
      <c r="AB130" s="347">
        <v>196</v>
      </c>
      <c r="AC130" s="350">
        <v>384</v>
      </c>
      <c r="AD130" s="351">
        <v>0</v>
      </c>
      <c r="AE130" s="343">
        <v>100</v>
      </c>
      <c r="AF130" s="352">
        <v>0</v>
      </c>
    </row>
    <row r="131" spans="1:32" ht="18.75" customHeight="1">
      <c r="A131" s="338">
        <v>129</v>
      </c>
      <c r="B131" s="339">
        <v>195</v>
      </c>
      <c r="C131" s="340" t="s">
        <v>1570</v>
      </c>
      <c r="D131" s="341" t="s">
        <v>3371</v>
      </c>
      <c r="E131" s="351" t="s">
        <v>3813</v>
      </c>
      <c r="F131" s="353">
        <v>125</v>
      </c>
      <c r="G131" s="344">
        <v>97492418</v>
      </c>
      <c r="H131" s="345">
        <v>184</v>
      </c>
      <c r="I131" s="346">
        <v>180</v>
      </c>
      <c r="J131" s="347">
        <v>97492418</v>
      </c>
      <c r="K131" s="348">
        <v>98</v>
      </c>
      <c r="L131" s="349">
        <v>95</v>
      </c>
      <c r="M131" s="344">
        <v>27955703</v>
      </c>
      <c r="N131" s="345">
        <v>222</v>
      </c>
      <c r="O131" s="346">
        <v>218</v>
      </c>
      <c r="P131" s="347">
        <v>36009794</v>
      </c>
      <c r="Q131" s="348">
        <v>330</v>
      </c>
      <c r="R131" s="349">
        <v>326</v>
      </c>
      <c r="S131" s="344">
        <v>57643599</v>
      </c>
      <c r="T131" s="345">
        <v>76</v>
      </c>
      <c r="U131" s="346">
        <v>76</v>
      </c>
      <c r="V131" s="347">
        <v>11903143</v>
      </c>
      <c r="W131" s="348" t="s">
        <v>3813</v>
      </c>
      <c r="X131" s="349" t="s">
        <v>3813</v>
      </c>
      <c r="Y131" s="354" t="s">
        <v>3813</v>
      </c>
      <c r="Z131" s="345">
        <v>146</v>
      </c>
      <c r="AA131" s="346">
        <v>145</v>
      </c>
      <c r="AB131" s="347">
        <v>470</v>
      </c>
      <c r="AC131" s="350">
        <v>381</v>
      </c>
      <c r="AD131" s="351">
        <v>0</v>
      </c>
      <c r="AE131" s="343">
        <v>0</v>
      </c>
      <c r="AF131" s="352">
        <v>100</v>
      </c>
    </row>
    <row r="132" spans="1:32" ht="18.75" customHeight="1">
      <c r="A132" s="404">
        <v>130</v>
      </c>
      <c r="B132" s="405" t="s">
        <v>3813</v>
      </c>
      <c r="C132" s="406" t="s">
        <v>1410</v>
      </c>
      <c r="D132" s="407" t="s">
        <v>3815</v>
      </c>
      <c r="E132" s="408" t="s">
        <v>3813</v>
      </c>
      <c r="F132" s="409">
        <v>126</v>
      </c>
      <c r="G132" s="410">
        <v>97360470</v>
      </c>
      <c r="H132" s="411">
        <v>172</v>
      </c>
      <c r="I132" s="412">
        <v>169</v>
      </c>
      <c r="J132" s="413">
        <v>99053298</v>
      </c>
      <c r="K132" s="414">
        <v>358</v>
      </c>
      <c r="L132" s="415">
        <v>354</v>
      </c>
      <c r="M132" s="410">
        <v>10648213</v>
      </c>
      <c r="N132" s="411">
        <v>485</v>
      </c>
      <c r="O132" s="412">
        <v>480</v>
      </c>
      <c r="P132" s="413">
        <v>4133275</v>
      </c>
      <c r="Q132" s="414">
        <v>223</v>
      </c>
      <c r="R132" s="415">
        <v>219</v>
      </c>
      <c r="S132" s="410">
        <v>78774027</v>
      </c>
      <c r="T132" s="411">
        <v>274</v>
      </c>
      <c r="U132" s="412">
        <v>272</v>
      </c>
      <c r="V132" s="413">
        <v>2739108</v>
      </c>
      <c r="W132" s="414">
        <v>256</v>
      </c>
      <c r="X132" s="415">
        <v>255</v>
      </c>
      <c r="Y132" s="410">
        <v>9634</v>
      </c>
      <c r="Z132" s="411">
        <v>352</v>
      </c>
      <c r="AA132" s="412">
        <v>347</v>
      </c>
      <c r="AB132" s="413">
        <v>197</v>
      </c>
      <c r="AC132" s="418">
        <v>356</v>
      </c>
      <c r="AD132" s="408">
        <v>0</v>
      </c>
      <c r="AE132" s="419">
        <v>100</v>
      </c>
      <c r="AF132" s="420">
        <v>0</v>
      </c>
    </row>
    <row r="133" spans="1:32" ht="18.75" customHeight="1">
      <c r="A133" s="323">
        <v>131</v>
      </c>
      <c r="B133" s="324">
        <v>109</v>
      </c>
      <c r="C133" s="325" t="s">
        <v>1521</v>
      </c>
      <c r="D133" s="326" t="s">
        <v>1750</v>
      </c>
      <c r="E133" s="327" t="s">
        <v>3813</v>
      </c>
      <c r="F133" s="328">
        <v>127</v>
      </c>
      <c r="G133" s="329">
        <v>97199990</v>
      </c>
      <c r="H133" s="330">
        <v>154</v>
      </c>
      <c r="I133" s="331">
        <v>151</v>
      </c>
      <c r="J133" s="332">
        <v>101678449</v>
      </c>
      <c r="K133" s="333">
        <v>231</v>
      </c>
      <c r="L133" s="334">
        <v>228</v>
      </c>
      <c r="M133" s="329">
        <v>16687656</v>
      </c>
      <c r="N133" s="330">
        <v>217</v>
      </c>
      <c r="O133" s="331">
        <v>213</v>
      </c>
      <c r="P133" s="332">
        <v>36738030</v>
      </c>
      <c r="Q133" s="333">
        <v>283</v>
      </c>
      <c r="R133" s="334">
        <v>279</v>
      </c>
      <c r="S133" s="329">
        <v>64001936</v>
      </c>
      <c r="T133" s="330">
        <v>183</v>
      </c>
      <c r="U133" s="331">
        <v>182</v>
      </c>
      <c r="V133" s="332">
        <v>5354695</v>
      </c>
      <c r="W133" s="333">
        <v>24</v>
      </c>
      <c r="X133" s="334">
        <v>24</v>
      </c>
      <c r="Y133" s="329">
        <v>51000</v>
      </c>
      <c r="Z133" s="330">
        <v>316</v>
      </c>
      <c r="AA133" s="331">
        <v>311</v>
      </c>
      <c r="AB133" s="332">
        <v>228</v>
      </c>
      <c r="AC133" s="335">
        <v>210</v>
      </c>
      <c r="AD133" s="327">
        <v>0</v>
      </c>
      <c r="AE133" s="336">
        <v>100</v>
      </c>
      <c r="AF133" s="337">
        <v>0</v>
      </c>
    </row>
    <row r="134" spans="1:32" ht="18.75" customHeight="1">
      <c r="A134" s="338">
        <v>132</v>
      </c>
      <c r="B134" s="339">
        <v>204</v>
      </c>
      <c r="C134" s="340" t="s">
        <v>1579</v>
      </c>
      <c r="D134" s="341" t="s">
        <v>3368</v>
      </c>
      <c r="E134" s="351" t="s">
        <v>3813</v>
      </c>
      <c r="F134" s="353">
        <v>128</v>
      </c>
      <c r="G134" s="344">
        <v>97022012</v>
      </c>
      <c r="H134" s="345">
        <v>135</v>
      </c>
      <c r="I134" s="346">
        <v>132</v>
      </c>
      <c r="J134" s="347">
        <v>105345667</v>
      </c>
      <c r="K134" s="348">
        <v>453</v>
      </c>
      <c r="L134" s="349">
        <v>449</v>
      </c>
      <c r="M134" s="344">
        <v>4928156</v>
      </c>
      <c r="N134" s="345">
        <v>452</v>
      </c>
      <c r="O134" s="346">
        <v>447</v>
      </c>
      <c r="P134" s="347">
        <v>9368296</v>
      </c>
      <c r="Q134" s="348">
        <v>289</v>
      </c>
      <c r="R134" s="349">
        <v>285</v>
      </c>
      <c r="S134" s="344">
        <v>63277118</v>
      </c>
      <c r="T134" s="345">
        <v>406</v>
      </c>
      <c r="U134" s="346">
        <v>402</v>
      </c>
      <c r="V134" s="347">
        <v>565038</v>
      </c>
      <c r="W134" s="348">
        <v>127</v>
      </c>
      <c r="X134" s="349">
        <v>126</v>
      </c>
      <c r="Y134" s="344">
        <v>26957</v>
      </c>
      <c r="Z134" s="345">
        <v>437</v>
      </c>
      <c r="AA134" s="346">
        <v>432</v>
      </c>
      <c r="AB134" s="347">
        <v>105</v>
      </c>
      <c r="AC134" s="350">
        <v>383</v>
      </c>
      <c r="AD134" s="351">
        <v>0</v>
      </c>
      <c r="AE134" s="343">
        <v>100</v>
      </c>
      <c r="AF134" s="352">
        <v>0</v>
      </c>
    </row>
    <row r="135" spans="1:32" ht="18.75" customHeight="1">
      <c r="A135" s="356">
        <v>133</v>
      </c>
      <c r="B135" s="357">
        <v>87</v>
      </c>
      <c r="C135" s="358" t="s">
        <v>1080</v>
      </c>
      <c r="D135" s="359" t="s">
        <v>3815</v>
      </c>
      <c r="E135" s="360" t="s">
        <v>3813</v>
      </c>
      <c r="F135" s="361">
        <v>129</v>
      </c>
      <c r="G135" s="362">
        <v>96911904</v>
      </c>
      <c r="H135" s="363">
        <v>168</v>
      </c>
      <c r="I135" s="364">
        <v>165</v>
      </c>
      <c r="J135" s="365">
        <v>99394877</v>
      </c>
      <c r="K135" s="366" t="s">
        <v>3813</v>
      </c>
      <c r="L135" s="367" t="s">
        <v>3813</v>
      </c>
      <c r="M135" s="426" t="s">
        <v>3813</v>
      </c>
      <c r="N135" s="363" t="s">
        <v>3813</v>
      </c>
      <c r="O135" s="364" t="s">
        <v>3813</v>
      </c>
      <c r="P135" s="425" t="s">
        <v>3813</v>
      </c>
      <c r="Q135" s="366" t="s">
        <v>3813</v>
      </c>
      <c r="R135" s="367" t="s">
        <v>3813</v>
      </c>
      <c r="S135" s="426" t="s">
        <v>3813</v>
      </c>
      <c r="T135" s="363" t="s">
        <v>3813</v>
      </c>
      <c r="U135" s="364" t="s">
        <v>3813</v>
      </c>
      <c r="V135" s="425" t="s">
        <v>3813</v>
      </c>
      <c r="W135" s="366" t="s">
        <v>3813</v>
      </c>
      <c r="X135" s="367" t="s">
        <v>3813</v>
      </c>
      <c r="Y135" s="426" t="s">
        <v>3813</v>
      </c>
      <c r="Z135" s="363" t="s">
        <v>3813</v>
      </c>
      <c r="AA135" s="364" t="s">
        <v>3813</v>
      </c>
      <c r="AB135" s="425" t="s">
        <v>3813</v>
      </c>
      <c r="AC135" s="368">
        <v>311</v>
      </c>
      <c r="AD135" s="360">
        <v>0</v>
      </c>
      <c r="AE135" s="369">
        <v>100</v>
      </c>
      <c r="AF135" s="370">
        <v>0</v>
      </c>
    </row>
    <row r="136" spans="1:32" ht="18.75" customHeight="1">
      <c r="A136" s="338">
        <v>134</v>
      </c>
      <c r="B136" s="339">
        <v>196</v>
      </c>
      <c r="C136" s="340" t="s">
        <v>1159</v>
      </c>
      <c r="D136" s="341" t="s">
        <v>3376</v>
      </c>
      <c r="E136" s="351" t="s">
        <v>3813</v>
      </c>
      <c r="F136" s="353">
        <v>130</v>
      </c>
      <c r="G136" s="344">
        <v>96812409</v>
      </c>
      <c r="H136" s="345">
        <v>156</v>
      </c>
      <c r="I136" s="346">
        <v>153</v>
      </c>
      <c r="J136" s="347">
        <v>101169021</v>
      </c>
      <c r="K136" s="348">
        <v>57</v>
      </c>
      <c r="L136" s="349">
        <v>54</v>
      </c>
      <c r="M136" s="344">
        <v>35520023</v>
      </c>
      <c r="N136" s="345">
        <v>97</v>
      </c>
      <c r="O136" s="346">
        <v>93</v>
      </c>
      <c r="P136" s="347">
        <v>59931993</v>
      </c>
      <c r="Q136" s="348">
        <v>95</v>
      </c>
      <c r="R136" s="349">
        <v>92</v>
      </c>
      <c r="S136" s="344">
        <v>127127688</v>
      </c>
      <c r="T136" s="345">
        <v>67</v>
      </c>
      <c r="U136" s="346">
        <v>67</v>
      </c>
      <c r="V136" s="347">
        <v>12547896</v>
      </c>
      <c r="W136" s="348">
        <v>152</v>
      </c>
      <c r="X136" s="349">
        <v>151</v>
      </c>
      <c r="Y136" s="344">
        <v>21955</v>
      </c>
      <c r="Z136" s="345">
        <v>23</v>
      </c>
      <c r="AA136" s="346">
        <v>22</v>
      </c>
      <c r="AB136" s="347">
        <v>1073</v>
      </c>
      <c r="AC136" s="350">
        <v>321</v>
      </c>
      <c r="AD136" s="351">
        <v>0</v>
      </c>
      <c r="AE136" s="343">
        <v>0</v>
      </c>
      <c r="AF136" s="352">
        <v>100</v>
      </c>
    </row>
    <row r="137" spans="1:32" ht="18.75" customHeight="1">
      <c r="A137" s="371">
        <v>135</v>
      </c>
      <c r="B137" s="372">
        <v>182</v>
      </c>
      <c r="C137" s="373" t="s">
        <v>1411</v>
      </c>
      <c r="D137" s="374" t="s">
        <v>2083</v>
      </c>
      <c r="E137" s="375" t="s">
        <v>3813</v>
      </c>
      <c r="F137" s="376">
        <v>131</v>
      </c>
      <c r="G137" s="377">
        <v>96746999</v>
      </c>
      <c r="H137" s="378">
        <v>162</v>
      </c>
      <c r="I137" s="379">
        <v>159</v>
      </c>
      <c r="J137" s="380">
        <v>100275239</v>
      </c>
      <c r="K137" s="381" t="s">
        <v>3813</v>
      </c>
      <c r="L137" s="382" t="s">
        <v>3813</v>
      </c>
      <c r="M137" s="383" t="s">
        <v>3813</v>
      </c>
      <c r="N137" s="378" t="s">
        <v>3813</v>
      </c>
      <c r="O137" s="379" t="s">
        <v>3813</v>
      </c>
      <c r="P137" s="384" t="s">
        <v>3813</v>
      </c>
      <c r="Q137" s="381" t="s">
        <v>3813</v>
      </c>
      <c r="R137" s="382" t="s">
        <v>3813</v>
      </c>
      <c r="S137" s="383" t="s">
        <v>3813</v>
      </c>
      <c r="T137" s="378" t="s">
        <v>3813</v>
      </c>
      <c r="U137" s="379" t="s">
        <v>3813</v>
      </c>
      <c r="V137" s="384" t="s">
        <v>3813</v>
      </c>
      <c r="W137" s="381" t="s">
        <v>3813</v>
      </c>
      <c r="X137" s="382" t="s">
        <v>3813</v>
      </c>
      <c r="Y137" s="383" t="s">
        <v>3813</v>
      </c>
      <c r="Z137" s="378">
        <v>238</v>
      </c>
      <c r="AA137" s="379">
        <v>235</v>
      </c>
      <c r="AB137" s="380">
        <v>321</v>
      </c>
      <c r="AC137" s="385">
        <v>311</v>
      </c>
      <c r="AD137" s="375">
        <v>0</v>
      </c>
      <c r="AE137" s="386">
        <v>100</v>
      </c>
      <c r="AF137" s="387">
        <v>0</v>
      </c>
    </row>
    <row r="138" spans="1:32" ht="18.75" customHeight="1">
      <c r="A138" s="388">
        <v>136</v>
      </c>
      <c r="B138" s="389" t="s">
        <v>3813</v>
      </c>
      <c r="C138" s="390" t="s">
        <v>1412</v>
      </c>
      <c r="D138" s="391" t="s">
        <v>3815</v>
      </c>
      <c r="E138" s="392" t="s">
        <v>3813</v>
      </c>
      <c r="F138" s="393">
        <v>132</v>
      </c>
      <c r="G138" s="394">
        <v>96616042</v>
      </c>
      <c r="H138" s="395">
        <v>188</v>
      </c>
      <c r="I138" s="396">
        <v>184</v>
      </c>
      <c r="J138" s="397">
        <v>96616042</v>
      </c>
      <c r="K138" s="398">
        <v>67</v>
      </c>
      <c r="L138" s="399">
        <v>64</v>
      </c>
      <c r="M138" s="394">
        <v>32090237</v>
      </c>
      <c r="N138" s="395">
        <v>30</v>
      </c>
      <c r="O138" s="396">
        <v>29</v>
      </c>
      <c r="P138" s="397">
        <v>119440961</v>
      </c>
      <c r="Q138" s="398">
        <v>38</v>
      </c>
      <c r="R138" s="399">
        <v>36</v>
      </c>
      <c r="S138" s="394">
        <v>191715322</v>
      </c>
      <c r="T138" s="395">
        <v>117</v>
      </c>
      <c r="U138" s="396">
        <v>117</v>
      </c>
      <c r="V138" s="397">
        <v>7976358</v>
      </c>
      <c r="W138" s="398" t="s">
        <v>3813</v>
      </c>
      <c r="X138" s="399" t="s">
        <v>3813</v>
      </c>
      <c r="Y138" s="400" t="s">
        <v>3813</v>
      </c>
      <c r="Z138" s="395" t="s">
        <v>3813</v>
      </c>
      <c r="AA138" s="396" t="s">
        <v>3813</v>
      </c>
      <c r="AB138" s="421" t="s">
        <v>3813</v>
      </c>
      <c r="AC138" s="401">
        <v>400</v>
      </c>
      <c r="AD138" s="392">
        <v>0</v>
      </c>
      <c r="AE138" s="402">
        <v>100</v>
      </c>
      <c r="AF138" s="403">
        <v>0</v>
      </c>
    </row>
    <row r="139" spans="1:32" ht="18.75" customHeight="1">
      <c r="A139" s="356">
        <v>137</v>
      </c>
      <c r="B139" s="357">
        <v>377</v>
      </c>
      <c r="C139" s="358" t="s">
        <v>665</v>
      </c>
      <c r="D139" s="359" t="s">
        <v>3815</v>
      </c>
      <c r="E139" s="360" t="s">
        <v>3813</v>
      </c>
      <c r="F139" s="361">
        <v>133</v>
      </c>
      <c r="G139" s="362">
        <v>96569056</v>
      </c>
      <c r="H139" s="363">
        <v>187</v>
      </c>
      <c r="I139" s="364">
        <v>183</v>
      </c>
      <c r="J139" s="365">
        <v>96794189</v>
      </c>
      <c r="K139" s="366">
        <v>24</v>
      </c>
      <c r="L139" s="367">
        <v>23</v>
      </c>
      <c r="M139" s="362">
        <v>46952782</v>
      </c>
      <c r="N139" s="363">
        <v>32</v>
      </c>
      <c r="O139" s="364">
        <v>31</v>
      </c>
      <c r="P139" s="365">
        <v>117092013</v>
      </c>
      <c r="Q139" s="366">
        <v>62</v>
      </c>
      <c r="R139" s="367">
        <v>60</v>
      </c>
      <c r="S139" s="362">
        <v>161976737</v>
      </c>
      <c r="T139" s="363">
        <v>497</v>
      </c>
      <c r="U139" s="364">
        <v>492</v>
      </c>
      <c r="V139" s="365">
        <v>-25000520</v>
      </c>
      <c r="W139" s="366">
        <v>429</v>
      </c>
      <c r="X139" s="367">
        <v>428</v>
      </c>
      <c r="Y139" s="362">
        <v>14</v>
      </c>
      <c r="Z139" s="363">
        <v>17</v>
      </c>
      <c r="AA139" s="364">
        <v>17</v>
      </c>
      <c r="AB139" s="365">
        <v>1144</v>
      </c>
      <c r="AC139" s="368">
        <v>352</v>
      </c>
      <c r="AD139" s="360">
        <v>0</v>
      </c>
      <c r="AE139" s="369">
        <v>100</v>
      </c>
      <c r="AF139" s="370">
        <v>0</v>
      </c>
    </row>
    <row r="140" spans="1:32" ht="18.75" customHeight="1">
      <c r="A140" s="338">
        <v>138</v>
      </c>
      <c r="B140" s="339">
        <v>126</v>
      </c>
      <c r="C140" s="340" t="s">
        <v>1413</v>
      </c>
      <c r="D140" s="341" t="s">
        <v>465</v>
      </c>
      <c r="E140" s="351" t="s">
        <v>3813</v>
      </c>
      <c r="F140" s="353">
        <v>134</v>
      </c>
      <c r="G140" s="344">
        <v>96294515</v>
      </c>
      <c r="H140" s="345">
        <v>190</v>
      </c>
      <c r="I140" s="346">
        <v>186</v>
      </c>
      <c r="J140" s="347">
        <v>96294515</v>
      </c>
      <c r="K140" s="348">
        <v>472</v>
      </c>
      <c r="L140" s="349">
        <v>468</v>
      </c>
      <c r="M140" s="344">
        <v>3093652</v>
      </c>
      <c r="N140" s="345">
        <v>412</v>
      </c>
      <c r="O140" s="346">
        <v>407</v>
      </c>
      <c r="P140" s="347">
        <v>14074025</v>
      </c>
      <c r="Q140" s="348">
        <v>410</v>
      </c>
      <c r="R140" s="349">
        <v>406</v>
      </c>
      <c r="S140" s="344">
        <v>45530209</v>
      </c>
      <c r="T140" s="345">
        <v>478</v>
      </c>
      <c r="U140" s="346">
        <v>474</v>
      </c>
      <c r="V140" s="347">
        <v>-4760324</v>
      </c>
      <c r="W140" s="348">
        <v>432</v>
      </c>
      <c r="X140" s="349">
        <v>431</v>
      </c>
      <c r="Y140" s="344">
        <v>10</v>
      </c>
      <c r="Z140" s="345">
        <v>428</v>
      </c>
      <c r="AA140" s="346">
        <v>423</v>
      </c>
      <c r="AB140" s="347">
        <v>118</v>
      </c>
      <c r="AC140" s="350">
        <v>369</v>
      </c>
      <c r="AD140" s="351">
        <v>0</v>
      </c>
      <c r="AE140" s="343">
        <v>100</v>
      </c>
      <c r="AF140" s="352">
        <v>0</v>
      </c>
    </row>
    <row r="141" spans="1:32" ht="18.75" customHeight="1">
      <c r="A141" s="356">
        <v>139</v>
      </c>
      <c r="B141" s="357">
        <v>328</v>
      </c>
      <c r="C141" s="358" t="s">
        <v>1414</v>
      </c>
      <c r="D141" s="359" t="s">
        <v>3815</v>
      </c>
      <c r="E141" s="360" t="s">
        <v>3813</v>
      </c>
      <c r="F141" s="361">
        <v>135</v>
      </c>
      <c r="G141" s="362">
        <v>96063092</v>
      </c>
      <c r="H141" s="363">
        <v>191</v>
      </c>
      <c r="I141" s="364">
        <v>187</v>
      </c>
      <c r="J141" s="365">
        <v>96132388</v>
      </c>
      <c r="K141" s="366">
        <v>493</v>
      </c>
      <c r="L141" s="367">
        <v>489</v>
      </c>
      <c r="M141" s="362">
        <v>173384</v>
      </c>
      <c r="N141" s="363">
        <v>457</v>
      </c>
      <c r="O141" s="364">
        <v>452</v>
      </c>
      <c r="P141" s="365">
        <v>8766752</v>
      </c>
      <c r="Q141" s="366">
        <v>305</v>
      </c>
      <c r="R141" s="367">
        <v>301</v>
      </c>
      <c r="S141" s="362">
        <v>61534088</v>
      </c>
      <c r="T141" s="363">
        <v>425</v>
      </c>
      <c r="U141" s="364">
        <v>421</v>
      </c>
      <c r="V141" s="365">
        <v>293813</v>
      </c>
      <c r="W141" s="366">
        <v>122</v>
      </c>
      <c r="X141" s="367">
        <v>121</v>
      </c>
      <c r="Y141" s="362">
        <v>28215</v>
      </c>
      <c r="Z141" s="363">
        <v>457</v>
      </c>
      <c r="AA141" s="364">
        <v>452</v>
      </c>
      <c r="AB141" s="365">
        <v>80</v>
      </c>
      <c r="AC141" s="368">
        <v>383</v>
      </c>
      <c r="AD141" s="360">
        <v>0</v>
      </c>
      <c r="AE141" s="369">
        <v>100</v>
      </c>
      <c r="AF141" s="370">
        <v>0</v>
      </c>
    </row>
    <row r="142" spans="1:32" ht="18.75" customHeight="1">
      <c r="A142" s="404">
        <v>140</v>
      </c>
      <c r="B142" s="405" t="s">
        <v>3813</v>
      </c>
      <c r="C142" s="406" t="s">
        <v>1415</v>
      </c>
      <c r="D142" s="407" t="s">
        <v>3815</v>
      </c>
      <c r="E142" s="408" t="s">
        <v>3813</v>
      </c>
      <c r="F142" s="409">
        <v>136</v>
      </c>
      <c r="G142" s="410">
        <v>95945276</v>
      </c>
      <c r="H142" s="411">
        <v>138</v>
      </c>
      <c r="I142" s="412">
        <v>135</v>
      </c>
      <c r="J142" s="413">
        <v>104257929</v>
      </c>
      <c r="K142" s="414">
        <v>129</v>
      </c>
      <c r="L142" s="415">
        <v>126</v>
      </c>
      <c r="M142" s="410">
        <v>24294801</v>
      </c>
      <c r="N142" s="411">
        <v>114</v>
      </c>
      <c r="O142" s="412">
        <v>110</v>
      </c>
      <c r="P142" s="413">
        <v>55552501</v>
      </c>
      <c r="Q142" s="414">
        <v>148</v>
      </c>
      <c r="R142" s="415">
        <v>145</v>
      </c>
      <c r="S142" s="410">
        <v>100814841</v>
      </c>
      <c r="T142" s="411">
        <v>280</v>
      </c>
      <c r="U142" s="412">
        <v>278</v>
      </c>
      <c r="V142" s="413">
        <v>2554811</v>
      </c>
      <c r="W142" s="414">
        <v>179</v>
      </c>
      <c r="X142" s="415">
        <v>178</v>
      </c>
      <c r="Y142" s="410">
        <v>18829</v>
      </c>
      <c r="Z142" s="411">
        <v>114</v>
      </c>
      <c r="AA142" s="412">
        <v>113</v>
      </c>
      <c r="AB142" s="413">
        <v>536</v>
      </c>
      <c r="AC142" s="418">
        <v>383</v>
      </c>
      <c r="AD142" s="408">
        <v>0</v>
      </c>
      <c r="AE142" s="419">
        <v>100</v>
      </c>
      <c r="AF142" s="420">
        <v>0</v>
      </c>
    </row>
    <row r="143" spans="1:32" ht="18.75" customHeight="1">
      <c r="A143" s="323">
        <v>141</v>
      </c>
      <c r="B143" s="324">
        <v>124</v>
      </c>
      <c r="C143" s="325" t="s">
        <v>2195</v>
      </c>
      <c r="D143" s="326" t="s">
        <v>98</v>
      </c>
      <c r="E143" s="422" t="s">
        <v>3813</v>
      </c>
      <c r="F143" s="336">
        <v>137</v>
      </c>
      <c r="G143" s="329">
        <v>95910316</v>
      </c>
      <c r="H143" s="330">
        <v>192</v>
      </c>
      <c r="I143" s="331">
        <v>188</v>
      </c>
      <c r="J143" s="332">
        <v>95916257</v>
      </c>
      <c r="K143" s="333">
        <v>60</v>
      </c>
      <c r="L143" s="334">
        <v>57</v>
      </c>
      <c r="M143" s="329">
        <v>34487581</v>
      </c>
      <c r="N143" s="330">
        <v>29</v>
      </c>
      <c r="O143" s="331">
        <v>28</v>
      </c>
      <c r="P143" s="332">
        <v>121720354</v>
      </c>
      <c r="Q143" s="333">
        <v>76</v>
      </c>
      <c r="R143" s="334">
        <v>73</v>
      </c>
      <c r="S143" s="329">
        <v>142415192</v>
      </c>
      <c r="T143" s="330">
        <v>21</v>
      </c>
      <c r="U143" s="331">
        <v>21</v>
      </c>
      <c r="V143" s="332">
        <v>23131885</v>
      </c>
      <c r="W143" s="333">
        <v>284</v>
      </c>
      <c r="X143" s="334">
        <v>283</v>
      </c>
      <c r="Y143" s="329">
        <v>6919</v>
      </c>
      <c r="Z143" s="330">
        <v>379</v>
      </c>
      <c r="AA143" s="331">
        <v>374</v>
      </c>
      <c r="AB143" s="332">
        <v>167</v>
      </c>
      <c r="AC143" s="335">
        <v>369</v>
      </c>
      <c r="AD143" s="327">
        <v>0</v>
      </c>
      <c r="AE143" s="336">
        <v>40</v>
      </c>
      <c r="AF143" s="337">
        <v>60</v>
      </c>
    </row>
    <row r="144" spans="1:32" ht="18.75" customHeight="1">
      <c r="A144" s="356">
        <v>142</v>
      </c>
      <c r="B144" s="357">
        <v>54</v>
      </c>
      <c r="C144" s="358" t="s">
        <v>1416</v>
      </c>
      <c r="D144" s="359" t="s">
        <v>3815</v>
      </c>
      <c r="E144" s="360" t="s">
        <v>3813</v>
      </c>
      <c r="F144" s="361">
        <v>138</v>
      </c>
      <c r="G144" s="362">
        <v>95540125</v>
      </c>
      <c r="H144" s="363">
        <v>126</v>
      </c>
      <c r="I144" s="364">
        <v>123</v>
      </c>
      <c r="J144" s="365">
        <v>106755209</v>
      </c>
      <c r="K144" s="366">
        <v>176</v>
      </c>
      <c r="L144" s="367">
        <v>173</v>
      </c>
      <c r="M144" s="362">
        <v>20274271</v>
      </c>
      <c r="N144" s="363">
        <v>150</v>
      </c>
      <c r="O144" s="364">
        <v>146</v>
      </c>
      <c r="P144" s="365">
        <v>48092810</v>
      </c>
      <c r="Q144" s="366">
        <v>97</v>
      </c>
      <c r="R144" s="367">
        <v>94</v>
      </c>
      <c r="S144" s="362">
        <v>125712284</v>
      </c>
      <c r="T144" s="363">
        <v>409</v>
      </c>
      <c r="U144" s="364">
        <v>405</v>
      </c>
      <c r="V144" s="365">
        <v>536172</v>
      </c>
      <c r="W144" s="366">
        <v>120</v>
      </c>
      <c r="X144" s="367">
        <v>119</v>
      </c>
      <c r="Y144" s="362">
        <v>28613</v>
      </c>
      <c r="Z144" s="363">
        <v>255</v>
      </c>
      <c r="AA144" s="364">
        <v>250</v>
      </c>
      <c r="AB144" s="365">
        <v>299</v>
      </c>
      <c r="AC144" s="368">
        <v>371</v>
      </c>
      <c r="AD144" s="360">
        <v>0</v>
      </c>
      <c r="AE144" s="369">
        <v>100</v>
      </c>
      <c r="AF144" s="370">
        <v>0</v>
      </c>
    </row>
    <row r="145" spans="1:32" ht="18.75" customHeight="1">
      <c r="A145" s="338">
        <v>143</v>
      </c>
      <c r="B145" s="339">
        <v>149</v>
      </c>
      <c r="C145" s="340" t="s">
        <v>210</v>
      </c>
      <c r="D145" s="341" t="s">
        <v>211</v>
      </c>
      <c r="E145" s="351" t="s">
        <v>3813</v>
      </c>
      <c r="F145" s="353">
        <v>139</v>
      </c>
      <c r="G145" s="344">
        <v>95368664</v>
      </c>
      <c r="H145" s="345">
        <v>189</v>
      </c>
      <c r="I145" s="346">
        <v>185</v>
      </c>
      <c r="J145" s="347">
        <v>96551753</v>
      </c>
      <c r="K145" s="348">
        <v>378</v>
      </c>
      <c r="L145" s="349">
        <v>374</v>
      </c>
      <c r="M145" s="344">
        <v>9402021</v>
      </c>
      <c r="N145" s="345">
        <v>437</v>
      </c>
      <c r="O145" s="346">
        <v>432</v>
      </c>
      <c r="P145" s="347">
        <v>11364193</v>
      </c>
      <c r="Q145" s="348">
        <v>294</v>
      </c>
      <c r="R145" s="349">
        <v>290</v>
      </c>
      <c r="S145" s="344">
        <v>62832878</v>
      </c>
      <c r="T145" s="345">
        <v>387</v>
      </c>
      <c r="U145" s="346">
        <v>385</v>
      </c>
      <c r="V145" s="347">
        <v>1025088</v>
      </c>
      <c r="W145" s="348">
        <v>29</v>
      </c>
      <c r="X145" s="349">
        <v>29</v>
      </c>
      <c r="Y145" s="344">
        <v>49750</v>
      </c>
      <c r="Z145" s="345">
        <v>268</v>
      </c>
      <c r="AA145" s="346">
        <v>263</v>
      </c>
      <c r="AB145" s="347">
        <v>280</v>
      </c>
      <c r="AC145" s="350">
        <v>371</v>
      </c>
      <c r="AD145" s="351">
        <v>0</v>
      </c>
      <c r="AE145" s="343">
        <v>100</v>
      </c>
      <c r="AF145" s="352">
        <v>0</v>
      </c>
    </row>
    <row r="146" spans="1:32" ht="18.75" customHeight="1">
      <c r="A146" s="338">
        <v>144</v>
      </c>
      <c r="B146" s="339">
        <v>214</v>
      </c>
      <c r="C146" s="340" t="s">
        <v>1248</v>
      </c>
      <c r="D146" s="341" t="s">
        <v>3371</v>
      </c>
      <c r="E146" s="342" t="s">
        <v>3813</v>
      </c>
      <c r="F146" s="343">
        <v>140</v>
      </c>
      <c r="G146" s="344">
        <v>94779382</v>
      </c>
      <c r="H146" s="345">
        <v>199</v>
      </c>
      <c r="I146" s="346">
        <v>195</v>
      </c>
      <c r="J146" s="347">
        <v>94779382</v>
      </c>
      <c r="K146" s="348" t="s">
        <v>3813</v>
      </c>
      <c r="L146" s="349" t="s">
        <v>3813</v>
      </c>
      <c r="M146" s="354" t="s">
        <v>3813</v>
      </c>
      <c r="N146" s="345" t="s">
        <v>3813</v>
      </c>
      <c r="O146" s="346" t="s">
        <v>3813</v>
      </c>
      <c r="P146" s="355" t="s">
        <v>3813</v>
      </c>
      <c r="Q146" s="348" t="s">
        <v>3813</v>
      </c>
      <c r="R146" s="349" t="s">
        <v>3813</v>
      </c>
      <c r="S146" s="354" t="s">
        <v>3813</v>
      </c>
      <c r="T146" s="345" t="s">
        <v>3813</v>
      </c>
      <c r="U146" s="346" t="s">
        <v>3813</v>
      </c>
      <c r="V146" s="355" t="s">
        <v>3813</v>
      </c>
      <c r="W146" s="348">
        <v>331</v>
      </c>
      <c r="X146" s="349">
        <v>330</v>
      </c>
      <c r="Y146" s="344">
        <v>3192</v>
      </c>
      <c r="Z146" s="345">
        <v>429</v>
      </c>
      <c r="AA146" s="346">
        <v>424</v>
      </c>
      <c r="AB146" s="347">
        <v>111</v>
      </c>
      <c r="AC146" s="350">
        <v>311</v>
      </c>
      <c r="AD146" s="351">
        <v>0</v>
      </c>
      <c r="AE146" s="343">
        <v>100</v>
      </c>
      <c r="AF146" s="352">
        <v>0</v>
      </c>
    </row>
    <row r="147" spans="1:32" ht="18.75" customHeight="1">
      <c r="A147" s="371">
        <v>145</v>
      </c>
      <c r="B147" s="372" t="s">
        <v>3813</v>
      </c>
      <c r="C147" s="373" t="s">
        <v>1417</v>
      </c>
      <c r="D147" s="374" t="s">
        <v>4112</v>
      </c>
      <c r="E147" s="375" t="s">
        <v>3813</v>
      </c>
      <c r="F147" s="376">
        <v>141</v>
      </c>
      <c r="G147" s="377">
        <v>94681188</v>
      </c>
      <c r="H147" s="378">
        <v>200</v>
      </c>
      <c r="I147" s="379">
        <v>196</v>
      </c>
      <c r="J147" s="380">
        <v>94681188</v>
      </c>
      <c r="K147" s="381">
        <v>266</v>
      </c>
      <c r="L147" s="382">
        <v>262</v>
      </c>
      <c r="M147" s="377">
        <v>14576419</v>
      </c>
      <c r="N147" s="378">
        <v>1</v>
      </c>
      <c r="O147" s="379">
        <v>1</v>
      </c>
      <c r="P147" s="380">
        <v>443489748</v>
      </c>
      <c r="Q147" s="381">
        <v>1</v>
      </c>
      <c r="R147" s="382">
        <v>1</v>
      </c>
      <c r="S147" s="377">
        <v>2117878569</v>
      </c>
      <c r="T147" s="378">
        <v>500</v>
      </c>
      <c r="U147" s="379">
        <v>495</v>
      </c>
      <c r="V147" s="380">
        <v>-194003205</v>
      </c>
      <c r="W147" s="381" t="s">
        <v>3813</v>
      </c>
      <c r="X147" s="382" t="s">
        <v>3813</v>
      </c>
      <c r="Y147" s="383" t="s">
        <v>3813</v>
      </c>
      <c r="Z147" s="378">
        <v>180</v>
      </c>
      <c r="AA147" s="379">
        <v>178</v>
      </c>
      <c r="AB147" s="380">
        <v>407</v>
      </c>
      <c r="AC147" s="385">
        <v>400</v>
      </c>
      <c r="AD147" s="375">
        <v>0</v>
      </c>
      <c r="AE147" s="386">
        <v>60</v>
      </c>
      <c r="AF147" s="387">
        <v>40</v>
      </c>
    </row>
    <row r="148" spans="1:32" ht="18.75" customHeight="1">
      <c r="A148" s="323">
        <v>146</v>
      </c>
      <c r="B148" s="324">
        <v>166</v>
      </c>
      <c r="C148" s="325" t="s">
        <v>3102</v>
      </c>
      <c r="D148" s="326" t="s">
        <v>3374</v>
      </c>
      <c r="E148" s="327" t="s">
        <v>3813</v>
      </c>
      <c r="F148" s="328">
        <v>142</v>
      </c>
      <c r="G148" s="329">
        <v>94528351</v>
      </c>
      <c r="H148" s="330">
        <v>196</v>
      </c>
      <c r="I148" s="331">
        <v>192</v>
      </c>
      <c r="J148" s="332">
        <v>94997044</v>
      </c>
      <c r="K148" s="333">
        <v>403</v>
      </c>
      <c r="L148" s="334">
        <v>399</v>
      </c>
      <c r="M148" s="329">
        <v>8141197</v>
      </c>
      <c r="N148" s="330">
        <v>233</v>
      </c>
      <c r="O148" s="331">
        <v>229</v>
      </c>
      <c r="P148" s="332">
        <v>35016905</v>
      </c>
      <c r="Q148" s="333">
        <v>339</v>
      </c>
      <c r="R148" s="334">
        <v>335</v>
      </c>
      <c r="S148" s="329">
        <v>56527602</v>
      </c>
      <c r="T148" s="330">
        <v>350</v>
      </c>
      <c r="U148" s="331">
        <v>348</v>
      </c>
      <c r="V148" s="332">
        <v>1460198</v>
      </c>
      <c r="W148" s="333">
        <v>391</v>
      </c>
      <c r="X148" s="334">
        <v>390</v>
      </c>
      <c r="Y148" s="329">
        <v>585</v>
      </c>
      <c r="Z148" s="330">
        <v>341</v>
      </c>
      <c r="AA148" s="331">
        <v>336</v>
      </c>
      <c r="AB148" s="332">
        <v>204</v>
      </c>
      <c r="AC148" s="335">
        <v>311</v>
      </c>
      <c r="AD148" s="327">
        <v>0</v>
      </c>
      <c r="AE148" s="336">
        <v>100</v>
      </c>
      <c r="AF148" s="337">
        <v>0</v>
      </c>
    </row>
    <row r="149" spans="1:32" ht="18.75" customHeight="1">
      <c r="A149" s="356">
        <v>147</v>
      </c>
      <c r="B149" s="357">
        <v>93</v>
      </c>
      <c r="C149" s="358" t="s">
        <v>2155</v>
      </c>
      <c r="D149" s="359" t="s">
        <v>3815</v>
      </c>
      <c r="E149" s="360" t="s">
        <v>3813</v>
      </c>
      <c r="F149" s="361">
        <v>143</v>
      </c>
      <c r="G149" s="362">
        <v>94450819</v>
      </c>
      <c r="H149" s="363">
        <v>52</v>
      </c>
      <c r="I149" s="364">
        <v>52</v>
      </c>
      <c r="J149" s="365">
        <v>123570263</v>
      </c>
      <c r="K149" s="366">
        <v>114</v>
      </c>
      <c r="L149" s="367">
        <v>111</v>
      </c>
      <c r="M149" s="362">
        <v>25884311</v>
      </c>
      <c r="N149" s="363">
        <v>174</v>
      </c>
      <c r="O149" s="364">
        <v>170</v>
      </c>
      <c r="P149" s="365">
        <v>44533946</v>
      </c>
      <c r="Q149" s="366">
        <v>158</v>
      </c>
      <c r="R149" s="367">
        <v>155</v>
      </c>
      <c r="S149" s="362">
        <v>95985544</v>
      </c>
      <c r="T149" s="363">
        <v>173</v>
      </c>
      <c r="U149" s="364">
        <v>172</v>
      </c>
      <c r="V149" s="365">
        <v>5770773</v>
      </c>
      <c r="W149" s="366">
        <v>221</v>
      </c>
      <c r="X149" s="367">
        <v>220</v>
      </c>
      <c r="Y149" s="362">
        <v>13148</v>
      </c>
      <c r="Z149" s="363">
        <v>337</v>
      </c>
      <c r="AA149" s="364">
        <v>332</v>
      </c>
      <c r="AB149" s="365">
        <v>209</v>
      </c>
      <c r="AC149" s="368">
        <v>356</v>
      </c>
      <c r="AD149" s="360">
        <v>0</v>
      </c>
      <c r="AE149" s="369">
        <v>99.99</v>
      </c>
      <c r="AF149" s="370">
        <v>0.01</v>
      </c>
    </row>
    <row r="150" spans="1:32" ht="18.75" customHeight="1">
      <c r="A150" s="338">
        <v>148</v>
      </c>
      <c r="B150" s="339">
        <v>81</v>
      </c>
      <c r="C150" s="340" t="s">
        <v>2192</v>
      </c>
      <c r="D150" s="341" t="s">
        <v>2741</v>
      </c>
      <c r="E150" s="351" t="s">
        <v>3813</v>
      </c>
      <c r="F150" s="353">
        <v>144</v>
      </c>
      <c r="G150" s="344">
        <v>94269392</v>
      </c>
      <c r="H150" s="345">
        <v>202</v>
      </c>
      <c r="I150" s="346">
        <v>198</v>
      </c>
      <c r="J150" s="347">
        <v>94533102</v>
      </c>
      <c r="K150" s="348">
        <v>183</v>
      </c>
      <c r="L150" s="349">
        <v>180</v>
      </c>
      <c r="M150" s="344">
        <v>19926984</v>
      </c>
      <c r="N150" s="345">
        <v>130</v>
      </c>
      <c r="O150" s="346">
        <v>126</v>
      </c>
      <c r="P150" s="347">
        <v>52121761</v>
      </c>
      <c r="Q150" s="348">
        <v>118</v>
      </c>
      <c r="R150" s="349">
        <v>115</v>
      </c>
      <c r="S150" s="344">
        <v>113797402</v>
      </c>
      <c r="T150" s="345">
        <v>185</v>
      </c>
      <c r="U150" s="346">
        <v>184</v>
      </c>
      <c r="V150" s="347">
        <v>5319268</v>
      </c>
      <c r="W150" s="348">
        <v>205</v>
      </c>
      <c r="X150" s="349">
        <v>204</v>
      </c>
      <c r="Y150" s="344">
        <v>15038</v>
      </c>
      <c r="Z150" s="345">
        <v>270</v>
      </c>
      <c r="AA150" s="346">
        <v>265</v>
      </c>
      <c r="AB150" s="347">
        <v>278</v>
      </c>
      <c r="AC150" s="350">
        <v>331</v>
      </c>
      <c r="AD150" s="351">
        <v>0</v>
      </c>
      <c r="AE150" s="343">
        <v>100</v>
      </c>
      <c r="AF150" s="352">
        <v>0</v>
      </c>
    </row>
    <row r="151" spans="1:32" ht="18.75" customHeight="1">
      <c r="A151" s="356">
        <v>149</v>
      </c>
      <c r="B151" s="357">
        <v>32</v>
      </c>
      <c r="C151" s="358" t="s">
        <v>1418</v>
      </c>
      <c r="D151" s="359" t="s">
        <v>3815</v>
      </c>
      <c r="E151" s="360" t="s">
        <v>3813</v>
      </c>
      <c r="F151" s="361">
        <v>145</v>
      </c>
      <c r="G151" s="362">
        <v>93991050</v>
      </c>
      <c r="H151" s="363">
        <v>140</v>
      </c>
      <c r="I151" s="364">
        <v>137</v>
      </c>
      <c r="J151" s="365">
        <v>104094637</v>
      </c>
      <c r="K151" s="366">
        <v>142</v>
      </c>
      <c r="L151" s="367">
        <v>139</v>
      </c>
      <c r="M151" s="362">
        <v>23140801</v>
      </c>
      <c r="N151" s="363">
        <v>251</v>
      </c>
      <c r="O151" s="364">
        <v>247</v>
      </c>
      <c r="P151" s="365">
        <v>31285919</v>
      </c>
      <c r="Q151" s="366">
        <v>166</v>
      </c>
      <c r="R151" s="367">
        <v>163</v>
      </c>
      <c r="S151" s="362">
        <v>93726533</v>
      </c>
      <c r="T151" s="363">
        <v>102</v>
      </c>
      <c r="U151" s="364">
        <v>102</v>
      </c>
      <c r="V151" s="365">
        <v>9201703</v>
      </c>
      <c r="W151" s="366">
        <v>148</v>
      </c>
      <c r="X151" s="367">
        <v>147</v>
      </c>
      <c r="Y151" s="362">
        <v>23004</v>
      </c>
      <c r="Z151" s="363">
        <v>370</v>
      </c>
      <c r="AA151" s="364">
        <v>365</v>
      </c>
      <c r="AB151" s="365">
        <v>176</v>
      </c>
      <c r="AC151" s="368">
        <v>352</v>
      </c>
      <c r="AD151" s="360">
        <v>0</v>
      </c>
      <c r="AE151" s="369">
        <v>100</v>
      </c>
      <c r="AF151" s="370">
        <v>0</v>
      </c>
    </row>
    <row r="152" spans="1:32" ht="18.75" customHeight="1">
      <c r="A152" s="371">
        <v>150</v>
      </c>
      <c r="B152" s="372">
        <v>376</v>
      </c>
      <c r="C152" s="373" t="s">
        <v>664</v>
      </c>
      <c r="D152" s="374" t="s">
        <v>2086</v>
      </c>
      <c r="E152" s="375" t="s">
        <v>3813</v>
      </c>
      <c r="F152" s="376">
        <v>146</v>
      </c>
      <c r="G152" s="377">
        <v>93727113</v>
      </c>
      <c r="H152" s="378">
        <v>204</v>
      </c>
      <c r="I152" s="379">
        <v>200</v>
      </c>
      <c r="J152" s="380">
        <v>94426984</v>
      </c>
      <c r="K152" s="381" t="s">
        <v>3813</v>
      </c>
      <c r="L152" s="382" t="s">
        <v>3813</v>
      </c>
      <c r="M152" s="383" t="s">
        <v>3813</v>
      </c>
      <c r="N152" s="378" t="s">
        <v>3813</v>
      </c>
      <c r="O152" s="379" t="s">
        <v>3813</v>
      </c>
      <c r="P152" s="384" t="s">
        <v>3813</v>
      </c>
      <c r="Q152" s="381" t="s">
        <v>3813</v>
      </c>
      <c r="R152" s="382" t="s">
        <v>3813</v>
      </c>
      <c r="S152" s="383" t="s">
        <v>3813</v>
      </c>
      <c r="T152" s="378" t="s">
        <v>3813</v>
      </c>
      <c r="U152" s="379" t="s">
        <v>3813</v>
      </c>
      <c r="V152" s="384" t="s">
        <v>3813</v>
      </c>
      <c r="W152" s="381">
        <v>113</v>
      </c>
      <c r="X152" s="382">
        <v>112</v>
      </c>
      <c r="Y152" s="377">
        <v>29567</v>
      </c>
      <c r="Z152" s="378" t="s">
        <v>3813</v>
      </c>
      <c r="AA152" s="379" t="s">
        <v>3813</v>
      </c>
      <c r="AB152" s="384" t="s">
        <v>3813</v>
      </c>
      <c r="AC152" s="385">
        <v>372</v>
      </c>
      <c r="AD152" s="375">
        <v>0</v>
      </c>
      <c r="AE152" s="386">
        <v>100</v>
      </c>
      <c r="AF152" s="387">
        <v>0</v>
      </c>
    </row>
    <row r="153" spans="1:32" ht="18.75" customHeight="1">
      <c r="A153" s="323">
        <v>151</v>
      </c>
      <c r="B153" s="324">
        <v>31</v>
      </c>
      <c r="C153" s="325" t="s">
        <v>1813</v>
      </c>
      <c r="D153" s="326" t="s">
        <v>465</v>
      </c>
      <c r="E153" s="327" t="s">
        <v>3813</v>
      </c>
      <c r="F153" s="328">
        <v>147</v>
      </c>
      <c r="G153" s="329">
        <v>93589058</v>
      </c>
      <c r="H153" s="330">
        <v>195</v>
      </c>
      <c r="I153" s="331">
        <v>191</v>
      </c>
      <c r="J153" s="332">
        <v>95329323</v>
      </c>
      <c r="K153" s="333" t="s">
        <v>3813</v>
      </c>
      <c r="L153" s="334" t="s">
        <v>3813</v>
      </c>
      <c r="M153" s="423" t="s">
        <v>3813</v>
      </c>
      <c r="N153" s="330" t="s">
        <v>3813</v>
      </c>
      <c r="O153" s="331" t="s">
        <v>3813</v>
      </c>
      <c r="P153" s="424" t="s">
        <v>3813</v>
      </c>
      <c r="Q153" s="333" t="s">
        <v>3813</v>
      </c>
      <c r="R153" s="334" t="s">
        <v>3813</v>
      </c>
      <c r="S153" s="423" t="s">
        <v>3813</v>
      </c>
      <c r="T153" s="330" t="s">
        <v>3813</v>
      </c>
      <c r="U153" s="331" t="s">
        <v>3813</v>
      </c>
      <c r="V153" s="424" t="s">
        <v>3813</v>
      </c>
      <c r="W153" s="333" t="s">
        <v>3813</v>
      </c>
      <c r="X153" s="334" t="s">
        <v>3813</v>
      </c>
      <c r="Y153" s="423" t="s">
        <v>3813</v>
      </c>
      <c r="Z153" s="330" t="s">
        <v>3813</v>
      </c>
      <c r="AA153" s="331" t="s">
        <v>3813</v>
      </c>
      <c r="AB153" s="424" t="s">
        <v>3813</v>
      </c>
      <c r="AC153" s="335">
        <v>341</v>
      </c>
      <c r="AD153" s="327">
        <v>0</v>
      </c>
      <c r="AE153" s="336">
        <v>25</v>
      </c>
      <c r="AF153" s="337">
        <v>75</v>
      </c>
    </row>
    <row r="154" spans="1:32" ht="18.75" customHeight="1">
      <c r="A154" s="356">
        <v>152</v>
      </c>
      <c r="B154" s="357" t="s">
        <v>3813</v>
      </c>
      <c r="C154" s="358" t="s">
        <v>1353</v>
      </c>
      <c r="D154" s="359" t="s">
        <v>3815</v>
      </c>
      <c r="E154" s="360" t="s">
        <v>3813</v>
      </c>
      <c r="F154" s="361">
        <v>148</v>
      </c>
      <c r="G154" s="362">
        <v>93524096</v>
      </c>
      <c r="H154" s="363">
        <v>7</v>
      </c>
      <c r="I154" s="364">
        <v>7</v>
      </c>
      <c r="J154" s="365">
        <v>232882895</v>
      </c>
      <c r="K154" s="366" t="s">
        <v>3813</v>
      </c>
      <c r="L154" s="367" t="s">
        <v>3813</v>
      </c>
      <c r="M154" s="426" t="s">
        <v>3813</v>
      </c>
      <c r="N154" s="363" t="s">
        <v>3813</v>
      </c>
      <c r="O154" s="364" t="s">
        <v>3813</v>
      </c>
      <c r="P154" s="425" t="s">
        <v>3813</v>
      </c>
      <c r="Q154" s="366" t="s">
        <v>3813</v>
      </c>
      <c r="R154" s="367" t="s">
        <v>3813</v>
      </c>
      <c r="S154" s="426" t="s">
        <v>3813</v>
      </c>
      <c r="T154" s="363" t="s">
        <v>3813</v>
      </c>
      <c r="U154" s="364" t="s">
        <v>3813</v>
      </c>
      <c r="V154" s="425" t="s">
        <v>3813</v>
      </c>
      <c r="W154" s="366" t="s">
        <v>3813</v>
      </c>
      <c r="X154" s="367" t="s">
        <v>3813</v>
      </c>
      <c r="Y154" s="426" t="s">
        <v>3813</v>
      </c>
      <c r="Z154" s="363" t="s">
        <v>3813</v>
      </c>
      <c r="AA154" s="364" t="s">
        <v>3813</v>
      </c>
      <c r="AB154" s="425" t="s">
        <v>3813</v>
      </c>
      <c r="AC154" s="368">
        <v>322</v>
      </c>
      <c r="AD154" s="360">
        <v>0</v>
      </c>
      <c r="AE154" s="369">
        <v>100</v>
      </c>
      <c r="AF154" s="370">
        <v>0</v>
      </c>
    </row>
    <row r="155" spans="1:32" ht="18.75" customHeight="1">
      <c r="A155" s="356">
        <v>153</v>
      </c>
      <c r="B155" s="357" t="s">
        <v>3813</v>
      </c>
      <c r="C155" s="358" t="s">
        <v>1419</v>
      </c>
      <c r="D155" s="359" t="s">
        <v>3815</v>
      </c>
      <c r="E155" s="360" t="s">
        <v>3813</v>
      </c>
      <c r="F155" s="361">
        <v>149</v>
      </c>
      <c r="G155" s="362">
        <v>92436391</v>
      </c>
      <c r="H155" s="363">
        <v>212</v>
      </c>
      <c r="I155" s="364">
        <v>208</v>
      </c>
      <c r="J155" s="365">
        <v>92436391</v>
      </c>
      <c r="K155" s="366" t="s">
        <v>3813</v>
      </c>
      <c r="L155" s="367" t="s">
        <v>3813</v>
      </c>
      <c r="M155" s="426" t="s">
        <v>3813</v>
      </c>
      <c r="N155" s="363" t="s">
        <v>3813</v>
      </c>
      <c r="O155" s="364" t="s">
        <v>3813</v>
      </c>
      <c r="P155" s="425" t="s">
        <v>3813</v>
      </c>
      <c r="Q155" s="366" t="s">
        <v>3813</v>
      </c>
      <c r="R155" s="367" t="s">
        <v>3813</v>
      </c>
      <c r="S155" s="426" t="s">
        <v>3813</v>
      </c>
      <c r="T155" s="363" t="s">
        <v>3813</v>
      </c>
      <c r="U155" s="364" t="s">
        <v>3813</v>
      </c>
      <c r="V155" s="425" t="s">
        <v>3813</v>
      </c>
      <c r="W155" s="366" t="s">
        <v>3813</v>
      </c>
      <c r="X155" s="367" t="s">
        <v>3813</v>
      </c>
      <c r="Y155" s="426" t="s">
        <v>3813</v>
      </c>
      <c r="Z155" s="363" t="s">
        <v>3813</v>
      </c>
      <c r="AA155" s="364" t="s">
        <v>3813</v>
      </c>
      <c r="AB155" s="425" t="s">
        <v>3813</v>
      </c>
      <c r="AC155" s="368">
        <v>311</v>
      </c>
      <c r="AD155" s="360">
        <v>0</v>
      </c>
      <c r="AE155" s="369">
        <v>100</v>
      </c>
      <c r="AF155" s="370">
        <v>0</v>
      </c>
    </row>
    <row r="156" spans="1:32" ht="18.75" customHeight="1">
      <c r="A156" s="356">
        <v>154</v>
      </c>
      <c r="B156" s="357">
        <v>110</v>
      </c>
      <c r="C156" s="358" t="s">
        <v>1420</v>
      </c>
      <c r="D156" s="359" t="s">
        <v>3815</v>
      </c>
      <c r="E156" s="360" t="s">
        <v>3813</v>
      </c>
      <c r="F156" s="361">
        <v>150</v>
      </c>
      <c r="G156" s="362">
        <v>92426350</v>
      </c>
      <c r="H156" s="363">
        <v>206</v>
      </c>
      <c r="I156" s="364">
        <v>202</v>
      </c>
      <c r="J156" s="365">
        <v>94156430</v>
      </c>
      <c r="K156" s="366">
        <v>56</v>
      </c>
      <c r="L156" s="367">
        <v>53</v>
      </c>
      <c r="M156" s="362">
        <v>35527604</v>
      </c>
      <c r="N156" s="363">
        <v>57</v>
      </c>
      <c r="O156" s="364">
        <v>56</v>
      </c>
      <c r="P156" s="365">
        <v>85839330</v>
      </c>
      <c r="Q156" s="366">
        <v>122</v>
      </c>
      <c r="R156" s="367">
        <v>119</v>
      </c>
      <c r="S156" s="362">
        <v>112249745</v>
      </c>
      <c r="T156" s="363">
        <v>108</v>
      </c>
      <c r="U156" s="364">
        <v>108</v>
      </c>
      <c r="V156" s="365">
        <v>8855359</v>
      </c>
      <c r="W156" s="366">
        <v>76</v>
      </c>
      <c r="X156" s="367">
        <v>75</v>
      </c>
      <c r="Y156" s="362">
        <v>36283</v>
      </c>
      <c r="Z156" s="363">
        <v>10</v>
      </c>
      <c r="AA156" s="364">
        <v>10</v>
      </c>
      <c r="AB156" s="365">
        <v>1316</v>
      </c>
      <c r="AC156" s="368">
        <v>322</v>
      </c>
      <c r="AD156" s="360">
        <v>0</v>
      </c>
      <c r="AE156" s="369">
        <v>100</v>
      </c>
      <c r="AF156" s="370">
        <v>0</v>
      </c>
    </row>
    <row r="157" spans="1:32" ht="18.75" customHeight="1">
      <c r="A157" s="404">
        <v>155</v>
      </c>
      <c r="B157" s="405">
        <v>30</v>
      </c>
      <c r="C157" s="406" t="s">
        <v>2402</v>
      </c>
      <c r="D157" s="407" t="s">
        <v>3815</v>
      </c>
      <c r="E157" s="408" t="s">
        <v>3813</v>
      </c>
      <c r="F157" s="409">
        <v>151</v>
      </c>
      <c r="G157" s="410">
        <v>91530570</v>
      </c>
      <c r="H157" s="411">
        <v>205</v>
      </c>
      <c r="I157" s="412">
        <v>201</v>
      </c>
      <c r="J157" s="413">
        <v>94372747</v>
      </c>
      <c r="K157" s="414">
        <v>355</v>
      </c>
      <c r="L157" s="415">
        <v>351</v>
      </c>
      <c r="M157" s="410">
        <v>10676277</v>
      </c>
      <c r="N157" s="411">
        <v>406</v>
      </c>
      <c r="O157" s="412">
        <v>401</v>
      </c>
      <c r="P157" s="413">
        <v>14660508</v>
      </c>
      <c r="Q157" s="414">
        <v>375</v>
      </c>
      <c r="R157" s="415">
        <v>371</v>
      </c>
      <c r="S157" s="410">
        <v>50471645</v>
      </c>
      <c r="T157" s="411">
        <v>374</v>
      </c>
      <c r="U157" s="412">
        <v>372</v>
      </c>
      <c r="V157" s="413">
        <v>1138916</v>
      </c>
      <c r="W157" s="414">
        <v>20</v>
      </c>
      <c r="X157" s="415">
        <v>20</v>
      </c>
      <c r="Y157" s="410">
        <v>52400</v>
      </c>
      <c r="Z157" s="411">
        <v>307</v>
      </c>
      <c r="AA157" s="412">
        <v>302</v>
      </c>
      <c r="AB157" s="413">
        <v>239</v>
      </c>
      <c r="AC157" s="418">
        <v>322</v>
      </c>
      <c r="AD157" s="408">
        <v>0</v>
      </c>
      <c r="AE157" s="419">
        <v>100</v>
      </c>
      <c r="AF157" s="420">
        <v>0</v>
      </c>
    </row>
    <row r="158" spans="1:32" ht="18.75" customHeight="1">
      <c r="A158" s="323">
        <v>156</v>
      </c>
      <c r="B158" s="324">
        <v>199</v>
      </c>
      <c r="C158" s="325" t="s">
        <v>1264</v>
      </c>
      <c r="D158" s="326" t="s">
        <v>3373</v>
      </c>
      <c r="E158" s="327" t="s">
        <v>3813</v>
      </c>
      <c r="F158" s="328">
        <v>152</v>
      </c>
      <c r="G158" s="329">
        <v>91108198</v>
      </c>
      <c r="H158" s="330">
        <v>141</v>
      </c>
      <c r="I158" s="331">
        <v>138</v>
      </c>
      <c r="J158" s="332">
        <v>104090315</v>
      </c>
      <c r="K158" s="333">
        <v>366</v>
      </c>
      <c r="L158" s="334">
        <v>362</v>
      </c>
      <c r="M158" s="329">
        <v>9937406</v>
      </c>
      <c r="N158" s="330">
        <v>323</v>
      </c>
      <c r="O158" s="331">
        <v>319</v>
      </c>
      <c r="P158" s="332">
        <v>22921803</v>
      </c>
      <c r="Q158" s="333">
        <v>310</v>
      </c>
      <c r="R158" s="334">
        <v>306</v>
      </c>
      <c r="S158" s="329">
        <v>60914447</v>
      </c>
      <c r="T158" s="330">
        <v>255</v>
      </c>
      <c r="U158" s="331">
        <v>253</v>
      </c>
      <c r="V158" s="332">
        <v>3176600</v>
      </c>
      <c r="W158" s="333">
        <v>418</v>
      </c>
      <c r="X158" s="334">
        <v>417</v>
      </c>
      <c r="Y158" s="329">
        <v>49</v>
      </c>
      <c r="Z158" s="330">
        <v>52</v>
      </c>
      <c r="AA158" s="331">
        <v>51</v>
      </c>
      <c r="AB158" s="332">
        <v>758</v>
      </c>
      <c r="AC158" s="335">
        <v>321</v>
      </c>
      <c r="AD158" s="327">
        <v>0</v>
      </c>
      <c r="AE158" s="336">
        <v>100</v>
      </c>
      <c r="AF158" s="337">
        <v>0</v>
      </c>
    </row>
    <row r="159" spans="1:32" ht="18.75" customHeight="1">
      <c r="A159" s="338">
        <v>157</v>
      </c>
      <c r="B159" s="339" t="s">
        <v>3813</v>
      </c>
      <c r="C159" s="340" t="s">
        <v>1421</v>
      </c>
      <c r="D159" s="341" t="s">
        <v>3069</v>
      </c>
      <c r="E159" s="342" t="s">
        <v>3813</v>
      </c>
      <c r="F159" s="343">
        <v>153</v>
      </c>
      <c r="G159" s="344">
        <v>91088108</v>
      </c>
      <c r="H159" s="345">
        <v>160</v>
      </c>
      <c r="I159" s="346">
        <v>157</v>
      </c>
      <c r="J159" s="347">
        <v>100577227</v>
      </c>
      <c r="K159" s="348">
        <v>480</v>
      </c>
      <c r="L159" s="349">
        <v>476</v>
      </c>
      <c r="M159" s="344">
        <v>2501871</v>
      </c>
      <c r="N159" s="345">
        <v>491</v>
      </c>
      <c r="O159" s="346">
        <v>486</v>
      </c>
      <c r="P159" s="347">
        <v>1496695</v>
      </c>
      <c r="Q159" s="348">
        <v>497</v>
      </c>
      <c r="R159" s="349">
        <v>492</v>
      </c>
      <c r="S159" s="344">
        <v>19700361</v>
      </c>
      <c r="T159" s="345">
        <v>432</v>
      </c>
      <c r="U159" s="346">
        <v>428</v>
      </c>
      <c r="V159" s="347">
        <v>143005</v>
      </c>
      <c r="W159" s="348">
        <v>395</v>
      </c>
      <c r="X159" s="349">
        <v>394</v>
      </c>
      <c r="Y159" s="344">
        <v>469</v>
      </c>
      <c r="Z159" s="345">
        <v>448</v>
      </c>
      <c r="AA159" s="346">
        <v>443</v>
      </c>
      <c r="AB159" s="347">
        <v>92</v>
      </c>
      <c r="AC159" s="350">
        <v>371</v>
      </c>
      <c r="AD159" s="351">
        <v>0</v>
      </c>
      <c r="AE159" s="343">
        <v>100</v>
      </c>
      <c r="AF159" s="352">
        <v>0</v>
      </c>
    </row>
    <row r="160" spans="1:32" ht="18.75" customHeight="1">
      <c r="A160" s="356">
        <v>158</v>
      </c>
      <c r="B160" s="357">
        <v>157</v>
      </c>
      <c r="C160" s="358" t="s">
        <v>1801</v>
      </c>
      <c r="D160" s="359" t="s">
        <v>3815</v>
      </c>
      <c r="E160" s="360" t="s">
        <v>3813</v>
      </c>
      <c r="F160" s="361">
        <v>154</v>
      </c>
      <c r="G160" s="362">
        <v>90946552</v>
      </c>
      <c r="H160" s="363">
        <v>197</v>
      </c>
      <c r="I160" s="364">
        <v>193</v>
      </c>
      <c r="J160" s="365">
        <v>94962820</v>
      </c>
      <c r="K160" s="366">
        <v>258</v>
      </c>
      <c r="L160" s="367">
        <v>254</v>
      </c>
      <c r="M160" s="362">
        <v>14698576</v>
      </c>
      <c r="N160" s="363">
        <v>322</v>
      </c>
      <c r="O160" s="364">
        <v>318</v>
      </c>
      <c r="P160" s="365">
        <v>22952938</v>
      </c>
      <c r="Q160" s="366">
        <v>363</v>
      </c>
      <c r="R160" s="367">
        <v>359</v>
      </c>
      <c r="S160" s="362">
        <v>52170202</v>
      </c>
      <c r="T160" s="363">
        <v>258</v>
      </c>
      <c r="U160" s="364">
        <v>256</v>
      </c>
      <c r="V160" s="365">
        <v>3035037</v>
      </c>
      <c r="W160" s="366">
        <v>77</v>
      </c>
      <c r="X160" s="367">
        <v>76</v>
      </c>
      <c r="Y160" s="362">
        <v>35873</v>
      </c>
      <c r="Z160" s="363">
        <v>178</v>
      </c>
      <c r="AA160" s="364">
        <v>176</v>
      </c>
      <c r="AB160" s="365">
        <v>410</v>
      </c>
      <c r="AC160" s="368">
        <v>372</v>
      </c>
      <c r="AD160" s="360">
        <v>0</v>
      </c>
      <c r="AE160" s="369">
        <v>100</v>
      </c>
      <c r="AF160" s="370">
        <v>0</v>
      </c>
    </row>
    <row r="161" spans="1:32" ht="18.75" customHeight="1">
      <c r="A161" s="356">
        <v>159</v>
      </c>
      <c r="B161" s="357">
        <v>165</v>
      </c>
      <c r="C161" s="358" t="s">
        <v>1803</v>
      </c>
      <c r="D161" s="359" t="s">
        <v>3815</v>
      </c>
      <c r="E161" s="360" t="s">
        <v>3813</v>
      </c>
      <c r="F161" s="361">
        <v>155</v>
      </c>
      <c r="G161" s="362">
        <v>90924021</v>
      </c>
      <c r="H161" s="363">
        <v>219</v>
      </c>
      <c r="I161" s="364">
        <v>215</v>
      </c>
      <c r="J161" s="365">
        <v>90924021</v>
      </c>
      <c r="K161" s="366">
        <v>93</v>
      </c>
      <c r="L161" s="367">
        <v>90</v>
      </c>
      <c r="M161" s="362">
        <v>29061967</v>
      </c>
      <c r="N161" s="363">
        <v>19</v>
      </c>
      <c r="O161" s="364">
        <v>19</v>
      </c>
      <c r="P161" s="365">
        <v>141775194</v>
      </c>
      <c r="Q161" s="366">
        <v>34</v>
      </c>
      <c r="R161" s="367">
        <v>32</v>
      </c>
      <c r="S161" s="362">
        <v>198090778</v>
      </c>
      <c r="T161" s="363">
        <v>439</v>
      </c>
      <c r="U161" s="364">
        <v>435</v>
      </c>
      <c r="V161" s="365">
        <v>47251</v>
      </c>
      <c r="W161" s="366">
        <v>198</v>
      </c>
      <c r="X161" s="367">
        <v>197</v>
      </c>
      <c r="Y161" s="362">
        <v>15635</v>
      </c>
      <c r="Z161" s="363">
        <v>125</v>
      </c>
      <c r="AA161" s="364">
        <v>124</v>
      </c>
      <c r="AB161" s="365">
        <v>504</v>
      </c>
      <c r="AC161" s="368">
        <v>384</v>
      </c>
      <c r="AD161" s="360">
        <v>0</v>
      </c>
      <c r="AE161" s="369">
        <v>100</v>
      </c>
      <c r="AF161" s="370">
        <v>0</v>
      </c>
    </row>
    <row r="162" spans="1:32" ht="18.75" customHeight="1">
      <c r="A162" s="404">
        <v>160</v>
      </c>
      <c r="B162" s="405">
        <v>34</v>
      </c>
      <c r="C162" s="406" t="s">
        <v>4117</v>
      </c>
      <c r="D162" s="407" t="s">
        <v>3815</v>
      </c>
      <c r="E162" s="408" t="s">
        <v>3813</v>
      </c>
      <c r="F162" s="409">
        <v>156</v>
      </c>
      <c r="G162" s="410">
        <v>90760219</v>
      </c>
      <c r="H162" s="411">
        <v>165</v>
      </c>
      <c r="I162" s="412">
        <v>162</v>
      </c>
      <c r="J162" s="413">
        <v>99911998</v>
      </c>
      <c r="K162" s="414">
        <v>154</v>
      </c>
      <c r="L162" s="415">
        <v>151</v>
      </c>
      <c r="M162" s="410">
        <v>22054053</v>
      </c>
      <c r="N162" s="411">
        <v>320</v>
      </c>
      <c r="O162" s="412">
        <v>316</v>
      </c>
      <c r="P162" s="413">
        <v>23102977</v>
      </c>
      <c r="Q162" s="414">
        <v>216</v>
      </c>
      <c r="R162" s="415">
        <v>212</v>
      </c>
      <c r="S162" s="410">
        <v>79830586</v>
      </c>
      <c r="T162" s="411">
        <v>344</v>
      </c>
      <c r="U162" s="412">
        <v>342</v>
      </c>
      <c r="V162" s="413">
        <v>1579261</v>
      </c>
      <c r="W162" s="414">
        <v>78</v>
      </c>
      <c r="X162" s="415">
        <v>77</v>
      </c>
      <c r="Y162" s="410">
        <v>35587</v>
      </c>
      <c r="Z162" s="411">
        <v>119</v>
      </c>
      <c r="AA162" s="412">
        <v>118</v>
      </c>
      <c r="AB162" s="413">
        <v>527</v>
      </c>
      <c r="AC162" s="418">
        <v>356</v>
      </c>
      <c r="AD162" s="408">
        <v>0</v>
      </c>
      <c r="AE162" s="419">
        <v>100</v>
      </c>
      <c r="AF162" s="420">
        <v>0</v>
      </c>
    </row>
    <row r="163" spans="1:32" ht="18.75" customHeight="1">
      <c r="A163" s="323">
        <v>161</v>
      </c>
      <c r="B163" s="324">
        <v>21</v>
      </c>
      <c r="C163" s="325" t="s">
        <v>3104</v>
      </c>
      <c r="D163" s="326" t="s">
        <v>465</v>
      </c>
      <c r="E163" s="327" t="s">
        <v>3813</v>
      </c>
      <c r="F163" s="328">
        <v>157</v>
      </c>
      <c r="G163" s="329">
        <v>90755399</v>
      </c>
      <c r="H163" s="330">
        <v>167</v>
      </c>
      <c r="I163" s="331">
        <v>164</v>
      </c>
      <c r="J163" s="332">
        <v>99510963</v>
      </c>
      <c r="K163" s="333">
        <v>497</v>
      </c>
      <c r="L163" s="334">
        <v>493</v>
      </c>
      <c r="M163" s="329">
        <v>-3603043</v>
      </c>
      <c r="N163" s="330">
        <v>338</v>
      </c>
      <c r="O163" s="331">
        <v>333</v>
      </c>
      <c r="P163" s="332">
        <v>20978768</v>
      </c>
      <c r="Q163" s="333">
        <v>30</v>
      </c>
      <c r="R163" s="334">
        <v>29</v>
      </c>
      <c r="S163" s="329">
        <v>213448394</v>
      </c>
      <c r="T163" s="330">
        <v>482</v>
      </c>
      <c r="U163" s="331">
        <v>477</v>
      </c>
      <c r="V163" s="332">
        <v>-5955417</v>
      </c>
      <c r="W163" s="333">
        <v>10</v>
      </c>
      <c r="X163" s="334">
        <v>10</v>
      </c>
      <c r="Y163" s="329">
        <v>61781</v>
      </c>
      <c r="Z163" s="330">
        <v>53</v>
      </c>
      <c r="AA163" s="331">
        <v>52</v>
      </c>
      <c r="AB163" s="332">
        <v>748</v>
      </c>
      <c r="AC163" s="335">
        <v>311</v>
      </c>
      <c r="AD163" s="327">
        <v>0</v>
      </c>
      <c r="AE163" s="336">
        <v>100</v>
      </c>
      <c r="AF163" s="337">
        <v>0</v>
      </c>
    </row>
    <row r="164" spans="1:32" ht="18.75" customHeight="1">
      <c r="A164" s="356">
        <v>162</v>
      </c>
      <c r="B164" s="357" t="s">
        <v>3813</v>
      </c>
      <c r="C164" s="358" t="s">
        <v>1422</v>
      </c>
      <c r="D164" s="359" t="s">
        <v>3815</v>
      </c>
      <c r="E164" s="360" t="s">
        <v>3813</v>
      </c>
      <c r="F164" s="361">
        <v>158</v>
      </c>
      <c r="G164" s="362">
        <v>90716717</v>
      </c>
      <c r="H164" s="363">
        <v>221</v>
      </c>
      <c r="I164" s="364">
        <v>217</v>
      </c>
      <c r="J164" s="365">
        <v>90716717</v>
      </c>
      <c r="K164" s="366">
        <v>357</v>
      </c>
      <c r="L164" s="367">
        <v>353</v>
      </c>
      <c r="M164" s="362">
        <v>10656024</v>
      </c>
      <c r="N164" s="363">
        <v>276</v>
      </c>
      <c r="O164" s="364">
        <v>272</v>
      </c>
      <c r="P164" s="365">
        <v>28090847</v>
      </c>
      <c r="Q164" s="366">
        <v>134</v>
      </c>
      <c r="R164" s="367">
        <v>131</v>
      </c>
      <c r="S164" s="362">
        <v>107417536</v>
      </c>
      <c r="T164" s="363">
        <v>292</v>
      </c>
      <c r="U164" s="364">
        <v>290</v>
      </c>
      <c r="V164" s="365">
        <v>2373099</v>
      </c>
      <c r="W164" s="366">
        <v>270</v>
      </c>
      <c r="X164" s="367">
        <v>269</v>
      </c>
      <c r="Y164" s="362">
        <v>8045</v>
      </c>
      <c r="Z164" s="363">
        <v>405</v>
      </c>
      <c r="AA164" s="364">
        <v>400</v>
      </c>
      <c r="AB164" s="365">
        <v>136</v>
      </c>
      <c r="AC164" s="368">
        <v>382</v>
      </c>
      <c r="AD164" s="360">
        <v>0</v>
      </c>
      <c r="AE164" s="369">
        <v>100</v>
      </c>
      <c r="AF164" s="370">
        <v>0</v>
      </c>
    </row>
    <row r="165" spans="1:32" ht="18.75" customHeight="1">
      <c r="A165" s="356">
        <v>163</v>
      </c>
      <c r="B165" s="357">
        <v>103</v>
      </c>
      <c r="C165" s="358" t="s">
        <v>3096</v>
      </c>
      <c r="D165" s="359" t="s">
        <v>3815</v>
      </c>
      <c r="E165" s="360" t="s">
        <v>3813</v>
      </c>
      <c r="F165" s="361">
        <v>159</v>
      </c>
      <c r="G165" s="362">
        <v>90325800</v>
      </c>
      <c r="H165" s="363">
        <v>211</v>
      </c>
      <c r="I165" s="364">
        <v>207</v>
      </c>
      <c r="J165" s="365">
        <v>92655009</v>
      </c>
      <c r="K165" s="366">
        <v>125</v>
      </c>
      <c r="L165" s="367">
        <v>122</v>
      </c>
      <c r="M165" s="362">
        <v>24611456</v>
      </c>
      <c r="N165" s="363">
        <v>111</v>
      </c>
      <c r="O165" s="364">
        <v>107</v>
      </c>
      <c r="P165" s="365">
        <v>56011297</v>
      </c>
      <c r="Q165" s="366">
        <v>265</v>
      </c>
      <c r="R165" s="367">
        <v>261</v>
      </c>
      <c r="S165" s="362">
        <v>67768508</v>
      </c>
      <c r="T165" s="363">
        <v>72</v>
      </c>
      <c r="U165" s="364">
        <v>72</v>
      </c>
      <c r="V165" s="365">
        <v>12055853</v>
      </c>
      <c r="W165" s="366">
        <v>386</v>
      </c>
      <c r="X165" s="367">
        <v>385</v>
      </c>
      <c r="Y165" s="362">
        <v>686</v>
      </c>
      <c r="Z165" s="363">
        <v>9</v>
      </c>
      <c r="AA165" s="364">
        <v>9</v>
      </c>
      <c r="AB165" s="365">
        <v>1482</v>
      </c>
      <c r="AC165" s="368">
        <v>321</v>
      </c>
      <c r="AD165" s="360">
        <v>0</v>
      </c>
      <c r="AE165" s="369">
        <v>100</v>
      </c>
      <c r="AF165" s="370">
        <v>0</v>
      </c>
    </row>
    <row r="166" spans="1:32" ht="18.75" customHeight="1">
      <c r="A166" s="338">
        <v>164</v>
      </c>
      <c r="B166" s="339">
        <v>113</v>
      </c>
      <c r="C166" s="340" t="s">
        <v>2408</v>
      </c>
      <c r="D166" s="341" t="s">
        <v>2992</v>
      </c>
      <c r="E166" s="351" t="s">
        <v>3813</v>
      </c>
      <c r="F166" s="353">
        <v>160</v>
      </c>
      <c r="G166" s="344">
        <v>90271763</v>
      </c>
      <c r="H166" s="345">
        <v>228</v>
      </c>
      <c r="I166" s="346">
        <v>224</v>
      </c>
      <c r="J166" s="347">
        <v>90271763</v>
      </c>
      <c r="K166" s="348" t="s">
        <v>3813</v>
      </c>
      <c r="L166" s="349" t="s">
        <v>3813</v>
      </c>
      <c r="M166" s="354" t="s">
        <v>3813</v>
      </c>
      <c r="N166" s="345" t="s">
        <v>3813</v>
      </c>
      <c r="O166" s="346" t="s">
        <v>3813</v>
      </c>
      <c r="P166" s="355" t="s">
        <v>3813</v>
      </c>
      <c r="Q166" s="348">
        <v>456</v>
      </c>
      <c r="R166" s="349">
        <v>452</v>
      </c>
      <c r="S166" s="344">
        <v>35761245</v>
      </c>
      <c r="T166" s="345" t="s">
        <v>3813</v>
      </c>
      <c r="U166" s="346" t="s">
        <v>3813</v>
      </c>
      <c r="V166" s="355" t="s">
        <v>3813</v>
      </c>
      <c r="W166" s="348">
        <v>426</v>
      </c>
      <c r="X166" s="349">
        <v>425</v>
      </c>
      <c r="Y166" s="344">
        <v>29</v>
      </c>
      <c r="Z166" s="345">
        <v>386</v>
      </c>
      <c r="AA166" s="346">
        <v>381</v>
      </c>
      <c r="AB166" s="347">
        <v>164</v>
      </c>
      <c r="AC166" s="350">
        <v>311</v>
      </c>
      <c r="AD166" s="351">
        <v>0</v>
      </c>
      <c r="AE166" s="343">
        <v>49</v>
      </c>
      <c r="AF166" s="352">
        <v>51</v>
      </c>
    </row>
    <row r="167" spans="1:32" ht="18.75" customHeight="1">
      <c r="A167" s="404">
        <v>165</v>
      </c>
      <c r="B167" s="405">
        <v>148</v>
      </c>
      <c r="C167" s="406" t="s">
        <v>809</v>
      </c>
      <c r="D167" s="407" t="s">
        <v>3815</v>
      </c>
      <c r="E167" s="408" t="s">
        <v>3813</v>
      </c>
      <c r="F167" s="409">
        <v>161</v>
      </c>
      <c r="G167" s="410">
        <v>90156092</v>
      </c>
      <c r="H167" s="411">
        <v>37</v>
      </c>
      <c r="I167" s="412">
        <v>37</v>
      </c>
      <c r="J167" s="413">
        <v>127622913</v>
      </c>
      <c r="K167" s="414" t="s">
        <v>3813</v>
      </c>
      <c r="L167" s="415" t="s">
        <v>3813</v>
      </c>
      <c r="M167" s="416" t="s">
        <v>3813</v>
      </c>
      <c r="N167" s="411">
        <v>138</v>
      </c>
      <c r="O167" s="412">
        <v>134</v>
      </c>
      <c r="P167" s="413">
        <v>49579156</v>
      </c>
      <c r="Q167" s="414">
        <v>11</v>
      </c>
      <c r="R167" s="415">
        <v>10</v>
      </c>
      <c r="S167" s="410">
        <v>289201422</v>
      </c>
      <c r="T167" s="411" t="s">
        <v>3813</v>
      </c>
      <c r="U167" s="412" t="s">
        <v>3813</v>
      </c>
      <c r="V167" s="417" t="s">
        <v>3813</v>
      </c>
      <c r="W167" s="414">
        <v>196</v>
      </c>
      <c r="X167" s="415">
        <v>195</v>
      </c>
      <c r="Y167" s="410">
        <v>16108</v>
      </c>
      <c r="Z167" s="411">
        <v>137</v>
      </c>
      <c r="AA167" s="412">
        <v>136</v>
      </c>
      <c r="AB167" s="413">
        <v>480</v>
      </c>
      <c r="AC167" s="418">
        <v>361</v>
      </c>
      <c r="AD167" s="408">
        <v>0</v>
      </c>
      <c r="AE167" s="419">
        <v>100</v>
      </c>
      <c r="AF167" s="420">
        <v>0</v>
      </c>
    </row>
    <row r="168" spans="1:32" ht="18.75" customHeight="1">
      <c r="A168" s="323">
        <v>166</v>
      </c>
      <c r="B168" s="324">
        <v>226</v>
      </c>
      <c r="C168" s="325" t="s">
        <v>4158</v>
      </c>
      <c r="D168" s="326" t="s">
        <v>3373</v>
      </c>
      <c r="E168" s="327" t="s">
        <v>3813</v>
      </c>
      <c r="F168" s="328">
        <v>162</v>
      </c>
      <c r="G168" s="329">
        <v>90037646</v>
      </c>
      <c r="H168" s="330">
        <v>223</v>
      </c>
      <c r="I168" s="331">
        <v>219</v>
      </c>
      <c r="J168" s="332">
        <v>90695903</v>
      </c>
      <c r="K168" s="333">
        <v>205</v>
      </c>
      <c r="L168" s="334">
        <v>202</v>
      </c>
      <c r="M168" s="329">
        <v>18176624</v>
      </c>
      <c r="N168" s="330">
        <v>303</v>
      </c>
      <c r="O168" s="331">
        <v>299</v>
      </c>
      <c r="P168" s="332">
        <v>25137069</v>
      </c>
      <c r="Q168" s="333">
        <v>258</v>
      </c>
      <c r="R168" s="334">
        <v>254</v>
      </c>
      <c r="S168" s="329">
        <v>70370789</v>
      </c>
      <c r="T168" s="330">
        <v>225</v>
      </c>
      <c r="U168" s="331">
        <v>223</v>
      </c>
      <c r="V168" s="332">
        <v>3959084</v>
      </c>
      <c r="W168" s="333">
        <v>427</v>
      </c>
      <c r="X168" s="334">
        <v>426</v>
      </c>
      <c r="Y168" s="329">
        <v>25</v>
      </c>
      <c r="Z168" s="330">
        <v>96</v>
      </c>
      <c r="AA168" s="331">
        <v>95</v>
      </c>
      <c r="AB168" s="332">
        <v>593</v>
      </c>
      <c r="AC168" s="335">
        <v>321</v>
      </c>
      <c r="AD168" s="327">
        <v>0</v>
      </c>
      <c r="AE168" s="336">
        <v>100</v>
      </c>
      <c r="AF168" s="337">
        <v>0</v>
      </c>
    </row>
    <row r="169" spans="1:32" ht="18.75" customHeight="1">
      <c r="A169" s="338">
        <v>167</v>
      </c>
      <c r="B169" s="339">
        <v>74</v>
      </c>
      <c r="C169" s="340" t="s">
        <v>1423</v>
      </c>
      <c r="D169" s="341" t="s">
        <v>3376</v>
      </c>
      <c r="E169" s="351" t="s">
        <v>3813</v>
      </c>
      <c r="F169" s="353">
        <v>163</v>
      </c>
      <c r="G169" s="344">
        <v>89962652</v>
      </c>
      <c r="H169" s="345">
        <v>231</v>
      </c>
      <c r="I169" s="346">
        <v>227</v>
      </c>
      <c r="J169" s="347">
        <v>89962652</v>
      </c>
      <c r="K169" s="348">
        <v>421</v>
      </c>
      <c r="L169" s="349">
        <v>417</v>
      </c>
      <c r="M169" s="344">
        <v>7155299</v>
      </c>
      <c r="N169" s="345">
        <v>345</v>
      </c>
      <c r="O169" s="346">
        <v>340</v>
      </c>
      <c r="P169" s="347">
        <v>20350326</v>
      </c>
      <c r="Q169" s="348">
        <v>208</v>
      </c>
      <c r="R169" s="349">
        <v>205</v>
      </c>
      <c r="S169" s="344">
        <v>82449920</v>
      </c>
      <c r="T169" s="345">
        <v>421</v>
      </c>
      <c r="U169" s="346">
        <v>417</v>
      </c>
      <c r="V169" s="347">
        <v>350326</v>
      </c>
      <c r="W169" s="348">
        <v>245</v>
      </c>
      <c r="X169" s="349">
        <v>244</v>
      </c>
      <c r="Y169" s="344">
        <v>10842</v>
      </c>
      <c r="Z169" s="345">
        <v>38</v>
      </c>
      <c r="AA169" s="346">
        <v>37</v>
      </c>
      <c r="AB169" s="347">
        <v>850</v>
      </c>
      <c r="AC169" s="350">
        <v>311</v>
      </c>
      <c r="AD169" s="351">
        <v>0</v>
      </c>
      <c r="AE169" s="343">
        <v>77.17</v>
      </c>
      <c r="AF169" s="352">
        <v>22.83</v>
      </c>
    </row>
    <row r="170" spans="1:32" ht="18.75" customHeight="1">
      <c r="A170" s="356">
        <v>168</v>
      </c>
      <c r="B170" s="357">
        <v>136</v>
      </c>
      <c r="C170" s="358" t="s">
        <v>3119</v>
      </c>
      <c r="D170" s="359" t="s">
        <v>3815</v>
      </c>
      <c r="E170" s="360" t="s">
        <v>3813</v>
      </c>
      <c r="F170" s="361">
        <v>164</v>
      </c>
      <c r="G170" s="362">
        <v>89921377</v>
      </c>
      <c r="H170" s="363">
        <v>227</v>
      </c>
      <c r="I170" s="364">
        <v>223</v>
      </c>
      <c r="J170" s="365">
        <v>90338503</v>
      </c>
      <c r="K170" s="366">
        <v>309</v>
      </c>
      <c r="L170" s="367">
        <v>305</v>
      </c>
      <c r="M170" s="362">
        <v>13296630</v>
      </c>
      <c r="N170" s="363">
        <v>346</v>
      </c>
      <c r="O170" s="364">
        <v>341</v>
      </c>
      <c r="P170" s="365">
        <v>20316520</v>
      </c>
      <c r="Q170" s="366">
        <v>459</v>
      </c>
      <c r="R170" s="367">
        <v>455</v>
      </c>
      <c r="S170" s="362">
        <v>34905478</v>
      </c>
      <c r="T170" s="363">
        <v>278</v>
      </c>
      <c r="U170" s="364">
        <v>276</v>
      </c>
      <c r="V170" s="365">
        <v>2610798</v>
      </c>
      <c r="W170" s="366">
        <v>12</v>
      </c>
      <c r="X170" s="367">
        <v>12</v>
      </c>
      <c r="Y170" s="362">
        <v>58740</v>
      </c>
      <c r="Z170" s="363">
        <v>130</v>
      </c>
      <c r="AA170" s="364">
        <v>129</v>
      </c>
      <c r="AB170" s="365">
        <v>496</v>
      </c>
      <c r="AC170" s="368">
        <v>322</v>
      </c>
      <c r="AD170" s="360">
        <v>0</v>
      </c>
      <c r="AE170" s="369">
        <v>99.99</v>
      </c>
      <c r="AF170" s="370">
        <v>0.01</v>
      </c>
    </row>
    <row r="171" spans="1:32" ht="18.75" customHeight="1">
      <c r="A171" s="356">
        <v>169</v>
      </c>
      <c r="B171" s="357" t="s">
        <v>3813</v>
      </c>
      <c r="C171" s="428" t="s">
        <v>3813</v>
      </c>
      <c r="D171" s="359" t="s">
        <v>3815</v>
      </c>
      <c r="E171" s="360" t="s">
        <v>3813</v>
      </c>
      <c r="F171" s="361">
        <v>165</v>
      </c>
      <c r="G171" s="426" t="s">
        <v>3813</v>
      </c>
      <c r="H171" s="363">
        <v>216</v>
      </c>
      <c r="I171" s="364">
        <v>212</v>
      </c>
      <c r="J171" s="425" t="s">
        <v>3813</v>
      </c>
      <c r="K171" s="366">
        <v>16</v>
      </c>
      <c r="L171" s="367">
        <v>15</v>
      </c>
      <c r="M171" s="426" t="s">
        <v>3813</v>
      </c>
      <c r="N171" s="363">
        <v>59</v>
      </c>
      <c r="O171" s="364">
        <v>58</v>
      </c>
      <c r="P171" s="425" t="s">
        <v>3813</v>
      </c>
      <c r="Q171" s="366">
        <v>115</v>
      </c>
      <c r="R171" s="367">
        <v>112</v>
      </c>
      <c r="S171" s="426" t="s">
        <v>3813</v>
      </c>
      <c r="T171" s="363">
        <v>15</v>
      </c>
      <c r="U171" s="364">
        <v>15</v>
      </c>
      <c r="V171" s="425" t="s">
        <v>3813</v>
      </c>
      <c r="W171" s="366">
        <v>234</v>
      </c>
      <c r="X171" s="367">
        <v>233</v>
      </c>
      <c r="Y171" s="426" t="s">
        <v>3813</v>
      </c>
      <c r="Z171" s="363">
        <v>140</v>
      </c>
      <c r="AA171" s="364">
        <v>139</v>
      </c>
      <c r="AB171" s="425" t="s">
        <v>3813</v>
      </c>
      <c r="AC171" s="368">
        <v>369</v>
      </c>
      <c r="AD171" s="360">
        <v>0</v>
      </c>
      <c r="AE171" s="369">
        <v>100</v>
      </c>
      <c r="AF171" s="370">
        <v>0</v>
      </c>
    </row>
    <row r="172" spans="1:32" ht="18.75" customHeight="1">
      <c r="A172" s="404">
        <v>170</v>
      </c>
      <c r="B172" s="405" t="s">
        <v>3813</v>
      </c>
      <c r="C172" s="431" t="s">
        <v>3813</v>
      </c>
      <c r="D172" s="407" t="s">
        <v>3815</v>
      </c>
      <c r="E172" s="408" t="s">
        <v>3813</v>
      </c>
      <c r="F172" s="409">
        <v>166</v>
      </c>
      <c r="G172" s="416" t="s">
        <v>3813</v>
      </c>
      <c r="H172" s="411">
        <v>230</v>
      </c>
      <c r="I172" s="412">
        <v>226</v>
      </c>
      <c r="J172" s="417" t="s">
        <v>3813</v>
      </c>
      <c r="K172" s="414">
        <v>127</v>
      </c>
      <c r="L172" s="415">
        <v>124</v>
      </c>
      <c r="M172" s="416" t="s">
        <v>3813</v>
      </c>
      <c r="N172" s="411">
        <v>38</v>
      </c>
      <c r="O172" s="412">
        <v>37</v>
      </c>
      <c r="P172" s="417" t="s">
        <v>3813</v>
      </c>
      <c r="Q172" s="414">
        <v>104</v>
      </c>
      <c r="R172" s="415">
        <v>101</v>
      </c>
      <c r="S172" s="416" t="s">
        <v>3813</v>
      </c>
      <c r="T172" s="411">
        <v>464</v>
      </c>
      <c r="U172" s="412">
        <v>460</v>
      </c>
      <c r="V172" s="417" t="s">
        <v>3813</v>
      </c>
      <c r="W172" s="414">
        <v>93</v>
      </c>
      <c r="X172" s="415">
        <v>92</v>
      </c>
      <c r="Y172" s="416" t="s">
        <v>3813</v>
      </c>
      <c r="Z172" s="411">
        <v>26</v>
      </c>
      <c r="AA172" s="412">
        <v>25</v>
      </c>
      <c r="AB172" s="417" t="s">
        <v>3813</v>
      </c>
      <c r="AC172" s="418">
        <v>321</v>
      </c>
      <c r="AD172" s="408">
        <v>0</v>
      </c>
      <c r="AE172" s="419">
        <v>100</v>
      </c>
      <c r="AF172" s="420">
        <v>0</v>
      </c>
    </row>
    <row r="173" spans="1:32" ht="18.75" customHeight="1">
      <c r="A173" s="388">
        <v>171</v>
      </c>
      <c r="B173" s="389" t="s">
        <v>3813</v>
      </c>
      <c r="C173" s="432" t="s">
        <v>3813</v>
      </c>
      <c r="D173" s="391" t="s">
        <v>3815</v>
      </c>
      <c r="E173" s="392" t="s">
        <v>3813</v>
      </c>
      <c r="F173" s="393">
        <v>167</v>
      </c>
      <c r="G173" s="400" t="s">
        <v>3813</v>
      </c>
      <c r="H173" s="395">
        <v>233</v>
      </c>
      <c r="I173" s="396">
        <v>229</v>
      </c>
      <c r="J173" s="421" t="s">
        <v>3813</v>
      </c>
      <c r="K173" s="398">
        <v>281</v>
      </c>
      <c r="L173" s="399">
        <v>277</v>
      </c>
      <c r="M173" s="400" t="s">
        <v>3813</v>
      </c>
      <c r="N173" s="395">
        <v>446</v>
      </c>
      <c r="O173" s="396">
        <v>441</v>
      </c>
      <c r="P173" s="421" t="s">
        <v>3813</v>
      </c>
      <c r="Q173" s="398">
        <v>390</v>
      </c>
      <c r="R173" s="399">
        <v>386</v>
      </c>
      <c r="S173" s="400" t="s">
        <v>3813</v>
      </c>
      <c r="T173" s="395">
        <v>205</v>
      </c>
      <c r="U173" s="396">
        <v>203</v>
      </c>
      <c r="V173" s="421" t="s">
        <v>3813</v>
      </c>
      <c r="W173" s="398">
        <v>140</v>
      </c>
      <c r="X173" s="399">
        <v>139</v>
      </c>
      <c r="Y173" s="400" t="s">
        <v>3813</v>
      </c>
      <c r="Z173" s="395">
        <v>371</v>
      </c>
      <c r="AA173" s="396">
        <v>366</v>
      </c>
      <c r="AB173" s="421" t="s">
        <v>3813</v>
      </c>
      <c r="AC173" s="401">
        <v>341</v>
      </c>
      <c r="AD173" s="392">
        <v>0</v>
      </c>
      <c r="AE173" s="402">
        <v>100</v>
      </c>
      <c r="AF173" s="403">
        <v>0</v>
      </c>
    </row>
    <row r="174" spans="1:32" ht="18.75" customHeight="1">
      <c r="A174" s="356">
        <v>172</v>
      </c>
      <c r="B174" s="357" t="s">
        <v>3813</v>
      </c>
      <c r="C174" s="428" t="s">
        <v>3813</v>
      </c>
      <c r="D174" s="359" t="s">
        <v>3815</v>
      </c>
      <c r="E174" s="360" t="s">
        <v>3813</v>
      </c>
      <c r="F174" s="361">
        <v>168</v>
      </c>
      <c r="G174" s="426" t="s">
        <v>3813</v>
      </c>
      <c r="H174" s="363">
        <v>186</v>
      </c>
      <c r="I174" s="364">
        <v>182</v>
      </c>
      <c r="J174" s="425" t="s">
        <v>3813</v>
      </c>
      <c r="K174" s="366">
        <v>64</v>
      </c>
      <c r="L174" s="367">
        <v>61</v>
      </c>
      <c r="M174" s="426" t="s">
        <v>3813</v>
      </c>
      <c r="N174" s="363">
        <v>72</v>
      </c>
      <c r="O174" s="364">
        <v>71</v>
      </c>
      <c r="P174" s="425" t="s">
        <v>3813</v>
      </c>
      <c r="Q174" s="366">
        <v>180</v>
      </c>
      <c r="R174" s="367">
        <v>177</v>
      </c>
      <c r="S174" s="426" t="s">
        <v>3813</v>
      </c>
      <c r="T174" s="363">
        <v>114</v>
      </c>
      <c r="U174" s="364">
        <v>114</v>
      </c>
      <c r="V174" s="425" t="s">
        <v>3813</v>
      </c>
      <c r="W174" s="366">
        <v>423</v>
      </c>
      <c r="X174" s="367">
        <v>422</v>
      </c>
      <c r="Y174" s="426" t="s">
        <v>3813</v>
      </c>
      <c r="Z174" s="363">
        <v>12</v>
      </c>
      <c r="AA174" s="364">
        <v>12</v>
      </c>
      <c r="AB174" s="425" t="s">
        <v>3813</v>
      </c>
      <c r="AC174" s="368">
        <v>321</v>
      </c>
      <c r="AD174" s="360">
        <v>0</v>
      </c>
      <c r="AE174" s="369">
        <v>100</v>
      </c>
      <c r="AF174" s="370">
        <v>0</v>
      </c>
    </row>
    <row r="175" spans="1:32" ht="18.75" customHeight="1">
      <c r="A175" s="356">
        <v>173</v>
      </c>
      <c r="B175" s="357">
        <v>312</v>
      </c>
      <c r="C175" s="358" t="s">
        <v>1144</v>
      </c>
      <c r="D175" s="359" t="s">
        <v>3815</v>
      </c>
      <c r="E175" s="360" t="s">
        <v>3813</v>
      </c>
      <c r="F175" s="361">
        <v>169</v>
      </c>
      <c r="G175" s="362">
        <v>88947002</v>
      </c>
      <c r="H175" s="363">
        <v>224</v>
      </c>
      <c r="I175" s="364">
        <v>220</v>
      </c>
      <c r="J175" s="365">
        <v>90692844</v>
      </c>
      <c r="K175" s="366">
        <v>467</v>
      </c>
      <c r="L175" s="367">
        <v>463</v>
      </c>
      <c r="M175" s="362">
        <v>3651747</v>
      </c>
      <c r="N175" s="363">
        <v>163</v>
      </c>
      <c r="O175" s="364">
        <v>159</v>
      </c>
      <c r="P175" s="365">
        <v>45821657</v>
      </c>
      <c r="Q175" s="366">
        <v>88</v>
      </c>
      <c r="R175" s="367">
        <v>85</v>
      </c>
      <c r="S175" s="362">
        <v>131460843</v>
      </c>
      <c r="T175" s="363">
        <v>373</v>
      </c>
      <c r="U175" s="364">
        <v>371</v>
      </c>
      <c r="V175" s="365">
        <v>1140809</v>
      </c>
      <c r="W175" s="366">
        <v>133</v>
      </c>
      <c r="X175" s="367">
        <v>132</v>
      </c>
      <c r="Y175" s="362">
        <v>25882</v>
      </c>
      <c r="Z175" s="363">
        <v>171</v>
      </c>
      <c r="AA175" s="364">
        <v>169</v>
      </c>
      <c r="AB175" s="365">
        <v>429</v>
      </c>
      <c r="AC175" s="368">
        <v>321</v>
      </c>
      <c r="AD175" s="360">
        <v>0</v>
      </c>
      <c r="AE175" s="369">
        <v>100</v>
      </c>
      <c r="AF175" s="370">
        <v>0</v>
      </c>
    </row>
    <row r="176" spans="1:32" ht="18.75" customHeight="1">
      <c r="A176" s="338">
        <v>174</v>
      </c>
      <c r="B176" s="339">
        <v>4</v>
      </c>
      <c r="C176" s="340" t="s">
        <v>349</v>
      </c>
      <c r="D176" s="341" t="s">
        <v>3368</v>
      </c>
      <c r="E176" s="342" t="s">
        <v>3813</v>
      </c>
      <c r="F176" s="343">
        <v>170</v>
      </c>
      <c r="G176" s="344">
        <v>88678138</v>
      </c>
      <c r="H176" s="345">
        <v>218</v>
      </c>
      <c r="I176" s="346">
        <v>214</v>
      </c>
      <c r="J176" s="347">
        <v>91316118</v>
      </c>
      <c r="K176" s="348" t="s">
        <v>3813</v>
      </c>
      <c r="L176" s="349" t="s">
        <v>3813</v>
      </c>
      <c r="M176" s="354" t="s">
        <v>3813</v>
      </c>
      <c r="N176" s="345" t="s">
        <v>3813</v>
      </c>
      <c r="O176" s="346" t="s">
        <v>3813</v>
      </c>
      <c r="P176" s="355" t="s">
        <v>3813</v>
      </c>
      <c r="Q176" s="348">
        <v>172</v>
      </c>
      <c r="R176" s="349">
        <v>169</v>
      </c>
      <c r="S176" s="344">
        <v>92590671</v>
      </c>
      <c r="T176" s="345" t="s">
        <v>3813</v>
      </c>
      <c r="U176" s="346" t="s">
        <v>3813</v>
      </c>
      <c r="V176" s="355" t="s">
        <v>3813</v>
      </c>
      <c r="W176" s="348">
        <v>23</v>
      </c>
      <c r="X176" s="349">
        <v>23</v>
      </c>
      <c r="Y176" s="344">
        <v>51740</v>
      </c>
      <c r="Z176" s="345" t="s">
        <v>3813</v>
      </c>
      <c r="AA176" s="346" t="s">
        <v>3813</v>
      </c>
      <c r="AB176" s="355" t="s">
        <v>3813</v>
      </c>
      <c r="AC176" s="350">
        <v>321</v>
      </c>
      <c r="AD176" s="351">
        <v>0</v>
      </c>
      <c r="AE176" s="343">
        <v>100</v>
      </c>
      <c r="AF176" s="352">
        <v>0</v>
      </c>
    </row>
    <row r="177" spans="1:32" ht="18.75" customHeight="1">
      <c r="A177" s="404">
        <v>175</v>
      </c>
      <c r="B177" s="405">
        <v>91</v>
      </c>
      <c r="C177" s="406" t="s">
        <v>1424</v>
      </c>
      <c r="D177" s="407" t="s">
        <v>3815</v>
      </c>
      <c r="E177" s="408" t="s">
        <v>3813</v>
      </c>
      <c r="F177" s="409">
        <v>171</v>
      </c>
      <c r="G177" s="410">
        <v>88636441</v>
      </c>
      <c r="H177" s="411">
        <v>69</v>
      </c>
      <c r="I177" s="412">
        <v>68</v>
      </c>
      <c r="J177" s="413">
        <v>120291279</v>
      </c>
      <c r="K177" s="414">
        <v>180</v>
      </c>
      <c r="L177" s="415">
        <v>177</v>
      </c>
      <c r="M177" s="410">
        <v>19971478</v>
      </c>
      <c r="N177" s="411">
        <v>112</v>
      </c>
      <c r="O177" s="412">
        <v>108</v>
      </c>
      <c r="P177" s="413">
        <v>55863226</v>
      </c>
      <c r="Q177" s="414">
        <v>214</v>
      </c>
      <c r="R177" s="415">
        <v>210</v>
      </c>
      <c r="S177" s="410">
        <v>80297411</v>
      </c>
      <c r="T177" s="411">
        <v>223</v>
      </c>
      <c r="U177" s="412">
        <v>221</v>
      </c>
      <c r="V177" s="413">
        <v>4020766</v>
      </c>
      <c r="W177" s="414">
        <v>191</v>
      </c>
      <c r="X177" s="415">
        <v>190</v>
      </c>
      <c r="Y177" s="410">
        <v>16850</v>
      </c>
      <c r="Z177" s="411">
        <v>232</v>
      </c>
      <c r="AA177" s="412">
        <v>229</v>
      </c>
      <c r="AB177" s="413">
        <v>328</v>
      </c>
      <c r="AC177" s="418">
        <v>383</v>
      </c>
      <c r="AD177" s="408">
        <v>0</v>
      </c>
      <c r="AE177" s="419">
        <v>100</v>
      </c>
      <c r="AF177" s="420">
        <v>0</v>
      </c>
    </row>
    <row r="178" spans="1:32" ht="18.75" customHeight="1">
      <c r="A178" s="388">
        <v>176</v>
      </c>
      <c r="B178" s="389">
        <v>264</v>
      </c>
      <c r="C178" s="390" t="s">
        <v>1425</v>
      </c>
      <c r="D178" s="391" t="s">
        <v>3815</v>
      </c>
      <c r="E178" s="392" t="s">
        <v>3813</v>
      </c>
      <c r="F178" s="393">
        <v>172</v>
      </c>
      <c r="G178" s="394">
        <v>88627966</v>
      </c>
      <c r="H178" s="395">
        <v>180</v>
      </c>
      <c r="I178" s="396">
        <v>176</v>
      </c>
      <c r="J178" s="397">
        <v>98006533</v>
      </c>
      <c r="K178" s="398" t="s">
        <v>3813</v>
      </c>
      <c r="L178" s="399" t="s">
        <v>3813</v>
      </c>
      <c r="M178" s="400" t="s">
        <v>3813</v>
      </c>
      <c r="N178" s="395" t="s">
        <v>3813</v>
      </c>
      <c r="O178" s="396" t="s">
        <v>3813</v>
      </c>
      <c r="P178" s="421" t="s">
        <v>3813</v>
      </c>
      <c r="Q178" s="398" t="s">
        <v>3813</v>
      </c>
      <c r="R178" s="399" t="s">
        <v>3813</v>
      </c>
      <c r="S178" s="400" t="s">
        <v>3813</v>
      </c>
      <c r="T178" s="395" t="s">
        <v>3813</v>
      </c>
      <c r="U178" s="396" t="s">
        <v>3813</v>
      </c>
      <c r="V178" s="421" t="s">
        <v>3813</v>
      </c>
      <c r="W178" s="398">
        <v>177</v>
      </c>
      <c r="X178" s="399">
        <v>176</v>
      </c>
      <c r="Y178" s="394">
        <v>19187</v>
      </c>
      <c r="Z178" s="395">
        <v>463</v>
      </c>
      <c r="AA178" s="396">
        <v>458</v>
      </c>
      <c r="AB178" s="397">
        <v>75</v>
      </c>
      <c r="AC178" s="401">
        <v>351</v>
      </c>
      <c r="AD178" s="392">
        <v>0</v>
      </c>
      <c r="AE178" s="402">
        <v>100</v>
      </c>
      <c r="AF178" s="403">
        <v>0</v>
      </c>
    </row>
    <row r="179" spans="1:32" ht="18.75" customHeight="1">
      <c r="A179" s="338">
        <v>177</v>
      </c>
      <c r="B179" s="339">
        <v>279</v>
      </c>
      <c r="C179" s="340" t="s">
        <v>1283</v>
      </c>
      <c r="D179" s="341" t="s">
        <v>3368</v>
      </c>
      <c r="E179" s="351" t="s">
        <v>3813</v>
      </c>
      <c r="F179" s="353">
        <v>173</v>
      </c>
      <c r="G179" s="344">
        <v>88556361</v>
      </c>
      <c r="H179" s="345">
        <v>234</v>
      </c>
      <c r="I179" s="346">
        <v>230</v>
      </c>
      <c r="J179" s="347">
        <v>89340773</v>
      </c>
      <c r="K179" s="348">
        <v>451</v>
      </c>
      <c r="L179" s="349">
        <v>447</v>
      </c>
      <c r="M179" s="344">
        <v>5073714</v>
      </c>
      <c r="N179" s="345">
        <v>271</v>
      </c>
      <c r="O179" s="346">
        <v>267</v>
      </c>
      <c r="P179" s="347">
        <v>29249027</v>
      </c>
      <c r="Q179" s="348">
        <v>325</v>
      </c>
      <c r="R179" s="349">
        <v>321</v>
      </c>
      <c r="S179" s="344">
        <v>58825557</v>
      </c>
      <c r="T179" s="345">
        <v>358</v>
      </c>
      <c r="U179" s="346">
        <v>356</v>
      </c>
      <c r="V179" s="347">
        <v>1315005</v>
      </c>
      <c r="W179" s="348" t="s">
        <v>3813</v>
      </c>
      <c r="X179" s="349" t="s">
        <v>3813</v>
      </c>
      <c r="Y179" s="354" t="s">
        <v>3813</v>
      </c>
      <c r="Z179" s="345">
        <v>453</v>
      </c>
      <c r="AA179" s="346">
        <v>448</v>
      </c>
      <c r="AB179" s="347">
        <v>89</v>
      </c>
      <c r="AC179" s="350">
        <v>312</v>
      </c>
      <c r="AD179" s="351">
        <v>0</v>
      </c>
      <c r="AE179" s="343">
        <v>100</v>
      </c>
      <c r="AF179" s="352">
        <v>0</v>
      </c>
    </row>
    <row r="180" spans="1:32" ht="18.75" customHeight="1">
      <c r="A180" s="338">
        <v>178</v>
      </c>
      <c r="B180" s="429">
        <v>154</v>
      </c>
      <c r="C180" s="340" t="s">
        <v>4036</v>
      </c>
      <c r="D180" s="341" t="s">
        <v>3812</v>
      </c>
      <c r="E180" s="351" t="s">
        <v>3813</v>
      </c>
      <c r="F180" s="353">
        <v>174</v>
      </c>
      <c r="G180" s="344">
        <v>88369553</v>
      </c>
      <c r="H180" s="345">
        <v>173</v>
      </c>
      <c r="I180" s="346">
        <v>170</v>
      </c>
      <c r="J180" s="347">
        <v>99019218</v>
      </c>
      <c r="K180" s="348">
        <v>265</v>
      </c>
      <c r="L180" s="349">
        <v>261</v>
      </c>
      <c r="M180" s="344">
        <v>14611562</v>
      </c>
      <c r="N180" s="345">
        <v>278</v>
      </c>
      <c r="O180" s="346">
        <v>274</v>
      </c>
      <c r="P180" s="347">
        <v>27928107</v>
      </c>
      <c r="Q180" s="348">
        <v>15</v>
      </c>
      <c r="R180" s="349">
        <v>14</v>
      </c>
      <c r="S180" s="344">
        <v>264718751</v>
      </c>
      <c r="T180" s="345">
        <v>348</v>
      </c>
      <c r="U180" s="346">
        <v>346</v>
      </c>
      <c r="V180" s="347">
        <v>1497788</v>
      </c>
      <c r="W180" s="348" t="s">
        <v>3813</v>
      </c>
      <c r="X180" s="349" t="s">
        <v>3813</v>
      </c>
      <c r="Y180" s="354" t="s">
        <v>3813</v>
      </c>
      <c r="Z180" s="345">
        <v>250</v>
      </c>
      <c r="AA180" s="346">
        <v>245</v>
      </c>
      <c r="AB180" s="347">
        <v>312</v>
      </c>
      <c r="AC180" s="350">
        <v>354</v>
      </c>
      <c r="AD180" s="351">
        <v>0</v>
      </c>
      <c r="AE180" s="343">
        <v>100</v>
      </c>
      <c r="AF180" s="352">
        <v>0</v>
      </c>
    </row>
    <row r="181" spans="1:32" ht="18.75" customHeight="1">
      <c r="A181" s="338">
        <v>179</v>
      </c>
      <c r="B181" s="339">
        <v>89</v>
      </c>
      <c r="C181" s="340" t="s">
        <v>2403</v>
      </c>
      <c r="D181" s="341" t="s">
        <v>465</v>
      </c>
      <c r="E181" s="351" t="s">
        <v>3813</v>
      </c>
      <c r="F181" s="353">
        <v>175</v>
      </c>
      <c r="G181" s="344">
        <v>88270841</v>
      </c>
      <c r="H181" s="345">
        <v>240</v>
      </c>
      <c r="I181" s="346">
        <v>236</v>
      </c>
      <c r="J181" s="347">
        <v>88562987</v>
      </c>
      <c r="K181" s="348">
        <v>233</v>
      </c>
      <c r="L181" s="349">
        <v>230</v>
      </c>
      <c r="M181" s="344">
        <v>16615594</v>
      </c>
      <c r="N181" s="345">
        <v>210</v>
      </c>
      <c r="O181" s="346">
        <v>206</v>
      </c>
      <c r="P181" s="347">
        <v>37781971</v>
      </c>
      <c r="Q181" s="348">
        <v>422</v>
      </c>
      <c r="R181" s="349">
        <v>418</v>
      </c>
      <c r="S181" s="344">
        <v>42522968</v>
      </c>
      <c r="T181" s="345">
        <v>143</v>
      </c>
      <c r="U181" s="346">
        <v>142</v>
      </c>
      <c r="V181" s="347">
        <v>6642242</v>
      </c>
      <c r="W181" s="348">
        <v>348</v>
      </c>
      <c r="X181" s="349">
        <v>347</v>
      </c>
      <c r="Y181" s="344">
        <v>2523</v>
      </c>
      <c r="Z181" s="345">
        <v>326</v>
      </c>
      <c r="AA181" s="346">
        <v>321</v>
      </c>
      <c r="AB181" s="347">
        <v>220</v>
      </c>
      <c r="AC181" s="350">
        <v>311</v>
      </c>
      <c r="AD181" s="351">
        <v>0</v>
      </c>
      <c r="AE181" s="343">
        <v>100</v>
      </c>
      <c r="AF181" s="352">
        <v>0</v>
      </c>
    </row>
    <row r="182" spans="1:32" ht="18.75" customHeight="1">
      <c r="A182" s="404">
        <v>180</v>
      </c>
      <c r="B182" s="405">
        <v>232</v>
      </c>
      <c r="C182" s="406" t="s">
        <v>1174</v>
      </c>
      <c r="D182" s="407" t="s">
        <v>3815</v>
      </c>
      <c r="E182" s="433" t="s">
        <v>3813</v>
      </c>
      <c r="F182" s="419">
        <v>176</v>
      </c>
      <c r="G182" s="410">
        <v>87929609</v>
      </c>
      <c r="H182" s="411">
        <v>215</v>
      </c>
      <c r="I182" s="412">
        <v>211</v>
      </c>
      <c r="J182" s="413">
        <v>91671657</v>
      </c>
      <c r="K182" s="414" t="s">
        <v>3813</v>
      </c>
      <c r="L182" s="415" t="s">
        <v>3813</v>
      </c>
      <c r="M182" s="416" t="s">
        <v>3813</v>
      </c>
      <c r="N182" s="411" t="s">
        <v>3813</v>
      </c>
      <c r="O182" s="412" t="s">
        <v>3813</v>
      </c>
      <c r="P182" s="417" t="s">
        <v>3813</v>
      </c>
      <c r="Q182" s="414" t="s">
        <v>3813</v>
      </c>
      <c r="R182" s="415" t="s">
        <v>3813</v>
      </c>
      <c r="S182" s="416" t="s">
        <v>3813</v>
      </c>
      <c r="T182" s="411" t="s">
        <v>3813</v>
      </c>
      <c r="U182" s="412" t="s">
        <v>3813</v>
      </c>
      <c r="V182" s="417" t="s">
        <v>3813</v>
      </c>
      <c r="W182" s="414" t="s">
        <v>3813</v>
      </c>
      <c r="X182" s="415" t="s">
        <v>3813</v>
      </c>
      <c r="Y182" s="416" t="s">
        <v>3813</v>
      </c>
      <c r="Z182" s="411" t="s">
        <v>3813</v>
      </c>
      <c r="AA182" s="412" t="s">
        <v>3813</v>
      </c>
      <c r="AB182" s="417" t="s">
        <v>3813</v>
      </c>
      <c r="AC182" s="418">
        <v>311</v>
      </c>
      <c r="AD182" s="408">
        <v>0</v>
      </c>
      <c r="AE182" s="419">
        <v>100</v>
      </c>
      <c r="AF182" s="420">
        <v>0</v>
      </c>
    </row>
    <row r="183" spans="1:32" ht="18.75" customHeight="1">
      <c r="A183" s="388">
        <v>181</v>
      </c>
      <c r="B183" s="389">
        <v>176</v>
      </c>
      <c r="C183" s="390" t="s">
        <v>1142</v>
      </c>
      <c r="D183" s="391" t="s">
        <v>3815</v>
      </c>
      <c r="E183" s="392" t="s">
        <v>3813</v>
      </c>
      <c r="F183" s="393">
        <v>177</v>
      </c>
      <c r="G183" s="394">
        <v>87704743</v>
      </c>
      <c r="H183" s="395">
        <v>235</v>
      </c>
      <c r="I183" s="396">
        <v>231</v>
      </c>
      <c r="J183" s="397">
        <v>89218890</v>
      </c>
      <c r="K183" s="398" t="s">
        <v>3813</v>
      </c>
      <c r="L183" s="399" t="s">
        <v>3813</v>
      </c>
      <c r="M183" s="400" t="s">
        <v>3813</v>
      </c>
      <c r="N183" s="395">
        <v>125</v>
      </c>
      <c r="O183" s="396">
        <v>121</v>
      </c>
      <c r="P183" s="397">
        <v>53514572</v>
      </c>
      <c r="Q183" s="398">
        <v>183</v>
      </c>
      <c r="R183" s="399">
        <v>180</v>
      </c>
      <c r="S183" s="394">
        <v>89982395</v>
      </c>
      <c r="T183" s="395" t="s">
        <v>3813</v>
      </c>
      <c r="U183" s="396" t="s">
        <v>3813</v>
      </c>
      <c r="V183" s="421" t="s">
        <v>3813</v>
      </c>
      <c r="W183" s="398">
        <v>357</v>
      </c>
      <c r="X183" s="399">
        <v>356</v>
      </c>
      <c r="Y183" s="394">
        <v>2108</v>
      </c>
      <c r="Z183" s="395">
        <v>308</v>
      </c>
      <c r="AA183" s="396">
        <v>303</v>
      </c>
      <c r="AB183" s="397">
        <v>238</v>
      </c>
      <c r="AC183" s="401">
        <v>341</v>
      </c>
      <c r="AD183" s="392">
        <v>0</v>
      </c>
      <c r="AE183" s="402">
        <v>100</v>
      </c>
      <c r="AF183" s="403">
        <v>0</v>
      </c>
    </row>
    <row r="184" spans="1:32" ht="18.75" customHeight="1">
      <c r="A184" s="338">
        <v>182</v>
      </c>
      <c r="B184" s="339">
        <v>168</v>
      </c>
      <c r="C184" s="340" t="s">
        <v>1426</v>
      </c>
      <c r="D184" s="341" t="s">
        <v>3368</v>
      </c>
      <c r="E184" s="351" t="s">
        <v>3813</v>
      </c>
      <c r="F184" s="353">
        <v>178</v>
      </c>
      <c r="G184" s="344">
        <v>87595600</v>
      </c>
      <c r="H184" s="345">
        <v>246</v>
      </c>
      <c r="I184" s="346">
        <v>242</v>
      </c>
      <c r="J184" s="347">
        <v>88029357</v>
      </c>
      <c r="K184" s="348">
        <v>475</v>
      </c>
      <c r="L184" s="349">
        <v>471</v>
      </c>
      <c r="M184" s="344">
        <v>2849445</v>
      </c>
      <c r="N184" s="345">
        <v>449</v>
      </c>
      <c r="O184" s="346">
        <v>444</v>
      </c>
      <c r="P184" s="347">
        <v>9738766</v>
      </c>
      <c r="Q184" s="348">
        <v>489</v>
      </c>
      <c r="R184" s="349">
        <v>484</v>
      </c>
      <c r="S184" s="344">
        <v>26474740</v>
      </c>
      <c r="T184" s="345">
        <v>473</v>
      </c>
      <c r="U184" s="346">
        <v>469</v>
      </c>
      <c r="V184" s="347">
        <v>-4045147</v>
      </c>
      <c r="W184" s="348" t="s">
        <v>3813</v>
      </c>
      <c r="X184" s="349" t="s">
        <v>3813</v>
      </c>
      <c r="Y184" s="354" t="s">
        <v>3813</v>
      </c>
      <c r="Z184" s="345">
        <v>374</v>
      </c>
      <c r="AA184" s="346">
        <v>369</v>
      </c>
      <c r="AB184" s="347">
        <v>172</v>
      </c>
      <c r="AC184" s="350">
        <v>369</v>
      </c>
      <c r="AD184" s="351">
        <v>0</v>
      </c>
      <c r="AE184" s="343">
        <v>100</v>
      </c>
      <c r="AF184" s="352">
        <v>0</v>
      </c>
    </row>
    <row r="185" spans="1:32" ht="18.75" customHeight="1">
      <c r="A185" s="356">
        <v>183</v>
      </c>
      <c r="B185" s="357">
        <v>143</v>
      </c>
      <c r="C185" s="358" t="s">
        <v>1269</v>
      </c>
      <c r="D185" s="359" t="s">
        <v>3815</v>
      </c>
      <c r="E185" s="360" t="s">
        <v>3813</v>
      </c>
      <c r="F185" s="361">
        <v>179</v>
      </c>
      <c r="G185" s="362">
        <v>87334665</v>
      </c>
      <c r="H185" s="363">
        <v>244</v>
      </c>
      <c r="I185" s="364">
        <v>240</v>
      </c>
      <c r="J185" s="365">
        <v>88114096</v>
      </c>
      <c r="K185" s="366">
        <v>321</v>
      </c>
      <c r="L185" s="367">
        <v>317</v>
      </c>
      <c r="M185" s="362">
        <v>12705833</v>
      </c>
      <c r="N185" s="363">
        <v>143</v>
      </c>
      <c r="O185" s="364">
        <v>139</v>
      </c>
      <c r="P185" s="365">
        <v>48791722</v>
      </c>
      <c r="Q185" s="366">
        <v>224</v>
      </c>
      <c r="R185" s="367">
        <v>220</v>
      </c>
      <c r="S185" s="362">
        <v>78567223</v>
      </c>
      <c r="T185" s="363">
        <v>204</v>
      </c>
      <c r="U185" s="364">
        <v>202</v>
      </c>
      <c r="V185" s="365">
        <v>4662486</v>
      </c>
      <c r="W185" s="366">
        <v>13</v>
      </c>
      <c r="X185" s="367">
        <v>13</v>
      </c>
      <c r="Y185" s="362">
        <v>58599</v>
      </c>
      <c r="Z185" s="363">
        <v>233</v>
      </c>
      <c r="AA185" s="364">
        <v>230</v>
      </c>
      <c r="AB185" s="365">
        <v>328</v>
      </c>
      <c r="AC185" s="368">
        <v>321</v>
      </c>
      <c r="AD185" s="360">
        <v>0</v>
      </c>
      <c r="AE185" s="369">
        <v>100</v>
      </c>
      <c r="AF185" s="370">
        <v>0</v>
      </c>
    </row>
    <row r="186" spans="1:32" ht="18.75" customHeight="1">
      <c r="A186" s="356">
        <v>184</v>
      </c>
      <c r="B186" s="357">
        <v>252</v>
      </c>
      <c r="C186" s="358" t="s">
        <v>1427</v>
      </c>
      <c r="D186" s="359" t="s">
        <v>3815</v>
      </c>
      <c r="E186" s="360" t="s">
        <v>3813</v>
      </c>
      <c r="F186" s="361">
        <v>180</v>
      </c>
      <c r="G186" s="362">
        <v>87322417</v>
      </c>
      <c r="H186" s="363">
        <v>226</v>
      </c>
      <c r="I186" s="364">
        <v>222</v>
      </c>
      <c r="J186" s="365">
        <v>90370268</v>
      </c>
      <c r="K186" s="366">
        <v>147</v>
      </c>
      <c r="L186" s="367">
        <v>144</v>
      </c>
      <c r="M186" s="362">
        <v>22718741</v>
      </c>
      <c r="N186" s="363">
        <v>350</v>
      </c>
      <c r="O186" s="364">
        <v>345</v>
      </c>
      <c r="P186" s="365">
        <v>19943735</v>
      </c>
      <c r="Q186" s="366">
        <v>14</v>
      </c>
      <c r="R186" s="367">
        <v>13</v>
      </c>
      <c r="S186" s="362">
        <v>267217841</v>
      </c>
      <c r="T186" s="363">
        <v>164</v>
      </c>
      <c r="U186" s="364">
        <v>163</v>
      </c>
      <c r="V186" s="365">
        <v>6007512</v>
      </c>
      <c r="W186" s="366">
        <v>27</v>
      </c>
      <c r="X186" s="367">
        <v>27</v>
      </c>
      <c r="Y186" s="362">
        <v>50487</v>
      </c>
      <c r="Z186" s="363">
        <v>11</v>
      </c>
      <c r="AA186" s="364">
        <v>11</v>
      </c>
      <c r="AB186" s="365">
        <v>1287</v>
      </c>
      <c r="AC186" s="368">
        <v>322</v>
      </c>
      <c r="AD186" s="360">
        <v>0</v>
      </c>
      <c r="AE186" s="369">
        <v>100</v>
      </c>
      <c r="AF186" s="370">
        <v>0</v>
      </c>
    </row>
    <row r="187" spans="1:32" ht="18.75" customHeight="1">
      <c r="A187" s="371">
        <v>185</v>
      </c>
      <c r="B187" s="372">
        <v>186</v>
      </c>
      <c r="C187" s="373" t="s">
        <v>1428</v>
      </c>
      <c r="D187" s="374" t="s">
        <v>465</v>
      </c>
      <c r="E187" s="375" t="s">
        <v>3813</v>
      </c>
      <c r="F187" s="376">
        <v>181</v>
      </c>
      <c r="G187" s="377">
        <v>87251907</v>
      </c>
      <c r="H187" s="378">
        <v>213</v>
      </c>
      <c r="I187" s="379">
        <v>209</v>
      </c>
      <c r="J187" s="380">
        <v>92247613</v>
      </c>
      <c r="K187" s="381" t="s">
        <v>3813</v>
      </c>
      <c r="L187" s="382" t="s">
        <v>3813</v>
      </c>
      <c r="M187" s="383" t="s">
        <v>3813</v>
      </c>
      <c r="N187" s="378" t="s">
        <v>3813</v>
      </c>
      <c r="O187" s="379" t="s">
        <v>3813</v>
      </c>
      <c r="P187" s="384" t="s">
        <v>3813</v>
      </c>
      <c r="Q187" s="381">
        <v>113</v>
      </c>
      <c r="R187" s="382">
        <v>110</v>
      </c>
      <c r="S187" s="377">
        <v>118000533</v>
      </c>
      <c r="T187" s="378" t="s">
        <v>3813</v>
      </c>
      <c r="U187" s="379" t="s">
        <v>3813</v>
      </c>
      <c r="V187" s="384" t="s">
        <v>3813</v>
      </c>
      <c r="W187" s="381">
        <v>32</v>
      </c>
      <c r="X187" s="382">
        <v>32</v>
      </c>
      <c r="Y187" s="377">
        <v>49291</v>
      </c>
      <c r="Z187" s="378">
        <v>225</v>
      </c>
      <c r="AA187" s="379">
        <v>222</v>
      </c>
      <c r="AB187" s="380">
        <v>336</v>
      </c>
      <c r="AC187" s="385">
        <v>384</v>
      </c>
      <c r="AD187" s="375">
        <v>0</v>
      </c>
      <c r="AE187" s="386">
        <v>100</v>
      </c>
      <c r="AF187" s="387">
        <v>0</v>
      </c>
    </row>
    <row r="188" spans="1:32" ht="18.75" customHeight="1">
      <c r="A188" s="388">
        <v>186</v>
      </c>
      <c r="B188" s="389">
        <v>153</v>
      </c>
      <c r="C188" s="390" t="s">
        <v>3922</v>
      </c>
      <c r="D188" s="391" t="s">
        <v>3815</v>
      </c>
      <c r="E188" s="392" t="s">
        <v>3813</v>
      </c>
      <c r="F188" s="393">
        <v>182</v>
      </c>
      <c r="G188" s="394">
        <v>87250598</v>
      </c>
      <c r="H188" s="395">
        <v>249</v>
      </c>
      <c r="I188" s="396">
        <v>245</v>
      </c>
      <c r="J188" s="397">
        <v>87300467</v>
      </c>
      <c r="K188" s="398">
        <v>456</v>
      </c>
      <c r="L188" s="399">
        <v>452</v>
      </c>
      <c r="M188" s="394">
        <v>4741935</v>
      </c>
      <c r="N188" s="395">
        <v>438</v>
      </c>
      <c r="O188" s="396">
        <v>433</v>
      </c>
      <c r="P188" s="397">
        <v>11228323</v>
      </c>
      <c r="Q188" s="398">
        <v>452</v>
      </c>
      <c r="R188" s="399">
        <v>448</v>
      </c>
      <c r="S188" s="394">
        <v>36173642</v>
      </c>
      <c r="T188" s="395">
        <v>347</v>
      </c>
      <c r="U188" s="396">
        <v>345</v>
      </c>
      <c r="V188" s="397">
        <v>1513238</v>
      </c>
      <c r="W188" s="398" t="s">
        <v>3813</v>
      </c>
      <c r="X188" s="399" t="s">
        <v>3813</v>
      </c>
      <c r="Y188" s="400" t="s">
        <v>3813</v>
      </c>
      <c r="Z188" s="395">
        <v>426</v>
      </c>
      <c r="AA188" s="396">
        <v>421</v>
      </c>
      <c r="AB188" s="397">
        <v>120</v>
      </c>
      <c r="AC188" s="401">
        <v>311</v>
      </c>
      <c r="AD188" s="392">
        <v>0</v>
      </c>
      <c r="AE188" s="402">
        <v>100</v>
      </c>
      <c r="AF188" s="403">
        <v>0</v>
      </c>
    </row>
    <row r="189" spans="1:32" ht="18.75" customHeight="1">
      <c r="A189" s="338">
        <v>187</v>
      </c>
      <c r="B189" s="339" t="s">
        <v>3813</v>
      </c>
      <c r="C189" s="429" t="s">
        <v>3813</v>
      </c>
      <c r="D189" s="341" t="s">
        <v>3369</v>
      </c>
      <c r="E189" s="351" t="s">
        <v>3813</v>
      </c>
      <c r="F189" s="353">
        <v>183</v>
      </c>
      <c r="G189" s="354" t="s">
        <v>3813</v>
      </c>
      <c r="H189" s="345">
        <v>243</v>
      </c>
      <c r="I189" s="346">
        <v>239</v>
      </c>
      <c r="J189" s="355" t="s">
        <v>3813</v>
      </c>
      <c r="K189" s="348">
        <v>46</v>
      </c>
      <c r="L189" s="349">
        <v>43</v>
      </c>
      <c r="M189" s="354" t="s">
        <v>3813</v>
      </c>
      <c r="N189" s="345">
        <v>139</v>
      </c>
      <c r="O189" s="346">
        <v>135</v>
      </c>
      <c r="P189" s="355" t="s">
        <v>3813</v>
      </c>
      <c r="Q189" s="348">
        <v>296</v>
      </c>
      <c r="R189" s="349">
        <v>292</v>
      </c>
      <c r="S189" s="354" t="s">
        <v>3813</v>
      </c>
      <c r="T189" s="345">
        <v>32</v>
      </c>
      <c r="U189" s="346">
        <v>32</v>
      </c>
      <c r="V189" s="355" t="s">
        <v>3813</v>
      </c>
      <c r="W189" s="348">
        <v>242</v>
      </c>
      <c r="X189" s="349">
        <v>241</v>
      </c>
      <c r="Y189" s="354" t="s">
        <v>3813</v>
      </c>
      <c r="Z189" s="345">
        <v>169</v>
      </c>
      <c r="AA189" s="346">
        <v>167</v>
      </c>
      <c r="AB189" s="355" t="s">
        <v>3813</v>
      </c>
      <c r="AC189" s="350">
        <v>384</v>
      </c>
      <c r="AD189" s="351">
        <v>0</v>
      </c>
      <c r="AE189" s="343">
        <v>100</v>
      </c>
      <c r="AF189" s="352">
        <v>0</v>
      </c>
    </row>
    <row r="190" spans="1:32" ht="18.75" customHeight="1">
      <c r="A190" s="356">
        <v>188</v>
      </c>
      <c r="B190" s="357" t="s">
        <v>3813</v>
      </c>
      <c r="C190" s="358" t="s">
        <v>1429</v>
      </c>
      <c r="D190" s="359" t="s">
        <v>3815</v>
      </c>
      <c r="E190" s="360" t="s">
        <v>3813</v>
      </c>
      <c r="F190" s="361">
        <v>184</v>
      </c>
      <c r="G190" s="362">
        <v>86960731</v>
      </c>
      <c r="H190" s="363">
        <v>151</v>
      </c>
      <c r="I190" s="364">
        <v>148</v>
      </c>
      <c r="J190" s="365">
        <v>102281948</v>
      </c>
      <c r="K190" s="366" t="s">
        <v>3813</v>
      </c>
      <c r="L190" s="367" t="s">
        <v>3813</v>
      </c>
      <c r="M190" s="426" t="s">
        <v>3813</v>
      </c>
      <c r="N190" s="363">
        <v>105</v>
      </c>
      <c r="O190" s="364">
        <v>101</v>
      </c>
      <c r="P190" s="365">
        <v>56907971</v>
      </c>
      <c r="Q190" s="366">
        <v>91</v>
      </c>
      <c r="R190" s="367">
        <v>88</v>
      </c>
      <c r="S190" s="362">
        <v>130730306</v>
      </c>
      <c r="T190" s="363" t="s">
        <v>3813</v>
      </c>
      <c r="U190" s="364" t="s">
        <v>3813</v>
      </c>
      <c r="V190" s="425" t="s">
        <v>3813</v>
      </c>
      <c r="W190" s="366">
        <v>397</v>
      </c>
      <c r="X190" s="367">
        <v>396</v>
      </c>
      <c r="Y190" s="362">
        <v>391</v>
      </c>
      <c r="Z190" s="363">
        <v>46</v>
      </c>
      <c r="AA190" s="364">
        <v>45</v>
      </c>
      <c r="AB190" s="365">
        <v>819</v>
      </c>
      <c r="AC190" s="368">
        <v>352</v>
      </c>
      <c r="AD190" s="360">
        <v>0</v>
      </c>
      <c r="AE190" s="369">
        <v>100</v>
      </c>
      <c r="AF190" s="370">
        <v>0</v>
      </c>
    </row>
    <row r="191" spans="1:32" ht="18.75" customHeight="1">
      <c r="A191" s="356">
        <v>189</v>
      </c>
      <c r="B191" s="357">
        <v>223</v>
      </c>
      <c r="C191" s="358" t="s">
        <v>1591</v>
      </c>
      <c r="D191" s="359" t="s">
        <v>3815</v>
      </c>
      <c r="E191" s="360" t="s">
        <v>3813</v>
      </c>
      <c r="F191" s="361">
        <v>185</v>
      </c>
      <c r="G191" s="362">
        <v>86894151</v>
      </c>
      <c r="H191" s="363">
        <v>251</v>
      </c>
      <c r="I191" s="364">
        <v>247</v>
      </c>
      <c r="J191" s="365">
        <v>87030213</v>
      </c>
      <c r="K191" s="366" t="s">
        <v>3813</v>
      </c>
      <c r="L191" s="367" t="s">
        <v>3813</v>
      </c>
      <c r="M191" s="426" t="s">
        <v>3813</v>
      </c>
      <c r="N191" s="363" t="s">
        <v>3813</v>
      </c>
      <c r="O191" s="364" t="s">
        <v>3813</v>
      </c>
      <c r="P191" s="425" t="s">
        <v>3813</v>
      </c>
      <c r="Q191" s="366">
        <v>195</v>
      </c>
      <c r="R191" s="367">
        <v>192</v>
      </c>
      <c r="S191" s="362">
        <v>85727882</v>
      </c>
      <c r="T191" s="363" t="s">
        <v>3813</v>
      </c>
      <c r="U191" s="364" t="s">
        <v>3813</v>
      </c>
      <c r="V191" s="425" t="s">
        <v>3813</v>
      </c>
      <c r="W191" s="366">
        <v>92</v>
      </c>
      <c r="X191" s="367">
        <v>91</v>
      </c>
      <c r="Y191" s="362">
        <v>33130</v>
      </c>
      <c r="Z191" s="363">
        <v>170</v>
      </c>
      <c r="AA191" s="364">
        <v>168</v>
      </c>
      <c r="AB191" s="365">
        <v>431</v>
      </c>
      <c r="AC191" s="368">
        <v>384</v>
      </c>
      <c r="AD191" s="360">
        <v>0</v>
      </c>
      <c r="AE191" s="369">
        <v>100</v>
      </c>
      <c r="AF191" s="370">
        <v>0</v>
      </c>
    </row>
    <row r="192" spans="1:32" ht="18.75" customHeight="1">
      <c r="A192" s="371">
        <v>190</v>
      </c>
      <c r="B192" s="372">
        <v>273</v>
      </c>
      <c r="C192" s="373" t="s">
        <v>202</v>
      </c>
      <c r="D192" s="374" t="s">
        <v>1737</v>
      </c>
      <c r="E192" s="375" t="s">
        <v>3813</v>
      </c>
      <c r="F192" s="376">
        <v>186</v>
      </c>
      <c r="G192" s="377">
        <v>86817143</v>
      </c>
      <c r="H192" s="378">
        <v>248</v>
      </c>
      <c r="I192" s="379">
        <v>244</v>
      </c>
      <c r="J192" s="380">
        <v>87725335</v>
      </c>
      <c r="K192" s="381">
        <v>111</v>
      </c>
      <c r="L192" s="382">
        <v>108</v>
      </c>
      <c r="M192" s="377">
        <v>26335310</v>
      </c>
      <c r="N192" s="378">
        <v>75</v>
      </c>
      <c r="O192" s="379">
        <v>74</v>
      </c>
      <c r="P192" s="380">
        <v>71128366</v>
      </c>
      <c r="Q192" s="381">
        <v>114</v>
      </c>
      <c r="R192" s="382">
        <v>111</v>
      </c>
      <c r="S192" s="377">
        <v>116986636</v>
      </c>
      <c r="T192" s="378">
        <v>214</v>
      </c>
      <c r="U192" s="379">
        <v>212</v>
      </c>
      <c r="V192" s="380">
        <v>4275103</v>
      </c>
      <c r="W192" s="381">
        <v>343</v>
      </c>
      <c r="X192" s="382">
        <v>342</v>
      </c>
      <c r="Y192" s="377">
        <v>2591</v>
      </c>
      <c r="Z192" s="378">
        <v>414</v>
      </c>
      <c r="AA192" s="379">
        <v>409</v>
      </c>
      <c r="AB192" s="380">
        <v>132</v>
      </c>
      <c r="AC192" s="385">
        <v>341</v>
      </c>
      <c r="AD192" s="375">
        <v>0</v>
      </c>
      <c r="AE192" s="386">
        <v>100</v>
      </c>
      <c r="AF192" s="387">
        <v>0</v>
      </c>
    </row>
    <row r="193" spans="1:32" ht="18.75" customHeight="1">
      <c r="A193" s="323">
        <v>191</v>
      </c>
      <c r="B193" s="324">
        <v>164</v>
      </c>
      <c r="C193" s="325" t="s">
        <v>1285</v>
      </c>
      <c r="D193" s="326" t="s">
        <v>83</v>
      </c>
      <c r="E193" s="327" t="s">
        <v>3813</v>
      </c>
      <c r="F193" s="328">
        <v>187</v>
      </c>
      <c r="G193" s="329">
        <v>86800074</v>
      </c>
      <c r="H193" s="330">
        <v>103</v>
      </c>
      <c r="I193" s="331">
        <v>100</v>
      </c>
      <c r="J193" s="332">
        <v>114127419</v>
      </c>
      <c r="K193" s="333">
        <v>382</v>
      </c>
      <c r="L193" s="334">
        <v>378</v>
      </c>
      <c r="M193" s="329">
        <v>8947393</v>
      </c>
      <c r="N193" s="330">
        <v>402</v>
      </c>
      <c r="O193" s="331">
        <v>397</v>
      </c>
      <c r="P193" s="332">
        <v>14793361</v>
      </c>
      <c r="Q193" s="333">
        <v>347</v>
      </c>
      <c r="R193" s="334">
        <v>343</v>
      </c>
      <c r="S193" s="329">
        <v>54782758</v>
      </c>
      <c r="T193" s="330">
        <v>286</v>
      </c>
      <c r="U193" s="331">
        <v>284</v>
      </c>
      <c r="V193" s="332">
        <v>2445102</v>
      </c>
      <c r="W193" s="333">
        <v>37</v>
      </c>
      <c r="X193" s="334">
        <v>37</v>
      </c>
      <c r="Y193" s="329">
        <v>47647</v>
      </c>
      <c r="Z193" s="330">
        <v>417</v>
      </c>
      <c r="AA193" s="331">
        <v>412</v>
      </c>
      <c r="AB193" s="332">
        <v>126</v>
      </c>
      <c r="AC193" s="335">
        <v>369</v>
      </c>
      <c r="AD193" s="327">
        <v>0</v>
      </c>
      <c r="AE193" s="336">
        <v>100</v>
      </c>
      <c r="AF193" s="337">
        <v>0</v>
      </c>
    </row>
    <row r="194" spans="1:32" ht="18.75" customHeight="1">
      <c r="A194" s="338">
        <v>192</v>
      </c>
      <c r="B194" s="339">
        <v>409</v>
      </c>
      <c r="C194" s="340" t="s">
        <v>1060</v>
      </c>
      <c r="D194" s="341" t="s">
        <v>1751</v>
      </c>
      <c r="E194" s="351" t="s">
        <v>3813</v>
      </c>
      <c r="F194" s="353">
        <v>188</v>
      </c>
      <c r="G194" s="344">
        <v>86709487</v>
      </c>
      <c r="H194" s="345">
        <v>237</v>
      </c>
      <c r="I194" s="346">
        <v>233</v>
      </c>
      <c r="J194" s="347">
        <v>88915141</v>
      </c>
      <c r="K194" s="348">
        <v>490</v>
      </c>
      <c r="L194" s="349">
        <v>486</v>
      </c>
      <c r="M194" s="344">
        <v>1127778</v>
      </c>
      <c r="N194" s="345">
        <v>256</v>
      </c>
      <c r="O194" s="346">
        <v>252</v>
      </c>
      <c r="P194" s="347">
        <v>30297587</v>
      </c>
      <c r="Q194" s="348">
        <v>423</v>
      </c>
      <c r="R194" s="349">
        <v>419</v>
      </c>
      <c r="S194" s="344">
        <v>42366491</v>
      </c>
      <c r="T194" s="345">
        <v>457</v>
      </c>
      <c r="U194" s="346">
        <v>453</v>
      </c>
      <c r="V194" s="347">
        <v>-1257724</v>
      </c>
      <c r="W194" s="348">
        <v>16</v>
      </c>
      <c r="X194" s="349">
        <v>16</v>
      </c>
      <c r="Y194" s="344">
        <v>56427</v>
      </c>
      <c r="Z194" s="345">
        <v>450</v>
      </c>
      <c r="AA194" s="346">
        <v>445</v>
      </c>
      <c r="AB194" s="347">
        <v>90</v>
      </c>
      <c r="AC194" s="350">
        <v>312</v>
      </c>
      <c r="AD194" s="351">
        <v>0</v>
      </c>
      <c r="AE194" s="343">
        <v>60</v>
      </c>
      <c r="AF194" s="352">
        <v>40</v>
      </c>
    </row>
    <row r="195" spans="1:32" ht="18.75" customHeight="1">
      <c r="A195" s="338">
        <v>193</v>
      </c>
      <c r="B195" s="339" t="s">
        <v>3813</v>
      </c>
      <c r="C195" s="340" t="s">
        <v>1430</v>
      </c>
      <c r="D195" s="341" t="s">
        <v>1431</v>
      </c>
      <c r="E195" s="351" t="s">
        <v>3813</v>
      </c>
      <c r="F195" s="353">
        <v>189</v>
      </c>
      <c r="G195" s="344">
        <v>86586809</v>
      </c>
      <c r="H195" s="345">
        <v>129</v>
      </c>
      <c r="I195" s="346">
        <v>126</v>
      </c>
      <c r="J195" s="347">
        <v>106168303</v>
      </c>
      <c r="K195" s="348">
        <v>243</v>
      </c>
      <c r="L195" s="349">
        <v>240</v>
      </c>
      <c r="M195" s="344">
        <v>15532117</v>
      </c>
      <c r="N195" s="345">
        <v>141</v>
      </c>
      <c r="O195" s="346">
        <v>137</v>
      </c>
      <c r="P195" s="347">
        <v>49198794</v>
      </c>
      <c r="Q195" s="348">
        <v>145</v>
      </c>
      <c r="R195" s="349">
        <v>142</v>
      </c>
      <c r="S195" s="344">
        <v>103058324</v>
      </c>
      <c r="T195" s="345">
        <v>92</v>
      </c>
      <c r="U195" s="346">
        <v>92</v>
      </c>
      <c r="V195" s="347">
        <v>10499583</v>
      </c>
      <c r="W195" s="348">
        <v>244</v>
      </c>
      <c r="X195" s="349">
        <v>243</v>
      </c>
      <c r="Y195" s="344">
        <v>10936</v>
      </c>
      <c r="Z195" s="345">
        <v>164</v>
      </c>
      <c r="AA195" s="346">
        <v>162</v>
      </c>
      <c r="AB195" s="347">
        <v>445</v>
      </c>
      <c r="AC195" s="350">
        <v>311</v>
      </c>
      <c r="AD195" s="351">
        <v>0</v>
      </c>
      <c r="AE195" s="343">
        <v>100</v>
      </c>
      <c r="AF195" s="352">
        <v>0</v>
      </c>
    </row>
    <row r="196" spans="1:32" ht="18.75" customHeight="1">
      <c r="A196" s="356">
        <v>194</v>
      </c>
      <c r="B196" s="357">
        <v>108</v>
      </c>
      <c r="C196" s="358" t="s">
        <v>382</v>
      </c>
      <c r="D196" s="359" t="s">
        <v>3815</v>
      </c>
      <c r="E196" s="360" t="s">
        <v>3813</v>
      </c>
      <c r="F196" s="361">
        <v>190</v>
      </c>
      <c r="G196" s="362">
        <v>86518150</v>
      </c>
      <c r="H196" s="363">
        <v>120</v>
      </c>
      <c r="I196" s="364">
        <v>117</v>
      </c>
      <c r="J196" s="365">
        <v>107922116</v>
      </c>
      <c r="K196" s="366" t="s">
        <v>3813</v>
      </c>
      <c r="L196" s="367" t="s">
        <v>3813</v>
      </c>
      <c r="M196" s="426" t="s">
        <v>3813</v>
      </c>
      <c r="N196" s="363" t="s">
        <v>3813</v>
      </c>
      <c r="O196" s="364" t="s">
        <v>3813</v>
      </c>
      <c r="P196" s="425" t="s">
        <v>3813</v>
      </c>
      <c r="Q196" s="366" t="s">
        <v>3813</v>
      </c>
      <c r="R196" s="367" t="s">
        <v>3813</v>
      </c>
      <c r="S196" s="426" t="s">
        <v>3813</v>
      </c>
      <c r="T196" s="363" t="s">
        <v>3813</v>
      </c>
      <c r="U196" s="364" t="s">
        <v>3813</v>
      </c>
      <c r="V196" s="425" t="s">
        <v>3813</v>
      </c>
      <c r="W196" s="366">
        <v>250</v>
      </c>
      <c r="X196" s="367">
        <v>249</v>
      </c>
      <c r="Y196" s="362">
        <v>10400</v>
      </c>
      <c r="Z196" s="363" t="s">
        <v>3813</v>
      </c>
      <c r="AA196" s="364" t="s">
        <v>3813</v>
      </c>
      <c r="AB196" s="425" t="s">
        <v>3813</v>
      </c>
      <c r="AC196" s="368">
        <v>369</v>
      </c>
      <c r="AD196" s="360">
        <v>0</v>
      </c>
      <c r="AE196" s="369">
        <v>100</v>
      </c>
      <c r="AF196" s="370">
        <v>0</v>
      </c>
    </row>
    <row r="197" spans="1:32" ht="18.75" customHeight="1">
      <c r="A197" s="371">
        <v>195</v>
      </c>
      <c r="B197" s="372">
        <v>219</v>
      </c>
      <c r="C197" s="373" t="s">
        <v>1161</v>
      </c>
      <c r="D197" s="374" t="s">
        <v>3369</v>
      </c>
      <c r="E197" s="375" t="s">
        <v>3813</v>
      </c>
      <c r="F197" s="376">
        <v>191</v>
      </c>
      <c r="G197" s="377">
        <v>86390972</v>
      </c>
      <c r="H197" s="378">
        <v>236</v>
      </c>
      <c r="I197" s="379">
        <v>232</v>
      </c>
      <c r="J197" s="380">
        <v>89108662</v>
      </c>
      <c r="K197" s="381">
        <v>206</v>
      </c>
      <c r="L197" s="382">
        <v>203</v>
      </c>
      <c r="M197" s="377">
        <v>18084093</v>
      </c>
      <c r="N197" s="378">
        <v>106</v>
      </c>
      <c r="O197" s="379">
        <v>102</v>
      </c>
      <c r="P197" s="380">
        <v>56759402</v>
      </c>
      <c r="Q197" s="381">
        <v>247</v>
      </c>
      <c r="R197" s="382">
        <v>243</v>
      </c>
      <c r="S197" s="377">
        <v>72246800</v>
      </c>
      <c r="T197" s="378">
        <v>103</v>
      </c>
      <c r="U197" s="379">
        <v>103</v>
      </c>
      <c r="V197" s="380">
        <v>9190098</v>
      </c>
      <c r="W197" s="381" t="s">
        <v>3813</v>
      </c>
      <c r="X197" s="382" t="s">
        <v>3813</v>
      </c>
      <c r="Y197" s="383" t="s">
        <v>3813</v>
      </c>
      <c r="Z197" s="378">
        <v>269</v>
      </c>
      <c r="AA197" s="379">
        <v>264</v>
      </c>
      <c r="AB197" s="380">
        <v>280</v>
      </c>
      <c r="AC197" s="385">
        <v>321</v>
      </c>
      <c r="AD197" s="375">
        <v>0</v>
      </c>
      <c r="AE197" s="386">
        <v>100</v>
      </c>
      <c r="AF197" s="387">
        <v>0</v>
      </c>
    </row>
    <row r="198" spans="1:32" ht="18.75" customHeight="1">
      <c r="A198" s="323">
        <v>196</v>
      </c>
      <c r="B198" s="324">
        <v>205</v>
      </c>
      <c r="C198" s="325" t="s">
        <v>3091</v>
      </c>
      <c r="D198" s="326" t="s">
        <v>3374</v>
      </c>
      <c r="E198" s="327" t="s">
        <v>3813</v>
      </c>
      <c r="F198" s="328">
        <v>192</v>
      </c>
      <c r="G198" s="329">
        <v>86207373</v>
      </c>
      <c r="H198" s="330">
        <v>170</v>
      </c>
      <c r="I198" s="331">
        <v>167</v>
      </c>
      <c r="J198" s="332">
        <v>99065632</v>
      </c>
      <c r="K198" s="333">
        <v>307</v>
      </c>
      <c r="L198" s="334">
        <v>303</v>
      </c>
      <c r="M198" s="329">
        <v>13314698</v>
      </c>
      <c r="N198" s="330">
        <v>288</v>
      </c>
      <c r="O198" s="331">
        <v>284</v>
      </c>
      <c r="P198" s="332">
        <v>26677120</v>
      </c>
      <c r="Q198" s="333">
        <v>306</v>
      </c>
      <c r="R198" s="334">
        <v>302</v>
      </c>
      <c r="S198" s="329">
        <v>61434785</v>
      </c>
      <c r="T198" s="330">
        <v>296</v>
      </c>
      <c r="U198" s="331">
        <v>294</v>
      </c>
      <c r="V198" s="332">
        <v>2263069</v>
      </c>
      <c r="W198" s="333">
        <v>323</v>
      </c>
      <c r="X198" s="334">
        <v>322</v>
      </c>
      <c r="Y198" s="329">
        <v>3845</v>
      </c>
      <c r="Z198" s="330">
        <v>340</v>
      </c>
      <c r="AA198" s="331">
        <v>335</v>
      </c>
      <c r="AB198" s="332">
        <v>205</v>
      </c>
      <c r="AC198" s="335">
        <v>311</v>
      </c>
      <c r="AD198" s="327">
        <v>0</v>
      </c>
      <c r="AE198" s="336">
        <v>100</v>
      </c>
      <c r="AF198" s="337">
        <v>0</v>
      </c>
    </row>
    <row r="199" spans="1:32" ht="18.75" customHeight="1">
      <c r="A199" s="338">
        <v>197</v>
      </c>
      <c r="B199" s="339">
        <v>86</v>
      </c>
      <c r="C199" s="340" t="s">
        <v>1432</v>
      </c>
      <c r="D199" s="341" t="s">
        <v>3115</v>
      </c>
      <c r="E199" s="351" t="s">
        <v>3813</v>
      </c>
      <c r="F199" s="353">
        <v>193</v>
      </c>
      <c r="G199" s="344">
        <v>86092706</v>
      </c>
      <c r="H199" s="345">
        <v>210</v>
      </c>
      <c r="I199" s="346">
        <v>206</v>
      </c>
      <c r="J199" s="347">
        <v>93515259</v>
      </c>
      <c r="K199" s="348">
        <v>209</v>
      </c>
      <c r="L199" s="349">
        <v>206</v>
      </c>
      <c r="M199" s="344">
        <v>17915776</v>
      </c>
      <c r="N199" s="345">
        <v>324</v>
      </c>
      <c r="O199" s="346">
        <v>320</v>
      </c>
      <c r="P199" s="347">
        <v>22916875</v>
      </c>
      <c r="Q199" s="348">
        <v>407</v>
      </c>
      <c r="R199" s="349">
        <v>403</v>
      </c>
      <c r="S199" s="344">
        <v>45676130</v>
      </c>
      <c r="T199" s="345">
        <v>193</v>
      </c>
      <c r="U199" s="346">
        <v>192</v>
      </c>
      <c r="V199" s="347">
        <v>4976385</v>
      </c>
      <c r="W199" s="348">
        <v>14</v>
      </c>
      <c r="X199" s="349">
        <v>14</v>
      </c>
      <c r="Y199" s="344">
        <v>58490</v>
      </c>
      <c r="Z199" s="345">
        <v>55</v>
      </c>
      <c r="AA199" s="346">
        <v>54</v>
      </c>
      <c r="AB199" s="347">
        <v>743</v>
      </c>
      <c r="AC199" s="350">
        <v>322</v>
      </c>
      <c r="AD199" s="351">
        <v>0</v>
      </c>
      <c r="AE199" s="343">
        <v>100</v>
      </c>
      <c r="AF199" s="352">
        <v>0</v>
      </c>
    </row>
    <row r="200" spans="1:32" ht="18.75" customHeight="1">
      <c r="A200" s="356">
        <v>198</v>
      </c>
      <c r="B200" s="357">
        <v>127</v>
      </c>
      <c r="C200" s="358" t="s">
        <v>1534</v>
      </c>
      <c r="D200" s="359" t="s">
        <v>3815</v>
      </c>
      <c r="E200" s="360" t="s">
        <v>3813</v>
      </c>
      <c r="F200" s="361">
        <v>194</v>
      </c>
      <c r="G200" s="362">
        <v>86038886</v>
      </c>
      <c r="H200" s="363">
        <v>255</v>
      </c>
      <c r="I200" s="364">
        <v>251</v>
      </c>
      <c r="J200" s="365">
        <v>86154942</v>
      </c>
      <c r="K200" s="366">
        <v>8</v>
      </c>
      <c r="L200" s="367">
        <v>7</v>
      </c>
      <c r="M200" s="362">
        <v>64041324</v>
      </c>
      <c r="N200" s="363">
        <v>4</v>
      </c>
      <c r="O200" s="364">
        <v>4</v>
      </c>
      <c r="P200" s="365">
        <v>324832154</v>
      </c>
      <c r="Q200" s="366">
        <v>9</v>
      </c>
      <c r="R200" s="367">
        <v>8</v>
      </c>
      <c r="S200" s="362">
        <v>354042086</v>
      </c>
      <c r="T200" s="363">
        <v>2</v>
      </c>
      <c r="U200" s="364">
        <v>2</v>
      </c>
      <c r="V200" s="365">
        <v>48800829</v>
      </c>
      <c r="W200" s="366">
        <v>65</v>
      </c>
      <c r="X200" s="367">
        <v>64</v>
      </c>
      <c r="Y200" s="362">
        <v>39478</v>
      </c>
      <c r="Z200" s="363">
        <v>127</v>
      </c>
      <c r="AA200" s="364">
        <v>126</v>
      </c>
      <c r="AB200" s="365">
        <v>502</v>
      </c>
      <c r="AC200" s="368">
        <v>210</v>
      </c>
      <c r="AD200" s="360">
        <v>0</v>
      </c>
      <c r="AE200" s="369">
        <v>100</v>
      </c>
      <c r="AF200" s="370">
        <v>0</v>
      </c>
    </row>
    <row r="201" spans="1:32" ht="18.75" customHeight="1">
      <c r="A201" s="338">
        <v>199</v>
      </c>
      <c r="B201" s="339">
        <v>142</v>
      </c>
      <c r="C201" s="340" t="s">
        <v>201</v>
      </c>
      <c r="D201" s="341" t="s">
        <v>465</v>
      </c>
      <c r="E201" s="351" t="s">
        <v>3813</v>
      </c>
      <c r="F201" s="353">
        <v>195</v>
      </c>
      <c r="G201" s="344">
        <v>85952448</v>
      </c>
      <c r="H201" s="345">
        <v>100</v>
      </c>
      <c r="I201" s="346">
        <v>97</v>
      </c>
      <c r="J201" s="347">
        <v>114503825</v>
      </c>
      <c r="K201" s="348">
        <v>337</v>
      </c>
      <c r="L201" s="349">
        <v>333</v>
      </c>
      <c r="M201" s="344">
        <v>11440422</v>
      </c>
      <c r="N201" s="345">
        <v>361</v>
      </c>
      <c r="O201" s="346">
        <v>356</v>
      </c>
      <c r="P201" s="347">
        <v>19045101</v>
      </c>
      <c r="Q201" s="348">
        <v>285</v>
      </c>
      <c r="R201" s="349">
        <v>281</v>
      </c>
      <c r="S201" s="344">
        <v>63820784</v>
      </c>
      <c r="T201" s="345">
        <v>368</v>
      </c>
      <c r="U201" s="346">
        <v>366</v>
      </c>
      <c r="V201" s="347">
        <v>1227040</v>
      </c>
      <c r="W201" s="348">
        <v>257</v>
      </c>
      <c r="X201" s="349">
        <v>256</v>
      </c>
      <c r="Y201" s="344">
        <v>9556</v>
      </c>
      <c r="Z201" s="345">
        <v>219</v>
      </c>
      <c r="AA201" s="346">
        <v>217</v>
      </c>
      <c r="AB201" s="347">
        <v>342</v>
      </c>
      <c r="AC201" s="350">
        <v>321</v>
      </c>
      <c r="AD201" s="351">
        <v>0</v>
      </c>
      <c r="AE201" s="343">
        <v>100</v>
      </c>
      <c r="AF201" s="352">
        <v>0</v>
      </c>
    </row>
    <row r="202" spans="1:32" ht="18.75" customHeight="1">
      <c r="A202" s="371">
        <v>200</v>
      </c>
      <c r="B202" s="372">
        <v>97</v>
      </c>
      <c r="C202" s="373" t="s">
        <v>3124</v>
      </c>
      <c r="D202" s="374" t="s">
        <v>3125</v>
      </c>
      <c r="E202" s="375" t="s">
        <v>3813</v>
      </c>
      <c r="F202" s="376">
        <v>196</v>
      </c>
      <c r="G202" s="377">
        <v>85916905</v>
      </c>
      <c r="H202" s="378">
        <v>139</v>
      </c>
      <c r="I202" s="379">
        <v>136</v>
      </c>
      <c r="J202" s="380">
        <v>104249307</v>
      </c>
      <c r="K202" s="381">
        <v>157</v>
      </c>
      <c r="L202" s="382">
        <v>154</v>
      </c>
      <c r="M202" s="377">
        <v>21962556</v>
      </c>
      <c r="N202" s="378">
        <v>214</v>
      </c>
      <c r="O202" s="379">
        <v>210</v>
      </c>
      <c r="P202" s="380">
        <v>36920164</v>
      </c>
      <c r="Q202" s="381">
        <v>140</v>
      </c>
      <c r="R202" s="382">
        <v>137</v>
      </c>
      <c r="S202" s="377">
        <v>106341159</v>
      </c>
      <c r="T202" s="378">
        <v>325</v>
      </c>
      <c r="U202" s="379">
        <v>323</v>
      </c>
      <c r="V202" s="380">
        <v>1840778</v>
      </c>
      <c r="W202" s="381">
        <v>206</v>
      </c>
      <c r="X202" s="382">
        <v>205</v>
      </c>
      <c r="Y202" s="377">
        <v>14654</v>
      </c>
      <c r="Z202" s="378">
        <v>101</v>
      </c>
      <c r="AA202" s="379">
        <v>100</v>
      </c>
      <c r="AB202" s="380">
        <v>568</v>
      </c>
      <c r="AC202" s="385">
        <v>332</v>
      </c>
      <c r="AD202" s="375">
        <v>0</v>
      </c>
      <c r="AE202" s="386">
        <v>0</v>
      </c>
      <c r="AF202" s="387">
        <v>100</v>
      </c>
    </row>
    <row r="203" spans="1:32" ht="18.75" customHeight="1">
      <c r="A203" s="388">
        <v>201</v>
      </c>
      <c r="B203" s="389" t="s">
        <v>3813</v>
      </c>
      <c r="C203" s="390" t="s">
        <v>1433</v>
      </c>
      <c r="D203" s="391" t="s">
        <v>3815</v>
      </c>
      <c r="E203" s="392" t="s">
        <v>3813</v>
      </c>
      <c r="F203" s="393">
        <v>197</v>
      </c>
      <c r="G203" s="394">
        <v>85799497</v>
      </c>
      <c r="H203" s="395">
        <v>185</v>
      </c>
      <c r="I203" s="396">
        <v>181</v>
      </c>
      <c r="J203" s="397">
        <v>97141162</v>
      </c>
      <c r="K203" s="398">
        <v>466</v>
      </c>
      <c r="L203" s="399">
        <v>462</v>
      </c>
      <c r="M203" s="394">
        <v>3899737</v>
      </c>
      <c r="N203" s="395">
        <v>407</v>
      </c>
      <c r="O203" s="396">
        <v>402</v>
      </c>
      <c r="P203" s="397">
        <v>14347077</v>
      </c>
      <c r="Q203" s="398">
        <v>387</v>
      </c>
      <c r="R203" s="399">
        <v>383</v>
      </c>
      <c r="S203" s="394">
        <v>48395628</v>
      </c>
      <c r="T203" s="395">
        <v>259</v>
      </c>
      <c r="U203" s="396">
        <v>257</v>
      </c>
      <c r="V203" s="397">
        <v>3018561</v>
      </c>
      <c r="W203" s="398" t="s">
        <v>3813</v>
      </c>
      <c r="X203" s="399" t="s">
        <v>3813</v>
      </c>
      <c r="Y203" s="400" t="s">
        <v>3813</v>
      </c>
      <c r="Z203" s="395">
        <v>491</v>
      </c>
      <c r="AA203" s="396">
        <v>486</v>
      </c>
      <c r="AB203" s="397">
        <v>42</v>
      </c>
      <c r="AC203" s="401">
        <v>371</v>
      </c>
      <c r="AD203" s="392">
        <v>0</v>
      </c>
      <c r="AE203" s="402">
        <v>100</v>
      </c>
      <c r="AF203" s="403">
        <v>0</v>
      </c>
    </row>
    <row r="204" spans="1:32" ht="18.75" customHeight="1">
      <c r="A204" s="338">
        <v>202</v>
      </c>
      <c r="B204" s="339">
        <v>192</v>
      </c>
      <c r="C204" s="340" t="s">
        <v>2407</v>
      </c>
      <c r="D204" s="341" t="s">
        <v>3815</v>
      </c>
      <c r="E204" s="351" t="s">
        <v>3813</v>
      </c>
      <c r="F204" s="353">
        <v>198</v>
      </c>
      <c r="G204" s="344">
        <v>85710795</v>
      </c>
      <c r="H204" s="345">
        <v>217</v>
      </c>
      <c r="I204" s="346">
        <v>213</v>
      </c>
      <c r="J204" s="347">
        <v>91542669</v>
      </c>
      <c r="K204" s="348">
        <v>68</v>
      </c>
      <c r="L204" s="349">
        <v>65</v>
      </c>
      <c r="M204" s="344">
        <v>31934035</v>
      </c>
      <c r="N204" s="345">
        <v>215</v>
      </c>
      <c r="O204" s="346">
        <v>211</v>
      </c>
      <c r="P204" s="347">
        <v>36822069</v>
      </c>
      <c r="Q204" s="348">
        <v>370</v>
      </c>
      <c r="R204" s="349">
        <v>366</v>
      </c>
      <c r="S204" s="344">
        <v>51112849</v>
      </c>
      <c r="T204" s="345">
        <v>132</v>
      </c>
      <c r="U204" s="346">
        <v>131</v>
      </c>
      <c r="V204" s="347">
        <v>7140894</v>
      </c>
      <c r="W204" s="348">
        <v>388</v>
      </c>
      <c r="X204" s="349">
        <v>387</v>
      </c>
      <c r="Y204" s="344">
        <v>656</v>
      </c>
      <c r="Z204" s="345">
        <v>209</v>
      </c>
      <c r="AA204" s="346">
        <v>207</v>
      </c>
      <c r="AB204" s="347">
        <v>351</v>
      </c>
      <c r="AC204" s="350">
        <v>342</v>
      </c>
      <c r="AD204" s="351">
        <v>0</v>
      </c>
      <c r="AE204" s="343">
        <v>8.86</v>
      </c>
      <c r="AF204" s="352">
        <v>91.14</v>
      </c>
    </row>
    <row r="205" spans="1:32" ht="18.75" customHeight="1">
      <c r="A205" s="338">
        <v>203</v>
      </c>
      <c r="B205" s="339">
        <v>389</v>
      </c>
      <c r="C205" s="340" t="s">
        <v>3087</v>
      </c>
      <c r="D205" s="341" t="s">
        <v>3812</v>
      </c>
      <c r="E205" s="351" t="s">
        <v>3813</v>
      </c>
      <c r="F205" s="353">
        <v>199</v>
      </c>
      <c r="G205" s="344">
        <v>85587637</v>
      </c>
      <c r="H205" s="345">
        <v>260</v>
      </c>
      <c r="I205" s="346">
        <v>256</v>
      </c>
      <c r="J205" s="347">
        <v>85587637</v>
      </c>
      <c r="K205" s="348">
        <v>276</v>
      </c>
      <c r="L205" s="349">
        <v>272</v>
      </c>
      <c r="M205" s="344">
        <v>14278836</v>
      </c>
      <c r="N205" s="345">
        <v>355</v>
      </c>
      <c r="O205" s="346">
        <v>350</v>
      </c>
      <c r="P205" s="347">
        <v>19470805</v>
      </c>
      <c r="Q205" s="348">
        <v>284</v>
      </c>
      <c r="R205" s="349">
        <v>280</v>
      </c>
      <c r="S205" s="344">
        <v>63997304</v>
      </c>
      <c r="T205" s="345">
        <v>210</v>
      </c>
      <c r="U205" s="346">
        <v>208</v>
      </c>
      <c r="V205" s="347">
        <v>4395590</v>
      </c>
      <c r="W205" s="348">
        <v>118</v>
      </c>
      <c r="X205" s="349">
        <v>117</v>
      </c>
      <c r="Y205" s="344">
        <v>28942</v>
      </c>
      <c r="Z205" s="345">
        <v>285</v>
      </c>
      <c r="AA205" s="346">
        <v>280</v>
      </c>
      <c r="AB205" s="347">
        <v>260</v>
      </c>
      <c r="AC205" s="350">
        <v>371</v>
      </c>
      <c r="AD205" s="351">
        <v>0</v>
      </c>
      <c r="AE205" s="343">
        <v>99.92</v>
      </c>
      <c r="AF205" s="352">
        <v>0.08</v>
      </c>
    </row>
    <row r="206" spans="1:32" ht="18.75" customHeight="1">
      <c r="A206" s="338">
        <v>204</v>
      </c>
      <c r="B206" s="339" t="s">
        <v>3813</v>
      </c>
      <c r="C206" s="340" t="s">
        <v>1434</v>
      </c>
      <c r="D206" s="341" t="s">
        <v>3815</v>
      </c>
      <c r="E206" s="351" t="s">
        <v>3813</v>
      </c>
      <c r="F206" s="353">
        <v>200</v>
      </c>
      <c r="G206" s="344">
        <v>85435359</v>
      </c>
      <c r="H206" s="345">
        <v>174</v>
      </c>
      <c r="I206" s="346">
        <v>171</v>
      </c>
      <c r="J206" s="347">
        <v>98695266</v>
      </c>
      <c r="K206" s="348">
        <v>439</v>
      </c>
      <c r="L206" s="349">
        <v>435</v>
      </c>
      <c r="M206" s="344">
        <v>6293746</v>
      </c>
      <c r="N206" s="345">
        <v>289</v>
      </c>
      <c r="O206" s="346">
        <v>285</v>
      </c>
      <c r="P206" s="347">
        <v>26538570</v>
      </c>
      <c r="Q206" s="348">
        <v>428</v>
      </c>
      <c r="R206" s="349">
        <v>424</v>
      </c>
      <c r="S206" s="344">
        <v>41757621</v>
      </c>
      <c r="T206" s="345">
        <v>440</v>
      </c>
      <c r="U206" s="346">
        <v>436</v>
      </c>
      <c r="V206" s="347">
        <v>45955</v>
      </c>
      <c r="W206" s="348">
        <v>377</v>
      </c>
      <c r="X206" s="349">
        <v>376</v>
      </c>
      <c r="Y206" s="344">
        <v>1024</v>
      </c>
      <c r="Z206" s="345" t="s">
        <v>3813</v>
      </c>
      <c r="AA206" s="346" t="s">
        <v>3813</v>
      </c>
      <c r="AB206" s="355" t="s">
        <v>3813</v>
      </c>
      <c r="AC206" s="350">
        <v>311</v>
      </c>
      <c r="AD206" s="351">
        <v>0</v>
      </c>
      <c r="AE206" s="343">
        <v>100</v>
      </c>
      <c r="AF206" s="352">
        <v>0</v>
      </c>
    </row>
    <row r="207" spans="1:32" ht="18.75" customHeight="1">
      <c r="A207" s="404">
        <v>205</v>
      </c>
      <c r="B207" s="405">
        <v>327</v>
      </c>
      <c r="C207" s="406" t="s">
        <v>1145</v>
      </c>
      <c r="D207" s="407" t="s">
        <v>3815</v>
      </c>
      <c r="E207" s="433" t="s">
        <v>3813</v>
      </c>
      <c r="F207" s="419">
        <v>201</v>
      </c>
      <c r="G207" s="410">
        <v>85226303</v>
      </c>
      <c r="H207" s="411">
        <v>258</v>
      </c>
      <c r="I207" s="412">
        <v>254</v>
      </c>
      <c r="J207" s="413">
        <v>85892473</v>
      </c>
      <c r="K207" s="414">
        <v>267</v>
      </c>
      <c r="L207" s="415">
        <v>263</v>
      </c>
      <c r="M207" s="410">
        <v>14537855</v>
      </c>
      <c r="N207" s="411">
        <v>117</v>
      </c>
      <c r="O207" s="412">
        <v>113</v>
      </c>
      <c r="P207" s="413">
        <v>54984908</v>
      </c>
      <c r="Q207" s="414">
        <v>287</v>
      </c>
      <c r="R207" s="415">
        <v>283</v>
      </c>
      <c r="S207" s="410">
        <v>63581290</v>
      </c>
      <c r="T207" s="411">
        <v>149</v>
      </c>
      <c r="U207" s="412">
        <v>148</v>
      </c>
      <c r="V207" s="413">
        <v>6627308</v>
      </c>
      <c r="W207" s="414">
        <v>278</v>
      </c>
      <c r="X207" s="415">
        <v>277</v>
      </c>
      <c r="Y207" s="410">
        <v>7508</v>
      </c>
      <c r="Z207" s="411">
        <v>168</v>
      </c>
      <c r="AA207" s="412">
        <v>166</v>
      </c>
      <c r="AB207" s="413">
        <v>435</v>
      </c>
      <c r="AC207" s="418">
        <v>382</v>
      </c>
      <c r="AD207" s="408">
        <v>0</v>
      </c>
      <c r="AE207" s="419">
        <v>100</v>
      </c>
      <c r="AF207" s="420">
        <v>0</v>
      </c>
    </row>
    <row r="208" spans="1:32" ht="18.75" customHeight="1">
      <c r="A208" s="388">
        <v>206</v>
      </c>
      <c r="B208" s="389">
        <v>266</v>
      </c>
      <c r="C208" s="390" t="s">
        <v>3280</v>
      </c>
      <c r="D208" s="391" t="s">
        <v>3815</v>
      </c>
      <c r="E208" s="392" t="s">
        <v>3813</v>
      </c>
      <c r="F208" s="393">
        <v>202</v>
      </c>
      <c r="G208" s="394">
        <v>85165782</v>
      </c>
      <c r="H208" s="395">
        <v>122</v>
      </c>
      <c r="I208" s="396">
        <v>119</v>
      </c>
      <c r="J208" s="397">
        <v>107128801</v>
      </c>
      <c r="K208" s="398">
        <v>389</v>
      </c>
      <c r="L208" s="399">
        <v>385</v>
      </c>
      <c r="M208" s="394">
        <v>8613091</v>
      </c>
      <c r="N208" s="395">
        <v>294</v>
      </c>
      <c r="O208" s="396">
        <v>290</v>
      </c>
      <c r="P208" s="397">
        <v>25933890</v>
      </c>
      <c r="Q208" s="398">
        <v>178</v>
      </c>
      <c r="R208" s="399">
        <v>175</v>
      </c>
      <c r="S208" s="394">
        <v>90804938</v>
      </c>
      <c r="T208" s="395">
        <v>346</v>
      </c>
      <c r="U208" s="396">
        <v>344</v>
      </c>
      <c r="V208" s="397">
        <v>1538615</v>
      </c>
      <c r="W208" s="398">
        <v>231</v>
      </c>
      <c r="X208" s="399">
        <v>230</v>
      </c>
      <c r="Y208" s="394">
        <v>12460</v>
      </c>
      <c r="Z208" s="395">
        <v>208</v>
      </c>
      <c r="AA208" s="396">
        <v>206</v>
      </c>
      <c r="AB208" s="397">
        <v>352</v>
      </c>
      <c r="AC208" s="401">
        <v>321</v>
      </c>
      <c r="AD208" s="392">
        <v>0</v>
      </c>
      <c r="AE208" s="402">
        <v>100</v>
      </c>
      <c r="AF208" s="403">
        <v>0</v>
      </c>
    </row>
    <row r="209" spans="1:32" ht="18.75" customHeight="1">
      <c r="A209" s="338">
        <v>207</v>
      </c>
      <c r="B209" s="339">
        <v>173</v>
      </c>
      <c r="C209" s="340" t="s">
        <v>1435</v>
      </c>
      <c r="D209" s="341" t="s">
        <v>3375</v>
      </c>
      <c r="E209" s="351" t="s">
        <v>3813</v>
      </c>
      <c r="F209" s="353">
        <v>203</v>
      </c>
      <c r="G209" s="344">
        <v>85061712</v>
      </c>
      <c r="H209" s="345">
        <v>29</v>
      </c>
      <c r="I209" s="346">
        <v>29</v>
      </c>
      <c r="J209" s="347">
        <v>132946315</v>
      </c>
      <c r="K209" s="348">
        <v>425</v>
      </c>
      <c r="L209" s="349">
        <v>421</v>
      </c>
      <c r="M209" s="344">
        <v>7047478</v>
      </c>
      <c r="N209" s="345">
        <v>401</v>
      </c>
      <c r="O209" s="346">
        <v>396</v>
      </c>
      <c r="P209" s="347">
        <v>14909173</v>
      </c>
      <c r="Q209" s="348">
        <v>209</v>
      </c>
      <c r="R209" s="349">
        <v>206</v>
      </c>
      <c r="S209" s="344">
        <v>82373392</v>
      </c>
      <c r="T209" s="345">
        <v>312</v>
      </c>
      <c r="U209" s="346">
        <v>310</v>
      </c>
      <c r="V209" s="347">
        <v>2014204</v>
      </c>
      <c r="W209" s="348">
        <v>28</v>
      </c>
      <c r="X209" s="349">
        <v>28</v>
      </c>
      <c r="Y209" s="344">
        <v>50455</v>
      </c>
      <c r="Z209" s="345">
        <v>464</v>
      </c>
      <c r="AA209" s="346">
        <v>459</v>
      </c>
      <c r="AB209" s="347">
        <v>75</v>
      </c>
      <c r="AC209" s="350">
        <v>311</v>
      </c>
      <c r="AD209" s="351">
        <v>0</v>
      </c>
      <c r="AE209" s="343">
        <v>100</v>
      </c>
      <c r="AF209" s="352">
        <v>0</v>
      </c>
    </row>
    <row r="210" spans="1:32" ht="18.75" customHeight="1">
      <c r="A210" s="338">
        <v>208</v>
      </c>
      <c r="B210" s="339">
        <v>140</v>
      </c>
      <c r="C210" s="340" t="s">
        <v>2398</v>
      </c>
      <c r="D210" s="341" t="s">
        <v>1436</v>
      </c>
      <c r="E210" s="351" t="s">
        <v>3813</v>
      </c>
      <c r="F210" s="353">
        <v>204</v>
      </c>
      <c r="G210" s="344">
        <v>85060854</v>
      </c>
      <c r="H210" s="345">
        <v>214</v>
      </c>
      <c r="I210" s="346">
        <v>210</v>
      </c>
      <c r="J210" s="347">
        <v>91966863</v>
      </c>
      <c r="K210" s="348">
        <v>43</v>
      </c>
      <c r="L210" s="349">
        <v>40</v>
      </c>
      <c r="M210" s="344">
        <v>40884137</v>
      </c>
      <c r="N210" s="345">
        <v>248</v>
      </c>
      <c r="O210" s="346">
        <v>244</v>
      </c>
      <c r="P210" s="347">
        <v>31848485</v>
      </c>
      <c r="Q210" s="348">
        <v>253</v>
      </c>
      <c r="R210" s="349">
        <v>249</v>
      </c>
      <c r="S210" s="344">
        <v>70948936</v>
      </c>
      <c r="T210" s="345">
        <v>56</v>
      </c>
      <c r="U210" s="346">
        <v>56</v>
      </c>
      <c r="V210" s="347">
        <v>13907789</v>
      </c>
      <c r="W210" s="348">
        <v>96</v>
      </c>
      <c r="X210" s="349">
        <v>95</v>
      </c>
      <c r="Y210" s="344">
        <v>32815</v>
      </c>
      <c r="Z210" s="345">
        <v>27</v>
      </c>
      <c r="AA210" s="346">
        <v>26</v>
      </c>
      <c r="AB210" s="347">
        <v>996</v>
      </c>
      <c r="AC210" s="350">
        <v>382</v>
      </c>
      <c r="AD210" s="351">
        <v>0</v>
      </c>
      <c r="AE210" s="343">
        <v>100</v>
      </c>
      <c r="AF210" s="352">
        <v>0</v>
      </c>
    </row>
    <row r="211" spans="1:32" ht="18.75" customHeight="1">
      <c r="A211" s="338">
        <v>209</v>
      </c>
      <c r="B211" s="339">
        <v>156</v>
      </c>
      <c r="C211" s="340" t="s">
        <v>207</v>
      </c>
      <c r="D211" s="341" t="s">
        <v>2988</v>
      </c>
      <c r="E211" s="351" t="s">
        <v>3813</v>
      </c>
      <c r="F211" s="353">
        <v>205</v>
      </c>
      <c r="G211" s="344">
        <v>85048218</v>
      </c>
      <c r="H211" s="345">
        <v>257</v>
      </c>
      <c r="I211" s="346">
        <v>253</v>
      </c>
      <c r="J211" s="347">
        <v>86062252</v>
      </c>
      <c r="K211" s="348">
        <v>238</v>
      </c>
      <c r="L211" s="349">
        <v>235</v>
      </c>
      <c r="M211" s="344">
        <v>16072143</v>
      </c>
      <c r="N211" s="345">
        <v>167</v>
      </c>
      <c r="O211" s="346">
        <v>163</v>
      </c>
      <c r="P211" s="347">
        <v>45463011</v>
      </c>
      <c r="Q211" s="348">
        <v>316</v>
      </c>
      <c r="R211" s="349">
        <v>312</v>
      </c>
      <c r="S211" s="344">
        <v>59841904</v>
      </c>
      <c r="T211" s="345">
        <v>50</v>
      </c>
      <c r="U211" s="346">
        <v>50</v>
      </c>
      <c r="V211" s="347">
        <v>14658856</v>
      </c>
      <c r="W211" s="348">
        <v>390</v>
      </c>
      <c r="X211" s="349">
        <v>389</v>
      </c>
      <c r="Y211" s="344">
        <v>641</v>
      </c>
      <c r="Z211" s="345">
        <v>489</v>
      </c>
      <c r="AA211" s="346">
        <v>484</v>
      </c>
      <c r="AB211" s="347">
        <v>43</v>
      </c>
      <c r="AC211" s="350">
        <v>311</v>
      </c>
      <c r="AD211" s="351">
        <v>0</v>
      </c>
      <c r="AE211" s="343">
        <v>94</v>
      </c>
      <c r="AF211" s="352">
        <v>6</v>
      </c>
    </row>
    <row r="212" spans="1:32" ht="18.75" customHeight="1">
      <c r="A212" s="404">
        <v>210</v>
      </c>
      <c r="B212" s="405">
        <v>355</v>
      </c>
      <c r="C212" s="406" t="s">
        <v>649</v>
      </c>
      <c r="D212" s="407" t="s">
        <v>3815</v>
      </c>
      <c r="E212" s="408" t="s">
        <v>3813</v>
      </c>
      <c r="F212" s="409">
        <v>206</v>
      </c>
      <c r="G212" s="410">
        <v>84984922</v>
      </c>
      <c r="H212" s="411">
        <v>33</v>
      </c>
      <c r="I212" s="412">
        <v>33</v>
      </c>
      <c r="J212" s="413">
        <v>130001543</v>
      </c>
      <c r="K212" s="414">
        <v>55</v>
      </c>
      <c r="L212" s="415">
        <v>52</v>
      </c>
      <c r="M212" s="410">
        <v>36011901</v>
      </c>
      <c r="N212" s="411">
        <v>99</v>
      </c>
      <c r="O212" s="412">
        <v>95</v>
      </c>
      <c r="P212" s="413">
        <v>58442598</v>
      </c>
      <c r="Q212" s="414">
        <v>121</v>
      </c>
      <c r="R212" s="415">
        <v>118</v>
      </c>
      <c r="S212" s="410">
        <v>112596880</v>
      </c>
      <c r="T212" s="411">
        <v>339</v>
      </c>
      <c r="U212" s="412">
        <v>337</v>
      </c>
      <c r="V212" s="413">
        <v>1626708</v>
      </c>
      <c r="W212" s="414">
        <v>53</v>
      </c>
      <c r="X212" s="415">
        <v>52</v>
      </c>
      <c r="Y212" s="410">
        <v>43336</v>
      </c>
      <c r="Z212" s="411">
        <v>3</v>
      </c>
      <c r="AA212" s="412">
        <v>3</v>
      </c>
      <c r="AB212" s="413">
        <v>1893</v>
      </c>
      <c r="AC212" s="418">
        <v>323</v>
      </c>
      <c r="AD212" s="408">
        <v>0</v>
      </c>
      <c r="AE212" s="419">
        <v>100</v>
      </c>
      <c r="AF212" s="420">
        <v>0</v>
      </c>
    </row>
    <row r="213" spans="1:32" ht="18.75" customHeight="1">
      <c r="A213" s="323">
        <v>211</v>
      </c>
      <c r="B213" s="324">
        <v>212</v>
      </c>
      <c r="C213" s="325" t="s">
        <v>1585</v>
      </c>
      <c r="D213" s="326" t="s">
        <v>1586</v>
      </c>
      <c r="E213" s="327" t="s">
        <v>3813</v>
      </c>
      <c r="F213" s="328">
        <v>207</v>
      </c>
      <c r="G213" s="329">
        <v>84584204</v>
      </c>
      <c r="H213" s="330">
        <v>266</v>
      </c>
      <c r="I213" s="331">
        <v>262</v>
      </c>
      <c r="J213" s="332">
        <v>85054169</v>
      </c>
      <c r="K213" s="333">
        <v>168</v>
      </c>
      <c r="L213" s="334">
        <v>165</v>
      </c>
      <c r="M213" s="329">
        <v>21177965</v>
      </c>
      <c r="N213" s="330">
        <v>162</v>
      </c>
      <c r="O213" s="331">
        <v>158</v>
      </c>
      <c r="P213" s="332">
        <v>45907709</v>
      </c>
      <c r="Q213" s="333">
        <v>149</v>
      </c>
      <c r="R213" s="334">
        <v>146</v>
      </c>
      <c r="S213" s="329">
        <v>100804994</v>
      </c>
      <c r="T213" s="330">
        <v>136</v>
      </c>
      <c r="U213" s="331">
        <v>135</v>
      </c>
      <c r="V213" s="332">
        <v>7049327</v>
      </c>
      <c r="W213" s="333" t="s">
        <v>3813</v>
      </c>
      <c r="X213" s="334" t="s">
        <v>3813</v>
      </c>
      <c r="Y213" s="423" t="s">
        <v>3813</v>
      </c>
      <c r="Z213" s="330">
        <v>389</v>
      </c>
      <c r="AA213" s="331">
        <v>384</v>
      </c>
      <c r="AB213" s="332">
        <v>162</v>
      </c>
      <c r="AC213" s="335">
        <v>311</v>
      </c>
      <c r="AD213" s="327">
        <v>0</v>
      </c>
      <c r="AE213" s="336">
        <v>100</v>
      </c>
      <c r="AF213" s="337">
        <v>0</v>
      </c>
    </row>
    <row r="214" spans="1:32" ht="18.75" customHeight="1">
      <c r="A214" s="338">
        <v>212</v>
      </c>
      <c r="B214" s="339">
        <v>332</v>
      </c>
      <c r="C214" s="340" t="s">
        <v>639</v>
      </c>
      <c r="D214" s="341" t="s">
        <v>2992</v>
      </c>
      <c r="E214" s="351" t="s">
        <v>3813</v>
      </c>
      <c r="F214" s="353">
        <v>208</v>
      </c>
      <c r="G214" s="344">
        <v>84530430</v>
      </c>
      <c r="H214" s="345">
        <v>242</v>
      </c>
      <c r="I214" s="346">
        <v>238</v>
      </c>
      <c r="J214" s="347">
        <v>88182015</v>
      </c>
      <c r="K214" s="348">
        <v>106</v>
      </c>
      <c r="L214" s="349">
        <v>103</v>
      </c>
      <c r="M214" s="344">
        <v>27404520</v>
      </c>
      <c r="N214" s="345">
        <v>213</v>
      </c>
      <c r="O214" s="346">
        <v>209</v>
      </c>
      <c r="P214" s="347">
        <v>37557749</v>
      </c>
      <c r="Q214" s="348">
        <v>90</v>
      </c>
      <c r="R214" s="349">
        <v>87</v>
      </c>
      <c r="S214" s="344">
        <v>131033202</v>
      </c>
      <c r="T214" s="345">
        <v>115</v>
      </c>
      <c r="U214" s="346">
        <v>115</v>
      </c>
      <c r="V214" s="347">
        <v>8098025</v>
      </c>
      <c r="W214" s="348">
        <v>123</v>
      </c>
      <c r="X214" s="349">
        <v>122</v>
      </c>
      <c r="Y214" s="344">
        <v>27699</v>
      </c>
      <c r="Z214" s="345">
        <v>138</v>
      </c>
      <c r="AA214" s="346">
        <v>137</v>
      </c>
      <c r="AB214" s="347">
        <v>480</v>
      </c>
      <c r="AC214" s="350">
        <v>384</v>
      </c>
      <c r="AD214" s="351">
        <v>0</v>
      </c>
      <c r="AE214" s="343">
        <v>100</v>
      </c>
      <c r="AF214" s="352">
        <v>0</v>
      </c>
    </row>
    <row r="215" spans="1:32" ht="18.75" customHeight="1">
      <c r="A215" s="338">
        <v>213</v>
      </c>
      <c r="B215" s="339" t="s">
        <v>3813</v>
      </c>
      <c r="C215" s="340" t="s">
        <v>1437</v>
      </c>
      <c r="D215" s="341" t="s">
        <v>3812</v>
      </c>
      <c r="E215" s="351" t="s">
        <v>3813</v>
      </c>
      <c r="F215" s="353">
        <v>209</v>
      </c>
      <c r="G215" s="344">
        <v>84402295</v>
      </c>
      <c r="H215" s="345">
        <v>2</v>
      </c>
      <c r="I215" s="346">
        <v>2</v>
      </c>
      <c r="J215" s="347">
        <v>298764879</v>
      </c>
      <c r="K215" s="348">
        <v>23</v>
      </c>
      <c r="L215" s="349">
        <v>22</v>
      </c>
      <c r="M215" s="344">
        <v>47996830</v>
      </c>
      <c r="N215" s="345">
        <v>16</v>
      </c>
      <c r="O215" s="346">
        <v>16</v>
      </c>
      <c r="P215" s="347">
        <v>146835253</v>
      </c>
      <c r="Q215" s="348">
        <v>20</v>
      </c>
      <c r="R215" s="349">
        <v>19</v>
      </c>
      <c r="S215" s="344">
        <v>251187128</v>
      </c>
      <c r="T215" s="345">
        <v>51</v>
      </c>
      <c r="U215" s="346">
        <v>51</v>
      </c>
      <c r="V215" s="347">
        <v>14650210</v>
      </c>
      <c r="W215" s="348" t="s">
        <v>3813</v>
      </c>
      <c r="X215" s="349" t="s">
        <v>3813</v>
      </c>
      <c r="Y215" s="354" t="s">
        <v>3813</v>
      </c>
      <c r="Z215" s="345">
        <v>334</v>
      </c>
      <c r="AA215" s="346">
        <v>329</v>
      </c>
      <c r="AB215" s="347">
        <v>212</v>
      </c>
      <c r="AC215" s="350">
        <v>351</v>
      </c>
      <c r="AD215" s="351">
        <v>0</v>
      </c>
      <c r="AE215" s="343">
        <v>100</v>
      </c>
      <c r="AF215" s="352">
        <v>0</v>
      </c>
    </row>
    <row r="216" spans="1:32" ht="18.75" customHeight="1">
      <c r="A216" s="356">
        <v>214</v>
      </c>
      <c r="B216" s="357">
        <v>330</v>
      </c>
      <c r="C216" s="358" t="s">
        <v>1284</v>
      </c>
      <c r="D216" s="359" t="s">
        <v>3815</v>
      </c>
      <c r="E216" s="360" t="s">
        <v>3813</v>
      </c>
      <c r="F216" s="361">
        <v>210</v>
      </c>
      <c r="G216" s="362">
        <v>83913174</v>
      </c>
      <c r="H216" s="363">
        <v>53</v>
      </c>
      <c r="I216" s="364">
        <v>53</v>
      </c>
      <c r="J216" s="365">
        <v>123334898</v>
      </c>
      <c r="K216" s="366">
        <v>42</v>
      </c>
      <c r="L216" s="367">
        <v>39</v>
      </c>
      <c r="M216" s="362">
        <v>40936386</v>
      </c>
      <c r="N216" s="363">
        <v>366</v>
      </c>
      <c r="O216" s="364">
        <v>361</v>
      </c>
      <c r="P216" s="365">
        <v>18577730</v>
      </c>
      <c r="Q216" s="366">
        <v>411</v>
      </c>
      <c r="R216" s="367">
        <v>407</v>
      </c>
      <c r="S216" s="362">
        <v>45386428</v>
      </c>
      <c r="T216" s="363">
        <v>65</v>
      </c>
      <c r="U216" s="364">
        <v>65</v>
      </c>
      <c r="V216" s="365">
        <v>12638047</v>
      </c>
      <c r="W216" s="366">
        <v>405</v>
      </c>
      <c r="X216" s="367">
        <v>404</v>
      </c>
      <c r="Y216" s="362">
        <v>162</v>
      </c>
      <c r="Z216" s="363">
        <v>19</v>
      </c>
      <c r="AA216" s="364">
        <v>18</v>
      </c>
      <c r="AB216" s="365">
        <v>1126</v>
      </c>
      <c r="AC216" s="368">
        <v>311</v>
      </c>
      <c r="AD216" s="360">
        <v>0</v>
      </c>
      <c r="AE216" s="369">
        <v>100</v>
      </c>
      <c r="AF216" s="370">
        <v>0</v>
      </c>
    </row>
    <row r="217" spans="1:32" ht="18.75" customHeight="1">
      <c r="A217" s="404">
        <v>215</v>
      </c>
      <c r="B217" s="431">
        <v>187</v>
      </c>
      <c r="C217" s="406" t="s">
        <v>1820</v>
      </c>
      <c r="D217" s="407" t="s">
        <v>3815</v>
      </c>
      <c r="E217" s="408" t="s">
        <v>3813</v>
      </c>
      <c r="F217" s="409">
        <v>211</v>
      </c>
      <c r="G217" s="410">
        <v>83903976</v>
      </c>
      <c r="H217" s="411">
        <v>241</v>
      </c>
      <c r="I217" s="412">
        <v>237</v>
      </c>
      <c r="J217" s="413">
        <v>88205948</v>
      </c>
      <c r="K217" s="414" t="s">
        <v>3813</v>
      </c>
      <c r="L217" s="415" t="s">
        <v>3813</v>
      </c>
      <c r="M217" s="416" t="s">
        <v>3813</v>
      </c>
      <c r="N217" s="411">
        <v>442</v>
      </c>
      <c r="O217" s="412">
        <v>437</v>
      </c>
      <c r="P217" s="413">
        <v>10747108</v>
      </c>
      <c r="Q217" s="414">
        <v>277</v>
      </c>
      <c r="R217" s="415">
        <v>273</v>
      </c>
      <c r="S217" s="410">
        <v>65540250</v>
      </c>
      <c r="T217" s="411" t="s">
        <v>3813</v>
      </c>
      <c r="U217" s="412" t="s">
        <v>3813</v>
      </c>
      <c r="V217" s="417" t="s">
        <v>3813</v>
      </c>
      <c r="W217" s="414">
        <v>128</v>
      </c>
      <c r="X217" s="415">
        <v>127</v>
      </c>
      <c r="Y217" s="410">
        <v>26882</v>
      </c>
      <c r="Z217" s="411">
        <v>239</v>
      </c>
      <c r="AA217" s="412">
        <v>236</v>
      </c>
      <c r="AB217" s="413">
        <v>321</v>
      </c>
      <c r="AC217" s="418">
        <v>372</v>
      </c>
      <c r="AD217" s="408">
        <v>0</v>
      </c>
      <c r="AE217" s="419">
        <v>0.25</v>
      </c>
      <c r="AF217" s="420">
        <v>99.75</v>
      </c>
    </row>
    <row r="218" spans="1:32" ht="18.75" customHeight="1">
      <c r="A218" s="388">
        <v>216</v>
      </c>
      <c r="B218" s="389">
        <v>489</v>
      </c>
      <c r="C218" s="390" t="s">
        <v>1438</v>
      </c>
      <c r="D218" s="391" t="s">
        <v>3815</v>
      </c>
      <c r="E218" s="392" t="s">
        <v>3813</v>
      </c>
      <c r="F218" s="393">
        <v>212</v>
      </c>
      <c r="G218" s="394">
        <v>83879645</v>
      </c>
      <c r="H218" s="395">
        <v>278</v>
      </c>
      <c r="I218" s="396">
        <v>274</v>
      </c>
      <c r="J218" s="397">
        <v>83879645</v>
      </c>
      <c r="K218" s="398">
        <v>433</v>
      </c>
      <c r="L218" s="399">
        <v>429</v>
      </c>
      <c r="M218" s="394">
        <v>6573471</v>
      </c>
      <c r="N218" s="395">
        <v>481</v>
      </c>
      <c r="O218" s="396">
        <v>476</v>
      </c>
      <c r="P218" s="397">
        <v>4708360</v>
      </c>
      <c r="Q218" s="398">
        <v>495</v>
      </c>
      <c r="R218" s="399">
        <v>490</v>
      </c>
      <c r="S218" s="394">
        <v>20294563</v>
      </c>
      <c r="T218" s="395">
        <v>341</v>
      </c>
      <c r="U218" s="396">
        <v>339</v>
      </c>
      <c r="V218" s="397">
        <v>1610788</v>
      </c>
      <c r="W218" s="398" t="s">
        <v>3813</v>
      </c>
      <c r="X218" s="399" t="s">
        <v>3813</v>
      </c>
      <c r="Y218" s="400" t="s">
        <v>3813</v>
      </c>
      <c r="Z218" s="395">
        <v>363</v>
      </c>
      <c r="AA218" s="396">
        <v>358</v>
      </c>
      <c r="AB218" s="397">
        <v>182</v>
      </c>
      <c r="AC218" s="401">
        <v>322</v>
      </c>
      <c r="AD218" s="392">
        <v>0</v>
      </c>
      <c r="AE218" s="402">
        <v>100</v>
      </c>
      <c r="AF218" s="403">
        <v>0</v>
      </c>
    </row>
    <row r="219" spans="1:32" ht="18.75" customHeight="1">
      <c r="A219" s="356">
        <v>217</v>
      </c>
      <c r="B219" s="357" t="s">
        <v>3813</v>
      </c>
      <c r="C219" s="358" t="s">
        <v>1439</v>
      </c>
      <c r="D219" s="359" t="s">
        <v>3815</v>
      </c>
      <c r="E219" s="360" t="s">
        <v>3813</v>
      </c>
      <c r="F219" s="361">
        <v>213</v>
      </c>
      <c r="G219" s="362">
        <v>83360893</v>
      </c>
      <c r="H219" s="363">
        <v>272</v>
      </c>
      <c r="I219" s="364">
        <v>268</v>
      </c>
      <c r="J219" s="365">
        <v>84096753</v>
      </c>
      <c r="K219" s="366">
        <v>88</v>
      </c>
      <c r="L219" s="367">
        <v>85</v>
      </c>
      <c r="M219" s="362">
        <v>29420943</v>
      </c>
      <c r="N219" s="363" t="s">
        <v>3813</v>
      </c>
      <c r="O219" s="364" t="s">
        <v>3813</v>
      </c>
      <c r="P219" s="425" t="s">
        <v>3813</v>
      </c>
      <c r="Q219" s="366" t="s">
        <v>3813</v>
      </c>
      <c r="R219" s="367" t="s">
        <v>3813</v>
      </c>
      <c r="S219" s="426" t="s">
        <v>3813</v>
      </c>
      <c r="T219" s="363">
        <v>30</v>
      </c>
      <c r="U219" s="364">
        <v>30</v>
      </c>
      <c r="V219" s="365">
        <v>18633595</v>
      </c>
      <c r="W219" s="366">
        <v>30</v>
      </c>
      <c r="X219" s="367">
        <v>30</v>
      </c>
      <c r="Y219" s="362">
        <v>49602</v>
      </c>
      <c r="Z219" s="363">
        <v>312</v>
      </c>
      <c r="AA219" s="364">
        <v>307</v>
      </c>
      <c r="AB219" s="365">
        <v>234</v>
      </c>
      <c r="AC219" s="368">
        <v>384</v>
      </c>
      <c r="AD219" s="360">
        <v>0</v>
      </c>
      <c r="AE219" s="369">
        <v>100</v>
      </c>
      <c r="AF219" s="370">
        <v>0</v>
      </c>
    </row>
    <row r="220" spans="1:32" ht="18.75" customHeight="1">
      <c r="A220" s="356">
        <v>218</v>
      </c>
      <c r="B220" s="357">
        <v>171</v>
      </c>
      <c r="C220" s="358" t="s">
        <v>1440</v>
      </c>
      <c r="D220" s="359" t="s">
        <v>3815</v>
      </c>
      <c r="E220" s="360" t="s">
        <v>3813</v>
      </c>
      <c r="F220" s="361">
        <v>214</v>
      </c>
      <c r="G220" s="362">
        <v>83218334</v>
      </c>
      <c r="H220" s="363">
        <v>269</v>
      </c>
      <c r="I220" s="364">
        <v>265</v>
      </c>
      <c r="J220" s="365">
        <v>84761018</v>
      </c>
      <c r="K220" s="366">
        <v>232</v>
      </c>
      <c r="L220" s="367">
        <v>229</v>
      </c>
      <c r="M220" s="362">
        <v>16669653</v>
      </c>
      <c r="N220" s="363">
        <v>46</v>
      </c>
      <c r="O220" s="364">
        <v>45</v>
      </c>
      <c r="P220" s="365">
        <v>97436887</v>
      </c>
      <c r="Q220" s="366">
        <v>84</v>
      </c>
      <c r="R220" s="367">
        <v>81</v>
      </c>
      <c r="S220" s="362">
        <v>135330594</v>
      </c>
      <c r="T220" s="363">
        <v>494</v>
      </c>
      <c r="U220" s="364">
        <v>489</v>
      </c>
      <c r="V220" s="365">
        <v>-14183625</v>
      </c>
      <c r="W220" s="366">
        <v>345</v>
      </c>
      <c r="X220" s="367">
        <v>344</v>
      </c>
      <c r="Y220" s="362">
        <v>2577</v>
      </c>
      <c r="Z220" s="363">
        <v>15</v>
      </c>
      <c r="AA220" s="364">
        <v>15</v>
      </c>
      <c r="AB220" s="365">
        <v>1185</v>
      </c>
      <c r="AC220" s="368">
        <v>321</v>
      </c>
      <c r="AD220" s="360">
        <v>0</v>
      </c>
      <c r="AE220" s="369">
        <v>100</v>
      </c>
      <c r="AF220" s="370">
        <v>0</v>
      </c>
    </row>
    <row r="221" spans="1:32" ht="18.75" customHeight="1">
      <c r="A221" s="338">
        <v>219</v>
      </c>
      <c r="B221" s="339">
        <v>296</v>
      </c>
      <c r="C221" s="340" t="s">
        <v>1441</v>
      </c>
      <c r="D221" s="341" t="s">
        <v>2086</v>
      </c>
      <c r="E221" s="351" t="s">
        <v>3813</v>
      </c>
      <c r="F221" s="353">
        <v>215</v>
      </c>
      <c r="G221" s="344">
        <v>83207685</v>
      </c>
      <c r="H221" s="345">
        <v>283</v>
      </c>
      <c r="I221" s="346">
        <v>279</v>
      </c>
      <c r="J221" s="347">
        <v>83521606</v>
      </c>
      <c r="K221" s="348">
        <v>290</v>
      </c>
      <c r="L221" s="349">
        <v>286</v>
      </c>
      <c r="M221" s="344">
        <v>13673878</v>
      </c>
      <c r="N221" s="345">
        <v>356</v>
      </c>
      <c r="O221" s="346">
        <v>351</v>
      </c>
      <c r="P221" s="347">
        <v>19395315</v>
      </c>
      <c r="Q221" s="348">
        <v>282</v>
      </c>
      <c r="R221" s="349">
        <v>278</v>
      </c>
      <c r="S221" s="344">
        <v>64038937</v>
      </c>
      <c r="T221" s="345">
        <v>238</v>
      </c>
      <c r="U221" s="346">
        <v>236</v>
      </c>
      <c r="V221" s="347">
        <v>3598628</v>
      </c>
      <c r="W221" s="348">
        <v>371</v>
      </c>
      <c r="X221" s="349">
        <v>370</v>
      </c>
      <c r="Y221" s="344">
        <v>1320</v>
      </c>
      <c r="Z221" s="345">
        <v>205</v>
      </c>
      <c r="AA221" s="346">
        <v>203</v>
      </c>
      <c r="AB221" s="347">
        <v>357</v>
      </c>
      <c r="AC221" s="350">
        <v>321</v>
      </c>
      <c r="AD221" s="351">
        <v>0</v>
      </c>
      <c r="AE221" s="343">
        <v>100</v>
      </c>
      <c r="AF221" s="352">
        <v>0</v>
      </c>
    </row>
    <row r="222" spans="1:32" ht="18.75" customHeight="1">
      <c r="A222" s="371">
        <v>220</v>
      </c>
      <c r="B222" s="372">
        <v>169</v>
      </c>
      <c r="C222" s="373" t="s">
        <v>3126</v>
      </c>
      <c r="D222" s="374" t="s">
        <v>3373</v>
      </c>
      <c r="E222" s="375" t="s">
        <v>3813</v>
      </c>
      <c r="F222" s="376">
        <v>216</v>
      </c>
      <c r="G222" s="377">
        <v>82726259</v>
      </c>
      <c r="H222" s="378">
        <v>222</v>
      </c>
      <c r="I222" s="379">
        <v>218</v>
      </c>
      <c r="J222" s="380">
        <v>90700955</v>
      </c>
      <c r="K222" s="381">
        <v>230</v>
      </c>
      <c r="L222" s="382">
        <v>227</v>
      </c>
      <c r="M222" s="377">
        <v>16735141</v>
      </c>
      <c r="N222" s="378">
        <v>228</v>
      </c>
      <c r="O222" s="379">
        <v>224</v>
      </c>
      <c r="P222" s="380">
        <v>35382692</v>
      </c>
      <c r="Q222" s="381">
        <v>248</v>
      </c>
      <c r="R222" s="382">
        <v>244</v>
      </c>
      <c r="S222" s="377">
        <v>72095971</v>
      </c>
      <c r="T222" s="378">
        <v>229</v>
      </c>
      <c r="U222" s="379">
        <v>227</v>
      </c>
      <c r="V222" s="380">
        <v>3847089</v>
      </c>
      <c r="W222" s="381">
        <v>85</v>
      </c>
      <c r="X222" s="382">
        <v>84</v>
      </c>
      <c r="Y222" s="377">
        <v>34671</v>
      </c>
      <c r="Z222" s="378">
        <v>150</v>
      </c>
      <c r="AA222" s="379">
        <v>149</v>
      </c>
      <c r="AB222" s="380">
        <v>461</v>
      </c>
      <c r="AC222" s="385">
        <v>321</v>
      </c>
      <c r="AD222" s="375">
        <v>0</v>
      </c>
      <c r="AE222" s="386">
        <v>100</v>
      </c>
      <c r="AF222" s="387">
        <v>0</v>
      </c>
    </row>
    <row r="223" spans="1:32" ht="18.75" customHeight="1">
      <c r="A223" s="323">
        <v>221</v>
      </c>
      <c r="B223" s="324">
        <v>202</v>
      </c>
      <c r="C223" s="325" t="s">
        <v>4114</v>
      </c>
      <c r="D223" s="326" t="s">
        <v>3369</v>
      </c>
      <c r="E223" s="327" t="s">
        <v>3813</v>
      </c>
      <c r="F223" s="328">
        <v>217</v>
      </c>
      <c r="G223" s="329">
        <v>82577912</v>
      </c>
      <c r="H223" s="330">
        <v>265</v>
      </c>
      <c r="I223" s="331">
        <v>261</v>
      </c>
      <c r="J223" s="332">
        <v>85062552</v>
      </c>
      <c r="K223" s="333">
        <v>73</v>
      </c>
      <c r="L223" s="334">
        <v>70</v>
      </c>
      <c r="M223" s="329">
        <v>31352602</v>
      </c>
      <c r="N223" s="330">
        <v>127</v>
      </c>
      <c r="O223" s="331">
        <v>123</v>
      </c>
      <c r="P223" s="332">
        <v>52943772</v>
      </c>
      <c r="Q223" s="333">
        <v>233</v>
      </c>
      <c r="R223" s="334">
        <v>229</v>
      </c>
      <c r="S223" s="329">
        <v>76013631</v>
      </c>
      <c r="T223" s="330">
        <v>125</v>
      </c>
      <c r="U223" s="331">
        <v>124</v>
      </c>
      <c r="V223" s="332">
        <v>7638550</v>
      </c>
      <c r="W223" s="333">
        <v>163</v>
      </c>
      <c r="X223" s="334">
        <v>162</v>
      </c>
      <c r="Y223" s="329">
        <v>20851</v>
      </c>
      <c r="Z223" s="330">
        <v>61</v>
      </c>
      <c r="AA223" s="331">
        <v>60</v>
      </c>
      <c r="AB223" s="332">
        <v>729</v>
      </c>
      <c r="AC223" s="335">
        <v>321</v>
      </c>
      <c r="AD223" s="327">
        <v>0</v>
      </c>
      <c r="AE223" s="336">
        <v>100</v>
      </c>
      <c r="AF223" s="337">
        <v>0</v>
      </c>
    </row>
    <row r="224" spans="1:32" ht="18.75" customHeight="1">
      <c r="A224" s="338">
        <v>222</v>
      </c>
      <c r="B224" s="339">
        <v>236</v>
      </c>
      <c r="C224" s="340" t="s">
        <v>1442</v>
      </c>
      <c r="D224" s="341" t="s">
        <v>3816</v>
      </c>
      <c r="E224" s="351" t="s">
        <v>3813</v>
      </c>
      <c r="F224" s="353">
        <v>218</v>
      </c>
      <c r="G224" s="344">
        <v>82468005</v>
      </c>
      <c r="H224" s="345">
        <v>268</v>
      </c>
      <c r="I224" s="346">
        <v>264</v>
      </c>
      <c r="J224" s="347">
        <v>85050046</v>
      </c>
      <c r="K224" s="348" t="s">
        <v>3813</v>
      </c>
      <c r="L224" s="349" t="s">
        <v>3813</v>
      </c>
      <c r="M224" s="354" t="s">
        <v>3813</v>
      </c>
      <c r="N224" s="345" t="s">
        <v>3813</v>
      </c>
      <c r="O224" s="346" t="s">
        <v>3813</v>
      </c>
      <c r="P224" s="355" t="s">
        <v>3813</v>
      </c>
      <c r="Q224" s="348" t="s">
        <v>3813</v>
      </c>
      <c r="R224" s="349" t="s">
        <v>3813</v>
      </c>
      <c r="S224" s="354" t="s">
        <v>3813</v>
      </c>
      <c r="T224" s="345" t="s">
        <v>3813</v>
      </c>
      <c r="U224" s="346" t="s">
        <v>3813</v>
      </c>
      <c r="V224" s="355" t="s">
        <v>3813</v>
      </c>
      <c r="W224" s="348" t="s">
        <v>3813</v>
      </c>
      <c r="X224" s="349" t="s">
        <v>3813</v>
      </c>
      <c r="Y224" s="354" t="s">
        <v>3813</v>
      </c>
      <c r="Z224" s="345" t="s">
        <v>3813</v>
      </c>
      <c r="AA224" s="346" t="s">
        <v>3813</v>
      </c>
      <c r="AB224" s="355" t="s">
        <v>3813</v>
      </c>
      <c r="AC224" s="350">
        <v>361</v>
      </c>
      <c r="AD224" s="351">
        <v>0</v>
      </c>
      <c r="AE224" s="343">
        <v>100</v>
      </c>
      <c r="AF224" s="352">
        <v>0</v>
      </c>
    </row>
    <row r="225" spans="1:32" ht="18.75" customHeight="1">
      <c r="A225" s="356">
        <v>223</v>
      </c>
      <c r="B225" s="357" t="s">
        <v>3813</v>
      </c>
      <c r="C225" s="358" t="s">
        <v>1443</v>
      </c>
      <c r="D225" s="359" t="s">
        <v>3815</v>
      </c>
      <c r="E225" s="427" t="s">
        <v>3813</v>
      </c>
      <c r="F225" s="369">
        <v>219</v>
      </c>
      <c r="G225" s="362">
        <v>82462478</v>
      </c>
      <c r="H225" s="363">
        <v>229</v>
      </c>
      <c r="I225" s="364">
        <v>225</v>
      </c>
      <c r="J225" s="365">
        <v>90208985</v>
      </c>
      <c r="K225" s="366">
        <v>392</v>
      </c>
      <c r="L225" s="367">
        <v>388</v>
      </c>
      <c r="M225" s="362">
        <v>8561550</v>
      </c>
      <c r="N225" s="363">
        <v>333</v>
      </c>
      <c r="O225" s="364">
        <v>328</v>
      </c>
      <c r="P225" s="365">
        <v>21579331</v>
      </c>
      <c r="Q225" s="366">
        <v>338</v>
      </c>
      <c r="R225" s="367">
        <v>334</v>
      </c>
      <c r="S225" s="362">
        <v>56533085</v>
      </c>
      <c r="T225" s="363">
        <v>334</v>
      </c>
      <c r="U225" s="364">
        <v>332</v>
      </c>
      <c r="V225" s="365">
        <v>1680852</v>
      </c>
      <c r="W225" s="366">
        <v>433</v>
      </c>
      <c r="X225" s="367">
        <v>432</v>
      </c>
      <c r="Y225" s="362">
        <v>6</v>
      </c>
      <c r="Z225" s="363">
        <v>175</v>
      </c>
      <c r="AA225" s="364">
        <v>173</v>
      </c>
      <c r="AB225" s="365">
        <v>416</v>
      </c>
      <c r="AC225" s="368">
        <v>311</v>
      </c>
      <c r="AD225" s="360">
        <v>0</v>
      </c>
      <c r="AE225" s="369">
        <v>100</v>
      </c>
      <c r="AF225" s="370">
        <v>0</v>
      </c>
    </row>
    <row r="226" spans="1:32" ht="18.75" customHeight="1">
      <c r="A226" s="338">
        <v>224</v>
      </c>
      <c r="B226" s="429">
        <v>311</v>
      </c>
      <c r="C226" s="340" t="s">
        <v>573</v>
      </c>
      <c r="D226" s="341" t="s">
        <v>3367</v>
      </c>
      <c r="E226" s="351" t="s">
        <v>3813</v>
      </c>
      <c r="F226" s="353">
        <v>220</v>
      </c>
      <c r="G226" s="344">
        <v>82438521</v>
      </c>
      <c r="H226" s="345">
        <v>264</v>
      </c>
      <c r="I226" s="346">
        <v>260</v>
      </c>
      <c r="J226" s="347">
        <v>85159571</v>
      </c>
      <c r="K226" s="348" t="s">
        <v>3813</v>
      </c>
      <c r="L226" s="349" t="s">
        <v>3813</v>
      </c>
      <c r="M226" s="354" t="s">
        <v>3813</v>
      </c>
      <c r="N226" s="345" t="s">
        <v>3813</v>
      </c>
      <c r="O226" s="346" t="s">
        <v>3813</v>
      </c>
      <c r="P226" s="355" t="s">
        <v>3813</v>
      </c>
      <c r="Q226" s="348" t="s">
        <v>3813</v>
      </c>
      <c r="R226" s="349" t="s">
        <v>3813</v>
      </c>
      <c r="S226" s="354" t="s">
        <v>3813</v>
      </c>
      <c r="T226" s="345" t="s">
        <v>3813</v>
      </c>
      <c r="U226" s="346" t="s">
        <v>3813</v>
      </c>
      <c r="V226" s="355" t="s">
        <v>3813</v>
      </c>
      <c r="W226" s="348">
        <v>55</v>
      </c>
      <c r="X226" s="349">
        <v>54</v>
      </c>
      <c r="Y226" s="344">
        <v>42947</v>
      </c>
      <c r="Z226" s="345">
        <v>97</v>
      </c>
      <c r="AA226" s="346">
        <v>96</v>
      </c>
      <c r="AB226" s="347">
        <v>579</v>
      </c>
      <c r="AC226" s="350">
        <v>383</v>
      </c>
      <c r="AD226" s="351">
        <v>0</v>
      </c>
      <c r="AE226" s="343">
        <v>100</v>
      </c>
      <c r="AF226" s="352">
        <v>0</v>
      </c>
    </row>
    <row r="227" spans="1:32" ht="18.75" customHeight="1">
      <c r="A227" s="371">
        <v>225</v>
      </c>
      <c r="B227" s="372">
        <v>172</v>
      </c>
      <c r="C227" s="373" t="s">
        <v>386</v>
      </c>
      <c r="D227" s="374" t="s">
        <v>3812</v>
      </c>
      <c r="E227" s="375" t="s">
        <v>3813</v>
      </c>
      <c r="F227" s="376">
        <v>221</v>
      </c>
      <c r="G227" s="377">
        <v>82157942</v>
      </c>
      <c r="H227" s="378">
        <v>209</v>
      </c>
      <c r="I227" s="379">
        <v>205</v>
      </c>
      <c r="J227" s="380">
        <v>93545637</v>
      </c>
      <c r="K227" s="381" t="s">
        <v>3813</v>
      </c>
      <c r="L227" s="382" t="s">
        <v>3813</v>
      </c>
      <c r="M227" s="383" t="s">
        <v>3813</v>
      </c>
      <c r="N227" s="378">
        <v>31</v>
      </c>
      <c r="O227" s="379">
        <v>30</v>
      </c>
      <c r="P227" s="380">
        <v>117716631</v>
      </c>
      <c r="Q227" s="381">
        <v>29</v>
      </c>
      <c r="R227" s="382">
        <v>28</v>
      </c>
      <c r="S227" s="377">
        <v>217319154</v>
      </c>
      <c r="T227" s="378" t="s">
        <v>3813</v>
      </c>
      <c r="U227" s="379" t="s">
        <v>3813</v>
      </c>
      <c r="V227" s="384" t="s">
        <v>3813</v>
      </c>
      <c r="W227" s="381">
        <v>295</v>
      </c>
      <c r="X227" s="382">
        <v>294</v>
      </c>
      <c r="Y227" s="377">
        <v>5938</v>
      </c>
      <c r="Z227" s="378">
        <v>319</v>
      </c>
      <c r="AA227" s="379">
        <v>314</v>
      </c>
      <c r="AB227" s="380">
        <v>226</v>
      </c>
      <c r="AC227" s="385">
        <v>356</v>
      </c>
      <c r="AD227" s="375">
        <v>0</v>
      </c>
      <c r="AE227" s="386">
        <v>100</v>
      </c>
      <c r="AF227" s="387">
        <v>0</v>
      </c>
    </row>
    <row r="228" spans="1:32" ht="18.75" customHeight="1">
      <c r="A228" s="323">
        <v>226</v>
      </c>
      <c r="B228" s="324" t="s">
        <v>3813</v>
      </c>
      <c r="C228" s="325" t="s">
        <v>1444</v>
      </c>
      <c r="D228" s="326" t="s">
        <v>1445</v>
      </c>
      <c r="E228" s="327" t="s">
        <v>3813</v>
      </c>
      <c r="F228" s="328">
        <v>222</v>
      </c>
      <c r="G228" s="329">
        <v>82084395</v>
      </c>
      <c r="H228" s="330">
        <v>247</v>
      </c>
      <c r="I228" s="331">
        <v>243</v>
      </c>
      <c r="J228" s="332">
        <v>87940936</v>
      </c>
      <c r="K228" s="333" t="s">
        <v>3813</v>
      </c>
      <c r="L228" s="334" t="s">
        <v>3813</v>
      </c>
      <c r="M228" s="423" t="s">
        <v>3813</v>
      </c>
      <c r="N228" s="330">
        <v>66</v>
      </c>
      <c r="O228" s="331">
        <v>65</v>
      </c>
      <c r="P228" s="332">
        <v>76090424</v>
      </c>
      <c r="Q228" s="333">
        <v>42</v>
      </c>
      <c r="R228" s="334">
        <v>40</v>
      </c>
      <c r="S228" s="329">
        <v>181422900</v>
      </c>
      <c r="T228" s="330" t="s">
        <v>3813</v>
      </c>
      <c r="U228" s="331" t="s">
        <v>3813</v>
      </c>
      <c r="V228" s="424" t="s">
        <v>3813</v>
      </c>
      <c r="W228" s="333">
        <v>266</v>
      </c>
      <c r="X228" s="334">
        <v>265</v>
      </c>
      <c r="Y228" s="329">
        <v>8833</v>
      </c>
      <c r="Z228" s="330">
        <v>244</v>
      </c>
      <c r="AA228" s="331">
        <v>239</v>
      </c>
      <c r="AB228" s="332">
        <v>316</v>
      </c>
      <c r="AC228" s="335">
        <v>332</v>
      </c>
      <c r="AD228" s="327">
        <v>0</v>
      </c>
      <c r="AE228" s="336">
        <v>100</v>
      </c>
      <c r="AF228" s="337">
        <v>0</v>
      </c>
    </row>
    <row r="229" spans="1:32" ht="18.75" customHeight="1">
      <c r="A229" s="338">
        <v>227</v>
      </c>
      <c r="B229" s="339">
        <v>371</v>
      </c>
      <c r="C229" s="340" t="s">
        <v>1446</v>
      </c>
      <c r="D229" s="341" t="s">
        <v>2745</v>
      </c>
      <c r="E229" s="351" t="s">
        <v>3813</v>
      </c>
      <c r="F229" s="353">
        <v>223</v>
      </c>
      <c r="G229" s="344">
        <v>81987341</v>
      </c>
      <c r="H229" s="345">
        <v>292</v>
      </c>
      <c r="I229" s="346">
        <v>288</v>
      </c>
      <c r="J229" s="347">
        <v>82445182</v>
      </c>
      <c r="K229" s="348">
        <v>479</v>
      </c>
      <c r="L229" s="349">
        <v>475</v>
      </c>
      <c r="M229" s="344">
        <v>2593868</v>
      </c>
      <c r="N229" s="345">
        <v>472</v>
      </c>
      <c r="O229" s="346">
        <v>467</v>
      </c>
      <c r="P229" s="347">
        <v>5817916</v>
      </c>
      <c r="Q229" s="348">
        <v>457</v>
      </c>
      <c r="R229" s="349">
        <v>453</v>
      </c>
      <c r="S229" s="344">
        <v>35458419</v>
      </c>
      <c r="T229" s="345">
        <v>395</v>
      </c>
      <c r="U229" s="346">
        <v>391</v>
      </c>
      <c r="V229" s="347">
        <v>820932</v>
      </c>
      <c r="W229" s="348">
        <v>363</v>
      </c>
      <c r="X229" s="349">
        <v>362</v>
      </c>
      <c r="Y229" s="344">
        <v>1700</v>
      </c>
      <c r="Z229" s="345">
        <v>394</v>
      </c>
      <c r="AA229" s="346">
        <v>389</v>
      </c>
      <c r="AB229" s="347">
        <v>150</v>
      </c>
      <c r="AC229" s="350">
        <v>312</v>
      </c>
      <c r="AD229" s="351">
        <v>0</v>
      </c>
      <c r="AE229" s="343">
        <v>100</v>
      </c>
      <c r="AF229" s="352">
        <v>0</v>
      </c>
    </row>
    <row r="230" spans="1:32" ht="18.75" customHeight="1">
      <c r="A230" s="356">
        <v>228</v>
      </c>
      <c r="B230" s="428">
        <v>345</v>
      </c>
      <c r="C230" s="358" t="s">
        <v>1250</v>
      </c>
      <c r="D230" s="359" t="s">
        <v>3815</v>
      </c>
      <c r="E230" s="360" t="s">
        <v>3813</v>
      </c>
      <c r="F230" s="361">
        <v>224</v>
      </c>
      <c r="G230" s="362">
        <v>81868615</v>
      </c>
      <c r="H230" s="363">
        <v>290</v>
      </c>
      <c r="I230" s="364">
        <v>286</v>
      </c>
      <c r="J230" s="365">
        <v>82582507</v>
      </c>
      <c r="K230" s="366" t="s">
        <v>3813</v>
      </c>
      <c r="L230" s="367" t="s">
        <v>3813</v>
      </c>
      <c r="M230" s="426" t="s">
        <v>3813</v>
      </c>
      <c r="N230" s="363" t="s">
        <v>3813</v>
      </c>
      <c r="O230" s="364" t="s">
        <v>3813</v>
      </c>
      <c r="P230" s="425" t="s">
        <v>3813</v>
      </c>
      <c r="Q230" s="366" t="s">
        <v>3813</v>
      </c>
      <c r="R230" s="367" t="s">
        <v>3813</v>
      </c>
      <c r="S230" s="426" t="s">
        <v>3813</v>
      </c>
      <c r="T230" s="363" t="s">
        <v>3813</v>
      </c>
      <c r="U230" s="364" t="s">
        <v>3813</v>
      </c>
      <c r="V230" s="425" t="s">
        <v>3813</v>
      </c>
      <c r="W230" s="366" t="s">
        <v>3813</v>
      </c>
      <c r="X230" s="367" t="s">
        <v>3813</v>
      </c>
      <c r="Y230" s="426" t="s">
        <v>3813</v>
      </c>
      <c r="Z230" s="363" t="s">
        <v>3813</v>
      </c>
      <c r="AA230" s="364" t="s">
        <v>3813</v>
      </c>
      <c r="AB230" s="425" t="s">
        <v>3813</v>
      </c>
      <c r="AC230" s="368">
        <v>383</v>
      </c>
      <c r="AD230" s="360">
        <v>0</v>
      </c>
      <c r="AE230" s="369">
        <v>100</v>
      </c>
      <c r="AF230" s="370">
        <v>0</v>
      </c>
    </row>
    <row r="231" spans="1:32" ht="18.75" customHeight="1">
      <c r="A231" s="338">
        <v>229</v>
      </c>
      <c r="B231" s="339">
        <v>287</v>
      </c>
      <c r="C231" s="340" t="s">
        <v>192</v>
      </c>
      <c r="D231" s="341" t="s">
        <v>3369</v>
      </c>
      <c r="E231" s="351" t="s">
        <v>3813</v>
      </c>
      <c r="F231" s="353">
        <v>225</v>
      </c>
      <c r="G231" s="344">
        <v>81789784</v>
      </c>
      <c r="H231" s="345">
        <v>284</v>
      </c>
      <c r="I231" s="346">
        <v>280</v>
      </c>
      <c r="J231" s="347">
        <v>83469154</v>
      </c>
      <c r="K231" s="348">
        <v>80</v>
      </c>
      <c r="L231" s="349">
        <v>77</v>
      </c>
      <c r="M231" s="344">
        <v>30454578</v>
      </c>
      <c r="N231" s="345">
        <v>344</v>
      </c>
      <c r="O231" s="346">
        <v>339</v>
      </c>
      <c r="P231" s="347">
        <v>20475184</v>
      </c>
      <c r="Q231" s="348">
        <v>466</v>
      </c>
      <c r="R231" s="349">
        <v>462</v>
      </c>
      <c r="S231" s="344">
        <v>32634238</v>
      </c>
      <c r="T231" s="345">
        <v>95</v>
      </c>
      <c r="U231" s="346">
        <v>95</v>
      </c>
      <c r="V231" s="347">
        <v>10020090</v>
      </c>
      <c r="W231" s="348">
        <v>383</v>
      </c>
      <c r="X231" s="349">
        <v>382</v>
      </c>
      <c r="Y231" s="344">
        <v>781</v>
      </c>
      <c r="Z231" s="345">
        <v>13</v>
      </c>
      <c r="AA231" s="346">
        <v>13</v>
      </c>
      <c r="AB231" s="347">
        <v>1216</v>
      </c>
      <c r="AC231" s="350">
        <v>311</v>
      </c>
      <c r="AD231" s="351">
        <v>0</v>
      </c>
      <c r="AE231" s="343">
        <v>100</v>
      </c>
      <c r="AF231" s="352">
        <v>0</v>
      </c>
    </row>
    <row r="232" spans="1:32" ht="18.75" customHeight="1">
      <c r="A232" s="371">
        <v>230</v>
      </c>
      <c r="B232" s="372">
        <v>179</v>
      </c>
      <c r="C232" s="373" t="s">
        <v>1210</v>
      </c>
      <c r="D232" s="374" t="s">
        <v>3372</v>
      </c>
      <c r="E232" s="375" t="s">
        <v>3813</v>
      </c>
      <c r="F232" s="376">
        <v>226</v>
      </c>
      <c r="G232" s="377">
        <v>81760743</v>
      </c>
      <c r="H232" s="378">
        <v>40</v>
      </c>
      <c r="I232" s="379">
        <v>40</v>
      </c>
      <c r="J232" s="380">
        <v>126167320</v>
      </c>
      <c r="K232" s="381">
        <v>120</v>
      </c>
      <c r="L232" s="382">
        <v>117</v>
      </c>
      <c r="M232" s="377">
        <v>25280867</v>
      </c>
      <c r="N232" s="378">
        <v>301</v>
      </c>
      <c r="O232" s="379">
        <v>297</v>
      </c>
      <c r="P232" s="380">
        <v>25293685</v>
      </c>
      <c r="Q232" s="381">
        <v>364</v>
      </c>
      <c r="R232" s="382">
        <v>360</v>
      </c>
      <c r="S232" s="377">
        <v>52130974</v>
      </c>
      <c r="T232" s="378">
        <v>169</v>
      </c>
      <c r="U232" s="379">
        <v>168</v>
      </c>
      <c r="V232" s="380">
        <v>5945207</v>
      </c>
      <c r="W232" s="381">
        <v>302</v>
      </c>
      <c r="X232" s="382">
        <v>301</v>
      </c>
      <c r="Y232" s="377">
        <v>5239</v>
      </c>
      <c r="Z232" s="378">
        <v>120</v>
      </c>
      <c r="AA232" s="379">
        <v>119</v>
      </c>
      <c r="AB232" s="380">
        <v>527</v>
      </c>
      <c r="AC232" s="385">
        <v>332</v>
      </c>
      <c r="AD232" s="375">
        <v>0</v>
      </c>
      <c r="AE232" s="386">
        <v>100</v>
      </c>
      <c r="AF232" s="387">
        <v>0</v>
      </c>
    </row>
    <row r="233" spans="1:32" ht="18.75" customHeight="1">
      <c r="A233" s="323">
        <v>231</v>
      </c>
      <c r="B233" s="324" t="s">
        <v>3813</v>
      </c>
      <c r="C233" s="325" t="s">
        <v>1447</v>
      </c>
      <c r="D233" s="326" t="s">
        <v>3373</v>
      </c>
      <c r="E233" s="327" t="s">
        <v>3813</v>
      </c>
      <c r="F233" s="328">
        <v>227</v>
      </c>
      <c r="G233" s="329">
        <v>81742606</v>
      </c>
      <c r="H233" s="330">
        <v>194</v>
      </c>
      <c r="I233" s="331">
        <v>190</v>
      </c>
      <c r="J233" s="332">
        <v>95410026</v>
      </c>
      <c r="K233" s="333">
        <v>457</v>
      </c>
      <c r="L233" s="334">
        <v>453</v>
      </c>
      <c r="M233" s="329">
        <v>4541154</v>
      </c>
      <c r="N233" s="330">
        <v>389</v>
      </c>
      <c r="O233" s="331">
        <v>384</v>
      </c>
      <c r="P233" s="332">
        <v>16063807</v>
      </c>
      <c r="Q233" s="333">
        <v>300</v>
      </c>
      <c r="R233" s="334">
        <v>296</v>
      </c>
      <c r="S233" s="329">
        <v>62277902</v>
      </c>
      <c r="T233" s="330">
        <v>420</v>
      </c>
      <c r="U233" s="331">
        <v>416</v>
      </c>
      <c r="V233" s="332">
        <v>364678</v>
      </c>
      <c r="W233" s="333">
        <v>306</v>
      </c>
      <c r="X233" s="334">
        <v>305</v>
      </c>
      <c r="Y233" s="329">
        <v>5055</v>
      </c>
      <c r="Z233" s="330">
        <v>434</v>
      </c>
      <c r="AA233" s="331">
        <v>429</v>
      </c>
      <c r="AB233" s="332">
        <v>106</v>
      </c>
      <c r="AC233" s="335">
        <v>311</v>
      </c>
      <c r="AD233" s="327">
        <v>0</v>
      </c>
      <c r="AE233" s="336">
        <v>100</v>
      </c>
      <c r="AF233" s="337">
        <v>0</v>
      </c>
    </row>
    <row r="234" spans="1:32" ht="18.75" customHeight="1">
      <c r="A234" s="338">
        <v>232</v>
      </c>
      <c r="B234" s="339" t="s">
        <v>3813</v>
      </c>
      <c r="C234" s="340" t="s">
        <v>179</v>
      </c>
      <c r="D234" s="341" t="s">
        <v>3812</v>
      </c>
      <c r="E234" s="351" t="s">
        <v>3813</v>
      </c>
      <c r="F234" s="353">
        <v>228</v>
      </c>
      <c r="G234" s="344">
        <v>81714533</v>
      </c>
      <c r="H234" s="345">
        <v>293</v>
      </c>
      <c r="I234" s="346">
        <v>289</v>
      </c>
      <c r="J234" s="347">
        <v>82417339</v>
      </c>
      <c r="K234" s="348">
        <v>123</v>
      </c>
      <c r="L234" s="349">
        <v>120</v>
      </c>
      <c r="M234" s="344">
        <v>24783213</v>
      </c>
      <c r="N234" s="345">
        <v>426</v>
      </c>
      <c r="O234" s="346">
        <v>421</v>
      </c>
      <c r="P234" s="347">
        <v>12032490</v>
      </c>
      <c r="Q234" s="348">
        <v>397</v>
      </c>
      <c r="R234" s="349">
        <v>393</v>
      </c>
      <c r="S234" s="344">
        <v>46986444</v>
      </c>
      <c r="T234" s="345">
        <v>233</v>
      </c>
      <c r="U234" s="346">
        <v>231</v>
      </c>
      <c r="V234" s="347">
        <v>3752613</v>
      </c>
      <c r="W234" s="348">
        <v>197</v>
      </c>
      <c r="X234" s="349">
        <v>196</v>
      </c>
      <c r="Y234" s="344">
        <v>16020</v>
      </c>
      <c r="Z234" s="345">
        <v>185</v>
      </c>
      <c r="AA234" s="346">
        <v>183</v>
      </c>
      <c r="AB234" s="347">
        <v>400</v>
      </c>
      <c r="AC234" s="350">
        <v>384</v>
      </c>
      <c r="AD234" s="351">
        <v>0</v>
      </c>
      <c r="AE234" s="343">
        <v>100</v>
      </c>
      <c r="AF234" s="352">
        <v>0</v>
      </c>
    </row>
    <row r="235" spans="1:32" ht="18.75" customHeight="1">
      <c r="A235" s="356">
        <v>233</v>
      </c>
      <c r="B235" s="357" t="s">
        <v>3813</v>
      </c>
      <c r="C235" s="358" t="s">
        <v>1077</v>
      </c>
      <c r="D235" s="359" t="s">
        <v>3815</v>
      </c>
      <c r="E235" s="360" t="s">
        <v>3813</v>
      </c>
      <c r="F235" s="361">
        <v>229</v>
      </c>
      <c r="G235" s="362">
        <v>81369969</v>
      </c>
      <c r="H235" s="363">
        <v>298</v>
      </c>
      <c r="I235" s="364">
        <v>294</v>
      </c>
      <c r="J235" s="365">
        <v>81644364</v>
      </c>
      <c r="K235" s="366">
        <v>36</v>
      </c>
      <c r="L235" s="367">
        <v>34</v>
      </c>
      <c r="M235" s="362">
        <v>42670631</v>
      </c>
      <c r="N235" s="363">
        <v>182</v>
      </c>
      <c r="O235" s="364">
        <v>178</v>
      </c>
      <c r="P235" s="365">
        <v>42537404</v>
      </c>
      <c r="Q235" s="366">
        <v>154</v>
      </c>
      <c r="R235" s="367">
        <v>151</v>
      </c>
      <c r="S235" s="362">
        <v>98336520</v>
      </c>
      <c r="T235" s="363">
        <v>42</v>
      </c>
      <c r="U235" s="364">
        <v>42</v>
      </c>
      <c r="V235" s="365">
        <v>15569541</v>
      </c>
      <c r="W235" s="366">
        <v>289</v>
      </c>
      <c r="X235" s="367">
        <v>288</v>
      </c>
      <c r="Y235" s="362">
        <v>6294</v>
      </c>
      <c r="Z235" s="363">
        <v>142</v>
      </c>
      <c r="AA235" s="364">
        <v>141</v>
      </c>
      <c r="AB235" s="365">
        <v>478</v>
      </c>
      <c r="AC235" s="368">
        <v>382</v>
      </c>
      <c r="AD235" s="360">
        <v>0</v>
      </c>
      <c r="AE235" s="369">
        <v>100</v>
      </c>
      <c r="AF235" s="370">
        <v>0</v>
      </c>
    </row>
    <row r="236" spans="1:32" ht="18.75" customHeight="1">
      <c r="A236" s="356">
        <v>234</v>
      </c>
      <c r="B236" s="357">
        <v>158</v>
      </c>
      <c r="C236" s="358" t="s">
        <v>1245</v>
      </c>
      <c r="D236" s="359" t="s">
        <v>3815</v>
      </c>
      <c r="E236" s="360" t="s">
        <v>3813</v>
      </c>
      <c r="F236" s="361">
        <v>230</v>
      </c>
      <c r="G236" s="362">
        <v>81354046</v>
      </c>
      <c r="H236" s="363">
        <v>300</v>
      </c>
      <c r="I236" s="364">
        <v>296</v>
      </c>
      <c r="J236" s="365">
        <v>81354046</v>
      </c>
      <c r="K236" s="366">
        <v>242</v>
      </c>
      <c r="L236" s="367">
        <v>239</v>
      </c>
      <c r="M236" s="362">
        <v>15932645</v>
      </c>
      <c r="N236" s="363">
        <v>427</v>
      </c>
      <c r="O236" s="364">
        <v>422</v>
      </c>
      <c r="P236" s="365">
        <v>12007227</v>
      </c>
      <c r="Q236" s="366">
        <v>257</v>
      </c>
      <c r="R236" s="367">
        <v>253</v>
      </c>
      <c r="S236" s="362">
        <v>70538964</v>
      </c>
      <c r="T236" s="363">
        <v>396</v>
      </c>
      <c r="U236" s="364">
        <v>392</v>
      </c>
      <c r="V236" s="365">
        <v>815497</v>
      </c>
      <c r="W236" s="366" t="s">
        <v>3813</v>
      </c>
      <c r="X236" s="367" t="s">
        <v>3813</v>
      </c>
      <c r="Y236" s="426" t="s">
        <v>3813</v>
      </c>
      <c r="Z236" s="363">
        <v>296</v>
      </c>
      <c r="AA236" s="364">
        <v>291</v>
      </c>
      <c r="AB236" s="365">
        <v>250</v>
      </c>
      <c r="AC236" s="368">
        <v>369</v>
      </c>
      <c r="AD236" s="360">
        <v>0</v>
      </c>
      <c r="AE236" s="369">
        <v>100</v>
      </c>
      <c r="AF236" s="370">
        <v>0</v>
      </c>
    </row>
    <row r="237" spans="1:32" ht="18.75" customHeight="1">
      <c r="A237" s="371">
        <v>235</v>
      </c>
      <c r="B237" s="372">
        <v>174</v>
      </c>
      <c r="C237" s="373" t="s">
        <v>1262</v>
      </c>
      <c r="D237" s="374" t="s">
        <v>465</v>
      </c>
      <c r="E237" s="375" t="s">
        <v>3813</v>
      </c>
      <c r="F237" s="376">
        <v>231</v>
      </c>
      <c r="G237" s="377">
        <v>81145509</v>
      </c>
      <c r="H237" s="378">
        <v>299</v>
      </c>
      <c r="I237" s="379">
        <v>295</v>
      </c>
      <c r="J237" s="380">
        <v>81458527</v>
      </c>
      <c r="K237" s="381">
        <v>333</v>
      </c>
      <c r="L237" s="382">
        <v>329</v>
      </c>
      <c r="M237" s="377">
        <v>11605757</v>
      </c>
      <c r="N237" s="378">
        <v>249</v>
      </c>
      <c r="O237" s="379">
        <v>245</v>
      </c>
      <c r="P237" s="380">
        <v>31619574</v>
      </c>
      <c r="Q237" s="381">
        <v>239</v>
      </c>
      <c r="R237" s="382">
        <v>235</v>
      </c>
      <c r="S237" s="377">
        <v>73954895</v>
      </c>
      <c r="T237" s="378">
        <v>361</v>
      </c>
      <c r="U237" s="379">
        <v>359</v>
      </c>
      <c r="V237" s="380">
        <v>1282428</v>
      </c>
      <c r="W237" s="381">
        <v>272</v>
      </c>
      <c r="X237" s="382">
        <v>271</v>
      </c>
      <c r="Y237" s="377">
        <v>7935</v>
      </c>
      <c r="Z237" s="378">
        <v>335</v>
      </c>
      <c r="AA237" s="379">
        <v>330</v>
      </c>
      <c r="AB237" s="380">
        <v>211</v>
      </c>
      <c r="AC237" s="385">
        <v>369</v>
      </c>
      <c r="AD237" s="375">
        <v>0</v>
      </c>
      <c r="AE237" s="386">
        <v>100</v>
      </c>
      <c r="AF237" s="387">
        <v>0</v>
      </c>
    </row>
    <row r="238" spans="1:32" ht="18.75" customHeight="1">
      <c r="A238" s="323">
        <v>236</v>
      </c>
      <c r="B238" s="324">
        <v>303</v>
      </c>
      <c r="C238" s="325" t="s">
        <v>180</v>
      </c>
      <c r="D238" s="326" t="s">
        <v>2086</v>
      </c>
      <c r="E238" s="327" t="s">
        <v>3813</v>
      </c>
      <c r="F238" s="328">
        <v>232</v>
      </c>
      <c r="G238" s="329">
        <v>81007052</v>
      </c>
      <c r="H238" s="330">
        <v>296</v>
      </c>
      <c r="I238" s="331">
        <v>292</v>
      </c>
      <c r="J238" s="332">
        <v>82253753</v>
      </c>
      <c r="K238" s="333">
        <v>468</v>
      </c>
      <c r="L238" s="334">
        <v>464</v>
      </c>
      <c r="M238" s="329">
        <v>3643023</v>
      </c>
      <c r="N238" s="330">
        <v>132</v>
      </c>
      <c r="O238" s="331">
        <v>128</v>
      </c>
      <c r="P238" s="332">
        <v>51634432</v>
      </c>
      <c r="Q238" s="333">
        <v>146</v>
      </c>
      <c r="R238" s="334">
        <v>143</v>
      </c>
      <c r="S238" s="329">
        <v>102375030</v>
      </c>
      <c r="T238" s="330">
        <v>471</v>
      </c>
      <c r="U238" s="331">
        <v>467</v>
      </c>
      <c r="V238" s="332">
        <v>-3739613</v>
      </c>
      <c r="W238" s="333">
        <v>230</v>
      </c>
      <c r="X238" s="334">
        <v>229</v>
      </c>
      <c r="Y238" s="329">
        <v>12535</v>
      </c>
      <c r="Z238" s="330">
        <v>29</v>
      </c>
      <c r="AA238" s="331">
        <v>28</v>
      </c>
      <c r="AB238" s="332">
        <v>962</v>
      </c>
      <c r="AC238" s="335">
        <v>321</v>
      </c>
      <c r="AD238" s="327">
        <v>0</v>
      </c>
      <c r="AE238" s="336">
        <v>100</v>
      </c>
      <c r="AF238" s="337">
        <v>0</v>
      </c>
    </row>
    <row r="239" spans="1:32" ht="18.75" customHeight="1">
      <c r="A239" s="338">
        <v>237</v>
      </c>
      <c r="B239" s="339">
        <v>102</v>
      </c>
      <c r="C239" s="340" t="s">
        <v>3121</v>
      </c>
      <c r="D239" s="341" t="s">
        <v>3369</v>
      </c>
      <c r="E239" s="351" t="s">
        <v>3813</v>
      </c>
      <c r="F239" s="353">
        <v>233</v>
      </c>
      <c r="G239" s="344">
        <v>80912917</v>
      </c>
      <c r="H239" s="345">
        <v>289</v>
      </c>
      <c r="I239" s="346">
        <v>285</v>
      </c>
      <c r="J239" s="347">
        <v>82732103</v>
      </c>
      <c r="K239" s="348" t="s">
        <v>3813</v>
      </c>
      <c r="L239" s="349" t="s">
        <v>3813</v>
      </c>
      <c r="M239" s="354" t="s">
        <v>3813</v>
      </c>
      <c r="N239" s="345">
        <v>85</v>
      </c>
      <c r="O239" s="346">
        <v>84</v>
      </c>
      <c r="P239" s="347">
        <v>63921642</v>
      </c>
      <c r="Q239" s="348">
        <v>136</v>
      </c>
      <c r="R239" s="349">
        <v>133</v>
      </c>
      <c r="S239" s="344">
        <v>107247353</v>
      </c>
      <c r="T239" s="345" t="s">
        <v>3813</v>
      </c>
      <c r="U239" s="346" t="s">
        <v>3813</v>
      </c>
      <c r="V239" s="355" t="s">
        <v>3813</v>
      </c>
      <c r="W239" s="348">
        <v>130</v>
      </c>
      <c r="X239" s="349">
        <v>129</v>
      </c>
      <c r="Y239" s="344">
        <v>26683</v>
      </c>
      <c r="Z239" s="345">
        <v>395</v>
      </c>
      <c r="AA239" s="346">
        <v>390</v>
      </c>
      <c r="AB239" s="347">
        <v>150</v>
      </c>
      <c r="AC239" s="350">
        <v>311</v>
      </c>
      <c r="AD239" s="351">
        <v>0</v>
      </c>
      <c r="AE239" s="343">
        <v>100</v>
      </c>
      <c r="AF239" s="352">
        <v>0</v>
      </c>
    </row>
    <row r="240" spans="1:32" ht="18.75" customHeight="1">
      <c r="A240" s="338">
        <v>238</v>
      </c>
      <c r="B240" s="339" t="s">
        <v>3813</v>
      </c>
      <c r="C240" s="340" t="s">
        <v>181</v>
      </c>
      <c r="D240" s="341" t="s">
        <v>3294</v>
      </c>
      <c r="E240" s="351" t="s">
        <v>3813</v>
      </c>
      <c r="F240" s="353">
        <v>234</v>
      </c>
      <c r="G240" s="344">
        <v>80704160</v>
      </c>
      <c r="H240" s="345">
        <v>282</v>
      </c>
      <c r="I240" s="346">
        <v>278</v>
      </c>
      <c r="J240" s="347">
        <v>83527221</v>
      </c>
      <c r="K240" s="348">
        <v>367</v>
      </c>
      <c r="L240" s="349">
        <v>363</v>
      </c>
      <c r="M240" s="344">
        <v>9929639</v>
      </c>
      <c r="N240" s="345">
        <v>231</v>
      </c>
      <c r="O240" s="346">
        <v>227</v>
      </c>
      <c r="P240" s="347">
        <v>35029020</v>
      </c>
      <c r="Q240" s="348">
        <v>408</v>
      </c>
      <c r="R240" s="349">
        <v>404</v>
      </c>
      <c r="S240" s="344">
        <v>45603391</v>
      </c>
      <c r="T240" s="345">
        <v>243</v>
      </c>
      <c r="U240" s="346">
        <v>241</v>
      </c>
      <c r="V240" s="347">
        <v>3478426</v>
      </c>
      <c r="W240" s="348" t="s">
        <v>3813</v>
      </c>
      <c r="X240" s="349" t="s">
        <v>3813</v>
      </c>
      <c r="Y240" s="354" t="s">
        <v>3813</v>
      </c>
      <c r="Z240" s="345">
        <v>315</v>
      </c>
      <c r="AA240" s="346">
        <v>310</v>
      </c>
      <c r="AB240" s="347">
        <v>230</v>
      </c>
      <c r="AC240" s="350">
        <v>311</v>
      </c>
      <c r="AD240" s="351">
        <v>0</v>
      </c>
      <c r="AE240" s="343">
        <v>100</v>
      </c>
      <c r="AF240" s="352">
        <v>0</v>
      </c>
    </row>
    <row r="241" spans="1:32" ht="18.75" customHeight="1">
      <c r="A241" s="338">
        <v>239</v>
      </c>
      <c r="B241" s="339">
        <v>229</v>
      </c>
      <c r="C241" s="340" t="s">
        <v>206</v>
      </c>
      <c r="D241" s="341" t="s">
        <v>3369</v>
      </c>
      <c r="E241" s="351" t="s">
        <v>3813</v>
      </c>
      <c r="F241" s="353">
        <v>235</v>
      </c>
      <c r="G241" s="344">
        <v>80690718</v>
      </c>
      <c r="H241" s="345">
        <v>302</v>
      </c>
      <c r="I241" s="346">
        <v>298</v>
      </c>
      <c r="J241" s="347">
        <v>81347955</v>
      </c>
      <c r="K241" s="348">
        <v>303</v>
      </c>
      <c r="L241" s="349">
        <v>299</v>
      </c>
      <c r="M241" s="344">
        <v>13422784</v>
      </c>
      <c r="N241" s="345">
        <v>91</v>
      </c>
      <c r="O241" s="346">
        <v>88</v>
      </c>
      <c r="P241" s="347">
        <v>62079981</v>
      </c>
      <c r="Q241" s="348">
        <v>182</v>
      </c>
      <c r="R241" s="349">
        <v>179</v>
      </c>
      <c r="S241" s="344">
        <v>90057847</v>
      </c>
      <c r="T241" s="345">
        <v>266</v>
      </c>
      <c r="U241" s="346">
        <v>264</v>
      </c>
      <c r="V241" s="347">
        <v>2896482</v>
      </c>
      <c r="W241" s="348">
        <v>362</v>
      </c>
      <c r="X241" s="349">
        <v>361</v>
      </c>
      <c r="Y241" s="344">
        <v>1761</v>
      </c>
      <c r="Z241" s="345">
        <v>236</v>
      </c>
      <c r="AA241" s="346">
        <v>233</v>
      </c>
      <c r="AB241" s="347">
        <v>322</v>
      </c>
      <c r="AC241" s="350">
        <v>321</v>
      </c>
      <c r="AD241" s="351">
        <v>0</v>
      </c>
      <c r="AE241" s="343">
        <v>99</v>
      </c>
      <c r="AF241" s="352">
        <v>1</v>
      </c>
    </row>
    <row r="242" spans="1:32" ht="18.75" customHeight="1">
      <c r="A242" s="404">
        <v>240</v>
      </c>
      <c r="B242" s="405">
        <v>160</v>
      </c>
      <c r="C242" s="406" t="s">
        <v>3916</v>
      </c>
      <c r="D242" s="407" t="s">
        <v>3815</v>
      </c>
      <c r="E242" s="408" t="s">
        <v>3813</v>
      </c>
      <c r="F242" s="409">
        <v>236</v>
      </c>
      <c r="G242" s="410">
        <v>80627127</v>
      </c>
      <c r="H242" s="411">
        <v>308</v>
      </c>
      <c r="I242" s="412">
        <v>304</v>
      </c>
      <c r="J242" s="413">
        <v>80631638</v>
      </c>
      <c r="K242" s="414">
        <v>388</v>
      </c>
      <c r="L242" s="415">
        <v>384</v>
      </c>
      <c r="M242" s="410">
        <v>8637378</v>
      </c>
      <c r="N242" s="411">
        <v>340</v>
      </c>
      <c r="O242" s="412">
        <v>335</v>
      </c>
      <c r="P242" s="413">
        <v>20908940</v>
      </c>
      <c r="Q242" s="414">
        <v>328</v>
      </c>
      <c r="R242" s="415">
        <v>324</v>
      </c>
      <c r="S242" s="410">
        <v>57806062</v>
      </c>
      <c r="T242" s="411">
        <v>209</v>
      </c>
      <c r="U242" s="412">
        <v>207</v>
      </c>
      <c r="V242" s="413">
        <v>4452702</v>
      </c>
      <c r="W242" s="414">
        <v>434</v>
      </c>
      <c r="X242" s="415">
        <v>433</v>
      </c>
      <c r="Y242" s="410">
        <v>6</v>
      </c>
      <c r="Z242" s="411">
        <v>446</v>
      </c>
      <c r="AA242" s="412">
        <v>441</v>
      </c>
      <c r="AB242" s="413">
        <v>98</v>
      </c>
      <c r="AC242" s="418">
        <v>322</v>
      </c>
      <c r="AD242" s="408">
        <v>0</v>
      </c>
      <c r="AE242" s="419">
        <v>100</v>
      </c>
      <c r="AF242" s="420">
        <v>0</v>
      </c>
    </row>
    <row r="243" spans="1:32" ht="18.75" customHeight="1">
      <c r="A243" s="323">
        <v>241</v>
      </c>
      <c r="B243" s="324">
        <v>361</v>
      </c>
      <c r="C243" s="325" t="s">
        <v>182</v>
      </c>
      <c r="D243" s="326" t="s">
        <v>3470</v>
      </c>
      <c r="E243" s="327" t="s">
        <v>3813</v>
      </c>
      <c r="F243" s="328">
        <v>237</v>
      </c>
      <c r="G243" s="329">
        <v>80524446</v>
      </c>
      <c r="H243" s="330">
        <v>297</v>
      </c>
      <c r="I243" s="331">
        <v>293</v>
      </c>
      <c r="J243" s="332">
        <v>81665253</v>
      </c>
      <c r="K243" s="333" t="s">
        <v>3813</v>
      </c>
      <c r="L243" s="334" t="s">
        <v>3813</v>
      </c>
      <c r="M243" s="423" t="s">
        <v>3813</v>
      </c>
      <c r="N243" s="330" t="s">
        <v>3813</v>
      </c>
      <c r="O243" s="331" t="s">
        <v>3813</v>
      </c>
      <c r="P243" s="424" t="s">
        <v>3813</v>
      </c>
      <c r="Q243" s="333" t="s">
        <v>3813</v>
      </c>
      <c r="R243" s="334" t="s">
        <v>3813</v>
      </c>
      <c r="S243" s="423" t="s">
        <v>3813</v>
      </c>
      <c r="T243" s="330" t="s">
        <v>3813</v>
      </c>
      <c r="U243" s="331" t="s">
        <v>3813</v>
      </c>
      <c r="V243" s="424" t="s">
        <v>3813</v>
      </c>
      <c r="W243" s="333">
        <v>313</v>
      </c>
      <c r="X243" s="334">
        <v>312</v>
      </c>
      <c r="Y243" s="329">
        <v>4533</v>
      </c>
      <c r="Z243" s="330">
        <v>361</v>
      </c>
      <c r="AA243" s="331">
        <v>356</v>
      </c>
      <c r="AB243" s="332">
        <v>184</v>
      </c>
      <c r="AC243" s="335">
        <v>341</v>
      </c>
      <c r="AD243" s="327">
        <v>0</v>
      </c>
      <c r="AE243" s="336">
        <v>100</v>
      </c>
      <c r="AF243" s="337">
        <v>0</v>
      </c>
    </row>
    <row r="244" spans="1:32" ht="18.75" customHeight="1">
      <c r="A244" s="356">
        <v>242</v>
      </c>
      <c r="B244" s="357">
        <v>278</v>
      </c>
      <c r="C244" s="358" t="s">
        <v>606</v>
      </c>
      <c r="D244" s="359" t="s">
        <v>3815</v>
      </c>
      <c r="E244" s="360" t="s">
        <v>3813</v>
      </c>
      <c r="F244" s="361">
        <v>238</v>
      </c>
      <c r="G244" s="362">
        <v>80294670</v>
      </c>
      <c r="H244" s="363">
        <v>281</v>
      </c>
      <c r="I244" s="364">
        <v>277</v>
      </c>
      <c r="J244" s="365">
        <v>83663098</v>
      </c>
      <c r="K244" s="366">
        <v>35</v>
      </c>
      <c r="L244" s="367">
        <v>33</v>
      </c>
      <c r="M244" s="362">
        <v>42915920</v>
      </c>
      <c r="N244" s="363">
        <v>77</v>
      </c>
      <c r="O244" s="364">
        <v>76</v>
      </c>
      <c r="P244" s="365">
        <v>70164598</v>
      </c>
      <c r="Q244" s="366">
        <v>163</v>
      </c>
      <c r="R244" s="367">
        <v>160</v>
      </c>
      <c r="S244" s="362">
        <v>94674984</v>
      </c>
      <c r="T244" s="363">
        <v>85</v>
      </c>
      <c r="U244" s="364">
        <v>85</v>
      </c>
      <c r="V244" s="365">
        <v>11186273</v>
      </c>
      <c r="W244" s="366">
        <v>398</v>
      </c>
      <c r="X244" s="367">
        <v>397</v>
      </c>
      <c r="Y244" s="362">
        <v>360</v>
      </c>
      <c r="Z244" s="363">
        <v>190</v>
      </c>
      <c r="AA244" s="364">
        <v>188</v>
      </c>
      <c r="AB244" s="365">
        <v>385</v>
      </c>
      <c r="AC244" s="368">
        <v>369</v>
      </c>
      <c r="AD244" s="360">
        <v>0</v>
      </c>
      <c r="AE244" s="369">
        <v>100</v>
      </c>
      <c r="AF244" s="370">
        <v>0</v>
      </c>
    </row>
    <row r="245" spans="1:32" ht="18.75" customHeight="1">
      <c r="A245" s="356">
        <v>243</v>
      </c>
      <c r="B245" s="428">
        <v>253</v>
      </c>
      <c r="C245" s="358" t="s">
        <v>1164</v>
      </c>
      <c r="D245" s="359" t="s">
        <v>3815</v>
      </c>
      <c r="E245" s="360" t="s">
        <v>3813</v>
      </c>
      <c r="F245" s="361">
        <v>239</v>
      </c>
      <c r="G245" s="362">
        <v>80134269</v>
      </c>
      <c r="H245" s="363">
        <v>18</v>
      </c>
      <c r="I245" s="364">
        <v>18</v>
      </c>
      <c r="J245" s="365">
        <v>143829414</v>
      </c>
      <c r="K245" s="366">
        <v>4</v>
      </c>
      <c r="L245" s="367">
        <v>4</v>
      </c>
      <c r="M245" s="362">
        <v>70715780</v>
      </c>
      <c r="N245" s="363">
        <v>41</v>
      </c>
      <c r="O245" s="364">
        <v>40</v>
      </c>
      <c r="P245" s="365">
        <v>103197976</v>
      </c>
      <c r="Q245" s="366">
        <v>19</v>
      </c>
      <c r="R245" s="367">
        <v>18</v>
      </c>
      <c r="S245" s="362">
        <v>255564955</v>
      </c>
      <c r="T245" s="363">
        <v>27</v>
      </c>
      <c r="U245" s="364">
        <v>27</v>
      </c>
      <c r="V245" s="365">
        <v>20871929</v>
      </c>
      <c r="W245" s="366">
        <v>228</v>
      </c>
      <c r="X245" s="367">
        <v>227</v>
      </c>
      <c r="Y245" s="362">
        <v>12661</v>
      </c>
      <c r="Z245" s="363">
        <v>32</v>
      </c>
      <c r="AA245" s="364">
        <v>31</v>
      </c>
      <c r="AB245" s="365">
        <v>947</v>
      </c>
      <c r="AC245" s="368">
        <v>383</v>
      </c>
      <c r="AD245" s="360">
        <v>0</v>
      </c>
      <c r="AE245" s="369">
        <v>100</v>
      </c>
      <c r="AF245" s="370">
        <v>0</v>
      </c>
    </row>
    <row r="246" spans="1:32" ht="18.75" customHeight="1">
      <c r="A246" s="338">
        <v>244</v>
      </c>
      <c r="B246" s="429">
        <v>344</v>
      </c>
      <c r="C246" s="340" t="s">
        <v>3098</v>
      </c>
      <c r="D246" s="341" t="s">
        <v>3816</v>
      </c>
      <c r="E246" s="351" t="s">
        <v>3813</v>
      </c>
      <c r="F246" s="353">
        <v>240</v>
      </c>
      <c r="G246" s="344">
        <v>80102709</v>
      </c>
      <c r="H246" s="345">
        <v>12</v>
      </c>
      <c r="I246" s="346">
        <v>12</v>
      </c>
      <c r="J246" s="347">
        <v>166548813</v>
      </c>
      <c r="K246" s="348" t="s">
        <v>3813</v>
      </c>
      <c r="L246" s="349" t="s">
        <v>3813</v>
      </c>
      <c r="M246" s="354" t="s">
        <v>3813</v>
      </c>
      <c r="N246" s="345" t="s">
        <v>3813</v>
      </c>
      <c r="O246" s="346" t="s">
        <v>3813</v>
      </c>
      <c r="P246" s="355" t="s">
        <v>3813</v>
      </c>
      <c r="Q246" s="348" t="s">
        <v>3813</v>
      </c>
      <c r="R246" s="349" t="s">
        <v>3813</v>
      </c>
      <c r="S246" s="354" t="s">
        <v>3813</v>
      </c>
      <c r="T246" s="345" t="s">
        <v>3813</v>
      </c>
      <c r="U246" s="346" t="s">
        <v>3813</v>
      </c>
      <c r="V246" s="355" t="s">
        <v>3813</v>
      </c>
      <c r="W246" s="348" t="s">
        <v>3813</v>
      </c>
      <c r="X246" s="349" t="s">
        <v>3813</v>
      </c>
      <c r="Y246" s="354" t="s">
        <v>3813</v>
      </c>
      <c r="Z246" s="345" t="s">
        <v>3813</v>
      </c>
      <c r="AA246" s="346" t="s">
        <v>3813</v>
      </c>
      <c r="AB246" s="355" t="s">
        <v>3813</v>
      </c>
      <c r="AC246" s="350">
        <v>210</v>
      </c>
      <c r="AD246" s="351">
        <v>0</v>
      </c>
      <c r="AE246" s="343">
        <v>100</v>
      </c>
      <c r="AF246" s="352">
        <v>0</v>
      </c>
    </row>
    <row r="247" spans="1:32" ht="18.75" customHeight="1">
      <c r="A247" s="404">
        <v>245</v>
      </c>
      <c r="B247" s="405">
        <v>254</v>
      </c>
      <c r="C247" s="406" t="s">
        <v>1222</v>
      </c>
      <c r="D247" s="407" t="s">
        <v>3815</v>
      </c>
      <c r="E247" s="408" t="s">
        <v>3813</v>
      </c>
      <c r="F247" s="409">
        <v>241</v>
      </c>
      <c r="G247" s="410">
        <v>79999996</v>
      </c>
      <c r="H247" s="411">
        <v>232</v>
      </c>
      <c r="I247" s="412">
        <v>228</v>
      </c>
      <c r="J247" s="413">
        <v>89593999</v>
      </c>
      <c r="K247" s="414">
        <v>340</v>
      </c>
      <c r="L247" s="415">
        <v>336</v>
      </c>
      <c r="M247" s="410">
        <v>11368799</v>
      </c>
      <c r="N247" s="411">
        <v>471</v>
      </c>
      <c r="O247" s="412">
        <v>466</v>
      </c>
      <c r="P247" s="413">
        <v>5820403</v>
      </c>
      <c r="Q247" s="414">
        <v>161</v>
      </c>
      <c r="R247" s="415">
        <v>158</v>
      </c>
      <c r="S247" s="410">
        <v>95746285</v>
      </c>
      <c r="T247" s="411">
        <v>474</v>
      </c>
      <c r="U247" s="412">
        <v>470</v>
      </c>
      <c r="V247" s="413">
        <v>-4062690</v>
      </c>
      <c r="W247" s="414">
        <v>126</v>
      </c>
      <c r="X247" s="415">
        <v>125</v>
      </c>
      <c r="Y247" s="410">
        <v>27356</v>
      </c>
      <c r="Z247" s="411">
        <v>109</v>
      </c>
      <c r="AA247" s="412">
        <v>108</v>
      </c>
      <c r="AB247" s="413">
        <v>552</v>
      </c>
      <c r="AC247" s="418">
        <v>311</v>
      </c>
      <c r="AD247" s="408">
        <v>0</v>
      </c>
      <c r="AE247" s="419">
        <v>100</v>
      </c>
      <c r="AF247" s="420">
        <v>0</v>
      </c>
    </row>
    <row r="248" spans="1:32" ht="18.75" customHeight="1">
      <c r="A248" s="388">
        <v>246</v>
      </c>
      <c r="B248" s="389">
        <v>185</v>
      </c>
      <c r="C248" s="390" t="s">
        <v>3090</v>
      </c>
      <c r="D248" s="391" t="s">
        <v>3815</v>
      </c>
      <c r="E248" s="392" t="s">
        <v>3813</v>
      </c>
      <c r="F248" s="393">
        <v>242</v>
      </c>
      <c r="G248" s="394">
        <v>79890955</v>
      </c>
      <c r="H248" s="395">
        <v>312</v>
      </c>
      <c r="I248" s="396">
        <v>308</v>
      </c>
      <c r="J248" s="397">
        <v>80558573</v>
      </c>
      <c r="K248" s="398">
        <v>221</v>
      </c>
      <c r="L248" s="399">
        <v>218</v>
      </c>
      <c r="M248" s="394">
        <v>17097324</v>
      </c>
      <c r="N248" s="395">
        <v>398</v>
      </c>
      <c r="O248" s="396">
        <v>393</v>
      </c>
      <c r="P248" s="397">
        <v>15329976</v>
      </c>
      <c r="Q248" s="398">
        <v>404</v>
      </c>
      <c r="R248" s="399">
        <v>400</v>
      </c>
      <c r="S248" s="394">
        <v>45973460</v>
      </c>
      <c r="T248" s="395">
        <v>251</v>
      </c>
      <c r="U248" s="396">
        <v>249</v>
      </c>
      <c r="V248" s="397">
        <v>3216216</v>
      </c>
      <c r="W248" s="398">
        <v>311</v>
      </c>
      <c r="X248" s="399">
        <v>310</v>
      </c>
      <c r="Y248" s="394">
        <v>4654</v>
      </c>
      <c r="Z248" s="395">
        <v>187</v>
      </c>
      <c r="AA248" s="396">
        <v>185</v>
      </c>
      <c r="AB248" s="397">
        <v>397</v>
      </c>
      <c r="AC248" s="401">
        <v>311</v>
      </c>
      <c r="AD248" s="392">
        <v>0</v>
      </c>
      <c r="AE248" s="402">
        <v>100</v>
      </c>
      <c r="AF248" s="403">
        <v>0</v>
      </c>
    </row>
    <row r="249" spans="1:32" ht="18.75" customHeight="1">
      <c r="A249" s="356">
        <v>247</v>
      </c>
      <c r="B249" s="357">
        <v>64</v>
      </c>
      <c r="C249" s="358" t="s">
        <v>183</v>
      </c>
      <c r="D249" s="359" t="s">
        <v>3815</v>
      </c>
      <c r="E249" s="360" t="s">
        <v>3813</v>
      </c>
      <c r="F249" s="361">
        <v>243</v>
      </c>
      <c r="G249" s="362">
        <v>79735581</v>
      </c>
      <c r="H249" s="363">
        <v>155</v>
      </c>
      <c r="I249" s="364">
        <v>152</v>
      </c>
      <c r="J249" s="365">
        <v>101293561</v>
      </c>
      <c r="K249" s="366" t="s">
        <v>3813</v>
      </c>
      <c r="L249" s="367" t="s">
        <v>3813</v>
      </c>
      <c r="M249" s="426" t="s">
        <v>3813</v>
      </c>
      <c r="N249" s="363" t="s">
        <v>3813</v>
      </c>
      <c r="O249" s="364" t="s">
        <v>3813</v>
      </c>
      <c r="P249" s="425" t="s">
        <v>3813</v>
      </c>
      <c r="Q249" s="366" t="s">
        <v>3813</v>
      </c>
      <c r="R249" s="367" t="s">
        <v>3813</v>
      </c>
      <c r="S249" s="426" t="s">
        <v>3813</v>
      </c>
      <c r="T249" s="363" t="s">
        <v>3813</v>
      </c>
      <c r="U249" s="364" t="s">
        <v>3813</v>
      </c>
      <c r="V249" s="425" t="s">
        <v>3813</v>
      </c>
      <c r="W249" s="366">
        <v>174</v>
      </c>
      <c r="X249" s="367">
        <v>173</v>
      </c>
      <c r="Y249" s="362">
        <v>19701</v>
      </c>
      <c r="Z249" s="363" t="s">
        <v>3813</v>
      </c>
      <c r="AA249" s="364" t="s">
        <v>3813</v>
      </c>
      <c r="AB249" s="425" t="s">
        <v>3813</v>
      </c>
      <c r="AC249" s="368">
        <v>351</v>
      </c>
      <c r="AD249" s="360">
        <v>0</v>
      </c>
      <c r="AE249" s="369">
        <v>100</v>
      </c>
      <c r="AF249" s="370">
        <v>0</v>
      </c>
    </row>
    <row r="250" spans="1:32" ht="18.75" customHeight="1">
      <c r="A250" s="338">
        <v>248</v>
      </c>
      <c r="B250" s="339">
        <v>251</v>
      </c>
      <c r="C250" s="340" t="s">
        <v>1146</v>
      </c>
      <c r="D250" s="341" t="s">
        <v>465</v>
      </c>
      <c r="E250" s="351" t="s">
        <v>3813</v>
      </c>
      <c r="F250" s="353">
        <v>244</v>
      </c>
      <c r="G250" s="344">
        <v>79698492</v>
      </c>
      <c r="H250" s="345">
        <v>311</v>
      </c>
      <c r="I250" s="346">
        <v>307</v>
      </c>
      <c r="J250" s="347">
        <v>80573513</v>
      </c>
      <c r="K250" s="348">
        <v>164</v>
      </c>
      <c r="L250" s="349">
        <v>161</v>
      </c>
      <c r="M250" s="344">
        <v>21507172</v>
      </c>
      <c r="N250" s="345">
        <v>207</v>
      </c>
      <c r="O250" s="346">
        <v>203</v>
      </c>
      <c r="P250" s="347">
        <v>38571626</v>
      </c>
      <c r="Q250" s="348">
        <v>184</v>
      </c>
      <c r="R250" s="349">
        <v>181</v>
      </c>
      <c r="S250" s="344">
        <v>89625805</v>
      </c>
      <c r="T250" s="345">
        <v>273</v>
      </c>
      <c r="U250" s="346">
        <v>271</v>
      </c>
      <c r="V250" s="347">
        <v>2756587</v>
      </c>
      <c r="W250" s="348">
        <v>316</v>
      </c>
      <c r="X250" s="349">
        <v>315</v>
      </c>
      <c r="Y250" s="344">
        <v>4336</v>
      </c>
      <c r="Z250" s="345">
        <v>56</v>
      </c>
      <c r="AA250" s="346">
        <v>55</v>
      </c>
      <c r="AB250" s="347">
        <v>740</v>
      </c>
      <c r="AC250" s="350">
        <v>332</v>
      </c>
      <c r="AD250" s="351">
        <v>0</v>
      </c>
      <c r="AE250" s="343">
        <v>100</v>
      </c>
      <c r="AF250" s="352">
        <v>0</v>
      </c>
    </row>
    <row r="251" spans="1:32" ht="18.75" customHeight="1">
      <c r="A251" s="356">
        <v>249</v>
      </c>
      <c r="B251" s="357">
        <v>338</v>
      </c>
      <c r="C251" s="358" t="s">
        <v>189</v>
      </c>
      <c r="D251" s="359" t="s">
        <v>3815</v>
      </c>
      <c r="E251" s="360" t="s">
        <v>3813</v>
      </c>
      <c r="F251" s="361">
        <v>245</v>
      </c>
      <c r="G251" s="362">
        <v>79626992</v>
      </c>
      <c r="H251" s="363">
        <v>183</v>
      </c>
      <c r="I251" s="364">
        <v>179</v>
      </c>
      <c r="J251" s="365">
        <v>97554333</v>
      </c>
      <c r="K251" s="366">
        <v>384</v>
      </c>
      <c r="L251" s="367">
        <v>380</v>
      </c>
      <c r="M251" s="362">
        <v>8919359</v>
      </c>
      <c r="N251" s="363">
        <v>281</v>
      </c>
      <c r="O251" s="364">
        <v>277</v>
      </c>
      <c r="P251" s="365">
        <v>27228712</v>
      </c>
      <c r="Q251" s="366">
        <v>353</v>
      </c>
      <c r="R251" s="367">
        <v>349</v>
      </c>
      <c r="S251" s="362">
        <v>53470311</v>
      </c>
      <c r="T251" s="363">
        <v>175</v>
      </c>
      <c r="U251" s="364">
        <v>174</v>
      </c>
      <c r="V251" s="365">
        <v>5699227</v>
      </c>
      <c r="W251" s="366">
        <v>293</v>
      </c>
      <c r="X251" s="367">
        <v>292</v>
      </c>
      <c r="Y251" s="362">
        <v>6117</v>
      </c>
      <c r="Z251" s="363">
        <v>468</v>
      </c>
      <c r="AA251" s="364">
        <v>463</v>
      </c>
      <c r="AB251" s="365">
        <v>69</v>
      </c>
      <c r="AC251" s="368">
        <v>351</v>
      </c>
      <c r="AD251" s="360">
        <v>0</v>
      </c>
      <c r="AE251" s="369">
        <v>100</v>
      </c>
      <c r="AF251" s="370">
        <v>0</v>
      </c>
    </row>
    <row r="252" spans="1:32" ht="18.75" customHeight="1">
      <c r="A252" s="434">
        <v>250</v>
      </c>
      <c r="B252" s="435">
        <v>117</v>
      </c>
      <c r="C252" s="436" t="s">
        <v>100</v>
      </c>
      <c r="D252" s="437" t="s">
        <v>465</v>
      </c>
      <c r="E252" s="438" t="s">
        <v>3813</v>
      </c>
      <c r="F252" s="439">
        <v>246</v>
      </c>
      <c r="G252" s="440">
        <v>79579404</v>
      </c>
      <c r="H252" s="441">
        <v>288</v>
      </c>
      <c r="I252" s="442">
        <v>284</v>
      </c>
      <c r="J252" s="443">
        <v>82796613</v>
      </c>
      <c r="K252" s="444">
        <v>282</v>
      </c>
      <c r="L252" s="445">
        <v>278</v>
      </c>
      <c r="M252" s="440">
        <v>14001931</v>
      </c>
      <c r="N252" s="441">
        <v>314</v>
      </c>
      <c r="O252" s="442">
        <v>310</v>
      </c>
      <c r="P252" s="443">
        <v>24178463</v>
      </c>
      <c r="Q252" s="444">
        <v>55</v>
      </c>
      <c r="R252" s="445">
        <v>53</v>
      </c>
      <c r="S252" s="440">
        <v>166192318</v>
      </c>
      <c r="T252" s="441">
        <v>481</v>
      </c>
      <c r="U252" s="442">
        <v>476</v>
      </c>
      <c r="V252" s="443">
        <v>-5279083</v>
      </c>
      <c r="W252" s="444">
        <v>214</v>
      </c>
      <c r="X252" s="445">
        <v>213</v>
      </c>
      <c r="Y252" s="440">
        <v>14242</v>
      </c>
      <c r="Z252" s="441">
        <v>161</v>
      </c>
      <c r="AA252" s="442">
        <v>159</v>
      </c>
      <c r="AB252" s="443">
        <v>450</v>
      </c>
      <c r="AC252" s="448">
        <v>369</v>
      </c>
      <c r="AD252" s="438">
        <v>0</v>
      </c>
      <c r="AE252" s="449">
        <v>100</v>
      </c>
      <c r="AF252" s="450">
        <v>0</v>
      </c>
    </row>
    <row r="253" spans="1:32" ht="18.75" customHeight="1">
      <c r="A253" s="388">
        <v>251</v>
      </c>
      <c r="B253" s="389">
        <v>207</v>
      </c>
      <c r="C253" s="390" t="s">
        <v>3092</v>
      </c>
      <c r="D253" s="391" t="s">
        <v>3815</v>
      </c>
      <c r="E253" s="392" t="s">
        <v>3813</v>
      </c>
      <c r="F253" s="393">
        <v>247</v>
      </c>
      <c r="G253" s="394">
        <v>79468846</v>
      </c>
      <c r="H253" s="395">
        <v>320</v>
      </c>
      <c r="I253" s="396">
        <v>316</v>
      </c>
      <c r="J253" s="397">
        <v>79468846</v>
      </c>
      <c r="K253" s="398">
        <v>83</v>
      </c>
      <c r="L253" s="399">
        <v>80</v>
      </c>
      <c r="M253" s="394">
        <v>30055209</v>
      </c>
      <c r="N253" s="395">
        <v>37</v>
      </c>
      <c r="O253" s="396">
        <v>36</v>
      </c>
      <c r="P253" s="397">
        <v>110526561</v>
      </c>
      <c r="Q253" s="398">
        <v>68</v>
      </c>
      <c r="R253" s="399">
        <v>66</v>
      </c>
      <c r="S253" s="394">
        <v>148804924</v>
      </c>
      <c r="T253" s="395">
        <v>112</v>
      </c>
      <c r="U253" s="396">
        <v>112</v>
      </c>
      <c r="V253" s="397">
        <v>8226908</v>
      </c>
      <c r="W253" s="398" t="s">
        <v>3813</v>
      </c>
      <c r="X253" s="399" t="s">
        <v>3813</v>
      </c>
      <c r="Y253" s="400" t="s">
        <v>3813</v>
      </c>
      <c r="Z253" s="395">
        <v>33</v>
      </c>
      <c r="AA253" s="396">
        <v>32</v>
      </c>
      <c r="AB253" s="397">
        <v>917</v>
      </c>
      <c r="AC253" s="401">
        <v>321</v>
      </c>
      <c r="AD253" s="392">
        <v>0</v>
      </c>
      <c r="AE253" s="402">
        <v>100</v>
      </c>
      <c r="AF253" s="403">
        <v>0</v>
      </c>
    </row>
    <row r="254" spans="1:32" ht="18.75" customHeight="1">
      <c r="A254" s="356">
        <v>252</v>
      </c>
      <c r="B254" s="357">
        <v>209</v>
      </c>
      <c r="C254" s="358" t="s">
        <v>184</v>
      </c>
      <c r="D254" s="359" t="s">
        <v>3815</v>
      </c>
      <c r="E254" s="427" t="s">
        <v>3813</v>
      </c>
      <c r="F254" s="369">
        <v>248</v>
      </c>
      <c r="G254" s="362">
        <v>79461328</v>
      </c>
      <c r="H254" s="363">
        <v>310</v>
      </c>
      <c r="I254" s="364">
        <v>306</v>
      </c>
      <c r="J254" s="365">
        <v>80580964</v>
      </c>
      <c r="K254" s="366">
        <v>415</v>
      </c>
      <c r="L254" s="367">
        <v>411</v>
      </c>
      <c r="M254" s="362">
        <v>7482142</v>
      </c>
      <c r="N254" s="363">
        <v>328</v>
      </c>
      <c r="O254" s="364">
        <v>324</v>
      </c>
      <c r="P254" s="365">
        <v>22201687</v>
      </c>
      <c r="Q254" s="366">
        <v>348</v>
      </c>
      <c r="R254" s="367">
        <v>344</v>
      </c>
      <c r="S254" s="362">
        <v>54596106</v>
      </c>
      <c r="T254" s="363">
        <v>401</v>
      </c>
      <c r="U254" s="364">
        <v>397</v>
      </c>
      <c r="V254" s="365">
        <v>650035</v>
      </c>
      <c r="W254" s="366">
        <v>116</v>
      </c>
      <c r="X254" s="367">
        <v>115</v>
      </c>
      <c r="Y254" s="362">
        <v>29325</v>
      </c>
      <c r="Z254" s="363">
        <v>218</v>
      </c>
      <c r="AA254" s="364">
        <v>216</v>
      </c>
      <c r="AB254" s="365">
        <v>345</v>
      </c>
      <c r="AC254" s="368">
        <v>311</v>
      </c>
      <c r="AD254" s="360">
        <v>0</v>
      </c>
      <c r="AE254" s="369">
        <v>100</v>
      </c>
      <c r="AF254" s="370">
        <v>0</v>
      </c>
    </row>
    <row r="255" spans="1:32" ht="18.75" customHeight="1">
      <c r="A255" s="338">
        <v>253</v>
      </c>
      <c r="B255" s="339">
        <v>263</v>
      </c>
      <c r="C255" s="340" t="s">
        <v>185</v>
      </c>
      <c r="D255" s="341" t="s">
        <v>1736</v>
      </c>
      <c r="E255" s="351" t="s">
        <v>3813</v>
      </c>
      <c r="F255" s="353">
        <v>249</v>
      </c>
      <c r="G255" s="344">
        <v>79425590</v>
      </c>
      <c r="H255" s="345">
        <v>285</v>
      </c>
      <c r="I255" s="346">
        <v>281</v>
      </c>
      <c r="J255" s="347">
        <v>83204207</v>
      </c>
      <c r="K255" s="348">
        <v>314</v>
      </c>
      <c r="L255" s="349">
        <v>310</v>
      </c>
      <c r="M255" s="344">
        <v>13166193</v>
      </c>
      <c r="N255" s="345">
        <v>247</v>
      </c>
      <c r="O255" s="346">
        <v>243</v>
      </c>
      <c r="P255" s="347">
        <v>31932458</v>
      </c>
      <c r="Q255" s="348">
        <v>336</v>
      </c>
      <c r="R255" s="349">
        <v>332</v>
      </c>
      <c r="S255" s="344">
        <v>56968860</v>
      </c>
      <c r="T255" s="345">
        <v>305</v>
      </c>
      <c r="U255" s="346">
        <v>303</v>
      </c>
      <c r="V255" s="347">
        <v>2131004</v>
      </c>
      <c r="W255" s="348">
        <v>97</v>
      </c>
      <c r="X255" s="349">
        <v>96</v>
      </c>
      <c r="Y255" s="344">
        <v>32678</v>
      </c>
      <c r="Z255" s="345">
        <v>35</v>
      </c>
      <c r="AA255" s="346">
        <v>34</v>
      </c>
      <c r="AB255" s="347">
        <v>874</v>
      </c>
      <c r="AC255" s="350">
        <v>311</v>
      </c>
      <c r="AD255" s="351">
        <v>0</v>
      </c>
      <c r="AE255" s="343">
        <v>100</v>
      </c>
      <c r="AF255" s="352">
        <v>0</v>
      </c>
    </row>
    <row r="256" spans="1:32" ht="18.75" customHeight="1">
      <c r="A256" s="356">
        <v>254</v>
      </c>
      <c r="B256" s="357">
        <v>320</v>
      </c>
      <c r="C256" s="358" t="s">
        <v>3321</v>
      </c>
      <c r="D256" s="359" t="s">
        <v>3815</v>
      </c>
      <c r="E256" s="360" t="s">
        <v>3813</v>
      </c>
      <c r="F256" s="361">
        <v>250</v>
      </c>
      <c r="G256" s="362">
        <v>79384295</v>
      </c>
      <c r="H256" s="363">
        <v>319</v>
      </c>
      <c r="I256" s="364">
        <v>315</v>
      </c>
      <c r="J256" s="365">
        <v>79614232</v>
      </c>
      <c r="K256" s="366">
        <v>224</v>
      </c>
      <c r="L256" s="367">
        <v>221</v>
      </c>
      <c r="M256" s="362">
        <v>17038722</v>
      </c>
      <c r="N256" s="363">
        <v>235</v>
      </c>
      <c r="O256" s="364">
        <v>231</v>
      </c>
      <c r="P256" s="365">
        <v>34898852</v>
      </c>
      <c r="Q256" s="366">
        <v>220</v>
      </c>
      <c r="R256" s="367">
        <v>216</v>
      </c>
      <c r="S256" s="362">
        <v>79272400</v>
      </c>
      <c r="T256" s="363">
        <v>227</v>
      </c>
      <c r="U256" s="364">
        <v>225</v>
      </c>
      <c r="V256" s="365">
        <v>3896485</v>
      </c>
      <c r="W256" s="366">
        <v>181</v>
      </c>
      <c r="X256" s="367">
        <v>180</v>
      </c>
      <c r="Y256" s="362">
        <v>18324</v>
      </c>
      <c r="Z256" s="363">
        <v>287</v>
      </c>
      <c r="AA256" s="364">
        <v>282</v>
      </c>
      <c r="AB256" s="365">
        <v>258</v>
      </c>
      <c r="AC256" s="368">
        <v>321</v>
      </c>
      <c r="AD256" s="360">
        <v>0</v>
      </c>
      <c r="AE256" s="369">
        <v>100</v>
      </c>
      <c r="AF256" s="370">
        <v>0</v>
      </c>
    </row>
    <row r="257" spans="1:32" ht="18.75" customHeight="1">
      <c r="A257" s="371">
        <v>255</v>
      </c>
      <c r="B257" s="372">
        <v>427</v>
      </c>
      <c r="C257" s="373" t="s">
        <v>2393</v>
      </c>
      <c r="D257" s="374" t="s">
        <v>3375</v>
      </c>
      <c r="E257" s="375" t="s">
        <v>3813</v>
      </c>
      <c r="F257" s="376">
        <v>251</v>
      </c>
      <c r="G257" s="377">
        <v>79313511</v>
      </c>
      <c r="H257" s="378">
        <v>321</v>
      </c>
      <c r="I257" s="379">
        <v>317</v>
      </c>
      <c r="J257" s="380">
        <v>79313511</v>
      </c>
      <c r="K257" s="381">
        <v>165</v>
      </c>
      <c r="L257" s="382">
        <v>162</v>
      </c>
      <c r="M257" s="377">
        <v>21494814</v>
      </c>
      <c r="N257" s="378">
        <v>5</v>
      </c>
      <c r="O257" s="379">
        <v>5</v>
      </c>
      <c r="P257" s="380">
        <v>283996453</v>
      </c>
      <c r="Q257" s="381">
        <v>10</v>
      </c>
      <c r="R257" s="382">
        <v>9</v>
      </c>
      <c r="S257" s="377">
        <v>306916356</v>
      </c>
      <c r="T257" s="378">
        <v>313</v>
      </c>
      <c r="U257" s="379">
        <v>311</v>
      </c>
      <c r="V257" s="380">
        <v>1999439</v>
      </c>
      <c r="W257" s="381">
        <v>115</v>
      </c>
      <c r="X257" s="382">
        <v>114</v>
      </c>
      <c r="Y257" s="377">
        <v>29480</v>
      </c>
      <c r="Z257" s="378">
        <v>107</v>
      </c>
      <c r="AA257" s="379">
        <v>106</v>
      </c>
      <c r="AB257" s="380">
        <v>557</v>
      </c>
      <c r="AC257" s="385">
        <v>382</v>
      </c>
      <c r="AD257" s="375">
        <v>0</v>
      </c>
      <c r="AE257" s="386">
        <v>50</v>
      </c>
      <c r="AF257" s="387">
        <v>50</v>
      </c>
    </row>
    <row r="258" spans="1:32" ht="18.75" customHeight="1">
      <c r="A258" s="323">
        <v>256</v>
      </c>
      <c r="B258" s="324">
        <v>453</v>
      </c>
      <c r="C258" s="325" t="s">
        <v>3116</v>
      </c>
      <c r="D258" s="326" t="s">
        <v>3117</v>
      </c>
      <c r="E258" s="327" t="s">
        <v>3813</v>
      </c>
      <c r="F258" s="328">
        <v>252</v>
      </c>
      <c r="G258" s="329">
        <v>79282859</v>
      </c>
      <c r="H258" s="330">
        <v>295</v>
      </c>
      <c r="I258" s="331">
        <v>291</v>
      </c>
      <c r="J258" s="332">
        <v>82381276</v>
      </c>
      <c r="K258" s="333">
        <v>109</v>
      </c>
      <c r="L258" s="334">
        <v>106</v>
      </c>
      <c r="M258" s="329">
        <v>26557769</v>
      </c>
      <c r="N258" s="330">
        <v>166</v>
      </c>
      <c r="O258" s="331">
        <v>162</v>
      </c>
      <c r="P258" s="332">
        <v>45581812</v>
      </c>
      <c r="Q258" s="333">
        <v>125</v>
      </c>
      <c r="R258" s="334">
        <v>122</v>
      </c>
      <c r="S258" s="329">
        <v>111880825</v>
      </c>
      <c r="T258" s="330">
        <v>372</v>
      </c>
      <c r="U258" s="331">
        <v>370</v>
      </c>
      <c r="V258" s="332">
        <v>1145472</v>
      </c>
      <c r="W258" s="333">
        <v>227</v>
      </c>
      <c r="X258" s="334">
        <v>226</v>
      </c>
      <c r="Y258" s="329">
        <v>12713</v>
      </c>
      <c r="Z258" s="330">
        <v>58</v>
      </c>
      <c r="AA258" s="331">
        <v>57</v>
      </c>
      <c r="AB258" s="332">
        <v>736</v>
      </c>
      <c r="AC258" s="335">
        <v>321</v>
      </c>
      <c r="AD258" s="327">
        <v>0</v>
      </c>
      <c r="AE258" s="336">
        <v>100</v>
      </c>
      <c r="AF258" s="337">
        <v>0</v>
      </c>
    </row>
    <row r="259" spans="1:32" ht="18.75" customHeight="1">
      <c r="A259" s="338">
        <v>257</v>
      </c>
      <c r="B259" s="339">
        <v>308</v>
      </c>
      <c r="C259" s="340" t="s">
        <v>186</v>
      </c>
      <c r="D259" s="341" t="s">
        <v>3373</v>
      </c>
      <c r="E259" s="351" t="s">
        <v>3813</v>
      </c>
      <c r="F259" s="353">
        <v>253</v>
      </c>
      <c r="G259" s="344">
        <v>79181071</v>
      </c>
      <c r="H259" s="345">
        <v>123</v>
      </c>
      <c r="I259" s="346">
        <v>120</v>
      </c>
      <c r="J259" s="347">
        <v>107102699</v>
      </c>
      <c r="K259" s="348" t="s">
        <v>3813</v>
      </c>
      <c r="L259" s="349" t="s">
        <v>3813</v>
      </c>
      <c r="M259" s="354" t="s">
        <v>3813</v>
      </c>
      <c r="N259" s="345">
        <v>267</v>
      </c>
      <c r="O259" s="346">
        <v>263</v>
      </c>
      <c r="P259" s="347">
        <v>29591417</v>
      </c>
      <c r="Q259" s="348" t="s">
        <v>3813</v>
      </c>
      <c r="R259" s="349" t="s">
        <v>3813</v>
      </c>
      <c r="S259" s="354" t="s">
        <v>3813</v>
      </c>
      <c r="T259" s="345" t="s">
        <v>3813</v>
      </c>
      <c r="U259" s="346" t="s">
        <v>3813</v>
      </c>
      <c r="V259" s="355" t="s">
        <v>3813</v>
      </c>
      <c r="W259" s="348">
        <v>110</v>
      </c>
      <c r="X259" s="349">
        <v>109</v>
      </c>
      <c r="Y259" s="344">
        <v>29776</v>
      </c>
      <c r="Z259" s="345" t="s">
        <v>3813</v>
      </c>
      <c r="AA259" s="346" t="s">
        <v>3813</v>
      </c>
      <c r="AB259" s="355" t="s">
        <v>3813</v>
      </c>
      <c r="AC259" s="350">
        <v>311</v>
      </c>
      <c r="AD259" s="351">
        <v>0</v>
      </c>
      <c r="AE259" s="343">
        <v>100</v>
      </c>
      <c r="AF259" s="352">
        <v>0</v>
      </c>
    </row>
    <row r="260" spans="1:32" ht="18.75" customHeight="1">
      <c r="A260" s="356">
        <v>258</v>
      </c>
      <c r="B260" s="357">
        <v>133</v>
      </c>
      <c r="C260" s="358" t="s">
        <v>2401</v>
      </c>
      <c r="D260" s="359" t="s">
        <v>3815</v>
      </c>
      <c r="E260" s="360" t="s">
        <v>3813</v>
      </c>
      <c r="F260" s="361">
        <v>254</v>
      </c>
      <c r="G260" s="362">
        <v>79069582</v>
      </c>
      <c r="H260" s="363">
        <v>262</v>
      </c>
      <c r="I260" s="364">
        <v>258</v>
      </c>
      <c r="J260" s="365">
        <v>85297529</v>
      </c>
      <c r="K260" s="366">
        <v>287</v>
      </c>
      <c r="L260" s="367">
        <v>283</v>
      </c>
      <c r="M260" s="362">
        <v>13922714</v>
      </c>
      <c r="N260" s="363">
        <v>61</v>
      </c>
      <c r="O260" s="364">
        <v>60</v>
      </c>
      <c r="P260" s="365">
        <v>80085962</v>
      </c>
      <c r="Q260" s="366">
        <v>72</v>
      </c>
      <c r="R260" s="367">
        <v>69</v>
      </c>
      <c r="S260" s="362">
        <v>147842537</v>
      </c>
      <c r="T260" s="363">
        <v>301</v>
      </c>
      <c r="U260" s="364">
        <v>299</v>
      </c>
      <c r="V260" s="365">
        <v>2210218</v>
      </c>
      <c r="W260" s="366" t="s">
        <v>3813</v>
      </c>
      <c r="X260" s="367" t="s">
        <v>3813</v>
      </c>
      <c r="Y260" s="426" t="s">
        <v>3813</v>
      </c>
      <c r="Z260" s="363">
        <v>20</v>
      </c>
      <c r="AA260" s="364">
        <v>19</v>
      </c>
      <c r="AB260" s="365">
        <v>1119</v>
      </c>
      <c r="AC260" s="368">
        <v>322</v>
      </c>
      <c r="AD260" s="360">
        <v>0</v>
      </c>
      <c r="AE260" s="369">
        <v>0</v>
      </c>
      <c r="AF260" s="370">
        <v>100</v>
      </c>
    </row>
    <row r="261" spans="1:32" ht="18.75" customHeight="1">
      <c r="A261" s="338">
        <v>259</v>
      </c>
      <c r="B261" s="339">
        <v>500</v>
      </c>
      <c r="C261" s="340" t="s">
        <v>1068</v>
      </c>
      <c r="D261" s="341" t="s">
        <v>465</v>
      </c>
      <c r="E261" s="351" t="s">
        <v>3813</v>
      </c>
      <c r="F261" s="353">
        <v>255</v>
      </c>
      <c r="G261" s="344">
        <v>79053230</v>
      </c>
      <c r="H261" s="345">
        <v>323</v>
      </c>
      <c r="I261" s="346">
        <v>319</v>
      </c>
      <c r="J261" s="347">
        <v>79053230</v>
      </c>
      <c r="K261" s="348">
        <v>186</v>
      </c>
      <c r="L261" s="349">
        <v>183</v>
      </c>
      <c r="M261" s="344">
        <v>19778538</v>
      </c>
      <c r="N261" s="345">
        <v>103</v>
      </c>
      <c r="O261" s="346">
        <v>99</v>
      </c>
      <c r="P261" s="347">
        <v>57378250</v>
      </c>
      <c r="Q261" s="348">
        <v>137</v>
      </c>
      <c r="R261" s="349">
        <v>134</v>
      </c>
      <c r="S261" s="344">
        <v>106696832</v>
      </c>
      <c r="T261" s="345">
        <v>197</v>
      </c>
      <c r="U261" s="346">
        <v>196</v>
      </c>
      <c r="V261" s="347">
        <v>4842096</v>
      </c>
      <c r="W261" s="348">
        <v>69</v>
      </c>
      <c r="X261" s="349">
        <v>68</v>
      </c>
      <c r="Y261" s="344">
        <v>38713</v>
      </c>
      <c r="Z261" s="345">
        <v>230</v>
      </c>
      <c r="AA261" s="346">
        <v>227</v>
      </c>
      <c r="AB261" s="347">
        <v>330</v>
      </c>
      <c r="AC261" s="350">
        <v>384</v>
      </c>
      <c r="AD261" s="351">
        <v>0</v>
      </c>
      <c r="AE261" s="343">
        <v>100</v>
      </c>
      <c r="AF261" s="352">
        <v>0</v>
      </c>
    </row>
    <row r="262" spans="1:32" ht="18.75" customHeight="1">
      <c r="A262" s="371">
        <v>260</v>
      </c>
      <c r="B262" s="372">
        <v>191</v>
      </c>
      <c r="C262" s="373" t="s">
        <v>1823</v>
      </c>
      <c r="D262" s="374" t="s">
        <v>3369</v>
      </c>
      <c r="E262" s="375" t="s">
        <v>3813</v>
      </c>
      <c r="F262" s="376">
        <v>256</v>
      </c>
      <c r="G262" s="377">
        <v>79005637</v>
      </c>
      <c r="H262" s="378">
        <v>317</v>
      </c>
      <c r="I262" s="379">
        <v>313</v>
      </c>
      <c r="J262" s="380">
        <v>79730998</v>
      </c>
      <c r="K262" s="381">
        <v>396</v>
      </c>
      <c r="L262" s="382">
        <v>392</v>
      </c>
      <c r="M262" s="377">
        <v>8434845</v>
      </c>
      <c r="N262" s="378">
        <v>319</v>
      </c>
      <c r="O262" s="379">
        <v>315</v>
      </c>
      <c r="P262" s="380">
        <v>23104991</v>
      </c>
      <c r="Q262" s="381">
        <v>458</v>
      </c>
      <c r="R262" s="382">
        <v>454</v>
      </c>
      <c r="S262" s="377">
        <v>35020468</v>
      </c>
      <c r="T262" s="378">
        <v>357</v>
      </c>
      <c r="U262" s="379">
        <v>355</v>
      </c>
      <c r="V262" s="380">
        <v>1321493</v>
      </c>
      <c r="W262" s="381">
        <v>417</v>
      </c>
      <c r="X262" s="382">
        <v>416</v>
      </c>
      <c r="Y262" s="377">
        <v>73</v>
      </c>
      <c r="Z262" s="378">
        <v>479</v>
      </c>
      <c r="AA262" s="379">
        <v>474</v>
      </c>
      <c r="AB262" s="380">
        <v>47</v>
      </c>
      <c r="AC262" s="385">
        <v>311</v>
      </c>
      <c r="AD262" s="375">
        <v>0</v>
      </c>
      <c r="AE262" s="386">
        <v>100</v>
      </c>
      <c r="AF262" s="387">
        <v>0</v>
      </c>
    </row>
    <row r="263" spans="1:32" ht="18.75" customHeight="1">
      <c r="A263" s="388">
        <v>261</v>
      </c>
      <c r="B263" s="389" t="s">
        <v>3813</v>
      </c>
      <c r="C263" s="432" t="s">
        <v>3813</v>
      </c>
      <c r="D263" s="391" t="s">
        <v>3815</v>
      </c>
      <c r="E263" s="392" t="s">
        <v>3813</v>
      </c>
      <c r="F263" s="393">
        <v>257</v>
      </c>
      <c r="G263" s="400" t="s">
        <v>3813</v>
      </c>
      <c r="H263" s="395">
        <v>301</v>
      </c>
      <c r="I263" s="396">
        <v>297</v>
      </c>
      <c r="J263" s="421" t="s">
        <v>3813</v>
      </c>
      <c r="K263" s="398">
        <v>197</v>
      </c>
      <c r="L263" s="399">
        <v>194</v>
      </c>
      <c r="M263" s="400" t="s">
        <v>3813</v>
      </c>
      <c r="N263" s="395">
        <v>396</v>
      </c>
      <c r="O263" s="396">
        <v>391</v>
      </c>
      <c r="P263" s="421" t="s">
        <v>3813</v>
      </c>
      <c r="Q263" s="398">
        <v>235</v>
      </c>
      <c r="R263" s="399">
        <v>231</v>
      </c>
      <c r="S263" s="400" t="s">
        <v>3813</v>
      </c>
      <c r="T263" s="395">
        <v>200</v>
      </c>
      <c r="U263" s="396">
        <v>199</v>
      </c>
      <c r="V263" s="421" t="s">
        <v>3813</v>
      </c>
      <c r="W263" s="398">
        <v>88</v>
      </c>
      <c r="X263" s="399">
        <v>87</v>
      </c>
      <c r="Y263" s="400" t="s">
        <v>3813</v>
      </c>
      <c r="Z263" s="395">
        <v>81</v>
      </c>
      <c r="AA263" s="396">
        <v>80</v>
      </c>
      <c r="AB263" s="421" t="s">
        <v>3813</v>
      </c>
      <c r="AC263" s="401">
        <v>311</v>
      </c>
      <c r="AD263" s="392">
        <v>100</v>
      </c>
      <c r="AE263" s="402">
        <v>0</v>
      </c>
      <c r="AF263" s="403">
        <v>0</v>
      </c>
    </row>
    <row r="264" spans="1:32" ht="18.75" customHeight="1">
      <c r="A264" s="356">
        <v>262</v>
      </c>
      <c r="B264" s="357" t="s">
        <v>3813</v>
      </c>
      <c r="C264" s="428" t="s">
        <v>3813</v>
      </c>
      <c r="D264" s="359" t="s">
        <v>3815</v>
      </c>
      <c r="E264" s="360" t="s">
        <v>3813</v>
      </c>
      <c r="F264" s="361">
        <v>258</v>
      </c>
      <c r="G264" s="426" t="s">
        <v>3813</v>
      </c>
      <c r="H264" s="363">
        <v>259</v>
      </c>
      <c r="I264" s="364">
        <v>255</v>
      </c>
      <c r="J264" s="425" t="s">
        <v>3813</v>
      </c>
      <c r="K264" s="366">
        <v>116</v>
      </c>
      <c r="L264" s="367">
        <v>113</v>
      </c>
      <c r="M264" s="426" t="s">
        <v>3813</v>
      </c>
      <c r="N264" s="363">
        <v>487</v>
      </c>
      <c r="O264" s="364">
        <v>482</v>
      </c>
      <c r="P264" s="425" t="s">
        <v>3813</v>
      </c>
      <c r="Q264" s="366">
        <v>355</v>
      </c>
      <c r="R264" s="367">
        <v>351</v>
      </c>
      <c r="S264" s="426" t="s">
        <v>3813</v>
      </c>
      <c r="T264" s="363">
        <v>427</v>
      </c>
      <c r="U264" s="364">
        <v>423</v>
      </c>
      <c r="V264" s="425" t="s">
        <v>3813</v>
      </c>
      <c r="W264" s="366">
        <v>36</v>
      </c>
      <c r="X264" s="367">
        <v>36</v>
      </c>
      <c r="Y264" s="426" t="s">
        <v>3813</v>
      </c>
      <c r="Z264" s="363">
        <v>4</v>
      </c>
      <c r="AA264" s="364">
        <v>4</v>
      </c>
      <c r="AB264" s="425" t="s">
        <v>3813</v>
      </c>
      <c r="AC264" s="368">
        <v>322</v>
      </c>
      <c r="AD264" s="360">
        <v>0</v>
      </c>
      <c r="AE264" s="369">
        <v>100</v>
      </c>
      <c r="AF264" s="370">
        <v>0</v>
      </c>
    </row>
    <row r="265" spans="1:32" ht="18.75" customHeight="1">
      <c r="A265" s="356">
        <v>263</v>
      </c>
      <c r="B265" s="357">
        <v>326</v>
      </c>
      <c r="C265" s="358" t="s">
        <v>3118</v>
      </c>
      <c r="D265" s="359" t="s">
        <v>3815</v>
      </c>
      <c r="E265" s="360" t="s">
        <v>3813</v>
      </c>
      <c r="F265" s="361">
        <v>259</v>
      </c>
      <c r="G265" s="362">
        <v>78550957</v>
      </c>
      <c r="H265" s="363">
        <v>327</v>
      </c>
      <c r="I265" s="364">
        <v>323</v>
      </c>
      <c r="J265" s="365">
        <v>78732162</v>
      </c>
      <c r="K265" s="366">
        <v>360</v>
      </c>
      <c r="L265" s="367">
        <v>356</v>
      </c>
      <c r="M265" s="362">
        <v>10467070</v>
      </c>
      <c r="N265" s="363">
        <v>292</v>
      </c>
      <c r="O265" s="364">
        <v>288</v>
      </c>
      <c r="P265" s="365">
        <v>26195838</v>
      </c>
      <c r="Q265" s="366">
        <v>418</v>
      </c>
      <c r="R265" s="367">
        <v>414</v>
      </c>
      <c r="S265" s="362">
        <v>43995796</v>
      </c>
      <c r="T265" s="363">
        <v>340</v>
      </c>
      <c r="U265" s="364">
        <v>338</v>
      </c>
      <c r="V265" s="365">
        <v>1613065</v>
      </c>
      <c r="W265" s="366">
        <v>89</v>
      </c>
      <c r="X265" s="367">
        <v>88</v>
      </c>
      <c r="Y265" s="362">
        <v>34129</v>
      </c>
      <c r="Z265" s="363">
        <v>210</v>
      </c>
      <c r="AA265" s="364">
        <v>208</v>
      </c>
      <c r="AB265" s="365">
        <v>350</v>
      </c>
      <c r="AC265" s="368">
        <v>372</v>
      </c>
      <c r="AD265" s="360">
        <v>0</v>
      </c>
      <c r="AE265" s="369">
        <v>100</v>
      </c>
      <c r="AF265" s="370">
        <v>0</v>
      </c>
    </row>
    <row r="266" spans="1:32" ht="18.75" customHeight="1">
      <c r="A266" s="338">
        <v>264</v>
      </c>
      <c r="B266" s="339">
        <v>265</v>
      </c>
      <c r="C266" s="340" t="s">
        <v>2361</v>
      </c>
      <c r="D266" s="341" t="s">
        <v>1750</v>
      </c>
      <c r="E266" s="351" t="s">
        <v>3813</v>
      </c>
      <c r="F266" s="353">
        <v>260</v>
      </c>
      <c r="G266" s="344">
        <v>78388546</v>
      </c>
      <c r="H266" s="345">
        <v>313</v>
      </c>
      <c r="I266" s="346">
        <v>309</v>
      </c>
      <c r="J266" s="347">
        <v>80445490</v>
      </c>
      <c r="K266" s="348" t="s">
        <v>3813</v>
      </c>
      <c r="L266" s="349" t="s">
        <v>3813</v>
      </c>
      <c r="M266" s="354" t="s">
        <v>3813</v>
      </c>
      <c r="N266" s="345" t="s">
        <v>3813</v>
      </c>
      <c r="O266" s="346" t="s">
        <v>3813</v>
      </c>
      <c r="P266" s="355" t="s">
        <v>3813</v>
      </c>
      <c r="Q266" s="348" t="s">
        <v>3813</v>
      </c>
      <c r="R266" s="349" t="s">
        <v>3813</v>
      </c>
      <c r="S266" s="354" t="s">
        <v>3813</v>
      </c>
      <c r="T266" s="345" t="s">
        <v>3813</v>
      </c>
      <c r="U266" s="346" t="s">
        <v>3813</v>
      </c>
      <c r="V266" s="355" t="s">
        <v>3813</v>
      </c>
      <c r="W266" s="348" t="s">
        <v>3813</v>
      </c>
      <c r="X266" s="349" t="s">
        <v>3813</v>
      </c>
      <c r="Y266" s="354" t="s">
        <v>3813</v>
      </c>
      <c r="Z266" s="345" t="s">
        <v>3813</v>
      </c>
      <c r="AA266" s="346" t="s">
        <v>3813</v>
      </c>
      <c r="AB266" s="355" t="s">
        <v>3813</v>
      </c>
      <c r="AC266" s="350">
        <v>356</v>
      </c>
      <c r="AD266" s="351">
        <v>0</v>
      </c>
      <c r="AE266" s="343">
        <v>100</v>
      </c>
      <c r="AF266" s="352">
        <v>0</v>
      </c>
    </row>
    <row r="267" spans="1:32" ht="18.75" customHeight="1">
      <c r="A267" s="371">
        <v>265</v>
      </c>
      <c r="B267" s="372">
        <v>90</v>
      </c>
      <c r="C267" s="373" t="s">
        <v>1266</v>
      </c>
      <c r="D267" s="374" t="s">
        <v>465</v>
      </c>
      <c r="E267" s="375" t="s">
        <v>3813</v>
      </c>
      <c r="F267" s="376">
        <v>261</v>
      </c>
      <c r="G267" s="377">
        <v>78352908</v>
      </c>
      <c r="H267" s="378">
        <v>36</v>
      </c>
      <c r="I267" s="379">
        <v>36</v>
      </c>
      <c r="J267" s="380">
        <v>127978221</v>
      </c>
      <c r="K267" s="381">
        <v>422</v>
      </c>
      <c r="L267" s="382">
        <v>418</v>
      </c>
      <c r="M267" s="377">
        <v>7092899</v>
      </c>
      <c r="N267" s="378">
        <v>380</v>
      </c>
      <c r="O267" s="379">
        <v>375</v>
      </c>
      <c r="P267" s="380">
        <v>16925779</v>
      </c>
      <c r="Q267" s="381">
        <v>374</v>
      </c>
      <c r="R267" s="382">
        <v>370</v>
      </c>
      <c r="S267" s="377">
        <v>50810145</v>
      </c>
      <c r="T267" s="378">
        <v>295</v>
      </c>
      <c r="U267" s="379">
        <v>293</v>
      </c>
      <c r="V267" s="380">
        <v>2319457</v>
      </c>
      <c r="W267" s="381">
        <v>2</v>
      </c>
      <c r="X267" s="382">
        <v>2</v>
      </c>
      <c r="Y267" s="377">
        <v>80817</v>
      </c>
      <c r="Z267" s="378">
        <v>406</v>
      </c>
      <c r="AA267" s="379">
        <v>401</v>
      </c>
      <c r="AB267" s="380">
        <v>136</v>
      </c>
      <c r="AC267" s="385">
        <v>322</v>
      </c>
      <c r="AD267" s="375">
        <v>0</v>
      </c>
      <c r="AE267" s="386">
        <v>100</v>
      </c>
      <c r="AF267" s="387">
        <v>0</v>
      </c>
    </row>
    <row r="268" spans="1:32" ht="18.75" customHeight="1">
      <c r="A268" s="323">
        <v>266</v>
      </c>
      <c r="B268" s="324">
        <v>105</v>
      </c>
      <c r="C268" s="325" t="s">
        <v>1517</v>
      </c>
      <c r="D268" s="326" t="s">
        <v>2083</v>
      </c>
      <c r="E268" s="422" t="s">
        <v>3813</v>
      </c>
      <c r="F268" s="336">
        <v>262</v>
      </c>
      <c r="G268" s="329">
        <v>78331946</v>
      </c>
      <c r="H268" s="330">
        <v>329</v>
      </c>
      <c r="I268" s="331">
        <v>325</v>
      </c>
      <c r="J268" s="332">
        <v>78436587</v>
      </c>
      <c r="K268" s="333" t="s">
        <v>3813</v>
      </c>
      <c r="L268" s="334" t="s">
        <v>3813</v>
      </c>
      <c r="M268" s="423" t="s">
        <v>3813</v>
      </c>
      <c r="N268" s="330" t="s">
        <v>3813</v>
      </c>
      <c r="O268" s="331" t="s">
        <v>3813</v>
      </c>
      <c r="P268" s="424" t="s">
        <v>3813</v>
      </c>
      <c r="Q268" s="333" t="s">
        <v>3813</v>
      </c>
      <c r="R268" s="334" t="s">
        <v>3813</v>
      </c>
      <c r="S268" s="423" t="s">
        <v>3813</v>
      </c>
      <c r="T268" s="330" t="s">
        <v>3813</v>
      </c>
      <c r="U268" s="331" t="s">
        <v>3813</v>
      </c>
      <c r="V268" s="424" t="s">
        <v>3813</v>
      </c>
      <c r="W268" s="333" t="s">
        <v>3813</v>
      </c>
      <c r="X268" s="334" t="s">
        <v>3813</v>
      </c>
      <c r="Y268" s="423" t="s">
        <v>3813</v>
      </c>
      <c r="Z268" s="330">
        <v>496</v>
      </c>
      <c r="AA268" s="331">
        <v>491</v>
      </c>
      <c r="AB268" s="332">
        <v>33</v>
      </c>
      <c r="AC268" s="335">
        <v>400</v>
      </c>
      <c r="AD268" s="327">
        <v>0</v>
      </c>
      <c r="AE268" s="336">
        <v>100</v>
      </c>
      <c r="AF268" s="337">
        <v>0</v>
      </c>
    </row>
    <row r="269" spans="1:32" ht="18.75" customHeight="1">
      <c r="A269" s="338">
        <v>267</v>
      </c>
      <c r="B269" s="339">
        <v>162</v>
      </c>
      <c r="C269" s="340" t="s">
        <v>187</v>
      </c>
      <c r="D269" s="341" t="s">
        <v>3294</v>
      </c>
      <c r="E269" s="351" t="s">
        <v>3813</v>
      </c>
      <c r="F269" s="353">
        <v>263</v>
      </c>
      <c r="G269" s="344">
        <v>78297331</v>
      </c>
      <c r="H269" s="345">
        <v>309</v>
      </c>
      <c r="I269" s="346">
        <v>305</v>
      </c>
      <c r="J269" s="347">
        <v>80589636</v>
      </c>
      <c r="K269" s="348">
        <v>190</v>
      </c>
      <c r="L269" s="349">
        <v>187</v>
      </c>
      <c r="M269" s="344">
        <v>19351863</v>
      </c>
      <c r="N269" s="345">
        <v>326</v>
      </c>
      <c r="O269" s="346">
        <v>322</v>
      </c>
      <c r="P269" s="347">
        <v>22636012</v>
      </c>
      <c r="Q269" s="348">
        <v>156</v>
      </c>
      <c r="R269" s="349">
        <v>153</v>
      </c>
      <c r="S269" s="344">
        <v>97206106</v>
      </c>
      <c r="T269" s="345">
        <v>299</v>
      </c>
      <c r="U269" s="346">
        <v>297</v>
      </c>
      <c r="V269" s="347">
        <v>2219668</v>
      </c>
      <c r="W269" s="348">
        <v>219</v>
      </c>
      <c r="X269" s="349">
        <v>218</v>
      </c>
      <c r="Y269" s="344">
        <v>13369</v>
      </c>
      <c r="Z269" s="345">
        <v>194</v>
      </c>
      <c r="AA269" s="346">
        <v>192</v>
      </c>
      <c r="AB269" s="347">
        <v>376</v>
      </c>
      <c r="AC269" s="350">
        <v>361</v>
      </c>
      <c r="AD269" s="351">
        <v>0</v>
      </c>
      <c r="AE269" s="343">
        <v>100</v>
      </c>
      <c r="AF269" s="352">
        <v>0</v>
      </c>
    </row>
    <row r="270" spans="1:32" ht="18.75" customHeight="1">
      <c r="A270" s="338">
        <v>268</v>
      </c>
      <c r="B270" s="339" t="s">
        <v>3813</v>
      </c>
      <c r="C270" s="340" t="s">
        <v>907</v>
      </c>
      <c r="D270" s="341" t="s">
        <v>3372</v>
      </c>
      <c r="E270" s="351" t="s">
        <v>3813</v>
      </c>
      <c r="F270" s="353">
        <v>264</v>
      </c>
      <c r="G270" s="344">
        <v>78293023</v>
      </c>
      <c r="H270" s="345">
        <v>328</v>
      </c>
      <c r="I270" s="346">
        <v>324</v>
      </c>
      <c r="J270" s="347">
        <v>78677115</v>
      </c>
      <c r="K270" s="348">
        <v>52</v>
      </c>
      <c r="L270" s="349">
        <v>49</v>
      </c>
      <c r="M270" s="344">
        <v>36413753</v>
      </c>
      <c r="N270" s="345">
        <v>179</v>
      </c>
      <c r="O270" s="346">
        <v>175</v>
      </c>
      <c r="P270" s="347">
        <v>43406504</v>
      </c>
      <c r="Q270" s="348">
        <v>304</v>
      </c>
      <c r="R270" s="349">
        <v>300</v>
      </c>
      <c r="S270" s="344">
        <v>61593969</v>
      </c>
      <c r="T270" s="345">
        <v>9</v>
      </c>
      <c r="U270" s="346">
        <v>9</v>
      </c>
      <c r="V270" s="347">
        <v>28921418</v>
      </c>
      <c r="W270" s="348">
        <v>21</v>
      </c>
      <c r="X270" s="349">
        <v>21</v>
      </c>
      <c r="Y270" s="344">
        <v>52297</v>
      </c>
      <c r="Z270" s="345">
        <v>385</v>
      </c>
      <c r="AA270" s="346">
        <v>380</v>
      </c>
      <c r="AB270" s="347">
        <v>165</v>
      </c>
      <c r="AC270" s="350">
        <v>210</v>
      </c>
      <c r="AD270" s="351">
        <v>0</v>
      </c>
      <c r="AE270" s="343">
        <v>100</v>
      </c>
      <c r="AF270" s="352">
        <v>0</v>
      </c>
    </row>
    <row r="271" spans="1:32" ht="18.75" customHeight="1">
      <c r="A271" s="338">
        <v>269</v>
      </c>
      <c r="B271" s="339">
        <v>257</v>
      </c>
      <c r="C271" s="340" t="s">
        <v>190</v>
      </c>
      <c r="D271" s="341" t="s">
        <v>465</v>
      </c>
      <c r="E271" s="342" t="s">
        <v>3813</v>
      </c>
      <c r="F271" s="343">
        <v>265</v>
      </c>
      <c r="G271" s="344">
        <v>78141256</v>
      </c>
      <c r="H271" s="345">
        <v>178</v>
      </c>
      <c r="I271" s="346">
        <v>174</v>
      </c>
      <c r="J271" s="347">
        <v>98424448</v>
      </c>
      <c r="K271" s="348">
        <v>202</v>
      </c>
      <c r="L271" s="349">
        <v>199</v>
      </c>
      <c r="M271" s="344">
        <v>18317957</v>
      </c>
      <c r="N271" s="345">
        <v>124</v>
      </c>
      <c r="O271" s="346">
        <v>120</v>
      </c>
      <c r="P271" s="347">
        <v>53756237</v>
      </c>
      <c r="Q271" s="348">
        <v>162</v>
      </c>
      <c r="R271" s="349">
        <v>159</v>
      </c>
      <c r="S271" s="344">
        <v>95663791</v>
      </c>
      <c r="T271" s="345">
        <v>329</v>
      </c>
      <c r="U271" s="346">
        <v>327</v>
      </c>
      <c r="V271" s="347">
        <v>1793926</v>
      </c>
      <c r="W271" s="348" t="s">
        <v>3813</v>
      </c>
      <c r="X271" s="349" t="s">
        <v>3813</v>
      </c>
      <c r="Y271" s="354" t="s">
        <v>3813</v>
      </c>
      <c r="Z271" s="345">
        <v>498</v>
      </c>
      <c r="AA271" s="346">
        <v>493</v>
      </c>
      <c r="AB271" s="347">
        <v>28</v>
      </c>
      <c r="AC271" s="350">
        <v>400</v>
      </c>
      <c r="AD271" s="351">
        <v>0</v>
      </c>
      <c r="AE271" s="343">
        <v>100</v>
      </c>
      <c r="AF271" s="352">
        <v>0</v>
      </c>
    </row>
    <row r="272" spans="1:32" ht="18.75" customHeight="1">
      <c r="A272" s="371">
        <v>270</v>
      </c>
      <c r="B272" s="372">
        <v>238</v>
      </c>
      <c r="C272" s="373" t="s">
        <v>552</v>
      </c>
      <c r="D272" s="374" t="s">
        <v>2991</v>
      </c>
      <c r="E272" s="375" t="s">
        <v>3813</v>
      </c>
      <c r="F272" s="376">
        <v>266</v>
      </c>
      <c r="G272" s="377">
        <v>78082063</v>
      </c>
      <c r="H272" s="378">
        <v>280</v>
      </c>
      <c r="I272" s="379">
        <v>276</v>
      </c>
      <c r="J272" s="380">
        <v>83728833</v>
      </c>
      <c r="K272" s="381">
        <v>187</v>
      </c>
      <c r="L272" s="382">
        <v>184</v>
      </c>
      <c r="M272" s="377">
        <v>19771850</v>
      </c>
      <c r="N272" s="378">
        <v>318</v>
      </c>
      <c r="O272" s="379">
        <v>314</v>
      </c>
      <c r="P272" s="380">
        <v>23407481</v>
      </c>
      <c r="Q272" s="381">
        <v>312</v>
      </c>
      <c r="R272" s="382">
        <v>308</v>
      </c>
      <c r="S272" s="377">
        <v>59982112</v>
      </c>
      <c r="T272" s="378">
        <v>277</v>
      </c>
      <c r="U272" s="379">
        <v>275</v>
      </c>
      <c r="V272" s="380">
        <v>2661618</v>
      </c>
      <c r="W272" s="381">
        <v>414</v>
      </c>
      <c r="X272" s="382">
        <v>413</v>
      </c>
      <c r="Y272" s="377">
        <v>97</v>
      </c>
      <c r="Z272" s="378">
        <v>14</v>
      </c>
      <c r="AA272" s="379">
        <v>14</v>
      </c>
      <c r="AB272" s="380">
        <v>1209</v>
      </c>
      <c r="AC272" s="385">
        <v>321</v>
      </c>
      <c r="AD272" s="375">
        <v>0</v>
      </c>
      <c r="AE272" s="386">
        <v>100</v>
      </c>
      <c r="AF272" s="387">
        <v>0</v>
      </c>
    </row>
    <row r="273" spans="1:32" ht="18.75" customHeight="1">
      <c r="A273" s="323">
        <v>271</v>
      </c>
      <c r="B273" s="324">
        <v>217</v>
      </c>
      <c r="C273" s="325" t="s">
        <v>205</v>
      </c>
      <c r="D273" s="326" t="s">
        <v>465</v>
      </c>
      <c r="E273" s="327" t="s">
        <v>3813</v>
      </c>
      <c r="F273" s="328">
        <v>267</v>
      </c>
      <c r="G273" s="329">
        <v>77917348</v>
      </c>
      <c r="H273" s="330">
        <v>324</v>
      </c>
      <c r="I273" s="331">
        <v>320</v>
      </c>
      <c r="J273" s="332">
        <v>78909666</v>
      </c>
      <c r="K273" s="333" t="s">
        <v>3813</v>
      </c>
      <c r="L273" s="334" t="s">
        <v>3813</v>
      </c>
      <c r="M273" s="423" t="s">
        <v>3813</v>
      </c>
      <c r="N273" s="330" t="s">
        <v>3813</v>
      </c>
      <c r="O273" s="331" t="s">
        <v>3813</v>
      </c>
      <c r="P273" s="424" t="s">
        <v>3813</v>
      </c>
      <c r="Q273" s="333">
        <v>417</v>
      </c>
      <c r="R273" s="334">
        <v>413</v>
      </c>
      <c r="S273" s="329">
        <v>44010256</v>
      </c>
      <c r="T273" s="330" t="s">
        <v>3813</v>
      </c>
      <c r="U273" s="331" t="s">
        <v>3813</v>
      </c>
      <c r="V273" s="424" t="s">
        <v>3813</v>
      </c>
      <c r="W273" s="333" t="s">
        <v>3813</v>
      </c>
      <c r="X273" s="334" t="s">
        <v>3813</v>
      </c>
      <c r="Y273" s="423" t="s">
        <v>3813</v>
      </c>
      <c r="Z273" s="330">
        <v>432</v>
      </c>
      <c r="AA273" s="331">
        <v>427</v>
      </c>
      <c r="AB273" s="332">
        <v>109</v>
      </c>
      <c r="AC273" s="335">
        <v>321</v>
      </c>
      <c r="AD273" s="327">
        <v>0</v>
      </c>
      <c r="AE273" s="336">
        <v>100</v>
      </c>
      <c r="AF273" s="337">
        <v>0</v>
      </c>
    </row>
    <row r="274" spans="1:32" ht="18.75" customHeight="1">
      <c r="A274" s="356">
        <v>272</v>
      </c>
      <c r="B274" s="357">
        <v>193</v>
      </c>
      <c r="C274" s="358" t="s">
        <v>2366</v>
      </c>
      <c r="D274" s="359" t="s">
        <v>3815</v>
      </c>
      <c r="E274" s="360" t="s">
        <v>3813</v>
      </c>
      <c r="F274" s="361">
        <v>268</v>
      </c>
      <c r="G274" s="362">
        <v>77853500</v>
      </c>
      <c r="H274" s="363">
        <v>136</v>
      </c>
      <c r="I274" s="364">
        <v>133</v>
      </c>
      <c r="J274" s="365">
        <v>105334937</v>
      </c>
      <c r="K274" s="366">
        <v>113</v>
      </c>
      <c r="L274" s="367">
        <v>110</v>
      </c>
      <c r="M274" s="362">
        <v>25944248</v>
      </c>
      <c r="N274" s="363">
        <v>257</v>
      </c>
      <c r="O274" s="364">
        <v>253</v>
      </c>
      <c r="P274" s="365">
        <v>30287168</v>
      </c>
      <c r="Q274" s="366">
        <v>205</v>
      </c>
      <c r="R274" s="367">
        <v>202</v>
      </c>
      <c r="S274" s="362">
        <v>82554771</v>
      </c>
      <c r="T274" s="363">
        <v>429</v>
      </c>
      <c r="U274" s="364">
        <v>425</v>
      </c>
      <c r="V274" s="365">
        <v>159195</v>
      </c>
      <c r="W274" s="366">
        <v>158</v>
      </c>
      <c r="X274" s="367">
        <v>157</v>
      </c>
      <c r="Y274" s="362">
        <v>21518</v>
      </c>
      <c r="Z274" s="363">
        <v>6</v>
      </c>
      <c r="AA274" s="364">
        <v>6</v>
      </c>
      <c r="AB274" s="365">
        <v>1681</v>
      </c>
      <c r="AC274" s="368">
        <v>322</v>
      </c>
      <c r="AD274" s="360">
        <v>0</v>
      </c>
      <c r="AE274" s="369">
        <v>100</v>
      </c>
      <c r="AF274" s="370">
        <v>0</v>
      </c>
    </row>
    <row r="275" spans="1:32" ht="18.75" customHeight="1">
      <c r="A275" s="338">
        <v>273</v>
      </c>
      <c r="B275" s="339">
        <v>319</v>
      </c>
      <c r="C275" s="340" t="s">
        <v>632</v>
      </c>
      <c r="D275" s="341" t="s">
        <v>3374</v>
      </c>
      <c r="E275" s="351" t="s">
        <v>3813</v>
      </c>
      <c r="F275" s="353">
        <v>269</v>
      </c>
      <c r="G275" s="344">
        <v>77813725</v>
      </c>
      <c r="H275" s="345">
        <v>314</v>
      </c>
      <c r="I275" s="346">
        <v>310</v>
      </c>
      <c r="J275" s="347">
        <v>80414877</v>
      </c>
      <c r="K275" s="348">
        <v>379</v>
      </c>
      <c r="L275" s="349">
        <v>375</v>
      </c>
      <c r="M275" s="344">
        <v>9309293</v>
      </c>
      <c r="N275" s="345" t="s">
        <v>3813</v>
      </c>
      <c r="O275" s="346" t="s">
        <v>3813</v>
      </c>
      <c r="P275" s="355" t="s">
        <v>3813</v>
      </c>
      <c r="Q275" s="348">
        <v>346</v>
      </c>
      <c r="R275" s="349">
        <v>342</v>
      </c>
      <c r="S275" s="344">
        <v>54787311</v>
      </c>
      <c r="T275" s="345">
        <v>217</v>
      </c>
      <c r="U275" s="346">
        <v>215</v>
      </c>
      <c r="V275" s="347">
        <v>4185189</v>
      </c>
      <c r="W275" s="348">
        <v>337</v>
      </c>
      <c r="X275" s="349">
        <v>336</v>
      </c>
      <c r="Y275" s="344">
        <v>2905</v>
      </c>
      <c r="Z275" s="345">
        <v>460</v>
      </c>
      <c r="AA275" s="346">
        <v>455</v>
      </c>
      <c r="AB275" s="347">
        <v>77</v>
      </c>
      <c r="AC275" s="350">
        <v>311</v>
      </c>
      <c r="AD275" s="351">
        <v>0</v>
      </c>
      <c r="AE275" s="343">
        <v>51</v>
      </c>
      <c r="AF275" s="352">
        <v>49</v>
      </c>
    </row>
    <row r="276" spans="1:32" ht="18.75" customHeight="1">
      <c r="A276" s="356">
        <v>274</v>
      </c>
      <c r="B276" s="357">
        <v>227</v>
      </c>
      <c r="C276" s="358" t="s">
        <v>2343</v>
      </c>
      <c r="D276" s="359" t="s">
        <v>3815</v>
      </c>
      <c r="E276" s="360" t="s">
        <v>3813</v>
      </c>
      <c r="F276" s="361">
        <v>270</v>
      </c>
      <c r="G276" s="362">
        <v>77811692</v>
      </c>
      <c r="H276" s="363">
        <v>286</v>
      </c>
      <c r="I276" s="364">
        <v>282</v>
      </c>
      <c r="J276" s="365">
        <v>83158760</v>
      </c>
      <c r="K276" s="366">
        <v>101</v>
      </c>
      <c r="L276" s="367">
        <v>98</v>
      </c>
      <c r="M276" s="362">
        <v>27656969</v>
      </c>
      <c r="N276" s="363">
        <v>342</v>
      </c>
      <c r="O276" s="364">
        <v>337</v>
      </c>
      <c r="P276" s="365">
        <v>20660596</v>
      </c>
      <c r="Q276" s="366">
        <v>150</v>
      </c>
      <c r="R276" s="367">
        <v>147</v>
      </c>
      <c r="S276" s="362">
        <v>100433833</v>
      </c>
      <c r="T276" s="363">
        <v>230</v>
      </c>
      <c r="U276" s="364">
        <v>228</v>
      </c>
      <c r="V276" s="365">
        <v>3804398</v>
      </c>
      <c r="W276" s="366">
        <v>167</v>
      </c>
      <c r="X276" s="367">
        <v>166</v>
      </c>
      <c r="Y276" s="362">
        <v>20100</v>
      </c>
      <c r="Z276" s="363">
        <v>121</v>
      </c>
      <c r="AA276" s="364">
        <v>120</v>
      </c>
      <c r="AB276" s="365">
        <v>525</v>
      </c>
      <c r="AC276" s="368">
        <v>361</v>
      </c>
      <c r="AD276" s="360">
        <v>0</v>
      </c>
      <c r="AE276" s="369">
        <v>100</v>
      </c>
      <c r="AF276" s="370">
        <v>0</v>
      </c>
    </row>
    <row r="277" spans="1:32" ht="18.75" customHeight="1">
      <c r="A277" s="371">
        <v>275</v>
      </c>
      <c r="B277" s="372" t="s">
        <v>3813</v>
      </c>
      <c r="C277" s="373" t="s">
        <v>908</v>
      </c>
      <c r="D277" s="374" t="s">
        <v>3373</v>
      </c>
      <c r="E277" s="375" t="s">
        <v>3813</v>
      </c>
      <c r="F277" s="376">
        <v>271</v>
      </c>
      <c r="G277" s="377">
        <v>77685085</v>
      </c>
      <c r="H277" s="378">
        <v>322</v>
      </c>
      <c r="I277" s="379">
        <v>318</v>
      </c>
      <c r="J277" s="380">
        <v>79109584</v>
      </c>
      <c r="K277" s="381">
        <v>315</v>
      </c>
      <c r="L277" s="382">
        <v>311</v>
      </c>
      <c r="M277" s="377">
        <v>13108363</v>
      </c>
      <c r="N277" s="378">
        <v>299</v>
      </c>
      <c r="O277" s="379">
        <v>295</v>
      </c>
      <c r="P277" s="380">
        <v>25670178</v>
      </c>
      <c r="Q277" s="381">
        <v>333</v>
      </c>
      <c r="R277" s="382">
        <v>329</v>
      </c>
      <c r="S277" s="377">
        <v>57282681</v>
      </c>
      <c r="T277" s="378">
        <v>265</v>
      </c>
      <c r="U277" s="379">
        <v>263</v>
      </c>
      <c r="V277" s="380">
        <v>2917272</v>
      </c>
      <c r="W277" s="381">
        <v>320</v>
      </c>
      <c r="X277" s="382">
        <v>319</v>
      </c>
      <c r="Y277" s="377">
        <v>3944</v>
      </c>
      <c r="Z277" s="378">
        <v>75</v>
      </c>
      <c r="AA277" s="379">
        <v>74</v>
      </c>
      <c r="AB277" s="380">
        <v>659</v>
      </c>
      <c r="AC277" s="385">
        <v>321</v>
      </c>
      <c r="AD277" s="375">
        <v>0</v>
      </c>
      <c r="AE277" s="386">
        <v>100</v>
      </c>
      <c r="AF277" s="387">
        <v>0</v>
      </c>
    </row>
    <row r="278" spans="1:32" ht="18.75" customHeight="1">
      <c r="A278" s="323">
        <v>276</v>
      </c>
      <c r="B278" s="324" t="s">
        <v>3813</v>
      </c>
      <c r="C278" s="325" t="s">
        <v>909</v>
      </c>
      <c r="D278" s="326" t="s">
        <v>3372</v>
      </c>
      <c r="E278" s="327" t="s">
        <v>3813</v>
      </c>
      <c r="F278" s="328">
        <v>272</v>
      </c>
      <c r="G278" s="329">
        <v>77665931</v>
      </c>
      <c r="H278" s="330">
        <v>277</v>
      </c>
      <c r="I278" s="331">
        <v>273</v>
      </c>
      <c r="J278" s="332">
        <v>83963290</v>
      </c>
      <c r="K278" s="333">
        <v>203</v>
      </c>
      <c r="L278" s="334">
        <v>200</v>
      </c>
      <c r="M278" s="329">
        <v>18287379</v>
      </c>
      <c r="N278" s="330">
        <v>296</v>
      </c>
      <c r="O278" s="331">
        <v>292</v>
      </c>
      <c r="P278" s="332">
        <v>25813485</v>
      </c>
      <c r="Q278" s="333">
        <v>203</v>
      </c>
      <c r="R278" s="334">
        <v>200</v>
      </c>
      <c r="S278" s="329">
        <v>82751318</v>
      </c>
      <c r="T278" s="330">
        <v>308</v>
      </c>
      <c r="U278" s="331">
        <v>306</v>
      </c>
      <c r="V278" s="332">
        <v>2071325</v>
      </c>
      <c r="W278" s="333">
        <v>233</v>
      </c>
      <c r="X278" s="334">
        <v>232</v>
      </c>
      <c r="Y278" s="329">
        <v>12384</v>
      </c>
      <c r="Z278" s="330">
        <v>80</v>
      </c>
      <c r="AA278" s="331">
        <v>79</v>
      </c>
      <c r="AB278" s="332">
        <v>654</v>
      </c>
      <c r="AC278" s="335">
        <v>321</v>
      </c>
      <c r="AD278" s="327">
        <v>0</v>
      </c>
      <c r="AE278" s="336">
        <v>100</v>
      </c>
      <c r="AF278" s="337">
        <v>0</v>
      </c>
    </row>
    <row r="279" spans="1:32" ht="18.75" customHeight="1">
      <c r="A279" s="356">
        <v>277</v>
      </c>
      <c r="B279" s="357">
        <v>301</v>
      </c>
      <c r="C279" s="358" t="s">
        <v>3268</v>
      </c>
      <c r="D279" s="359" t="s">
        <v>3815</v>
      </c>
      <c r="E279" s="360" t="s">
        <v>3813</v>
      </c>
      <c r="F279" s="361">
        <v>273</v>
      </c>
      <c r="G279" s="362">
        <v>77659973</v>
      </c>
      <c r="H279" s="363">
        <v>333</v>
      </c>
      <c r="I279" s="364">
        <v>329</v>
      </c>
      <c r="J279" s="365">
        <v>77659973</v>
      </c>
      <c r="K279" s="366" t="s">
        <v>3813</v>
      </c>
      <c r="L279" s="367" t="s">
        <v>3813</v>
      </c>
      <c r="M279" s="426" t="s">
        <v>3813</v>
      </c>
      <c r="N279" s="363" t="s">
        <v>3813</v>
      </c>
      <c r="O279" s="364" t="s">
        <v>3813</v>
      </c>
      <c r="P279" s="425" t="s">
        <v>3813</v>
      </c>
      <c r="Q279" s="366" t="s">
        <v>3813</v>
      </c>
      <c r="R279" s="367" t="s">
        <v>3813</v>
      </c>
      <c r="S279" s="426" t="s">
        <v>3813</v>
      </c>
      <c r="T279" s="363" t="s">
        <v>3813</v>
      </c>
      <c r="U279" s="364" t="s">
        <v>3813</v>
      </c>
      <c r="V279" s="425" t="s">
        <v>3813</v>
      </c>
      <c r="W279" s="366">
        <v>277</v>
      </c>
      <c r="X279" s="367">
        <v>276</v>
      </c>
      <c r="Y279" s="362">
        <v>7526</v>
      </c>
      <c r="Z279" s="363">
        <v>116</v>
      </c>
      <c r="AA279" s="364">
        <v>115</v>
      </c>
      <c r="AB279" s="365">
        <v>530</v>
      </c>
      <c r="AC279" s="368">
        <v>321</v>
      </c>
      <c r="AD279" s="360">
        <v>0</v>
      </c>
      <c r="AE279" s="369">
        <v>75</v>
      </c>
      <c r="AF279" s="370">
        <v>25</v>
      </c>
    </row>
    <row r="280" spans="1:32" ht="18.75" customHeight="1">
      <c r="A280" s="338">
        <v>278</v>
      </c>
      <c r="B280" s="339">
        <v>347</v>
      </c>
      <c r="C280" s="340" t="s">
        <v>910</v>
      </c>
      <c r="D280" s="341" t="s">
        <v>3375</v>
      </c>
      <c r="E280" s="351" t="s">
        <v>3813</v>
      </c>
      <c r="F280" s="353">
        <v>274</v>
      </c>
      <c r="G280" s="344">
        <v>77654541</v>
      </c>
      <c r="H280" s="345">
        <v>74</v>
      </c>
      <c r="I280" s="346">
        <v>73</v>
      </c>
      <c r="J280" s="347">
        <v>119611391</v>
      </c>
      <c r="K280" s="348">
        <v>363</v>
      </c>
      <c r="L280" s="349">
        <v>359</v>
      </c>
      <c r="M280" s="344">
        <v>10190934</v>
      </c>
      <c r="N280" s="345">
        <v>335</v>
      </c>
      <c r="O280" s="346">
        <v>330</v>
      </c>
      <c r="P280" s="347">
        <v>21528974</v>
      </c>
      <c r="Q280" s="348">
        <v>124</v>
      </c>
      <c r="R280" s="349">
        <v>121</v>
      </c>
      <c r="S280" s="344">
        <v>112141295</v>
      </c>
      <c r="T280" s="345">
        <v>147</v>
      </c>
      <c r="U280" s="346">
        <v>146</v>
      </c>
      <c r="V280" s="347">
        <v>6633019</v>
      </c>
      <c r="W280" s="348">
        <v>146</v>
      </c>
      <c r="X280" s="349">
        <v>145</v>
      </c>
      <c r="Y280" s="344">
        <v>23362</v>
      </c>
      <c r="Z280" s="345">
        <v>447</v>
      </c>
      <c r="AA280" s="346">
        <v>442</v>
      </c>
      <c r="AB280" s="347">
        <v>96</v>
      </c>
      <c r="AC280" s="350">
        <v>311</v>
      </c>
      <c r="AD280" s="351">
        <v>0</v>
      </c>
      <c r="AE280" s="343">
        <v>74.59</v>
      </c>
      <c r="AF280" s="352">
        <v>25.41</v>
      </c>
    </row>
    <row r="281" spans="1:32" ht="18.75" customHeight="1">
      <c r="A281" s="338">
        <v>279</v>
      </c>
      <c r="B281" s="339">
        <v>161</v>
      </c>
      <c r="C281" s="340" t="s">
        <v>3907</v>
      </c>
      <c r="D281" s="341" t="s">
        <v>3812</v>
      </c>
      <c r="E281" s="351" t="s">
        <v>3813</v>
      </c>
      <c r="F281" s="353">
        <v>275</v>
      </c>
      <c r="G281" s="344">
        <v>77613171</v>
      </c>
      <c r="H281" s="345">
        <v>335</v>
      </c>
      <c r="I281" s="346">
        <v>331</v>
      </c>
      <c r="J281" s="347">
        <v>77613171</v>
      </c>
      <c r="K281" s="348" t="s">
        <v>3813</v>
      </c>
      <c r="L281" s="349" t="s">
        <v>3813</v>
      </c>
      <c r="M281" s="354" t="s">
        <v>3813</v>
      </c>
      <c r="N281" s="345">
        <v>465</v>
      </c>
      <c r="O281" s="346">
        <v>460</v>
      </c>
      <c r="P281" s="347">
        <v>7085121</v>
      </c>
      <c r="Q281" s="348">
        <v>425</v>
      </c>
      <c r="R281" s="349">
        <v>421</v>
      </c>
      <c r="S281" s="344">
        <v>42068834</v>
      </c>
      <c r="T281" s="345" t="s">
        <v>3813</v>
      </c>
      <c r="U281" s="346" t="s">
        <v>3813</v>
      </c>
      <c r="V281" s="355" t="s">
        <v>3813</v>
      </c>
      <c r="W281" s="348">
        <v>378</v>
      </c>
      <c r="X281" s="349">
        <v>377</v>
      </c>
      <c r="Y281" s="344">
        <v>1004</v>
      </c>
      <c r="Z281" s="345" t="s">
        <v>3813</v>
      </c>
      <c r="AA281" s="346" t="s">
        <v>3813</v>
      </c>
      <c r="AB281" s="355" t="s">
        <v>3813</v>
      </c>
      <c r="AC281" s="350">
        <v>311</v>
      </c>
      <c r="AD281" s="351">
        <v>0</v>
      </c>
      <c r="AE281" s="343">
        <v>100</v>
      </c>
      <c r="AF281" s="352">
        <v>0</v>
      </c>
    </row>
    <row r="282" spans="1:32" ht="18.75" customHeight="1">
      <c r="A282" s="371">
        <v>280</v>
      </c>
      <c r="B282" s="372">
        <v>230</v>
      </c>
      <c r="C282" s="373" t="s">
        <v>387</v>
      </c>
      <c r="D282" s="374" t="s">
        <v>465</v>
      </c>
      <c r="E282" s="375" t="s">
        <v>3813</v>
      </c>
      <c r="F282" s="376">
        <v>276</v>
      </c>
      <c r="G282" s="377">
        <v>77318472</v>
      </c>
      <c r="H282" s="378">
        <v>332</v>
      </c>
      <c r="I282" s="379">
        <v>328</v>
      </c>
      <c r="J282" s="380">
        <v>78036140</v>
      </c>
      <c r="K282" s="381">
        <v>349</v>
      </c>
      <c r="L282" s="382">
        <v>345</v>
      </c>
      <c r="M282" s="377">
        <v>11178859</v>
      </c>
      <c r="N282" s="378">
        <v>453</v>
      </c>
      <c r="O282" s="379">
        <v>448</v>
      </c>
      <c r="P282" s="380">
        <v>9353801</v>
      </c>
      <c r="Q282" s="381">
        <v>395</v>
      </c>
      <c r="R282" s="382">
        <v>391</v>
      </c>
      <c r="S282" s="377">
        <v>47055305</v>
      </c>
      <c r="T282" s="378">
        <v>275</v>
      </c>
      <c r="U282" s="379">
        <v>273</v>
      </c>
      <c r="V282" s="380">
        <v>2721648</v>
      </c>
      <c r="W282" s="381">
        <v>290</v>
      </c>
      <c r="X282" s="382">
        <v>289</v>
      </c>
      <c r="Y282" s="377">
        <v>6232</v>
      </c>
      <c r="Z282" s="378">
        <v>449</v>
      </c>
      <c r="AA282" s="379">
        <v>444</v>
      </c>
      <c r="AB282" s="380">
        <v>91</v>
      </c>
      <c r="AC282" s="385">
        <v>311</v>
      </c>
      <c r="AD282" s="375">
        <v>0</v>
      </c>
      <c r="AE282" s="386">
        <v>100</v>
      </c>
      <c r="AF282" s="387">
        <v>0</v>
      </c>
    </row>
    <row r="283" spans="1:32" ht="18.75" customHeight="1">
      <c r="A283" s="388">
        <v>281</v>
      </c>
      <c r="B283" s="389">
        <v>450</v>
      </c>
      <c r="C283" s="390" t="s">
        <v>1293</v>
      </c>
      <c r="D283" s="391" t="s">
        <v>3815</v>
      </c>
      <c r="E283" s="392" t="s">
        <v>3813</v>
      </c>
      <c r="F283" s="393">
        <v>277</v>
      </c>
      <c r="G283" s="394">
        <v>77108800</v>
      </c>
      <c r="H283" s="395">
        <v>252</v>
      </c>
      <c r="I283" s="396">
        <v>248</v>
      </c>
      <c r="J283" s="397">
        <v>86783115</v>
      </c>
      <c r="K283" s="398" t="s">
        <v>3813</v>
      </c>
      <c r="L283" s="399" t="s">
        <v>3813</v>
      </c>
      <c r="M283" s="400" t="s">
        <v>3813</v>
      </c>
      <c r="N283" s="395" t="s">
        <v>3813</v>
      </c>
      <c r="O283" s="396" t="s">
        <v>3813</v>
      </c>
      <c r="P283" s="421" t="s">
        <v>3813</v>
      </c>
      <c r="Q283" s="398" t="s">
        <v>3813</v>
      </c>
      <c r="R283" s="399" t="s">
        <v>3813</v>
      </c>
      <c r="S283" s="400" t="s">
        <v>3813</v>
      </c>
      <c r="T283" s="395" t="s">
        <v>3813</v>
      </c>
      <c r="U283" s="396" t="s">
        <v>3813</v>
      </c>
      <c r="V283" s="421" t="s">
        <v>3813</v>
      </c>
      <c r="W283" s="398" t="s">
        <v>3813</v>
      </c>
      <c r="X283" s="399" t="s">
        <v>3813</v>
      </c>
      <c r="Y283" s="400" t="s">
        <v>3813</v>
      </c>
      <c r="Z283" s="395" t="s">
        <v>3813</v>
      </c>
      <c r="AA283" s="396" t="s">
        <v>3813</v>
      </c>
      <c r="AB283" s="421" t="s">
        <v>3813</v>
      </c>
      <c r="AC283" s="401">
        <v>210</v>
      </c>
      <c r="AD283" s="392">
        <v>0</v>
      </c>
      <c r="AE283" s="402">
        <v>100</v>
      </c>
      <c r="AF283" s="403">
        <v>0</v>
      </c>
    </row>
    <row r="284" spans="1:32" ht="18.75" customHeight="1">
      <c r="A284" s="338">
        <v>282</v>
      </c>
      <c r="B284" s="339">
        <v>178</v>
      </c>
      <c r="C284" s="340" t="s">
        <v>911</v>
      </c>
      <c r="D284" s="341" t="s">
        <v>3369</v>
      </c>
      <c r="E284" s="342" t="s">
        <v>3813</v>
      </c>
      <c r="F284" s="343">
        <v>278</v>
      </c>
      <c r="G284" s="344">
        <v>77080464</v>
      </c>
      <c r="H284" s="345">
        <v>270</v>
      </c>
      <c r="I284" s="346">
        <v>266</v>
      </c>
      <c r="J284" s="347">
        <v>84715192</v>
      </c>
      <c r="K284" s="348">
        <v>121</v>
      </c>
      <c r="L284" s="349">
        <v>118</v>
      </c>
      <c r="M284" s="344">
        <v>25190842</v>
      </c>
      <c r="N284" s="345">
        <v>187</v>
      </c>
      <c r="O284" s="346">
        <v>183</v>
      </c>
      <c r="P284" s="347">
        <v>41338680</v>
      </c>
      <c r="Q284" s="348">
        <v>359</v>
      </c>
      <c r="R284" s="349">
        <v>355</v>
      </c>
      <c r="S284" s="344">
        <v>52560066</v>
      </c>
      <c r="T284" s="345">
        <v>29</v>
      </c>
      <c r="U284" s="346">
        <v>29</v>
      </c>
      <c r="V284" s="347">
        <v>20222829</v>
      </c>
      <c r="W284" s="348">
        <v>246</v>
      </c>
      <c r="X284" s="349">
        <v>245</v>
      </c>
      <c r="Y284" s="344">
        <v>10838</v>
      </c>
      <c r="Z284" s="345">
        <v>413</v>
      </c>
      <c r="AA284" s="346">
        <v>408</v>
      </c>
      <c r="AB284" s="347">
        <v>133</v>
      </c>
      <c r="AC284" s="350">
        <v>313</v>
      </c>
      <c r="AD284" s="351">
        <v>97</v>
      </c>
      <c r="AE284" s="343">
        <v>3</v>
      </c>
      <c r="AF284" s="352">
        <v>0</v>
      </c>
    </row>
    <row r="285" spans="1:32" ht="18.75" customHeight="1">
      <c r="A285" s="338">
        <v>283</v>
      </c>
      <c r="B285" s="339">
        <v>181</v>
      </c>
      <c r="C285" s="340" t="s">
        <v>2422</v>
      </c>
      <c r="D285" s="341" t="s">
        <v>2086</v>
      </c>
      <c r="E285" s="351" t="s">
        <v>3813</v>
      </c>
      <c r="F285" s="353">
        <v>279</v>
      </c>
      <c r="G285" s="344">
        <v>76907003</v>
      </c>
      <c r="H285" s="345">
        <v>176</v>
      </c>
      <c r="I285" s="346">
        <v>173</v>
      </c>
      <c r="J285" s="347">
        <v>98599261</v>
      </c>
      <c r="K285" s="348">
        <v>234</v>
      </c>
      <c r="L285" s="349">
        <v>231</v>
      </c>
      <c r="M285" s="344">
        <v>16557474</v>
      </c>
      <c r="N285" s="345">
        <v>260</v>
      </c>
      <c r="O285" s="346">
        <v>256</v>
      </c>
      <c r="P285" s="347">
        <v>30093734</v>
      </c>
      <c r="Q285" s="348">
        <v>213</v>
      </c>
      <c r="R285" s="349">
        <v>209</v>
      </c>
      <c r="S285" s="344">
        <v>80369991</v>
      </c>
      <c r="T285" s="345">
        <v>131</v>
      </c>
      <c r="U285" s="346">
        <v>130</v>
      </c>
      <c r="V285" s="347">
        <v>7177908</v>
      </c>
      <c r="W285" s="348">
        <v>226</v>
      </c>
      <c r="X285" s="349">
        <v>225</v>
      </c>
      <c r="Y285" s="344">
        <v>12838</v>
      </c>
      <c r="Z285" s="345">
        <v>313</v>
      </c>
      <c r="AA285" s="346">
        <v>308</v>
      </c>
      <c r="AB285" s="347">
        <v>231</v>
      </c>
      <c r="AC285" s="350">
        <v>321</v>
      </c>
      <c r="AD285" s="351">
        <v>0</v>
      </c>
      <c r="AE285" s="343">
        <v>100</v>
      </c>
      <c r="AF285" s="352">
        <v>0</v>
      </c>
    </row>
    <row r="286" spans="1:32" ht="18.75" customHeight="1">
      <c r="A286" s="338">
        <v>284</v>
      </c>
      <c r="B286" s="339" t="s">
        <v>3813</v>
      </c>
      <c r="C286" s="340" t="s">
        <v>806</v>
      </c>
      <c r="D286" s="341" t="s">
        <v>465</v>
      </c>
      <c r="E286" s="351" t="s">
        <v>3813</v>
      </c>
      <c r="F286" s="353">
        <v>280</v>
      </c>
      <c r="G286" s="344">
        <v>76851846</v>
      </c>
      <c r="H286" s="345">
        <v>203</v>
      </c>
      <c r="I286" s="346">
        <v>199</v>
      </c>
      <c r="J286" s="347">
        <v>94525134</v>
      </c>
      <c r="K286" s="348">
        <v>499</v>
      </c>
      <c r="L286" s="349">
        <v>494</v>
      </c>
      <c r="M286" s="344">
        <v>-13300454</v>
      </c>
      <c r="N286" s="345">
        <v>98</v>
      </c>
      <c r="O286" s="346">
        <v>94</v>
      </c>
      <c r="P286" s="347">
        <v>59428142</v>
      </c>
      <c r="Q286" s="348">
        <v>31</v>
      </c>
      <c r="R286" s="349">
        <v>30</v>
      </c>
      <c r="S286" s="344">
        <v>212773708</v>
      </c>
      <c r="T286" s="345">
        <v>496</v>
      </c>
      <c r="U286" s="346">
        <v>491</v>
      </c>
      <c r="V286" s="347">
        <v>-19935481</v>
      </c>
      <c r="W286" s="348">
        <v>59</v>
      </c>
      <c r="X286" s="349">
        <v>58</v>
      </c>
      <c r="Y286" s="344">
        <v>40640</v>
      </c>
      <c r="Z286" s="345">
        <v>172</v>
      </c>
      <c r="AA286" s="346">
        <v>170</v>
      </c>
      <c r="AB286" s="347">
        <v>429</v>
      </c>
      <c r="AC286" s="350">
        <v>321</v>
      </c>
      <c r="AD286" s="351">
        <v>0</v>
      </c>
      <c r="AE286" s="343">
        <v>100</v>
      </c>
      <c r="AF286" s="352">
        <v>0</v>
      </c>
    </row>
    <row r="287" spans="1:32" ht="18.75" customHeight="1">
      <c r="A287" s="404">
        <v>285</v>
      </c>
      <c r="B287" s="405">
        <v>84</v>
      </c>
      <c r="C287" s="406" t="s">
        <v>1821</v>
      </c>
      <c r="D287" s="407" t="s">
        <v>3815</v>
      </c>
      <c r="E287" s="408" t="s">
        <v>3813</v>
      </c>
      <c r="F287" s="409">
        <v>281</v>
      </c>
      <c r="G287" s="410">
        <v>76812630</v>
      </c>
      <c r="H287" s="411">
        <v>193</v>
      </c>
      <c r="I287" s="412">
        <v>189</v>
      </c>
      <c r="J287" s="413">
        <v>95530403</v>
      </c>
      <c r="K287" s="414">
        <v>418</v>
      </c>
      <c r="L287" s="415">
        <v>414</v>
      </c>
      <c r="M287" s="410">
        <v>7369253</v>
      </c>
      <c r="N287" s="411">
        <v>119</v>
      </c>
      <c r="O287" s="412">
        <v>115</v>
      </c>
      <c r="P287" s="413">
        <v>54889129</v>
      </c>
      <c r="Q287" s="414">
        <v>271</v>
      </c>
      <c r="R287" s="415">
        <v>267</v>
      </c>
      <c r="S287" s="410">
        <v>67022775</v>
      </c>
      <c r="T287" s="411">
        <v>159</v>
      </c>
      <c r="U287" s="412">
        <v>158</v>
      </c>
      <c r="V287" s="413">
        <v>6284641</v>
      </c>
      <c r="W287" s="414">
        <v>224</v>
      </c>
      <c r="X287" s="415">
        <v>223</v>
      </c>
      <c r="Y287" s="410">
        <v>13001</v>
      </c>
      <c r="Z287" s="411">
        <v>451</v>
      </c>
      <c r="AA287" s="412">
        <v>446</v>
      </c>
      <c r="AB287" s="413">
        <v>90</v>
      </c>
      <c r="AC287" s="418">
        <v>352</v>
      </c>
      <c r="AD287" s="408">
        <v>0</v>
      </c>
      <c r="AE287" s="419">
        <v>0</v>
      </c>
      <c r="AF287" s="420">
        <v>100</v>
      </c>
    </row>
    <row r="288" spans="1:32" ht="18.75" customHeight="1">
      <c r="A288" s="388">
        <v>286</v>
      </c>
      <c r="B288" s="389" t="s">
        <v>3813</v>
      </c>
      <c r="C288" s="432" t="s">
        <v>3813</v>
      </c>
      <c r="D288" s="391" t="s">
        <v>3815</v>
      </c>
      <c r="E288" s="392" t="s">
        <v>3813</v>
      </c>
      <c r="F288" s="393">
        <v>282</v>
      </c>
      <c r="G288" s="400" t="s">
        <v>3813</v>
      </c>
      <c r="H288" s="395">
        <v>134</v>
      </c>
      <c r="I288" s="396">
        <v>131</v>
      </c>
      <c r="J288" s="421" t="s">
        <v>3813</v>
      </c>
      <c r="K288" s="398">
        <v>130</v>
      </c>
      <c r="L288" s="399">
        <v>127</v>
      </c>
      <c r="M288" s="400" t="s">
        <v>3813</v>
      </c>
      <c r="N288" s="395">
        <v>40</v>
      </c>
      <c r="O288" s="396">
        <v>39</v>
      </c>
      <c r="P288" s="421" t="s">
        <v>3813</v>
      </c>
      <c r="Q288" s="398">
        <v>36</v>
      </c>
      <c r="R288" s="399">
        <v>34</v>
      </c>
      <c r="S288" s="400" t="s">
        <v>3813</v>
      </c>
      <c r="T288" s="395">
        <v>306</v>
      </c>
      <c r="U288" s="396">
        <v>304</v>
      </c>
      <c r="V288" s="421" t="s">
        <v>3813</v>
      </c>
      <c r="W288" s="398">
        <v>137</v>
      </c>
      <c r="X288" s="399">
        <v>136</v>
      </c>
      <c r="Y288" s="400" t="s">
        <v>3813</v>
      </c>
      <c r="Z288" s="395">
        <v>98</v>
      </c>
      <c r="AA288" s="396">
        <v>97</v>
      </c>
      <c r="AB288" s="421" t="s">
        <v>3813</v>
      </c>
      <c r="AC288" s="401">
        <v>321</v>
      </c>
      <c r="AD288" s="392">
        <v>0</v>
      </c>
      <c r="AE288" s="402">
        <v>100</v>
      </c>
      <c r="AF288" s="403">
        <v>0</v>
      </c>
    </row>
    <row r="289" spans="1:32" ht="18.75" customHeight="1">
      <c r="A289" s="338">
        <v>287</v>
      </c>
      <c r="B289" s="339">
        <v>20</v>
      </c>
      <c r="C289" s="340" t="s">
        <v>478</v>
      </c>
      <c r="D289" s="341" t="s">
        <v>1756</v>
      </c>
      <c r="E289" s="351" t="s">
        <v>3813</v>
      </c>
      <c r="F289" s="353">
        <v>283</v>
      </c>
      <c r="G289" s="344">
        <v>76281629</v>
      </c>
      <c r="H289" s="345">
        <v>325</v>
      </c>
      <c r="I289" s="346">
        <v>321</v>
      </c>
      <c r="J289" s="347">
        <v>78846733</v>
      </c>
      <c r="K289" s="348">
        <v>115</v>
      </c>
      <c r="L289" s="349">
        <v>112</v>
      </c>
      <c r="M289" s="344">
        <v>25655118</v>
      </c>
      <c r="N289" s="345">
        <v>33</v>
      </c>
      <c r="O289" s="346">
        <v>32</v>
      </c>
      <c r="P289" s="347">
        <v>116292422</v>
      </c>
      <c r="Q289" s="348">
        <v>57</v>
      </c>
      <c r="R289" s="349">
        <v>55</v>
      </c>
      <c r="S289" s="344">
        <v>164528915</v>
      </c>
      <c r="T289" s="345">
        <v>70</v>
      </c>
      <c r="U289" s="346">
        <v>70</v>
      </c>
      <c r="V289" s="347">
        <v>12299030</v>
      </c>
      <c r="W289" s="348" t="s">
        <v>3813</v>
      </c>
      <c r="X289" s="349" t="s">
        <v>3813</v>
      </c>
      <c r="Y289" s="354" t="s">
        <v>3813</v>
      </c>
      <c r="Z289" s="345">
        <v>220</v>
      </c>
      <c r="AA289" s="346">
        <v>218</v>
      </c>
      <c r="AB289" s="347">
        <v>342</v>
      </c>
      <c r="AC289" s="350">
        <v>311</v>
      </c>
      <c r="AD289" s="351">
        <v>0</v>
      </c>
      <c r="AE289" s="343">
        <v>100</v>
      </c>
      <c r="AF289" s="352">
        <v>0</v>
      </c>
    </row>
    <row r="290" spans="1:32" ht="18.75" customHeight="1">
      <c r="A290" s="338">
        <v>288</v>
      </c>
      <c r="B290" s="339">
        <v>235</v>
      </c>
      <c r="C290" s="340" t="s">
        <v>912</v>
      </c>
      <c r="D290" s="341" t="s">
        <v>83</v>
      </c>
      <c r="E290" s="351" t="s">
        <v>3813</v>
      </c>
      <c r="F290" s="353">
        <v>284</v>
      </c>
      <c r="G290" s="344">
        <v>76168303</v>
      </c>
      <c r="H290" s="345">
        <v>275</v>
      </c>
      <c r="I290" s="346">
        <v>271</v>
      </c>
      <c r="J290" s="347">
        <v>84047760</v>
      </c>
      <c r="K290" s="348">
        <v>131</v>
      </c>
      <c r="L290" s="349">
        <v>128</v>
      </c>
      <c r="M290" s="344">
        <v>24075699</v>
      </c>
      <c r="N290" s="345">
        <v>35</v>
      </c>
      <c r="O290" s="346">
        <v>34</v>
      </c>
      <c r="P290" s="347">
        <v>114240880</v>
      </c>
      <c r="Q290" s="348">
        <v>100</v>
      </c>
      <c r="R290" s="349">
        <v>97</v>
      </c>
      <c r="S290" s="344">
        <v>124422189</v>
      </c>
      <c r="T290" s="345">
        <v>71</v>
      </c>
      <c r="U290" s="346">
        <v>71</v>
      </c>
      <c r="V290" s="347">
        <v>12108118</v>
      </c>
      <c r="W290" s="348">
        <v>223</v>
      </c>
      <c r="X290" s="349">
        <v>222</v>
      </c>
      <c r="Y290" s="344">
        <v>13005</v>
      </c>
      <c r="Z290" s="345">
        <v>201</v>
      </c>
      <c r="AA290" s="346">
        <v>199</v>
      </c>
      <c r="AB290" s="347">
        <v>364</v>
      </c>
      <c r="AC290" s="350">
        <v>331</v>
      </c>
      <c r="AD290" s="351">
        <v>0</v>
      </c>
      <c r="AE290" s="343">
        <v>100</v>
      </c>
      <c r="AF290" s="352">
        <v>0</v>
      </c>
    </row>
    <row r="291" spans="1:32" ht="18.75" customHeight="1">
      <c r="A291" s="338">
        <v>289</v>
      </c>
      <c r="B291" s="339">
        <v>208</v>
      </c>
      <c r="C291" s="340" t="s">
        <v>559</v>
      </c>
      <c r="D291" s="341" t="s">
        <v>3376</v>
      </c>
      <c r="E291" s="351" t="s">
        <v>3813</v>
      </c>
      <c r="F291" s="353">
        <v>285</v>
      </c>
      <c r="G291" s="344">
        <v>76137262</v>
      </c>
      <c r="H291" s="345">
        <v>339</v>
      </c>
      <c r="I291" s="346">
        <v>335</v>
      </c>
      <c r="J291" s="347">
        <v>76360980</v>
      </c>
      <c r="K291" s="348">
        <v>348</v>
      </c>
      <c r="L291" s="349">
        <v>344</v>
      </c>
      <c r="M291" s="344">
        <v>11209001</v>
      </c>
      <c r="N291" s="345">
        <v>161</v>
      </c>
      <c r="O291" s="346">
        <v>157</v>
      </c>
      <c r="P291" s="347">
        <v>46076823</v>
      </c>
      <c r="Q291" s="348">
        <v>192</v>
      </c>
      <c r="R291" s="349">
        <v>189</v>
      </c>
      <c r="S291" s="344">
        <v>86689464</v>
      </c>
      <c r="T291" s="345">
        <v>236</v>
      </c>
      <c r="U291" s="346">
        <v>234</v>
      </c>
      <c r="V291" s="347">
        <v>3635083</v>
      </c>
      <c r="W291" s="348">
        <v>184</v>
      </c>
      <c r="X291" s="349">
        <v>183</v>
      </c>
      <c r="Y291" s="344">
        <v>18062</v>
      </c>
      <c r="Z291" s="345">
        <v>195</v>
      </c>
      <c r="AA291" s="346">
        <v>193</v>
      </c>
      <c r="AB291" s="347">
        <v>375</v>
      </c>
      <c r="AC291" s="350">
        <v>321</v>
      </c>
      <c r="AD291" s="351">
        <v>0</v>
      </c>
      <c r="AE291" s="343">
        <v>100</v>
      </c>
      <c r="AF291" s="352">
        <v>0</v>
      </c>
    </row>
    <row r="292" spans="1:32" ht="18.75" customHeight="1">
      <c r="A292" s="404">
        <v>290</v>
      </c>
      <c r="B292" s="405" t="s">
        <v>3813</v>
      </c>
      <c r="C292" s="406" t="s">
        <v>913</v>
      </c>
      <c r="D292" s="407" t="s">
        <v>3815</v>
      </c>
      <c r="E292" s="408" t="s">
        <v>3813</v>
      </c>
      <c r="F292" s="409">
        <v>286</v>
      </c>
      <c r="G292" s="410">
        <v>76124176</v>
      </c>
      <c r="H292" s="411">
        <v>267</v>
      </c>
      <c r="I292" s="412">
        <v>263</v>
      </c>
      <c r="J292" s="413">
        <v>85050724</v>
      </c>
      <c r="K292" s="414">
        <v>330</v>
      </c>
      <c r="L292" s="415">
        <v>326</v>
      </c>
      <c r="M292" s="410">
        <v>12111398</v>
      </c>
      <c r="N292" s="411" t="s">
        <v>3813</v>
      </c>
      <c r="O292" s="412" t="s">
        <v>3813</v>
      </c>
      <c r="P292" s="417" t="s">
        <v>3813</v>
      </c>
      <c r="Q292" s="414" t="s">
        <v>3813</v>
      </c>
      <c r="R292" s="415" t="s">
        <v>3813</v>
      </c>
      <c r="S292" s="416" t="s">
        <v>3813</v>
      </c>
      <c r="T292" s="411">
        <v>187</v>
      </c>
      <c r="U292" s="412">
        <v>186</v>
      </c>
      <c r="V292" s="413">
        <v>5275470</v>
      </c>
      <c r="W292" s="414" t="s">
        <v>3813</v>
      </c>
      <c r="X292" s="415" t="s">
        <v>3813</v>
      </c>
      <c r="Y292" s="416" t="s">
        <v>3813</v>
      </c>
      <c r="Z292" s="411">
        <v>415</v>
      </c>
      <c r="AA292" s="412">
        <v>410</v>
      </c>
      <c r="AB292" s="413">
        <v>132</v>
      </c>
      <c r="AC292" s="418">
        <v>311</v>
      </c>
      <c r="AD292" s="408">
        <v>0</v>
      </c>
      <c r="AE292" s="419">
        <v>100</v>
      </c>
      <c r="AF292" s="420">
        <v>0</v>
      </c>
    </row>
    <row r="293" spans="1:32" ht="18.75" customHeight="1">
      <c r="A293" s="323">
        <v>291</v>
      </c>
      <c r="B293" s="324">
        <v>213</v>
      </c>
      <c r="C293" s="325" t="s">
        <v>572</v>
      </c>
      <c r="D293" s="326" t="s">
        <v>3376</v>
      </c>
      <c r="E293" s="327" t="s">
        <v>3813</v>
      </c>
      <c r="F293" s="328">
        <v>287</v>
      </c>
      <c r="G293" s="329">
        <v>75891635</v>
      </c>
      <c r="H293" s="330">
        <v>315</v>
      </c>
      <c r="I293" s="331">
        <v>311</v>
      </c>
      <c r="J293" s="332">
        <v>80018005</v>
      </c>
      <c r="K293" s="333">
        <v>376</v>
      </c>
      <c r="L293" s="334">
        <v>372</v>
      </c>
      <c r="M293" s="329">
        <v>9448096</v>
      </c>
      <c r="N293" s="330">
        <v>283</v>
      </c>
      <c r="O293" s="331">
        <v>279</v>
      </c>
      <c r="P293" s="332">
        <v>27075584</v>
      </c>
      <c r="Q293" s="333">
        <v>367</v>
      </c>
      <c r="R293" s="334">
        <v>363</v>
      </c>
      <c r="S293" s="329">
        <v>51415733</v>
      </c>
      <c r="T293" s="330">
        <v>252</v>
      </c>
      <c r="U293" s="331">
        <v>250</v>
      </c>
      <c r="V293" s="332">
        <v>3201897</v>
      </c>
      <c r="W293" s="333" t="s">
        <v>3813</v>
      </c>
      <c r="X293" s="334" t="s">
        <v>3813</v>
      </c>
      <c r="Y293" s="423" t="s">
        <v>3813</v>
      </c>
      <c r="Z293" s="330">
        <v>481</v>
      </c>
      <c r="AA293" s="331">
        <v>476</v>
      </c>
      <c r="AB293" s="332">
        <v>46</v>
      </c>
      <c r="AC293" s="335">
        <v>311</v>
      </c>
      <c r="AD293" s="327">
        <v>0</v>
      </c>
      <c r="AE293" s="336">
        <v>100</v>
      </c>
      <c r="AF293" s="337">
        <v>0</v>
      </c>
    </row>
    <row r="294" spans="1:32" ht="18.75" customHeight="1">
      <c r="A294" s="338">
        <v>292</v>
      </c>
      <c r="B294" s="339">
        <v>321</v>
      </c>
      <c r="C294" s="340" t="s">
        <v>384</v>
      </c>
      <c r="D294" s="341" t="s">
        <v>312</v>
      </c>
      <c r="E294" s="351" t="s">
        <v>3813</v>
      </c>
      <c r="F294" s="353">
        <v>288</v>
      </c>
      <c r="G294" s="344">
        <v>75744193</v>
      </c>
      <c r="H294" s="345">
        <v>116</v>
      </c>
      <c r="I294" s="346">
        <v>113</v>
      </c>
      <c r="J294" s="347">
        <v>109307822</v>
      </c>
      <c r="K294" s="348">
        <v>225</v>
      </c>
      <c r="L294" s="349">
        <v>222</v>
      </c>
      <c r="M294" s="344">
        <v>16954779</v>
      </c>
      <c r="N294" s="345">
        <v>211</v>
      </c>
      <c r="O294" s="346">
        <v>207</v>
      </c>
      <c r="P294" s="347">
        <v>37671090</v>
      </c>
      <c r="Q294" s="348">
        <v>169</v>
      </c>
      <c r="R294" s="349">
        <v>166</v>
      </c>
      <c r="S294" s="344">
        <v>92910631</v>
      </c>
      <c r="T294" s="345">
        <v>145</v>
      </c>
      <c r="U294" s="346">
        <v>144</v>
      </c>
      <c r="V294" s="347">
        <v>6633547</v>
      </c>
      <c r="W294" s="348">
        <v>338</v>
      </c>
      <c r="X294" s="349">
        <v>337</v>
      </c>
      <c r="Y294" s="344">
        <v>2857</v>
      </c>
      <c r="Z294" s="345">
        <v>359</v>
      </c>
      <c r="AA294" s="346">
        <v>354</v>
      </c>
      <c r="AB294" s="347">
        <v>190</v>
      </c>
      <c r="AC294" s="350">
        <v>356</v>
      </c>
      <c r="AD294" s="351">
        <v>0</v>
      </c>
      <c r="AE294" s="343">
        <v>100</v>
      </c>
      <c r="AF294" s="352">
        <v>0</v>
      </c>
    </row>
    <row r="295" spans="1:32" ht="18.75" customHeight="1">
      <c r="A295" s="338">
        <v>293</v>
      </c>
      <c r="B295" s="339">
        <v>130</v>
      </c>
      <c r="C295" s="340" t="s">
        <v>811</v>
      </c>
      <c r="D295" s="341" t="s">
        <v>812</v>
      </c>
      <c r="E295" s="351" t="s">
        <v>3813</v>
      </c>
      <c r="F295" s="353">
        <v>289</v>
      </c>
      <c r="G295" s="344">
        <v>75557634</v>
      </c>
      <c r="H295" s="345">
        <v>342</v>
      </c>
      <c r="I295" s="346">
        <v>338</v>
      </c>
      <c r="J295" s="347">
        <v>75981369</v>
      </c>
      <c r="K295" s="348">
        <v>419</v>
      </c>
      <c r="L295" s="349">
        <v>415</v>
      </c>
      <c r="M295" s="344">
        <v>7302516</v>
      </c>
      <c r="N295" s="345">
        <v>273</v>
      </c>
      <c r="O295" s="346">
        <v>269</v>
      </c>
      <c r="P295" s="347">
        <v>28987646</v>
      </c>
      <c r="Q295" s="348">
        <v>317</v>
      </c>
      <c r="R295" s="349">
        <v>313</v>
      </c>
      <c r="S295" s="344">
        <v>59777453</v>
      </c>
      <c r="T295" s="345">
        <v>431</v>
      </c>
      <c r="U295" s="346">
        <v>427</v>
      </c>
      <c r="V295" s="347">
        <v>143635</v>
      </c>
      <c r="W295" s="348">
        <v>421</v>
      </c>
      <c r="X295" s="349">
        <v>420</v>
      </c>
      <c r="Y295" s="344">
        <v>47</v>
      </c>
      <c r="Z295" s="345">
        <v>305</v>
      </c>
      <c r="AA295" s="346">
        <v>300</v>
      </c>
      <c r="AB295" s="347">
        <v>240</v>
      </c>
      <c r="AC295" s="350">
        <v>312</v>
      </c>
      <c r="AD295" s="351">
        <v>0</v>
      </c>
      <c r="AE295" s="343">
        <v>100</v>
      </c>
      <c r="AF295" s="352">
        <v>0</v>
      </c>
    </row>
    <row r="296" spans="1:32" ht="18.75" customHeight="1">
      <c r="A296" s="338">
        <v>294</v>
      </c>
      <c r="B296" s="339">
        <v>323</v>
      </c>
      <c r="C296" s="340" t="s">
        <v>914</v>
      </c>
      <c r="D296" s="341" t="s">
        <v>2086</v>
      </c>
      <c r="E296" s="351" t="s">
        <v>3813</v>
      </c>
      <c r="F296" s="353">
        <v>290</v>
      </c>
      <c r="G296" s="344">
        <v>75406949</v>
      </c>
      <c r="H296" s="345">
        <v>279</v>
      </c>
      <c r="I296" s="346">
        <v>275</v>
      </c>
      <c r="J296" s="347">
        <v>83810301</v>
      </c>
      <c r="K296" s="348">
        <v>199</v>
      </c>
      <c r="L296" s="349">
        <v>196</v>
      </c>
      <c r="M296" s="344">
        <v>18524586</v>
      </c>
      <c r="N296" s="345">
        <v>128</v>
      </c>
      <c r="O296" s="346">
        <v>124</v>
      </c>
      <c r="P296" s="347">
        <v>52495686</v>
      </c>
      <c r="Q296" s="348">
        <v>87</v>
      </c>
      <c r="R296" s="349">
        <v>84</v>
      </c>
      <c r="S296" s="344">
        <v>131697733</v>
      </c>
      <c r="T296" s="345">
        <v>195</v>
      </c>
      <c r="U296" s="346">
        <v>194</v>
      </c>
      <c r="V296" s="347">
        <v>4961998</v>
      </c>
      <c r="W296" s="348">
        <v>369</v>
      </c>
      <c r="X296" s="349">
        <v>368</v>
      </c>
      <c r="Y296" s="344">
        <v>1377</v>
      </c>
      <c r="Z296" s="345">
        <v>93</v>
      </c>
      <c r="AA296" s="346">
        <v>92</v>
      </c>
      <c r="AB296" s="347">
        <v>602</v>
      </c>
      <c r="AC296" s="350">
        <v>321</v>
      </c>
      <c r="AD296" s="351">
        <v>0</v>
      </c>
      <c r="AE296" s="343">
        <v>100</v>
      </c>
      <c r="AF296" s="352">
        <v>0</v>
      </c>
    </row>
    <row r="297" spans="1:32" ht="18.75" customHeight="1">
      <c r="A297" s="371">
        <v>295</v>
      </c>
      <c r="B297" s="372">
        <v>189</v>
      </c>
      <c r="C297" s="373" t="s">
        <v>2499</v>
      </c>
      <c r="D297" s="374" t="s">
        <v>3376</v>
      </c>
      <c r="E297" s="375" t="s">
        <v>3813</v>
      </c>
      <c r="F297" s="376">
        <v>291</v>
      </c>
      <c r="G297" s="377">
        <v>75307360</v>
      </c>
      <c r="H297" s="378">
        <v>331</v>
      </c>
      <c r="I297" s="379">
        <v>327</v>
      </c>
      <c r="J297" s="380">
        <v>78127012</v>
      </c>
      <c r="K297" s="381" t="s">
        <v>3813</v>
      </c>
      <c r="L297" s="382" t="s">
        <v>3813</v>
      </c>
      <c r="M297" s="383" t="s">
        <v>3813</v>
      </c>
      <c r="N297" s="378" t="s">
        <v>3813</v>
      </c>
      <c r="O297" s="379" t="s">
        <v>3813</v>
      </c>
      <c r="P297" s="384" t="s">
        <v>3813</v>
      </c>
      <c r="Q297" s="381" t="s">
        <v>3813</v>
      </c>
      <c r="R297" s="382" t="s">
        <v>3813</v>
      </c>
      <c r="S297" s="383" t="s">
        <v>3813</v>
      </c>
      <c r="T297" s="378" t="s">
        <v>3813</v>
      </c>
      <c r="U297" s="379" t="s">
        <v>3813</v>
      </c>
      <c r="V297" s="384" t="s">
        <v>3813</v>
      </c>
      <c r="W297" s="381" t="s">
        <v>3813</v>
      </c>
      <c r="X297" s="382" t="s">
        <v>3813</v>
      </c>
      <c r="Y297" s="383" t="s">
        <v>3813</v>
      </c>
      <c r="Z297" s="378" t="s">
        <v>3813</v>
      </c>
      <c r="AA297" s="379" t="s">
        <v>3813</v>
      </c>
      <c r="AB297" s="384" t="s">
        <v>3813</v>
      </c>
      <c r="AC297" s="385">
        <v>312</v>
      </c>
      <c r="AD297" s="375">
        <v>0</v>
      </c>
      <c r="AE297" s="386">
        <v>100</v>
      </c>
      <c r="AF297" s="387">
        <v>0</v>
      </c>
    </row>
    <row r="298" spans="1:32" ht="18.75" customHeight="1">
      <c r="A298" s="323">
        <v>296</v>
      </c>
      <c r="B298" s="324" t="s">
        <v>3813</v>
      </c>
      <c r="C298" s="325" t="s">
        <v>1529</v>
      </c>
      <c r="D298" s="326" t="s">
        <v>465</v>
      </c>
      <c r="E298" s="327" t="s">
        <v>3813</v>
      </c>
      <c r="F298" s="328">
        <v>292</v>
      </c>
      <c r="G298" s="329">
        <v>75239461</v>
      </c>
      <c r="H298" s="330">
        <v>340</v>
      </c>
      <c r="I298" s="331">
        <v>336</v>
      </c>
      <c r="J298" s="332">
        <v>76348157</v>
      </c>
      <c r="K298" s="333">
        <v>364</v>
      </c>
      <c r="L298" s="334">
        <v>360</v>
      </c>
      <c r="M298" s="329">
        <v>10084471</v>
      </c>
      <c r="N298" s="330">
        <v>78</v>
      </c>
      <c r="O298" s="331">
        <v>77</v>
      </c>
      <c r="P298" s="332">
        <v>69643385</v>
      </c>
      <c r="Q298" s="333">
        <v>69</v>
      </c>
      <c r="R298" s="334">
        <v>67</v>
      </c>
      <c r="S298" s="329">
        <v>148651369</v>
      </c>
      <c r="T298" s="330">
        <v>241</v>
      </c>
      <c r="U298" s="331">
        <v>239</v>
      </c>
      <c r="V298" s="332">
        <v>3543149</v>
      </c>
      <c r="W298" s="333">
        <v>68</v>
      </c>
      <c r="X298" s="334">
        <v>67</v>
      </c>
      <c r="Y298" s="329">
        <v>38887</v>
      </c>
      <c r="Z298" s="330">
        <v>258</v>
      </c>
      <c r="AA298" s="331">
        <v>253</v>
      </c>
      <c r="AB298" s="332">
        <v>295</v>
      </c>
      <c r="AC298" s="335">
        <v>314</v>
      </c>
      <c r="AD298" s="327">
        <v>0</v>
      </c>
      <c r="AE298" s="336">
        <v>100</v>
      </c>
      <c r="AF298" s="337">
        <v>0</v>
      </c>
    </row>
    <row r="299" spans="1:32" ht="18.75" customHeight="1">
      <c r="A299" s="356">
        <v>297</v>
      </c>
      <c r="B299" s="357" t="s">
        <v>3813</v>
      </c>
      <c r="C299" s="358" t="s">
        <v>2362</v>
      </c>
      <c r="D299" s="359" t="s">
        <v>3815</v>
      </c>
      <c r="E299" s="360" t="s">
        <v>3813</v>
      </c>
      <c r="F299" s="361">
        <v>293</v>
      </c>
      <c r="G299" s="362">
        <v>74773287</v>
      </c>
      <c r="H299" s="363">
        <v>343</v>
      </c>
      <c r="I299" s="364">
        <v>339</v>
      </c>
      <c r="J299" s="365">
        <v>75709541</v>
      </c>
      <c r="K299" s="366">
        <v>86</v>
      </c>
      <c r="L299" s="367">
        <v>83</v>
      </c>
      <c r="M299" s="362">
        <v>29452482</v>
      </c>
      <c r="N299" s="363">
        <v>204</v>
      </c>
      <c r="O299" s="364">
        <v>200</v>
      </c>
      <c r="P299" s="365">
        <v>38992311</v>
      </c>
      <c r="Q299" s="366">
        <v>298</v>
      </c>
      <c r="R299" s="367">
        <v>294</v>
      </c>
      <c r="S299" s="362">
        <v>62447192</v>
      </c>
      <c r="T299" s="363">
        <v>122</v>
      </c>
      <c r="U299" s="364">
        <v>121</v>
      </c>
      <c r="V299" s="365">
        <v>7702243</v>
      </c>
      <c r="W299" s="366">
        <v>404</v>
      </c>
      <c r="X299" s="367">
        <v>403</v>
      </c>
      <c r="Y299" s="362">
        <v>169</v>
      </c>
      <c r="Z299" s="363">
        <v>387</v>
      </c>
      <c r="AA299" s="364">
        <v>382</v>
      </c>
      <c r="AB299" s="365">
        <v>164</v>
      </c>
      <c r="AC299" s="368">
        <v>341</v>
      </c>
      <c r="AD299" s="360">
        <v>0</v>
      </c>
      <c r="AE299" s="369">
        <v>100</v>
      </c>
      <c r="AF299" s="370">
        <v>0</v>
      </c>
    </row>
    <row r="300" spans="1:32" ht="18.75" customHeight="1">
      <c r="A300" s="338">
        <v>298</v>
      </c>
      <c r="B300" s="339">
        <v>295</v>
      </c>
      <c r="C300" s="340" t="s">
        <v>614</v>
      </c>
      <c r="D300" s="341" t="s">
        <v>3371</v>
      </c>
      <c r="E300" s="351" t="s">
        <v>3813</v>
      </c>
      <c r="F300" s="353">
        <v>294</v>
      </c>
      <c r="G300" s="344">
        <v>74764981</v>
      </c>
      <c r="H300" s="345">
        <v>336</v>
      </c>
      <c r="I300" s="346">
        <v>332</v>
      </c>
      <c r="J300" s="347">
        <v>76751730</v>
      </c>
      <c r="K300" s="348" t="s">
        <v>3813</v>
      </c>
      <c r="L300" s="349" t="s">
        <v>3813</v>
      </c>
      <c r="M300" s="354" t="s">
        <v>3813</v>
      </c>
      <c r="N300" s="345">
        <v>379</v>
      </c>
      <c r="O300" s="346">
        <v>374</v>
      </c>
      <c r="P300" s="347">
        <v>16939916</v>
      </c>
      <c r="Q300" s="348">
        <v>391</v>
      </c>
      <c r="R300" s="349">
        <v>387</v>
      </c>
      <c r="S300" s="344">
        <v>47748778</v>
      </c>
      <c r="T300" s="345" t="s">
        <v>3813</v>
      </c>
      <c r="U300" s="346" t="s">
        <v>3813</v>
      </c>
      <c r="V300" s="355" t="s">
        <v>3813</v>
      </c>
      <c r="W300" s="348" t="s">
        <v>3813</v>
      </c>
      <c r="X300" s="349" t="s">
        <v>3813</v>
      </c>
      <c r="Y300" s="354" t="s">
        <v>3813</v>
      </c>
      <c r="Z300" s="345">
        <v>50</v>
      </c>
      <c r="AA300" s="346">
        <v>49</v>
      </c>
      <c r="AB300" s="347">
        <v>775</v>
      </c>
      <c r="AC300" s="350">
        <v>384</v>
      </c>
      <c r="AD300" s="351">
        <v>0</v>
      </c>
      <c r="AE300" s="343">
        <v>100</v>
      </c>
      <c r="AF300" s="352">
        <v>0</v>
      </c>
    </row>
    <row r="301" spans="1:32" ht="18.75" customHeight="1">
      <c r="A301" s="338">
        <v>299</v>
      </c>
      <c r="B301" s="339">
        <v>197</v>
      </c>
      <c r="C301" s="340" t="s">
        <v>1572</v>
      </c>
      <c r="D301" s="341" t="s">
        <v>3812</v>
      </c>
      <c r="E301" s="342" t="s">
        <v>3813</v>
      </c>
      <c r="F301" s="343">
        <v>295</v>
      </c>
      <c r="G301" s="344">
        <v>74747845</v>
      </c>
      <c r="H301" s="345">
        <v>291</v>
      </c>
      <c r="I301" s="346">
        <v>287</v>
      </c>
      <c r="J301" s="347">
        <v>82555730</v>
      </c>
      <c r="K301" s="348" t="s">
        <v>3813</v>
      </c>
      <c r="L301" s="349" t="s">
        <v>3813</v>
      </c>
      <c r="M301" s="354" t="s">
        <v>3813</v>
      </c>
      <c r="N301" s="345" t="s">
        <v>3813</v>
      </c>
      <c r="O301" s="346" t="s">
        <v>3813</v>
      </c>
      <c r="P301" s="355" t="s">
        <v>3813</v>
      </c>
      <c r="Q301" s="348">
        <v>25</v>
      </c>
      <c r="R301" s="349">
        <v>24</v>
      </c>
      <c r="S301" s="344">
        <v>225074689</v>
      </c>
      <c r="T301" s="345" t="s">
        <v>3813</v>
      </c>
      <c r="U301" s="346" t="s">
        <v>3813</v>
      </c>
      <c r="V301" s="355" t="s">
        <v>3813</v>
      </c>
      <c r="W301" s="348">
        <v>299</v>
      </c>
      <c r="X301" s="349">
        <v>298</v>
      </c>
      <c r="Y301" s="344">
        <v>5388</v>
      </c>
      <c r="Z301" s="345" t="s">
        <v>3813</v>
      </c>
      <c r="AA301" s="346" t="s">
        <v>3813</v>
      </c>
      <c r="AB301" s="355" t="s">
        <v>3813</v>
      </c>
      <c r="AC301" s="350">
        <v>352</v>
      </c>
      <c r="AD301" s="351">
        <v>0</v>
      </c>
      <c r="AE301" s="343">
        <v>100</v>
      </c>
      <c r="AF301" s="352">
        <v>0</v>
      </c>
    </row>
    <row r="302" spans="1:32" ht="18.75" customHeight="1">
      <c r="A302" s="404">
        <v>300</v>
      </c>
      <c r="B302" s="405">
        <v>145</v>
      </c>
      <c r="C302" s="406" t="s">
        <v>915</v>
      </c>
      <c r="D302" s="407" t="s">
        <v>3815</v>
      </c>
      <c r="E302" s="408" t="s">
        <v>3813</v>
      </c>
      <c r="F302" s="409">
        <v>296</v>
      </c>
      <c r="G302" s="410">
        <v>74329844</v>
      </c>
      <c r="H302" s="411">
        <v>306</v>
      </c>
      <c r="I302" s="412">
        <v>302</v>
      </c>
      <c r="J302" s="413">
        <v>80809808</v>
      </c>
      <c r="K302" s="414" t="s">
        <v>3813</v>
      </c>
      <c r="L302" s="415" t="s">
        <v>3813</v>
      </c>
      <c r="M302" s="416" t="s">
        <v>3813</v>
      </c>
      <c r="N302" s="411">
        <v>181</v>
      </c>
      <c r="O302" s="412">
        <v>177</v>
      </c>
      <c r="P302" s="413">
        <v>42966094</v>
      </c>
      <c r="Q302" s="414">
        <v>340</v>
      </c>
      <c r="R302" s="415">
        <v>336</v>
      </c>
      <c r="S302" s="410">
        <v>56422929</v>
      </c>
      <c r="T302" s="411" t="s">
        <v>3813</v>
      </c>
      <c r="U302" s="412" t="s">
        <v>3813</v>
      </c>
      <c r="V302" s="417" t="s">
        <v>3813</v>
      </c>
      <c r="W302" s="414">
        <v>296</v>
      </c>
      <c r="X302" s="415">
        <v>295</v>
      </c>
      <c r="Y302" s="410">
        <v>5893</v>
      </c>
      <c r="Z302" s="411">
        <v>165</v>
      </c>
      <c r="AA302" s="412">
        <v>163</v>
      </c>
      <c r="AB302" s="413">
        <v>444</v>
      </c>
      <c r="AC302" s="418">
        <v>384</v>
      </c>
      <c r="AD302" s="408">
        <v>0</v>
      </c>
      <c r="AE302" s="419">
        <v>0</v>
      </c>
      <c r="AF302" s="420">
        <v>100</v>
      </c>
    </row>
    <row r="303" spans="1:32" ht="18.75" customHeight="1">
      <c r="A303" s="388">
        <v>301</v>
      </c>
      <c r="B303" s="389">
        <v>56</v>
      </c>
      <c r="C303" s="390" t="s">
        <v>1365</v>
      </c>
      <c r="D303" s="391" t="s">
        <v>3815</v>
      </c>
      <c r="E303" s="392" t="s">
        <v>3813</v>
      </c>
      <c r="F303" s="393">
        <v>297</v>
      </c>
      <c r="G303" s="394">
        <v>74158678</v>
      </c>
      <c r="H303" s="395">
        <v>338</v>
      </c>
      <c r="I303" s="396">
        <v>334</v>
      </c>
      <c r="J303" s="397">
        <v>76606911</v>
      </c>
      <c r="K303" s="398" t="s">
        <v>3813</v>
      </c>
      <c r="L303" s="399" t="s">
        <v>3813</v>
      </c>
      <c r="M303" s="400" t="s">
        <v>3813</v>
      </c>
      <c r="N303" s="395" t="s">
        <v>3813</v>
      </c>
      <c r="O303" s="396" t="s">
        <v>3813</v>
      </c>
      <c r="P303" s="421" t="s">
        <v>3813</v>
      </c>
      <c r="Q303" s="398" t="s">
        <v>3813</v>
      </c>
      <c r="R303" s="399" t="s">
        <v>3813</v>
      </c>
      <c r="S303" s="400" t="s">
        <v>3813</v>
      </c>
      <c r="T303" s="395" t="s">
        <v>3813</v>
      </c>
      <c r="U303" s="396" t="s">
        <v>3813</v>
      </c>
      <c r="V303" s="421" t="s">
        <v>3813</v>
      </c>
      <c r="W303" s="398" t="s">
        <v>3813</v>
      </c>
      <c r="X303" s="399" t="s">
        <v>3813</v>
      </c>
      <c r="Y303" s="400" t="s">
        <v>3813</v>
      </c>
      <c r="Z303" s="395" t="s">
        <v>3813</v>
      </c>
      <c r="AA303" s="396" t="s">
        <v>3813</v>
      </c>
      <c r="AB303" s="421" t="s">
        <v>3813</v>
      </c>
      <c r="AC303" s="401">
        <v>342</v>
      </c>
      <c r="AD303" s="392">
        <v>0</v>
      </c>
      <c r="AE303" s="402">
        <v>100</v>
      </c>
      <c r="AF303" s="403">
        <v>0</v>
      </c>
    </row>
    <row r="304" spans="1:32" ht="18.75" customHeight="1">
      <c r="A304" s="338">
        <v>302</v>
      </c>
      <c r="B304" s="339">
        <v>290</v>
      </c>
      <c r="C304" s="340" t="s">
        <v>2817</v>
      </c>
      <c r="D304" s="341" t="s">
        <v>1737</v>
      </c>
      <c r="E304" s="351" t="s">
        <v>3813</v>
      </c>
      <c r="F304" s="353">
        <v>298</v>
      </c>
      <c r="G304" s="344">
        <v>74090214</v>
      </c>
      <c r="H304" s="345">
        <v>354</v>
      </c>
      <c r="I304" s="346">
        <v>350</v>
      </c>
      <c r="J304" s="347">
        <v>74776790</v>
      </c>
      <c r="K304" s="348">
        <v>128</v>
      </c>
      <c r="L304" s="349">
        <v>125</v>
      </c>
      <c r="M304" s="344">
        <v>24354729</v>
      </c>
      <c r="N304" s="345">
        <v>357</v>
      </c>
      <c r="O304" s="346">
        <v>352</v>
      </c>
      <c r="P304" s="347">
        <v>19224146</v>
      </c>
      <c r="Q304" s="348">
        <v>382</v>
      </c>
      <c r="R304" s="349">
        <v>378</v>
      </c>
      <c r="S304" s="344">
        <v>49103334</v>
      </c>
      <c r="T304" s="345">
        <v>360</v>
      </c>
      <c r="U304" s="346">
        <v>358</v>
      </c>
      <c r="V304" s="347">
        <v>1310357</v>
      </c>
      <c r="W304" s="348">
        <v>201</v>
      </c>
      <c r="X304" s="349">
        <v>200</v>
      </c>
      <c r="Y304" s="344">
        <v>15407</v>
      </c>
      <c r="Z304" s="345">
        <v>124</v>
      </c>
      <c r="AA304" s="346">
        <v>123</v>
      </c>
      <c r="AB304" s="347">
        <v>507</v>
      </c>
      <c r="AC304" s="350">
        <v>381</v>
      </c>
      <c r="AD304" s="351">
        <v>0</v>
      </c>
      <c r="AE304" s="343">
        <v>100</v>
      </c>
      <c r="AF304" s="352">
        <v>0</v>
      </c>
    </row>
    <row r="305" spans="1:32" ht="18.75" customHeight="1">
      <c r="A305" s="338">
        <v>303</v>
      </c>
      <c r="B305" s="429">
        <v>247</v>
      </c>
      <c r="C305" s="340" t="s">
        <v>562</v>
      </c>
      <c r="D305" s="341" t="s">
        <v>3371</v>
      </c>
      <c r="E305" s="351" t="s">
        <v>3813</v>
      </c>
      <c r="F305" s="353">
        <v>299</v>
      </c>
      <c r="G305" s="344">
        <v>73652397</v>
      </c>
      <c r="H305" s="345">
        <v>358</v>
      </c>
      <c r="I305" s="346">
        <v>354</v>
      </c>
      <c r="J305" s="347">
        <v>73652397</v>
      </c>
      <c r="K305" s="348" t="s">
        <v>3813</v>
      </c>
      <c r="L305" s="349" t="s">
        <v>3813</v>
      </c>
      <c r="M305" s="354" t="s">
        <v>3813</v>
      </c>
      <c r="N305" s="345" t="s">
        <v>3813</v>
      </c>
      <c r="O305" s="346" t="s">
        <v>3813</v>
      </c>
      <c r="P305" s="355" t="s">
        <v>3813</v>
      </c>
      <c r="Q305" s="348" t="s">
        <v>3813</v>
      </c>
      <c r="R305" s="349" t="s">
        <v>3813</v>
      </c>
      <c r="S305" s="354" t="s">
        <v>3813</v>
      </c>
      <c r="T305" s="345" t="s">
        <v>3813</v>
      </c>
      <c r="U305" s="346" t="s">
        <v>3813</v>
      </c>
      <c r="V305" s="355" t="s">
        <v>3813</v>
      </c>
      <c r="W305" s="348" t="s">
        <v>3813</v>
      </c>
      <c r="X305" s="349" t="s">
        <v>3813</v>
      </c>
      <c r="Y305" s="354" t="s">
        <v>3813</v>
      </c>
      <c r="Z305" s="345" t="s">
        <v>3813</v>
      </c>
      <c r="AA305" s="346" t="s">
        <v>3813</v>
      </c>
      <c r="AB305" s="355" t="s">
        <v>3813</v>
      </c>
      <c r="AC305" s="350">
        <v>352</v>
      </c>
      <c r="AD305" s="351">
        <v>0</v>
      </c>
      <c r="AE305" s="343">
        <v>100</v>
      </c>
      <c r="AF305" s="352">
        <v>0</v>
      </c>
    </row>
    <row r="306" spans="1:32" ht="18.75" customHeight="1">
      <c r="A306" s="338">
        <v>304</v>
      </c>
      <c r="B306" s="339">
        <v>170</v>
      </c>
      <c r="C306" s="340" t="s">
        <v>916</v>
      </c>
      <c r="D306" s="341" t="s">
        <v>3369</v>
      </c>
      <c r="E306" s="351" t="s">
        <v>3813</v>
      </c>
      <c r="F306" s="353">
        <v>300</v>
      </c>
      <c r="G306" s="344">
        <v>73610584</v>
      </c>
      <c r="H306" s="345">
        <v>23</v>
      </c>
      <c r="I306" s="346">
        <v>23</v>
      </c>
      <c r="J306" s="347">
        <v>137295270</v>
      </c>
      <c r="K306" s="348">
        <v>149</v>
      </c>
      <c r="L306" s="349">
        <v>146</v>
      </c>
      <c r="M306" s="344">
        <v>22679970</v>
      </c>
      <c r="N306" s="345">
        <v>36</v>
      </c>
      <c r="O306" s="346">
        <v>35</v>
      </c>
      <c r="P306" s="347">
        <v>111119117</v>
      </c>
      <c r="Q306" s="348">
        <v>39</v>
      </c>
      <c r="R306" s="349">
        <v>37</v>
      </c>
      <c r="S306" s="344">
        <v>186242349</v>
      </c>
      <c r="T306" s="345">
        <v>54</v>
      </c>
      <c r="U306" s="346">
        <v>54</v>
      </c>
      <c r="V306" s="347">
        <v>14101816</v>
      </c>
      <c r="W306" s="348">
        <v>195</v>
      </c>
      <c r="X306" s="349">
        <v>194</v>
      </c>
      <c r="Y306" s="344">
        <v>16247</v>
      </c>
      <c r="Z306" s="345">
        <v>103</v>
      </c>
      <c r="AA306" s="346">
        <v>102</v>
      </c>
      <c r="AB306" s="347">
        <v>563</v>
      </c>
      <c r="AC306" s="350">
        <v>321</v>
      </c>
      <c r="AD306" s="351">
        <v>0</v>
      </c>
      <c r="AE306" s="343">
        <v>99.5</v>
      </c>
      <c r="AF306" s="352">
        <v>0.5</v>
      </c>
    </row>
    <row r="307" spans="1:32" ht="18.75" customHeight="1">
      <c r="A307" s="371">
        <v>305</v>
      </c>
      <c r="B307" s="372">
        <v>306</v>
      </c>
      <c r="C307" s="373" t="s">
        <v>1157</v>
      </c>
      <c r="D307" s="374" t="s">
        <v>3812</v>
      </c>
      <c r="E307" s="430" t="s">
        <v>3813</v>
      </c>
      <c r="F307" s="386">
        <v>301</v>
      </c>
      <c r="G307" s="377">
        <v>73564676</v>
      </c>
      <c r="H307" s="378">
        <v>14</v>
      </c>
      <c r="I307" s="379">
        <v>14</v>
      </c>
      <c r="J307" s="380">
        <v>164533976</v>
      </c>
      <c r="K307" s="381">
        <v>440</v>
      </c>
      <c r="L307" s="382">
        <v>436</v>
      </c>
      <c r="M307" s="377">
        <v>6290258</v>
      </c>
      <c r="N307" s="378">
        <v>272</v>
      </c>
      <c r="O307" s="379">
        <v>268</v>
      </c>
      <c r="P307" s="380">
        <v>29108219</v>
      </c>
      <c r="Q307" s="381">
        <v>194</v>
      </c>
      <c r="R307" s="382">
        <v>191</v>
      </c>
      <c r="S307" s="377">
        <v>86180973</v>
      </c>
      <c r="T307" s="378">
        <v>285</v>
      </c>
      <c r="U307" s="379">
        <v>283</v>
      </c>
      <c r="V307" s="380">
        <v>2451235</v>
      </c>
      <c r="W307" s="381">
        <v>75</v>
      </c>
      <c r="X307" s="382">
        <v>74</v>
      </c>
      <c r="Y307" s="377">
        <v>36627</v>
      </c>
      <c r="Z307" s="378">
        <v>435</v>
      </c>
      <c r="AA307" s="379">
        <v>430</v>
      </c>
      <c r="AB307" s="380">
        <v>106</v>
      </c>
      <c r="AC307" s="385">
        <v>383</v>
      </c>
      <c r="AD307" s="375">
        <v>0</v>
      </c>
      <c r="AE307" s="386">
        <v>100</v>
      </c>
      <c r="AF307" s="387">
        <v>0</v>
      </c>
    </row>
    <row r="308" spans="1:32" ht="18.75" customHeight="1">
      <c r="A308" s="323">
        <v>306</v>
      </c>
      <c r="B308" s="324" t="s">
        <v>3813</v>
      </c>
      <c r="C308" s="325" t="s">
        <v>2413</v>
      </c>
      <c r="D308" s="326" t="s">
        <v>2083</v>
      </c>
      <c r="E308" s="327" t="s">
        <v>3813</v>
      </c>
      <c r="F308" s="328">
        <v>302</v>
      </c>
      <c r="G308" s="329">
        <v>73475640</v>
      </c>
      <c r="H308" s="330">
        <v>359</v>
      </c>
      <c r="I308" s="331">
        <v>355</v>
      </c>
      <c r="J308" s="332">
        <v>73475640</v>
      </c>
      <c r="K308" s="333">
        <v>153</v>
      </c>
      <c r="L308" s="334">
        <v>150</v>
      </c>
      <c r="M308" s="329">
        <v>22236921</v>
      </c>
      <c r="N308" s="330">
        <v>79</v>
      </c>
      <c r="O308" s="331">
        <v>78</v>
      </c>
      <c r="P308" s="332">
        <v>69502414</v>
      </c>
      <c r="Q308" s="333">
        <v>164</v>
      </c>
      <c r="R308" s="334">
        <v>161</v>
      </c>
      <c r="S308" s="329">
        <v>94277649</v>
      </c>
      <c r="T308" s="330">
        <v>59</v>
      </c>
      <c r="U308" s="331">
        <v>59</v>
      </c>
      <c r="V308" s="332">
        <v>13700290</v>
      </c>
      <c r="W308" s="333">
        <v>74</v>
      </c>
      <c r="X308" s="334">
        <v>73</v>
      </c>
      <c r="Y308" s="329">
        <v>36714</v>
      </c>
      <c r="Z308" s="330">
        <v>272</v>
      </c>
      <c r="AA308" s="331">
        <v>267</v>
      </c>
      <c r="AB308" s="332">
        <v>277</v>
      </c>
      <c r="AC308" s="335">
        <v>372</v>
      </c>
      <c r="AD308" s="327">
        <v>0</v>
      </c>
      <c r="AE308" s="336">
        <v>100</v>
      </c>
      <c r="AF308" s="337">
        <v>0</v>
      </c>
    </row>
    <row r="309" spans="1:32" ht="18.75" customHeight="1">
      <c r="A309" s="356">
        <v>307</v>
      </c>
      <c r="B309" s="357">
        <v>221</v>
      </c>
      <c r="C309" s="358" t="s">
        <v>4116</v>
      </c>
      <c r="D309" s="359" t="s">
        <v>3815</v>
      </c>
      <c r="E309" s="360" t="s">
        <v>3813</v>
      </c>
      <c r="F309" s="361">
        <v>303</v>
      </c>
      <c r="G309" s="362">
        <v>73413465</v>
      </c>
      <c r="H309" s="363">
        <v>346</v>
      </c>
      <c r="I309" s="364">
        <v>342</v>
      </c>
      <c r="J309" s="365">
        <v>75264262</v>
      </c>
      <c r="K309" s="366">
        <v>311</v>
      </c>
      <c r="L309" s="367">
        <v>307</v>
      </c>
      <c r="M309" s="362">
        <v>13266714</v>
      </c>
      <c r="N309" s="363">
        <v>126</v>
      </c>
      <c r="O309" s="364">
        <v>122</v>
      </c>
      <c r="P309" s="365">
        <v>53005569</v>
      </c>
      <c r="Q309" s="366">
        <v>210</v>
      </c>
      <c r="R309" s="367">
        <v>207</v>
      </c>
      <c r="S309" s="362">
        <v>82201588</v>
      </c>
      <c r="T309" s="363">
        <v>284</v>
      </c>
      <c r="U309" s="364">
        <v>282</v>
      </c>
      <c r="V309" s="365">
        <v>2452459</v>
      </c>
      <c r="W309" s="366" t="s">
        <v>3813</v>
      </c>
      <c r="X309" s="367" t="s">
        <v>3813</v>
      </c>
      <c r="Y309" s="426" t="s">
        <v>3813</v>
      </c>
      <c r="Z309" s="363">
        <v>237</v>
      </c>
      <c r="AA309" s="364">
        <v>234</v>
      </c>
      <c r="AB309" s="365">
        <v>322</v>
      </c>
      <c r="AC309" s="368">
        <v>311</v>
      </c>
      <c r="AD309" s="360">
        <v>0</v>
      </c>
      <c r="AE309" s="369">
        <v>100</v>
      </c>
      <c r="AF309" s="370">
        <v>0</v>
      </c>
    </row>
    <row r="310" spans="1:32" ht="18.75" customHeight="1">
      <c r="A310" s="338">
        <v>308</v>
      </c>
      <c r="B310" s="339" t="s">
        <v>3813</v>
      </c>
      <c r="C310" s="340" t="s">
        <v>2989</v>
      </c>
      <c r="D310" s="341" t="s">
        <v>3369</v>
      </c>
      <c r="E310" s="351" t="s">
        <v>3813</v>
      </c>
      <c r="F310" s="353">
        <v>304</v>
      </c>
      <c r="G310" s="344">
        <v>73409825</v>
      </c>
      <c r="H310" s="345">
        <v>349</v>
      </c>
      <c r="I310" s="346">
        <v>345</v>
      </c>
      <c r="J310" s="347">
        <v>74916045</v>
      </c>
      <c r="K310" s="348">
        <v>118</v>
      </c>
      <c r="L310" s="349">
        <v>115</v>
      </c>
      <c r="M310" s="344">
        <v>25533686</v>
      </c>
      <c r="N310" s="345">
        <v>164</v>
      </c>
      <c r="O310" s="346">
        <v>160</v>
      </c>
      <c r="P310" s="347">
        <v>45660722</v>
      </c>
      <c r="Q310" s="348">
        <v>77</v>
      </c>
      <c r="R310" s="349">
        <v>74</v>
      </c>
      <c r="S310" s="344">
        <v>142203103</v>
      </c>
      <c r="T310" s="345">
        <v>228</v>
      </c>
      <c r="U310" s="346">
        <v>226</v>
      </c>
      <c r="V310" s="347">
        <v>3879128</v>
      </c>
      <c r="W310" s="348">
        <v>102</v>
      </c>
      <c r="X310" s="349">
        <v>101</v>
      </c>
      <c r="Y310" s="344">
        <v>31087</v>
      </c>
      <c r="Z310" s="345">
        <v>132</v>
      </c>
      <c r="AA310" s="346">
        <v>131</v>
      </c>
      <c r="AB310" s="347">
        <v>489</v>
      </c>
      <c r="AC310" s="350">
        <v>382</v>
      </c>
      <c r="AD310" s="351">
        <v>0</v>
      </c>
      <c r="AE310" s="343">
        <v>100</v>
      </c>
      <c r="AF310" s="352">
        <v>0</v>
      </c>
    </row>
    <row r="311" spans="1:32" ht="18.75" customHeight="1">
      <c r="A311" s="356">
        <v>309</v>
      </c>
      <c r="B311" s="357">
        <v>248</v>
      </c>
      <c r="C311" s="358" t="s">
        <v>3113</v>
      </c>
      <c r="D311" s="359" t="s">
        <v>3815</v>
      </c>
      <c r="E311" s="360" t="s">
        <v>3813</v>
      </c>
      <c r="F311" s="361">
        <v>305</v>
      </c>
      <c r="G311" s="362">
        <v>73319972</v>
      </c>
      <c r="H311" s="363">
        <v>351</v>
      </c>
      <c r="I311" s="364">
        <v>347</v>
      </c>
      <c r="J311" s="365">
        <v>74882202</v>
      </c>
      <c r="K311" s="366">
        <v>331</v>
      </c>
      <c r="L311" s="367">
        <v>327</v>
      </c>
      <c r="M311" s="362">
        <v>11770371</v>
      </c>
      <c r="N311" s="363">
        <v>386</v>
      </c>
      <c r="O311" s="364">
        <v>381</v>
      </c>
      <c r="P311" s="365">
        <v>16395568</v>
      </c>
      <c r="Q311" s="366">
        <v>377</v>
      </c>
      <c r="R311" s="367">
        <v>373</v>
      </c>
      <c r="S311" s="362">
        <v>50266111</v>
      </c>
      <c r="T311" s="363">
        <v>452</v>
      </c>
      <c r="U311" s="364">
        <v>448</v>
      </c>
      <c r="V311" s="365">
        <v>-913190</v>
      </c>
      <c r="W311" s="366">
        <v>67</v>
      </c>
      <c r="X311" s="367">
        <v>66</v>
      </c>
      <c r="Y311" s="362">
        <v>39314</v>
      </c>
      <c r="Z311" s="363">
        <v>241</v>
      </c>
      <c r="AA311" s="364">
        <v>238</v>
      </c>
      <c r="AB311" s="365">
        <v>318</v>
      </c>
      <c r="AC311" s="368">
        <v>372</v>
      </c>
      <c r="AD311" s="360">
        <v>0</v>
      </c>
      <c r="AE311" s="369">
        <v>0</v>
      </c>
      <c r="AF311" s="370">
        <v>100</v>
      </c>
    </row>
    <row r="312" spans="1:32" ht="18.75" customHeight="1">
      <c r="A312" s="371">
        <v>310</v>
      </c>
      <c r="B312" s="372">
        <v>286</v>
      </c>
      <c r="C312" s="373" t="s">
        <v>810</v>
      </c>
      <c r="D312" s="374" t="s">
        <v>3816</v>
      </c>
      <c r="E312" s="375" t="s">
        <v>3813</v>
      </c>
      <c r="F312" s="376">
        <v>306</v>
      </c>
      <c r="G312" s="377">
        <v>73266206</v>
      </c>
      <c r="H312" s="378">
        <v>345</v>
      </c>
      <c r="I312" s="379">
        <v>341</v>
      </c>
      <c r="J312" s="380">
        <v>75277430</v>
      </c>
      <c r="K312" s="381">
        <v>90</v>
      </c>
      <c r="L312" s="382">
        <v>87</v>
      </c>
      <c r="M312" s="377">
        <v>29284927</v>
      </c>
      <c r="N312" s="378">
        <v>168</v>
      </c>
      <c r="O312" s="379">
        <v>164</v>
      </c>
      <c r="P312" s="380">
        <v>44906524</v>
      </c>
      <c r="Q312" s="381">
        <v>278</v>
      </c>
      <c r="R312" s="382">
        <v>274</v>
      </c>
      <c r="S312" s="377">
        <v>65147978</v>
      </c>
      <c r="T312" s="378">
        <v>64</v>
      </c>
      <c r="U312" s="379">
        <v>64</v>
      </c>
      <c r="V312" s="380">
        <v>12730546</v>
      </c>
      <c r="W312" s="381">
        <v>94</v>
      </c>
      <c r="X312" s="382">
        <v>93</v>
      </c>
      <c r="Y312" s="377">
        <v>33065</v>
      </c>
      <c r="Z312" s="378">
        <v>148</v>
      </c>
      <c r="AA312" s="379">
        <v>147</v>
      </c>
      <c r="AB312" s="380">
        <v>462</v>
      </c>
      <c r="AC312" s="385">
        <v>371</v>
      </c>
      <c r="AD312" s="375">
        <v>0</v>
      </c>
      <c r="AE312" s="386">
        <v>100</v>
      </c>
      <c r="AF312" s="387">
        <v>0</v>
      </c>
    </row>
    <row r="313" spans="1:32" ht="18.75" customHeight="1">
      <c r="A313" s="323">
        <v>311</v>
      </c>
      <c r="B313" s="324">
        <v>200</v>
      </c>
      <c r="C313" s="325" t="s">
        <v>1256</v>
      </c>
      <c r="D313" s="326" t="s">
        <v>465</v>
      </c>
      <c r="E313" s="327" t="s">
        <v>3813</v>
      </c>
      <c r="F313" s="328">
        <v>307</v>
      </c>
      <c r="G313" s="329">
        <v>73224948</v>
      </c>
      <c r="H313" s="330">
        <v>341</v>
      </c>
      <c r="I313" s="331">
        <v>337</v>
      </c>
      <c r="J313" s="332">
        <v>76153757</v>
      </c>
      <c r="K313" s="333">
        <v>295</v>
      </c>
      <c r="L313" s="334">
        <v>291</v>
      </c>
      <c r="M313" s="329">
        <v>13512577</v>
      </c>
      <c r="N313" s="330">
        <v>423</v>
      </c>
      <c r="O313" s="331">
        <v>418</v>
      </c>
      <c r="P313" s="332">
        <v>12460459</v>
      </c>
      <c r="Q313" s="333">
        <v>243</v>
      </c>
      <c r="R313" s="334">
        <v>239</v>
      </c>
      <c r="S313" s="329">
        <v>72734235</v>
      </c>
      <c r="T313" s="330">
        <v>454</v>
      </c>
      <c r="U313" s="331">
        <v>450</v>
      </c>
      <c r="V313" s="332">
        <v>-1057737</v>
      </c>
      <c r="W313" s="333">
        <v>285</v>
      </c>
      <c r="X313" s="334">
        <v>284</v>
      </c>
      <c r="Y313" s="329">
        <v>6912</v>
      </c>
      <c r="Z313" s="330">
        <v>227</v>
      </c>
      <c r="AA313" s="331">
        <v>224</v>
      </c>
      <c r="AB313" s="332">
        <v>333</v>
      </c>
      <c r="AC313" s="335">
        <v>369</v>
      </c>
      <c r="AD313" s="327">
        <v>0</v>
      </c>
      <c r="AE313" s="336">
        <v>0</v>
      </c>
      <c r="AF313" s="337">
        <v>100</v>
      </c>
    </row>
    <row r="314" spans="1:32" ht="18.75" customHeight="1">
      <c r="A314" s="338">
        <v>312</v>
      </c>
      <c r="B314" s="339">
        <v>411</v>
      </c>
      <c r="C314" s="340" t="s">
        <v>690</v>
      </c>
      <c r="D314" s="341" t="s">
        <v>2086</v>
      </c>
      <c r="E314" s="351" t="s">
        <v>3813</v>
      </c>
      <c r="F314" s="353">
        <v>308</v>
      </c>
      <c r="G314" s="344">
        <v>73146586</v>
      </c>
      <c r="H314" s="345">
        <v>357</v>
      </c>
      <c r="I314" s="346">
        <v>353</v>
      </c>
      <c r="J314" s="347">
        <v>74113078</v>
      </c>
      <c r="K314" s="348" t="s">
        <v>3813</v>
      </c>
      <c r="L314" s="349" t="s">
        <v>3813</v>
      </c>
      <c r="M314" s="354" t="s">
        <v>3813</v>
      </c>
      <c r="N314" s="345" t="s">
        <v>3813</v>
      </c>
      <c r="O314" s="346" t="s">
        <v>3813</v>
      </c>
      <c r="P314" s="355" t="s">
        <v>3813</v>
      </c>
      <c r="Q314" s="348" t="s">
        <v>3813</v>
      </c>
      <c r="R314" s="349" t="s">
        <v>3813</v>
      </c>
      <c r="S314" s="354" t="s">
        <v>3813</v>
      </c>
      <c r="T314" s="345" t="s">
        <v>3813</v>
      </c>
      <c r="U314" s="346" t="s">
        <v>3813</v>
      </c>
      <c r="V314" s="355" t="s">
        <v>3813</v>
      </c>
      <c r="W314" s="348" t="s">
        <v>3813</v>
      </c>
      <c r="X314" s="349" t="s">
        <v>3813</v>
      </c>
      <c r="Y314" s="354" t="s">
        <v>3813</v>
      </c>
      <c r="Z314" s="345" t="s">
        <v>3813</v>
      </c>
      <c r="AA314" s="346" t="s">
        <v>3813</v>
      </c>
      <c r="AB314" s="355" t="s">
        <v>3813</v>
      </c>
      <c r="AC314" s="350">
        <v>321</v>
      </c>
      <c r="AD314" s="351">
        <v>0</v>
      </c>
      <c r="AE314" s="343">
        <v>100</v>
      </c>
      <c r="AF314" s="352">
        <v>0</v>
      </c>
    </row>
    <row r="315" spans="1:32" ht="18.75" customHeight="1">
      <c r="A315" s="338">
        <v>313</v>
      </c>
      <c r="B315" s="339">
        <v>268</v>
      </c>
      <c r="C315" s="340" t="s">
        <v>1224</v>
      </c>
      <c r="D315" s="341" t="s">
        <v>3373</v>
      </c>
      <c r="E315" s="351" t="s">
        <v>3813</v>
      </c>
      <c r="F315" s="353">
        <v>309</v>
      </c>
      <c r="G315" s="344">
        <v>72941376</v>
      </c>
      <c r="H315" s="345">
        <v>361</v>
      </c>
      <c r="I315" s="346">
        <v>357</v>
      </c>
      <c r="J315" s="347">
        <v>73188921</v>
      </c>
      <c r="K315" s="348">
        <v>257</v>
      </c>
      <c r="L315" s="349">
        <v>253</v>
      </c>
      <c r="M315" s="344">
        <v>14731170</v>
      </c>
      <c r="N315" s="345">
        <v>306</v>
      </c>
      <c r="O315" s="346">
        <v>302</v>
      </c>
      <c r="P315" s="347">
        <v>24635721</v>
      </c>
      <c r="Q315" s="348">
        <v>373</v>
      </c>
      <c r="R315" s="349">
        <v>369</v>
      </c>
      <c r="S315" s="344">
        <v>50976761</v>
      </c>
      <c r="T315" s="345">
        <v>267</v>
      </c>
      <c r="U315" s="346">
        <v>265</v>
      </c>
      <c r="V315" s="347">
        <v>2891547</v>
      </c>
      <c r="W315" s="348">
        <v>410</v>
      </c>
      <c r="X315" s="349">
        <v>409</v>
      </c>
      <c r="Y315" s="344">
        <v>132</v>
      </c>
      <c r="Z315" s="345">
        <v>73</v>
      </c>
      <c r="AA315" s="346">
        <v>72</v>
      </c>
      <c r="AB315" s="347">
        <v>673</v>
      </c>
      <c r="AC315" s="350">
        <v>321</v>
      </c>
      <c r="AD315" s="351">
        <v>100</v>
      </c>
      <c r="AE315" s="343">
        <v>0</v>
      </c>
      <c r="AF315" s="352">
        <v>0</v>
      </c>
    </row>
    <row r="316" spans="1:32" ht="18.75" customHeight="1">
      <c r="A316" s="338">
        <v>314</v>
      </c>
      <c r="B316" s="339" t="s">
        <v>3813</v>
      </c>
      <c r="C316" s="340" t="s">
        <v>4159</v>
      </c>
      <c r="D316" s="341" t="s">
        <v>3368</v>
      </c>
      <c r="E316" s="351" t="s">
        <v>3813</v>
      </c>
      <c r="F316" s="353">
        <v>310</v>
      </c>
      <c r="G316" s="344">
        <v>72935869</v>
      </c>
      <c r="H316" s="345">
        <v>363</v>
      </c>
      <c r="I316" s="346">
        <v>359</v>
      </c>
      <c r="J316" s="347">
        <v>72992755</v>
      </c>
      <c r="K316" s="348" t="s">
        <v>3813</v>
      </c>
      <c r="L316" s="349" t="s">
        <v>3813</v>
      </c>
      <c r="M316" s="354" t="s">
        <v>3813</v>
      </c>
      <c r="N316" s="345" t="s">
        <v>3813</v>
      </c>
      <c r="O316" s="346" t="s">
        <v>3813</v>
      </c>
      <c r="P316" s="355" t="s">
        <v>3813</v>
      </c>
      <c r="Q316" s="348" t="s">
        <v>3813</v>
      </c>
      <c r="R316" s="349" t="s">
        <v>3813</v>
      </c>
      <c r="S316" s="354" t="s">
        <v>3813</v>
      </c>
      <c r="T316" s="345" t="s">
        <v>3813</v>
      </c>
      <c r="U316" s="346" t="s">
        <v>3813</v>
      </c>
      <c r="V316" s="355" t="s">
        <v>3813</v>
      </c>
      <c r="W316" s="348" t="s">
        <v>3813</v>
      </c>
      <c r="X316" s="349" t="s">
        <v>3813</v>
      </c>
      <c r="Y316" s="354" t="s">
        <v>3813</v>
      </c>
      <c r="Z316" s="345" t="s">
        <v>3813</v>
      </c>
      <c r="AA316" s="346" t="s">
        <v>3813</v>
      </c>
      <c r="AB316" s="355" t="s">
        <v>3813</v>
      </c>
      <c r="AC316" s="350">
        <v>383</v>
      </c>
      <c r="AD316" s="351">
        <v>0</v>
      </c>
      <c r="AE316" s="343">
        <v>100</v>
      </c>
      <c r="AF316" s="352">
        <v>0</v>
      </c>
    </row>
    <row r="317" spans="1:32" ht="18.75" customHeight="1">
      <c r="A317" s="371">
        <v>315</v>
      </c>
      <c r="B317" s="372" t="s">
        <v>3813</v>
      </c>
      <c r="C317" s="451" t="s">
        <v>3813</v>
      </c>
      <c r="D317" s="374" t="s">
        <v>3812</v>
      </c>
      <c r="E317" s="375" t="s">
        <v>3813</v>
      </c>
      <c r="F317" s="376">
        <v>311</v>
      </c>
      <c r="G317" s="383" t="s">
        <v>3813</v>
      </c>
      <c r="H317" s="378">
        <v>318</v>
      </c>
      <c r="I317" s="379">
        <v>314</v>
      </c>
      <c r="J317" s="384" t="s">
        <v>3813</v>
      </c>
      <c r="K317" s="381">
        <v>91</v>
      </c>
      <c r="L317" s="382">
        <v>88</v>
      </c>
      <c r="M317" s="383" t="s">
        <v>3813</v>
      </c>
      <c r="N317" s="378">
        <v>145</v>
      </c>
      <c r="O317" s="379">
        <v>141</v>
      </c>
      <c r="P317" s="384" t="s">
        <v>3813</v>
      </c>
      <c r="Q317" s="381">
        <v>43</v>
      </c>
      <c r="R317" s="382">
        <v>41</v>
      </c>
      <c r="S317" s="383" t="s">
        <v>3813</v>
      </c>
      <c r="T317" s="378">
        <v>237</v>
      </c>
      <c r="U317" s="379">
        <v>235</v>
      </c>
      <c r="V317" s="384" t="s">
        <v>3813</v>
      </c>
      <c r="W317" s="381">
        <v>161</v>
      </c>
      <c r="X317" s="382">
        <v>160</v>
      </c>
      <c r="Y317" s="383" t="s">
        <v>3813</v>
      </c>
      <c r="Z317" s="378">
        <v>70</v>
      </c>
      <c r="AA317" s="379">
        <v>69</v>
      </c>
      <c r="AB317" s="384" t="s">
        <v>3813</v>
      </c>
      <c r="AC317" s="385">
        <v>381</v>
      </c>
      <c r="AD317" s="375">
        <v>0</v>
      </c>
      <c r="AE317" s="386">
        <v>100</v>
      </c>
      <c r="AF317" s="387">
        <v>0</v>
      </c>
    </row>
    <row r="318" spans="1:32" ht="18.75" customHeight="1">
      <c r="A318" s="323">
        <v>316</v>
      </c>
      <c r="B318" s="324">
        <v>349</v>
      </c>
      <c r="C318" s="325" t="s">
        <v>645</v>
      </c>
      <c r="D318" s="326" t="s">
        <v>2086</v>
      </c>
      <c r="E318" s="327" t="s">
        <v>3813</v>
      </c>
      <c r="F318" s="328">
        <v>312</v>
      </c>
      <c r="G318" s="329">
        <v>72744668</v>
      </c>
      <c r="H318" s="330">
        <v>316</v>
      </c>
      <c r="I318" s="331">
        <v>312</v>
      </c>
      <c r="J318" s="332">
        <v>79841575</v>
      </c>
      <c r="K318" s="333">
        <v>144</v>
      </c>
      <c r="L318" s="334">
        <v>141</v>
      </c>
      <c r="M318" s="329">
        <v>22994679</v>
      </c>
      <c r="N318" s="330">
        <v>171</v>
      </c>
      <c r="O318" s="331">
        <v>167</v>
      </c>
      <c r="P318" s="332">
        <v>44828591</v>
      </c>
      <c r="Q318" s="333">
        <v>366</v>
      </c>
      <c r="R318" s="334">
        <v>362</v>
      </c>
      <c r="S318" s="329">
        <v>51658275</v>
      </c>
      <c r="T318" s="330">
        <v>61</v>
      </c>
      <c r="U318" s="331">
        <v>61</v>
      </c>
      <c r="V318" s="332">
        <v>13019244</v>
      </c>
      <c r="W318" s="333">
        <v>392</v>
      </c>
      <c r="X318" s="334">
        <v>391</v>
      </c>
      <c r="Y318" s="329">
        <v>543</v>
      </c>
      <c r="Z318" s="330">
        <v>65</v>
      </c>
      <c r="AA318" s="331">
        <v>64</v>
      </c>
      <c r="AB318" s="332">
        <v>710</v>
      </c>
      <c r="AC318" s="335">
        <v>311</v>
      </c>
      <c r="AD318" s="327">
        <v>0</v>
      </c>
      <c r="AE318" s="336">
        <v>1.2</v>
      </c>
      <c r="AF318" s="337">
        <v>98.8</v>
      </c>
    </row>
    <row r="319" spans="1:32" ht="18.75" customHeight="1">
      <c r="A319" s="356">
        <v>317</v>
      </c>
      <c r="B319" s="357">
        <v>331</v>
      </c>
      <c r="C319" s="358" t="s">
        <v>2344</v>
      </c>
      <c r="D319" s="359" t="s">
        <v>3815</v>
      </c>
      <c r="E319" s="360" t="s">
        <v>3813</v>
      </c>
      <c r="F319" s="361">
        <v>313</v>
      </c>
      <c r="G319" s="362">
        <v>72399716</v>
      </c>
      <c r="H319" s="363">
        <v>169</v>
      </c>
      <c r="I319" s="364">
        <v>166</v>
      </c>
      <c r="J319" s="365">
        <v>99177693</v>
      </c>
      <c r="K319" s="366">
        <v>310</v>
      </c>
      <c r="L319" s="367">
        <v>306</v>
      </c>
      <c r="M319" s="362">
        <v>13268157</v>
      </c>
      <c r="N319" s="363">
        <v>404</v>
      </c>
      <c r="O319" s="364">
        <v>399</v>
      </c>
      <c r="P319" s="365">
        <v>14665285</v>
      </c>
      <c r="Q319" s="366">
        <v>360</v>
      </c>
      <c r="R319" s="367">
        <v>356</v>
      </c>
      <c r="S319" s="362">
        <v>52552249</v>
      </c>
      <c r="T319" s="363">
        <v>445</v>
      </c>
      <c r="U319" s="364">
        <v>441</v>
      </c>
      <c r="V319" s="365">
        <v>-420588</v>
      </c>
      <c r="W319" s="366">
        <v>253</v>
      </c>
      <c r="X319" s="367">
        <v>252</v>
      </c>
      <c r="Y319" s="362">
        <v>10013</v>
      </c>
      <c r="Z319" s="363">
        <v>36</v>
      </c>
      <c r="AA319" s="364">
        <v>35</v>
      </c>
      <c r="AB319" s="365">
        <v>872</v>
      </c>
      <c r="AC319" s="368">
        <v>322</v>
      </c>
      <c r="AD319" s="360">
        <v>0</v>
      </c>
      <c r="AE319" s="369">
        <v>100</v>
      </c>
      <c r="AF319" s="370">
        <v>0</v>
      </c>
    </row>
    <row r="320" spans="1:32" ht="18.75" customHeight="1">
      <c r="A320" s="356">
        <v>318</v>
      </c>
      <c r="B320" s="357">
        <v>459</v>
      </c>
      <c r="C320" s="358" t="s">
        <v>744</v>
      </c>
      <c r="D320" s="359" t="s">
        <v>3815</v>
      </c>
      <c r="E320" s="360" t="s">
        <v>3813</v>
      </c>
      <c r="F320" s="361">
        <v>314</v>
      </c>
      <c r="G320" s="362">
        <v>72327643</v>
      </c>
      <c r="H320" s="363">
        <v>261</v>
      </c>
      <c r="I320" s="364">
        <v>257</v>
      </c>
      <c r="J320" s="365">
        <v>85461934</v>
      </c>
      <c r="K320" s="366">
        <v>371</v>
      </c>
      <c r="L320" s="367">
        <v>367</v>
      </c>
      <c r="M320" s="362">
        <v>9869289</v>
      </c>
      <c r="N320" s="363">
        <v>242</v>
      </c>
      <c r="O320" s="364">
        <v>238</v>
      </c>
      <c r="P320" s="365">
        <v>33177192</v>
      </c>
      <c r="Q320" s="366">
        <v>272</v>
      </c>
      <c r="R320" s="367">
        <v>268</v>
      </c>
      <c r="S320" s="362">
        <v>66984766</v>
      </c>
      <c r="T320" s="363">
        <v>234</v>
      </c>
      <c r="U320" s="364">
        <v>232</v>
      </c>
      <c r="V320" s="365">
        <v>3679004</v>
      </c>
      <c r="W320" s="366">
        <v>263</v>
      </c>
      <c r="X320" s="367">
        <v>262</v>
      </c>
      <c r="Y320" s="362">
        <v>9148</v>
      </c>
      <c r="Z320" s="363">
        <v>309</v>
      </c>
      <c r="AA320" s="364">
        <v>304</v>
      </c>
      <c r="AB320" s="365">
        <v>238</v>
      </c>
      <c r="AC320" s="368">
        <v>321</v>
      </c>
      <c r="AD320" s="360">
        <v>0</v>
      </c>
      <c r="AE320" s="369">
        <v>100</v>
      </c>
      <c r="AF320" s="370">
        <v>0</v>
      </c>
    </row>
    <row r="321" spans="1:32" ht="18.75" customHeight="1">
      <c r="A321" s="338">
        <v>319</v>
      </c>
      <c r="B321" s="339">
        <v>446</v>
      </c>
      <c r="C321" s="340" t="s">
        <v>3308</v>
      </c>
      <c r="D321" s="341" t="s">
        <v>3368</v>
      </c>
      <c r="E321" s="351" t="s">
        <v>3813</v>
      </c>
      <c r="F321" s="353">
        <v>315</v>
      </c>
      <c r="G321" s="344">
        <v>72153111</v>
      </c>
      <c r="H321" s="345">
        <v>171</v>
      </c>
      <c r="I321" s="346">
        <v>168</v>
      </c>
      <c r="J321" s="347">
        <v>99057644</v>
      </c>
      <c r="K321" s="348">
        <v>250</v>
      </c>
      <c r="L321" s="349">
        <v>246</v>
      </c>
      <c r="M321" s="344">
        <v>15089707</v>
      </c>
      <c r="N321" s="345">
        <v>244</v>
      </c>
      <c r="O321" s="346">
        <v>240</v>
      </c>
      <c r="P321" s="347">
        <v>32535794</v>
      </c>
      <c r="Q321" s="348">
        <v>131</v>
      </c>
      <c r="R321" s="349">
        <v>128</v>
      </c>
      <c r="S321" s="344">
        <v>108129119</v>
      </c>
      <c r="T321" s="345">
        <v>104</v>
      </c>
      <c r="U321" s="346">
        <v>104</v>
      </c>
      <c r="V321" s="347">
        <v>9149885</v>
      </c>
      <c r="W321" s="348">
        <v>171</v>
      </c>
      <c r="X321" s="349">
        <v>170</v>
      </c>
      <c r="Y321" s="344">
        <v>20000</v>
      </c>
      <c r="Z321" s="345">
        <v>117</v>
      </c>
      <c r="AA321" s="346">
        <v>116</v>
      </c>
      <c r="AB321" s="347">
        <v>528</v>
      </c>
      <c r="AC321" s="350">
        <v>321</v>
      </c>
      <c r="AD321" s="351">
        <v>0</v>
      </c>
      <c r="AE321" s="343">
        <v>100</v>
      </c>
      <c r="AF321" s="352">
        <v>0</v>
      </c>
    </row>
    <row r="322" spans="1:32" ht="18.75" customHeight="1">
      <c r="A322" s="404">
        <v>320</v>
      </c>
      <c r="B322" s="405">
        <v>114</v>
      </c>
      <c r="C322" s="406" t="s">
        <v>3918</v>
      </c>
      <c r="D322" s="407" t="s">
        <v>3815</v>
      </c>
      <c r="E322" s="408" t="s">
        <v>3813</v>
      </c>
      <c r="F322" s="409">
        <v>316</v>
      </c>
      <c r="G322" s="410">
        <v>72098346</v>
      </c>
      <c r="H322" s="411">
        <v>225</v>
      </c>
      <c r="I322" s="412">
        <v>221</v>
      </c>
      <c r="J322" s="413">
        <v>90598804</v>
      </c>
      <c r="K322" s="414">
        <v>446</v>
      </c>
      <c r="L322" s="415">
        <v>442</v>
      </c>
      <c r="M322" s="410">
        <v>5605524</v>
      </c>
      <c r="N322" s="411">
        <v>325</v>
      </c>
      <c r="O322" s="412">
        <v>321</v>
      </c>
      <c r="P322" s="413">
        <v>22824485</v>
      </c>
      <c r="Q322" s="414">
        <v>240</v>
      </c>
      <c r="R322" s="415">
        <v>236</v>
      </c>
      <c r="S322" s="410">
        <v>73862088</v>
      </c>
      <c r="T322" s="411">
        <v>441</v>
      </c>
      <c r="U322" s="412">
        <v>437</v>
      </c>
      <c r="V322" s="413">
        <v>40990</v>
      </c>
      <c r="W322" s="414">
        <v>19</v>
      </c>
      <c r="X322" s="415">
        <v>19</v>
      </c>
      <c r="Y322" s="410">
        <v>52525</v>
      </c>
      <c r="Z322" s="411">
        <v>322</v>
      </c>
      <c r="AA322" s="412">
        <v>317</v>
      </c>
      <c r="AB322" s="413">
        <v>223</v>
      </c>
      <c r="AC322" s="418">
        <v>322</v>
      </c>
      <c r="AD322" s="408">
        <v>0</v>
      </c>
      <c r="AE322" s="419">
        <v>100</v>
      </c>
      <c r="AF322" s="420">
        <v>0</v>
      </c>
    </row>
    <row r="323" spans="1:32" ht="18.75" customHeight="1">
      <c r="A323" s="388">
        <v>321</v>
      </c>
      <c r="B323" s="389">
        <v>399</v>
      </c>
      <c r="C323" s="390" t="s">
        <v>681</v>
      </c>
      <c r="D323" s="391" t="s">
        <v>3815</v>
      </c>
      <c r="E323" s="392" t="s">
        <v>3813</v>
      </c>
      <c r="F323" s="393">
        <v>317</v>
      </c>
      <c r="G323" s="394">
        <v>72091646</v>
      </c>
      <c r="H323" s="395">
        <v>364</v>
      </c>
      <c r="I323" s="396">
        <v>360</v>
      </c>
      <c r="J323" s="397">
        <v>72777931</v>
      </c>
      <c r="K323" s="398" t="s">
        <v>3813</v>
      </c>
      <c r="L323" s="399" t="s">
        <v>3813</v>
      </c>
      <c r="M323" s="400" t="s">
        <v>3813</v>
      </c>
      <c r="N323" s="395" t="s">
        <v>3813</v>
      </c>
      <c r="O323" s="396" t="s">
        <v>3813</v>
      </c>
      <c r="P323" s="421" t="s">
        <v>3813</v>
      </c>
      <c r="Q323" s="398" t="s">
        <v>3813</v>
      </c>
      <c r="R323" s="399" t="s">
        <v>3813</v>
      </c>
      <c r="S323" s="400" t="s">
        <v>3813</v>
      </c>
      <c r="T323" s="395" t="s">
        <v>3813</v>
      </c>
      <c r="U323" s="396" t="s">
        <v>3813</v>
      </c>
      <c r="V323" s="421" t="s">
        <v>3813</v>
      </c>
      <c r="W323" s="398" t="s">
        <v>3813</v>
      </c>
      <c r="X323" s="399" t="s">
        <v>3813</v>
      </c>
      <c r="Y323" s="400" t="s">
        <v>3813</v>
      </c>
      <c r="Z323" s="395" t="s">
        <v>3813</v>
      </c>
      <c r="AA323" s="396" t="s">
        <v>3813</v>
      </c>
      <c r="AB323" s="421" t="s">
        <v>3813</v>
      </c>
      <c r="AC323" s="401">
        <v>356</v>
      </c>
      <c r="AD323" s="392">
        <v>0</v>
      </c>
      <c r="AE323" s="402">
        <v>100</v>
      </c>
      <c r="AF323" s="403">
        <v>0</v>
      </c>
    </row>
    <row r="324" spans="1:32" ht="18.75" customHeight="1">
      <c r="A324" s="338">
        <v>322</v>
      </c>
      <c r="B324" s="339" t="s">
        <v>3813</v>
      </c>
      <c r="C324" s="340" t="s">
        <v>917</v>
      </c>
      <c r="D324" s="341" t="s">
        <v>1737</v>
      </c>
      <c r="E324" s="351" t="s">
        <v>3813</v>
      </c>
      <c r="F324" s="353">
        <v>318</v>
      </c>
      <c r="G324" s="344">
        <v>72071405</v>
      </c>
      <c r="H324" s="345">
        <v>362</v>
      </c>
      <c r="I324" s="346">
        <v>358</v>
      </c>
      <c r="J324" s="347">
        <v>73168976</v>
      </c>
      <c r="K324" s="348">
        <v>141</v>
      </c>
      <c r="L324" s="349">
        <v>138</v>
      </c>
      <c r="M324" s="344">
        <v>23209568</v>
      </c>
      <c r="N324" s="345">
        <v>146</v>
      </c>
      <c r="O324" s="346">
        <v>142</v>
      </c>
      <c r="P324" s="347">
        <v>48313026</v>
      </c>
      <c r="Q324" s="348">
        <v>259</v>
      </c>
      <c r="R324" s="349">
        <v>255</v>
      </c>
      <c r="S324" s="344">
        <v>70236172</v>
      </c>
      <c r="T324" s="345">
        <v>155</v>
      </c>
      <c r="U324" s="346">
        <v>154</v>
      </c>
      <c r="V324" s="347">
        <v>6332988</v>
      </c>
      <c r="W324" s="348">
        <v>259</v>
      </c>
      <c r="X324" s="349">
        <v>258</v>
      </c>
      <c r="Y324" s="344">
        <v>9372</v>
      </c>
      <c r="Z324" s="345">
        <v>176</v>
      </c>
      <c r="AA324" s="346">
        <v>174</v>
      </c>
      <c r="AB324" s="347">
        <v>415</v>
      </c>
      <c r="AC324" s="350">
        <v>381</v>
      </c>
      <c r="AD324" s="351">
        <v>0</v>
      </c>
      <c r="AE324" s="343">
        <v>100</v>
      </c>
      <c r="AF324" s="352">
        <v>0</v>
      </c>
    </row>
    <row r="325" spans="1:32" ht="18.75" customHeight="1">
      <c r="A325" s="338">
        <v>323</v>
      </c>
      <c r="B325" s="339">
        <v>460</v>
      </c>
      <c r="C325" s="340" t="s">
        <v>379</v>
      </c>
      <c r="D325" s="341" t="s">
        <v>3374</v>
      </c>
      <c r="E325" s="351" t="s">
        <v>3813</v>
      </c>
      <c r="F325" s="353">
        <v>319</v>
      </c>
      <c r="G325" s="344">
        <v>72063582</v>
      </c>
      <c r="H325" s="345">
        <v>360</v>
      </c>
      <c r="I325" s="346">
        <v>356</v>
      </c>
      <c r="J325" s="347">
        <v>73412353</v>
      </c>
      <c r="K325" s="348">
        <v>320</v>
      </c>
      <c r="L325" s="349">
        <v>316</v>
      </c>
      <c r="M325" s="344">
        <v>12774842</v>
      </c>
      <c r="N325" s="345">
        <v>334</v>
      </c>
      <c r="O325" s="346">
        <v>329</v>
      </c>
      <c r="P325" s="347">
        <v>21558592</v>
      </c>
      <c r="Q325" s="348">
        <v>279</v>
      </c>
      <c r="R325" s="349">
        <v>275</v>
      </c>
      <c r="S325" s="344">
        <v>64449002</v>
      </c>
      <c r="T325" s="345">
        <v>167</v>
      </c>
      <c r="U325" s="346">
        <v>166</v>
      </c>
      <c r="V325" s="347">
        <v>5966181</v>
      </c>
      <c r="W325" s="348">
        <v>175</v>
      </c>
      <c r="X325" s="349">
        <v>174</v>
      </c>
      <c r="Y325" s="344">
        <v>19287</v>
      </c>
      <c r="Z325" s="345">
        <v>302</v>
      </c>
      <c r="AA325" s="346">
        <v>297</v>
      </c>
      <c r="AB325" s="347">
        <v>246</v>
      </c>
      <c r="AC325" s="350">
        <v>382</v>
      </c>
      <c r="AD325" s="351">
        <v>0</v>
      </c>
      <c r="AE325" s="343">
        <v>100</v>
      </c>
      <c r="AF325" s="352">
        <v>0</v>
      </c>
    </row>
    <row r="326" spans="1:32" ht="18.75" customHeight="1">
      <c r="A326" s="338">
        <v>324</v>
      </c>
      <c r="B326" s="339">
        <v>368</v>
      </c>
      <c r="C326" s="340" t="s">
        <v>2069</v>
      </c>
      <c r="D326" s="341" t="s">
        <v>3373</v>
      </c>
      <c r="E326" s="351" t="s">
        <v>3813</v>
      </c>
      <c r="F326" s="353">
        <v>320</v>
      </c>
      <c r="G326" s="344">
        <v>71763024</v>
      </c>
      <c r="H326" s="345">
        <v>374</v>
      </c>
      <c r="I326" s="346">
        <v>370</v>
      </c>
      <c r="J326" s="347">
        <v>71763024</v>
      </c>
      <c r="K326" s="348">
        <v>304</v>
      </c>
      <c r="L326" s="349">
        <v>300</v>
      </c>
      <c r="M326" s="344">
        <v>13411844</v>
      </c>
      <c r="N326" s="345">
        <v>246</v>
      </c>
      <c r="O326" s="346">
        <v>242</v>
      </c>
      <c r="P326" s="347">
        <v>32043807</v>
      </c>
      <c r="Q326" s="348">
        <v>267</v>
      </c>
      <c r="R326" s="349">
        <v>263</v>
      </c>
      <c r="S326" s="344">
        <v>67333480</v>
      </c>
      <c r="T326" s="345">
        <v>307</v>
      </c>
      <c r="U326" s="346">
        <v>305</v>
      </c>
      <c r="V326" s="347">
        <v>2108195</v>
      </c>
      <c r="W326" s="348">
        <v>132</v>
      </c>
      <c r="X326" s="349">
        <v>131</v>
      </c>
      <c r="Y326" s="344">
        <v>26400</v>
      </c>
      <c r="Z326" s="345">
        <v>245</v>
      </c>
      <c r="AA326" s="346">
        <v>240</v>
      </c>
      <c r="AB326" s="347">
        <v>315</v>
      </c>
      <c r="AC326" s="350">
        <v>321</v>
      </c>
      <c r="AD326" s="351">
        <v>0</v>
      </c>
      <c r="AE326" s="343">
        <v>0</v>
      </c>
      <c r="AF326" s="352">
        <v>100</v>
      </c>
    </row>
    <row r="327" spans="1:32" ht="18.75" customHeight="1">
      <c r="A327" s="371">
        <v>325</v>
      </c>
      <c r="B327" s="372">
        <v>314</v>
      </c>
      <c r="C327" s="373" t="s">
        <v>567</v>
      </c>
      <c r="D327" s="374" t="s">
        <v>3372</v>
      </c>
      <c r="E327" s="375" t="s">
        <v>3813</v>
      </c>
      <c r="F327" s="376">
        <v>321</v>
      </c>
      <c r="G327" s="377">
        <v>71437363</v>
      </c>
      <c r="H327" s="378">
        <v>367</v>
      </c>
      <c r="I327" s="379">
        <v>363</v>
      </c>
      <c r="J327" s="380">
        <v>72440905</v>
      </c>
      <c r="K327" s="381">
        <v>381</v>
      </c>
      <c r="L327" s="382">
        <v>377</v>
      </c>
      <c r="M327" s="377">
        <v>9121886</v>
      </c>
      <c r="N327" s="378">
        <v>298</v>
      </c>
      <c r="O327" s="379">
        <v>294</v>
      </c>
      <c r="P327" s="380">
        <v>25793251</v>
      </c>
      <c r="Q327" s="381">
        <v>157</v>
      </c>
      <c r="R327" s="382">
        <v>154</v>
      </c>
      <c r="S327" s="377">
        <v>96869185</v>
      </c>
      <c r="T327" s="378">
        <v>405</v>
      </c>
      <c r="U327" s="379">
        <v>401</v>
      </c>
      <c r="V327" s="380">
        <v>566957</v>
      </c>
      <c r="W327" s="381">
        <v>349</v>
      </c>
      <c r="X327" s="382">
        <v>348</v>
      </c>
      <c r="Y327" s="377">
        <v>2489</v>
      </c>
      <c r="Z327" s="378">
        <v>465</v>
      </c>
      <c r="AA327" s="379">
        <v>460</v>
      </c>
      <c r="AB327" s="380">
        <v>75</v>
      </c>
      <c r="AC327" s="385">
        <v>311</v>
      </c>
      <c r="AD327" s="375">
        <v>0</v>
      </c>
      <c r="AE327" s="386">
        <v>0</v>
      </c>
      <c r="AF327" s="387">
        <v>100</v>
      </c>
    </row>
    <row r="328" spans="1:32" ht="18.75" customHeight="1">
      <c r="A328" s="388">
        <v>326</v>
      </c>
      <c r="B328" s="389" t="s">
        <v>3813</v>
      </c>
      <c r="C328" s="432" t="s">
        <v>3813</v>
      </c>
      <c r="D328" s="391" t="s">
        <v>3815</v>
      </c>
      <c r="E328" s="392" t="s">
        <v>3813</v>
      </c>
      <c r="F328" s="393">
        <v>322</v>
      </c>
      <c r="G328" s="400" t="s">
        <v>3813</v>
      </c>
      <c r="H328" s="395">
        <v>326</v>
      </c>
      <c r="I328" s="396">
        <v>322</v>
      </c>
      <c r="J328" s="421" t="s">
        <v>3813</v>
      </c>
      <c r="K328" s="398">
        <v>62</v>
      </c>
      <c r="L328" s="399">
        <v>59</v>
      </c>
      <c r="M328" s="400" t="s">
        <v>3813</v>
      </c>
      <c r="N328" s="395">
        <v>144</v>
      </c>
      <c r="O328" s="396">
        <v>140</v>
      </c>
      <c r="P328" s="421" t="s">
        <v>3813</v>
      </c>
      <c r="Q328" s="398">
        <v>116</v>
      </c>
      <c r="R328" s="399">
        <v>113</v>
      </c>
      <c r="S328" s="400" t="s">
        <v>3813</v>
      </c>
      <c r="T328" s="395">
        <v>269</v>
      </c>
      <c r="U328" s="396">
        <v>267</v>
      </c>
      <c r="V328" s="421" t="s">
        <v>3813</v>
      </c>
      <c r="W328" s="398">
        <v>431</v>
      </c>
      <c r="X328" s="399">
        <v>430</v>
      </c>
      <c r="Y328" s="400" t="s">
        <v>3813</v>
      </c>
      <c r="Z328" s="395">
        <v>431</v>
      </c>
      <c r="AA328" s="396">
        <v>426</v>
      </c>
      <c r="AB328" s="421" t="s">
        <v>3813</v>
      </c>
      <c r="AC328" s="401">
        <v>311</v>
      </c>
      <c r="AD328" s="392">
        <v>0</v>
      </c>
      <c r="AE328" s="402">
        <v>100</v>
      </c>
      <c r="AF328" s="403">
        <v>0</v>
      </c>
    </row>
    <row r="329" spans="1:32" ht="18.75" customHeight="1">
      <c r="A329" s="338">
        <v>327</v>
      </c>
      <c r="B329" s="339" t="s">
        <v>3813</v>
      </c>
      <c r="C329" s="340" t="s">
        <v>918</v>
      </c>
      <c r="D329" s="341" t="s">
        <v>3372</v>
      </c>
      <c r="E329" s="351" t="s">
        <v>3813</v>
      </c>
      <c r="F329" s="353">
        <v>323</v>
      </c>
      <c r="G329" s="344">
        <v>71060132</v>
      </c>
      <c r="H329" s="345">
        <v>377</v>
      </c>
      <c r="I329" s="346">
        <v>373</v>
      </c>
      <c r="J329" s="347">
        <v>71582944</v>
      </c>
      <c r="K329" s="348">
        <v>170</v>
      </c>
      <c r="L329" s="349">
        <v>167</v>
      </c>
      <c r="M329" s="344">
        <v>21039525</v>
      </c>
      <c r="N329" s="345">
        <v>347</v>
      </c>
      <c r="O329" s="346">
        <v>342</v>
      </c>
      <c r="P329" s="347">
        <v>20150453</v>
      </c>
      <c r="Q329" s="348">
        <v>191</v>
      </c>
      <c r="R329" s="349">
        <v>188</v>
      </c>
      <c r="S329" s="344">
        <v>87376117</v>
      </c>
      <c r="T329" s="345">
        <v>135</v>
      </c>
      <c r="U329" s="346">
        <v>134</v>
      </c>
      <c r="V329" s="347">
        <v>7052872</v>
      </c>
      <c r="W329" s="348">
        <v>291</v>
      </c>
      <c r="X329" s="349">
        <v>290</v>
      </c>
      <c r="Y329" s="344">
        <v>6211</v>
      </c>
      <c r="Z329" s="345">
        <v>211</v>
      </c>
      <c r="AA329" s="346">
        <v>209</v>
      </c>
      <c r="AB329" s="347">
        <v>350</v>
      </c>
      <c r="AC329" s="350">
        <v>321</v>
      </c>
      <c r="AD329" s="351">
        <v>0</v>
      </c>
      <c r="AE329" s="343">
        <v>100</v>
      </c>
      <c r="AF329" s="352">
        <v>0</v>
      </c>
    </row>
    <row r="330" spans="1:32" ht="18.75" customHeight="1">
      <c r="A330" s="338">
        <v>328</v>
      </c>
      <c r="B330" s="339">
        <v>262</v>
      </c>
      <c r="C330" s="340" t="s">
        <v>1127</v>
      </c>
      <c r="D330" s="341" t="s">
        <v>3812</v>
      </c>
      <c r="E330" s="351" t="s">
        <v>3813</v>
      </c>
      <c r="F330" s="353">
        <v>324</v>
      </c>
      <c r="G330" s="344">
        <v>71026998</v>
      </c>
      <c r="H330" s="345">
        <v>253</v>
      </c>
      <c r="I330" s="346">
        <v>249</v>
      </c>
      <c r="J330" s="347">
        <v>86763730</v>
      </c>
      <c r="K330" s="348">
        <v>53</v>
      </c>
      <c r="L330" s="349">
        <v>50</v>
      </c>
      <c r="M330" s="344">
        <v>36262655</v>
      </c>
      <c r="N330" s="345">
        <v>42</v>
      </c>
      <c r="O330" s="346">
        <v>41</v>
      </c>
      <c r="P330" s="347">
        <v>102346220</v>
      </c>
      <c r="Q330" s="348">
        <v>82</v>
      </c>
      <c r="R330" s="349">
        <v>79</v>
      </c>
      <c r="S330" s="344">
        <v>136554661</v>
      </c>
      <c r="T330" s="345">
        <v>33</v>
      </c>
      <c r="U330" s="346">
        <v>33</v>
      </c>
      <c r="V330" s="347">
        <v>17535426</v>
      </c>
      <c r="W330" s="348">
        <v>356</v>
      </c>
      <c r="X330" s="349">
        <v>355</v>
      </c>
      <c r="Y330" s="344">
        <v>2150</v>
      </c>
      <c r="Z330" s="345">
        <v>288</v>
      </c>
      <c r="AA330" s="346">
        <v>283</v>
      </c>
      <c r="AB330" s="347">
        <v>257</v>
      </c>
      <c r="AC330" s="350">
        <v>352</v>
      </c>
      <c r="AD330" s="351">
        <v>0</v>
      </c>
      <c r="AE330" s="343">
        <v>100</v>
      </c>
      <c r="AF330" s="352">
        <v>0</v>
      </c>
    </row>
    <row r="331" spans="1:32" ht="18.75" customHeight="1">
      <c r="A331" s="356">
        <v>329</v>
      </c>
      <c r="B331" s="357" t="s">
        <v>3813</v>
      </c>
      <c r="C331" s="358" t="s">
        <v>919</v>
      </c>
      <c r="D331" s="359" t="s">
        <v>3815</v>
      </c>
      <c r="E331" s="360" t="s">
        <v>3813</v>
      </c>
      <c r="F331" s="361">
        <v>325</v>
      </c>
      <c r="G331" s="362">
        <v>70735390</v>
      </c>
      <c r="H331" s="363">
        <v>84</v>
      </c>
      <c r="I331" s="364">
        <v>83</v>
      </c>
      <c r="J331" s="365">
        <v>117668562</v>
      </c>
      <c r="K331" s="366" t="s">
        <v>3813</v>
      </c>
      <c r="L331" s="367" t="s">
        <v>3813</v>
      </c>
      <c r="M331" s="426" t="s">
        <v>3813</v>
      </c>
      <c r="N331" s="363" t="s">
        <v>3813</v>
      </c>
      <c r="O331" s="364" t="s">
        <v>3813</v>
      </c>
      <c r="P331" s="425" t="s">
        <v>3813</v>
      </c>
      <c r="Q331" s="366" t="s">
        <v>3813</v>
      </c>
      <c r="R331" s="367" t="s">
        <v>3813</v>
      </c>
      <c r="S331" s="426" t="s">
        <v>3813</v>
      </c>
      <c r="T331" s="363" t="s">
        <v>3813</v>
      </c>
      <c r="U331" s="364" t="s">
        <v>3813</v>
      </c>
      <c r="V331" s="425" t="s">
        <v>3813</v>
      </c>
      <c r="W331" s="366">
        <v>86</v>
      </c>
      <c r="X331" s="367">
        <v>85</v>
      </c>
      <c r="Y331" s="362">
        <v>34409</v>
      </c>
      <c r="Z331" s="363">
        <v>392</v>
      </c>
      <c r="AA331" s="364">
        <v>387</v>
      </c>
      <c r="AB331" s="365">
        <v>159</v>
      </c>
      <c r="AC331" s="368">
        <v>390</v>
      </c>
      <c r="AD331" s="360">
        <v>0</v>
      </c>
      <c r="AE331" s="369">
        <v>100</v>
      </c>
      <c r="AF331" s="370">
        <v>0</v>
      </c>
    </row>
    <row r="332" spans="1:32" ht="18.75" customHeight="1">
      <c r="A332" s="371">
        <v>330</v>
      </c>
      <c r="B332" s="372">
        <v>190</v>
      </c>
      <c r="C332" s="373" t="s">
        <v>1163</v>
      </c>
      <c r="D332" s="374" t="s">
        <v>3373</v>
      </c>
      <c r="E332" s="430" t="s">
        <v>3813</v>
      </c>
      <c r="F332" s="386">
        <v>326</v>
      </c>
      <c r="G332" s="377">
        <v>70492178</v>
      </c>
      <c r="H332" s="378">
        <v>370</v>
      </c>
      <c r="I332" s="379">
        <v>366</v>
      </c>
      <c r="J332" s="380">
        <v>72403977</v>
      </c>
      <c r="K332" s="381">
        <v>300</v>
      </c>
      <c r="L332" s="382">
        <v>296</v>
      </c>
      <c r="M332" s="377">
        <v>13436675</v>
      </c>
      <c r="N332" s="378">
        <v>219</v>
      </c>
      <c r="O332" s="379">
        <v>215</v>
      </c>
      <c r="P332" s="380">
        <v>36470010</v>
      </c>
      <c r="Q332" s="381">
        <v>173</v>
      </c>
      <c r="R332" s="382">
        <v>170</v>
      </c>
      <c r="S332" s="377">
        <v>92513763</v>
      </c>
      <c r="T332" s="378">
        <v>309</v>
      </c>
      <c r="U332" s="379">
        <v>307</v>
      </c>
      <c r="V332" s="380">
        <v>2071005</v>
      </c>
      <c r="W332" s="381">
        <v>428</v>
      </c>
      <c r="X332" s="382">
        <v>427</v>
      </c>
      <c r="Y332" s="377">
        <v>16</v>
      </c>
      <c r="Z332" s="378">
        <v>108</v>
      </c>
      <c r="AA332" s="379">
        <v>107</v>
      </c>
      <c r="AB332" s="380">
        <v>553</v>
      </c>
      <c r="AC332" s="385">
        <v>321</v>
      </c>
      <c r="AD332" s="375">
        <v>0</v>
      </c>
      <c r="AE332" s="386">
        <v>100</v>
      </c>
      <c r="AF332" s="387">
        <v>0</v>
      </c>
    </row>
    <row r="333" spans="1:32" ht="18.75" customHeight="1">
      <c r="A333" s="323">
        <v>331</v>
      </c>
      <c r="B333" s="324">
        <v>240</v>
      </c>
      <c r="C333" s="325" t="s">
        <v>920</v>
      </c>
      <c r="D333" s="326" t="s">
        <v>465</v>
      </c>
      <c r="E333" s="327" t="s">
        <v>3813</v>
      </c>
      <c r="F333" s="328">
        <v>327</v>
      </c>
      <c r="G333" s="329">
        <v>70322177</v>
      </c>
      <c r="H333" s="330">
        <v>350</v>
      </c>
      <c r="I333" s="331">
        <v>346</v>
      </c>
      <c r="J333" s="332">
        <v>74901424</v>
      </c>
      <c r="K333" s="333">
        <v>204</v>
      </c>
      <c r="L333" s="334">
        <v>201</v>
      </c>
      <c r="M333" s="329">
        <v>18236016</v>
      </c>
      <c r="N333" s="330">
        <v>93</v>
      </c>
      <c r="O333" s="331">
        <v>89</v>
      </c>
      <c r="P333" s="332">
        <v>61074064</v>
      </c>
      <c r="Q333" s="333">
        <v>80</v>
      </c>
      <c r="R333" s="334">
        <v>77</v>
      </c>
      <c r="S333" s="329">
        <v>139608858</v>
      </c>
      <c r="T333" s="330">
        <v>178</v>
      </c>
      <c r="U333" s="331">
        <v>177</v>
      </c>
      <c r="V333" s="332">
        <v>5549454</v>
      </c>
      <c r="W333" s="333">
        <v>249</v>
      </c>
      <c r="X333" s="334">
        <v>248</v>
      </c>
      <c r="Y333" s="329">
        <v>10402</v>
      </c>
      <c r="Z333" s="330">
        <v>263</v>
      </c>
      <c r="AA333" s="331">
        <v>258</v>
      </c>
      <c r="AB333" s="332">
        <v>287</v>
      </c>
      <c r="AC333" s="335">
        <v>356</v>
      </c>
      <c r="AD333" s="327">
        <v>0</v>
      </c>
      <c r="AE333" s="336">
        <v>100</v>
      </c>
      <c r="AF333" s="337">
        <v>0</v>
      </c>
    </row>
    <row r="334" spans="1:32" ht="18.75" customHeight="1">
      <c r="A334" s="338">
        <v>332</v>
      </c>
      <c r="B334" s="339">
        <v>283</v>
      </c>
      <c r="C334" s="340" t="s">
        <v>608</v>
      </c>
      <c r="D334" s="341" t="s">
        <v>3369</v>
      </c>
      <c r="E334" s="351" t="s">
        <v>3813</v>
      </c>
      <c r="F334" s="353">
        <v>328</v>
      </c>
      <c r="G334" s="344">
        <v>70307073</v>
      </c>
      <c r="H334" s="345">
        <v>356</v>
      </c>
      <c r="I334" s="346">
        <v>352</v>
      </c>
      <c r="J334" s="347">
        <v>74560436</v>
      </c>
      <c r="K334" s="348">
        <v>135</v>
      </c>
      <c r="L334" s="349">
        <v>132</v>
      </c>
      <c r="M334" s="344">
        <v>23753727</v>
      </c>
      <c r="N334" s="345">
        <v>223</v>
      </c>
      <c r="O334" s="346">
        <v>219</v>
      </c>
      <c r="P334" s="347">
        <v>35895955</v>
      </c>
      <c r="Q334" s="348">
        <v>81</v>
      </c>
      <c r="R334" s="349">
        <v>78</v>
      </c>
      <c r="S334" s="344">
        <v>136942585</v>
      </c>
      <c r="T334" s="345">
        <v>279</v>
      </c>
      <c r="U334" s="346">
        <v>277</v>
      </c>
      <c r="V334" s="347">
        <v>2562180</v>
      </c>
      <c r="W334" s="348">
        <v>61</v>
      </c>
      <c r="X334" s="349">
        <v>60</v>
      </c>
      <c r="Y334" s="344">
        <v>40026</v>
      </c>
      <c r="Z334" s="345">
        <v>110</v>
      </c>
      <c r="AA334" s="346">
        <v>109</v>
      </c>
      <c r="AB334" s="347">
        <v>550</v>
      </c>
      <c r="AC334" s="350">
        <v>382</v>
      </c>
      <c r="AD334" s="351">
        <v>1.7</v>
      </c>
      <c r="AE334" s="343">
        <v>98.3</v>
      </c>
      <c r="AF334" s="352">
        <v>0</v>
      </c>
    </row>
    <row r="335" spans="1:32" ht="18.75" customHeight="1">
      <c r="A335" s="356">
        <v>333</v>
      </c>
      <c r="B335" s="357" t="s">
        <v>3813</v>
      </c>
      <c r="C335" s="358" t="s">
        <v>921</v>
      </c>
      <c r="D335" s="359" t="s">
        <v>3815</v>
      </c>
      <c r="E335" s="360" t="s">
        <v>3813</v>
      </c>
      <c r="F335" s="361">
        <v>329</v>
      </c>
      <c r="G335" s="362">
        <v>70303931</v>
      </c>
      <c r="H335" s="363">
        <v>245</v>
      </c>
      <c r="I335" s="364">
        <v>241</v>
      </c>
      <c r="J335" s="365">
        <v>88077120</v>
      </c>
      <c r="K335" s="366">
        <v>374</v>
      </c>
      <c r="L335" s="367">
        <v>370</v>
      </c>
      <c r="M335" s="362">
        <v>9630142</v>
      </c>
      <c r="N335" s="363">
        <v>428</v>
      </c>
      <c r="O335" s="364">
        <v>423</v>
      </c>
      <c r="P335" s="365">
        <v>12004510</v>
      </c>
      <c r="Q335" s="366">
        <v>467</v>
      </c>
      <c r="R335" s="367">
        <v>463</v>
      </c>
      <c r="S335" s="362">
        <v>32610293</v>
      </c>
      <c r="T335" s="363">
        <v>226</v>
      </c>
      <c r="U335" s="364">
        <v>224</v>
      </c>
      <c r="V335" s="365">
        <v>3938202</v>
      </c>
      <c r="W335" s="366">
        <v>50</v>
      </c>
      <c r="X335" s="367">
        <v>50</v>
      </c>
      <c r="Y335" s="362">
        <v>44912</v>
      </c>
      <c r="Z335" s="363">
        <v>410</v>
      </c>
      <c r="AA335" s="364">
        <v>405</v>
      </c>
      <c r="AB335" s="365">
        <v>135</v>
      </c>
      <c r="AC335" s="368">
        <v>321</v>
      </c>
      <c r="AD335" s="360">
        <v>0</v>
      </c>
      <c r="AE335" s="369">
        <v>100</v>
      </c>
      <c r="AF335" s="370">
        <v>0</v>
      </c>
    </row>
    <row r="336" spans="1:32" ht="18.75" customHeight="1">
      <c r="A336" s="356">
        <v>334</v>
      </c>
      <c r="B336" s="357">
        <v>397</v>
      </c>
      <c r="C336" s="358" t="s">
        <v>1214</v>
      </c>
      <c r="D336" s="359" t="s">
        <v>3815</v>
      </c>
      <c r="E336" s="360" t="s">
        <v>3813</v>
      </c>
      <c r="F336" s="361">
        <v>330</v>
      </c>
      <c r="G336" s="362">
        <v>70293858</v>
      </c>
      <c r="H336" s="363">
        <v>380</v>
      </c>
      <c r="I336" s="364">
        <v>376</v>
      </c>
      <c r="J336" s="365">
        <v>70293858</v>
      </c>
      <c r="K336" s="366" t="s">
        <v>3813</v>
      </c>
      <c r="L336" s="367" t="s">
        <v>3813</v>
      </c>
      <c r="M336" s="426" t="s">
        <v>3813</v>
      </c>
      <c r="N336" s="363">
        <v>395</v>
      </c>
      <c r="O336" s="364">
        <v>390</v>
      </c>
      <c r="P336" s="365">
        <v>15676189</v>
      </c>
      <c r="Q336" s="366">
        <v>429</v>
      </c>
      <c r="R336" s="367">
        <v>425</v>
      </c>
      <c r="S336" s="362">
        <v>41656821</v>
      </c>
      <c r="T336" s="363" t="s">
        <v>3813</v>
      </c>
      <c r="U336" s="364" t="s">
        <v>3813</v>
      </c>
      <c r="V336" s="425" t="s">
        <v>3813</v>
      </c>
      <c r="W336" s="366">
        <v>101</v>
      </c>
      <c r="X336" s="367">
        <v>100</v>
      </c>
      <c r="Y336" s="362">
        <v>31400</v>
      </c>
      <c r="Z336" s="363">
        <v>251</v>
      </c>
      <c r="AA336" s="364">
        <v>246</v>
      </c>
      <c r="AB336" s="365">
        <v>311</v>
      </c>
      <c r="AC336" s="368">
        <v>372</v>
      </c>
      <c r="AD336" s="360">
        <v>0</v>
      </c>
      <c r="AE336" s="369">
        <v>100</v>
      </c>
      <c r="AF336" s="370">
        <v>0</v>
      </c>
    </row>
    <row r="337" spans="1:32" ht="18.75" customHeight="1">
      <c r="A337" s="404">
        <v>335</v>
      </c>
      <c r="B337" s="405">
        <v>276</v>
      </c>
      <c r="C337" s="406" t="s">
        <v>570</v>
      </c>
      <c r="D337" s="407" t="s">
        <v>3815</v>
      </c>
      <c r="E337" s="408" t="s">
        <v>3813</v>
      </c>
      <c r="F337" s="409">
        <v>331</v>
      </c>
      <c r="G337" s="410">
        <v>70280821</v>
      </c>
      <c r="H337" s="411">
        <v>365</v>
      </c>
      <c r="I337" s="412">
        <v>361</v>
      </c>
      <c r="J337" s="413">
        <v>72777175</v>
      </c>
      <c r="K337" s="414" t="s">
        <v>3813</v>
      </c>
      <c r="L337" s="415" t="s">
        <v>3813</v>
      </c>
      <c r="M337" s="416" t="s">
        <v>3813</v>
      </c>
      <c r="N337" s="411" t="s">
        <v>3813</v>
      </c>
      <c r="O337" s="412" t="s">
        <v>3813</v>
      </c>
      <c r="P337" s="417" t="s">
        <v>3813</v>
      </c>
      <c r="Q337" s="414" t="s">
        <v>3813</v>
      </c>
      <c r="R337" s="415" t="s">
        <v>3813</v>
      </c>
      <c r="S337" s="416" t="s">
        <v>3813</v>
      </c>
      <c r="T337" s="411" t="s">
        <v>3813</v>
      </c>
      <c r="U337" s="412" t="s">
        <v>3813</v>
      </c>
      <c r="V337" s="417" t="s">
        <v>3813</v>
      </c>
      <c r="W337" s="414" t="s">
        <v>3813</v>
      </c>
      <c r="X337" s="415" t="s">
        <v>3813</v>
      </c>
      <c r="Y337" s="416" t="s">
        <v>3813</v>
      </c>
      <c r="Z337" s="411" t="s">
        <v>3813</v>
      </c>
      <c r="AA337" s="412" t="s">
        <v>3813</v>
      </c>
      <c r="AB337" s="417" t="s">
        <v>3813</v>
      </c>
      <c r="AC337" s="418">
        <v>342</v>
      </c>
      <c r="AD337" s="408">
        <v>0</v>
      </c>
      <c r="AE337" s="419">
        <v>100</v>
      </c>
      <c r="AF337" s="420">
        <v>0</v>
      </c>
    </row>
    <row r="338" spans="1:32" ht="18.75" customHeight="1">
      <c r="A338" s="323">
        <v>336</v>
      </c>
      <c r="B338" s="324">
        <v>375</v>
      </c>
      <c r="C338" s="325" t="s">
        <v>200</v>
      </c>
      <c r="D338" s="326" t="s">
        <v>3372</v>
      </c>
      <c r="E338" s="327" t="s">
        <v>3813</v>
      </c>
      <c r="F338" s="328">
        <v>332</v>
      </c>
      <c r="G338" s="329">
        <v>70177324</v>
      </c>
      <c r="H338" s="330">
        <v>337</v>
      </c>
      <c r="I338" s="331">
        <v>333</v>
      </c>
      <c r="J338" s="332">
        <v>76728053</v>
      </c>
      <c r="K338" s="333">
        <v>347</v>
      </c>
      <c r="L338" s="334">
        <v>343</v>
      </c>
      <c r="M338" s="329">
        <v>11253888</v>
      </c>
      <c r="N338" s="330">
        <v>197</v>
      </c>
      <c r="O338" s="331">
        <v>193</v>
      </c>
      <c r="P338" s="332">
        <v>39923542</v>
      </c>
      <c r="Q338" s="333">
        <v>403</v>
      </c>
      <c r="R338" s="334">
        <v>399</v>
      </c>
      <c r="S338" s="329">
        <v>46016883</v>
      </c>
      <c r="T338" s="330">
        <v>105</v>
      </c>
      <c r="U338" s="331">
        <v>105</v>
      </c>
      <c r="V338" s="332">
        <v>9044635</v>
      </c>
      <c r="W338" s="333">
        <v>47</v>
      </c>
      <c r="X338" s="334">
        <v>47</v>
      </c>
      <c r="Y338" s="329">
        <v>45351</v>
      </c>
      <c r="Z338" s="330">
        <v>422</v>
      </c>
      <c r="AA338" s="331">
        <v>417</v>
      </c>
      <c r="AB338" s="332">
        <v>122</v>
      </c>
      <c r="AC338" s="335">
        <v>372</v>
      </c>
      <c r="AD338" s="327">
        <v>0</v>
      </c>
      <c r="AE338" s="336">
        <v>100</v>
      </c>
      <c r="AF338" s="337">
        <v>0</v>
      </c>
    </row>
    <row r="339" spans="1:32" ht="18.75" customHeight="1">
      <c r="A339" s="356">
        <v>337</v>
      </c>
      <c r="B339" s="357">
        <v>271</v>
      </c>
      <c r="C339" s="358" t="s">
        <v>922</v>
      </c>
      <c r="D339" s="359" t="s">
        <v>3815</v>
      </c>
      <c r="E339" s="360" t="s">
        <v>3813</v>
      </c>
      <c r="F339" s="361">
        <v>333</v>
      </c>
      <c r="G339" s="362">
        <v>70126146</v>
      </c>
      <c r="H339" s="363">
        <v>304</v>
      </c>
      <c r="I339" s="364">
        <v>300</v>
      </c>
      <c r="J339" s="365">
        <v>81144737</v>
      </c>
      <c r="K339" s="366">
        <v>327</v>
      </c>
      <c r="L339" s="367">
        <v>323</v>
      </c>
      <c r="M339" s="362">
        <v>12444950</v>
      </c>
      <c r="N339" s="363">
        <v>327</v>
      </c>
      <c r="O339" s="364">
        <v>323</v>
      </c>
      <c r="P339" s="365">
        <v>22410226</v>
      </c>
      <c r="Q339" s="366">
        <v>451</v>
      </c>
      <c r="R339" s="367">
        <v>447</v>
      </c>
      <c r="S339" s="362">
        <v>36311756</v>
      </c>
      <c r="T339" s="363">
        <v>466</v>
      </c>
      <c r="U339" s="364">
        <v>462</v>
      </c>
      <c r="V339" s="365">
        <v>-3185503</v>
      </c>
      <c r="W339" s="366">
        <v>420</v>
      </c>
      <c r="X339" s="367">
        <v>419</v>
      </c>
      <c r="Y339" s="362">
        <v>48</v>
      </c>
      <c r="Z339" s="363">
        <v>40</v>
      </c>
      <c r="AA339" s="364">
        <v>39</v>
      </c>
      <c r="AB339" s="365">
        <v>850</v>
      </c>
      <c r="AC339" s="368">
        <v>322</v>
      </c>
      <c r="AD339" s="360">
        <v>0</v>
      </c>
      <c r="AE339" s="369">
        <v>100</v>
      </c>
      <c r="AF339" s="370">
        <v>0</v>
      </c>
    </row>
    <row r="340" spans="1:32" ht="18.75" customHeight="1">
      <c r="A340" s="338">
        <v>338</v>
      </c>
      <c r="B340" s="339">
        <v>224</v>
      </c>
      <c r="C340" s="340" t="s">
        <v>2800</v>
      </c>
      <c r="D340" s="341" t="s">
        <v>3371</v>
      </c>
      <c r="E340" s="351" t="s">
        <v>3813</v>
      </c>
      <c r="F340" s="353">
        <v>334</v>
      </c>
      <c r="G340" s="344">
        <v>69768693</v>
      </c>
      <c r="H340" s="345">
        <v>175</v>
      </c>
      <c r="I340" s="346">
        <v>172</v>
      </c>
      <c r="J340" s="347">
        <v>98630506</v>
      </c>
      <c r="K340" s="348">
        <v>410</v>
      </c>
      <c r="L340" s="349">
        <v>406</v>
      </c>
      <c r="M340" s="344">
        <v>7923338</v>
      </c>
      <c r="N340" s="345">
        <v>441</v>
      </c>
      <c r="O340" s="346">
        <v>436</v>
      </c>
      <c r="P340" s="347">
        <v>10912340</v>
      </c>
      <c r="Q340" s="348">
        <v>120</v>
      </c>
      <c r="R340" s="349">
        <v>117</v>
      </c>
      <c r="S340" s="344">
        <v>113354672</v>
      </c>
      <c r="T340" s="345">
        <v>438</v>
      </c>
      <c r="U340" s="346">
        <v>434</v>
      </c>
      <c r="V340" s="347">
        <v>60135</v>
      </c>
      <c r="W340" s="348">
        <v>189</v>
      </c>
      <c r="X340" s="349">
        <v>188</v>
      </c>
      <c r="Y340" s="344">
        <v>17001</v>
      </c>
      <c r="Z340" s="345">
        <v>260</v>
      </c>
      <c r="AA340" s="346">
        <v>255</v>
      </c>
      <c r="AB340" s="347">
        <v>294</v>
      </c>
      <c r="AC340" s="350">
        <v>311</v>
      </c>
      <c r="AD340" s="351">
        <v>0</v>
      </c>
      <c r="AE340" s="343">
        <v>100</v>
      </c>
      <c r="AF340" s="352">
        <v>0</v>
      </c>
    </row>
    <row r="341" spans="1:32" ht="18.75" customHeight="1">
      <c r="A341" s="338">
        <v>339</v>
      </c>
      <c r="B341" s="339">
        <v>432</v>
      </c>
      <c r="C341" s="340" t="s">
        <v>729</v>
      </c>
      <c r="D341" s="341" t="s">
        <v>3816</v>
      </c>
      <c r="E341" s="351" t="s">
        <v>3813</v>
      </c>
      <c r="F341" s="353">
        <v>335</v>
      </c>
      <c r="G341" s="344">
        <v>69743995</v>
      </c>
      <c r="H341" s="345">
        <v>376</v>
      </c>
      <c r="I341" s="346">
        <v>372</v>
      </c>
      <c r="J341" s="347">
        <v>71710695</v>
      </c>
      <c r="K341" s="348">
        <v>428</v>
      </c>
      <c r="L341" s="349">
        <v>424</v>
      </c>
      <c r="M341" s="344">
        <v>6838213</v>
      </c>
      <c r="N341" s="345">
        <v>409</v>
      </c>
      <c r="O341" s="346">
        <v>404</v>
      </c>
      <c r="P341" s="347">
        <v>14109634</v>
      </c>
      <c r="Q341" s="348">
        <v>471</v>
      </c>
      <c r="R341" s="349">
        <v>467</v>
      </c>
      <c r="S341" s="344">
        <v>30789952</v>
      </c>
      <c r="T341" s="345">
        <v>327</v>
      </c>
      <c r="U341" s="346">
        <v>325</v>
      </c>
      <c r="V341" s="347">
        <v>1821374</v>
      </c>
      <c r="W341" s="348">
        <v>422</v>
      </c>
      <c r="X341" s="349">
        <v>421</v>
      </c>
      <c r="Y341" s="344">
        <v>46</v>
      </c>
      <c r="Z341" s="345">
        <v>300</v>
      </c>
      <c r="AA341" s="346">
        <v>295</v>
      </c>
      <c r="AB341" s="347">
        <v>247</v>
      </c>
      <c r="AC341" s="350">
        <v>311</v>
      </c>
      <c r="AD341" s="351">
        <v>0</v>
      </c>
      <c r="AE341" s="343">
        <v>100</v>
      </c>
      <c r="AF341" s="352">
        <v>0</v>
      </c>
    </row>
    <row r="342" spans="1:32" ht="18.75" customHeight="1">
      <c r="A342" s="371">
        <v>340</v>
      </c>
      <c r="B342" s="451">
        <v>33</v>
      </c>
      <c r="C342" s="373" t="s">
        <v>2998</v>
      </c>
      <c r="D342" s="374" t="s">
        <v>3812</v>
      </c>
      <c r="E342" s="375" t="s">
        <v>3813</v>
      </c>
      <c r="F342" s="376">
        <v>336</v>
      </c>
      <c r="G342" s="377">
        <v>69661311</v>
      </c>
      <c r="H342" s="378">
        <v>378</v>
      </c>
      <c r="I342" s="379">
        <v>374</v>
      </c>
      <c r="J342" s="380">
        <v>70801997</v>
      </c>
      <c r="K342" s="381">
        <v>211</v>
      </c>
      <c r="L342" s="382">
        <v>208</v>
      </c>
      <c r="M342" s="377">
        <v>17762495</v>
      </c>
      <c r="N342" s="378">
        <v>172</v>
      </c>
      <c r="O342" s="379">
        <v>168</v>
      </c>
      <c r="P342" s="380">
        <v>44559504</v>
      </c>
      <c r="Q342" s="381">
        <v>202</v>
      </c>
      <c r="R342" s="382">
        <v>199</v>
      </c>
      <c r="S342" s="377">
        <v>83106550</v>
      </c>
      <c r="T342" s="378">
        <v>365</v>
      </c>
      <c r="U342" s="379">
        <v>363</v>
      </c>
      <c r="V342" s="380">
        <v>1240120</v>
      </c>
      <c r="W342" s="381">
        <v>45</v>
      </c>
      <c r="X342" s="382">
        <v>45</v>
      </c>
      <c r="Y342" s="377">
        <v>45558</v>
      </c>
      <c r="Z342" s="378">
        <v>280</v>
      </c>
      <c r="AA342" s="379">
        <v>275</v>
      </c>
      <c r="AB342" s="380">
        <v>262</v>
      </c>
      <c r="AC342" s="385">
        <v>371</v>
      </c>
      <c r="AD342" s="375">
        <v>0</v>
      </c>
      <c r="AE342" s="386">
        <v>100</v>
      </c>
      <c r="AF342" s="387">
        <v>0</v>
      </c>
    </row>
    <row r="343" spans="1:32" ht="18.75" customHeight="1">
      <c r="A343" s="323">
        <v>341</v>
      </c>
      <c r="B343" s="324">
        <v>367</v>
      </c>
      <c r="C343" s="325" t="s">
        <v>658</v>
      </c>
      <c r="D343" s="326" t="s">
        <v>2992</v>
      </c>
      <c r="E343" s="327" t="s">
        <v>3813</v>
      </c>
      <c r="F343" s="328">
        <v>337</v>
      </c>
      <c r="G343" s="329">
        <v>69648449</v>
      </c>
      <c r="H343" s="330">
        <v>379</v>
      </c>
      <c r="I343" s="331">
        <v>375</v>
      </c>
      <c r="J343" s="332">
        <v>70315501</v>
      </c>
      <c r="K343" s="333">
        <v>487</v>
      </c>
      <c r="L343" s="334">
        <v>483</v>
      </c>
      <c r="M343" s="329">
        <v>1805112</v>
      </c>
      <c r="N343" s="330">
        <v>447</v>
      </c>
      <c r="O343" s="331">
        <v>442</v>
      </c>
      <c r="P343" s="332">
        <v>10263275</v>
      </c>
      <c r="Q343" s="333">
        <v>344</v>
      </c>
      <c r="R343" s="334">
        <v>340</v>
      </c>
      <c r="S343" s="329">
        <v>56009632</v>
      </c>
      <c r="T343" s="330">
        <v>423</v>
      </c>
      <c r="U343" s="331">
        <v>419</v>
      </c>
      <c r="V343" s="332">
        <v>310754</v>
      </c>
      <c r="W343" s="333">
        <v>70</v>
      </c>
      <c r="X343" s="334">
        <v>69</v>
      </c>
      <c r="Y343" s="329">
        <v>37470</v>
      </c>
      <c r="Z343" s="330">
        <v>135</v>
      </c>
      <c r="AA343" s="331">
        <v>134</v>
      </c>
      <c r="AB343" s="332">
        <v>485</v>
      </c>
      <c r="AC343" s="335">
        <v>311</v>
      </c>
      <c r="AD343" s="327">
        <v>0</v>
      </c>
      <c r="AE343" s="336">
        <v>50</v>
      </c>
      <c r="AF343" s="337">
        <v>50</v>
      </c>
    </row>
    <row r="344" spans="1:32" ht="18.75" customHeight="1">
      <c r="A344" s="356">
        <v>342</v>
      </c>
      <c r="B344" s="357">
        <v>167</v>
      </c>
      <c r="C344" s="358" t="s">
        <v>923</v>
      </c>
      <c r="D344" s="359" t="s">
        <v>3815</v>
      </c>
      <c r="E344" s="360" t="s">
        <v>3813</v>
      </c>
      <c r="F344" s="361">
        <v>338</v>
      </c>
      <c r="G344" s="362">
        <v>69298013</v>
      </c>
      <c r="H344" s="363">
        <v>381</v>
      </c>
      <c r="I344" s="364">
        <v>377</v>
      </c>
      <c r="J344" s="365">
        <v>70037031</v>
      </c>
      <c r="K344" s="366" t="s">
        <v>3813</v>
      </c>
      <c r="L344" s="367" t="s">
        <v>3813</v>
      </c>
      <c r="M344" s="426" t="s">
        <v>3813</v>
      </c>
      <c r="N344" s="363" t="s">
        <v>3813</v>
      </c>
      <c r="O344" s="364" t="s">
        <v>3813</v>
      </c>
      <c r="P344" s="425" t="s">
        <v>3813</v>
      </c>
      <c r="Q344" s="366" t="s">
        <v>3813</v>
      </c>
      <c r="R344" s="367" t="s">
        <v>3813</v>
      </c>
      <c r="S344" s="426" t="s">
        <v>3813</v>
      </c>
      <c r="T344" s="363" t="s">
        <v>3813</v>
      </c>
      <c r="U344" s="364" t="s">
        <v>3813</v>
      </c>
      <c r="V344" s="425" t="s">
        <v>3813</v>
      </c>
      <c r="W344" s="366">
        <v>117</v>
      </c>
      <c r="X344" s="367">
        <v>116</v>
      </c>
      <c r="Y344" s="362">
        <v>29241</v>
      </c>
      <c r="Z344" s="363" t="s">
        <v>3813</v>
      </c>
      <c r="AA344" s="364" t="s">
        <v>3813</v>
      </c>
      <c r="AB344" s="425" t="s">
        <v>3813</v>
      </c>
      <c r="AC344" s="368">
        <v>341</v>
      </c>
      <c r="AD344" s="360">
        <v>0</v>
      </c>
      <c r="AE344" s="369">
        <v>100</v>
      </c>
      <c r="AF344" s="370">
        <v>0</v>
      </c>
    </row>
    <row r="345" spans="1:32" ht="18.75" customHeight="1">
      <c r="A345" s="338">
        <v>343</v>
      </c>
      <c r="B345" s="339">
        <v>379</v>
      </c>
      <c r="C345" s="340" t="s">
        <v>3313</v>
      </c>
      <c r="D345" s="341" t="s">
        <v>2081</v>
      </c>
      <c r="E345" s="351" t="s">
        <v>3813</v>
      </c>
      <c r="F345" s="353">
        <v>339</v>
      </c>
      <c r="G345" s="344">
        <v>69159873</v>
      </c>
      <c r="H345" s="345">
        <v>375</v>
      </c>
      <c r="I345" s="346">
        <v>371</v>
      </c>
      <c r="J345" s="347">
        <v>71735728</v>
      </c>
      <c r="K345" s="348">
        <v>208</v>
      </c>
      <c r="L345" s="349">
        <v>205</v>
      </c>
      <c r="M345" s="344">
        <v>18055230</v>
      </c>
      <c r="N345" s="345">
        <v>315</v>
      </c>
      <c r="O345" s="346">
        <v>311</v>
      </c>
      <c r="P345" s="347">
        <v>24122372</v>
      </c>
      <c r="Q345" s="348">
        <v>186</v>
      </c>
      <c r="R345" s="349">
        <v>183</v>
      </c>
      <c r="S345" s="344">
        <v>88387292</v>
      </c>
      <c r="T345" s="345">
        <v>172</v>
      </c>
      <c r="U345" s="346">
        <v>171</v>
      </c>
      <c r="V345" s="347">
        <v>5856187</v>
      </c>
      <c r="W345" s="348">
        <v>424</v>
      </c>
      <c r="X345" s="349">
        <v>423</v>
      </c>
      <c r="Y345" s="344">
        <v>34</v>
      </c>
      <c r="Z345" s="345">
        <v>328</v>
      </c>
      <c r="AA345" s="346">
        <v>323</v>
      </c>
      <c r="AB345" s="347">
        <v>219</v>
      </c>
      <c r="AC345" s="350">
        <v>331</v>
      </c>
      <c r="AD345" s="351">
        <v>0</v>
      </c>
      <c r="AE345" s="343">
        <v>100</v>
      </c>
      <c r="AF345" s="352">
        <v>0</v>
      </c>
    </row>
    <row r="346" spans="1:32" ht="18.75" customHeight="1">
      <c r="A346" s="338">
        <v>344</v>
      </c>
      <c r="B346" s="339" t="s">
        <v>3813</v>
      </c>
      <c r="C346" s="340" t="s">
        <v>924</v>
      </c>
      <c r="D346" s="341" t="s">
        <v>3371</v>
      </c>
      <c r="E346" s="351" t="s">
        <v>3813</v>
      </c>
      <c r="F346" s="353">
        <v>340</v>
      </c>
      <c r="G346" s="344">
        <v>69091291</v>
      </c>
      <c r="H346" s="345">
        <v>208</v>
      </c>
      <c r="I346" s="346">
        <v>204</v>
      </c>
      <c r="J346" s="347">
        <v>93828486</v>
      </c>
      <c r="K346" s="348">
        <v>167</v>
      </c>
      <c r="L346" s="349">
        <v>164</v>
      </c>
      <c r="M346" s="344">
        <v>21242297</v>
      </c>
      <c r="N346" s="345" t="s">
        <v>3813</v>
      </c>
      <c r="O346" s="346" t="s">
        <v>3813</v>
      </c>
      <c r="P346" s="355" t="s">
        <v>3813</v>
      </c>
      <c r="Q346" s="348" t="s">
        <v>3813</v>
      </c>
      <c r="R346" s="349" t="s">
        <v>3813</v>
      </c>
      <c r="S346" s="354" t="s">
        <v>3813</v>
      </c>
      <c r="T346" s="345">
        <v>82</v>
      </c>
      <c r="U346" s="346">
        <v>82</v>
      </c>
      <c r="V346" s="347">
        <v>11463453</v>
      </c>
      <c r="W346" s="348" t="s">
        <v>3813</v>
      </c>
      <c r="X346" s="349" t="s">
        <v>3813</v>
      </c>
      <c r="Y346" s="354" t="s">
        <v>3813</v>
      </c>
      <c r="Z346" s="345" t="s">
        <v>3813</v>
      </c>
      <c r="AA346" s="346" t="s">
        <v>3813</v>
      </c>
      <c r="AB346" s="355" t="s">
        <v>3813</v>
      </c>
      <c r="AC346" s="350">
        <v>369</v>
      </c>
      <c r="AD346" s="351">
        <v>0</v>
      </c>
      <c r="AE346" s="343">
        <v>100</v>
      </c>
      <c r="AF346" s="352">
        <v>0</v>
      </c>
    </row>
    <row r="347" spans="1:32" ht="18.75" customHeight="1">
      <c r="A347" s="404">
        <v>345</v>
      </c>
      <c r="B347" s="405">
        <v>222</v>
      </c>
      <c r="C347" s="406" t="s">
        <v>1158</v>
      </c>
      <c r="D347" s="407" t="s">
        <v>3815</v>
      </c>
      <c r="E347" s="408" t="s">
        <v>3813</v>
      </c>
      <c r="F347" s="409">
        <v>341</v>
      </c>
      <c r="G347" s="410">
        <v>69029193</v>
      </c>
      <c r="H347" s="411">
        <v>147</v>
      </c>
      <c r="I347" s="412">
        <v>144</v>
      </c>
      <c r="J347" s="413">
        <v>102693093</v>
      </c>
      <c r="K347" s="414">
        <v>301</v>
      </c>
      <c r="L347" s="415">
        <v>297</v>
      </c>
      <c r="M347" s="410">
        <v>13426043</v>
      </c>
      <c r="N347" s="411">
        <v>8</v>
      </c>
      <c r="O347" s="412">
        <v>8</v>
      </c>
      <c r="P347" s="413">
        <v>217230659</v>
      </c>
      <c r="Q347" s="414">
        <v>16</v>
      </c>
      <c r="R347" s="415">
        <v>15</v>
      </c>
      <c r="S347" s="410">
        <v>263010727</v>
      </c>
      <c r="T347" s="411">
        <v>182</v>
      </c>
      <c r="U347" s="412">
        <v>181</v>
      </c>
      <c r="V347" s="413">
        <v>5427038</v>
      </c>
      <c r="W347" s="414">
        <v>273</v>
      </c>
      <c r="X347" s="415">
        <v>272</v>
      </c>
      <c r="Y347" s="410">
        <v>7859</v>
      </c>
      <c r="Z347" s="411">
        <v>261</v>
      </c>
      <c r="AA347" s="412">
        <v>256</v>
      </c>
      <c r="AB347" s="413">
        <v>292</v>
      </c>
      <c r="AC347" s="418">
        <v>382</v>
      </c>
      <c r="AD347" s="408">
        <v>0</v>
      </c>
      <c r="AE347" s="419">
        <v>100</v>
      </c>
      <c r="AF347" s="420">
        <v>0</v>
      </c>
    </row>
    <row r="348" spans="1:32" ht="18.75" customHeight="1">
      <c r="A348" s="388">
        <v>346</v>
      </c>
      <c r="B348" s="389">
        <v>220</v>
      </c>
      <c r="C348" s="390" t="s">
        <v>1590</v>
      </c>
      <c r="D348" s="391" t="s">
        <v>3815</v>
      </c>
      <c r="E348" s="392" t="s">
        <v>3813</v>
      </c>
      <c r="F348" s="393">
        <v>342</v>
      </c>
      <c r="G348" s="394">
        <v>68977880</v>
      </c>
      <c r="H348" s="395">
        <v>344</v>
      </c>
      <c r="I348" s="396">
        <v>340</v>
      </c>
      <c r="J348" s="397">
        <v>75279762</v>
      </c>
      <c r="K348" s="398">
        <v>145</v>
      </c>
      <c r="L348" s="399">
        <v>142</v>
      </c>
      <c r="M348" s="394">
        <v>22892072</v>
      </c>
      <c r="N348" s="395">
        <v>408</v>
      </c>
      <c r="O348" s="396">
        <v>403</v>
      </c>
      <c r="P348" s="397">
        <v>14256644</v>
      </c>
      <c r="Q348" s="398">
        <v>494</v>
      </c>
      <c r="R348" s="399">
        <v>489</v>
      </c>
      <c r="S348" s="394">
        <v>20940925</v>
      </c>
      <c r="T348" s="395">
        <v>99</v>
      </c>
      <c r="U348" s="396">
        <v>99</v>
      </c>
      <c r="V348" s="397">
        <v>9558559</v>
      </c>
      <c r="W348" s="398">
        <v>98</v>
      </c>
      <c r="X348" s="399">
        <v>97</v>
      </c>
      <c r="Y348" s="394">
        <v>31941</v>
      </c>
      <c r="Z348" s="395">
        <v>290</v>
      </c>
      <c r="AA348" s="396">
        <v>285</v>
      </c>
      <c r="AB348" s="397">
        <v>255</v>
      </c>
      <c r="AC348" s="401">
        <v>381</v>
      </c>
      <c r="AD348" s="392">
        <v>0</v>
      </c>
      <c r="AE348" s="402">
        <v>100</v>
      </c>
      <c r="AF348" s="403">
        <v>0</v>
      </c>
    </row>
    <row r="349" spans="1:32" ht="18.75" customHeight="1">
      <c r="A349" s="338">
        <v>347</v>
      </c>
      <c r="B349" s="339">
        <v>418</v>
      </c>
      <c r="C349" s="340" t="s">
        <v>925</v>
      </c>
      <c r="D349" s="341" t="s">
        <v>465</v>
      </c>
      <c r="E349" s="351" t="s">
        <v>3813</v>
      </c>
      <c r="F349" s="353">
        <v>343</v>
      </c>
      <c r="G349" s="344">
        <v>68975575</v>
      </c>
      <c r="H349" s="345">
        <v>385</v>
      </c>
      <c r="I349" s="346">
        <v>381</v>
      </c>
      <c r="J349" s="347">
        <v>69731407</v>
      </c>
      <c r="K349" s="348">
        <v>393</v>
      </c>
      <c r="L349" s="349">
        <v>389</v>
      </c>
      <c r="M349" s="344">
        <v>8551260</v>
      </c>
      <c r="N349" s="345">
        <v>313</v>
      </c>
      <c r="O349" s="346">
        <v>309</v>
      </c>
      <c r="P349" s="347">
        <v>24207074</v>
      </c>
      <c r="Q349" s="348">
        <v>392</v>
      </c>
      <c r="R349" s="349">
        <v>388</v>
      </c>
      <c r="S349" s="344">
        <v>47363609</v>
      </c>
      <c r="T349" s="345">
        <v>418</v>
      </c>
      <c r="U349" s="346">
        <v>414</v>
      </c>
      <c r="V349" s="347">
        <v>406545</v>
      </c>
      <c r="W349" s="348">
        <v>328</v>
      </c>
      <c r="X349" s="349">
        <v>327</v>
      </c>
      <c r="Y349" s="344">
        <v>3466</v>
      </c>
      <c r="Z349" s="345">
        <v>423</v>
      </c>
      <c r="AA349" s="346">
        <v>418</v>
      </c>
      <c r="AB349" s="347">
        <v>122</v>
      </c>
      <c r="AC349" s="350">
        <v>341</v>
      </c>
      <c r="AD349" s="351">
        <v>0</v>
      </c>
      <c r="AE349" s="343">
        <v>0</v>
      </c>
      <c r="AF349" s="352">
        <v>100</v>
      </c>
    </row>
    <row r="350" spans="1:32" ht="18.75" customHeight="1">
      <c r="A350" s="338">
        <v>348</v>
      </c>
      <c r="B350" s="339">
        <v>322</v>
      </c>
      <c r="C350" s="340" t="s">
        <v>926</v>
      </c>
      <c r="D350" s="341" t="s">
        <v>3816</v>
      </c>
      <c r="E350" s="342" t="s">
        <v>3813</v>
      </c>
      <c r="F350" s="343">
        <v>344</v>
      </c>
      <c r="G350" s="344">
        <v>68962077</v>
      </c>
      <c r="H350" s="345">
        <v>347</v>
      </c>
      <c r="I350" s="346">
        <v>343</v>
      </c>
      <c r="J350" s="347">
        <v>75098962</v>
      </c>
      <c r="K350" s="348">
        <v>350</v>
      </c>
      <c r="L350" s="349">
        <v>346</v>
      </c>
      <c r="M350" s="344">
        <v>11027094</v>
      </c>
      <c r="N350" s="345">
        <v>413</v>
      </c>
      <c r="O350" s="346">
        <v>408</v>
      </c>
      <c r="P350" s="347">
        <v>14019805</v>
      </c>
      <c r="Q350" s="348">
        <v>464</v>
      </c>
      <c r="R350" s="349">
        <v>460</v>
      </c>
      <c r="S350" s="344">
        <v>33550726</v>
      </c>
      <c r="T350" s="345">
        <v>165</v>
      </c>
      <c r="U350" s="346">
        <v>164</v>
      </c>
      <c r="V350" s="347">
        <v>5999801</v>
      </c>
      <c r="W350" s="348">
        <v>252</v>
      </c>
      <c r="X350" s="349">
        <v>251</v>
      </c>
      <c r="Y350" s="344">
        <v>10087</v>
      </c>
      <c r="Z350" s="345">
        <v>166</v>
      </c>
      <c r="AA350" s="346">
        <v>164</v>
      </c>
      <c r="AB350" s="347">
        <v>441</v>
      </c>
      <c r="AC350" s="350">
        <v>371</v>
      </c>
      <c r="AD350" s="351">
        <v>0</v>
      </c>
      <c r="AE350" s="343">
        <v>100</v>
      </c>
      <c r="AF350" s="352">
        <v>0</v>
      </c>
    </row>
    <row r="351" spans="1:32" ht="18.75" customHeight="1">
      <c r="A351" s="338">
        <v>349</v>
      </c>
      <c r="B351" s="429" t="s">
        <v>3813</v>
      </c>
      <c r="C351" s="340" t="s">
        <v>3281</v>
      </c>
      <c r="D351" s="341" t="s">
        <v>1749</v>
      </c>
      <c r="E351" s="351" t="s">
        <v>3813</v>
      </c>
      <c r="F351" s="353">
        <v>345</v>
      </c>
      <c r="G351" s="344">
        <v>68754311</v>
      </c>
      <c r="H351" s="345">
        <v>254</v>
      </c>
      <c r="I351" s="346">
        <v>250</v>
      </c>
      <c r="J351" s="347">
        <v>86422884</v>
      </c>
      <c r="K351" s="348">
        <v>414</v>
      </c>
      <c r="L351" s="349">
        <v>410</v>
      </c>
      <c r="M351" s="344">
        <v>7534300</v>
      </c>
      <c r="N351" s="345">
        <v>310</v>
      </c>
      <c r="O351" s="346">
        <v>306</v>
      </c>
      <c r="P351" s="347">
        <v>24415691</v>
      </c>
      <c r="Q351" s="348">
        <v>453</v>
      </c>
      <c r="R351" s="349">
        <v>449</v>
      </c>
      <c r="S351" s="344">
        <v>36164353</v>
      </c>
      <c r="T351" s="345">
        <v>250</v>
      </c>
      <c r="U351" s="346">
        <v>248</v>
      </c>
      <c r="V351" s="347">
        <v>3222131</v>
      </c>
      <c r="W351" s="348" t="s">
        <v>3813</v>
      </c>
      <c r="X351" s="349" t="s">
        <v>3813</v>
      </c>
      <c r="Y351" s="354" t="s">
        <v>3813</v>
      </c>
      <c r="Z351" s="345">
        <v>471</v>
      </c>
      <c r="AA351" s="346">
        <v>466</v>
      </c>
      <c r="AB351" s="347">
        <v>65</v>
      </c>
      <c r="AC351" s="350">
        <v>312</v>
      </c>
      <c r="AD351" s="351">
        <v>0</v>
      </c>
      <c r="AE351" s="343">
        <v>100</v>
      </c>
      <c r="AF351" s="352">
        <v>0</v>
      </c>
    </row>
    <row r="352" spans="1:32" ht="18.75" customHeight="1">
      <c r="A352" s="371">
        <v>350</v>
      </c>
      <c r="B352" s="372">
        <v>237</v>
      </c>
      <c r="C352" s="373" t="s">
        <v>1169</v>
      </c>
      <c r="D352" s="374" t="s">
        <v>3376</v>
      </c>
      <c r="E352" s="375" t="s">
        <v>3813</v>
      </c>
      <c r="F352" s="376">
        <v>346</v>
      </c>
      <c r="G352" s="377">
        <v>68709299</v>
      </c>
      <c r="H352" s="378">
        <v>384</v>
      </c>
      <c r="I352" s="379">
        <v>380</v>
      </c>
      <c r="J352" s="380">
        <v>69837754</v>
      </c>
      <c r="K352" s="381">
        <v>473</v>
      </c>
      <c r="L352" s="382">
        <v>469</v>
      </c>
      <c r="M352" s="377">
        <v>3020350</v>
      </c>
      <c r="N352" s="378">
        <v>462</v>
      </c>
      <c r="O352" s="379">
        <v>457</v>
      </c>
      <c r="P352" s="380">
        <v>7662792</v>
      </c>
      <c r="Q352" s="381">
        <v>481</v>
      </c>
      <c r="R352" s="382">
        <v>477</v>
      </c>
      <c r="S352" s="377">
        <v>28638168</v>
      </c>
      <c r="T352" s="378">
        <v>397</v>
      </c>
      <c r="U352" s="379">
        <v>393</v>
      </c>
      <c r="V352" s="380">
        <v>768963</v>
      </c>
      <c r="W352" s="381" t="s">
        <v>3813</v>
      </c>
      <c r="X352" s="382" t="s">
        <v>3813</v>
      </c>
      <c r="Y352" s="383" t="s">
        <v>3813</v>
      </c>
      <c r="Z352" s="378">
        <v>480</v>
      </c>
      <c r="AA352" s="379">
        <v>475</v>
      </c>
      <c r="AB352" s="380">
        <v>47</v>
      </c>
      <c r="AC352" s="385">
        <v>312</v>
      </c>
      <c r="AD352" s="375">
        <v>0</v>
      </c>
      <c r="AE352" s="386">
        <v>100</v>
      </c>
      <c r="AF352" s="387">
        <v>0</v>
      </c>
    </row>
    <row r="353" spans="1:32" ht="18.75" customHeight="1">
      <c r="A353" s="323">
        <v>351</v>
      </c>
      <c r="B353" s="324" t="s">
        <v>3813</v>
      </c>
      <c r="C353" s="325" t="s">
        <v>927</v>
      </c>
      <c r="D353" s="326" t="s">
        <v>3376</v>
      </c>
      <c r="E353" s="327" t="s">
        <v>3813</v>
      </c>
      <c r="F353" s="328">
        <v>347</v>
      </c>
      <c r="G353" s="329">
        <v>68697261</v>
      </c>
      <c r="H353" s="330">
        <v>386</v>
      </c>
      <c r="I353" s="331">
        <v>382</v>
      </c>
      <c r="J353" s="332">
        <v>69644466</v>
      </c>
      <c r="K353" s="333" t="s">
        <v>3813</v>
      </c>
      <c r="L353" s="334" t="s">
        <v>3813</v>
      </c>
      <c r="M353" s="423" t="s">
        <v>3813</v>
      </c>
      <c r="N353" s="330" t="s">
        <v>3813</v>
      </c>
      <c r="O353" s="331" t="s">
        <v>3813</v>
      </c>
      <c r="P353" s="424" t="s">
        <v>3813</v>
      </c>
      <c r="Q353" s="333" t="s">
        <v>3813</v>
      </c>
      <c r="R353" s="334" t="s">
        <v>3813</v>
      </c>
      <c r="S353" s="423" t="s">
        <v>3813</v>
      </c>
      <c r="T353" s="330" t="s">
        <v>3813</v>
      </c>
      <c r="U353" s="331" t="s">
        <v>3813</v>
      </c>
      <c r="V353" s="424" t="s">
        <v>3813</v>
      </c>
      <c r="W353" s="333" t="s">
        <v>3813</v>
      </c>
      <c r="X353" s="334" t="s">
        <v>3813</v>
      </c>
      <c r="Y353" s="423" t="s">
        <v>3813</v>
      </c>
      <c r="Z353" s="330" t="s">
        <v>3813</v>
      </c>
      <c r="AA353" s="331" t="s">
        <v>3813</v>
      </c>
      <c r="AB353" s="424" t="s">
        <v>3813</v>
      </c>
      <c r="AC353" s="335">
        <v>356</v>
      </c>
      <c r="AD353" s="327">
        <v>0</v>
      </c>
      <c r="AE353" s="336">
        <v>100</v>
      </c>
      <c r="AF353" s="337">
        <v>0</v>
      </c>
    </row>
    <row r="354" spans="1:32" ht="18.75" customHeight="1">
      <c r="A354" s="356">
        <v>352</v>
      </c>
      <c r="B354" s="357">
        <v>245</v>
      </c>
      <c r="C354" s="358" t="s">
        <v>928</v>
      </c>
      <c r="D354" s="359" t="s">
        <v>3815</v>
      </c>
      <c r="E354" s="360" t="s">
        <v>3813</v>
      </c>
      <c r="F354" s="361">
        <v>348</v>
      </c>
      <c r="G354" s="362">
        <v>68186590</v>
      </c>
      <c r="H354" s="363">
        <v>388</v>
      </c>
      <c r="I354" s="364">
        <v>384</v>
      </c>
      <c r="J354" s="365">
        <v>69537688</v>
      </c>
      <c r="K354" s="366">
        <v>394</v>
      </c>
      <c r="L354" s="367">
        <v>390</v>
      </c>
      <c r="M354" s="362">
        <v>8495284</v>
      </c>
      <c r="N354" s="363">
        <v>282</v>
      </c>
      <c r="O354" s="364">
        <v>278</v>
      </c>
      <c r="P354" s="365">
        <v>27145894</v>
      </c>
      <c r="Q354" s="366">
        <v>439</v>
      </c>
      <c r="R354" s="367">
        <v>435</v>
      </c>
      <c r="S354" s="362">
        <v>38735700</v>
      </c>
      <c r="T354" s="363">
        <v>378</v>
      </c>
      <c r="U354" s="364">
        <v>376</v>
      </c>
      <c r="V354" s="365">
        <v>1096691</v>
      </c>
      <c r="W354" s="366">
        <v>48</v>
      </c>
      <c r="X354" s="367">
        <v>48</v>
      </c>
      <c r="Y354" s="362">
        <v>45251</v>
      </c>
      <c r="Z354" s="363">
        <v>281</v>
      </c>
      <c r="AA354" s="364">
        <v>276</v>
      </c>
      <c r="AB354" s="365">
        <v>262</v>
      </c>
      <c r="AC354" s="368">
        <v>322</v>
      </c>
      <c r="AD354" s="360">
        <v>0</v>
      </c>
      <c r="AE354" s="369">
        <v>100</v>
      </c>
      <c r="AF354" s="370">
        <v>0</v>
      </c>
    </row>
    <row r="355" spans="1:32" ht="18.75" customHeight="1">
      <c r="A355" s="338">
        <v>353</v>
      </c>
      <c r="B355" s="429">
        <v>400</v>
      </c>
      <c r="C355" s="340" t="s">
        <v>929</v>
      </c>
      <c r="D355" s="341" t="s">
        <v>3376</v>
      </c>
      <c r="E355" s="351" t="s">
        <v>3813</v>
      </c>
      <c r="F355" s="353">
        <v>349</v>
      </c>
      <c r="G355" s="344">
        <v>68041520</v>
      </c>
      <c r="H355" s="345">
        <v>400</v>
      </c>
      <c r="I355" s="346">
        <v>396</v>
      </c>
      <c r="J355" s="347">
        <v>68046686</v>
      </c>
      <c r="K355" s="348" t="s">
        <v>3813</v>
      </c>
      <c r="L355" s="349" t="s">
        <v>3813</v>
      </c>
      <c r="M355" s="354" t="s">
        <v>3813</v>
      </c>
      <c r="N355" s="345" t="s">
        <v>3813</v>
      </c>
      <c r="O355" s="346" t="s">
        <v>3813</v>
      </c>
      <c r="P355" s="355" t="s">
        <v>3813</v>
      </c>
      <c r="Q355" s="348" t="s">
        <v>3813</v>
      </c>
      <c r="R355" s="349" t="s">
        <v>3813</v>
      </c>
      <c r="S355" s="354" t="s">
        <v>3813</v>
      </c>
      <c r="T355" s="345" t="s">
        <v>3813</v>
      </c>
      <c r="U355" s="346" t="s">
        <v>3813</v>
      </c>
      <c r="V355" s="355" t="s">
        <v>3813</v>
      </c>
      <c r="W355" s="348" t="s">
        <v>3813</v>
      </c>
      <c r="X355" s="349" t="s">
        <v>3813</v>
      </c>
      <c r="Y355" s="354" t="s">
        <v>3813</v>
      </c>
      <c r="Z355" s="345" t="s">
        <v>3813</v>
      </c>
      <c r="AA355" s="346" t="s">
        <v>3813</v>
      </c>
      <c r="AB355" s="355" t="s">
        <v>3813</v>
      </c>
      <c r="AC355" s="350">
        <v>321</v>
      </c>
      <c r="AD355" s="351">
        <v>0</v>
      </c>
      <c r="AE355" s="343">
        <v>100</v>
      </c>
      <c r="AF355" s="352">
        <v>0</v>
      </c>
    </row>
    <row r="356" spans="1:32" ht="18.75" customHeight="1">
      <c r="A356" s="338">
        <v>354</v>
      </c>
      <c r="B356" s="339">
        <v>406</v>
      </c>
      <c r="C356" s="340" t="s">
        <v>930</v>
      </c>
      <c r="D356" s="341" t="s">
        <v>3369</v>
      </c>
      <c r="E356" s="351" t="s">
        <v>3813</v>
      </c>
      <c r="F356" s="353">
        <v>350</v>
      </c>
      <c r="G356" s="344">
        <v>68034404</v>
      </c>
      <c r="H356" s="345">
        <v>398</v>
      </c>
      <c r="I356" s="346">
        <v>394</v>
      </c>
      <c r="J356" s="347">
        <v>68091421</v>
      </c>
      <c r="K356" s="348">
        <v>259</v>
      </c>
      <c r="L356" s="349">
        <v>255</v>
      </c>
      <c r="M356" s="344">
        <v>14687284</v>
      </c>
      <c r="N356" s="345">
        <v>309</v>
      </c>
      <c r="O356" s="346">
        <v>305</v>
      </c>
      <c r="P356" s="347">
        <v>24496323</v>
      </c>
      <c r="Q356" s="348">
        <v>385</v>
      </c>
      <c r="R356" s="349">
        <v>381</v>
      </c>
      <c r="S356" s="344">
        <v>48765555</v>
      </c>
      <c r="T356" s="345">
        <v>101</v>
      </c>
      <c r="U356" s="346">
        <v>101</v>
      </c>
      <c r="V356" s="347">
        <v>9271207</v>
      </c>
      <c r="W356" s="348">
        <v>361</v>
      </c>
      <c r="X356" s="349">
        <v>360</v>
      </c>
      <c r="Y356" s="344">
        <v>1892</v>
      </c>
      <c r="Z356" s="345">
        <v>439</v>
      </c>
      <c r="AA356" s="346">
        <v>434</v>
      </c>
      <c r="AB356" s="347">
        <v>103</v>
      </c>
      <c r="AC356" s="350">
        <v>313</v>
      </c>
      <c r="AD356" s="351">
        <v>0</v>
      </c>
      <c r="AE356" s="343">
        <v>84.6</v>
      </c>
      <c r="AF356" s="352">
        <v>15.4</v>
      </c>
    </row>
    <row r="357" spans="1:32" ht="18.75" customHeight="1">
      <c r="A357" s="404">
        <v>355</v>
      </c>
      <c r="B357" s="405">
        <v>354</v>
      </c>
      <c r="C357" s="406" t="s">
        <v>931</v>
      </c>
      <c r="D357" s="407" t="s">
        <v>3815</v>
      </c>
      <c r="E357" s="408" t="s">
        <v>3813</v>
      </c>
      <c r="F357" s="409">
        <v>351</v>
      </c>
      <c r="G357" s="410">
        <v>68021762</v>
      </c>
      <c r="H357" s="411">
        <v>76</v>
      </c>
      <c r="I357" s="412">
        <v>75</v>
      </c>
      <c r="J357" s="413">
        <v>119149405</v>
      </c>
      <c r="K357" s="414">
        <v>21</v>
      </c>
      <c r="L357" s="415">
        <v>20</v>
      </c>
      <c r="M357" s="410">
        <v>49290578</v>
      </c>
      <c r="N357" s="411">
        <v>74</v>
      </c>
      <c r="O357" s="412">
        <v>73</v>
      </c>
      <c r="P357" s="413">
        <v>71441163</v>
      </c>
      <c r="Q357" s="414">
        <v>185</v>
      </c>
      <c r="R357" s="415">
        <v>182</v>
      </c>
      <c r="S357" s="410">
        <v>88454733</v>
      </c>
      <c r="T357" s="411">
        <v>10</v>
      </c>
      <c r="U357" s="412">
        <v>10</v>
      </c>
      <c r="V357" s="413">
        <v>27821235</v>
      </c>
      <c r="W357" s="414">
        <v>319</v>
      </c>
      <c r="X357" s="415">
        <v>318</v>
      </c>
      <c r="Y357" s="410">
        <v>4020</v>
      </c>
      <c r="Z357" s="411">
        <v>234</v>
      </c>
      <c r="AA357" s="412">
        <v>231</v>
      </c>
      <c r="AB357" s="413">
        <v>325</v>
      </c>
      <c r="AC357" s="418">
        <v>390</v>
      </c>
      <c r="AD357" s="408">
        <v>0</v>
      </c>
      <c r="AE357" s="419">
        <v>100</v>
      </c>
      <c r="AF357" s="420">
        <v>0</v>
      </c>
    </row>
    <row r="358" spans="1:32" ht="18.75" customHeight="1">
      <c r="A358" s="323">
        <v>356</v>
      </c>
      <c r="B358" s="324">
        <v>275</v>
      </c>
      <c r="C358" s="325" t="s">
        <v>2410</v>
      </c>
      <c r="D358" s="326" t="s">
        <v>2992</v>
      </c>
      <c r="E358" s="327" t="s">
        <v>3813</v>
      </c>
      <c r="F358" s="328">
        <v>352</v>
      </c>
      <c r="G358" s="329">
        <v>68018530</v>
      </c>
      <c r="H358" s="330">
        <v>396</v>
      </c>
      <c r="I358" s="331">
        <v>392</v>
      </c>
      <c r="J358" s="332">
        <v>68195460</v>
      </c>
      <c r="K358" s="333">
        <v>143</v>
      </c>
      <c r="L358" s="334">
        <v>140</v>
      </c>
      <c r="M358" s="329">
        <v>23100927</v>
      </c>
      <c r="N358" s="330">
        <v>12</v>
      </c>
      <c r="O358" s="331">
        <v>12</v>
      </c>
      <c r="P358" s="332">
        <v>171890047</v>
      </c>
      <c r="Q358" s="333">
        <v>40</v>
      </c>
      <c r="R358" s="334">
        <v>38</v>
      </c>
      <c r="S358" s="329">
        <v>184367240</v>
      </c>
      <c r="T358" s="330">
        <v>121</v>
      </c>
      <c r="U358" s="331">
        <v>120</v>
      </c>
      <c r="V358" s="332">
        <v>7702516</v>
      </c>
      <c r="W358" s="333">
        <v>279</v>
      </c>
      <c r="X358" s="334">
        <v>278</v>
      </c>
      <c r="Y358" s="329">
        <v>7495</v>
      </c>
      <c r="Z358" s="330">
        <v>271</v>
      </c>
      <c r="AA358" s="331">
        <v>266</v>
      </c>
      <c r="AB358" s="332">
        <v>278</v>
      </c>
      <c r="AC358" s="335">
        <v>369</v>
      </c>
      <c r="AD358" s="327">
        <v>0</v>
      </c>
      <c r="AE358" s="336">
        <v>100</v>
      </c>
      <c r="AF358" s="337">
        <v>0</v>
      </c>
    </row>
    <row r="359" spans="1:32" ht="18.75" customHeight="1">
      <c r="A359" s="356">
        <v>357</v>
      </c>
      <c r="B359" s="357" t="s">
        <v>3813</v>
      </c>
      <c r="C359" s="358" t="s">
        <v>932</v>
      </c>
      <c r="D359" s="359" t="s">
        <v>3815</v>
      </c>
      <c r="E359" s="360" t="s">
        <v>3813</v>
      </c>
      <c r="F359" s="361">
        <v>353</v>
      </c>
      <c r="G359" s="362">
        <v>68001215</v>
      </c>
      <c r="H359" s="363">
        <v>201</v>
      </c>
      <c r="I359" s="364">
        <v>197</v>
      </c>
      <c r="J359" s="365">
        <v>94541057</v>
      </c>
      <c r="K359" s="366">
        <v>3</v>
      </c>
      <c r="L359" s="367">
        <v>3</v>
      </c>
      <c r="M359" s="362">
        <v>79577725</v>
      </c>
      <c r="N359" s="363">
        <v>14</v>
      </c>
      <c r="O359" s="364">
        <v>14</v>
      </c>
      <c r="P359" s="365">
        <v>150800240</v>
      </c>
      <c r="Q359" s="366">
        <v>5</v>
      </c>
      <c r="R359" s="367">
        <v>4</v>
      </c>
      <c r="S359" s="362">
        <v>485455801</v>
      </c>
      <c r="T359" s="363">
        <v>5</v>
      </c>
      <c r="U359" s="364">
        <v>5</v>
      </c>
      <c r="V359" s="365">
        <v>39053207</v>
      </c>
      <c r="W359" s="366" t="s">
        <v>3813</v>
      </c>
      <c r="X359" s="367" t="s">
        <v>3813</v>
      </c>
      <c r="Y359" s="426" t="s">
        <v>3813</v>
      </c>
      <c r="Z359" s="363">
        <v>118</v>
      </c>
      <c r="AA359" s="364">
        <v>117</v>
      </c>
      <c r="AB359" s="365">
        <v>528</v>
      </c>
      <c r="AC359" s="368">
        <v>400</v>
      </c>
      <c r="AD359" s="360">
        <v>0</v>
      </c>
      <c r="AE359" s="369">
        <v>100</v>
      </c>
      <c r="AF359" s="370">
        <v>0</v>
      </c>
    </row>
    <row r="360" spans="1:32" ht="18.75" customHeight="1">
      <c r="A360" s="338">
        <v>358</v>
      </c>
      <c r="B360" s="339" t="s">
        <v>3813</v>
      </c>
      <c r="C360" s="340" t="s">
        <v>933</v>
      </c>
      <c r="D360" s="341" t="s">
        <v>3373</v>
      </c>
      <c r="E360" s="351" t="s">
        <v>3813</v>
      </c>
      <c r="F360" s="353">
        <v>354</v>
      </c>
      <c r="G360" s="344">
        <v>67982381</v>
      </c>
      <c r="H360" s="345">
        <v>389</v>
      </c>
      <c r="I360" s="346">
        <v>385</v>
      </c>
      <c r="J360" s="347">
        <v>69483663</v>
      </c>
      <c r="K360" s="348" t="s">
        <v>3813</v>
      </c>
      <c r="L360" s="349" t="s">
        <v>3813</v>
      </c>
      <c r="M360" s="354" t="s">
        <v>3813</v>
      </c>
      <c r="N360" s="345" t="s">
        <v>3813</v>
      </c>
      <c r="O360" s="346" t="s">
        <v>3813</v>
      </c>
      <c r="P360" s="355" t="s">
        <v>3813</v>
      </c>
      <c r="Q360" s="348" t="s">
        <v>3813</v>
      </c>
      <c r="R360" s="349" t="s">
        <v>3813</v>
      </c>
      <c r="S360" s="354" t="s">
        <v>3813</v>
      </c>
      <c r="T360" s="345" t="s">
        <v>3813</v>
      </c>
      <c r="U360" s="346" t="s">
        <v>3813</v>
      </c>
      <c r="V360" s="355" t="s">
        <v>3813</v>
      </c>
      <c r="W360" s="348" t="s">
        <v>3813</v>
      </c>
      <c r="X360" s="349" t="s">
        <v>3813</v>
      </c>
      <c r="Y360" s="354" t="s">
        <v>3813</v>
      </c>
      <c r="Z360" s="345">
        <v>126</v>
      </c>
      <c r="AA360" s="346">
        <v>125</v>
      </c>
      <c r="AB360" s="347">
        <v>503</v>
      </c>
      <c r="AC360" s="350">
        <v>321</v>
      </c>
      <c r="AD360" s="351">
        <v>0</v>
      </c>
      <c r="AE360" s="343">
        <v>83.07</v>
      </c>
      <c r="AF360" s="352">
        <v>16.93</v>
      </c>
    </row>
    <row r="361" spans="1:32" ht="18.75" customHeight="1">
      <c r="A361" s="356">
        <v>359</v>
      </c>
      <c r="B361" s="357">
        <v>365</v>
      </c>
      <c r="C361" s="358" t="s">
        <v>934</v>
      </c>
      <c r="D361" s="359" t="s">
        <v>3815</v>
      </c>
      <c r="E361" s="360" t="s">
        <v>3813</v>
      </c>
      <c r="F361" s="361">
        <v>355</v>
      </c>
      <c r="G361" s="362">
        <v>67967622</v>
      </c>
      <c r="H361" s="363">
        <v>393</v>
      </c>
      <c r="I361" s="364">
        <v>389</v>
      </c>
      <c r="J361" s="365">
        <v>68949217</v>
      </c>
      <c r="K361" s="366">
        <v>406</v>
      </c>
      <c r="L361" s="367">
        <v>402</v>
      </c>
      <c r="M361" s="362">
        <v>8053478</v>
      </c>
      <c r="N361" s="363">
        <v>311</v>
      </c>
      <c r="O361" s="364">
        <v>307</v>
      </c>
      <c r="P361" s="365">
        <v>24362887</v>
      </c>
      <c r="Q361" s="366">
        <v>401</v>
      </c>
      <c r="R361" s="367">
        <v>397</v>
      </c>
      <c r="S361" s="362">
        <v>46402616</v>
      </c>
      <c r="T361" s="363">
        <v>319</v>
      </c>
      <c r="U361" s="364">
        <v>317</v>
      </c>
      <c r="V361" s="365">
        <v>1938967</v>
      </c>
      <c r="W361" s="366">
        <v>63</v>
      </c>
      <c r="X361" s="367">
        <v>62</v>
      </c>
      <c r="Y361" s="362">
        <v>39798</v>
      </c>
      <c r="Z361" s="363">
        <v>248</v>
      </c>
      <c r="AA361" s="364">
        <v>243</v>
      </c>
      <c r="AB361" s="365">
        <v>314</v>
      </c>
      <c r="AC361" s="368">
        <v>322</v>
      </c>
      <c r="AD361" s="360">
        <v>0</v>
      </c>
      <c r="AE361" s="369">
        <v>100</v>
      </c>
      <c r="AF361" s="370">
        <v>0</v>
      </c>
    </row>
    <row r="362" spans="1:32" ht="18.75" customHeight="1">
      <c r="A362" s="404">
        <v>360</v>
      </c>
      <c r="B362" s="405">
        <v>339</v>
      </c>
      <c r="C362" s="406" t="s">
        <v>2425</v>
      </c>
      <c r="D362" s="407" t="s">
        <v>3815</v>
      </c>
      <c r="E362" s="408" t="s">
        <v>3813</v>
      </c>
      <c r="F362" s="409">
        <v>356</v>
      </c>
      <c r="G362" s="410">
        <v>67891794</v>
      </c>
      <c r="H362" s="411">
        <v>387</v>
      </c>
      <c r="I362" s="412">
        <v>383</v>
      </c>
      <c r="J362" s="413">
        <v>69614288</v>
      </c>
      <c r="K362" s="414">
        <v>156</v>
      </c>
      <c r="L362" s="415">
        <v>153</v>
      </c>
      <c r="M362" s="410">
        <v>21965791</v>
      </c>
      <c r="N362" s="411">
        <v>225</v>
      </c>
      <c r="O362" s="412">
        <v>221</v>
      </c>
      <c r="P362" s="413">
        <v>35776153</v>
      </c>
      <c r="Q362" s="414">
        <v>302</v>
      </c>
      <c r="R362" s="415">
        <v>298</v>
      </c>
      <c r="S362" s="410">
        <v>61845580</v>
      </c>
      <c r="T362" s="411">
        <v>110</v>
      </c>
      <c r="U362" s="412">
        <v>110</v>
      </c>
      <c r="V362" s="413">
        <v>8382735</v>
      </c>
      <c r="W362" s="414">
        <v>162</v>
      </c>
      <c r="X362" s="415">
        <v>161</v>
      </c>
      <c r="Y362" s="410">
        <v>20872</v>
      </c>
      <c r="Z362" s="411">
        <v>193</v>
      </c>
      <c r="AA362" s="412">
        <v>191</v>
      </c>
      <c r="AB362" s="413">
        <v>380</v>
      </c>
      <c r="AC362" s="418">
        <v>381</v>
      </c>
      <c r="AD362" s="408">
        <v>0</v>
      </c>
      <c r="AE362" s="419">
        <v>100</v>
      </c>
      <c r="AF362" s="420">
        <v>0</v>
      </c>
    </row>
    <row r="363" spans="1:32" ht="18.75" customHeight="1">
      <c r="A363" s="323">
        <v>361</v>
      </c>
      <c r="B363" s="324">
        <v>430</v>
      </c>
      <c r="C363" s="325" t="s">
        <v>32</v>
      </c>
      <c r="D363" s="326" t="s">
        <v>3072</v>
      </c>
      <c r="E363" s="327" t="s">
        <v>3813</v>
      </c>
      <c r="F363" s="328">
        <v>357</v>
      </c>
      <c r="G363" s="329">
        <v>67721969</v>
      </c>
      <c r="H363" s="330">
        <v>373</v>
      </c>
      <c r="I363" s="331">
        <v>369</v>
      </c>
      <c r="J363" s="332">
        <v>71874719</v>
      </c>
      <c r="K363" s="333" t="s">
        <v>3813</v>
      </c>
      <c r="L363" s="334" t="s">
        <v>3813</v>
      </c>
      <c r="M363" s="423" t="s">
        <v>3813</v>
      </c>
      <c r="N363" s="330" t="s">
        <v>3813</v>
      </c>
      <c r="O363" s="331" t="s">
        <v>3813</v>
      </c>
      <c r="P363" s="424" t="s">
        <v>3813</v>
      </c>
      <c r="Q363" s="333" t="s">
        <v>3813</v>
      </c>
      <c r="R363" s="334" t="s">
        <v>3813</v>
      </c>
      <c r="S363" s="423" t="s">
        <v>3813</v>
      </c>
      <c r="T363" s="330" t="s">
        <v>3813</v>
      </c>
      <c r="U363" s="331" t="s">
        <v>3813</v>
      </c>
      <c r="V363" s="424" t="s">
        <v>3813</v>
      </c>
      <c r="W363" s="333" t="s">
        <v>3813</v>
      </c>
      <c r="X363" s="334" t="s">
        <v>3813</v>
      </c>
      <c r="Y363" s="423" t="s">
        <v>3813</v>
      </c>
      <c r="Z363" s="330" t="s">
        <v>3813</v>
      </c>
      <c r="AA363" s="331" t="s">
        <v>3813</v>
      </c>
      <c r="AB363" s="424" t="s">
        <v>3813</v>
      </c>
      <c r="AC363" s="335">
        <v>311</v>
      </c>
      <c r="AD363" s="327">
        <v>0</v>
      </c>
      <c r="AE363" s="336">
        <v>100</v>
      </c>
      <c r="AF363" s="337">
        <v>0</v>
      </c>
    </row>
    <row r="364" spans="1:32" ht="18.75" customHeight="1">
      <c r="A364" s="356">
        <v>362</v>
      </c>
      <c r="B364" s="357">
        <v>316</v>
      </c>
      <c r="C364" s="358" t="s">
        <v>935</v>
      </c>
      <c r="D364" s="359" t="s">
        <v>3815</v>
      </c>
      <c r="E364" s="360" t="s">
        <v>3813</v>
      </c>
      <c r="F364" s="361">
        <v>358</v>
      </c>
      <c r="G364" s="362">
        <v>67642407</v>
      </c>
      <c r="H364" s="363">
        <v>383</v>
      </c>
      <c r="I364" s="364">
        <v>379</v>
      </c>
      <c r="J364" s="365">
        <v>69920668</v>
      </c>
      <c r="K364" s="366">
        <v>470</v>
      </c>
      <c r="L364" s="367">
        <v>466</v>
      </c>
      <c r="M364" s="362">
        <v>3212698</v>
      </c>
      <c r="N364" s="363">
        <v>425</v>
      </c>
      <c r="O364" s="364">
        <v>420</v>
      </c>
      <c r="P364" s="365">
        <v>12045956</v>
      </c>
      <c r="Q364" s="366">
        <v>490</v>
      </c>
      <c r="R364" s="367">
        <v>485</v>
      </c>
      <c r="S364" s="362">
        <v>26161484</v>
      </c>
      <c r="T364" s="363">
        <v>467</v>
      </c>
      <c r="U364" s="364">
        <v>463</v>
      </c>
      <c r="V364" s="365">
        <v>-3551054</v>
      </c>
      <c r="W364" s="366">
        <v>44</v>
      </c>
      <c r="X364" s="367">
        <v>44</v>
      </c>
      <c r="Y364" s="362">
        <v>45563</v>
      </c>
      <c r="Z364" s="363">
        <v>129</v>
      </c>
      <c r="AA364" s="364">
        <v>128</v>
      </c>
      <c r="AB364" s="365">
        <v>498</v>
      </c>
      <c r="AC364" s="368">
        <v>322</v>
      </c>
      <c r="AD364" s="360">
        <v>0</v>
      </c>
      <c r="AE364" s="369">
        <v>100</v>
      </c>
      <c r="AF364" s="370">
        <v>0</v>
      </c>
    </row>
    <row r="365" spans="1:32" ht="18.75" customHeight="1">
      <c r="A365" s="356">
        <v>363</v>
      </c>
      <c r="B365" s="357" t="s">
        <v>3813</v>
      </c>
      <c r="C365" s="358" t="s">
        <v>3319</v>
      </c>
      <c r="D365" s="359" t="s">
        <v>3815</v>
      </c>
      <c r="E365" s="360" t="s">
        <v>3813</v>
      </c>
      <c r="F365" s="361">
        <v>359</v>
      </c>
      <c r="G365" s="362">
        <v>67268359</v>
      </c>
      <c r="H365" s="363">
        <v>394</v>
      </c>
      <c r="I365" s="364">
        <v>390</v>
      </c>
      <c r="J365" s="365">
        <v>68813549</v>
      </c>
      <c r="K365" s="366" t="s">
        <v>3813</v>
      </c>
      <c r="L365" s="367" t="s">
        <v>3813</v>
      </c>
      <c r="M365" s="426" t="s">
        <v>3813</v>
      </c>
      <c r="N365" s="363" t="s">
        <v>3813</v>
      </c>
      <c r="O365" s="364" t="s">
        <v>3813</v>
      </c>
      <c r="P365" s="425" t="s">
        <v>3813</v>
      </c>
      <c r="Q365" s="366" t="s">
        <v>3813</v>
      </c>
      <c r="R365" s="367" t="s">
        <v>3813</v>
      </c>
      <c r="S365" s="426" t="s">
        <v>3813</v>
      </c>
      <c r="T365" s="363" t="s">
        <v>3813</v>
      </c>
      <c r="U365" s="364" t="s">
        <v>3813</v>
      </c>
      <c r="V365" s="425" t="s">
        <v>3813</v>
      </c>
      <c r="W365" s="366" t="s">
        <v>3813</v>
      </c>
      <c r="X365" s="367" t="s">
        <v>3813</v>
      </c>
      <c r="Y365" s="426" t="s">
        <v>3813</v>
      </c>
      <c r="Z365" s="363" t="s">
        <v>3813</v>
      </c>
      <c r="AA365" s="364" t="s">
        <v>3813</v>
      </c>
      <c r="AB365" s="425" t="s">
        <v>3813</v>
      </c>
      <c r="AC365" s="368">
        <v>322</v>
      </c>
      <c r="AD365" s="360">
        <v>0</v>
      </c>
      <c r="AE365" s="369">
        <v>100</v>
      </c>
      <c r="AF365" s="370">
        <v>0</v>
      </c>
    </row>
    <row r="366" spans="1:32" ht="18.75" customHeight="1">
      <c r="A366" s="338">
        <v>364</v>
      </c>
      <c r="B366" s="339">
        <v>394</v>
      </c>
      <c r="C366" s="340" t="s">
        <v>2337</v>
      </c>
      <c r="D366" s="341" t="s">
        <v>465</v>
      </c>
      <c r="E366" s="351" t="s">
        <v>3813</v>
      </c>
      <c r="F366" s="353">
        <v>360</v>
      </c>
      <c r="G366" s="344">
        <v>67170637</v>
      </c>
      <c r="H366" s="345">
        <v>404</v>
      </c>
      <c r="I366" s="346">
        <v>400</v>
      </c>
      <c r="J366" s="347">
        <v>67633302</v>
      </c>
      <c r="K366" s="348">
        <v>262</v>
      </c>
      <c r="L366" s="349">
        <v>258</v>
      </c>
      <c r="M366" s="344">
        <v>14632099</v>
      </c>
      <c r="N366" s="345">
        <v>208</v>
      </c>
      <c r="O366" s="346">
        <v>204</v>
      </c>
      <c r="P366" s="347">
        <v>38145312</v>
      </c>
      <c r="Q366" s="348">
        <v>334</v>
      </c>
      <c r="R366" s="349">
        <v>330</v>
      </c>
      <c r="S366" s="344">
        <v>57107226</v>
      </c>
      <c r="T366" s="345">
        <v>163</v>
      </c>
      <c r="U366" s="346">
        <v>162</v>
      </c>
      <c r="V366" s="347">
        <v>6019242</v>
      </c>
      <c r="W366" s="348">
        <v>354</v>
      </c>
      <c r="X366" s="349">
        <v>353</v>
      </c>
      <c r="Y366" s="344">
        <v>2279</v>
      </c>
      <c r="Z366" s="345">
        <v>197</v>
      </c>
      <c r="AA366" s="346">
        <v>195</v>
      </c>
      <c r="AB366" s="347">
        <v>373</v>
      </c>
      <c r="AC366" s="350">
        <v>313</v>
      </c>
      <c r="AD366" s="351">
        <v>0</v>
      </c>
      <c r="AE366" s="343">
        <v>100</v>
      </c>
      <c r="AF366" s="352">
        <v>0</v>
      </c>
    </row>
    <row r="367" spans="1:32" ht="18.75" customHeight="1">
      <c r="A367" s="404">
        <v>365</v>
      </c>
      <c r="B367" s="405">
        <v>378</v>
      </c>
      <c r="C367" s="406" t="s">
        <v>666</v>
      </c>
      <c r="D367" s="407" t="s">
        <v>3815</v>
      </c>
      <c r="E367" s="408" t="s">
        <v>3813</v>
      </c>
      <c r="F367" s="409">
        <v>361</v>
      </c>
      <c r="G367" s="410">
        <v>67034101</v>
      </c>
      <c r="H367" s="411">
        <v>368</v>
      </c>
      <c r="I367" s="412">
        <v>364</v>
      </c>
      <c r="J367" s="413">
        <v>72418889</v>
      </c>
      <c r="K367" s="414">
        <v>343</v>
      </c>
      <c r="L367" s="415">
        <v>339</v>
      </c>
      <c r="M367" s="410">
        <v>11337975</v>
      </c>
      <c r="N367" s="411">
        <v>394</v>
      </c>
      <c r="O367" s="412">
        <v>389</v>
      </c>
      <c r="P367" s="413">
        <v>15777879</v>
      </c>
      <c r="Q367" s="414">
        <v>342</v>
      </c>
      <c r="R367" s="415">
        <v>338</v>
      </c>
      <c r="S367" s="410">
        <v>56304571</v>
      </c>
      <c r="T367" s="411">
        <v>470</v>
      </c>
      <c r="U367" s="412">
        <v>466</v>
      </c>
      <c r="V367" s="413">
        <v>-3664678</v>
      </c>
      <c r="W367" s="414">
        <v>239</v>
      </c>
      <c r="X367" s="415">
        <v>238</v>
      </c>
      <c r="Y367" s="410">
        <v>11367</v>
      </c>
      <c r="Z367" s="411">
        <v>204</v>
      </c>
      <c r="AA367" s="412">
        <v>202</v>
      </c>
      <c r="AB367" s="413">
        <v>358</v>
      </c>
      <c r="AC367" s="418">
        <v>384</v>
      </c>
      <c r="AD367" s="408">
        <v>0</v>
      </c>
      <c r="AE367" s="419">
        <v>100</v>
      </c>
      <c r="AF367" s="420">
        <v>0</v>
      </c>
    </row>
    <row r="368" spans="1:32" ht="18.75" customHeight="1">
      <c r="A368" s="323">
        <v>366</v>
      </c>
      <c r="B368" s="324">
        <v>291</v>
      </c>
      <c r="C368" s="325" t="s">
        <v>936</v>
      </c>
      <c r="D368" s="326" t="s">
        <v>312</v>
      </c>
      <c r="E368" s="327" t="s">
        <v>3813</v>
      </c>
      <c r="F368" s="328">
        <v>362</v>
      </c>
      <c r="G368" s="329">
        <v>66985119</v>
      </c>
      <c r="H368" s="330">
        <v>276</v>
      </c>
      <c r="I368" s="331">
        <v>272</v>
      </c>
      <c r="J368" s="332">
        <v>84007292</v>
      </c>
      <c r="K368" s="333">
        <v>87</v>
      </c>
      <c r="L368" s="334">
        <v>84</v>
      </c>
      <c r="M368" s="329">
        <v>29427203</v>
      </c>
      <c r="N368" s="330">
        <v>159</v>
      </c>
      <c r="O368" s="331">
        <v>155</v>
      </c>
      <c r="P368" s="332">
        <v>46746989</v>
      </c>
      <c r="Q368" s="333">
        <v>323</v>
      </c>
      <c r="R368" s="334">
        <v>319</v>
      </c>
      <c r="S368" s="329">
        <v>59040287</v>
      </c>
      <c r="T368" s="330">
        <v>170</v>
      </c>
      <c r="U368" s="331">
        <v>169</v>
      </c>
      <c r="V368" s="332">
        <v>5937174</v>
      </c>
      <c r="W368" s="333">
        <v>153</v>
      </c>
      <c r="X368" s="334">
        <v>152</v>
      </c>
      <c r="Y368" s="329">
        <v>21945</v>
      </c>
      <c r="Z368" s="330">
        <v>105</v>
      </c>
      <c r="AA368" s="331">
        <v>104</v>
      </c>
      <c r="AB368" s="332">
        <v>561</v>
      </c>
      <c r="AC368" s="335">
        <v>332</v>
      </c>
      <c r="AD368" s="327">
        <v>0</v>
      </c>
      <c r="AE368" s="336">
        <v>100</v>
      </c>
      <c r="AF368" s="337">
        <v>0</v>
      </c>
    </row>
    <row r="369" spans="1:32" ht="18.75" customHeight="1">
      <c r="A369" s="356">
        <v>367</v>
      </c>
      <c r="B369" s="357" t="s">
        <v>3813</v>
      </c>
      <c r="C369" s="428" t="s">
        <v>3813</v>
      </c>
      <c r="D369" s="359" t="s">
        <v>3815</v>
      </c>
      <c r="E369" s="360" t="s">
        <v>3813</v>
      </c>
      <c r="F369" s="361">
        <v>363</v>
      </c>
      <c r="G369" s="426" t="s">
        <v>3813</v>
      </c>
      <c r="H369" s="363">
        <v>403</v>
      </c>
      <c r="I369" s="364">
        <v>399</v>
      </c>
      <c r="J369" s="425" t="s">
        <v>3813</v>
      </c>
      <c r="K369" s="366">
        <v>138</v>
      </c>
      <c r="L369" s="367">
        <v>135</v>
      </c>
      <c r="M369" s="426" t="s">
        <v>3813</v>
      </c>
      <c r="N369" s="363">
        <v>151</v>
      </c>
      <c r="O369" s="364">
        <v>147</v>
      </c>
      <c r="P369" s="425" t="s">
        <v>3813</v>
      </c>
      <c r="Q369" s="366">
        <v>327</v>
      </c>
      <c r="R369" s="367">
        <v>323</v>
      </c>
      <c r="S369" s="426" t="s">
        <v>3813</v>
      </c>
      <c r="T369" s="363">
        <v>60</v>
      </c>
      <c r="U369" s="364">
        <v>60</v>
      </c>
      <c r="V369" s="425" t="s">
        <v>3813</v>
      </c>
      <c r="W369" s="366">
        <v>372</v>
      </c>
      <c r="X369" s="367">
        <v>371</v>
      </c>
      <c r="Y369" s="426" t="s">
        <v>3813</v>
      </c>
      <c r="Z369" s="363">
        <v>452</v>
      </c>
      <c r="AA369" s="364">
        <v>447</v>
      </c>
      <c r="AB369" s="425" t="s">
        <v>3813</v>
      </c>
      <c r="AC369" s="368">
        <v>312</v>
      </c>
      <c r="AD369" s="360">
        <v>0</v>
      </c>
      <c r="AE369" s="369">
        <v>100</v>
      </c>
      <c r="AF369" s="370">
        <v>0</v>
      </c>
    </row>
    <row r="370" spans="1:32" ht="18.75" customHeight="1">
      <c r="A370" s="338">
        <v>368</v>
      </c>
      <c r="B370" s="429">
        <v>364</v>
      </c>
      <c r="C370" s="340" t="s">
        <v>391</v>
      </c>
      <c r="D370" s="341" t="s">
        <v>3372</v>
      </c>
      <c r="E370" s="351" t="s">
        <v>3813</v>
      </c>
      <c r="F370" s="353">
        <v>364</v>
      </c>
      <c r="G370" s="344">
        <v>66635235</v>
      </c>
      <c r="H370" s="345">
        <v>406</v>
      </c>
      <c r="I370" s="346">
        <v>402</v>
      </c>
      <c r="J370" s="347">
        <v>67168252</v>
      </c>
      <c r="K370" s="348">
        <v>398</v>
      </c>
      <c r="L370" s="349">
        <v>394</v>
      </c>
      <c r="M370" s="344">
        <v>8351352</v>
      </c>
      <c r="N370" s="345">
        <v>316</v>
      </c>
      <c r="O370" s="346">
        <v>312</v>
      </c>
      <c r="P370" s="347">
        <v>23770493</v>
      </c>
      <c r="Q370" s="348">
        <v>412</v>
      </c>
      <c r="R370" s="349">
        <v>408</v>
      </c>
      <c r="S370" s="344">
        <v>45268511</v>
      </c>
      <c r="T370" s="345">
        <v>203</v>
      </c>
      <c r="U370" s="346">
        <v>201</v>
      </c>
      <c r="V370" s="347">
        <v>4707953</v>
      </c>
      <c r="W370" s="348">
        <v>187</v>
      </c>
      <c r="X370" s="349">
        <v>186</v>
      </c>
      <c r="Y370" s="344">
        <v>17161</v>
      </c>
      <c r="Z370" s="345">
        <v>411</v>
      </c>
      <c r="AA370" s="346">
        <v>406</v>
      </c>
      <c r="AB370" s="347">
        <v>135</v>
      </c>
      <c r="AC370" s="350">
        <v>371</v>
      </c>
      <c r="AD370" s="351">
        <v>0</v>
      </c>
      <c r="AE370" s="343">
        <v>100</v>
      </c>
      <c r="AF370" s="352">
        <v>0</v>
      </c>
    </row>
    <row r="371" spans="1:32" ht="18.75" customHeight="1">
      <c r="A371" s="338">
        <v>369</v>
      </c>
      <c r="B371" s="429">
        <v>374</v>
      </c>
      <c r="C371" s="340" t="s">
        <v>2352</v>
      </c>
      <c r="D371" s="341" t="s">
        <v>3371</v>
      </c>
      <c r="E371" s="351" t="s">
        <v>3813</v>
      </c>
      <c r="F371" s="353">
        <v>365</v>
      </c>
      <c r="G371" s="344">
        <v>66509438</v>
      </c>
      <c r="H371" s="345">
        <v>353</v>
      </c>
      <c r="I371" s="346">
        <v>349</v>
      </c>
      <c r="J371" s="347">
        <v>74787872</v>
      </c>
      <c r="K371" s="348">
        <v>334</v>
      </c>
      <c r="L371" s="349">
        <v>330</v>
      </c>
      <c r="M371" s="344">
        <v>11502054</v>
      </c>
      <c r="N371" s="345">
        <v>104</v>
      </c>
      <c r="O371" s="346">
        <v>100</v>
      </c>
      <c r="P371" s="347">
        <v>57055241</v>
      </c>
      <c r="Q371" s="348">
        <v>187</v>
      </c>
      <c r="R371" s="349">
        <v>184</v>
      </c>
      <c r="S371" s="344">
        <v>88336727</v>
      </c>
      <c r="T371" s="345">
        <v>377</v>
      </c>
      <c r="U371" s="346">
        <v>375</v>
      </c>
      <c r="V371" s="347">
        <v>1097823</v>
      </c>
      <c r="W371" s="348">
        <v>265</v>
      </c>
      <c r="X371" s="349">
        <v>264</v>
      </c>
      <c r="Y371" s="344">
        <v>9052</v>
      </c>
      <c r="Z371" s="345">
        <v>214</v>
      </c>
      <c r="AA371" s="346">
        <v>212</v>
      </c>
      <c r="AB371" s="347">
        <v>348</v>
      </c>
      <c r="AC371" s="350">
        <v>356</v>
      </c>
      <c r="AD371" s="351">
        <v>0</v>
      </c>
      <c r="AE371" s="343">
        <v>50</v>
      </c>
      <c r="AF371" s="352">
        <v>50</v>
      </c>
    </row>
    <row r="372" spans="1:32" ht="18.75" customHeight="1">
      <c r="A372" s="371">
        <v>370</v>
      </c>
      <c r="B372" s="372" t="s">
        <v>3813</v>
      </c>
      <c r="C372" s="373" t="s">
        <v>1260</v>
      </c>
      <c r="D372" s="374" t="s">
        <v>1737</v>
      </c>
      <c r="E372" s="375" t="s">
        <v>3813</v>
      </c>
      <c r="F372" s="376">
        <v>366</v>
      </c>
      <c r="G372" s="377">
        <v>66459898</v>
      </c>
      <c r="H372" s="378">
        <v>410</v>
      </c>
      <c r="I372" s="379">
        <v>406</v>
      </c>
      <c r="J372" s="380">
        <v>66906006</v>
      </c>
      <c r="K372" s="381">
        <v>159</v>
      </c>
      <c r="L372" s="382">
        <v>156</v>
      </c>
      <c r="M372" s="377">
        <v>21718640</v>
      </c>
      <c r="N372" s="378">
        <v>176</v>
      </c>
      <c r="O372" s="379">
        <v>172</v>
      </c>
      <c r="P372" s="380">
        <v>43634618</v>
      </c>
      <c r="Q372" s="381">
        <v>356</v>
      </c>
      <c r="R372" s="382">
        <v>352</v>
      </c>
      <c r="S372" s="377">
        <v>53058388</v>
      </c>
      <c r="T372" s="378">
        <v>201</v>
      </c>
      <c r="U372" s="379">
        <v>200</v>
      </c>
      <c r="V372" s="380">
        <v>4752280</v>
      </c>
      <c r="W372" s="381">
        <v>280</v>
      </c>
      <c r="X372" s="382">
        <v>279</v>
      </c>
      <c r="Y372" s="377">
        <v>7482</v>
      </c>
      <c r="Z372" s="378">
        <v>179</v>
      </c>
      <c r="AA372" s="379">
        <v>177</v>
      </c>
      <c r="AB372" s="380">
        <v>409</v>
      </c>
      <c r="AC372" s="385">
        <v>383</v>
      </c>
      <c r="AD372" s="375">
        <v>0</v>
      </c>
      <c r="AE372" s="386">
        <v>100</v>
      </c>
      <c r="AF372" s="387">
        <v>0</v>
      </c>
    </row>
    <row r="373" spans="1:32" ht="18.75" customHeight="1">
      <c r="A373" s="323">
        <v>371</v>
      </c>
      <c r="B373" s="324" t="s">
        <v>3813</v>
      </c>
      <c r="C373" s="325" t="s">
        <v>937</v>
      </c>
      <c r="D373" s="326" t="s">
        <v>465</v>
      </c>
      <c r="E373" s="327" t="s">
        <v>3813</v>
      </c>
      <c r="F373" s="328">
        <v>367</v>
      </c>
      <c r="G373" s="329">
        <v>66267943</v>
      </c>
      <c r="H373" s="330">
        <v>409</v>
      </c>
      <c r="I373" s="331">
        <v>405</v>
      </c>
      <c r="J373" s="332">
        <v>67011491</v>
      </c>
      <c r="K373" s="333">
        <v>317</v>
      </c>
      <c r="L373" s="334">
        <v>313</v>
      </c>
      <c r="M373" s="329">
        <v>12904450</v>
      </c>
      <c r="N373" s="330">
        <v>410</v>
      </c>
      <c r="O373" s="331">
        <v>405</v>
      </c>
      <c r="P373" s="332">
        <v>14083093</v>
      </c>
      <c r="Q373" s="333">
        <v>290</v>
      </c>
      <c r="R373" s="334">
        <v>286</v>
      </c>
      <c r="S373" s="329">
        <v>63266152</v>
      </c>
      <c r="T373" s="330">
        <v>126</v>
      </c>
      <c r="U373" s="331">
        <v>125</v>
      </c>
      <c r="V373" s="332">
        <v>7555676</v>
      </c>
      <c r="W373" s="333">
        <v>281</v>
      </c>
      <c r="X373" s="334">
        <v>280</v>
      </c>
      <c r="Y373" s="329">
        <v>7443</v>
      </c>
      <c r="Z373" s="330">
        <v>469</v>
      </c>
      <c r="AA373" s="331">
        <v>464</v>
      </c>
      <c r="AB373" s="332">
        <v>68</v>
      </c>
      <c r="AC373" s="335">
        <v>352</v>
      </c>
      <c r="AD373" s="327">
        <v>0</v>
      </c>
      <c r="AE373" s="336">
        <v>100</v>
      </c>
      <c r="AF373" s="337">
        <v>0</v>
      </c>
    </row>
    <row r="374" spans="1:32" ht="18.75" customHeight="1">
      <c r="A374" s="338">
        <v>372</v>
      </c>
      <c r="B374" s="339" t="s">
        <v>3813</v>
      </c>
      <c r="C374" s="429" t="s">
        <v>3813</v>
      </c>
      <c r="D374" s="341" t="s">
        <v>3812</v>
      </c>
      <c r="E374" s="351" t="s">
        <v>3813</v>
      </c>
      <c r="F374" s="353">
        <v>368</v>
      </c>
      <c r="G374" s="354" t="s">
        <v>3813</v>
      </c>
      <c r="H374" s="345">
        <v>411</v>
      </c>
      <c r="I374" s="346">
        <v>407</v>
      </c>
      <c r="J374" s="355" t="s">
        <v>3813</v>
      </c>
      <c r="K374" s="348">
        <v>69</v>
      </c>
      <c r="L374" s="349">
        <v>66</v>
      </c>
      <c r="M374" s="354" t="s">
        <v>3813</v>
      </c>
      <c r="N374" s="345">
        <v>153</v>
      </c>
      <c r="O374" s="346">
        <v>149</v>
      </c>
      <c r="P374" s="355" t="s">
        <v>3813</v>
      </c>
      <c r="Q374" s="348">
        <v>351</v>
      </c>
      <c r="R374" s="349">
        <v>347</v>
      </c>
      <c r="S374" s="354" t="s">
        <v>3813</v>
      </c>
      <c r="T374" s="345">
        <v>94</v>
      </c>
      <c r="U374" s="346">
        <v>94</v>
      </c>
      <c r="V374" s="355" t="s">
        <v>3813</v>
      </c>
      <c r="W374" s="348">
        <v>258</v>
      </c>
      <c r="X374" s="349">
        <v>257</v>
      </c>
      <c r="Y374" s="354" t="s">
        <v>3813</v>
      </c>
      <c r="Z374" s="345">
        <v>332</v>
      </c>
      <c r="AA374" s="346">
        <v>327</v>
      </c>
      <c r="AB374" s="355" t="s">
        <v>3813</v>
      </c>
      <c r="AC374" s="350">
        <v>311</v>
      </c>
      <c r="AD374" s="351">
        <v>0</v>
      </c>
      <c r="AE374" s="343">
        <v>100</v>
      </c>
      <c r="AF374" s="352">
        <v>0</v>
      </c>
    </row>
    <row r="375" spans="1:32" ht="18.75" customHeight="1">
      <c r="A375" s="338">
        <v>373</v>
      </c>
      <c r="B375" s="339" t="s">
        <v>3813</v>
      </c>
      <c r="C375" s="340" t="s">
        <v>938</v>
      </c>
      <c r="D375" s="341" t="s">
        <v>3816</v>
      </c>
      <c r="E375" s="351" t="s">
        <v>3813</v>
      </c>
      <c r="F375" s="353">
        <v>369</v>
      </c>
      <c r="G375" s="344">
        <v>65967357</v>
      </c>
      <c r="H375" s="345">
        <v>238</v>
      </c>
      <c r="I375" s="346">
        <v>234</v>
      </c>
      <c r="J375" s="347">
        <v>88726588</v>
      </c>
      <c r="K375" s="348">
        <v>48</v>
      </c>
      <c r="L375" s="349">
        <v>45</v>
      </c>
      <c r="M375" s="344">
        <v>37754920</v>
      </c>
      <c r="N375" s="345">
        <v>110</v>
      </c>
      <c r="O375" s="346">
        <v>106</v>
      </c>
      <c r="P375" s="347">
        <v>56340947</v>
      </c>
      <c r="Q375" s="348">
        <v>47</v>
      </c>
      <c r="R375" s="349">
        <v>45</v>
      </c>
      <c r="S375" s="344">
        <v>177052827</v>
      </c>
      <c r="T375" s="345">
        <v>16</v>
      </c>
      <c r="U375" s="346">
        <v>16</v>
      </c>
      <c r="V375" s="347">
        <v>25294016</v>
      </c>
      <c r="W375" s="348">
        <v>202</v>
      </c>
      <c r="X375" s="349">
        <v>201</v>
      </c>
      <c r="Y375" s="344">
        <v>15360</v>
      </c>
      <c r="Z375" s="345">
        <v>264</v>
      </c>
      <c r="AA375" s="346">
        <v>259</v>
      </c>
      <c r="AB375" s="347">
        <v>285</v>
      </c>
      <c r="AC375" s="350">
        <v>371</v>
      </c>
      <c r="AD375" s="351">
        <v>0</v>
      </c>
      <c r="AE375" s="343">
        <v>100</v>
      </c>
      <c r="AF375" s="352">
        <v>0</v>
      </c>
    </row>
    <row r="376" spans="1:32" ht="18.75" customHeight="1">
      <c r="A376" s="338">
        <v>374</v>
      </c>
      <c r="B376" s="339">
        <v>343</v>
      </c>
      <c r="C376" s="340" t="s">
        <v>3120</v>
      </c>
      <c r="D376" s="341" t="s">
        <v>3369</v>
      </c>
      <c r="E376" s="351" t="s">
        <v>3813</v>
      </c>
      <c r="F376" s="353">
        <v>370</v>
      </c>
      <c r="G376" s="344">
        <v>65842461</v>
      </c>
      <c r="H376" s="345">
        <v>412</v>
      </c>
      <c r="I376" s="346">
        <v>408</v>
      </c>
      <c r="J376" s="347">
        <v>66689310</v>
      </c>
      <c r="K376" s="348">
        <v>229</v>
      </c>
      <c r="L376" s="349">
        <v>226</v>
      </c>
      <c r="M376" s="344">
        <v>16741121</v>
      </c>
      <c r="N376" s="345">
        <v>500</v>
      </c>
      <c r="O376" s="346">
        <v>495</v>
      </c>
      <c r="P376" s="347">
        <v>-69679802</v>
      </c>
      <c r="Q376" s="348">
        <v>67</v>
      </c>
      <c r="R376" s="349">
        <v>65</v>
      </c>
      <c r="S376" s="344">
        <v>150368134</v>
      </c>
      <c r="T376" s="345">
        <v>486</v>
      </c>
      <c r="U376" s="346">
        <v>481</v>
      </c>
      <c r="V376" s="347">
        <v>-8454046</v>
      </c>
      <c r="W376" s="348">
        <v>342</v>
      </c>
      <c r="X376" s="349">
        <v>341</v>
      </c>
      <c r="Y376" s="344">
        <v>2635</v>
      </c>
      <c r="Z376" s="345">
        <v>128</v>
      </c>
      <c r="AA376" s="346">
        <v>127</v>
      </c>
      <c r="AB376" s="347">
        <v>500</v>
      </c>
      <c r="AC376" s="350">
        <v>321</v>
      </c>
      <c r="AD376" s="351">
        <v>0</v>
      </c>
      <c r="AE376" s="343">
        <v>100</v>
      </c>
      <c r="AF376" s="352">
        <v>0</v>
      </c>
    </row>
    <row r="377" spans="1:32" ht="18.75" customHeight="1">
      <c r="A377" s="452">
        <v>375</v>
      </c>
      <c r="B377" s="453">
        <v>270</v>
      </c>
      <c r="C377" s="454" t="s">
        <v>602</v>
      </c>
      <c r="D377" s="455" t="s">
        <v>3815</v>
      </c>
      <c r="E377" s="456" t="s">
        <v>3813</v>
      </c>
      <c r="F377" s="457">
        <v>371</v>
      </c>
      <c r="G377" s="458">
        <v>65829680</v>
      </c>
      <c r="H377" s="459">
        <v>417</v>
      </c>
      <c r="I377" s="460">
        <v>413</v>
      </c>
      <c r="J377" s="461">
        <v>65860550</v>
      </c>
      <c r="K377" s="462">
        <v>385</v>
      </c>
      <c r="L377" s="463">
        <v>381</v>
      </c>
      <c r="M377" s="458">
        <v>8913296</v>
      </c>
      <c r="N377" s="459">
        <v>252</v>
      </c>
      <c r="O377" s="460">
        <v>248</v>
      </c>
      <c r="P377" s="461">
        <v>31189214</v>
      </c>
      <c r="Q377" s="462">
        <v>463</v>
      </c>
      <c r="R377" s="463">
        <v>459</v>
      </c>
      <c r="S377" s="458">
        <v>33985060</v>
      </c>
      <c r="T377" s="459">
        <v>212</v>
      </c>
      <c r="U377" s="460">
        <v>210</v>
      </c>
      <c r="V377" s="461">
        <v>4319008</v>
      </c>
      <c r="W377" s="462">
        <v>56</v>
      </c>
      <c r="X377" s="463">
        <v>55</v>
      </c>
      <c r="Y377" s="458">
        <v>41329</v>
      </c>
      <c r="Z377" s="459">
        <v>344</v>
      </c>
      <c r="AA377" s="460">
        <v>339</v>
      </c>
      <c r="AB377" s="461">
        <v>203</v>
      </c>
      <c r="AC377" s="464">
        <v>322</v>
      </c>
      <c r="AD377" s="456">
        <v>0</v>
      </c>
      <c r="AE377" s="465">
        <v>100</v>
      </c>
      <c r="AF377" s="466">
        <v>0</v>
      </c>
    </row>
    <row r="378" spans="1:32" ht="18.75" customHeight="1">
      <c r="A378" s="388">
        <v>376</v>
      </c>
      <c r="B378" s="389">
        <v>403</v>
      </c>
      <c r="C378" s="390" t="s">
        <v>2068</v>
      </c>
      <c r="D378" s="391" t="s">
        <v>3815</v>
      </c>
      <c r="E378" s="392" t="s">
        <v>3813</v>
      </c>
      <c r="F378" s="393">
        <v>372</v>
      </c>
      <c r="G378" s="394">
        <v>65652076</v>
      </c>
      <c r="H378" s="395">
        <v>392</v>
      </c>
      <c r="I378" s="396">
        <v>388</v>
      </c>
      <c r="J378" s="397">
        <v>68991481</v>
      </c>
      <c r="K378" s="398">
        <v>373</v>
      </c>
      <c r="L378" s="399">
        <v>369</v>
      </c>
      <c r="M378" s="394">
        <v>9682873</v>
      </c>
      <c r="N378" s="395">
        <v>149</v>
      </c>
      <c r="O378" s="396">
        <v>145</v>
      </c>
      <c r="P378" s="397">
        <v>48135375</v>
      </c>
      <c r="Q378" s="398">
        <v>281</v>
      </c>
      <c r="R378" s="399">
        <v>277</v>
      </c>
      <c r="S378" s="394">
        <v>64186412</v>
      </c>
      <c r="T378" s="395">
        <v>216</v>
      </c>
      <c r="U378" s="396">
        <v>214</v>
      </c>
      <c r="V378" s="397">
        <v>4201986</v>
      </c>
      <c r="W378" s="398">
        <v>370</v>
      </c>
      <c r="X378" s="399">
        <v>369</v>
      </c>
      <c r="Y378" s="394">
        <v>1377</v>
      </c>
      <c r="Z378" s="395">
        <v>338</v>
      </c>
      <c r="AA378" s="396">
        <v>333</v>
      </c>
      <c r="AB378" s="397">
        <v>209</v>
      </c>
      <c r="AC378" s="401">
        <v>321</v>
      </c>
      <c r="AD378" s="392">
        <v>0</v>
      </c>
      <c r="AE378" s="402">
        <v>100</v>
      </c>
      <c r="AF378" s="403">
        <v>0</v>
      </c>
    </row>
    <row r="379" spans="1:32" ht="18.75" customHeight="1">
      <c r="A379" s="338">
        <v>377</v>
      </c>
      <c r="B379" s="339">
        <v>405</v>
      </c>
      <c r="C379" s="340" t="s">
        <v>686</v>
      </c>
      <c r="D379" s="341" t="s">
        <v>465</v>
      </c>
      <c r="E379" s="342" t="s">
        <v>3813</v>
      </c>
      <c r="F379" s="343">
        <v>373</v>
      </c>
      <c r="G379" s="344">
        <v>65565789</v>
      </c>
      <c r="H379" s="345">
        <v>421</v>
      </c>
      <c r="I379" s="346">
        <v>417</v>
      </c>
      <c r="J379" s="347">
        <v>65565789</v>
      </c>
      <c r="K379" s="348">
        <v>297</v>
      </c>
      <c r="L379" s="349">
        <v>293</v>
      </c>
      <c r="M379" s="344">
        <v>13491659</v>
      </c>
      <c r="N379" s="345">
        <v>280</v>
      </c>
      <c r="O379" s="346">
        <v>276</v>
      </c>
      <c r="P379" s="347">
        <v>27711944</v>
      </c>
      <c r="Q379" s="348">
        <v>426</v>
      </c>
      <c r="R379" s="349">
        <v>422</v>
      </c>
      <c r="S379" s="344">
        <v>41825699</v>
      </c>
      <c r="T379" s="345">
        <v>177</v>
      </c>
      <c r="U379" s="346">
        <v>176</v>
      </c>
      <c r="V379" s="347">
        <v>5584445</v>
      </c>
      <c r="W379" s="348">
        <v>186</v>
      </c>
      <c r="X379" s="349">
        <v>185</v>
      </c>
      <c r="Y379" s="344">
        <v>17233</v>
      </c>
      <c r="Z379" s="345">
        <v>203</v>
      </c>
      <c r="AA379" s="346">
        <v>201</v>
      </c>
      <c r="AB379" s="347">
        <v>361</v>
      </c>
      <c r="AC379" s="350">
        <v>385</v>
      </c>
      <c r="AD379" s="351">
        <v>0</v>
      </c>
      <c r="AE379" s="343">
        <v>99.94</v>
      </c>
      <c r="AF379" s="352">
        <v>0.06</v>
      </c>
    </row>
    <row r="380" spans="1:32" ht="18.75" customHeight="1">
      <c r="A380" s="356">
        <v>378</v>
      </c>
      <c r="B380" s="357">
        <v>363</v>
      </c>
      <c r="C380" s="358" t="s">
        <v>3299</v>
      </c>
      <c r="D380" s="359" t="s">
        <v>3815</v>
      </c>
      <c r="E380" s="360" t="s">
        <v>3813</v>
      </c>
      <c r="F380" s="361">
        <v>374</v>
      </c>
      <c r="G380" s="362">
        <v>65143757</v>
      </c>
      <c r="H380" s="363">
        <v>250</v>
      </c>
      <c r="I380" s="364">
        <v>246</v>
      </c>
      <c r="J380" s="365">
        <v>87091938</v>
      </c>
      <c r="K380" s="366">
        <v>228</v>
      </c>
      <c r="L380" s="367">
        <v>225</v>
      </c>
      <c r="M380" s="362">
        <v>16819933</v>
      </c>
      <c r="N380" s="363">
        <v>455</v>
      </c>
      <c r="O380" s="364">
        <v>450</v>
      </c>
      <c r="P380" s="365">
        <v>8956880</v>
      </c>
      <c r="Q380" s="366">
        <v>138</v>
      </c>
      <c r="R380" s="367">
        <v>135</v>
      </c>
      <c r="S380" s="362">
        <v>106533463</v>
      </c>
      <c r="T380" s="363">
        <v>472</v>
      </c>
      <c r="U380" s="364">
        <v>468</v>
      </c>
      <c r="V380" s="365">
        <v>-3816110</v>
      </c>
      <c r="W380" s="366">
        <v>222</v>
      </c>
      <c r="X380" s="367">
        <v>221</v>
      </c>
      <c r="Y380" s="362">
        <v>13073</v>
      </c>
      <c r="Z380" s="363">
        <v>88</v>
      </c>
      <c r="AA380" s="364">
        <v>87</v>
      </c>
      <c r="AB380" s="365">
        <v>612</v>
      </c>
      <c r="AC380" s="368">
        <v>362</v>
      </c>
      <c r="AD380" s="360">
        <v>0</v>
      </c>
      <c r="AE380" s="369">
        <v>27.5</v>
      </c>
      <c r="AF380" s="370">
        <v>72.5</v>
      </c>
    </row>
    <row r="381" spans="1:32" ht="18.75" customHeight="1">
      <c r="A381" s="356">
        <v>379</v>
      </c>
      <c r="B381" s="357">
        <v>352</v>
      </c>
      <c r="C381" s="358" t="s">
        <v>474</v>
      </c>
      <c r="D381" s="359" t="s">
        <v>3815</v>
      </c>
      <c r="E381" s="360" t="s">
        <v>3813</v>
      </c>
      <c r="F381" s="361">
        <v>375</v>
      </c>
      <c r="G381" s="362">
        <v>65095449</v>
      </c>
      <c r="H381" s="363">
        <v>416</v>
      </c>
      <c r="I381" s="364">
        <v>412</v>
      </c>
      <c r="J381" s="365">
        <v>66024930</v>
      </c>
      <c r="K381" s="366">
        <v>306</v>
      </c>
      <c r="L381" s="367">
        <v>302</v>
      </c>
      <c r="M381" s="362">
        <v>13351268</v>
      </c>
      <c r="N381" s="363">
        <v>418</v>
      </c>
      <c r="O381" s="364">
        <v>413</v>
      </c>
      <c r="P381" s="365">
        <v>13078958</v>
      </c>
      <c r="Q381" s="366">
        <v>237</v>
      </c>
      <c r="R381" s="367">
        <v>233</v>
      </c>
      <c r="S381" s="362">
        <v>74616475</v>
      </c>
      <c r="T381" s="363">
        <v>435</v>
      </c>
      <c r="U381" s="364">
        <v>431</v>
      </c>
      <c r="V381" s="365">
        <v>97260</v>
      </c>
      <c r="W381" s="366">
        <v>282</v>
      </c>
      <c r="X381" s="367">
        <v>281</v>
      </c>
      <c r="Y381" s="362">
        <v>7391</v>
      </c>
      <c r="Z381" s="363">
        <v>257</v>
      </c>
      <c r="AA381" s="364">
        <v>252</v>
      </c>
      <c r="AB381" s="365">
        <v>296</v>
      </c>
      <c r="AC381" s="368">
        <v>311</v>
      </c>
      <c r="AD381" s="360">
        <v>0</v>
      </c>
      <c r="AE381" s="369">
        <v>100</v>
      </c>
      <c r="AF381" s="370">
        <v>0</v>
      </c>
    </row>
    <row r="382" spans="1:32" ht="18.75" customHeight="1">
      <c r="A382" s="371">
        <v>380</v>
      </c>
      <c r="B382" s="372" t="s">
        <v>3813</v>
      </c>
      <c r="C382" s="373" t="s">
        <v>939</v>
      </c>
      <c r="D382" s="374" t="s">
        <v>1750</v>
      </c>
      <c r="E382" s="375" t="s">
        <v>3813</v>
      </c>
      <c r="F382" s="376">
        <v>376</v>
      </c>
      <c r="G382" s="377">
        <v>65006776</v>
      </c>
      <c r="H382" s="378">
        <v>424</v>
      </c>
      <c r="I382" s="379">
        <v>420</v>
      </c>
      <c r="J382" s="380">
        <v>65267133</v>
      </c>
      <c r="K382" s="381">
        <v>434</v>
      </c>
      <c r="L382" s="382">
        <v>430</v>
      </c>
      <c r="M382" s="377">
        <v>6562415</v>
      </c>
      <c r="N382" s="378">
        <v>250</v>
      </c>
      <c r="O382" s="379">
        <v>246</v>
      </c>
      <c r="P382" s="380">
        <v>31569095</v>
      </c>
      <c r="Q382" s="381">
        <v>462</v>
      </c>
      <c r="R382" s="382">
        <v>458</v>
      </c>
      <c r="S382" s="377">
        <v>34291825</v>
      </c>
      <c r="T382" s="378">
        <v>291</v>
      </c>
      <c r="U382" s="379">
        <v>289</v>
      </c>
      <c r="V382" s="380">
        <v>2397602</v>
      </c>
      <c r="W382" s="381" t="s">
        <v>3813</v>
      </c>
      <c r="X382" s="382" t="s">
        <v>3813</v>
      </c>
      <c r="Y382" s="383" t="s">
        <v>3813</v>
      </c>
      <c r="Z382" s="378">
        <v>497</v>
      </c>
      <c r="AA382" s="379">
        <v>492</v>
      </c>
      <c r="AB382" s="380">
        <v>33</v>
      </c>
      <c r="AC382" s="385">
        <v>400</v>
      </c>
      <c r="AD382" s="375">
        <v>0</v>
      </c>
      <c r="AE382" s="386">
        <v>100</v>
      </c>
      <c r="AF382" s="387">
        <v>0</v>
      </c>
    </row>
    <row r="383" spans="1:32" ht="18.75" customHeight="1">
      <c r="A383" s="323">
        <v>381</v>
      </c>
      <c r="B383" s="324" t="s">
        <v>3813</v>
      </c>
      <c r="C383" s="325" t="s">
        <v>940</v>
      </c>
      <c r="D383" s="326" t="s">
        <v>3369</v>
      </c>
      <c r="E383" s="327" t="s">
        <v>3813</v>
      </c>
      <c r="F383" s="328">
        <v>377</v>
      </c>
      <c r="G383" s="329">
        <v>64922962</v>
      </c>
      <c r="H383" s="330">
        <v>366</v>
      </c>
      <c r="I383" s="331">
        <v>362</v>
      </c>
      <c r="J383" s="332">
        <v>72691741</v>
      </c>
      <c r="K383" s="333">
        <v>246</v>
      </c>
      <c r="L383" s="334">
        <v>243</v>
      </c>
      <c r="M383" s="329">
        <v>15282781</v>
      </c>
      <c r="N383" s="330">
        <v>460</v>
      </c>
      <c r="O383" s="331">
        <v>455</v>
      </c>
      <c r="P383" s="332">
        <v>8532499</v>
      </c>
      <c r="Q383" s="333">
        <v>389</v>
      </c>
      <c r="R383" s="334">
        <v>385</v>
      </c>
      <c r="S383" s="329">
        <v>48294003</v>
      </c>
      <c r="T383" s="330">
        <v>272</v>
      </c>
      <c r="U383" s="331">
        <v>270</v>
      </c>
      <c r="V383" s="332">
        <v>2782619</v>
      </c>
      <c r="W383" s="333">
        <v>346</v>
      </c>
      <c r="X383" s="334">
        <v>345</v>
      </c>
      <c r="Y383" s="329">
        <v>2559</v>
      </c>
      <c r="Z383" s="330">
        <v>181</v>
      </c>
      <c r="AA383" s="331">
        <v>179</v>
      </c>
      <c r="AB383" s="332">
        <v>407</v>
      </c>
      <c r="AC383" s="335">
        <v>384</v>
      </c>
      <c r="AD383" s="327">
        <v>0</v>
      </c>
      <c r="AE383" s="336">
        <v>100</v>
      </c>
      <c r="AF383" s="337">
        <v>0</v>
      </c>
    </row>
    <row r="384" spans="1:32" ht="18.75" customHeight="1">
      <c r="A384" s="356">
        <v>382</v>
      </c>
      <c r="B384" s="357">
        <v>285</v>
      </c>
      <c r="C384" s="358" t="s">
        <v>2348</v>
      </c>
      <c r="D384" s="359" t="s">
        <v>3815</v>
      </c>
      <c r="E384" s="360" t="s">
        <v>3813</v>
      </c>
      <c r="F384" s="361">
        <v>378</v>
      </c>
      <c r="G384" s="362">
        <v>64898443</v>
      </c>
      <c r="H384" s="363">
        <v>408</v>
      </c>
      <c r="I384" s="364">
        <v>404</v>
      </c>
      <c r="J384" s="365">
        <v>67048777</v>
      </c>
      <c r="K384" s="366">
        <v>461</v>
      </c>
      <c r="L384" s="367">
        <v>457</v>
      </c>
      <c r="M384" s="362">
        <v>4322913</v>
      </c>
      <c r="N384" s="363">
        <v>385</v>
      </c>
      <c r="O384" s="364">
        <v>380</v>
      </c>
      <c r="P384" s="365">
        <v>16455910</v>
      </c>
      <c r="Q384" s="366">
        <v>438</v>
      </c>
      <c r="R384" s="367">
        <v>434</v>
      </c>
      <c r="S384" s="362">
        <v>38829117</v>
      </c>
      <c r="T384" s="363">
        <v>419</v>
      </c>
      <c r="U384" s="364">
        <v>415</v>
      </c>
      <c r="V384" s="365">
        <v>390260</v>
      </c>
      <c r="W384" s="366">
        <v>400</v>
      </c>
      <c r="X384" s="367">
        <v>399</v>
      </c>
      <c r="Y384" s="362">
        <v>344</v>
      </c>
      <c r="Z384" s="363">
        <v>493</v>
      </c>
      <c r="AA384" s="364">
        <v>488</v>
      </c>
      <c r="AB384" s="365">
        <v>41</v>
      </c>
      <c r="AC384" s="368">
        <v>312</v>
      </c>
      <c r="AD384" s="360">
        <v>0</v>
      </c>
      <c r="AE384" s="369">
        <v>100</v>
      </c>
      <c r="AF384" s="370">
        <v>0</v>
      </c>
    </row>
    <row r="385" spans="1:32" ht="18.75" customHeight="1">
      <c r="A385" s="356">
        <v>383</v>
      </c>
      <c r="B385" s="357">
        <v>259</v>
      </c>
      <c r="C385" s="358" t="s">
        <v>1150</v>
      </c>
      <c r="D385" s="359" t="s">
        <v>3815</v>
      </c>
      <c r="E385" s="360" t="s">
        <v>3813</v>
      </c>
      <c r="F385" s="361">
        <v>379</v>
      </c>
      <c r="G385" s="362">
        <v>64629689</v>
      </c>
      <c r="H385" s="363">
        <v>420</v>
      </c>
      <c r="I385" s="364">
        <v>416</v>
      </c>
      <c r="J385" s="365">
        <v>65765675</v>
      </c>
      <c r="K385" s="366">
        <v>289</v>
      </c>
      <c r="L385" s="367">
        <v>285</v>
      </c>
      <c r="M385" s="362">
        <v>13707906</v>
      </c>
      <c r="N385" s="363">
        <v>336</v>
      </c>
      <c r="O385" s="364">
        <v>331</v>
      </c>
      <c r="P385" s="365">
        <v>21464490</v>
      </c>
      <c r="Q385" s="366">
        <v>241</v>
      </c>
      <c r="R385" s="367">
        <v>237</v>
      </c>
      <c r="S385" s="362">
        <v>73839646</v>
      </c>
      <c r="T385" s="363">
        <v>276</v>
      </c>
      <c r="U385" s="364">
        <v>274</v>
      </c>
      <c r="V385" s="365">
        <v>2662143</v>
      </c>
      <c r="W385" s="366" t="s">
        <v>3813</v>
      </c>
      <c r="X385" s="367" t="s">
        <v>3813</v>
      </c>
      <c r="Y385" s="426" t="s">
        <v>3813</v>
      </c>
      <c r="Z385" s="363">
        <v>440</v>
      </c>
      <c r="AA385" s="364">
        <v>435</v>
      </c>
      <c r="AB385" s="365">
        <v>102</v>
      </c>
      <c r="AC385" s="368">
        <v>331</v>
      </c>
      <c r="AD385" s="360">
        <v>0</v>
      </c>
      <c r="AE385" s="369">
        <v>100</v>
      </c>
      <c r="AF385" s="370">
        <v>0</v>
      </c>
    </row>
    <row r="386" spans="1:32" ht="18.75" customHeight="1">
      <c r="A386" s="338">
        <v>384</v>
      </c>
      <c r="B386" s="339" t="s">
        <v>3813</v>
      </c>
      <c r="C386" s="340" t="s">
        <v>941</v>
      </c>
      <c r="D386" s="341" t="s">
        <v>1734</v>
      </c>
      <c r="E386" s="351" t="s">
        <v>3813</v>
      </c>
      <c r="F386" s="353">
        <v>380</v>
      </c>
      <c r="G386" s="344">
        <v>64573307</v>
      </c>
      <c r="H386" s="345">
        <v>426</v>
      </c>
      <c r="I386" s="346">
        <v>422</v>
      </c>
      <c r="J386" s="347">
        <v>64615687</v>
      </c>
      <c r="K386" s="348">
        <v>481</v>
      </c>
      <c r="L386" s="349">
        <v>477</v>
      </c>
      <c r="M386" s="344">
        <v>2450870</v>
      </c>
      <c r="N386" s="345">
        <v>431</v>
      </c>
      <c r="O386" s="346">
        <v>426</v>
      </c>
      <c r="P386" s="347">
        <v>11822549</v>
      </c>
      <c r="Q386" s="348">
        <v>433</v>
      </c>
      <c r="R386" s="349">
        <v>429</v>
      </c>
      <c r="S386" s="344">
        <v>41435244</v>
      </c>
      <c r="T386" s="345">
        <v>364</v>
      </c>
      <c r="U386" s="346">
        <v>362</v>
      </c>
      <c r="V386" s="347">
        <v>1268636</v>
      </c>
      <c r="W386" s="348">
        <v>271</v>
      </c>
      <c r="X386" s="349">
        <v>270</v>
      </c>
      <c r="Y386" s="344">
        <v>8007</v>
      </c>
      <c r="Z386" s="345">
        <v>403</v>
      </c>
      <c r="AA386" s="346">
        <v>398</v>
      </c>
      <c r="AB386" s="347">
        <v>140</v>
      </c>
      <c r="AC386" s="350">
        <v>372</v>
      </c>
      <c r="AD386" s="351">
        <v>0</v>
      </c>
      <c r="AE386" s="343">
        <v>100</v>
      </c>
      <c r="AF386" s="352">
        <v>0</v>
      </c>
    </row>
    <row r="387" spans="1:32" ht="18.75" customHeight="1">
      <c r="A387" s="371">
        <v>385</v>
      </c>
      <c r="B387" s="372" t="s">
        <v>3813</v>
      </c>
      <c r="C387" s="373" t="s">
        <v>942</v>
      </c>
      <c r="D387" s="374" t="s">
        <v>3812</v>
      </c>
      <c r="E387" s="375" t="s">
        <v>3813</v>
      </c>
      <c r="F387" s="376">
        <v>381</v>
      </c>
      <c r="G387" s="377">
        <v>64414360</v>
      </c>
      <c r="H387" s="378">
        <v>271</v>
      </c>
      <c r="I387" s="379">
        <v>267</v>
      </c>
      <c r="J387" s="380">
        <v>84603695</v>
      </c>
      <c r="K387" s="381">
        <v>136</v>
      </c>
      <c r="L387" s="382">
        <v>133</v>
      </c>
      <c r="M387" s="377">
        <v>23594263</v>
      </c>
      <c r="N387" s="378">
        <v>381</v>
      </c>
      <c r="O387" s="379">
        <v>376</v>
      </c>
      <c r="P387" s="380">
        <v>16861745</v>
      </c>
      <c r="Q387" s="381">
        <v>445</v>
      </c>
      <c r="R387" s="382">
        <v>441</v>
      </c>
      <c r="S387" s="377">
        <v>36843895</v>
      </c>
      <c r="T387" s="378">
        <v>179</v>
      </c>
      <c r="U387" s="379">
        <v>178</v>
      </c>
      <c r="V387" s="380">
        <v>5472000</v>
      </c>
      <c r="W387" s="381">
        <v>315</v>
      </c>
      <c r="X387" s="382">
        <v>314</v>
      </c>
      <c r="Y387" s="377">
        <v>4391</v>
      </c>
      <c r="Z387" s="378">
        <v>492</v>
      </c>
      <c r="AA387" s="379">
        <v>487</v>
      </c>
      <c r="AB387" s="380">
        <v>42</v>
      </c>
      <c r="AC387" s="385">
        <v>354</v>
      </c>
      <c r="AD387" s="375">
        <v>0</v>
      </c>
      <c r="AE387" s="386">
        <v>100</v>
      </c>
      <c r="AF387" s="387">
        <v>0</v>
      </c>
    </row>
    <row r="388" spans="1:32" ht="18.75" customHeight="1">
      <c r="A388" s="323">
        <v>386</v>
      </c>
      <c r="B388" s="324" t="s">
        <v>3813</v>
      </c>
      <c r="C388" s="467" t="s">
        <v>3813</v>
      </c>
      <c r="D388" s="326" t="s">
        <v>3373</v>
      </c>
      <c r="E388" s="327" t="s">
        <v>3813</v>
      </c>
      <c r="F388" s="328">
        <v>382</v>
      </c>
      <c r="G388" s="423" t="s">
        <v>3813</v>
      </c>
      <c r="H388" s="330">
        <v>330</v>
      </c>
      <c r="I388" s="331">
        <v>326</v>
      </c>
      <c r="J388" s="424" t="s">
        <v>3813</v>
      </c>
      <c r="K388" s="333">
        <v>397</v>
      </c>
      <c r="L388" s="334">
        <v>393</v>
      </c>
      <c r="M388" s="423" t="s">
        <v>3813</v>
      </c>
      <c r="N388" s="330">
        <v>196</v>
      </c>
      <c r="O388" s="331">
        <v>192</v>
      </c>
      <c r="P388" s="424" t="s">
        <v>3813</v>
      </c>
      <c r="Q388" s="333">
        <v>207</v>
      </c>
      <c r="R388" s="334">
        <v>204</v>
      </c>
      <c r="S388" s="423" t="s">
        <v>3813</v>
      </c>
      <c r="T388" s="330">
        <v>392</v>
      </c>
      <c r="U388" s="331">
        <v>388</v>
      </c>
      <c r="V388" s="424" t="s">
        <v>3813</v>
      </c>
      <c r="W388" s="333">
        <v>267</v>
      </c>
      <c r="X388" s="334">
        <v>266</v>
      </c>
      <c r="Y388" s="423" t="s">
        <v>3813</v>
      </c>
      <c r="Z388" s="330">
        <v>274</v>
      </c>
      <c r="AA388" s="331">
        <v>269</v>
      </c>
      <c r="AB388" s="424" t="s">
        <v>3813</v>
      </c>
      <c r="AC388" s="335">
        <v>321</v>
      </c>
      <c r="AD388" s="327">
        <v>0</v>
      </c>
      <c r="AE388" s="336">
        <v>100</v>
      </c>
      <c r="AF388" s="337">
        <v>0</v>
      </c>
    </row>
    <row r="389" spans="1:32" ht="18.75" customHeight="1">
      <c r="A389" s="356">
        <v>387</v>
      </c>
      <c r="B389" s="357">
        <v>63</v>
      </c>
      <c r="C389" s="358" t="s">
        <v>1368</v>
      </c>
      <c r="D389" s="359" t="s">
        <v>3815</v>
      </c>
      <c r="E389" s="360" t="s">
        <v>3813</v>
      </c>
      <c r="F389" s="361">
        <v>383</v>
      </c>
      <c r="G389" s="362">
        <v>63992889</v>
      </c>
      <c r="H389" s="363">
        <v>428</v>
      </c>
      <c r="I389" s="364">
        <v>424</v>
      </c>
      <c r="J389" s="365">
        <v>63992889</v>
      </c>
      <c r="K389" s="366" t="s">
        <v>3813</v>
      </c>
      <c r="L389" s="367" t="s">
        <v>3813</v>
      </c>
      <c r="M389" s="426" t="s">
        <v>3813</v>
      </c>
      <c r="N389" s="363" t="s">
        <v>3813</v>
      </c>
      <c r="O389" s="364" t="s">
        <v>3813</v>
      </c>
      <c r="P389" s="425" t="s">
        <v>3813</v>
      </c>
      <c r="Q389" s="366" t="s">
        <v>3813</v>
      </c>
      <c r="R389" s="367" t="s">
        <v>3813</v>
      </c>
      <c r="S389" s="426" t="s">
        <v>3813</v>
      </c>
      <c r="T389" s="363" t="s">
        <v>3813</v>
      </c>
      <c r="U389" s="364" t="s">
        <v>3813</v>
      </c>
      <c r="V389" s="425" t="s">
        <v>3813</v>
      </c>
      <c r="W389" s="366">
        <v>251</v>
      </c>
      <c r="X389" s="367">
        <v>250</v>
      </c>
      <c r="Y389" s="362">
        <v>10247</v>
      </c>
      <c r="Z389" s="363" t="s">
        <v>3813</v>
      </c>
      <c r="AA389" s="364" t="s">
        <v>3813</v>
      </c>
      <c r="AB389" s="425" t="s">
        <v>3813</v>
      </c>
      <c r="AC389" s="368">
        <v>352</v>
      </c>
      <c r="AD389" s="360">
        <v>0</v>
      </c>
      <c r="AE389" s="369">
        <v>100</v>
      </c>
      <c r="AF389" s="370">
        <v>0</v>
      </c>
    </row>
    <row r="390" spans="1:32" ht="18.75" customHeight="1">
      <c r="A390" s="338">
        <v>388</v>
      </c>
      <c r="B390" s="339">
        <v>284</v>
      </c>
      <c r="C390" s="340" t="s">
        <v>4156</v>
      </c>
      <c r="D390" s="341" t="s">
        <v>551</v>
      </c>
      <c r="E390" s="351" t="s">
        <v>3813</v>
      </c>
      <c r="F390" s="353">
        <v>384</v>
      </c>
      <c r="G390" s="344">
        <v>63904786</v>
      </c>
      <c r="H390" s="345">
        <v>273</v>
      </c>
      <c r="I390" s="346">
        <v>269</v>
      </c>
      <c r="J390" s="347">
        <v>84094485</v>
      </c>
      <c r="K390" s="348">
        <v>139</v>
      </c>
      <c r="L390" s="349">
        <v>136</v>
      </c>
      <c r="M390" s="344">
        <v>23350410</v>
      </c>
      <c r="N390" s="345">
        <v>86</v>
      </c>
      <c r="O390" s="346">
        <v>85</v>
      </c>
      <c r="P390" s="347">
        <v>63290326</v>
      </c>
      <c r="Q390" s="348">
        <v>153</v>
      </c>
      <c r="R390" s="349">
        <v>150</v>
      </c>
      <c r="S390" s="344">
        <v>98831526</v>
      </c>
      <c r="T390" s="345">
        <v>154</v>
      </c>
      <c r="U390" s="346">
        <v>153</v>
      </c>
      <c r="V390" s="347">
        <v>6424364</v>
      </c>
      <c r="W390" s="348">
        <v>416</v>
      </c>
      <c r="X390" s="349">
        <v>415</v>
      </c>
      <c r="Y390" s="344">
        <v>74</v>
      </c>
      <c r="Z390" s="345">
        <v>154</v>
      </c>
      <c r="AA390" s="346">
        <v>153</v>
      </c>
      <c r="AB390" s="347">
        <v>459</v>
      </c>
      <c r="AC390" s="350">
        <v>321</v>
      </c>
      <c r="AD390" s="351">
        <v>0</v>
      </c>
      <c r="AE390" s="343">
        <v>100</v>
      </c>
      <c r="AF390" s="352">
        <v>0</v>
      </c>
    </row>
    <row r="391" spans="1:32" ht="18.75" customHeight="1">
      <c r="A391" s="356">
        <v>389</v>
      </c>
      <c r="B391" s="357">
        <v>335</v>
      </c>
      <c r="C391" s="358" t="s">
        <v>943</v>
      </c>
      <c r="D391" s="359" t="s">
        <v>3815</v>
      </c>
      <c r="E391" s="360" t="s">
        <v>3813</v>
      </c>
      <c r="F391" s="361">
        <v>385</v>
      </c>
      <c r="G391" s="362">
        <v>63896139</v>
      </c>
      <c r="H391" s="363">
        <v>415</v>
      </c>
      <c r="I391" s="364">
        <v>411</v>
      </c>
      <c r="J391" s="365">
        <v>66046903</v>
      </c>
      <c r="K391" s="366">
        <v>261</v>
      </c>
      <c r="L391" s="367">
        <v>257</v>
      </c>
      <c r="M391" s="362">
        <v>14637490</v>
      </c>
      <c r="N391" s="363">
        <v>300</v>
      </c>
      <c r="O391" s="364">
        <v>296</v>
      </c>
      <c r="P391" s="365">
        <v>25422461</v>
      </c>
      <c r="Q391" s="366">
        <v>383</v>
      </c>
      <c r="R391" s="367">
        <v>379</v>
      </c>
      <c r="S391" s="362">
        <v>48990953</v>
      </c>
      <c r="T391" s="363">
        <v>192</v>
      </c>
      <c r="U391" s="364">
        <v>191</v>
      </c>
      <c r="V391" s="365">
        <v>5001943</v>
      </c>
      <c r="W391" s="366">
        <v>413</v>
      </c>
      <c r="X391" s="367">
        <v>412</v>
      </c>
      <c r="Y391" s="362">
        <v>113</v>
      </c>
      <c r="Z391" s="363">
        <v>294</v>
      </c>
      <c r="AA391" s="364">
        <v>289</v>
      </c>
      <c r="AB391" s="365">
        <v>252</v>
      </c>
      <c r="AC391" s="368">
        <v>313</v>
      </c>
      <c r="AD391" s="360">
        <v>0</v>
      </c>
      <c r="AE391" s="369">
        <v>100</v>
      </c>
      <c r="AF391" s="370">
        <v>0</v>
      </c>
    </row>
    <row r="392" spans="1:32" ht="18.75" customHeight="1">
      <c r="A392" s="371">
        <v>390</v>
      </c>
      <c r="B392" s="372" t="s">
        <v>3813</v>
      </c>
      <c r="C392" s="373" t="s">
        <v>944</v>
      </c>
      <c r="D392" s="374" t="s">
        <v>945</v>
      </c>
      <c r="E392" s="375" t="s">
        <v>3813</v>
      </c>
      <c r="F392" s="376">
        <v>386</v>
      </c>
      <c r="G392" s="377">
        <v>63860729</v>
      </c>
      <c r="H392" s="378">
        <v>419</v>
      </c>
      <c r="I392" s="379">
        <v>415</v>
      </c>
      <c r="J392" s="380">
        <v>65807578</v>
      </c>
      <c r="K392" s="381">
        <v>430</v>
      </c>
      <c r="L392" s="382">
        <v>426</v>
      </c>
      <c r="M392" s="377">
        <v>6762330</v>
      </c>
      <c r="N392" s="378">
        <v>451</v>
      </c>
      <c r="O392" s="379">
        <v>446</v>
      </c>
      <c r="P392" s="380">
        <v>9373904</v>
      </c>
      <c r="Q392" s="381">
        <v>496</v>
      </c>
      <c r="R392" s="382">
        <v>491</v>
      </c>
      <c r="S392" s="377">
        <v>20172957</v>
      </c>
      <c r="T392" s="378">
        <v>232</v>
      </c>
      <c r="U392" s="379">
        <v>230</v>
      </c>
      <c r="V392" s="380">
        <v>3767028</v>
      </c>
      <c r="W392" s="381">
        <v>344</v>
      </c>
      <c r="X392" s="382">
        <v>343</v>
      </c>
      <c r="Y392" s="377">
        <v>2589</v>
      </c>
      <c r="Z392" s="378">
        <v>478</v>
      </c>
      <c r="AA392" s="379">
        <v>473</v>
      </c>
      <c r="AB392" s="380">
        <v>48</v>
      </c>
      <c r="AC392" s="385">
        <v>311</v>
      </c>
      <c r="AD392" s="375">
        <v>0</v>
      </c>
      <c r="AE392" s="386">
        <v>100</v>
      </c>
      <c r="AF392" s="387">
        <v>0</v>
      </c>
    </row>
    <row r="393" spans="1:32" ht="18.75" customHeight="1">
      <c r="A393" s="323">
        <v>391</v>
      </c>
      <c r="B393" s="324" t="s">
        <v>3813</v>
      </c>
      <c r="C393" s="467" t="s">
        <v>3813</v>
      </c>
      <c r="D393" s="326" t="s">
        <v>3369</v>
      </c>
      <c r="E393" s="422" t="s">
        <v>3813</v>
      </c>
      <c r="F393" s="336">
        <v>387</v>
      </c>
      <c r="G393" s="423" t="s">
        <v>3813</v>
      </c>
      <c r="H393" s="330">
        <v>405</v>
      </c>
      <c r="I393" s="331">
        <v>401</v>
      </c>
      <c r="J393" s="424" t="s">
        <v>3813</v>
      </c>
      <c r="K393" s="333">
        <v>313</v>
      </c>
      <c r="L393" s="334">
        <v>309</v>
      </c>
      <c r="M393" s="423" t="s">
        <v>3813</v>
      </c>
      <c r="N393" s="330">
        <v>158</v>
      </c>
      <c r="O393" s="331">
        <v>154</v>
      </c>
      <c r="P393" s="424" t="s">
        <v>3813</v>
      </c>
      <c r="Q393" s="333">
        <v>276</v>
      </c>
      <c r="R393" s="334">
        <v>272</v>
      </c>
      <c r="S393" s="423" t="s">
        <v>3813</v>
      </c>
      <c r="T393" s="330">
        <v>191</v>
      </c>
      <c r="U393" s="331">
        <v>190</v>
      </c>
      <c r="V393" s="424" t="s">
        <v>3813</v>
      </c>
      <c r="W393" s="333">
        <v>159</v>
      </c>
      <c r="X393" s="334">
        <v>158</v>
      </c>
      <c r="Y393" s="423" t="s">
        <v>3813</v>
      </c>
      <c r="Z393" s="330">
        <v>216</v>
      </c>
      <c r="AA393" s="331">
        <v>214</v>
      </c>
      <c r="AB393" s="424" t="s">
        <v>3813</v>
      </c>
      <c r="AC393" s="335">
        <v>321</v>
      </c>
      <c r="AD393" s="327">
        <v>0</v>
      </c>
      <c r="AE393" s="336">
        <v>100</v>
      </c>
      <c r="AF393" s="337">
        <v>0</v>
      </c>
    </row>
    <row r="394" spans="1:32" ht="18.75" customHeight="1">
      <c r="A394" s="338">
        <v>392</v>
      </c>
      <c r="B394" s="339">
        <v>498</v>
      </c>
      <c r="C394" s="340" t="s">
        <v>946</v>
      </c>
      <c r="D394" s="341" t="s">
        <v>1734</v>
      </c>
      <c r="E394" s="351" t="s">
        <v>3813</v>
      </c>
      <c r="F394" s="353">
        <v>388</v>
      </c>
      <c r="G394" s="344">
        <v>63790224</v>
      </c>
      <c r="H394" s="345">
        <v>274</v>
      </c>
      <c r="I394" s="346">
        <v>270</v>
      </c>
      <c r="J394" s="347">
        <v>84091499</v>
      </c>
      <c r="K394" s="348">
        <v>469</v>
      </c>
      <c r="L394" s="349">
        <v>465</v>
      </c>
      <c r="M394" s="344">
        <v>3405457</v>
      </c>
      <c r="N394" s="345">
        <v>369</v>
      </c>
      <c r="O394" s="346">
        <v>364</v>
      </c>
      <c r="P394" s="347">
        <v>17935829</v>
      </c>
      <c r="Q394" s="348">
        <v>218</v>
      </c>
      <c r="R394" s="349">
        <v>214</v>
      </c>
      <c r="S394" s="344">
        <v>79394320</v>
      </c>
      <c r="T394" s="345">
        <v>383</v>
      </c>
      <c r="U394" s="346">
        <v>381</v>
      </c>
      <c r="V394" s="347">
        <v>1053585</v>
      </c>
      <c r="W394" s="348">
        <v>380</v>
      </c>
      <c r="X394" s="349">
        <v>379</v>
      </c>
      <c r="Y394" s="344">
        <v>912</v>
      </c>
      <c r="Z394" s="345">
        <v>456</v>
      </c>
      <c r="AA394" s="346">
        <v>451</v>
      </c>
      <c r="AB394" s="347">
        <v>81</v>
      </c>
      <c r="AC394" s="350">
        <v>312</v>
      </c>
      <c r="AD394" s="351">
        <v>0</v>
      </c>
      <c r="AE394" s="343">
        <v>100</v>
      </c>
      <c r="AF394" s="352">
        <v>0</v>
      </c>
    </row>
    <row r="395" spans="1:32" ht="18.75" customHeight="1">
      <c r="A395" s="356">
        <v>393</v>
      </c>
      <c r="B395" s="357" t="s">
        <v>3813</v>
      </c>
      <c r="C395" s="358" t="s">
        <v>947</v>
      </c>
      <c r="D395" s="359" t="s">
        <v>3815</v>
      </c>
      <c r="E395" s="360" t="s">
        <v>3813</v>
      </c>
      <c r="F395" s="361">
        <v>389</v>
      </c>
      <c r="G395" s="362">
        <v>63778822</v>
      </c>
      <c r="H395" s="363">
        <v>352</v>
      </c>
      <c r="I395" s="364">
        <v>348</v>
      </c>
      <c r="J395" s="365">
        <v>74806940</v>
      </c>
      <c r="K395" s="366" t="s">
        <v>3813</v>
      </c>
      <c r="L395" s="367" t="s">
        <v>3813</v>
      </c>
      <c r="M395" s="426" t="s">
        <v>3813</v>
      </c>
      <c r="N395" s="363" t="s">
        <v>3813</v>
      </c>
      <c r="O395" s="364" t="s">
        <v>3813</v>
      </c>
      <c r="P395" s="425" t="s">
        <v>3813</v>
      </c>
      <c r="Q395" s="366" t="s">
        <v>3813</v>
      </c>
      <c r="R395" s="367" t="s">
        <v>3813</v>
      </c>
      <c r="S395" s="426" t="s">
        <v>3813</v>
      </c>
      <c r="T395" s="363" t="s">
        <v>3813</v>
      </c>
      <c r="U395" s="364" t="s">
        <v>3813</v>
      </c>
      <c r="V395" s="425" t="s">
        <v>3813</v>
      </c>
      <c r="W395" s="366">
        <v>409</v>
      </c>
      <c r="X395" s="367">
        <v>408</v>
      </c>
      <c r="Y395" s="362">
        <v>149</v>
      </c>
      <c r="Z395" s="363" t="s">
        <v>3813</v>
      </c>
      <c r="AA395" s="364" t="s">
        <v>3813</v>
      </c>
      <c r="AB395" s="425" t="s">
        <v>3813</v>
      </c>
      <c r="AC395" s="368">
        <v>341</v>
      </c>
      <c r="AD395" s="360">
        <v>0</v>
      </c>
      <c r="AE395" s="369">
        <v>53.27</v>
      </c>
      <c r="AF395" s="370">
        <v>46.73</v>
      </c>
    </row>
    <row r="396" spans="1:32" ht="18.75" customHeight="1">
      <c r="A396" s="338">
        <v>394</v>
      </c>
      <c r="B396" s="339" t="s">
        <v>3813</v>
      </c>
      <c r="C396" s="340" t="s">
        <v>948</v>
      </c>
      <c r="D396" s="341" t="s">
        <v>3816</v>
      </c>
      <c r="E396" s="342" t="s">
        <v>3813</v>
      </c>
      <c r="F396" s="343">
        <v>390</v>
      </c>
      <c r="G396" s="344">
        <v>63585732</v>
      </c>
      <c r="H396" s="345">
        <v>407</v>
      </c>
      <c r="I396" s="346">
        <v>403</v>
      </c>
      <c r="J396" s="347">
        <v>67166201</v>
      </c>
      <c r="K396" s="348">
        <v>368</v>
      </c>
      <c r="L396" s="349">
        <v>364</v>
      </c>
      <c r="M396" s="344">
        <v>9928451</v>
      </c>
      <c r="N396" s="345">
        <v>375</v>
      </c>
      <c r="O396" s="346">
        <v>370</v>
      </c>
      <c r="P396" s="347">
        <v>17208282</v>
      </c>
      <c r="Q396" s="348">
        <v>249</v>
      </c>
      <c r="R396" s="349">
        <v>245</v>
      </c>
      <c r="S396" s="344">
        <v>72038393</v>
      </c>
      <c r="T396" s="345">
        <v>310</v>
      </c>
      <c r="U396" s="346">
        <v>308</v>
      </c>
      <c r="V396" s="347">
        <v>2053592</v>
      </c>
      <c r="W396" s="348">
        <v>365</v>
      </c>
      <c r="X396" s="349">
        <v>364</v>
      </c>
      <c r="Y396" s="344">
        <v>1631</v>
      </c>
      <c r="Z396" s="345">
        <v>380</v>
      </c>
      <c r="AA396" s="346">
        <v>375</v>
      </c>
      <c r="AB396" s="347">
        <v>167</v>
      </c>
      <c r="AC396" s="350">
        <v>371</v>
      </c>
      <c r="AD396" s="351">
        <v>0</v>
      </c>
      <c r="AE396" s="343">
        <v>100</v>
      </c>
      <c r="AF396" s="352">
        <v>0</v>
      </c>
    </row>
    <row r="397" spans="1:32" ht="18.75" customHeight="1">
      <c r="A397" s="371">
        <v>395</v>
      </c>
      <c r="B397" s="372">
        <v>426</v>
      </c>
      <c r="C397" s="373" t="s">
        <v>30</v>
      </c>
      <c r="D397" s="374" t="s">
        <v>3369</v>
      </c>
      <c r="E397" s="375" t="s">
        <v>3813</v>
      </c>
      <c r="F397" s="376">
        <v>391</v>
      </c>
      <c r="G397" s="377">
        <v>63580380</v>
      </c>
      <c r="H397" s="378">
        <v>397</v>
      </c>
      <c r="I397" s="379">
        <v>393</v>
      </c>
      <c r="J397" s="380">
        <v>68112223</v>
      </c>
      <c r="K397" s="381">
        <v>78</v>
      </c>
      <c r="L397" s="382">
        <v>75</v>
      </c>
      <c r="M397" s="377">
        <v>30704738</v>
      </c>
      <c r="N397" s="378">
        <v>169</v>
      </c>
      <c r="O397" s="379">
        <v>165</v>
      </c>
      <c r="P397" s="380">
        <v>44880705</v>
      </c>
      <c r="Q397" s="381">
        <v>350</v>
      </c>
      <c r="R397" s="382">
        <v>346</v>
      </c>
      <c r="S397" s="377">
        <v>54529592</v>
      </c>
      <c r="T397" s="378">
        <v>111</v>
      </c>
      <c r="U397" s="379">
        <v>111</v>
      </c>
      <c r="V397" s="380">
        <v>8342951</v>
      </c>
      <c r="W397" s="381">
        <v>274</v>
      </c>
      <c r="X397" s="382">
        <v>273</v>
      </c>
      <c r="Y397" s="377">
        <v>7844</v>
      </c>
      <c r="Z397" s="378">
        <v>202</v>
      </c>
      <c r="AA397" s="379">
        <v>200</v>
      </c>
      <c r="AB397" s="380">
        <v>364</v>
      </c>
      <c r="AC397" s="385">
        <v>311</v>
      </c>
      <c r="AD397" s="375">
        <v>0</v>
      </c>
      <c r="AE397" s="386">
        <v>100</v>
      </c>
      <c r="AF397" s="387">
        <v>0</v>
      </c>
    </row>
    <row r="398" spans="1:32" ht="18.75" customHeight="1">
      <c r="A398" s="323">
        <v>396</v>
      </c>
      <c r="B398" s="324" t="s">
        <v>3813</v>
      </c>
      <c r="C398" s="467" t="s">
        <v>3813</v>
      </c>
      <c r="D398" s="326" t="s">
        <v>312</v>
      </c>
      <c r="E398" s="327" t="s">
        <v>3813</v>
      </c>
      <c r="F398" s="328">
        <v>392</v>
      </c>
      <c r="G398" s="423" t="s">
        <v>3813</v>
      </c>
      <c r="H398" s="330">
        <v>422</v>
      </c>
      <c r="I398" s="331">
        <v>418</v>
      </c>
      <c r="J398" s="424" t="s">
        <v>3813</v>
      </c>
      <c r="K398" s="333">
        <v>322</v>
      </c>
      <c r="L398" s="334">
        <v>318</v>
      </c>
      <c r="M398" s="423" t="s">
        <v>3813</v>
      </c>
      <c r="N398" s="330">
        <v>354</v>
      </c>
      <c r="O398" s="331">
        <v>349</v>
      </c>
      <c r="P398" s="424" t="s">
        <v>3813</v>
      </c>
      <c r="Q398" s="333">
        <v>206</v>
      </c>
      <c r="R398" s="334">
        <v>203</v>
      </c>
      <c r="S398" s="423" t="s">
        <v>3813</v>
      </c>
      <c r="T398" s="330">
        <v>245</v>
      </c>
      <c r="U398" s="331">
        <v>243</v>
      </c>
      <c r="V398" s="424" t="s">
        <v>3813</v>
      </c>
      <c r="W398" s="333">
        <v>374</v>
      </c>
      <c r="X398" s="334">
        <v>373</v>
      </c>
      <c r="Y398" s="423" t="s">
        <v>3813</v>
      </c>
      <c r="Z398" s="330">
        <v>443</v>
      </c>
      <c r="AA398" s="331">
        <v>438</v>
      </c>
      <c r="AB398" s="424" t="s">
        <v>3813</v>
      </c>
      <c r="AC398" s="335">
        <v>356</v>
      </c>
      <c r="AD398" s="327">
        <v>0</v>
      </c>
      <c r="AE398" s="336">
        <v>100</v>
      </c>
      <c r="AF398" s="337">
        <v>0</v>
      </c>
    </row>
    <row r="399" spans="1:32" ht="18.75" customHeight="1">
      <c r="A399" s="356">
        <v>397</v>
      </c>
      <c r="B399" s="357">
        <v>438</v>
      </c>
      <c r="C399" s="358" t="s">
        <v>575</v>
      </c>
      <c r="D399" s="359" t="s">
        <v>3815</v>
      </c>
      <c r="E399" s="360" t="s">
        <v>3813</v>
      </c>
      <c r="F399" s="361">
        <v>393</v>
      </c>
      <c r="G399" s="362">
        <v>63518254</v>
      </c>
      <c r="H399" s="363">
        <v>355</v>
      </c>
      <c r="I399" s="364">
        <v>351</v>
      </c>
      <c r="J399" s="365">
        <v>74742941</v>
      </c>
      <c r="K399" s="366">
        <v>441</v>
      </c>
      <c r="L399" s="367">
        <v>437</v>
      </c>
      <c r="M399" s="362">
        <v>6281157</v>
      </c>
      <c r="N399" s="363">
        <v>156</v>
      </c>
      <c r="O399" s="364">
        <v>152</v>
      </c>
      <c r="P399" s="365">
        <v>47220012</v>
      </c>
      <c r="Q399" s="366">
        <v>197</v>
      </c>
      <c r="R399" s="367">
        <v>194</v>
      </c>
      <c r="S399" s="362">
        <v>84445428</v>
      </c>
      <c r="T399" s="363">
        <v>300</v>
      </c>
      <c r="U399" s="364">
        <v>298</v>
      </c>
      <c r="V399" s="365">
        <v>2210728</v>
      </c>
      <c r="W399" s="366" t="s">
        <v>3813</v>
      </c>
      <c r="X399" s="367" t="s">
        <v>3813</v>
      </c>
      <c r="Y399" s="426" t="s">
        <v>3813</v>
      </c>
      <c r="Z399" s="363">
        <v>182</v>
      </c>
      <c r="AA399" s="364">
        <v>180</v>
      </c>
      <c r="AB399" s="365">
        <v>407</v>
      </c>
      <c r="AC399" s="368">
        <v>322</v>
      </c>
      <c r="AD399" s="360">
        <v>0</v>
      </c>
      <c r="AE399" s="369">
        <v>100</v>
      </c>
      <c r="AF399" s="370">
        <v>0</v>
      </c>
    </row>
    <row r="400" spans="1:32" ht="18.75" customHeight="1">
      <c r="A400" s="338">
        <v>398</v>
      </c>
      <c r="B400" s="339" t="s">
        <v>3813</v>
      </c>
      <c r="C400" s="429" t="s">
        <v>3813</v>
      </c>
      <c r="D400" s="341" t="s">
        <v>465</v>
      </c>
      <c r="E400" s="351" t="s">
        <v>3813</v>
      </c>
      <c r="F400" s="353">
        <v>394</v>
      </c>
      <c r="G400" s="354" t="s">
        <v>3813</v>
      </c>
      <c r="H400" s="345">
        <v>395</v>
      </c>
      <c r="I400" s="346">
        <v>391</v>
      </c>
      <c r="J400" s="355" t="s">
        <v>3813</v>
      </c>
      <c r="K400" s="348">
        <v>260</v>
      </c>
      <c r="L400" s="349">
        <v>256</v>
      </c>
      <c r="M400" s="354" t="s">
        <v>3813</v>
      </c>
      <c r="N400" s="345">
        <v>364</v>
      </c>
      <c r="O400" s="346">
        <v>359</v>
      </c>
      <c r="P400" s="355" t="s">
        <v>3813</v>
      </c>
      <c r="Q400" s="348">
        <v>308</v>
      </c>
      <c r="R400" s="349">
        <v>304</v>
      </c>
      <c r="S400" s="354" t="s">
        <v>3813</v>
      </c>
      <c r="T400" s="345">
        <v>262</v>
      </c>
      <c r="U400" s="346">
        <v>260</v>
      </c>
      <c r="V400" s="355" t="s">
        <v>3813</v>
      </c>
      <c r="W400" s="348">
        <v>58</v>
      </c>
      <c r="X400" s="349">
        <v>57</v>
      </c>
      <c r="Y400" s="354" t="s">
        <v>3813</v>
      </c>
      <c r="Z400" s="345">
        <v>198</v>
      </c>
      <c r="AA400" s="346">
        <v>196</v>
      </c>
      <c r="AB400" s="355" t="s">
        <v>3813</v>
      </c>
      <c r="AC400" s="350">
        <v>382</v>
      </c>
      <c r="AD400" s="351">
        <v>0</v>
      </c>
      <c r="AE400" s="343">
        <v>100</v>
      </c>
      <c r="AF400" s="352">
        <v>0</v>
      </c>
    </row>
    <row r="401" spans="1:32" ht="18.75" customHeight="1">
      <c r="A401" s="338">
        <v>399</v>
      </c>
      <c r="B401" s="339">
        <v>292</v>
      </c>
      <c r="C401" s="340" t="s">
        <v>1138</v>
      </c>
      <c r="D401" s="341" t="s">
        <v>3812</v>
      </c>
      <c r="E401" s="351" t="s">
        <v>3813</v>
      </c>
      <c r="F401" s="353">
        <v>395</v>
      </c>
      <c r="G401" s="344">
        <v>63441199</v>
      </c>
      <c r="H401" s="345">
        <v>434</v>
      </c>
      <c r="I401" s="346">
        <v>430</v>
      </c>
      <c r="J401" s="347">
        <v>63579895</v>
      </c>
      <c r="K401" s="348" t="s">
        <v>3813</v>
      </c>
      <c r="L401" s="349" t="s">
        <v>3813</v>
      </c>
      <c r="M401" s="354" t="s">
        <v>3813</v>
      </c>
      <c r="N401" s="345" t="s">
        <v>3813</v>
      </c>
      <c r="O401" s="346" t="s">
        <v>3813</v>
      </c>
      <c r="P401" s="355" t="s">
        <v>3813</v>
      </c>
      <c r="Q401" s="348" t="s">
        <v>3813</v>
      </c>
      <c r="R401" s="349" t="s">
        <v>3813</v>
      </c>
      <c r="S401" s="354" t="s">
        <v>3813</v>
      </c>
      <c r="T401" s="345" t="s">
        <v>3813</v>
      </c>
      <c r="U401" s="346" t="s">
        <v>3813</v>
      </c>
      <c r="V401" s="355" t="s">
        <v>3813</v>
      </c>
      <c r="W401" s="348">
        <v>216</v>
      </c>
      <c r="X401" s="349">
        <v>215</v>
      </c>
      <c r="Y401" s="344">
        <v>13936</v>
      </c>
      <c r="Z401" s="345" t="s">
        <v>3813</v>
      </c>
      <c r="AA401" s="346" t="s">
        <v>3813</v>
      </c>
      <c r="AB401" s="355" t="s">
        <v>3813</v>
      </c>
      <c r="AC401" s="350">
        <v>383</v>
      </c>
      <c r="AD401" s="351">
        <v>0</v>
      </c>
      <c r="AE401" s="343">
        <v>100</v>
      </c>
      <c r="AF401" s="352">
        <v>0</v>
      </c>
    </row>
    <row r="402" spans="1:32" ht="18.75" customHeight="1">
      <c r="A402" s="404">
        <v>400</v>
      </c>
      <c r="B402" s="405">
        <v>419</v>
      </c>
      <c r="C402" s="406" t="s">
        <v>1168</v>
      </c>
      <c r="D402" s="407" t="s">
        <v>3815</v>
      </c>
      <c r="E402" s="408" t="s">
        <v>3813</v>
      </c>
      <c r="F402" s="409">
        <v>396</v>
      </c>
      <c r="G402" s="410">
        <v>63109213</v>
      </c>
      <c r="H402" s="411">
        <v>436</v>
      </c>
      <c r="I402" s="412">
        <v>432</v>
      </c>
      <c r="J402" s="413">
        <v>63311996</v>
      </c>
      <c r="K402" s="414">
        <v>375</v>
      </c>
      <c r="L402" s="415">
        <v>371</v>
      </c>
      <c r="M402" s="410">
        <v>9490454</v>
      </c>
      <c r="N402" s="411">
        <v>371</v>
      </c>
      <c r="O402" s="412">
        <v>366</v>
      </c>
      <c r="P402" s="413">
        <v>17781688</v>
      </c>
      <c r="Q402" s="414">
        <v>400</v>
      </c>
      <c r="R402" s="415">
        <v>396</v>
      </c>
      <c r="S402" s="410">
        <v>46428074</v>
      </c>
      <c r="T402" s="411">
        <v>455</v>
      </c>
      <c r="U402" s="412">
        <v>451</v>
      </c>
      <c r="V402" s="413">
        <v>-1089769</v>
      </c>
      <c r="W402" s="414">
        <v>204</v>
      </c>
      <c r="X402" s="415">
        <v>203</v>
      </c>
      <c r="Y402" s="410">
        <v>15090</v>
      </c>
      <c r="Z402" s="411">
        <v>401</v>
      </c>
      <c r="AA402" s="412">
        <v>396</v>
      </c>
      <c r="AB402" s="413">
        <v>142</v>
      </c>
      <c r="AC402" s="418">
        <v>383</v>
      </c>
      <c r="AD402" s="408">
        <v>0</v>
      </c>
      <c r="AE402" s="419">
        <v>100</v>
      </c>
      <c r="AF402" s="420">
        <v>0</v>
      </c>
    </row>
    <row r="403" spans="1:32" ht="18.75" customHeight="1">
      <c r="A403" s="323">
        <v>401</v>
      </c>
      <c r="B403" s="324">
        <v>487</v>
      </c>
      <c r="C403" s="325" t="s">
        <v>380</v>
      </c>
      <c r="D403" s="326" t="s">
        <v>3373</v>
      </c>
      <c r="E403" s="327" t="s">
        <v>3813</v>
      </c>
      <c r="F403" s="328">
        <v>397</v>
      </c>
      <c r="G403" s="329">
        <v>63030651</v>
      </c>
      <c r="H403" s="330">
        <v>307</v>
      </c>
      <c r="I403" s="331">
        <v>303</v>
      </c>
      <c r="J403" s="332">
        <v>80709024</v>
      </c>
      <c r="K403" s="333" t="s">
        <v>3813</v>
      </c>
      <c r="L403" s="334" t="s">
        <v>3813</v>
      </c>
      <c r="M403" s="423" t="s">
        <v>3813</v>
      </c>
      <c r="N403" s="330">
        <v>445</v>
      </c>
      <c r="O403" s="331">
        <v>440</v>
      </c>
      <c r="P403" s="332">
        <v>10389730</v>
      </c>
      <c r="Q403" s="333">
        <v>448</v>
      </c>
      <c r="R403" s="334">
        <v>444</v>
      </c>
      <c r="S403" s="329">
        <v>36603311</v>
      </c>
      <c r="T403" s="330" t="s">
        <v>3813</v>
      </c>
      <c r="U403" s="331" t="s">
        <v>3813</v>
      </c>
      <c r="V403" s="424" t="s">
        <v>3813</v>
      </c>
      <c r="W403" s="333">
        <v>168</v>
      </c>
      <c r="X403" s="334">
        <v>167</v>
      </c>
      <c r="Y403" s="329">
        <v>20099</v>
      </c>
      <c r="Z403" s="330">
        <v>441</v>
      </c>
      <c r="AA403" s="331">
        <v>436</v>
      </c>
      <c r="AB403" s="332">
        <v>101</v>
      </c>
      <c r="AC403" s="335">
        <v>311</v>
      </c>
      <c r="AD403" s="327">
        <v>0</v>
      </c>
      <c r="AE403" s="336">
        <v>100</v>
      </c>
      <c r="AF403" s="337">
        <v>0</v>
      </c>
    </row>
    <row r="404" spans="1:32" ht="18.75" customHeight="1">
      <c r="A404" s="338">
        <v>402</v>
      </c>
      <c r="B404" s="339">
        <v>477</v>
      </c>
      <c r="C404" s="340" t="s">
        <v>949</v>
      </c>
      <c r="D404" s="341" t="s">
        <v>3376</v>
      </c>
      <c r="E404" s="351" t="s">
        <v>3813</v>
      </c>
      <c r="F404" s="353">
        <v>398</v>
      </c>
      <c r="G404" s="344">
        <v>62956299</v>
      </c>
      <c r="H404" s="345">
        <v>425</v>
      </c>
      <c r="I404" s="346">
        <v>421</v>
      </c>
      <c r="J404" s="347">
        <v>64931416</v>
      </c>
      <c r="K404" s="348" t="s">
        <v>3813</v>
      </c>
      <c r="L404" s="349" t="s">
        <v>3813</v>
      </c>
      <c r="M404" s="354" t="s">
        <v>3813</v>
      </c>
      <c r="N404" s="345" t="s">
        <v>3813</v>
      </c>
      <c r="O404" s="346" t="s">
        <v>3813</v>
      </c>
      <c r="P404" s="355" t="s">
        <v>3813</v>
      </c>
      <c r="Q404" s="348" t="s">
        <v>3813</v>
      </c>
      <c r="R404" s="349" t="s">
        <v>3813</v>
      </c>
      <c r="S404" s="354" t="s">
        <v>3813</v>
      </c>
      <c r="T404" s="345" t="s">
        <v>3813</v>
      </c>
      <c r="U404" s="346" t="s">
        <v>3813</v>
      </c>
      <c r="V404" s="355" t="s">
        <v>3813</v>
      </c>
      <c r="W404" s="348" t="s">
        <v>3813</v>
      </c>
      <c r="X404" s="349" t="s">
        <v>3813</v>
      </c>
      <c r="Y404" s="354" t="s">
        <v>3813</v>
      </c>
      <c r="Z404" s="345">
        <v>183</v>
      </c>
      <c r="AA404" s="346">
        <v>181</v>
      </c>
      <c r="AB404" s="347">
        <v>405</v>
      </c>
      <c r="AC404" s="350">
        <v>372</v>
      </c>
      <c r="AD404" s="351">
        <v>0</v>
      </c>
      <c r="AE404" s="343">
        <v>100</v>
      </c>
      <c r="AF404" s="352">
        <v>0</v>
      </c>
    </row>
    <row r="405" spans="1:32" ht="18.75" customHeight="1">
      <c r="A405" s="338">
        <v>403</v>
      </c>
      <c r="B405" s="339">
        <v>246</v>
      </c>
      <c r="C405" s="340" t="s">
        <v>1129</v>
      </c>
      <c r="D405" s="341" t="s">
        <v>1737</v>
      </c>
      <c r="E405" s="351" t="s">
        <v>3813</v>
      </c>
      <c r="F405" s="353">
        <v>399</v>
      </c>
      <c r="G405" s="344">
        <v>62934366</v>
      </c>
      <c r="H405" s="345">
        <v>431</v>
      </c>
      <c r="I405" s="346">
        <v>427</v>
      </c>
      <c r="J405" s="347">
        <v>63759464</v>
      </c>
      <c r="K405" s="348">
        <v>173</v>
      </c>
      <c r="L405" s="349">
        <v>170</v>
      </c>
      <c r="M405" s="344">
        <v>20682024</v>
      </c>
      <c r="N405" s="345">
        <v>101</v>
      </c>
      <c r="O405" s="346">
        <v>97</v>
      </c>
      <c r="P405" s="347">
        <v>57714686</v>
      </c>
      <c r="Q405" s="348">
        <v>251</v>
      </c>
      <c r="R405" s="349">
        <v>247</v>
      </c>
      <c r="S405" s="344">
        <v>71545586</v>
      </c>
      <c r="T405" s="345">
        <v>119</v>
      </c>
      <c r="U405" s="346">
        <v>119</v>
      </c>
      <c r="V405" s="347">
        <v>7874796</v>
      </c>
      <c r="W405" s="348">
        <v>178</v>
      </c>
      <c r="X405" s="349">
        <v>177</v>
      </c>
      <c r="Y405" s="344">
        <v>18912</v>
      </c>
      <c r="Z405" s="345">
        <v>206</v>
      </c>
      <c r="AA405" s="346">
        <v>204</v>
      </c>
      <c r="AB405" s="347">
        <v>355</v>
      </c>
      <c r="AC405" s="350">
        <v>356</v>
      </c>
      <c r="AD405" s="351">
        <v>0</v>
      </c>
      <c r="AE405" s="343">
        <v>100</v>
      </c>
      <c r="AF405" s="352">
        <v>0</v>
      </c>
    </row>
    <row r="406" spans="1:32" ht="18.75" customHeight="1">
      <c r="A406" s="338">
        <v>404</v>
      </c>
      <c r="B406" s="339">
        <v>434</v>
      </c>
      <c r="C406" s="340" t="s">
        <v>558</v>
      </c>
      <c r="D406" s="341" t="s">
        <v>3812</v>
      </c>
      <c r="E406" s="351" t="s">
        <v>3813</v>
      </c>
      <c r="F406" s="353">
        <v>400</v>
      </c>
      <c r="G406" s="344">
        <v>62881088</v>
      </c>
      <c r="H406" s="345">
        <v>348</v>
      </c>
      <c r="I406" s="346">
        <v>344</v>
      </c>
      <c r="J406" s="347">
        <v>74999980</v>
      </c>
      <c r="K406" s="348" t="s">
        <v>3813</v>
      </c>
      <c r="L406" s="349" t="s">
        <v>3813</v>
      </c>
      <c r="M406" s="354" t="s">
        <v>3813</v>
      </c>
      <c r="N406" s="345" t="s">
        <v>3813</v>
      </c>
      <c r="O406" s="346" t="s">
        <v>3813</v>
      </c>
      <c r="P406" s="355" t="s">
        <v>3813</v>
      </c>
      <c r="Q406" s="348" t="s">
        <v>3813</v>
      </c>
      <c r="R406" s="349" t="s">
        <v>3813</v>
      </c>
      <c r="S406" s="354" t="s">
        <v>3813</v>
      </c>
      <c r="T406" s="345" t="s">
        <v>3813</v>
      </c>
      <c r="U406" s="346" t="s">
        <v>3813</v>
      </c>
      <c r="V406" s="355" t="s">
        <v>3813</v>
      </c>
      <c r="W406" s="348" t="s">
        <v>3813</v>
      </c>
      <c r="X406" s="349" t="s">
        <v>3813</v>
      </c>
      <c r="Y406" s="354" t="s">
        <v>3813</v>
      </c>
      <c r="Z406" s="345" t="s">
        <v>3813</v>
      </c>
      <c r="AA406" s="346" t="s">
        <v>3813</v>
      </c>
      <c r="AB406" s="355" t="s">
        <v>3813</v>
      </c>
      <c r="AC406" s="350">
        <v>356</v>
      </c>
      <c r="AD406" s="351">
        <v>0</v>
      </c>
      <c r="AE406" s="343">
        <v>100</v>
      </c>
      <c r="AF406" s="352">
        <v>0</v>
      </c>
    </row>
    <row r="407" spans="1:32" ht="18.75" customHeight="1">
      <c r="A407" s="404">
        <v>405</v>
      </c>
      <c r="B407" s="405">
        <v>13</v>
      </c>
      <c r="C407" s="406" t="s">
        <v>1340</v>
      </c>
      <c r="D407" s="407" t="s">
        <v>3815</v>
      </c>
      <c r="E407" s="408" t="s">
        <v>3813</v>
      </c>
      <c r="F407" s="409">
        <v>401</v>
      </c>
      <c r="G407" s="410">
        <v>62801128</v>
      </c>
      <c r="H407" s="411">
        <v>418</v>
      </c>
      <c r="I407" s="412">
        <v>414</v>
      </c>
      <c r="J407" s="413">
        <v>65820341</v>
      </c>
      <c r="K407" s="414">
        <v>344</v>
      </c>
      <c r="L407" s="415">
        <v>340</v>
      </c>
      <c r="M407" s="410">
        <v>11318826</v>
      </c>
      <c r="N407" s="411">
        <v>18</v>
      </c>
      <c r="O407" s="412">
        <v>18</v>
      </c>
      <c r="P407" s="413">
        <v>144652541</v>
      </c>
      <c r="Q407" s="414">
        <v>59</v>
      </c>
      <c r="R407" s="415">
        <v>57</v>
      </c>
      <c r="S407" s="410">
        <v>164135801</v>
      </c>
      <c r="T407" s="411">
        <v>320</v>
      </c>
      <c r="U407" s="412">
        <v>318</v>
      </c>
      <c r="V407" s="413">
        <v>1919274</v>
      </c>
      <c r="W407" s="414">
        <v>241</v>
      </c>
      <c r="X407" s="415">
        <v>240</v>
      </c>
      <c r="Y407" s="410">
        <v>11082</v>
      </c>
      <c r="Z407" s="411">
        <v>76</v>
      </c>
      <c r="AA407" s="412">
        <v>75</v>
      </c>
      <c r="AB407" s="413">
        <v>658</v>
      </c>
      <c r="AC407" s="418">
        <v>321</v>
      </c>
      <c r="AD407" s="408">
        <v>0</v>
      </c>
      <c r="AE407" s="419">
        <v>100</v>
      </c>
      <c r="AF407" s="420">
        <v>0</v>
      </c>
    </row>
    <row r="408" spans="1:32" ht="18.75" customHeight="1">
      <c r="A408" s="323">
        <v>406</v>
      </c>
      <c r="B408" s="324" t="s">
        <v>3813</v>
      </c>
      <c r="C408" s="325" t="s">
        <v>950</v>
      </c>
      <c r="D408" s="326" t="s">
        <v>3373</v>
      </c>
      <c r="E408" s="327" t="s">
        <v>3813</v>
      </c>
      <c r="F408" s="328">
        <v>402</v>
      </c>
      <c r="G408" s="329">
        <v>62594064</v>
      </c>
      <c r="H408" s="330">
        <v>439</v>
      </c>
      <c r="I408" s="331">
        <v>435</v>
      </c>
      <c r="J408" s="332">
        <v>62594064</v>
      </c>
      <c r="K408" s="333">
        <v>346</v>
      </c>
      <c r="L408" s="334">
        <v>342</v>
      </c>
      <c r="M408" s="329">
        <v>11275166</v>
      </c>
      <c r="N408" s="330">
        <v>302</v>
      </c>
      <c r="O408" s="331">
        <v>298</v>
      </c>
      <c r="P408" s="332">
        <v>25237111</v>
      </c>
      <c r="Q408" s="333">
        <v>263</v>
      </c>
      <c r="R408" s="334">
        <v>259</v>
      </c>
      <c r="S408" s="329">
        <v>68471353</v>
      </c>
      <c r="T408" s="330">
        <v>148</v>
      </c>
      <c r="U408" s="331">
        <v>147</v>
      </c>
      <c r="V408" s="332">
        <v>6630115</v>
      </c>
      <c r="W408" s="333" t="s">
        <v>3813</v>
      </c>
      <c r="X408" s="334" t="s">
        <v>3813</v>
      </c>
      <c r="Y408" s="423" t="s">
        <v>3813</v>
      </c>
      <c r="Z408" s="330">
        <v>372</v>
      </c>
      <c r="AA408" s="331">
        <v>367</v>
      </c>
      <c r="AB408" s="332">
        <v>173</v>
      </c>
      <c r="AC408" s="335">
        <v>321</v>
      </c>
      <c r="AD408" s="327">
        <v>0</v>
      </c>
      <c r="AE408" s="336">
        <v>100</v>
      </c>
      <c r="AF408" s="337">
        <v>0</v>
      </c>
    </row>
    <row r="409" spans="1:32" ht="18.75" customHeight="1">
      <c r="A409" s="338">
        <v>407</v>
      </c>
      <c r="B409" s="339">
        <v>334</v>
      </c>
      <c r="C409" s="340" t="s">
        <v>951</v>
      </c>
      <c r="D409" s="341" t="s">
        <v>3375</v>
      </c>
      <c r="E409" s="342" t="s">
        <v>3813</v>
      </c>
      <c r="F409" s="343">
        <v>403</v>
      </c>
      <c r="G409" s="344">
        <v>62397456</v>
      </c>
      <c r="H409" s="345">
        <v>263</v>
      </c>
      <c r="I409" s="346">
        <v>259</v>
      </c>
      <c r="J409" s="347">
        <v>85208426</v>
      </c>
      <c r="K409" s="348" t="s">
        <v>3813</v>
      </c>
      <c r="L409" s="349" t="s">
        <v>3813</v>
      </c>
      <c r="M409" s="354" t="s">
        <v>3813</v>
      </c>
      <c r="N409" s="345" t="s">
        <v>3813</v>
      </c>
      <c r="O409" s="346" t="s">
        <v>3813</v>
      </c>
      <c r="P409" s="355" t="s">
        <v>3813</v>
      </c>
      <c r="Q409" s="348" t="s">
        <v>3813</v>
      </c>
      <c r="R409" s="349" t="s">
        <v>3813</v>
      </c>
      <c r="S409" s="354" t="s">
        <v>3813</v>
      </c>
      <c r="T409" s="345" t="s">
        <v>3813</v>
      </c>
      <c r="U409" s="346" t="s">
        <v>3813</v>
      </c>
      <c r="V409" s="355" t="s">
        <v>3813</v>
      </c>
      <c r="W409" s="348" t="s">
        <v>3813</v>
      </c>
      <c r="X409" s="349" t="s">
        <v>3813</v>
      </c>
      <c r="Y409" s="354" t="s">
        <v>3813</v>
      </c>
      <c r="Z409" s="345" t="s">
        <v>3813</v>
      </c>
      <c r="AA409" s="346" t="s">
        <v>3813</v>
      </c>
      <c r="AB409" s="355" t="s">
        <v>3813</v>
      </c>
      <c r="AC409" s="350">
        <v>371</v>
      </c>
      <c r="AD409" s="351">
        <v>0</v>
      </c>
      <c r="AE409" s="343">
        <v>0</v>
      </c>
      <c r="AF409" s="352">
        <v>100</v>
      </c>
    </row>
    <row r="410" spans="1:32" ht="18.75" customHeight="1">
      <c r="A410" s="338">
        <v>408</v>
      </c>
      <c r="B410" s="339">
        <v>297</v>
      </c>
      <c r="C410" s="340" t="s">
        <v>1171</v>
      </c>
      <c r="D410" s="341" t="s">
        <v>3816</v>
      </c>
      <c r="E410" s="351" t="s">
        <v>3813</v>
      </c>
      <c r="F410" s="353">
        <v>404</v>
      </c>
      <c r="G410" s="344">
        <v>62331074</v>
      </c>
      <c r="H410" s="345">
        <v>430</v>
      </c>
      <c r="I410" s="346">
        <v>426</v>
      </c>
      <c r="J410" s="347">
        <v>63822070</v>
      </c>
      <c r="K410" s="348">
        <v>253</v>
      </c>
      <c r="L410" s="349">
        <v>249</v>
      </c>
      <c r="M410" s="344">
        <v>14898195</v>
      </c>
      <c r="N410" s="345">
        <v>70</v>
      </c>
      <c r="O410" s="346">
        <v>69</v>
      </c>
      <c r="P410" s="347">
        <v>74781855</v>
      </c>
      <c r="Q410" s="348">
        <v>108</v>
      </c>
      <c r="R410" s="349">
        <v>105</v>
      </c>
      <c r="S410" s="344">
        <v>119777445</v>
      </c>
      <c r="T410" s="345">
        <v>289</v>
      </c>
      <c r="U410" s="346">
        <v>287</v>
      </c>
      <c r="V410" s="347">
        <v>2416773</v>
      </c>
      <c r="W410" s="348">
        <v>300</v>
      </c>
      <c r="X410" s="349">
        <v>299</v>
      </c>
      <c r="Y410" s="344">
        <v>5365</v>
      </c>
      <c r="Z410" s="345">
        <v>113</v>
      </c>
      <c r="AA410" s="346">
        <v>112</v>
      </c>
      <c r="AB410" s="347">
        <v>541</v>
      </c>
      <c r="AC410" s="350">
        <v>321</v>
      </c>
      <c r="AD410" s="351">
        <v>0</v>
      </c>
      <c r="AE410" s="343">
        <v>100</v>
      </c>
      <c r="AF410" s="352">
        <v>0</v>
      </c>
    </row>
    <row r="411" spans="1:32" ht="18.75" customHeight="1">
      <c r="A411" s="338">
        <v>409</v>
      </c>
      <c r="B411" s="339">
        <v>369</v>
      </c>
      <c r="C411" s="340" t="s">
        <v>952</v>
      </c>
      <c r="D411" s="341" t="s">
        <v>1750</v>
      </c>
      <c r="E411" s="351" t="s">
        <v>3813</v>
      </c>
      <c r="F411" s="353">
        <v>405</v>
      </c>
      <c r="G411" s="344">
        <v>62267483</v>
      </c>
      <c r="H411" s="345">
        <v>442</v>
      </c>
      <c r="I411" s="346">
        <v>438</v>
      </c>
      <c r="J411" s="347">
        <v>62267483</v>
      </c>
      <c r="K411" s="348">
        <v>185</v>
      </c>
      <c r="L411" s="349">
        <v>182</v>
      </c>
      <c r="M411" s="344">
        <v>19816380</v>
      </c>
      <c r="N411" s="345">
        <v>362</v>
      </c>
      <c r="O411" s="346">
        <v>357</v>
      </c>
      <c r="P411" s="347">
        <v>18926369</v>
      </c>
      <c r="Q411" s="348">
        <v>96</v>
      </c>
      <c r="R411" s="349">
        <v>93</v>
      </c>
      <c r="S411" s="344">
        <v>125806174</v>
      </c>
      <c r="T411" s="345">
        <v>161</v>
      </c>
      <c r="U411" s="346">
        <v>160</v>
      </c>
      <c r="V411" s="347">
        <v>6163715</v>
      </c>
      <c r="W411" s="348">
        <v>66</v>
      </c>
      <c r="X411" s="349">
        <v>65</v>
      </c>
      <c r="Y411" s="344">
        <v>39376</v>
      </c>
      <c r="Z411" s="345">
        <v>229</v>
      </c>
      <c r="AA411" s="346">
        <v>226</v>
      </c>
      <c r="AB411" s="347">
        <v>332</v>
      </c>
      <c r="AC411" s="350">
        <v>384</v>
      </c>
      <c r="AD411" s="351">
        <v>0</v>
      </c>
      <c r="AE411" s="343">
        <v>100</v>
      </c>
      <c r="AF411" s="352">
        <v>0</v>
      </c>
    </row>
    <row r="412" spans="1:32" ht="18.75" customHeight="1">
      <c r="A412" s="404">
        <v>410</v>
      </c>
      <c r="B412" s="405" t="s">
        <v>3813</v>
      </c>
      <c r="C412" s="406" t="s">
        <v>1143</v>
      </c>
      <c r="D412" s="407" t="s">
        <v>3815</v>
      </c>
      <c r="E412" s="408" t="s">
        <v>3813</v>
      </c>
      <c r="F412" s="409">
        <v>406</v>
      </c>
      <c r="G412" s="410">
        <v>62230156</v>
      </c>
      <c r="H412" s="411">
        <v>443</v>
      </c>
      <c r="I412" s="412">
        <v>439</v>
      </c>
      <c r="J412" s="413">
        <v>62230156</v>
      </c>
      <c r="K412" s="414">
        <v>213</v>
      </c>
      <c r="L412" s="415">
        <v>210</v>
      </c>
      <c r="M412" s="410">
        <v>17548923</v>
      </c>
      <c r="N412" s="411">
        <v>388</v>
      </c>
      <c r="O412" s="412">
        <v>383</v>
      </c>
      <c r="P412" s="413">
        <v>16314569</v>
      </c>
      <c r="Q412" s="414">
        <v>436</v>
      </c>
      <c r="R412" s="415">
        <v>432</v>
      </c>
      <c r="S412" s="410">
        <v>39842584</v>
      </c>
      <c r="T412" s="411">
        <v>294</v>
      </c>
      <c r="U412" s="412">
        <v>292</v>
      </c>
      <c r="V412" s="413">
        <v>2345109</v>
      </c>
      <c r="W412" s="414">
        <v>207</v>
      </c>
      <c r="X412" s="415">
        <v>206</v>
      </c>
      <c r="Y412" s="410">
        <v>14593</v>
      </c>
      <c r="Z412" s="411">
        <v>104</v>
      </c>
      <c r="AA412" s="412">
        <v>103</v>
      </c>
      <c r="AB412" s="413">
        <v>562</v>
      </c>
      <c r="AC412" s="418">
        <v>384</v>
      </c>
      <c r="AD412" s="408">
        <v>0</v>
      </c>
      <c r="AE412" s="419">
        <v>100</v>
      </c>
      <c r="AF412" s="420">
        <v>0</v>
      </c>
    </row>
    <row r="413" spans="1:32" ht="18.75" customHeight="1">
      <c r="A413" s="388">
        <v>411</v>
      </c>
      <c r="B413" s="389" t="s">
        <v>3813</v>
      </c>
      <c r="C413" s="390" t="s">
        <v>3001</v>
      </c>
      <c r="D413" s="391" t="s">
        <v>3815</v>
      </c>
      <c r="E413" s="392" t="s">
        <v>3813</v>
      </c>
      <c r="F413" s="393">
        <v>407</v>
      </c>
      <c r="G413" s="394">
        <v>61883804</v>
      </c>
      <c r="H413" s="395">
        <v>445</v>
      </c>
      <c r="I413" s="396">
        <v>441</v>
      </c>
      <c r="J413" s="397">
        <v>61883804</v>
      </c>
      <c r="K413" s="398">
        <v>134</v>
      </c>
      <c r="L413" s="399">
        <v>131</v>
      </c>
      <c r="M413" s="394">
        <v>23806854</v>
      </c>
      <c r="N413" s="395">
        <v>55</v>
      </c>
      <c r="O413" s="396">
        <v>54</v>
      </c>
      <c r="P413" s="397">
        <v>86035990</v>
      </c>
      <c r="Q413" s="398">
        <v>98</v>
      </c>
      <c r="R413" s="399">
        <v>95</v>
      </c>
      <c r="S413" s="394">
        <v>125206973</v>
      </c>
      <c r="T413" s="395">
        <v>242</v>
      </c>
      <c r="U413" s="396">
        <v>240</v>
      </c>
      <c r="V413" s="397">
        <v>3541097</v>
      </c>
      <c r="W413" s="398">
        <v>100</v>
      </c>
      <c r="X413" s="399">
        <v>99</v>
      </c>
      <c r="Y413" s="394">
        <v>31675</v>
      </c>
      <c r="Z413" s="395">
        <v>152</v>
      </c>
      <c r="AA413" s="396">
        <v>151</v>
      </c>
      <c r="AB413" s="397">
        <v>460</v>
      </c>
      <c r="AC413" s="401">
        <v>384</v>
      </c>
      <c r="AD413" s="392">
        <v>0</v>
      </c>
      <c r="AE413" s="402">
        <v>100</v>
      </c>
      <c r="AF413" s="403">
        <v>0</v>
      </c>
    </row>
    <row r="414" spans="1:32" ht="18.75" customHeight="1">
      <c r="A414" s="338">
        <v>412</v>
      </c>
      <c r="B414" s="339">
        <v>359</v>
      </c>
      <c r="C414" s="340" t="s">
        <v>953</v>
      </c>
      <c r="D414" s="341" t="s">
        <v>3111</v>
      </c>
      <c r="E414" s="351" t="s">
        <v>3813</v>
      </c>
      <c r="F414" s="353">
        <v>408</v>
      </c>
      <c r="G414" s="344">
        <v>61809572</v>
      </c>
      <c r="H414" s="345">
        <v>447</v>
      </c>
      <c r="I414" s="346">
        <v>443</v>
      </c>
      <c r="J414" s="347">
        <v>61809572</v>
      </c>
      <c r="K414" s="348">
        <v>112</v>
      </c>
      <c r="L414" s="349">
        <v>109</v>
      </c>
      <c r="M414" s="344">
        <v>26232878</v>
      </c>
      <c r="N414" s="345">
        <v>133</v>
      </c>
      <c r="O414" s="346">
        <v>129</v>
      </c>
      <c r="P414" s="347">
        <v>51116712</v>
      </c>
      <c r="Q414" s="348">
        <v>242</v>
      </c>
      <c r="R414" s="349">
        <v>238</v>
      </c>
      <c r="S414" s="344">
        <v>73316895</v>
      </c>
      <c r="T414" s="345">
        <v>52</v>
      </c>
      <c r="U414" s="346">
        <v>52</v>
      </c>
      <c r="V414" s="347">
        <v>14120324</v>
      </c>
      <c r="W414" s="348" t="s">
        <v>3813</v>
      </c>
      <c r="X414" s="349" t="s">
        <v>3813</v>
      </c>
      <c r="Y414" s="354" t="s">
        <v>3813</v>
      </c>
      <c r="Z414" s="345">
        <v>408</v>
      </c>
      <c r="AA414" s="346">
        <v>403</v>
      </c>
      <c r="AB414" s="347">
        <v>136</v>
      </c>
      <c r="AC414" s="350">
        <v>369</v>
      </c>
      <c r="AD414" s="351">
        <v>0</v>
      </c>
      <c r="AE414" s="343">
        <v>100</v>
      </c>
      <c r="AF414" s="352">
        <v>0</v>
      </c>
    </row>
    <row r="415" spans="1:32" ht="18.75" customHeight="1">
      <c r="A415" s="356">
        <v>413</v>
      </c>
      <c r="B415" s="357">
        <v>357</v>
      </c>
      <c r="C415" s="358" t="s">
        <v>954</v>
      </c>
      <c r="D415" s="359" t="s">
        <v>3815</v>
      </c>
      <c r="E415" s="360" t="s">
        <v>3813</v>
      </c>
      <c r="F415" s="361">
        <v>409</v>
      </c>
      <c r="G415" s="362">
        <v>61525445</v>
      </c>
      <c r="H415" s="363">
        <v>433</v>
      </c>
      <c r="I415" s="364">
        <v>429</v>
      </c>
      <c r="J415" s="365">
        <v>63684065</v>
      </c>
      <c r="K415" s="366">
        <v>256</v>
      </c>
      <c r="L415" s="367">
        <v>252</v>
      </c>
      <c r="M415" s="362">
        <v>14744295</v>
      </c>
      <c r="N415" s="363">
        <v>461</v>
      </c>
      <c r="O415" s="364">
        <v>456</v>
      </c>
      <c r="P415" s="365">
        <v>7900568</v>
      </c>
      <c r="Q415" s="366">
        <v>454</v>
      </c>
      <c r="R415" s="367">
        <v>450</v>
      </c>
      <c r="S415" s="362">
        <v>36105854</v>
      </c>
      <c r="T415" s="363">
        <v>369</v>
      </c>
      <c r="U415" s="364">
        <v>367</v>
      </c>
      <c r="V415" s="365">
        <v>1200897</v>
      </c>
      <c r="W415" s="366">
        <v>182</v>
      </c>
      <c r="X415" s="367">
        <v>181</v>
      </c>
      <c r="Y415" s="362">
        <v>18100</v>
      </c>
      <c r="Z415" s="363">
        <v>346</v>
      </c>
      <c r="AA415" s="364">
        <v>341</v>
      </c>
      <c r="AB415" s="365">
        <v>201</v>
      </c>
      <c r="AC415" s="368">
        <v>342</v>
      </c>
      <c r="AD415" s="360">
        <v>0</v>
      </c>
      <c r="AE415" s="369">
        <v>100</v>
      </c>
      <c r="AF415" s="370">
        <v>0</v>
      </c>
    </row>
    <row r="416" spans="1:32" ht="18.75" customHeight="1">
      <c r="A416" s="338">
        <v>414</v>
      </c>
      <c r="B416" s="339" t="s">
        <v>3813</v>
      </c>
      <c r="C416" s="340" t="s">
        <v>955</v>
      </c>
      <c r="D416" s="341" t="s">
        <v>2086</v>
      </c>
      <c r="E416" s="351" t="s">
        <v>3813</v>
      </c>
      <c r="F416" s="353">
        <v>410</v>
      </c>
      <c r="G416" s="344">
        <v>61360475</v>
      </c>
      <c r="H416" s="345">
        <v>423</v>
      </c>
      <c r="I416" s="346">
        <v>419</v>
      </c>
      <c r="J416" s="347">
        <v>65368024</v>
      </c>
      <c r="K416" s="348" t="s">
        <v>3813</v>
      </c>
      <c r="L416" s="349" t="s">
        <v>3813</v>
      </c>
      <c r="M416" s="354" t="s">
        <v>3813</v>
      </c>
      <c r="N416" s="345" t="s">
        <v>3813</v>
      </c>
      <c r="O416" s="346" t="s">
        <v>3813</v>
      </c>
      <c r="P416" s="355" t="s">
        <v>3813</v>
      </c>
      <c r="Q416" s="348" t="s">
        <v>3813</v>
      </c>
      <c r="R416" s="349" t="s">
        <v>3813</v>
      </c>
      <c r="S416" s="354" t="s">
        <v>3813</v>
      </c>
      <c r="T416" s="345" t="s">
        <v>3813</v>
      </c>
      <c r="U416" s="346" t="s">
        <v>3813</v>
      </c>
      <c r="V416" s="355" t="s">
        <v>3813</v>
      </c>
      <c r="W416" s="348" t="s">
        <v>3813</v>
      </c>
      <c r="X416" s="349" t="s">
        <v>3813</v>
      </c>
      <c r="Y416" s="354" t="s">
        <v>3813</v>
      </c>
      <c r="Z416" s="345" t="s">
        <v>3813</v>
      </c>
      <c r="AA416" s="346" t="s">
        <v>3813</v>
      </c>
      <c r="AB416" s="355" t="s">
        <v>3813</v>
      </c>
      <c r="AC416" s="350">
        <v>321</v>
      </c>
      <c r="AD416" s="351">
        <v>0</v>
      </c>
      <c r="AE416" s="343">
        <v>100</v>
      </c>
      <c r="AF416" s="352">
        <v>0</v>
      </c>
    </row>
    <row r="417" spans="1:32" ht="18.75" customHeight="1">
      <c r="A417" s="371">
        <v>415</v>
      </c>
      <c r="B417" s="372" t="s">
        <v>3813</v>
      </c>
      <c r="C417" s="373" t="s">
        <v>956</v>
      </c>
      <c r="D417" s="374" t="s">
        <v>3373</v>
      </c>
      <c r="E417" s="375" t="s">
        <v>3813</v>
      </c>
      <c r="F417" s="376">
        <v>411</v>
      </c>
      <c r="G417" s="377">
        <v>61200094</v>
      </c>
      <c r="H417" s="378">
        <v>287</v>
      </c>
      <c r="I417" s="379">
        <v>283</v>
      </c>
      <c r="J417" s="380">
        <v>83102707</v>
      </c>
      <c r="K417" s="381">
        <v>478</v>
      </c>
      <c r="L417" s="382">
        <v>474</v>
      </c>
      <c r="M417" s="377">
        <v>2726629</v>
      </c>
      <c r="N417" s="378">
        <v>254</v>
      </c>
      <c r="O417" s="379">
        <v>250</v>
      </c>
      <c r="P417" s="380">
        <v>30742056</v>
      </c>
      <c r="Q417" s="381">
        <v>309</v>
      </c>
      <c r="R417" s="382">
        <v>305</v>
      </c>
      <c r="S417" s="377">
        <v>60993631</v>
      </c>
      <c r="T417" s="378">
        <v>394</v>
      </c>
      <c r="U417" s="379">
        <v>390</v>
      </c>
      <c r="V417" s="380">
        <v>836788</v>
      </c>
      <c r="W417" s="381">
        <v>240</v>
      </c>
      <c r="X417" s="382">
        <v>239</v>
      </c>
      <c r="Y417" s="377">
        <v>11227</v>
      </c>
      <c r="Z417" s="378">
        <v>349</v>
      </c>
      <c r="AA417" s="379">
        <v>344</v>
      </c>
      <c r="AB417" s="380">
        <v>200</v>
      </c>
      <c r="AC417" s="385">
        <v>311</v>
      </c>
      <c r="AD417" s="375">
        <v>0</v>
      </c>
      <c r="AE417" s="386">
        <v>100</v>
      </c>
      <c r="AF417" s="387">
        <v>0</v>
      </c>
    </row>
    <row r="418" spans="1:32" ht="18.75" customHeight="1">
      <c r="A418" s="388">
        <v>416</v>
      </c>
      <c r="B418" s="389" t="s">
        <v>3813</v>
      </c>
      <c r="C418" s="390" t="s">
        <v>213</v>
      </c>
      <c r="D418" s="391" t="s">
        <v>3815</v>
      </c>
      <c r="E418" s="392" t="s">
        <v>3813</v>
      </c>
      <c r="F418" s="393">
        <v>412</v>
      </c>
      <c r="G418" s="394">
        <v>61180773</v>
      </c>
      <c r="H418" s="395">
        <v>452</v>
      </c>
      <c r="I418" s="396">
        <v>448</v>
      </c>
      <c r="J418" s="397">
        <v>61180773</v>
      </c>
      <c r="K418" s="398">
        <v>459</v>
      </c>
      <c r="L418" s="399">
        <v>455</v>
      </c>
      <c r="M418" s="394">
        <v>4478814</v>
      </c>
      <c r="N418" s="395">
        <v>387</v>
      </c>
      <c r="O418" s="396">
        <v>382</v>
      </c>
      <c r="P418" s="397">
        <v>16324818</v>
      </c>
      <c r="Q418" s="398">
        <v>475</v>
      </c>
      <c r="R418" s="399">
        <v>471</v>
      </c>
      <c r="S418" s="394">
        <v>30119420</v>
      </c>
      <c r="T418" s="395">
        <v>434</v>
      </c>
      <c r="U418" s="396">
        <v>430</v>
      </c>
      <c r="V418" s="397">
        <v>130442</v>
      </c>
      <c r="W418" s="398">
        <v>64</v>
      </c>
      <c r="X418" s="399">
        <v>63</v>
      </c>
      <c r="Y418" s="394">
        <v>39539</v>
      </c>
      <c r="Z418" s="395">
        <v>430</v>
      </c>
      <c r="AA418" s="396">
        <v>425</v>
      </c>
      <c r="AB418" s="397">
        <v>111</v>
      </c>
      <c r="AC418" s="401">
        <v>383</v>
      </c>
      <c r="AD418" s="392">
        <v>0</v>
      </c>
      <c r="AE418" s="402">
        <v>100</v>
      </c>
      <c r="AF418" s="403">
        <v>0</v>
      </c>
    </row>
    <row r="419" spans="1:32" ht="18.75" customHeight="1">
      <c r="A419" s="338">
        <v>417</v>
      </c>
      <c r="B419" s="339">
        <v>383</v>
      </c>
      <c r="C419" s="340" t="s">
        <v>2340</v>
      </c>
      <c r="D419" s="341" t="s">
        <v>3812</v>
      </c>
      <c r="E419" s="351" t="s">
        <v>3813</v>
      </c>
      <c r="F419" s="353">
        <v>413</v>
      </c>
      <c r="G419" s="344">
        <v>61138395</v>
      </c>
      <c r="H419" s="345">
        <v>429</v>
      </c>
      <c r="I419" s="346">
        <v>425</v>
      </c>
      <c r="J419" s="347">
        <v>63923242</v>
      </c>
      <c r="K419" s="348">
        <v>177</v>
      </c>
      <c r="L419" s="349">
        <v>174</v>
      </c>
      <c r="M419" s="344">
        <v>20251117</v>
      </c>
      <c r="N419" s="345">
        <v>384</v>
      </c>
      <c r="O419" s="346">
        <v>379</v>
      </c>
      <c r="P419" s="347">
        <v>16629814</v>
      </c>
      <c r="Q419" s="348">
        <v>273</v>
      </c>
      <c r="R419" s="349">
        <v>269</v>
      </c>
      <c r="S419" s="344">
        <v>66592907</v>
      </c>
      <c r="T419" s="345">
        <v>314</v>
      </c>
      <c r="U419" s="346">
        <v>312</v>
      </c>
      <c r="V419" s="347">
        <v>1983708</v>
      </c>
      <c r="W419" s="348">
        <v>103</v>
      </c>
      <c r="X419" s="349">
        <v>102</v>
      </c>
      <c r="Y419" s="344">
        <v>30989</v>
      </c>
      <c r="Z419" s="345">
        <v>87</v>
      </c>
      <c r="AA419" s="346">
        <v>86</v>
      </c>
      <c r="AB419" s="347">
        <v>616</v>
      </c>
      <c r="AC419" s="350">
        <v>311</v>
      </c>
      <c r="AD419" s="351">
        <v>0</v>
      </c>
      <c r="AE419" s="343">
        <v>100</v>
      </c>
      <c r="AF419" s="352">
        <v>0</v>
      </c>
    </row>
    <row r="420" spans="1:32" ht="18.75" customHeight="1">
      <c r="A420" s="338">
        <v>418</v>
      </c>
      <c r="B420" s="339">
        <v>490</v>
      </c>
      <c r="C420" s="340" t="s">
        <v>957</v>
      </c>
      <c r="D420" s="341" t="s">
        <v>3372</v>
      </c>
      <c r="E420" s="351" t="s">
        <v>3813</v>
      </c>
      <c r="F420" s="353">
        <v>414</v>
      </c>
      <c r="G420" s="344">
        <v>61137984</v>
      </c>
      <c r="H420" s="345">
        <v>441</v>
      </c>
      <c r="I420" s="346">
        <v>437</v>
      </c>
      <c r="J420" s="347">
        <v>62308249</v>
      </c>
      <c r="K420" s="348">
        <v>218</v>
      </c>
      <c r="L420" s="349">
        <v>215</v>
      </c>
      <c r="M420" s="344">
        <v>17230757</v>
      </c>
      <c r="N420" s="345">
        <v>195</v>
      </c>
      <c r="O420" s="346">
        <v>191</v>
      </c>
      <c r="P420" s="347">
        <v>40746611</v>
      </c>
      <c r="Q420" s="348">
        <v>388</v>
      </c>
      <c r="R420" s="349">
        <v>384</v>
      </c>
      <c r="S420" s="344">
        <v>48325683</v>
      </c>
      <c r="T420" s="345">
        <v>81</v>
      </c>
      <c r="U420" s="346">
        <v>81</v>
      </c>
      <c r="V420" s="347">
        <v>11500949</v>
      </c>
      <c r="W420" s="348">
        <v>373</v>
      </c>
      <c r="X420" s="349">
        <v>372</v>
      </c>
      <c r="Y420" s="344">
        <v>1165</v>
      </c>
      <c r="Z420" s="345">
        <v>246</v>
      </c>
      <c r="AA420" s="346">
        <v>241</v>
      </c>
      <c r="AB420" s="347">
        <v>315</v>
      </c>
      <c r="AC420" s="350">
        <v>321</v>
      </c>
      <c r="AD420" s="351">
        <v>0</v>
      </c>
      <c r="AE420" s="343">
        <v>70.83</v>
      </c>
      <c r="AF420" s="352">
        <v>29.17</v>
      </c>
    </row>
    <row r="421" spans="1:32" ht="18.75" customHeight="1">
      <c r="A421" s="356">
        <v>419</v>
      </c>
      <c r="B421" s="357" t="s">
        <v>3813</v>
      </c>
      <c r="C421" s="358" t="s">
        <v>958</v>
      </c>
      <c r="D421" s="359" t="s">
        <v>3815</v>
      </c>
      <c r="E421" s="360" t="s">
        <v>3813</v>
      </c>
      <c r="F421" s="361">
        <v>415</v>
      </c>
      <c r="G421" s="362">
        <v>60965340</v>
      </c>
      <c r="H421" s="363">
        <v>294</v>
      </c>
      <c r="I421" s="364">
        <v>290</v>
      </c>
      <c r="J421" s="365">
        <v>82385595</v>
      </c>
      <c r="K421" s="366">
        <v>329</v>
      </c>
      <c r="L421" s="367">
        <v>325</v>
      </c>
      <c r="M421" s="362">
        <v>12139706</v>
      </c>
      <c r="N421" s="363">
        <v>221</v>
      </c>
      <c r="O421" s="364">
        <v>217</v>
      </c>
      <c r="P421" s="365">
        <v>36057170</v>
      </c>
      <c r="Q421" s="366">
        <v>274</v>
      </c>
      <c r="R421" s="367">
        <v>270</v>
      </c>
      <c r="S421" s="362">
        <v>66374950</v>
      </c>
      <c r="T421" s="363">
        <v>138</v>
      </c>
      <c r="U421" s="364">
        <v>137</v>
      </c>
      <c r="V421" s="365">
        <v>6763818</v>
      </c>
      <c r="W421" s="366">
        <v>389</v>
      </c>
      <c r="X421" s="367">
        <v>388</v>
      </c>
      <c r="Y421" s="362">
        <v>652</v>
      </c>
      <c r="Z421" s="363">
        <v>483</v>
      </c>
      <c r="AA421" s="364">
        <v>478</v>
      </c>
      <c r="AB421" s="365">
        <v>45</v>
      </c>
      <c r="AC421" s="368">
        <v>321</v>
      </c>
      <c r="AD421" s="360">
        <v>0</v>
      </c>
      <c r="AE421" s="369">
        <v>100</v>
      </c>
      <c r="AF421" s="370">
        <v>0</v>
      </c>
    </row>
    <row r="422" spans="1:32" ht="18.75" customHeight="1">
      <c r="A422" s="371">
        <v>420</v>
      </c>
      <c r="B422" s="372">
        <v>392</v>
      </c>
      <c r="C422" s="373" t="s">
        <v>959</v>
      </c>
      <c r="D422" s="374" t="s">
        <v>3376</v>
      </c>
      <c r="E422" s="375" t="s">
        <v>3813</v>
      </c>
      <c r="F422" s="376">
        <v>416</v>
      </c>
      <c r="G422" s="377">
        <v>60842790</v>
      </c>
      <c r="H422" s="378">
        <v>432</v>
      </c>
      <c r="I422" s="379">
        <v>428</v>
      </c>
      <c r="J422" s="380">
        <v>63709197</v>
      </c>
      <c r="K422" s="381">
        <v>308</v>
      </c>
      <c r="L422" s="382">
        <v>304</v>
      </c>
      <c r="M422" s="377">
        <v>13299749</v>
      </c>
      <c r="N422" s="378">
        <v>270</v>
      </c>
      <c r="O422" s="379">
        <v>266</v>
      </c>
      <c r="P422" s="380">
        <v>29276169</v>
      </c>
      <c r="Q422" s="381">
        <v>362</v>
      </c>
      <c r="R422" s="382">
        <v>358</v>
      </c>
      <c r="S422" s="377">
        <v>52232799</v>
      </c>
      <c r="T422" s="378">
        <v>332</v>
      </c>
      <c r="U422" s="379">
        <v>330</v>
      </c>
      <c r="V422" s="380">
        <v>1761860</v>
      </c>
      <c r="W422" s="381">
        <v>312</v>
      </c>
      <c r="X422" s="382">
        <v>311</v>
      </c>
      <c r="Y422" s="377">
        <v>4598</v>
      </c>
      <c r="Z422" s="378">
        <v>252</v>
      </c>
      <c r="AA422" s="379">
        <v>247</v>
      </c>
      <c r="AB422" s="380">
        <v>305</v>
      </c>
      <c r="AC422" s="385">
        <v>369</v>
      </c>
      <c r="AD422" s="375">
        <v>0</v>
      </c>
      <c r="AE422" s="386">
        <v>100</v>
      </c>
      <c r="AF422" s="387">
        <v>0</v>
      </c>
    </row>
    <row r="423" spans="1:32" ht="18.75" customHeight="1">
      <c r="A423" s="323">
        <v>421</v>
      </c>
      <c r="B423" s="324">
        <v>499</v>
      </c>
      <c r="C423" s="325" t="s">
        <v>2360</v>
      </c>
      <c r="D423" s="326" t="s">
        <v>3371</v>
      </c>
      <c r="E423" s="327" t="s">
        <v>3813</v>
      </c>
      <c r="F423" s="328">
        <v>417</v>
      </c>
      <c r="G423" s="329">
        <v>60651552</v>
      </c>
      <c r="H423" s="330">
        <v>181</v>
      </c>
      <c r="I423" s="331">
        <v>177</v>
      </c>
      <c r="J423" s="332">
        <v>97979880</v>
      </c>
      <c r="K423" s="333">
        <v>319</v>
      </c>
      <c r="L423" s="334">
        <v>315</v>
      </c>
      <c r="M423" s="329">
        <v>12778602</v>
      </c>
      <c r="N423" s="330" t="s">
        <v>3813</v>
      </c>
      <c r="O423" s="331" t="s">
        <v>3813</v>
      </c>
      <c r="P423" s="424" t="s">
        <v>3813</v>
      </c>
      <c r="Q423" s="333" t="s">
        <v>3813</v>
      </c>
      <c r="R423" s="334" t="s">
        <v>3813</v>
      </c>
      <c r="S423" s="423" t="s">
        <v>3813</v>
      </c>
      <c r="T423" s="330">
        <v>188</v>
      </c>
      <c r="U423" s="331">
        <v>187</v>
      </c>
      <c r="V423" s="332">
        <v>5204027</v>
      </c>
      <c r="W423" s="333">
        <v>287</v>
      </c>
      <c r="X423" s="334">
        <v>286</v>
      </c>
      <c r="Y423" s="329">
        <v>6683</v>
      </c>
      <c r="Z423" s="330">
        <v>221</v>
      </c>
      <c r="AA423" s="331">
        <v>219</v>
      </c>
      <c r="AB423" s="332">
        <v>341</v>
      </c>
      <c r="AC423" s="335">
        <v>311</v>
      </c>
      <c r="AD423" s="327">
        <v>0</v>
      </c>
      <c r="AE423" s="336">
        <v>100</v>
      </c>
      <c r="AF423" s="337">
        <v>0</v>
      </c>
    </row>
    <row r="424" spans="1:32" ht="18.75" customHeight="1">
      <c r="A424" s="338">
        <v>422</v>
      </c>
      <c r="B424" s="339">
        <v>293</v>
      </c>
      <c r="C424" s="340" t="s">
        <v>2417</v>
      </c>
      <c r="D424" s="341" t="s">
        <v>1737</v>
      </c>
      <c r="E424" s="351" t="s">
        <v>3813</v>
      </c>
      <c r="F424" s="353">
        <v>418</v>
      </c>
      <c r="G424" s="344">
        <v>60505166</v>
      </c>
      <c r="H424" s="345">
        <v>453</v>
      </c>
      <c r="I424" s="346">
        <v>449</v>
      </c>
      <c r="J424" s="347">
        <v>61173333</v>
      </c>
      <c r="K424" s="348">
        <v>436</v>
      </c>
      <c r="L424" s="349">
        <v>432</v>
      </c>
      <c r="M424" s="344">
        <v>6381370</v>
      </c>
      <c r="N424" s="345">
        <v>490</v>
      </c>
      <c r="O424" s="346">
        <v>485</v>
      </c>
      <c r="P424" s="347">
        <v>2877478</v>
      </c>
      <c r="Q424" s="348">
        <v>384</v>
      </c>
      <c r="R424" s="349">
        <v>380</v>
      </c>
      <c r="S424" s="344">
        <v>48876784</v>
      </c>
      <c r="T424" s="345">
        <v>458</v>
      </c>
      <c r="U424" s="346">
        <v>454</v>
      </c>
      <c r="V424" s="347">
        <v>-1466083</v>
      </c>
      <c r="W424" s="348">
        <v>350</v>
      </c>
      <c r="X424" s="349">
        <v>349</v>
      </c>
      <c r="Y424" s="344">
        <v>2477</v>
      </c>
      <c r="Z424" s="345">
        <v>327</v>
      </c>
      <c r="AA424" s="346">
        <v>322</v>
      </c>
      <c r="AB424" s="347">
        <v>220</v>
      </c>
      <c r="AC424" s="350">
        <v>352</v>
      </c>
      <c r="AD424" s="351">
        <v>0</v>
      </c>
      <c r="AE424" s="343">
        <v>40</v>
      </c>
      <c r="AF424" s="352">
        <v>60</v>
      </c>
    </row>
    <row r="425" spans="1:32" ht="18.75" customHeight="1">
      <c r="A425" s="338">
        <v>423</v>
      </c>
      <c r="B425" s="339" t="s">
        <v>3813</v>
      </c>
      <c r="C425" s="340" t="s">
        <v>960</v>
      </c>
      <c r="D425" s="341" t="s">
        <v>1736</v>
      </c>
      <c r="E425" s="351" t="s">
        <v>3813</v>
      </c>
      <c r="F425" s="353">
        <v>419</v>
      </c>
      <c r="G425" s="344">
        <v>60431994</v>
      </c>
      <c r="H425" s="345">
        <v>435</v>
      </c>
      <c r="I425" s="346">
        <v>431</v>
      </c>
      <c r="J425" s="347">
        <v>63528154</v>
      </c>
      <c r="K425" s="348">
        <v>399</v>
      </c>
      <c r="L425" s="349">
        <v>395</v>
      </c>
      <c r="M425" s="344">
        <v>8320082</v>
      </c>
      <c r="N425" s="345">
        <v>392</v>
      </c>
      <c r="O425" s="346">
        <v>387</v>
      </c>
      <c r="P425" s="347">
        <v>15894404</v>
      </c>
      <c r="Q425" s="348">
        <v>450</v>
      </c>
      <c r="R425" s="349">
        <v>446</v>
      </c>
      <c r="S425" s="344">
        <v>36326109</v>
      </c>
      <c r="T425" s="345">
        <v>247</v>
      </c>
      <c r="U425" s="346">
        <v>245</v>
      </c>
      <c r="V425" s="347">
        <v>3304805</v>
      </c>
      <c r="W425" s="348">
        <v>268</v>
      </c>
      <c r="X425" s="349">
        <v>267</v>
      </c>
      <c r="Y425" s="344">
        <v>8432</v>
      </c>
      <c r="Z425" s="345">
        <v>336</v>
      </c>
      <c r="AA425" s="346">
        <v>331</v>
      </c>
      <c r="AB425" s="347">
        <v>210</v>
      </c>
      <c r="AC425" s="350">
        <v>311</v>
      </c>
      <c r="AD425" s="351">
        <v>0</v>
      </c>
      <c r="AE425" s="343">
        <v>100</v>
      </c>
      <c r="AF425" s="352">
        <v>0</v>
      </c>
    </row>
    <row r="426" spans="1:32" ht="18.75" customHeight="1">
      <c r="A426" s="356">
        <v>424</v>
      </c>
      <c r="B426" s="357">
        <v>329</v>
      </c>
      <c r="C426" s="358" t="s">
        <v>3296</v>
      </c>
      <c r="D426" s="359" t="s">
        <v>3815</v>
      </c>
      <c r="E426" s="427" t="s">
        <v>3813</v>
      </c>
      <c r="F426" s="369">
        <v>420</v>
      </c>
      <c r="G426" s="362">
        <v>60344884</v>
      </c>
      <c r="H426" s="363">
        <v>458</v>
      </c>
      <c r="I426" s="364">
        <v>454</v>
      </c>
      <c r="J426" s="365">
        <v>60423192</v>
      </c>
      <c r="K426" s="366">
        <v>413</v>
      </c>
      <c r="L426" s="367">
        <v>409</v>
      </c>
      <c r="M426" s="362">
        <v>7621905</v>
      </c>
      <c r="N426" s="363">
        <v>443</v>
      </c>
      <c r="O426" s="364">
        <v>438</v>
      </c>
      <c r="P426" s="365">
        <v>10743831</v>
      </c>
      <c r="Q426" s="366">
        <v>455</v>
      </c>
      <c r="R426" s="367">
        <v>451</v>
      </c>
      <c r="S426" s="362">
        <v>36081888</v>
      </c>
      <c r="T426" s="363">
        <v>302</v>
      </c>
      <c r="U426" s="364">
        <v>300</v>
      </c>
      <c r="V426" s="365">
        <v>2205442</v>
      </c>
      <c r="W426" s="366">
        <v>376</v>
      </c>
      <c r="X426" s="367">
        <v>375</v>
      </c>
      <c r="Y426" s="362">
        <v>1032</v>
      </c>
      <c r="Z426" s="363">
        <v>438</v>
      </c>
      <c r="AA426" s="364">
        <v>433</v>
      </c>
      <c r="AB426" s="365">
        <v>105</v>
      </c>
      <c r="AC426" s="368">
        <v>311</v>
      </c>
      <c r="AD426" s="360">
        <v>0</v>
      </c>
      <c r="AE426" s="369">
        <v>100</v>
      </c>
      <c r="AF426" s="370">
        <v>0</v>
      </c>
    </row>
    <row r="427" spans="1:32" ht="18.75" customHeight="1">
      <c r="A427" s="404">
        <v>425</v>
      </c>
      <c r="B427" s="405">
        <v>274</v>
      </c>
      <c r="C427" s="406" t="s">
        <v>3917</v>
      </c>
      <c r="D427" s="407" t="s">
        <v>3815</v>
      </c>
      <c r="E427" s="408" t="s">
        <v>3813</v>
      </c>
      <c r="F427" s="409">
        <v>421</v>
      </c>
      <c r="G427" s="410">
        <v>60293767</v>
      </c>
      <c r="H427" s="411">
        <v>305</v>
      </c>
      <c r="I427" s="412">
        <v>301</v>
      </c>
      <c r="J427" s="413">
        <v>80977539</v>
      </c>
      <c r="K427" s="414">
        <v>117</v>
      </c>
      <c r="L427" s="415">
        <v>114</v>
      </c>
      <c r="M427" s="410">
        <v>25580023</v>
      </c>
      <c r="N427" s="411">
        <v>82</v>
      </c>
      <c r="O427" s="412">
        <v>81</v>
      </c>
      <c r="P427" s="413">
        <v>66422414</v>
      </c>
      <c r="Q427" s="414">
        <v>33</v>
      </c>
      <c r="R427" s="415">
        <v>31</v>
      </c>
      <c r="S427" s="410">
        <v>202563352</v>
      </c>
      <c r="T427" s="411">
        <v>146</v>
      </c>
      <c r="U427" s="412">
        <v>145</v>
      </c>
      <c r="V427" s="413">
        <v>6633031</v>
      </c>
      <c r="W427" s="414">
        <v>54</v>
      </c>
      <c r="X427" s="415">
        <v>53</v>
      </c>
      <c r="Y427" s="410">
        <v>43191</v>
      </c>
      <c r="Z427" s="411" t="s">
        <v>3813</v>
      </c>
      <c r="AA427" s="412" t="s">
        <v>3813</v>
      </c>
      <c r="AB427" s="417" t="s">
        <v>3813</v>
      </c>
      <c r="AC427" s="418">
        <v>322</v>
      </c>
      <c r="AD427" s="408">
        <v>0</v>
      </c>
      <c r="AE427" s="419">
        <v>100</v>
      </c>
      <c r="AF427" s="420">
        <v>0</v>
      </c>
    </row>
    <row r="428" spans="1:32" ht="18.75" customHeight="1">
      <c r="A428" s="323">
        <v>426</v>
      </c>
      <c r="B428" s="324" t="s">
        <v>3813</v>
      </c>
      <c r="C428" s="325" t="s">
        <v>1141</v>
      </c>
      <c r="D428" s="326" t="s">
        <v>3369</v>
      </c>
      <c r="E428" s="327" t="s">
        <v>3813</v>
      </c>
      <c r="F428" s="328">
        <v>422</v>
      </c>
      <c r="G428" s="329">
        <v>60210593</v>
      </c>
      <c r="H428" s="330">
        <v>440</v>
      </c>
      <c r="I428" s="331">
        <v>436</v>
      </c>
      <c r="J428" s="332">
        <v>62563323</v>
      </c>
      <c r="K428" s="333" t="s">
        <v>3813</v>
      </c>
      <c r="L428" s="334" t="s">
        <v>3813</v>
      </c>
      <c r="M428" s="423" t="s">
        <v>3813</v>
      </c>
      <c r="N428" s="330" t="s">
        <v>3813</v>
      </c>
      <c r="O428" s="331" t="s">
        <v>3813</v>
      </c>
      <c r="P428" s="424" t="s">
        <v>3813</v>
      </c>
      <c r="Q428" s="333" t="s">
        <v>3813</v>
      </c>
      <c r="R428" s="334" t="s">
        <v>3813</v>
      </c>
      <c r="S428" s="423" t="s">
        <v>3813</v>
      </c>
      <c r="T428" s="330" t="s">
        <v>3813</v>
      </c>
      <c r="U428" s="331" t="s">
        <v>3813</v>
      </c>
      <c r="V428" s="424" t="s">
        <v>3813</v>
      </c>
      <c r="W428" s="333">
        <v>419</v>
      </c>
      <c r="X428" s="334">
        <v>418</v>
      </c>
      <c r="Y428" s="329">
        <v>49</v>
      </c>
      <c r="Z428" s="330">
        <v>364</v>
      </c>
      <c r="AA428" s="331">
        <v>359</v>
      </c>
      <c r="AB428" s="332">
        <v>182</v>
      </c>
      <c r="AC428" s="335">
        <v>355</v>
      </c>
      <c r="AD428" s="327">
        <v>0</v>
      </c>
      <c r="AE428" s="336">
        <v>100</v>
      </c>
      <c r="AF428" s="337">
        <v>0</v>
      </c>
    </row>
    <row r="429" spans="1:32" ht="18.75" customHeight="1">
      <c r="A429" s="356">
        <v>427</v>
      </c>
      <c r="B429" s="357" t="s">
        <v>3813</v>
      </c>
      <c r="C429" s="428" t="s">
        <v>3813</v>
      </c>
      <c r="D429" s="359" t="s">
        <v>3815</v>
      </c>
      <c r="E429" s="360" t="s">
        <v>3813</v>
      </c>
      <c r="F429" s="361">
        <v>423</v>
      </c>
      <c r="G429" s="426" t="s">
        <v>3813</v>
      </c>
      <c r="H429" s="363">
        <v>454</v>
      </c>
      <c r="I429" s="364">
        <v>450</v>
      </c>
      <c r="J429" s="425" t="s">
        <v>3813</v>
      </c>
      <c r="K429" s="366">
        <v>407</v>
      </c>
      <c r="L429" s="367">
        <v>403</v>
      </c>
      <c r="M429" s="426" t="s">
        <v>3813</v>
      </c>
      <c r="N429" s="363">
        <v>478</v>
      </c>
      <c r="O429" s="364">
        <v>473</v>
      </c>
      <c r="P429" s="425" t="s">
        <v>3813</v>
      </c>
      <c r="Q429" s="366">
        <v>470</v>
      </c>
      <c r="R429" s="367">
        <v>466</v>
      </c>
      <c r="S429" s="426" t="s">
        <v>3813</v>
      </c>
      <c r="T429" s="363">
        <v>461</v>
      </c>
      <c r="U429" s="364">
        <v>457</v>
      </c>
      <c r="V429" s="425" t="s">
        <v>3813</v>
      </c>
      <c r="W429" s="366">
        <v>298</v>
      </c>
      <c r="X429" s="367">
        <v>297</v>
      </c>
      <c r="Y429" s="426" t="s">
        <v>3813</v>
      </c>
      <c r="Z429" s="363">
        <v>279</v>
      </c>
      <c r="AA429" s="364">
        <v>274</v>
      </c>
      <c r="AB429" s="425" t="s">
        <v>3813</v>
      </c>
      <c r="AC429" s="368">
        <v>352</v>
      </c>
      <c r="AD429" s="360">
        <v>0</v>
      </c>
      <c r="AE429" s="369">
        <v>100</v>
      </c>
      <c r="AF429" s="370">
        <v>0</v>
      </c>
    </row>
    <row r="430" spans="1:32" ht="18.75" customHeight="1">
      <c r="A430" s="356">
        <v>428</v>
      </c>
      <c r="B430" s="428">
        <v>402</v>
      </c>
      <c r="C430" s="358" t="s">
        <v>961</v>
      </c>
      <c r="D430" s="359" t="s">
        <v>3815</v>
      </c>
      <c r="E430" s="360" t="s">
        <v>3813</v>
      </c>
      <c r="F430" s="361">
        <v>424</v>
      </c>
      <c r="G430" s="362">
        <v>59938467</v>
      </c>
      <c r="H430" s="363">
        <v>382</v>
      </c>
      <c r="I430" s="364">
        <v>378</v>
      </c>
      <c r="J430" s="365">
        <v>69995021</v>
      </c>
      <c r="K430" s="366">
        <v>442</v>
      </c>
      <c r="L430" s="367">
        <v>438</v>
      </c>
      <c r="M430" s="362">
        <v>6121058</v>
      </c>
      <c r="N430" s="363">
        <v>434</v>
      </c>
      <c r="O430" s="364">
        <v>429</v>
      </c>
      <c r="P430" s="365">
        <v>11471477</v>
      </c>
      <c r="Q430" s="366">
        <v>396</v>
      </c>
      <c r="R430" s="367">
        <v>392</v>
      </c>
      <c r="S430" s="362">
        <v>47017693</v>
      </c>
      <c r="T430" s="363">
        <v>304</v>
      </c>
      <c r="U430" s="364">
        <v>302</v>
      </c>
      <c r="V430" s="365">
        <v>2143082</v>
      </c>
      <c r="W430" s="366">
        <v>172</v>
      </c>
      <c r="X430" s="367">
        <v>171</v>
      </c>
      <c r="Y430" s="362">
        <v>19795</v>
      </c>
      <c r="Z430" s="363">
        <v>350</v>
      </c>
      <c r="AA430" s="364">
        <v>345</v>
      </c>
      <c r="AB430" s="365">
        <v>200</v>
      </c>
      <c r="AC430" s="368">
        <v>352</v>
      </c>
      <c r="AD430" s="360">
        <v>0</v>
      </c>
      <c r="AE430" s="369">
        <v>0</v>
      </c>
      <c r="AF430" s="370">
        <v>100</v>
      </c>
    </row>
    <row r="431" spans="1:32" ht="18.75" customHeight="1">
      <c r="A431" s="338">
        <v>429</v>
      </c>
      <c r="B431" s="339" t="s">
        <v>3813</v>
      </c>
      <c r="C431" s="429" t="s">
        <v>3813</v>
      </c>
      <c r="D431" s="341" t="s">
        <v>198</v>
      </c>
      <c r="E431" s="351" t="s">
        <v>3813</v>
      </c>
      <c r="F431" s="353">
        <v>425</v>
      </c>
      <c r="G431" s="354" t="s">
        <v>3813</v>
      </c>
      <c r="H431" s="345">
        <v>456</v>
      </c>
      <c r="I431" s="346">
        <v>452</v>
      </c>
      <c r="J431" s="355" t="s">
        <v>3813</v>
      </c>
      <c r="K431" s="348">
        <v>184</v>
      </c>
      <c r="L431" s="349">
        <v>181</v>
      </c>
      <c r="M431" s="354" t="s">
        <v>3813</v>
      </c>
      <c r="N431" s="345">
        <v>212</v>
      </c>
      <c r="O431" s="346">
        <v>208</v>
      </c>
      <c r="P431" s="355" t="s">
        <v>3813</v>
      </c>
      <c r="Q431" s="348">
        <v>415</v>
      </c>
      <c r="R431" s="349">
        <v>411</v>
      </c>
      <c r="S431" s="354" t="s">
        <v>3813</v>
      </c>
      <c r="T431" s="345">
        <v>137</v>
      </c>
      <c r="U431" s="346">
        <v>136</v>
      </c>
      <c r="V431" s="355" t="s">
        <v>3813</v>
      </c>
      <c r="W431" s="348">
        <v>160</v>
      </c>
      <c r="X431" s="349">
        <v>159</v>
      </c>
      <c r="Y431" s="354" t="s">
        <v>3813</v>
      </c>
      <c r="Z431" s="345">
        <v>162</v>
      </c>
      <c r="AA431" s="346">
        <v>160</v>
      </c>
      <c r="AB431" s="355" t="s">
        <v>3813</v>
      </c>
      <c r="AC431" s="350">
        <v>355</v>
      </c>
      <c r="AD431" s="351">
        <v>0</v>
      </c>
      <c r="AE431" s="343">
        <v>100</v>
      </c>
      <c r="AF431" s="352">
        <v>0</v>
      </c>
    </row>
    <row r="432" spans="1:32" ht="18.75" customHeight="1">
      <c r="A432" s="371">
        <v>430</v>
      </c>
      <c r="B432" s="372">
        <v>305</v>
      </c>
      <c r="C432" s="373" t="s">
        <v>962</v>
      </c>
      <c r="D432" s="374" t="s">
        <v>963</v>
      </c>
      <c r="E432" s="430" t="s">
        <v>3813</v>
      </c>
      <c r="F432" s="386">
        <v>426</v>
      </c>
      <c r="G432" s="377">
        <v>59860559</v>
      </c>
      <c r="H432" s="378">
        <v>334</v>
      </c>
      <c r="I432" s="379">
        <v>330</v>
      </c>
      <c r="J432" s="380">
        <v>77624471</v>
      </c>
      <c r="K432" s="381">
        <v>486</v>
      </c>
      <c r="L432" s="382">
        <v>482</v>
      </c>
      <c r="M432" s="377">
        <v>2100388</v>
      </c>
      <c r="N432" s="378">
        <v>488</v>
      </c>
      <c r="O432" s="379">
        <v>483</v>
      </c>
      <c r="P432" s="380">
        <v>3742637</v>
      </c>
      <c r="Q432" s="381">
        <v>499</v>
      </c>
      <c r="R432" s="382">
        <v>494</v>
      </c>
      <c r="S432" s="377">
        <v>18148044</v>
      </c>
      <c r="T432" s="378">
        <v>412</v>
      </c>
      <c r="U432" s="379">
        <v>408</v>
      </c>
      <c r="V432" s="380">
        <v>496170</v>
      </c>
      <c r="W432" s="381">
        <v>301</v>
      </c>
      <c r="X432" s="382">
        <v>300</v>
      </c>
      <c r="Y432" s="377">
        <v>5321</v>
      </c>
      <c r="Z432" s="378">
        <v>476</v>
      </c>
      <c r="AA432" s="379">
        <v>471</v>
      </c>
      <c r="AB432" s="380">
        <v>50</v>
      </c>
      <c r="AC432" s="385">
        <v>311</v>
      </c>
      <c r="AD432" s="375">
        <v>0</v>
      </c>
      <c r="AE432" s="386">
        <v>82</v>
      </c>
      <c r="AF432" s="387">
        <v>18</v>
      </c>
    </row>
    <row r="433" spans="1:32" ht="18.75" customHeight="1">
      <c r="A433" s="323">
        <v>431</v>
      </c>
      <c r="B433" s="324">
        <v>479</v>
      </c>
      <c r="C433" s="325" t="s">
        <v>383</v>
      </c>
      <c r="D433" s="326" t="s">
        <v>465</v>
      </c>
      <c r="E433" s="327" t="s">
        <v>3813</v>
      </c>
      <c r="F433" s="328">
        <v>427</v>
      </c>
      <c r="G433" s="329">
        <v>59767762</v>
      </c>
      <c r="H433" s="330">
        <v>198</v>
      </c>
      <c r="I433" s="331">
        <v>194</v>
      </c>
      <c r="J433" s="332">
        <v>94823766</v>
      </c>
      <c r="K433" s="333">
        <v>380</v>
      </c>
      <c r="L433" s="334">
        <v>376</v>
      </c>
      <c r="M433" s="329">
        <v>9201310</v>
      </c>
      <c r="N433" s="330">
        <v>317</v>
      </c>
      <c r="O433" s="331">
        <v>313</v>
      </c>
      <c r="P433" s="332">
        <v>23598696</v>
      </c>
      <c r="Q433" s="333">
        <v>337</v>
      </c>
      <c r="R433" s="334">
        <v>333</v>
      </c>
      <c r="S433" s="329">
        <v>56632706</v>
      </c>
      <c r="T433" s="330">
        <v>168</v>
      </c>
      <c r="U433" s="331">
        <v>167</v>
      </c>
      <c r="V433" s="332">
        <v>5953228</v>
      </c>
      <c r="W433" s="333">
        <v>60</v>
      </c>
      <c r="X433" s="334">
        <v>59</v>
      </c>
      <c r="Y433" s="329">
        <v>40191</v>
      </c>
      <c r="Z433" s="330">
        <v>228</v>
      </c>
      <c r="AA433" s="331">
        <v>225</v>
      </c>
      <c r="AB433" s="332">
        <v>333</v>
      </c>
      <c r="AC433" s="335">
        <v>322</v>
      </c>
      <c r="AD433" s="327">
        <v>0</v>
      </c>
      <c r="AE433" s="336">
        <v>49</v>
      </c>
      <c r="AF433" s="337">
        <v>51</v>
      </c>
    </row>
    <row r="434" spans="1:32" ht="18.75" customHeight="1">
      <c r="A434" s="338">
        <v>432</v>
      </c>
      <c r="B434" s="339">
        <v>267</v>
      </c>
      <c r="C434" s="340" t="s">
        <v>3276</v>
      </c>
      <c r="D434" s="341" t="s">
        <v>2086</v>
      </c>
      <c r="E434" s="351" t="s">
        <v>3813</v>
      </c>
      <c r="F434" s="353">
        <v>428</v>
      </c>
      <c r="G434" s="344">
        <v>59738100</v>
      </c>
      <c r="H434" s="345">
        <v>401</v>
      </c>
      <c r="I434" s="346">
        <v>397</v>
      </c>
      <c r="J434" s="347">
        <v>68013849</v>
      </c>
      <c r="K434" s="348">
        <v>435</v>
      </c>
      <c r="L434" s="349">
        <v>431</v>
      </c>
      <c r="M434" s="344">
        <v>6521669</v>
      </c>
      <c r="N434" s="345">
        <v>378</v>
      </c>
      <c r="O434" s="346">
        <v>373</v>
      </c>
      <c r="P434" s="347">
        <v>17017572</v>
      </c>
      <c r="Q434" s="348">
        <v>264</v>
      </c>
      <c r="R434" s="349">
        <v>260</v>
      </c>
      <c r="S434" s="344">
        <v>68336159</v>
      </c>
      <c r="T434" s="345">
        <v>211</v>
      </c>
      <c r="U434" s="346">
        <v>209</v>
      </c>
      <c r="V434" s="347">
        <v>4338512</v>
      </c>
      <c r="W434" s="348">
        <v>238</v>
      </c>
      <c r="X434" s="349">
        <v>237</v>
      </c>
      <c r="Y434" s="344">
        <v>11404</v>
      </c>
      <c r="Z434" s="345">
        <v>79</v>
      </c>
      <c r="AA434" s="346">
        <v>78</v>
      </c>
      <c r="AB434" s="347">
        <v>655</v>
      </c>
      <c r="AC434" s="350">
        <v>322</v>
      </c>
      <c r="AD434" s="351">
        <v>0</v>
      </c>
      <c r="AE434" s="343">
        <v>100</v>
      </c>
      <c r="AF434" s="352">
        <v>0</v>
      </c>
    </row>
    <row r="435" spans="1:32" ht="18.75" customHeight="1">
      <c r="A435" s="356">
        <v>433</v>
      </c>
      <c r="B435" s="357">
        <v>258</v>
      </c>
      <c r="C435" s="358" t="s">
        <v>1605</v>
      </c>
      <c r="D435" s="359" t="s">
        <v>3815</v>
      </c>
      <c r="E435" s="360" t="s">
        <v>3813</v>
      </c>
      <c r="F435" s="361">
        <v>429</v>
      </c>
      <c r="G435" s="362">
        <v>59704681</v>
      </c>
      <c r="H435" s="363">
        <v>461</v>
      </c>
      <c r="I435" s="364">
        <v>456</v>
      </c>
      <c r="J435" s="365">
        <v>59835512</v>
      </c>
      <c r="K435" s="366">
        <v>192</v>
      </c>
      <c r="L435" s="367">
        <v>189</v>
      </c>
      <c r="M435" s="362">
        <v>19076926</v>
      </c>
      <c r="N435" s="363">
        <v>232</v>
      </c>
      <c r="O435" s="364">
        <v>228</v>
      </c>
      <c r="P435" s="365">
        <v>35021205</v>
      </c>
      <c r="Q435" s="366">
        <v>419</v>
      </c>
      <c r="R435" s="367">
        <v>415</v>
      </c>
      <c r="S435" s="362">
        <v>43918318</v>
      </c>
      <c r="T435" s="363">
        <v>98</v>
      </c>
      <c r="U435" s="364">
        <v>98</v>
      </c>
      <c r="V435" s="365">
        <v>9596490</v>
      </c>
      <c r="W435" s="366">
        <v>305</v>
      </c>
      <c r="X435" s="367">
        <v>304</v>
      </c>
      <c r="Y435" s="362">
        <v>5060</v>
      </c>
      <c r="Z435" s="363">
        <v>444</v>
      </c>
      <c r="AA435" s="364">
        <v>439</v>
      </c>
      <c r="AB435" s="365">
        <v>100</v>
      </c>
      <c r="AC435" s="368">
        <v>352</v>
      </c>
      <c r="AD435" s="360">
        <v>0</v>
      </c>
      <c r="AE435" s="369">
        <v>100</v>
      </c>
      <c r="AF435" s="370">
        <v>0</v>
      </c>
    </row>
    <row r="436" spans="1:32" ht="18.75" customHeight="1">
      <c r="A436" s="356">
        <v>434</v>
      </c>
      <c r="B436" s="357" t="s">
        <v>3813</v>
      </c>
      <c r="C436" s="358" t="s">
        <v>964</v>
      </c>
      <c r="D436" s="359" t="s">
        <v>3815</v>
      </c>
      <c r="E436" s="360" t="s">
        <v>3813</v>
      </c>
      <c r="F436" s="361">
        <v>430</v>
      </c>
      <c r="G436" s="362">
        <v>59639103</v>
      </c>
      <c r="H436" s="363">
        <v>437</v>
      </c>
      <c r="I436" s="364">
        <v>433</v>
      </c>
      <c r="J436" s="365">
        <v>62905786</v>
      </c>
      <c r="K436" s="366">
        <v>391</v>
      </c>
      <c r="L436" s="367">
        <v>387</v>
      </c>
      <c r="M436" s="362">
        <v>8587293</v>
      </c>
      <c r="N436" s="363">
        <v>226</v>
      </c>
      <c r="O436" s="364">
        <v>222</v>
      </c>
      <c r="P436" s="365">
        <v>35606549</v>
      </c>
      <c r="Q436" s="366">
        <v>130</v>
      </c>
      <c r="R436" s="367">
        <v>127</v>
      </c>
      <c r="S436" s="362">
        <v>108324492</v>
      </c>
      <c r="T436" s="363">
        <v>428</v>
      </c>
      <c r="U436" s="364">
        <v>424</v>
      </c>
      <c r="V436" s="365">
        <v>204021</v>
      </c>
      <c r="W436" s="366">
        <v>411</v>
      </c>
      <c r="X436" s="367">
        <v>410</v>
      </c>
      <c r="Y436" s="362">
        <v>131</v>
      </c>
      <c r="Z436" s="363">
        <v>213</v>
      </c>
      <c r="AA436" s="364">
        <v>211</v>
      </c>
      <c r="AB436" s="365">
        <v>350</v>
      </c>
      <c r="AC436" s="368">
        <v>369</v>
      </c>
      <c r="AD436" s="360">
        <v>0</v>
      </c>
      <c r="AE436" s="369">
        <v>100</v>
      </c>
      <c r="AF436" s="370">
        <v>0</v>
      </c>
    </row>
    <row r="437" spans="1:32" ht="18.75" customHeight="1">
      <c r="A437" s="404">
        <v>435</v>
      </c>
      <c r="B437" s="405">
        <v>428</v>
      </c>
      <c r="C437" s="406" t="s">
        <v>965</v>
      </c>
      <c r="D437" s="407" t="s">
        <v>3815</v>
      </c>
      <c r="E437" s="408" t="s">
        <v>3813</v>
      </c>
      <c r="F437" s="409">
        <v>431</v>
      </c>
      <c r="G437" s="410">
        <v>59556241</v>
      </c>
      <c r="H437" s="411">
        <v>391</v>
      </c>
      <c r="I437" s="412">
        <v>387</v>
      </c>
      <c r="J437" s="413">
        <v>69229361</v>
      </c>
      <c r="K437" s="414">
        <v>342</v>
      </c>
      <c r="L437" s="415">
        <v>338</v>
      </c>
      <c r="M437" s="410">
        <v>11353021</v>
      </c>
      <c r="N437" s="411">
        <v>496</v>
      </c>
      <c r="O437" s="412">
        <v>491</v>
      </c>
      <c r="P437" s="413">
        <v>-8048275</v>
      </c>
      <c r="Q437" s="414">
        <v>159</v>
      </c>
      <c r="R437" s="415">
        <v>156</v>
      </c>
      <c r="S437" s="410">
        <v>95966752</v>
      </c>
      <c r="T437" s="411">
        <v>456</v>
      </c>
      <c r="U437" s="412">
        <v>452</v>
      </c>
      <c r="V437" s="413">
        <v>-1173378</v>
      </c>
      <c r="W437" s="414">
        <v>176</v>
      </c>
      <c r="X437" s="415">
        <v>175</v>
      </c>
      <c r="Y437" s="410">
        <v>19287</v>
      </c>
      <c r="Z437" s="411">
        <v>123</v>
      </c>
      <c r="AA437" s="412">
        <v>122</v>
      </c>
      <c r="AB437" s="413">
        <v>512</v>
      </c>
      <c r="AC437" s="418">
        <v>382</v>
      </c>
      <c r="AD437" s="408">
        <v>0</v>
      </c>
      <c r="AE437" s="419">
        <v>100</v>
      </c>
      <c r="AF437" s="420">
        <v>0</v>
      </c>
    </row>
    <row r="438" spans="1:32" ht="18.75" customHeight="1">
      <c r="A438" s="323">
        <v>436</v>
      </c>
      <c r="B438" s="324">
        <v>421</v>
      </c>
      <c r="C438" s="325" t="s">
        <v>28</v>
      </c>
      <c r="D438" s="326" t="s">
        <v>3368</v>
      </c>
      <c r="E438" s="327" t="s">
        <v>3813</v>
      </c>
      <c r="F438" s="328">
        <v>432</v>
      </c>
      <c r="G438" s="329">
        <v>59501682</v>
      </c>
      <c r="H438" s="330">
        <v>399</v>
      </c>
      <c r="I438" s="331">
        <v>395</v>
      </c>
      <c r="J438" s="332">
        <v>68088206</v>
      </c>
      <c r="K438" s="333">
        <v>132</v>
      </c>
      <c r="L438" s="334">
        <v>129</v>
      </c>
      <c r="M438" s="329">
        <v>23924908</v>
      </c>
      <c r="N438" s="330">
        <v>295</v>
      </c>
      <c r="O438" s="331">
        <v>291</v>
      </c>
      <c r="P438" s="332">
        <v>25891793</v>
      </c>
      <c r="Q438" s="333">
        <v>369</v>
      </c>
      <c r="R438" s="334">
        <v>365</v>
      </c>
      <c r="S438" s="329">
        <v>51318617</v>
      </c>
      <c r="T438" s="330">
        <v>184</v>
      </c>
      <c r="U438" s="331">
        <v>183</v>
      </c>
      <c r="V438" s="332">
        <v>5345094</v>
      </c>
      <c r="W438" s="333" t="s">
        <v>3813</v>
      </c>
      <c r="X438" s="334" t="s">
        <v>3813</v>
      </c>
      <c r="Y438" s="423" t="s">
        <v>3813</v>
      </c>
      <c r="Z438" s="330">
        <v>231</v>
      </c>
      <c r="AA438" s="331">
        <v>228</v>
      </c>
      <c r="AB438" s="332">
        <v>329</v>
      </c>
      <c r="AC438" s="335">
        <v>369</v>
      </c>
      <c r="AD438" s="327">
        <v>0</v>
      </c>
      <c r="AE438" s="336">
        <v>0</v>
      </c>
      <c r="AF438" s="337">
        <v>100</v>
      </c>
    </row>
    <row r="439" spans="1:32" ht="18.75" customHeight="1">
      <c r="A439" s="338">
        <v>437</v>
      </c>
      <c r="B439" s="339">
        <v>372</v>
      </c>
      <c r="C439" s="340" t="s">
        <v>966</v>
      </c>
      <c r="D439" s="341" t="s">
        <v>2991</v>
      </c>
      <c r="E439" s="351" t="s">
        <v>3813</v>
      </c>
      <c r="F439" s="353">
        <v>433</v>
      </c>
      <c r="G439" s="344">
        <v>59416534</v>
      </c>
      <c r="H439" s="345">
        <v>390</v>
      </c>
      <c r="I439" s="346">
        <v>386</v>
      </c>
      <c r="J439" s="347">
        <v>69434155</v>
      </c>
      <c r="K439" s="348">
        <v>264</v>
      </c>
      <c r="L439" s="349">
        <v>260</v>
      </c>
      <c r="M439" s="344">
        <v>14618023</v>
      </c>
      <c r="N439" s="345">
        <v>183</v>
      </c>
      <c r="O439" s="346">
        <v>179</v>
      </c>
      <c r="P439" s="347">
        <v>42400223</v>
      </c>
      <c r="Q439" s="348">
        <v>275</v>
      </c>
      <c r="R439" s="349">
        <v>271</v>
      </c>
      <c r="S439" s="344">
        <v>65631148</v>
      </c>
      <c r="T439" s="345">
        <v>271</v>
      </c>
      <c r="U439" s="346">
        <v>269</v>
      </c>
      <c r="V439" s="347">
        <v>2832781</v>
      </c>
      <c r="W439" s="348">
        <v>200</v>
      </c>
      <c r="X439" s="349">
        <v>199</v>
      </c>
      <c r="Y439" s="344">
        <v>15440</v>
      </c>
      <c r="Z439" s="345">
        <v>247</v>
      </c>
      <c r="AA439" s="346">
        <v>242</v>
      </c>
      <c r="AB439" s="347">
        <v>315</v>
      </c>
      <c r="AC439" s="350">
        <v>321</v>
      </c>
      <c r="AD439" s="351">
        <v>0</v>
      </c>
      <c r="AE439" s="343">
        <v>100</v>
      </c>
      <c r="AF439" s="352">
        <v>0</v>
      </c>
    </row>
    <row r="440" spans="1:32" ht="18.75" customHeight="1">
      <c r="A440" s="338">
        <v>438</v>
      </c>
      <c r="B440" s="339" t="s">
        <v>3813</v>
      </c>
      <c r="C440" s="340" t="s">
        <v>3267</v>
      </c>
      <c r="D440" s="341" t="s">
        <v>465</v>
      </c>
      <c r="E440" s="351" t="s">
        <v>3813</v>
      </c>
      <c r="F440" s="353">
        <v>434</v>
      </c>
      <c r="G440" s="344">
        <v>59284547</v>
      </c>
      <c r="H440" s="345">
        <v>303</v>
      </c>
      <c r="I440" s="346">
        <v>299</v>
      </c>
      <c r="J440" s="347">
        <v>81273559</v>
      </c>
      <c r="K440" s="348">
        <v>460</v>
      </c>
      <c r="L440" s="349">
        <v>456</v>
      </c>
      <c r="M440" s="344">
        <v>4468608</v>
      </c>
      <c r="N440" s="345">
        <v>484</v>
      </c>
      <c r="O440" s="346">
        <v>479</v>
      </c>
      <c r="P440" s="347">
        <v>4338295</v>
      </c>
      <c r="Q440" s="348">
        <v>498</v>
      </c>
      <c r="R440" s="349">
        <v>493</v>
      </c>
      <c r="S440" s="344">
        <v>18722937</v>
      </c>
      <c r="T440" s="345">
        <v>315</v>
      </c>
      <c r="U440" s="346">
        <v>313</v>
      </c>
      <c r="V440" s="347">
        <v>1982550</v>
      </c>
      <c r="W440" s="348">
        <v>39</v>
      </c>
      <c r="X440" s="349">
        <v>39</v>
      </c>
      <c r="Y440" s="344">
        <v>47083</v>
      </c>
      <c r="Z440" s="345">
        <v>473</v>
      </c>
      <c r="AA440" s="346">
        <v>468</v>
      </c>
      <c r="AB440" s="347">
        <v>58</v>
      </c>
      <c r="AC440" s="350">
        <v>322</v>
      </c>
      <c r="AD440" s="351">
        <v>0</v>
      </c>
      <c r="AE440" s="343">
        <v>100</v>
      </c>
      <c r="AF440" s="352">
        <v>0</v>
      </c>
    </row>
    <row r="441" spans="1:32" ht="18.75" customHeight="1">
      <c r="A441" s="338">
        <v>439</v>
      </c>
      <c r="B441" s="339">
        <v>260</v>
      </c>
      <c r="C441" s="340" t="s">
        <v>967</v>
      </c>
      <c r="D441" s="341" t="s">
        <v>465</v>
      </c>
      <c r="E441" s="351" t="s">
        <v>3813</v>
      </c>
      <c r="F441" s="353">
        <v>435</v>
      </c>
      <c r="G441" s="344">
        <v>59237388</v>
      </c>
      <c r="H441" s="345">
        <v>451</v>
      </c>
      <c r="I441" s="346">
        <v>447</v>
      </c>
      <c r="J441" s="347">
        <v>61391411</v>
      </c>
      <c r="K441" s="348">
        <v>312</v>
      </c>
      <c r="L441" s="349">
        <v>308</v>
      </c>
      <c r="M441" s="344">
        <v>13262715</v>
      </c>
      <c r="N441" s="345">
        <v>274</v>
      </c>
      <c r="O441" s="346">
        <v>270</v>
      </c>
      <c r="P441" s="347">
        <v>28898730</v>
      </c>
      <c r="Q441" s="348">
        <v>332</v>
      </c>
      <c r="R441" s="349">
        <v>328</v>
      </c>
      <c r="S441" s="344">
        <v>57530146</v>
      </c>
      <c r="T441" s="345">
        <v>90</v>
      </c>
      <c r="U441" s="346">
        <v>90</v>
      </c>
      <c r="V441" s="347">
        <v>10904172</v>
      </c>
      <c r="W441" s="348">
        <v>190</v>
      </c>
      <c r="X441" s="349">
        <v>189</v>
      </c>
      <c r="Y441" s="344">
        <v>16901</v>
      </c>
      <c r="Z441" s="345">
        <v>474</v>
      </c>
      <c r="AA441" s="346">
        <v>469</v>
      </c>
      <c r="AB441" s="347">
        <v>54</v>
      </c>
      <c r="AC441" s="350">
        <v>384</v>
      </c>
      <c r="AD441" s="351">
        <v>0</v>
      </c>
      <c r="AE441" s="343">
        <v>58</v>
      </c>
      <c r="AF441" s="352">
        <v>42</v>
      </c>
    </row>
    <row r="442" spans="1:32" ht="18.75" customHeight="1">
      <c r="A442" s="371">
        <v>440</v>
      </c>
      <c r="B442" s="372" t="s">
        <v>3813</v>
      </c>
      <c r="C442" s="373" t="s">
        <v>968</v>
      </c>
      <c r="D442" s="374" t="s">
        <v>1738</v>
      </c>
      <c r="E442" s="375" t="s">
        <v>3813</v>
      </c>
      <c r="F442" s="376">
        <v>436</v>
      </c>
      <c r="G442" s="377">
        <v>59206379</v>
      </c>
      <c r="H442" s="378">
        <v>438</v>
      </c>
      <c r="I442" s="379">
        <v>434</v>
      </c>
      <c r="J442" s="380">
        <v>62762797</v>
      </c>
      <c r="K442" s="381">
        <v>471</v>
      </c>
      <c r="L442" s="382">
        <v>467</v>
      </c>
      <c r="M442" s="377">
        <v>3113291</v>
      </c>
      <c r="N442" s="378">
        <v>477</v>
      </c>
      <c r="O442" s="379">
        <v>472</v>
      </c>
      <c r="P442" s="380">
        <v>5362527</v>
      </c>
      <c r="Q442" s="381">
        <v>500</v>
      </c>
      <c r="R442" s="382">
        <v>495</v>
      </c>
      <c r="S442" s="377">
        <v>16409508</v>
      </c>
      <c r="T442" s="378">
        <v>343</v>
      </c>
      <c r="U442" s="379">
        <v>341</v>
      </c>
      <c r="V442" s="380">
        <v>1584410</v>
      </c>
      <c r="W442" s="381">
        <v>235</v>
      </c>
      <c r="X442" s="382">
        <v>234</v>
      </c>
      <c r="Y442" s="377">
        <v>11706</v>
      </c>
      <c r="Z442" s="378">
        <v>396</v>
      </c>
      <c r="AA442" s="379">
        <v>391</v>
      </c>
      <c r="AB442" s="380">
        <v>150</v>
      </c>
      <c r="AC442" s="385">
        <v>312</v>
      </c>
      <c r="AD442" s="375">
        <v>0</v>
      </c>
      <c r="AE442" s="386">
        <v>100</v>
      </c>
      <c r="AF442" s="387">
        <v>0</v>
      </c>
    </row>
    <row r="443" spans="1:32" ht="18.75" customHeight="1">
      <c r="A443" s="323">
        <v>441</v>
      </c>
      <c r="B443" s="324">
        <v>324</v>
      </c>
      <c r="C443" s="325" t="s">
        <v>969</v>
      </c>
      <c r="D443" s="326" t="s">
        <v>3369</v>
      </c>
      <c r="E443" s="327" t="s">
        <v>3813</v>
      </c>
      <c r="F443" s="328">
        <v>437</v>
      </c>
      <c r="G443" s="329">
        <v>59148014</v>
      </c>
      <c r="H443" s="330">
        <v>444</v>
      </c>
      <c r="I443" s="331">
        <v>440</v>
      </c>
      <c r="J443" s="332">
        <v>62016148</v>
      </c>
      <c r="K443" s="333" t="s">
        <v>3813</v>
      </c>
      <c r="L443" s="334" t="s">
        <v>3813</v>
      </c>
      <c r="M443" s="423" t="s">
        <v>3813</v>
      </c>
      <c r="N443" s="330" t="s">
        <v>3813</v>
      </c>
      <c r="O443" s="331" t="s">
        <v>3813</v>
      </c>
      <c r="P443" s="424" t="s">
        <v>3813</v>
      </c>
      <c r="Q443" s="333" t="s">
        <v>3813</v>
      </c>
      <c r="R443" s="334" t="s">
        <v>3813</v>
      </c>
      <c r="S443" s="423" t="s">
        <v>3813</v>
      </c>
      <c r="T443" s="330" t="s">
        <v>3813</v>
      </c>
      <c r="U443" s="331" t="s">
        <v>3813</v>
      </c>
      <c r="V443" s="424" t="s">
        <v>3813</v>
      </c>
      <c r="W443" s="333" t="s">
        <v>3813</v>
      </c>
      <c r="X443" s="334" t="s">
        <v>3813</v>
      </c>
      <c r="Y443" s="423" t="s">
        <v>3813</v>
      </c>
      <c r="Z443" s="330" t="s">
        <v>3813</v>
      </c>
      <c r="AA443" s="331" t="s">
        <v>3813</v>
      </c>
      <c r="AB443" s="424" t="s">
        <v>3813</v>
      </c>
      <c r="AC443" s="335">
        <v>384</v>
      </c>
      <c r="AD443" s="327">
        <v>0</v>
      </c>
      <c r="AE443" s="336">
        <v>100</v>
      </c>
      <c r="AF443" s="337">
        <v>0</v>
      </c>
    </row>
    <row r="444" spans="1:32" ht="18.75" customHeight="1">
      <c r="A444" s="356">
        <v>442</v>
      </c>
      <c r="B444" s="357">
        <v>416</v>
      </c>
      <c r="C444" s="358" t="s">
        <v>970</v>
      </c>
      <c r="D444" s="359" t="s">
        <v>3815</v>
      </c>
      <c r="E444" s="360" t="s">
        <v>3813</v>
      </c>
      <c r="F444" s="361">
        <v>438</v>
      </c>
      <c r="G444" s="362">
        <v>59101256</v>
      </c>
      <c r="H444" s="363">
        <v>371</v>
      </c>
      <c r="I444" s="364">
        <v>367</v>
      </c>
      <c r="J444" s="365">
        <v>72372684</v>
      </c>
      <c r="K444" s="366">
        <v>449</v>
      </c>
      <c r="L444" s="367">
        <v>445</v>
      </c>
      <c r="M444" s="362">
        <v>5138938</v>
      </c>
      <c r="N444" s="363">
        <v>368</v>
      </c>
      <c r="O444" s="364">
        <v>363</v>
      </c>
      <c r="P444" s="365">
        <v>18073115</v>
      </c>
      <c r="Q444" s="366">
        <v>468</v>
      </c>
      <c r="R444" s="367">
        <v>464</v>
      </c>
      <c r="S444" s="362">
        <v>32265616</v>
      </c>
      <c r="T444" s="363">
        <v>215</v>
      </c>
      <c r="U444" s="364">
        <v>213</v>
      </c>
      <c r="V444" s="365">
        <v>4222562</v>
      </c>
      <c r="W444" s="366">
        <v>288</v>
      </c>
      <c r="X444" s="367">
        <v>287</v>
      </c>
      <c r="Y444" s="362">
        <v>6302</v>
      </c>
      <c r="Z444" s="363">
        <v>484</v>
      </c>
      <c r="AA444" s="364">
        <v>479</v>
      </c>
      <c r="AB444" s="365">
        <v>45</v>
      </c>
      <c r="AC444" s="368">
        <v>371</v>
      </c>
      <c r="AD444" s="360">
        <v>0</v>
      </c>
      <c r="AE444" s="369">
        <v>50</v>
      </c>
      <c r="AF444" s="370">
        <v>50</v>
      </c>
    </row>
    <row r="445" spans="1:32" ht="18.75" customHeight="1">
      <c r="A445" s="338">
        <v>443</v>
      </c>
      <c r="B445" s="339" t="s">
        <v>3813</v>
      </c>
      <c r="C445" s="340" t="s">
        <v>971</v>
      </c>
      <c r="D445" s="341" t="s">
        <v>3072</v>
      </c>
      <c r="E445" s="351" t="s">
        <v>3813</v>
      </c>
      <c r="F445" s="353">
        <v>439</v>
      </c>
      <c r="G445" s="344">
        <v>59101051</v>
      </c>
      <c r="H445" s="345">
        <v>256</v>
      </c>
      <c r="I445" s="346">
        <v>252</v>
      </c>
      <c r="J445" s="347">
        <v>86141324</v>
      </c>
      <c r="K445" s="348" t="s">
        <v>3813</v>
      </c>
      <c r="L445" s="349" t="s">
        <v>3813</v>
      </c>
      <c r="M445" s="354" t="s">
        <v>3813</v>
      </c>
      <c r="N445" s="345" t="s">
        <v>3813</v>
      </c>
      <c r="O445" s="346" t="s">
        <v>3813</v>
      </c>
      <c r="P445" s="355" t="s">
        <v>3813</v>
      </c>
      <c r="Q445" s="348" t="s">
        <v>3813</v>
      </c>
      <c r="R445" s="349" t="s">
        <v>3813</v>
      </c>
      <c r="S445" s="354" t="s">
        <v>3813</v>
      </c>
      <c r="T445" s="345" t="s">
        <v>3813</v>
      </c>
      <c r="U445" s="346" t="s">
        <v>3813</v>
      </c>
      <c r="V445" s="355" t="s">
        <v>3813</v>
      </c>
      <c r="W445" s="348">
        <v>217</v>
      </c>
      <c r="X445" s="349">
        <v>216</v>
      </c>
      <c r="Y445" s="344">
        <v>13475</v>
      </c>
      <c r="Z445" s="345" t="s">
        <v>3813</v>
      </c>
      <c r="AA445" s="346" t="s">
        <v>3813</v>
      </c>
      <c r="AB445" s="355" t="s">
        <v>3813</v>
      </c>
      <c r="AC445" s="350">
        <v>311</v>
      </c>
      <c r="AD445" s="351">
        <v>0</v>
      </c>
      <c r="AE445" s="343">
        <v>100</v>
      </c>
      <c r="AF445" s="352">
        <v>0</v>
      </c>
    </row>
    <row r="446" spans="1:32" ht="18.75" customHeight="1">
      <c r="A446" s="338">
        <v>444</v>
      </c>
      <c r="B446" s="339">
        <v>304</v>
      </c>
      <c r="C446" s="340" t="s">
        <v>2424</v>
      </c>
      <c r="D446" s="341" t="s">
        <v>3816</v>
      </c>
      <c r="E446" s="351" t="s">
        <v>3813</v>
      </c>
      <c r="F446" s="353">
        <v>440</v>
      </c>
      <c r="G446" s="344">
        <v>59052450</v>
      </c>
      <c r="H446" s="345">
        <v>469</v>
      </c>
      <c r="I446" s="346">
        <v>464</v>
      </c>
      <c r="J446" s="347">
        <v>59052450</v>
      </c>
      <c r="K446" s="348">
        <v>292</v>
      </c>
      <c r="L446" s="349">
        <v>288</v>
      </c>
      <c r="M446" s="344">
        <v>13601425</v>
      </c>
      <c r="N446" s="345">
        <v>192</v>
      </c>
      <c r="O446" s="346">
        <v>188</v>
      </c>
      <c r="P446" s="347">
        <v>40993330</v>
      </c>
      <c r="Q446" s="348">
        <v>311</v>
      </c>
      <c r="R446" s="349">
        <v>307</v>
      </c>
      <c r="S446" s="344">
        <v>60778317</v>
      </c>
      <c r="T446" s="345">
        <v>239</v>
      </c>
      <c r="U446" s="346">
        <v>237</v>
      </c>
      <c r="V446" s="347">
        <v>3576797</v>
      </c>
      <c r="W446" s="348">
        <v>170</v>
      </c>
      <c r="X446" s="349">
        <v>169</v>
      </c>
      <c r="Y446" s="344">
        <v>20058</v>
      </c>
      <c r="Z446" s="345">
        <v>472</v>
      </c>
      <c r="AA446" s="346">
        <v>467</v>
      </c>
      <c r="AB446" s="347">
        <v>63</v>
      </c>
      <c r="AC446" s="350">
        <v>371</v>
      </c>
      <c r="AD446" s="351">
        <v>0</v>
      </c>
      <c r="AE446" s="343">
        <v>100</v>
      </c>
      <c r="AF446" s="352">
        <v>0</v>
      </c>
    </row>
    <row r="447" spans="1:32" ht="18.75" customHeight="1">
      <c r="A447" s="371">
        <v>445</v>
      </c>
      <c r="B447" s="372" t="s">
        <v>3813</v>
      </c>
      <c r="C447" s="373" t="s">
        <v>972</v>
      </c>
      <c r="D447" s="374" t="s">
        <v>3816</v>
      </c>
      <c r="E447" s="375" t="s">
        <v>3813</v>
      </c>
      <c r="F447" s="376">
        <v>441</v>
      </c>
      <c r="G447" s="377">
        <v>58975453</v>
      </c>
      <c r="H447" s="378">
        <v>471</v>
      </c>
      <c r="I447" s="379">
        <v>466</v>
      </c>
      <c r="J447" s="380">
        <v>58975453</v>
      </c>
      <c r="K447" s="381">
        <v>279</v>
      </c>
      <c r="L447" s="382">
        <v>275</v>
      </c>
      <c r="M447" s="377">
        <v>14189041</v>
      </c>
      <c r="N447" s="378">
        <v>332</v>
      </c>
      <c r="O447" s="379">
        <v>327</v>
      </c>
      <c r="P447" s="380">
        <v>21673715</v>
      </c>
      <c r="Q447" s="381">
        <v>440</v>
      </c>
      <c r="R447" s="382">
        <v>436</v>
      </c>
      <c r="S447" s="377">
        <v>38688013</v>
      </c>
      <c r="T447" s="378">
        <v>100</v>
      </c>
      <c r="U447" s="379">
        <v>100</v>
      </c>
      <c r="V447" s="380">
        <v>9513303</v>
      </c>
      <c r="W447" s="381">
        <v>294</v>
      </c>
      <c r="X447" s="382">
        <v>293</v>
      </c>
      <c r="Y447" s="377">
        <v>5976</v>
      </c>
      <c r="Z447" s="378">
        <v>397</v>
      </c>
      <c r="AA447" s="379">
        <v>392</v>
      </c>
      <c r="AB447" s="380">
        <v>150</v>
      </c>
      <c r="AC447" s="385">
        <v>384</v>
      </c>
      <c r="AD447" s="375">
        <v>0</v>
      </c>
      <c r="AE447" s="386">
        <v>100</v>
      </c>
      <c r="AF447" s="387">
        <v>0</v>
      </c>
    </row>
    <row r="448" spans="1:32" ht="18.75" customHeight="1">
      <c r="A448" s="323">
        <v>446</v>
      </c>
      <c r="B448" s="324">
        <v>282</v>
      </c>
      <c r="C448" s="325" t="s">
        <v>1254</v>
      </c>
      <c r="D448" s="326" t="s">
        <v>355</v>
      </c>
      <c r="E448" s="327">
        <v>5</v>
      </c>
      <c r="F448" s="328" t="s">
        <v>3813</v>
      </c>
      <c r="G448" s="329">
        <v>58879524</v>
      </c>
      <c r="H448" s="330">
        <v>460</v>
      </c>
      <c r="I448" s="331">
        <v>5</v>
      </c>
      <c r="J448" s="332">
        <v>60043567</v>
      </c>
      <c r="K448" s="333">
        <v>247</v>
      </c>
      <c r="L448" s="334">
        <v>4</v>
      </c>
      <c r="M448" s="329">
        <v>15266846</v>
      </c>
      <c r="N448" s="330">
        <v>330</v>
      </c>
      <c r="O448" s="331">
        <v>5</v>
      </c>
      <c r="P448" s="332">
        <v>22003198</v>
      </c>
      <c r="Q448" s="333">
        <v>486</v>
      </c>
      <c r="R448" s="334">
        <v>5</v>
      </c>
      <c r="S448" s="329">
        <v>26886051</v>
      </c>
      <c r="T448" s="330">
        <v>479</v>
      </c>
      <c r="U448" s="331">
        <v>5</v>
      </c>
      <c r="V448" s="332">
        <v>-4883212</v>
      </c>
      <c r="W448" s="333" t="s">
        <v>3813</v>
      </c>
      <c r="X448" s="334" t="s">
        <v>3813</v>
      </c>
      <c r="Y448" s="423" t="s">
        <v>3813</v>
      </c>
      <c r="Z448" s="330">
        <v>242</v>
      </c>
      <c r="AA448" s="331">
        <v>4</v>
      </c>
      <c r="AB448" s="332">
        <v>318</v>
      </c>
      <c r="AC448" s="335">
        <v>311</v>
      </c>
      <c r="AD448" s="327">
        <v>0</v>
      </c>
      <c r="AE448" s="336">
        <v>100</v>
      </c>
      <c r="AF448" s="337">
        <v>0</v>
      </c>
    </row>
    <row r="449" spans="1:32" ht="18.75" customHeight="1">
      <c r="A449" s="338">
        <v>447</v>
      </c>
      <c r="B449" s="339" t="s">
        <v>3813</v>
      </c>
      <c r="C449" s="340" t="s">
        <v>973</v>
      </c>
      <c r="D449" s="341" t="s">
        <v>3369</v>
      </c>
      <c r="E449" s="351" t="s">
        <v>3813</v>
      </c>
      <c r="F449" s="353">
        <v>442</v>
      </c>
      <c r="G449" s="344">
        <v>58839674</v>
      </c>
      <c r="H449" s="345">
        <v>467</v>
      </c>
      <c r="I449" s="346">
        <v>462</v>
      </c>
      <c r="J449" s="347">
        <v>59200179</v>
      </c>
      <c r="K449" s="348" t="s">
        <v>3813</v>
      </c>
      <c r="L449" s="349" t="s">
        <v>3813</v>
      </c>
      <c r="M449" s="354" t="s">
        <v>3813</v>
      </c>
      <c r="N449" s="345">
        <v>205</v>
      </c>
      <c r="O449" s="346">
        <v>201</v>
      </c>
      <c r="P449" s="347">
        <v>38871824</v>
      </c>
      <c r="Q449" s="348">
        <v>365</v>
      </c>
      <c r="R449" s="349">
        <v>361</v>
      </c>
      <c r="S449" s="344">
        <v>51886579</v>
      </c>
      <c r="T449" s="345" t="s">
        <v>3813</v>
      </c>
      <c r="U449" s="346" t="s">
        <v>3813</v>
      </c>
      <c r="V449" s="355" t="s">
        <v>3813</v>
      </c>
      <c r="W449" s="348">
        <v>225</v>
      </c>
      <c r="X449" s="349">
        <v>224</v>
      </c>
      <c r="Y449" s="344">
        <v>12896</v>
      </c>
      <c r="Z449" s="345" t="s">
        <v>3813</v>
      </c>
      <c r="AA449" s="346" t="s">
        <v>3813</v>
      </c>
      <c r="AB449" s="355" t="s">
        <v>3813</v>
      </c>
      <c r="AC449" s="350">
        <v>384</v>
      </c>
      <c r="AD449" s="351">
        <v>0</v>
      </c>
      <c r="AE449" s="343">
        <v>100</v>
      </c>
      <c r="AF449" s="352">
        <v>0</v>
      </c>
    </row>
    <row r="450" spans="1:32" ht="18.75" customHeight="1">
      <c r="A450" s="338">
        <v>448</v>
      </c>
      <c r="B450" s="339">
        <v>442</v>
      </c>
      <c r="C450" s="340" t="s">
        <v>734</v>
      </c>
      <c r="D450" s="341" t="s">
        <v>3369</v>
      </c>
      <c r="E450" s="351" t="s">
        <v>3813</v>
      </c>
      <c r="F450" s="353">
        <v>443</v>
      </c>
      <c r="G450" s="344">
        <v>58673063</v>
      </c>
      <c r="H450" s="345">
        <v>459</v>
      </c>
      <c r="I450" s="346">
        <v>455</v>
      </c>
      <c r="J450" s="347">
        <v>60311043</v>
      </c>
      <c r="K450" s="348">
        <v>353</v>
      </c>
      <c r="L450" s="349">
        <v>349</v>
      </c>
      <c r="M450" s="344">
        <v>10846389</v>
      </c>
      <c r="N450" s="345">
        <v>403</v>
      </c>
      <c r="O450" s="346">
        <v>398</v>
      </c>
      <c r="P450" s="347">
        <v>14713776</v>
      </c>
      <c r="Q450" s="348">
        <v>482</v>
      </c>
      <c r="R450" s="349">
        <v>478</v>
      </c>
      <c r="S450" s="344">
        <v>28550770</v>
      </c>
      <c r="T450" s="345">
        <v>249</v>
      </c>
      <c r="U450" s="346">
        <v>247</v>
      </c>
      <c r="V450" s="347">
        <v>3262252</v>
      </c>
      <c r="W450" s="348">
        <v>82</v>
      </c>
      <c r="X450" s="349">
        <v>81</v>
      </c>
      <c r="Y450" s="344">
        <v>35073</v>
      </c>
      <c r="Z450" s="345">
        <v>306</v>
      </c>
      <c r="AA450" s="346">
        <v>301</v>
      </c>
      <c r="AB450" s="347">
        <v>240</v>
      </c>
      <c r="AC450" s="350">
        <v>384</v>
      </c>
      <c r="AD450" s="351">
        <v>0</v>
      </c>
      <c r="AE450" s="343">
        <v>100</v>
      </c>
      <c r="AF450" s="352">
        <v>0</v>
      </c>
    </row>
    <row r="451" spans="1:32" ht="18.75" customHeight="1">
      <c r="A451" s="356">
        <v>449</v>
      </c>
      <c r="B451" s="357">
        <v>300</v>
      </c>
      <c r="C451" s="358" t="s">
        <v>3951</v>
      </c>
      <c r="D451" s="359" t="s">
        <v>3815</v>
      </c>
      <c r="E451" s="360" t="s">
        <v>3813</v>
      </c>
      <c r="F451" s="361">
        <v>444</v>
      </c>
      <c r="G451" s="362">
        <v>58666523</v>
      </c>
      <c r="H451" s="363">
        <v>472</v>
      </c>
      <c r="I451" s="364">
        <v>467</v>
      </c>
      <c r="J451" s="365">
        <v>58892209</v>
      </c>
      <c r="K451" s="366" t="s">
        <v>3813</v>
      </c>
      <c r="L451" s="367" t="s">
        <v>3813</v>
      </c>
      <c r="M451" s="426" t="s">
        <v>3813</v>
      </c>
      <c r="N451" s="363" t="s">
        <v>3813</v>
      </c>
      <c r="O451" s="364" t="s">
        <v>3813</v>
      </c>
      <c r="P451" s="425" t="s">
        <v>3813</v>
      </c>
      <c r="Q451" s="366" t="s">
        <v>3813</v>
      </c>
      <c r="R451" s="367" t="s">
        <v>3813</v>
      </c>
      <c r="S451" s="426" t="s">
        <v>3813</v>
      </c>
      <c r="T451" s="363" t="s">
        <v>3813</v>
      </c>
      <c r="U451" s="364" t="s">
        <v>3813</v>
      </c>
      <c r="V451" s="425" t="s">
        <v>3813</v>
      </c>
      <c r="W451" s="366" t="s">
        <v>3813</v>
      </c>
      <c r="X451" s="367" t="s">
        <v>3813</v>
      </c>
      <c r="Y451" s="426" t="s">
        <v>3813</v>
      </c>
      <c r="Z451" s="363" t="s">
        <v>3813</v>
      </c>
      <c r="AA451" s="364" t="s">
        <v>3813</v>
      </c>
      <c r="AB451" s="425" t="s">
        <v>3813</v>
      </c>
      <c r="AC451" s="368">
        <v>311</v>
      </c>
      <c r="AD451" s="360">
        <v>0</v>
      </c>
      <c r="AE451" s="369">
        <v>100</v>
      </c>
      <c r="AF451" s="370">
        <v>0</v>
      </c>
    </row>
    <row r="452" spans="1:32" ht="18.75" customHeight="1">
      <c r="A452" s="371">
        <v>450</v>
      </c>
      <c r="B452" s="372">
        <v>452</v>
      </c>
      <c r="C452" s="373" t="s">
        <v>219</v>
      </c>
      <c r="D452" s="374" t="s">
        <v>3368</v>
      </c>
      <c r="E452" s="375" t="s">
        <v>3813</v>
      </c>
      <c r="F452" s="376">
        <v>445</v>
      </c>
      <c r="G452" s="377">
        <v>58644953</v>
      </c>
      <c r="H452" s="378">
        <v>463</v>
      </c>
      <c r="I452" s="379">
        <v>458</v>
      </c>
      <c r="J452" s="380">
        <v>59687688</v>
      </c>
      <c r="K452" s="381">
        <v>328</v>
      </c>
      <c r="L452" s="382">
        <v>324</v>
      </c>
      <c r="M452" s="377">
        <v>12220466</v>
      </c>
      <c r="N452" s="378">
        <v>374</v>
      </c>
      <c r="O452" s="379">
        <v>369</v>
      </c>
      <c r="P452" s="380">
        <v>17234435</v>
      </c>
      <c r="Q452" s="381">
        <v>371</v>
      </c>
      <c r="R452" s="382">
        <v>367</v>
      </c>
      <c r="S452" s="377">
        <v>51075015</v>
      </c>
      <c r="T452" s="378">
        <v>311</v>
      </c>
      <c r="U452" s="379">
        <v>309</v>
      </c>
      <c r="V452" s="380">
        <v>2027666</v>
      </c>
      <c r="W452" s="381">
        <v>105</v>
      </c>
      <c r="X452" s="382">
        <v>104</v>
      </c>
      <c r="Y452" s="377">
        <v>30344</v>
      </c>
      <c r="Z452" s="378">
        <v>74</v>
      </c>
      <c r="AA452" s="379">
        <v>73</v>
      </c>
      <c r="AB452" s="380">
        <v>669</v>
      </c>
      <c r="AC452" s="385">
        <v>321</v>
      </c>
      <c r="AD452" s="375">
        <v>0</v>
      </c>
      <c r="AE452" s="386">
        <v>100</v>
      </c>
      <c r="AF452" s="387">
        <v>0</v>
      </c>
    </row>
    <row r="453" spans="1:32" ht="18.75" customHeight="1">
      <c r="A453" s="388">
        <v>451</v>
      </c>
      <c r="B453" s="389" t="s">
        <v>3813</v>
      </c>
      <c r="C453" s="390" t="s">
        <v>974</v>
      </c>
      <c r="D453" s="391" t="s">
        <v>3815</v>
      </c>
      <c r="E453" s="392" t="s">
        <v>3813</v>
      </c>
      <c r="F453" s="393">
        <v>446</v>
      </c>
      <c r="G453" s="394">
        <v>58559486</v>
      </c>
      <c r="H453" s="395">
        <v>448</v>
      </c>
      <c r="I453" s="396">
        <v>444</v>
      </c>
      <c r="J453" s="397">
        <v>61690177</v>
      </c>
      <c r="K453" s="398">
        <v>351</v>
      </c>
      <c r="L453" s="399">
        <v>347</v>
      </c>
      <c r="M453" s="394">
        <v>10948981</v>
      </c>
      <c r="N453" s="395">
        <v>483</v>
      </c>
      <c r="O453" s="396">
        <v>478</v>
      </c>
      <c r="P453" s="397">
        <v>4537423</v>
      </c>
      <c r="Q453" s="398">
        <v>483</v>
      </c>
      <c r="R453" s="399">
        <v>479</v>
      </c>
      <c r="S453" s="394">
        <v>27898119</v>
      </c>
      <c r="T453" s="395">
        <v>403</v>
      </c>
      <c r="U453" s="396">
        <v>399</v>
      </c>
      <c r="V453" s="397">
        <v>604058</v>
      </c>
      <c r="W453" s="398">
        <v>314</v>
      </c>
      <c r="X453" s="399">
        <v>313</v>
      </c>
      <c r="Y453" s="394">
        <v>4415</v>
      </c>
      <c r="Z453" s="395">
        <v>136</v>
      </c>
      <c r="AA453" s="396">
        <v>135</v>
      </c>
      <c r="AB453" s="397">
        <v>485</v>
      </c>
      <c r="AC453" s="401">
        <v>322</v>
      </c>
      <c r="AD453" s="392">
        <v>0</v>
      </c>
      <c r="AE453" s="402">
        <v>100</v>
      </c>
      <c r="AF453" s="403">
        <v>0</v>
      </c>
    </row>
    <row r="454" spans="1:32" ht="18.75" customHeight="1">
      <c r="A454" s="338">
        <v>452</v>
      </c>
      <c r="B454" s="339" t="s">
        <v>3813</v>
      </c>
      <c r="C454" s="429" t="s">
        <v>3813</v>
      </c>
      <c r="D454" s="341" t="s">
        <v>3816</v>
      </c>
      <c r="E454" s="351" t="s">
        <v>3813</v>
      </c>
      <c r="F454" s="353">
        <v>447</v>
      </c>
      <c r="G454" s="354" t="s">
        <v>3813</v>
      </c>
      <c r="H454" s="345">
        <v>450</v>
      </c>
      <c r="I454" s="346">
        <v>446</v>
      </c>
      <c r="J454" s="355" t="s">
        <v>3813</v>
      </c>
      <c r="K454" s="348">
        <v>339</v>
      </c>
      <c r="L454" s="349">
        <v>335</v>
      </c>
      <c r="M454" s="354" t="s">
        <v>3813</v>
      </c>
      <c r="N454" s="345">
        <v>367</v>
      </c>
      <c r="O454" s="346">
        <v>362</v>
      </c>
      <c r="P454" s="355" t="s">
        <v>3813</v>
      </c>
      <c r="Q454" s="348">
        <v>476</v>
      </c>
      <c r="R454" s="349">
        <v>472</v>
      </c>
      <c r="S454" s="354" t="s">
        <v>3813</v>
      </c>
      <c r="T454" s="345">
        <v>206</v>
      </c>
      <c r="U454" s="346">
        <v>204</v>
      </c>
      <c r="V454" s="355" t="s">
        <v>3813</v>
      </c>
      <c r="W454" s="348">
        <v>215</v>
      </c>
      <c r="X454" s="349">
        <v>214</v>
      </c>
      <c r="Y454" s="354" t="s">
        <v>3813</v>
      </c>
      <c r="Z454" s="345">
        <v>412</v>
      </c>
      <c r="AA454" s="346">
        <v>407</v>
      </c>
      <c r="AB454" s="355" t="s">
        <v>3813</v>
      </c>
      <c r="AC454" s="350">
        <v>383</v>
      </c>
      <c r="AD454" s="351">
        <v>0</v>
      </c>
      <c r="AE454" s="343">
        <v>100</v>
      </c>
      <c r="AF454" s="352">
        <v>0</v>
      </c>
    </row>
    <row r="455" spans="1:32" ht="18.75" customHeight="1">
      <c r="A455" s="338">
        <v>453</v>
      </c>
      <c r="B455" s="339">
        <v>382</v>
      </c>
      <c r="C455" s="340" t="s">
        <v>381</v>
      </c>
      <c r="D455" s="341" t="s">
        <v>3371</v>
      </c>
      <c r="E455" s="351" t="s">
        <v>3813</v>
      </c>
      <c r="F455" s="353">
        <v>448</v>
      </c>
      <c r="G455" s="344">
        <v>58406132</v>
      </c>
      <c r="H455" s="345">
        <v>476</v>
      </c>
      <c r="I455" s="346">
        <v>471</v>
      </c>
      <c r="J455" s="347">
        <v>58424446</v>
      </c>
      <c r="K455" s="348" t="s">
        <v>3813</v>
      </c>
      <c r="L455" s="349" t="s">
        <v>3813</v>
      </c>
      <c r="M455" s="354" t="s">
        <v>3813</v>
      </c>
      <c r="N455" s="345" t="s">
        <v>3813</v>
      </c>
      <c r="O455" s="346" t="s">
        <v>3813</v>
      </c>
      <c r="P455" s="355" t="s">
        <v>3813</v>
      </c>
      <c r="Q455" s="348" t="s">
        <v>3813</v>
      </c>
      <c r="R455" s="349" t="s">
        <v>3813</v>
      </c>
      <c r="S455" s="354" t="s">
        <v>3813</v>
      </c>
      <c r="T455" s="345" t="s">
        <v>3813</v>
      </c>
      <c r="U455" s="346" t="s">
        <v>3813</v>
      </c>
      <c r="V455" s="355" t="s">
        <v>3813</v>
      </c>
      <c r="W455" s="348" t="s">
        <v>3813</v>
      </c>
      <c r="X455" s="349" t="s">
        <v>3813</v>
      </c>
      <c r="Y455" s="354" t="s">
        <v>3813</v>
      </c>
      <c r="Z455" s="345">
        <v>192</v>
      </c>
      <c r="AA455" s="346">
        <v>190</v>
      </c>
      <c r="AB455" s="347">
        <v>381</v>
      </c>
      <c r="AC455" s="350">
        <v>332</v>
      </c>
      <c r="AD455" s="351">
        <v>0</v>
      </c>
      <c r="AE455" s="343">
        <v>100</v>
      </c>
      <c r="AF455" s="352">
        <v>0</v>
      </c>
    </row>
    <row r="456" spans="1:32" ht="18.75" customHeight="1">
      <c r="A456" s="338">
        <v>454</v>
      </c>
      <c r="B456" s="339" t="s">
        <v>3813</v>
      </c>
      <c r="C456" s="340" t="s">
        <v>975</v>
      </c>
      <c r="D456" s="341" t="s">
        <v>976</v>
      </c>
      <c r="E456" s="351" t="s">
        <v>3813</v>
      </c>
      <c r="F456" s="353">
        <v>449</v>
      </c>
      <c r="G456" s="344">
        <v>58302665</v>
      </c>
      <c r="H456" s="345">
        <v>207</v>
      </c>
      <c r="I456" s="346">
        <v>203</v>
      </c>
      <c r="J456" s="347">
        <v>93854444</v>
      </c>
      <c r="K456" s="348">
        <v>448</v>
      </c>
      <c r="L456" s="349">
        <v>444</v>
      </c>
      <c r="M456" s="344">
        <v>5208398</v>
      </c>
      <c r="N456" s="345">
        <v>424</v>
      </c>
      <c r="O456" s="346">
        <v>419</v>
      </c>
      <c r="P456" s="347">
        <v>12111925</v>
      </c>
      <c r="Q456" s="348">
        <v>357</v>
      </c>
      <c r="R456" s="349">
        <v>353</v>
      </c>
      <c r="S456" s="344">
        <v>52970694</v>
      </c>
      <c r="T456" s="345">
        <v>426</v>
      </c>
      <c r="U456" s="346">
        <v>422</v>
      </c>
      <c r="V456" s="347">
        <v>262771</v>
      </c>
      <c r="W456" s="348">
        <v>324</v>
      </c>
      <c r="X456" s="349">
        <v>323</v>
      </c>
      <c r="Y456" s="344">
        <v>3811</v>
      </c>
      <c r="Z456" s="345">
        <v>418</v>
      </c>
      <c r="AA456" s="346">
        <v>413</v>
      </c>
      <c r="AB456" s="347">
        <v>126</v>
      </c>
      <c r="AC456" s="350">
        <v>312</v>
      </c>
      <c r="AD456" s="351">
        <v>0</v>
      </c>
      <c r="AE456" s="343">
        <v>100</v>
      </c>
      <c r="AF456" s="352">
        <v>0</v>
      </c>
    </row>
    <row r="457" spans="1:32" ht="18.75" customHeight="1">
      <c r="A457" s="404">
        <v>455</v>
      </c>
      <c r="B457" s="405">
        <v>491</v>
      </c>
      <c r="C457" s="406" t="s">
        <v>3934</v>
      </c>
      <c r="D457" s="407" t="s">
        <v>3815</v>
      </c>
      <c r="E457" s="433" t="s">
        <v>3813</v>
      </c>
      <c r="F457" s="419">
        <v>450</v>
      </c>
      <c r="G457" s="410">
        <v>58263630</v>
      </c>
      <c r="H457" s="411">
        <v>414</v>
      </c>
      <c r="I457" s="412">
        <v>410</v>
      </c>
      <c r="J457" s="413">
        <v>66255477</v>
      </c>
      <c r="K457" s="414">
        <v>172</v>
      </c>
      <c r="L457" s="415">
        <v>169</v>
      </c>
      <c r="M457" s="410">
        <v>20792051</v>
      </c>
      <c r="N457" s="411">
        <v>463</v>
      </c>
      <c r="O457" s="412">
        <v>458</v>
      </c>
      <c r="P457" s="413">
        <v>7621025</v>
      </c>
      <c r="Q457" s="414">
        <v>386</v>
      </c>
      <c r="R457" s="415">
        <v>382</v>
      </c>
      <c r="S457" s="410">
        <v>48761190</v>
      </c>
      <c r="T457" s="411">
        <v>359</v>
      </c>
      <c r="U457" s="412">
        <v>357</v>
      </c>
      <c r="V457" s="413">
        <v>1314188</v>
      </c>
      <c r="W457" s="414">
        <v>99</v>
      </c>
      <c r="X457" s="415">
        <v>98</v>
      </c>
      <c r="Y457" s="410">
        <v>31701</v>
      </c>
      <c r="Z457" s="411">
        <v>85</v>
      </c>
      <c r="AA457" s="412">
        <v>84</v>
      </c>
      <c r="AB457" s="413">
        <v>625</v>
      </c>
      <c r="AC457" s="418">
        <v>323</v>
      </c>
      <c r="AD457" s="408">
        <v>0</v>
      </c>
      <c r="AE457" s="419">
        <v>100</v>
      </c>
      <c r="AF457" s="420">
        <v>0</v>
      </c>
    </row>
    <row r="458" spans="1:32" ht="18.75" customHeight="1">
      <c r="A458" s="388">
        <v>456</v>
      </c>
      <c r="B458" s="389" t="s">
        <v>3813</v>
      </c>
      <c r="C458" s="390" t="s">
        <v>977</v>
      </c>
      <c r="D458" s="391" t="s">
        <v>3815</v>
      </c>
      <c r="E458" s="392" t="s">
        <v>3813</v>
      </c>
      <c r="F458" s="393">
        <v>451</v>
      </c>
      <c r="G458" s="394">
        <v>58215987</v>
      </c>
      <c r="H458" s="395">
        <v>475</v>
      </c>
      <c r="I458" s="396">
        <v>470</v>
      </c>
      <c r="J458" s="397">
        <v>58445189</v>
      </c>
      <c r="K458" s="398">
        <v>444</v>
      </c>
      <c r="L458" s="399">
        <v>440</v>
      </c>
      <c r="M458" s="394">
        <v>5898834</v>
      </c>
      <c r="N458" s="395">
        <v>456</v>
      </c>
      <c r="O458" s="396">
        <v>451</v>
      </c>
      <c r="P458" s="397">
        <v>8929224</v>
      </c>
      <c r="Q458" s="398">
        <v>484</v>
      </c>
      <c r="R458" s="399">
        <v>480</v>
      </c>
      <c r="S458" s="394">
        <v>27772752</v>
      </c>
      <c r="T458" s="395">
        <v>290</v>
      </c>
      <c r="U458" s="396">
        <v>288</v>
      </c>
      <c r="V458" s="397">
        <v>2412874</v>
      </c>
      <c r="W458" s="398">
        <v>394</v>
      </c>
      <c r="X458" s="399">
        <v>393</v>
      </c>
      <c r="Y458" s="394">
        <v>483</v>
      </c>
      <c r="Z458" s="395">
        <v>461</v>
      </c>
      <c r="AA458" s="396">
        <v>456</v>
      </c>
      <c r="AB458" s="397">
        <v>77</v>
      </c>
      <c r="AC458" s="401">
        <v>372</v>
      </c>
      <c r="AD458" s="392">
        <v>0</v>
      </c>
      <c r="AE458" s="402">
        <v>100</v>
      </c>
      <c r="AF458" s="403">
        <v>0</v>
      </c>
    </row>
    <row r="459" spans="1:32" ht="18.75" customHeight="1">
      <c r="A459" s="338">
        <v>457</v>
      </c>
      <c r="B459" s="339">
        <v>423</v>
      </c>
      <c r="C459" s="340" t="s">
        <v>978</v>
      </c>
      <c r="D459" s="341" t="s">
        <v>3376</v>
      </c>
      <c r="E459" s="351" t="s">
        <v>3813</v>
      </c>
      <c r="F459" s="353">
        <v>452</v>
      </c>
      <c r="G459" s="344">
        <v>58150879</v>
      </c>
      <c r="H459" s="345">
        <v>220</v>
      </c>
      <c r="I459" s="346">
        <v>216</v>
      </c>
      <c r="J459" s="347">
        <v>90910887</v>
      </c>
      <c r="K459" s="348" t="s">
        <v>3813</v>
      </c>
      <c r="L459" s="349" t="s">
        <v>3813</v>
      </c>
      <c r="M459" s="354" t="s">
        <v>3813</v>
      </c>
      <c r="N459" s="345">
        <v>95</v>
      </c>
      <c r="O459" s="346">
        <v>91</v>
      </c>
      <c r="P459" s="347">
        <v>60486609</v>
      </c>
      <c r="Q459" s="348" t="s">
        <v>3813</v>
      </c>
      <c r="R459" s="349" t="s">
        <v>3813</v>
      </c>
      <c r="S459" s="354" t="s">
        <v>3813</v>
      </c>
      <c r="T459" s="345" t="s">
        <v>3813</v>
      </c>
      <c r="U459" s="346" t="s">
        <v>3813</v>
      </c>
      <c r="V459" s="355" t="s">
        <v>3813</v>
      </c>
      <c r="W459" s="348">
        <v>157</v>
      </c>
      <c r="X459" s="349">
        <v>156</v>
      </c>
      <c r="Y459" s="344">
        <v>21539</v>
      </c>
      <c r="Z459" s="345">
        <v>63</v>
      </c>
      <c r="AA459" s="346">
        <v>62</v>
      </c>
      <c r="AB459" s="347">
        <v>716</v>
      </c>
      <c r="AC459" s="350">
        <v>356</v>
      </c>
      <c r="AD459" s="351">
        <v>0</v>
      </c>
      <c r="AE459" s="343">
        <v>100</v>
      </c>
      <c r="AF459" s="352">
        <v>0</v>
      </c>
    </row>
    <row r="460" spans="1:32" ht="18.75" customHeight="1">
      <c r="A460" s="338">
        <v>458</v>
      </c>
      <c r="B460" s="339" t="s">
        <v>3813</v>
      </c>
      <c r="C460" s="340" t="s">
        <v>979</v>
      </c>
      <c r="D460" s="341" t="s">
        <v>980</v>
      </c>
      <c r="E460" s="351" t="s">
        <v>3813</v>
      </c>
      <c r="F460" s="353">
        <v>453</v>
      </c>
      <c r="G460" s="344">
        <v>58135408</v>
      </c>
      <c r="H460" s="345">
        <v>457</v>
      </c>
      <c r="I460" s="346">
        <v>453</v>
      </c>
      <c r="J460" s="347">
        <v>60589917</v>
      </c>
      <c r="K460" s="348" t="s">
        <v>3813</v>
      </c>
      <c r="L460" s="349" t="s">
        <v>3813</v>
      </c>
      <c r="M460" s="354" t="s">
        <v>3813</v>
      </c>
      <c r="N460" s="345" t="s">
        <v>3813</v>
      </c>
      <c r="O460" s="346" t="s">
        <v>3813</v>
      </c>
      <c r="P460" s="355" t="s">
        <v>3813</v>
      </c>
      <c r="Q460" s="348">
        <v>405</v>
      </c>
      <c r="R460" s="349">
        <v>401</v>
      </c>
      <c r="S460" s="344">
        <v>45944831</v>
      </c>
      <c r="T460" s="345" t="s">
        <v>3813</v>
      </c>
      <c r="U460" s="346" t="s">
        <v>3813</v>
      </c>
      <c r="V460" s="355" t="s">
        <v>3813</v>
      </c>
      <c r="W460" s="348" t="s">
        <v>3813</v>
      </c>
      <c r="X460" s="349" t="s">
        <v>3813</v>
      </c>
      <c r="Y460" s="354" t="s">
        <v>3813</v>
      </c>
      <c r="Z460" s="345">
        <v>324</v>
      </c>
      <c r="AA460" s="346">
        <v>319</v>
      </c>
      <c r="AB460" s="347">
        <v>221</v>
      </c>
      <c r="AC460" s="350">
        <v>369</v>
      </c>
      <c r="AD460" s="351">
        <v>0</v>
      </c>
      <c r="AE460" s="343">
        <v>100</v>
      </c>
      <c r="AF460" s="352">
        <v>0</v>
      </c>
    </row>
    <row r="461" spans="1:32" ht="18.75" customHeight="1">
      <c r="A461" s="338">
        <v>459</v>
      </c>
      <c r="B461" s="339" t="s">
        <v>3813</v>
      </c>
      <c r="C461" s="340" t="s">
        <v>981</v>
      </c>
      <c r="D461" s="341" t="s">
        <v>2086</v>
      </c>
      <c r="E461" s="351" t="s">
        <v>3813</v>
      </c>
      <c r="F461" s="353">
        <v>454</v>
      </c>
      <c r="G461" s="344">
        <v>58073135</v>
      </c>
      <c r="H461" s="345">
        <v>449</v>
      </c>
      <c r="I461" s="346">
        <v>445</v>
      </c>
      <c r="J461" s="347">
        <v>61668949</v>
      </c>
      <c r="K461" s="348">
        <v>210</v>
      </c>
      <c r="L461" s="349">
        <v>207</v>
      </c>
      <c r="M461" s="344">
        <v>17850657</v>
      </c>
      <c r="N461" s="345">
        <v>190</v>
      </c>
      <c r="O461" s="346">
        <v>186</v>
      </c>
      <c r="P461" s="347">
        <v>41127313</v>
      </c>
      <c r="Q461" s="348">
        <v>288</v>
      </c>
      <c r="R461" s="349">
        <v>284</v>
      </c>
      <c r="S461" s="344">
        <v>63563258</v>
      </c>
      <c r="T461" s="345">
        <v>354</v>
      </c>
      <c r="U461" s="346">
        <v>352</v>
      </c>
      <c r="V461" s="347">
        <v>1363566</v>
      </c>
      <c r="W461" s="348" t="s">
        <v>3813</v>
      </c>
      <c r="X461" s="349" t="s">
        <v>3813</v>
      </c>
      <c r="Y461" s="354" t="s">
        <v>3813</v>
      </c>
      <c r="Z461" s="345">
        <v>71</v>
      </c>
      <c r="AA461" s="346">
        <v>70</v>
      </c>
      <c r="AB461" s="347">
        <v>689</v>
      </c>
      <c r="AC461" s="350">
        <v>321</v>
      </c>
      <c r="AD461" s="351">
        <v>0</v>
      </c>
      <c r="AE461" s="343">
        <v>100</v>
      </c>
      <c r="AF461" s="352">
        <v>0</v>
      </c>
    </row>
    <row r="462" spans="1:32" ht="18.75" customHeight="1">
      <c r="A462" s="371">
        <v>460</v>
      </c>
      <c r="B462" s="372" t="s">
        <v>3813</v>
      </c>
      <c r="C462" s="373" t="s">
        <v>982</v>
      </c>
      <c r="D462" s="374" t="s">
        <v>3294</v>
      </c>
      <c r="E462" s="375" t="s">
        <v>3813</v>
      </c>
      <c r="F462" s="376">
        <v>455</v>
      </c>
      <c r="G462" s="377">
        <v>57837570</v>
      </c>
      <c r="H462" s="378">
        <v>446</v>
      </c>
      <c r="I462" s="379">
        <v>442</v>
      </c>
      <c r="J462" s="380">
        <v>61817318</v>
      </c>
      <c r="K462" s="381" t="s">
        <v>3813</v>
      </c>
      <c r="L462" s="382" t="s">
        <v>3813</v>
      </c>
      <c r="M462" s="383" t="s">
        <v>3813</v>
      </c>
      <c r="N462" s="378" t="s">
        <v>3813</v>
      </c>
      <c r="O462" s="379" t="s">
        <v>3813</v>
      </c>
      <c r="P462" s="384" t="s">
        <v>3813</v>
      </c>
      <c r="Q462" s="381" t="s">
        <v>3813</v>
      </c>
      <c r="R462" s="382" t="s">
        <v>3813</v>
      </c>
      <c r="S462" s="383" t="s">
        <v>3813</v>
      </c>
      <c r="T462" s="378" t="s">
        <v>3813</v>
      </c>
      <c r="U462" s="379" t="s">
        <v>3813</v>
      </c>
      <c r="V462" s="384" t="s">
        <v>3813</v>
      </c>
      <c r="W462" s="381">
        <v>310</v>
      </c>
      <c r="X462" s="382">
        <v>309</v>
      </c>
      <c r="Y462" s="377">
        <v>4879</v>
      </c>
      <c r="Z462" s="378" t="s">
        <v>3813</v>
      </c>
      <c r="AA462" s="379" t="s">
        <v>3813</v>
      </c>
      <c r="AB462" s="384" t="s">
        <v>3813</v>
      </c>
      <c r="AC462" s="385">
        <v>321</v>
      </c>
      <c r="AD462" s="375">
        <v>0</v>
      </c>
      <c r="AE462" s="386">
        <v>100</v>
      </c>
      <c r="AF462" s="387">
        <v>0</v>
      </c>
    </row>
    <row r="463" spans="1:32" ht="18.75" customHeight="1">
      <c r="A463" s="323">
        <v>461</v>
      </c>
      <c r="B463" s="324" t="s">
        <v>3813</v>
      </c>
      <c r="C463" s="325" t="s">
        <v>3285</v>
      </c>
      <c r="D463" s="326" t="s">
        <v>3373</v>
      </c>
      <c r="E463" s="327" t="s">
        <v>3813</v>
      </c>
      <c r="F463" s="328">
        <v>456</v>
      </c>
      <c r="G463" s="329">
        <v>57803137</v>
      </c>
      <c r="H463" s="330">
        <v>464</v>
      </c>
      <c r="I463" s="331">
        <v>459</v>
      </c>
      <c r="J463" s="332">
        <v>59579419</v>
      </c>
      <c r="K463" s="333" t="s">
        <v>3813</v>
      </c>
      <c r="L463" s="334" t="s">
        <v>3813</v>
      </c>
      <c r="M463" s="423" t="s">
        <v>3813</v>
      </c>
      <c r="N463" s="330" t="s">
        <v>3813</v>
      </c>
      <c r="O463" s="331" t="s">
        <v>3813</v>
      </c>
      <c r="P463" s="424" t="s">
        <v>3813</v>
      </c>
      <c r="Q463" s="333" t="s">
        <v>3813</v>
      </c>
      <c r="R463" s="334" t="s">
        <v>3813</v>
      </c>
      <c r="S463" s="423" t="s">
        <v>3813</v>
      </c>
      <c r="T463" s="330" t="s">
        <v>3813</v>
      </c>
      <c r="U463" s="331" t="s">
        <v>3813</v>
      </c>
      <c r="V463" s="424" t="s">
        <v>3813</v>
      </c>
      <c r="W463" s="333" t="s">
        <v>3813</v>
      </c>
      <c r="X463" s="334" t="s">
        <v>3813</v>
      </c>
      <c r="Y463" s="423" t="s">
        <v>3813</v>
      </c>
      <c r="Z463" s="330" t="s">
        <v>3813</v>
      </c>
      <c r="AA463" s="331" t="s">
        <v>3813</v>
      </c>
      <c r="AB463" s="424" t="s">
        <v>3813</v>
      </c>
      <c r="AC463" s="335">
        <v>321</v>
      </c>
      <c r="AD463" s="327">
        <v>0</v>
      </c>
      <c r="AE463" s="336">
        <v>100</v>
      </c>
      <c r="AF463" s="337">
        <v>0</v>
      </c>
    </row>
    <row r="464" spans="1:32" ht="18.75" customHeight="1">
      <c r="A464" s="338">
        <v>462</v>
      </c>
      <c r="B464" s="339">
        <v>289</v>
      </c>
      <c r="C464" s="340" t="s">
        <v>3108</v>
      </c>
      <c r="D464" s="341" t="s">
        <v>3373</v>
      </c>
      <c r="E464" s="351" t="s">
        <v>3813</v>
      </c>
      <c r="F464" s="353">
        <v>457</v>
      </c>
      <c r="G464" s="344">
        <v>57593689</v>
      </c>
      <c r="H464" s="345">
        <v>402</v>
      </c>
      <c r="I464" s="346">
        <v>398</v>
      </c>
      <c r="J464" s="347">
        <v>67800489</v>
      </c>
      <c r="K464" s="348">
        <v>464</v>
      </c>
      <c r="L464" s="349">
        <v>460</v>
      </c>
      <c r="M464" s="344">
        <v>3984988</v>
      </c>
      <c r="N464" s="345">
        <v>482</v>
      </c>
      <c r="O464" s="346">
        <v>477</v>
      </c>
      <c r="P464" s="347">
        <v>4684101</v>
      </c>
      <c r="Q464" s="348">
        <v>324</v>
      </c>
      <c r="R464" s="349">
        <v>320</v>
      </c>
      <c r="S464" s="344">
        <v>58964364</v>
      </c>
      <c r="T464" s="345">
        <v>448</v>
      </c>
      <c r="U464" s="346">
        <v>444</v>
      </c>
      <c r="V464" s="347">
        <v>-527132</v>
      </c>
      <c r="W464" s="348">
        <v>212</v>
      </c>
      <c r="X464" s="349">
        <v>211</v>
      </c>
      <c r="Y464" s="344">
        <v>14317</v>
      </c>
      <c r="Z464" s="345">
        <v>377</v>
      </c>
      <c r="AA464" s="346">
        <v>372</v>
      </c>
      <c r="AB464" s="347">
        <v>170</v>
      </c>
      <c r="AC464" s="350">
        <v>311</v>
      </c>
      <c r="AD464" s="351">
        <v>0</v>
      </c>
      <c r="AE464" s="343">
        <v>100</v>
      </c>
      <c r="AF464" s="352">
        <v>0</v>
      </c>
    </row>
    <row r="465" spans="1:32" ht="18.75" customHeight="1">
      <c r="A465" s="338">
        <v>463</v>
      </c>
      <c r="B465" s="339">
        <v>445</v>
      </c>
      <c r="C465" s="340" t="s">
        <v>2071</v>
      </c>
      <c r="D465" s="341" t="s">
        <v>3816</v>
      </c>
      <c r="E465" s="351" t="s">
        <v>3813</v>
      </c>
      <c r="F465" s="353">
        <v>458</v>
      </c>
      <c r="G465" s="344">
        <v>57327796</v>
      </c>
      <c r="H465" s="345">
        <v>239</v>
      </c>
      <c r="I465" s="346">
        <v>235</v>
      </c>
      <c r="J465" s="347">
        <v>88714876</v>
      </c>
      <c r="K465" s="348">
        <v>201</v>
      </c>
      <c r="L465" s="349">
        <v>198</v>
      </c>
      <c r="M465" s="344">
        <v>18465269</v>
      </c>
      <c r="N465" s="345">
        <v>87</v>
      </c>
      <c r="O465" s="346">
        <v>86</v>
      </c>
      <c r="P465" s="347">
        <v>63065054</v>
      </c>
      <c r="Q465" s="348">
        <v>232</v>
      </c>
      <c r="R465" s="349">
        <v>228</v>
      </c>
      <c r="S465" s="344">
        <v>76025267</v>
      </c>
      <c r="T465" s="345">
        <v>89</v>
      </c>
      <c r="U465" s="346">
        <v>89</v>
      </c>
      <c r="V465" s="347">
        <v>10985295</v>
      </c>
      <c r="W465" s="348">
        <v>180</v>
      </c>
      <c r="X465" s="349">
        <v>179</v>
      </c>
      <c r="Y465" s="344">
        <v>18768</v>
      </c>
      <c r="Z465" s="345">
        <v>333</v>
      </c>
      <c r="AA465" s="346">
        <v>328</v>
      </c>
      <c r="AB465" s="347">
        <v>214</v>
      </c>
      <c r="AC465" s="350">
        <v>352</v>
      </c>
      <c r="AD465" s="351">
        <v>0</v>
      </c>
      <c r="AE465" s="343">
        <v>100</v>
      </c>
      <c r="AF465" s="352">
        <v>0</v>
      </c>
    </row>
    <row r="466" spans="1:32" ht="18.75" customHeight="1">
      <c r="A466" s="338">
        <v>464</v>
      </c>
      <c r="B466" s="339">
        <v>393</v>
      </c>
      <c r="C466" s="340" t="s">
        <v>983</v>
      </c>
      <c r="D466" s="341" t="s">
        <v>3815</v>
      </c>
      <c r="E466" s="351" t="s">
        <v>3813</v>
      </c>
      <c r="F466" s="353">
        <v>459</v>
      </c>
      <c r="G466" s="344">
        <v>57264492</v>
      </c>
      <c r="H466" s="345">
        <v>413</v>
      </c>
      <c r="I466" s="346">
        <v>409</v>
      </c>
      <c r="J466" s="347">
        <v>66635246</v>
      </c>
      <c r="K466" s="348">
        <v>458</v>
      </c>
      <c r="L466" s="349">
        <v>454</v>
      </c>
      <c r="M466" s="344">
        <v>4504463</v>
      </c>
      <c r="N466" s="345">
        <v>433</v>
      </c>
      <c r="O466" s="346">
        <v>428</v>
      </c>
      <c r="P466" s="347">
        <v>11563076</v>
      </c>
      <c r="Q466" s="348">
        <v>354</v>
      </c>
      <c r="R466" s="349">
        <v>350</v>
      </c>
      <c r="S466" s="344">
        <v>53392882</v>
      </c>
      <c r="T466" s="345">
        <v>449</v>
      </c>
      <c r="U466" s="346">
        <v>445</v>
      </c>
      <c r="V466" s="347">
        <v>-678747</v>
      </c>
      <c r="W466" s="348">
        <v>173</v>
      </c>
      <c r="X466" s="349">
        <v>172</v>
      </c>
      <c r="Y466" s="344">
        <v>19793</v>
      </c>
      <c r="Z466" s="345">
        <v>375</v>
      </c>
      <c r="AA466" s="346">
        <v>370</v>
      </c>
      <c r="AB466" s="347">
        <v>171</v>
      </c>
      <c r="AC466" s="350">
        <v>311</v>
      </c>
      <c r="AD466" s="351">
        <v>0</v>
      </c>
      <c r="AE466" s="343">
        <v>99.18</v>
      </c>
      <c r="AF466" s="352">
        <v>0.82</v>
      </c>
    </row>
    <row r="467" spans="1:32" ht="18.75" customHeight="1">
      <c r="A467" s="404">
        <v>465</v>
      </c>
      <c r="B467" s="431" t="s">
        <v>3813</v>
      </c>
      <c r="C467" s="406" t="s">
        <v>984</v>
      </c>
      <c r="D467" s="407" t="s">
        <v>3815</v>
      </c>
      <c r="E467" s="408" t="s">
        <v>3813</v>
      </c>
      <c r="F467" s="409">
        <v>460</v>
      </c>
      <c r="G467" s="410">
        <v>57158532</v>
      </c>
      <c r="H467" s="411">
        <v>482</v>
      </c>
      <c r="I467" s="412">
        <v>477</v>
      </c>
      <c r="J467" s="413">
        <v>57158532</v>
      </c>
      <c r="K467" s="414">
        <v>108</v>
      </c>
      <c r="L467" s="415">
        <v>105</v>
      </c>
      <c r="M467" s="410">
        <v>26590903</v>
      </c>
      <c r="N467" s="411">
        <v>253</v>
      </c>
      <c r="O467" s="412">
        <v>249</v>
      </c>
      <c r="P467" s="413">
        <v>31062200</v>
      </c>
      <c r="Q467" s="414">
        <v>260</v>
      </c>
      <c r="R467" s="415">
        <v>256</v>
      </c>
      <c r="S467" s="410">
        <v>69016432</v>
      </c>
      <c r="T467" s="411">
        <v>96</v>
      </c>
      <c r="U467" s="412">
        <v>96</v>
      </c>
      <c r="V467" s="413">
        <v>9778052</v>
      </c>
      <c r="W467" s="414">
        <v>71</v>
      </c>
      <c r="X467" s="415">
        <v>70</v>
      </c>
      <c r="Y467" s="410">
        <v>37386</v>
      </c>
      <c r="Z467" s="411">
        <v>94</v>
      </c>
      <c r="AA467" s="412">
        <v>93</v>
      </c>
      <c r="AB467" s="413">
        <v>600</v>
      </c>
      <c r="AC467" s="418">
        <v>210</v>
      </c>
      <c r="AD467" s="408">
        <v>0</v>
      </c>
      <c r="AE467" s="419">
        <v>100</v>
      </c>
      <c r="AF467" s="420">
        <v>0</v>
      </c>
    </row>
    <row r="468" spans="1:32" ht="18.75" customHeight="1">
      <c r="A468" s="388">
        <v>466</v>
      </c>
      <c r="B468" s="389">
        <v>396</v>
      </c>
      <c r="C468" s="390" t="s">
        <v>679</v>
      </c>
      <c r="D468" s="391" t="s">
        <v>3815</v>
      </c>
      <c r="E468" s="392" t="s">
        <v>3813</v>
      </c>
      <c r="F468" s="393">
        <v>461</v>
      </c>
      <c r="G468" s="394">
        <v>57139559</v>
      </c>
      <c r="H468" s="395">
        <v>462</v>
      </c>
      <c r="I468" s="396">
        <v>457</v>
      </c>
      <c r="J468" s="397">
        <v>59830426</v>
      </c>
      <c r="K468" s="398">
        <v>359</v>
      </c>
      <c r="L468" s="399">
        <v>355</v>
      </c>
      <c r="M468" s="394">
        <v>10494707</v>
      </c>
      <c r="N468" s="395">
        <v>255</v>
      </c>
      <c r="O468" s="396">
        <v>251</v>
      </c>
      <c r="P468" s="397">
        <v>30524189</v>
      </c>
      <c r="Q468" s="398">
        <v>427</v>
      </c>
      <c r="R468" s="399">
        <v>423</v>
      </c>
      <c r="S468" s="394">
        <v>41821212</v>
      </c>
      <c r="T468" s="395">
        <v>151</v>
      </c>
      <c r="U468" s="396">
        <v>150</v>
      </c>
      <c r="V468" s="397">
        <v>6538361</v>
      </c>
      <c r="W468" s="398">
        <v>321</v>
      </c>
      <c r="X468" s="399">
        <v>320</v>
      </c>
      <c r="Y468" s="394">
        <v>3933</v>
      </c>
      <c r="Z468" s="395">
        <v>365</v>
      </c>
      <c r="AA468" s="396">
        <v>360</v>
      </c>
      <c r="AB468" s="397">
        <v>181</v>
      </c>
      <c r="AC468" s="401">
        <v>311</v>
      </c>
      <c r="AD468" s="392">
        <v>0</v>
      </c>
      <c r="AE468" s="402">
        <v>100</v>
      </c>
      <c r="AF468" s="403">
        <v>0</v>
      </c>
    </row>
    <row r="469" spans="1:32" ht="18.75" customHeight="1">
      <c r="A469" s="356">
        <v>467</v>
      </c>
      <c r="B469" s="357">
        <v>470</v>
      </c>
      <c r="C469" s="358" t="s">
        <v>3287</v>
      </c>
      <c r="D469" s="359" t="s">
        <v>3815</v>
      </c>
      <c r="E469" s="360" t="s">
        <v>3813</v>
      </c>
      <c r="F469" s="361">
        <v>462</v>
      </c>
      <c r="G469" s="362">
        <v>57127131</v>
      </c>
      <c r="H469" s="363">
        <v>473</v>
      </c>
      <c r="I469" s="364">
        <v>468</v>
      </c>
      <c r="J469" s="365">
        <v>58818756</v>
      </c>
      <c r="K469" s="366" t="s">
        <v>3813</v>
      </c>
      <c r="L469" s="367" t="s">
        <v>3813</v>
      </c>
      <c r="M469" s="426" t="s">
        <v>3813</v>
      </c>
      <c r="N469" s="363" t="s">
        <v>3813</v>
      </c>
      <c r="O469" s="364" t="s">
        <v>3813</v>
      </c>
      <c r="P469" s="425" t="s">
        <v>3813</v>
      </c>
      <c r="Q469" s="366" t="s">
        <v>3813</v>
      </c>
      <c r="R469" s="367" t="s">
        <v>3813</v>
      </c>
      <c r="S469" s="426" t="s">
        <v>3813</v>
      </c>
      <c r="T469" s="363" t="s">
        <v>3813</v>
      </c>
      <c r="U469" s="364" t="s">
        <v>3813</v>
      </c>
      <c r="V469" s="425" t="s">
        <v>3813</v>
      </c>
      <c r="W469" s="366" t="s">
        <v>3813</v>
      </c>
      <c r="X469" s="367" t="s">
        <v>3813</v>
      </c>
      <c r="Y469" s="426" t="s">
        <v>3813</v>
      </c>
      <c r="Z469" s="363" t="s">
        <v>3813</v>
      </c>
      <c r="AA469" s="364" t="s">
        <v>3813</v>
      </c>
      <c r="AB469" s="425" t="s">
        <v>3813</v>
      </c>
      <c r="AC469" s="368">
        <v>352</v>
      </c>
      <c r="AD469" s="360">
        <v>0</v>
      </c>
      <c r="AE469" s="369">
        <v>100</v>
      </c>
      <c r="AF469" s="370">
        <v>0</v>
      </c>
    </row>
    <row r="470" spans="1:32" ht="18.75" customHeight="1">
      <c r="A470" s="356">
        <v>468</v>
      </c>
      <c r="B470" s="357">
        <v>348</v>
      </c>
      <c r="C470" s="358" t="s">
        <v>2357</v>
      </c>
      <c r="D470" s="359" t="s">
        <v>3815</v>
      </c>
      <c r="E470" s="360" t="s">
        <v>3813</v>
      </c>
      <c r="F470" s="361">
        <v>463</v>
      </c>
      <c r="G470" s="362">
        <v>57078276</v>
      </c>
      <c r="H470" s="363">
        <v>479</v>
      </c>
      <c r="I470" s="364">
        <v>474</v>
      </c>
      <c r="J470" s="365">
        <v>57922356</v>
      </c>
      <c r="K470" s="366" t="s">
        <v>3813</v>
      </c>
      <c r="L470" s="367" t="s">
        <v>3813</v>
      </c>
      <c r="M470" s="426" t="s">
        <v>3813</v>
      </c>
      <c r="N470" s="363">
        <v>359</v>
      </c>
      <c r="O470" s="364">
        <v>354</v>
      </c>
      <c r="P470" s="365">
        <v>19159262</v>
      </c>
      <c r="Q470" s="366">
        <v>231</v>
      </c>
      <c r="R470" s="367">
        <v>227</v>
      </c>
      <c r="S470" s="362">
        <v>76081437</v>
      </c>
      <c r="T470" s="363" t="s">
        <v>3813</v>
      </c>
      <c r="U470" s="364" t="s">
        <v>3813</v>
      </c>
      <c r="V470" s="425" t="s">
        <v>3813</v>
      </c>
      <c r="W470" s="366">
        <v>194</v>
      </c>
      <c r="X470" s="367">
        <v>193</v>
      </c>
      <c r="Y470" s="362">
        <v>16373</v>
      </c>
      <c r="Z470" s="363">
        <v>215</v>
      </c>
      <c r="AA470" s="364">
        <v>213</v>
      </c>
      <c r="AB470" s="365">
        <v>348</v>
      </c>
      <c r="AC470" s="368">
        <v>341</v>
      </c>
      <c r="AD470" s="360">
        <v>0</v>
      </c>
      <c r="AE470" s="369">
        <v>100</v>
      </c>
      <c r="AF470" s="370">
        <v>0</v>
      </c>
    </row>
    <row r="471" spans="1:32" ht="18.75" customHeight="1">
      <c r="A471" s="338">
        <v>469</v>
      </c>
      <c r="B471" s="339">
        <v>431</v>
      </c>
      <c r="C471" s="340" t="s">
        <v>3278</v>
      </c>
      <c r="D471" s="341" t="s">
        <v>3369</v>
      </c>
      <c r="E471" s="351" t="s">
        <v>3813</v>
      </c>
      <c r="F471" s="353">
        <v>464</v>
      </c>
      <c r="G471" s="344">
        <v>57047932</v>
      </c>
      <c r="H471" s="345">
        <v>369</v>
      </c>
      <c r="I471" s="346">
        <v>365</v>
      </c>
      <c r="J471" s="347">
        <v>72407108</v>
      </c>
      <c r="K471" s="348">
        <v>160</v>
      </c>
      <c r="L471" s="349">
        <v>157</v>
      </c>
      <c r="M471" s="344">
        <v>21659319</v>
      </c>
      <c r="N471" s="345">
        <v>142</v>
      </c>
      <c r="O471" s="346">
        <v>138</v>
      </c>
      <c r="P471" s="347">
        <v>48898260</v>
      </c>
      <c r="Q471" s="348">
        <v>349</v>
      </c>
      <c r="R471" s="349">
        <v>345</v>
      </c>
      <c r="S471" s="344">
        <v>54593992</v>
      </c>
      <c r="T471" s="345">
        <v>55</v>
      </c>
      <c r="U471" s="346">
        <v>55</v>
      </c>
      <c r="V471" s="347">
        <v>14058414</v>
      </c>
      <c r="W471" s="348">
        <v>353</v>
      </c>
      <c r="X471" s="349">
        <v>352</v>
      </c>
      <c r="Y471" s="344">
        <v>2352</v>
      </c>
      <c r="Z471" s="345">
        <v>485</v>
      </c>
      <c r="AA471" s="346">
        <v>480</v>
      </c>
      <c r="AB471" s="347">
        <v>45</v>
      </c>
      <c r="AC471" s="350">
        <v>351</v>
      </c>
      <c r="AD471" s="351">
        <v>0</v>
      </c>
      <c r="AE471" s="343">
        <v>100</v>
      </c>
      <c r="AF471" s="352">
        <v>0</v>
      </c>
    </row>
    <row r="472" spans="1:32" ht="18.75" customHeight="1">
      <c r="A472" s="371">
        <v>470</v>
      </c>
      <c r="B472" s="372" t="s">
        <v>3813</v>
      </c>
      <c r="C472" s="373" t="s">
        <v>985</v>
      </c>
      <c r="D472" s="374" t="s">
        <v>3913</v>
      </c>
      <c r="E472" s="375" t="s">
        <v>3813</v>
      </c>
      <c r="F472" s="376">
        <v>465</v>
      </c>
      <c r="G472" s="377">
        <v>56774565</v>
      </c>
      <c r="H472" s="378">
        <v>455</v>
      </c>
      <c r="I472" s="379">
        <v>451</v>
      </c>
      <c r="J472" s="380">
        <v>60759653</v>
      </c>
      <c r="K472" s="381">
        <v>412</v>
      </c>
      <c r="L472" s="382">
        <v>408</v>
      </c>
      <c r="M472" s="377">
        <v>7770805</v>
      </c>
      <c r="N472" s="378">
        <v>405</v>
      </c>
      <c r="O472" s="379">
        <v>400</v>
      </c>
      <c r="P472" s="380">
        <v>14660524</v>
      </c>
      <c r="Q472" s="381">
        <v>473</v>
      </c>
      <c r="R472" s="382">
        <v>469</v>
      </c>
      <c r="S472" s="377">
        <v>30583102</v>
      </c>
      <c r="T472" s="378">
        <v>362</v>
      </c>
      <c r="U472" s="379">
        <v>360</v>
      </c>
      <c r="V472" s="380">
        <v>1276592</v>
      </c>
      <c r="W472" s="381">
        <v>131</v>
      </c>
      <c r="X472" s="382">
        <v>130</v>
      </c>
      <c r="Y472" s="377">
        <v>26495</v>
      </c>
      <c r="Z472" s="378">
        <v>378</v>
      </c>
      <c r="AA472" s="379">
        <v>373</v>
      </c>
      <c r="AB472" s="380">
        <v>170</v>
      </c>
      <c r="AC472" s="385">
        <v>371</v>
      </c>
      <c r="AD472" s="375">
        <v>0</v>
      </c>
      <c r="AE472" s="386">
        <v>100</v>
      </c>
      <c r="AF472" s="387">
        <v>0</v>
      </c>
    </row>
    <row r="473" spans="1:32" ht="18.75" customHeight="1">
      <c r="A473" s="388">
        <v>471</v>
      </c>
      <c r="B473" s="389">
        <v>472</v>
      </c>
      <c r="C473" s="390" t="s">
        <v>2418</v>
      </c>
      <c r="D473" s="391" t="s">
        <v>3815</v>
      </c>
      <c r="E473" s="392" t="s">
        <v>3813</v>
      </c>
      <c r="F473" s="393">
        <v>466</v>
      </c>
      <c r="G473" s="394">
        <v>56759691</v>
      </c>
      <c r="H473" s="395">
        <v>372</v>
      </c>
      <c r="I473" s="396">
        <v>368</v>
      </c>
      <c r="J473" s="397">
        <v>72136417</v>
      </c>
      <c r="K473" s="398">
        <v>84</v>
      </c>
      <c r="L473" s="399">
        <v>81</v>
      </c>
      <c r="M473" s="394">
        <v>29762652</v>
      </c>
      <c r="N473" s="395">
        <v>60</v>
      </c>
      <c r="O473" s="396">
        <v>59</v>
      </c>
      <c r="P473" s="397">
        <v>83057690</v>
      </c>
      <c r="Q473" s="398">
        <v>171</v>
      </c>
      <c r="R473" s="399">
        <v>168</v>
      </c>
      <c r="S473" s="394">
        <v>92724933</v>
      </c>
      <c r="T473" s="395">
        <v>35</v>
      </c>
      <c r="U473" s="396">
        <v>35</v>
      </c>
      <c r="V473" s="397">
        <v>17089372</v>
      </c>
      <c r="W473" s="398">
        <v>79</v>
      </c>
      <c r="X473" s="399">
        <v>78</v>
      </c>
      <c r="Y473" s="394">
        <v>35392</v>
      </c>
      <c r="Z473" s="395">
        <v>122</v>
      </c>
      <c r="AA473" s="396">
        <v>121</v>
      </c>
      <c r="AB473" s="397">
        <v>525</v>
      </c>
      <c r="AC473" s="401">
        <v>352</v>
      </c>
      <c r="AD473" s="392">
        <v>0</v>
      </c>
      <c r="AE473" s="402">
        <v>100</v>
      </c>
      <c r="AF473" s="403">
        <v>0</v>
      </c>
    </row>
    <row r="474" spans="1:32" ht="18.75" customHeight="1">
      <c r="A474" s="356">
        <v>472</v>
      </c>
      <c r="B474" s="357">
        <v>203</v>
      </c>
      <c r="C474" s="358" t="s">
        <v>2347</v>
      </c>
      <c r="D474" s="359" t="s">
        <v>3815</v>
      </c>
      <c r="E474" s="360" t="s">
        <v>3813</v>
      </c>
      <c r="F474" s="361">
        <v>467</v>
      </c>
      <c r="G474" s="362">
        <v>56681069</v>
      </c>
      <c r="H474" s="363">
        <v>485</v>
      </c>
      <c r="I474" s="364">
        <v>480</v>
      </c>
      <c r="J474" s="365">
        <v>56681069</v>
      </c>
      <c r="K474" s="366" t="s">
        <v>3813</v>
      </c>
      <c r="L474" s="367" t="s">
        <v>3813</v>
      </c>
      <c r="M474" s="426" t="s">
        <v>3813</v>
      </c>
      <c r="N474" s="363" t="s">
        <v>3813</v>
      </c>
      <c r="O474" s="364" t="s">
        <v>3813</v>
      </c>
      <c r="P474" s="425" t="s">
        <v>3813</v>
      </c>
      <c r="Q474" s="366">
        <v>315</v>
      </c>
      <c r="R474" s="367">
        <v>311</v>
      </c>
      <c r="S474" s="362">
        <v>59854284</v>
      </c>
      <c r="T474" s="363" t="s">
        <v>3813</v>
      </c>
      <c r="U474" s="364" t="s">
        <v>3813</v>
      </c>
      <c r="V474" s="425" t="s">
        <v>3813</v>
      </c>
      <c r="W474" s="366" t="s">
        <v>3813</v>
      </c>
      <c r="X474" s="367" t="s">
        <v>3813</v>
      </c>
      <c r="Y474" s="426" t="s">
        <v>3813</v>
      </c>
      <c r="Z474" s="363">
        <v>147</v>
      </c>
      <c r="AA474" s="364">
        <v>146</v>
      </c>
      <c r="AB474" s="365">
        <v>463</v>
      </c>
      <c r="AC474" s="368">
        <v>352</v>
      </c>
      <c r="AD474" s="360">
        <v>0</v>
      </c>
      <c r="AE474" s="369">
        <v>100</v>
      </c>
      <c r="AF474" s="370">
        <v>0</v>
      </c>
    </row>
    <row r="475" spans="1:32" ht="18.75" customHeight="1">
      <c r="A475" s="356">
        <v>473</v>
      </c>
      <c r="B475" s="357">
        <v>387</v>
      </c>
      <c r="C475" s="358" t="s">
        <v>673</v>
      </c>
      <c r="D475" s="359" t="s">
        <v>3815</v>
      </c>
      <c r="E475" s="427" t="s">
        <v>3813</v>
      </c>
      <c r="F475" s="369">
        <v>468</v>
      </c>
      <c r="G475" s="362">
        <v>56672711</v>
      </c>
      <c r="H475" s="363">
        <v>427</v>
      </c>
      <c r="I475" s="364">
        <v>423</v>
      </c>
      <c r="J475" s="365">
        <v>64173276</v>
      </c>
      <c r="K475" s="366">
        <v>432</v>
      </c>
      <c r="L475" s="367">
        <v>428</v>
      </c>
      <c r="M475" s="362">
        <v>6590001</v>
      </c>
      <c r="N475" s="363" t="s">
        <v>3813</v>
      </c>
      <c r="O475" s="364" t="s">
        <v>3813</v>
      </c>
      <c r="P475" s="425" t="s">
        <v>3813</v>
      </c>
      <c r="Q475" s="366" t="s">
        <v>3813</v>
      </c>
      <c r="R475" s="367" t="s">
        <v>3813</v>
      </c>
      <c r="S475" s="426" t="s">
        <v>3813</v>
      </c>
      <c r="T475" s="363">
        <v>349</v>
      </c>
      <c r="U475" s="364">
        <v>347</v>
      </c>
      <c r="V475" s="365">
        <v>1486859</v>
      </c>
      <c r="W475" s="366">
        <v>119</v>
      </c>
      <c r="X475" s="367">
        <v>118</v>
      </c>
      <c r="Y475" s="362">
        <v>28797</v>
      </c>
      <c r="Z475" s="363">
        <v>249</v>
      </c>
      <c r="AA475" s="364">
        <v>244</v>
      </c>
      <c r="AB475" s="365">
        <v>313</v>
      </c>
      <c r="AC475" s="368">
        <v>322</v>
      </c>
      <c r="AD475" s="360">
        <v>0</v>
      </c>
      <c r="AE475" s="369">
        <v>100</v>
      </c>
      <c r="AF475" s="370">
        <v>0</v>
      </c>
    </row>
    <row r="476" spans="1:32" ht="18.75" customHeight="1">
      <c r="A476" s="356">
        <v>474</v>
      </c>
      <c r="B476" s="428">
        <v>461</v>
      </c>
      <c r="C476" s="358" t="s">
        <v>986</v>
      </c>
      <c r="D476" s="359" t="s">
        <v>3815</v>
      </c>
      <c r="E476" s="360" t="s">
        <v>3813</v>
      </c>
      <c r="F476" s="361">
        <v>469</v>
      </c>
      <c r="G476" s="362">
        <v>56621283</v>
      </c>
      <c r="H476" s="363">
        <v>483</v>
      </c>
      <c r="I476" s="364">
        <v>478</v>
      </c>
      <c r="J476" s="365">
        <v>57067213</v>
      </c>
      <c r="K476" s="366">
        <v>474</v>
      </c>
      <c r="L476" s="367">
        <v>470</v>
      </c>
      <c r="M476" s="362">
        <v>2940672</v>
      </c>
      <c r="N476" s="363">
        <v>466</v>
      </c>
      <c r="O476" s="364">
        <v>461</v>
      </c>
      <c r="P476" s="365">
        <v>7016126</v>
      </c>
      <c r="Q476" s="366">
        <v>492</v>
      </c>
      <c r="R476" s="367">
        <v>487</v>
      </c>
      <c r="S476" s="362">
        <v>22166636</v>
      </c>
      <c r="T476" s="363">
        <v>240</v>
      </c>
      <c r="U476" s="364">
        <v>238</v>
      </c>
      <c r="V476" s="365">
        <v>3545480</v>
      </c>
      <c r="W476" s="366">
        <v>406</v>
      </c>
      <c r="X476" s="367">
        <v>405</v>
      </c>
      <c r="Y476" s="362">
        <v>161</v>
      </c>
      <c r="Z476" s="363">
        <v>445</v>
      </c>
      <c r="AA476" s="364">
        <v>440</v>
      </c>
      <c r="AB476" s="365">
        <v>100</v>
      </c>
      <c r="AC476" s="368">
        <v>322</v>
      </c>
      <c r="AD476" s="360">
        <v>0</v>
      </c>
      <c r="AE476" s="369">
        <v>100</v>
      </c>
      <c r="AF476" s="370">
        <v>0</v>
      </c>
    </row>
    <row r="477" spans="1:32" ht="18.75" customHeight="1">
      <c r="A477" s="404">
        <v>475</v>
      </c>
      <c r="B477" s="405" t="s">
        <v>3813</v>
      </c>
      <c r="C477" s="406" t="s">
        <v>987</v>
      </c>
      <c r="D477" s="407" t="s">
        <v>3815</v>
      </c>
      <c r="E477" s="408" t="s">
        <v>3813</v>
      </c>
      <c r="F477" s="409">
        <v>470</v>
      </c>
      <c r="G477" s="410">
        <v>56464998</v>
      </c>
      <c r="H477" s="411">
        <v>466</v>
      </c>
      <c r="I477" s="412">
        <v>461</v>
      </c>
      <c r="J477" s="413">
        <v>59303575</v>
      </c>
      <c r="K477" s="414">
        <v>429</v>
      </c>
      <c r="L477" s="415">
        <v>425</v>
      </c>
      <c r="M477" s="410">
        <v>6810606</v>
      </c>
      <c r="N477" s="411">
        <v>373</v>
      </c>
      <c r="O477" s="412">
        <v>368</v>
      </c>
      <c r="P477" s="413">
        <v>17534744</v>
      </c>
      <c r="Q477" s="414">
        <v>493</v>
      </c>
      <c r="R477" s="415">
        <v>488</v>
      </c>
      <c r="S477" s="410">
        <v>21232611</v>
      </c>
      <c r="T477" s="411">
        <v>224</v>
      </c>
      <c r="U477" s="412">
        <v>222</v>
      </c>
      <c r="V477" s="413">
        <v>3984244</v>
      </c>
      <c r="W477" s="414">
        <v>366</v>
      </c>
      <c r="X477" s="415">
        <v>365</v>
      </c>
      <c r="Y477" s="410">
        <v>1600</v>
      </c>
      <c r="Z477" s="411">
        <v>458</v>
      </c>
      <c r="AA477" s="412">
        <v>453</v>
      </c>
      <c r="AB477" s="413">
        <v>80</v>
      </c>
      <c r="AC477" s="418">
        <v>321</v>
      </c>
      <c r="AD477" s="408">
        <v>0</v>
      </c>
      <c r="AE477" s="419">
        <v>50</v>
      </c>
      <c r="AF477" s="420">
        <v>50</v>
      </c>
    </row>
    <row r="478" spans="1:32" ht="18.75" customHeight="1">
      <c r="A478" s="388">
        <v>476</v>
      </c>
      <c r="B478" s="389">
        <v>458</v>
      </c>
      <c r="C478" s="390" t="s">
        <v>988</v>
      </c>
      <c r="D478" s="391" t="s">
        <v>3815</v>
      </c>
      <c r="E478" s="392" t="s">
        <v>3813</v>
      </c>
      <c r="F478" s="393">
        <v>471</v>
      </c>
      <c r="G478" s="394">
        <v>56357826</v>
      </c>
      <c r="H478" s="395">
        <v>486</v>
      </c>
      <c r="I478" s="396">
        <v>481</v>
      </c>
      <c r="J478" s="397">
        <v>56551684</v>
      </c>
      <c r="K478" s="398">
        <v>336</v>
      </c>
      <c r="L478" s="399">
        <v>332</v>
      </c>
      <c r="M478" s="394">
        <v>11446888</v>
      </c>
      <c r="N478" s="395">
        <v>180</v>
      </c>
      <c r="O478" s="396">
        <v>176</v>
      </c>
      <c r="P478" s="397">
        <v>43206712</v>
      </c>
      <c r="Q478" s="398">
        <v>291</v>
      </c>
      <c r="R478" s="399">
        <v>287</v>
      </c>
      <c r="S478" s="394">
        <v>63258134</v>
      </c>
      <c r="T478" s="395">
        <v>198</v>
      </c>
      <c r="U478" s="396">
        <v>197</v>
      </c>
      <c r="V478" s="397">
        <v>4840621</v>
      </c>
      <c r="W478" s="398">
        <v>166</v>
      </c>
      <c r="X478" s="399">
        <v>165</v>
      </c>
      <c r="Y478" s="394">
        <v>20135</v>
      </c>
      <c r="Z478" s="395">
        <v>199</v>
      </c>
      <c r="AA478" s="396">
        <v>197</v>
      </c>
      <c r="AB478" s="397">
        <v>366</v>
      </c>
      <c r="AC478" s="401">
        <v>322</v>
      </c>
      <c r="AD478" s="392">
        <v>0</v>
      </c>
      <c r="AE478" s="402">
        <v>100</v>
      </c>
      <c r="AF478" s="403">
        <v>0</v>
      </c>
    </row>
    <row r="479" spans="1:32" ht="18.75" customHeight="1">
      <c r="A479" s="338">
        <v>477</v>
      </c>
      <c r="B479" s="339">
        <v>315</v>
      </c>
      <c r="C479" s="340" t="s">
        <v>2341</v>
      </c>
      <c r="D479" s="341" t="s">
        <v>3372</v>
      </c>
      <c r="E479" s="351" t="s">
        <v>3813</v>
      </c>
      <c r="F479" s="353">
        <v>472</v>
      </c>
      <c r="G479" s="344">
        <v>56316240</v>
      </c>
      <c r="H479" s="345">
        <v>490</v>
      </c>
      <c r="I479" s="346">
        <v>485</v>
      </c>
      <c r="J479" s="347">
        <v>56343228</v>
      </c>
      <c r="K479" s="348" t="s">
        <v>3813</v>
      </c>
      <c r="L479" s="349" t="s">
        <v>3813</v>
      </c>
      <c r="M479" s="354" t="s">
        <v>3813</v>
      </c>
      <c r="N479" s="345" t="s">
        <v>3813</v>
      </c>
      <c r="O479" s="346" t="s">
        <v>3813</v>
      </c>
      <c r="P479" s="355" t="s">
        <v>3813</v>
      </c>
      <c r="Q479" s="348" t="s">
        <v>3813</v>
      </c>
      <c r="R479" s="349" t="s">
        <v>3813</v>
      </c>
      <c r="S479" s="354" t="s">
        <v>3813</v>
      </c>
      <c r="T479" s="345" t="s">
        <v>3813</v>
      </c>
      <c r="U479" s="346" t="s">
        <v>3813</v>
      </c>
      <c r="V479" s="355" t="s">
        <v>3813</v>
      </c>
      <c r="W479" s="348">
        <v>80</v>
      </c>
      <c r="X479" s="349">
        <v>79</v>
      </c>
      <c r="Y479" s="344">
        <v>35308</v>
      </c>
      <c r="Z479" s="345">
        <v>153</v>
      </c>
      <c r="AA479" s="346">
        <v>152</v>
      </c>
      <c r="AB479" s="347">
        <v>460</v>
      </c>
      <c r="AC479" s="350">
        <v>381</v>
      </c>
      <c r="AD479" s="351">
        <v>0</v>
      </c>
      <c r="AE479" s="343">
        <v>100</v>
      </c>
      <c r="AF479" s="352">
        <v>0</v>
      </c>
    </row>
    <row r="480" spans="1:32" ht="18.75" customHeight="1">
      <c r="A480" s="338">
        <v>478</v>
      </c>
      <c r="B480" s="429" t="s">
        <v>3813</v>
      </c>
      <c r="C480" s="340" t="s">
        <v>989</v>
      </c>
      <c r="D480" s="341" t="s">
        <v>3373</v>
      </c>
      <c r="E480" s="351" t="s">
        <v>3813</v>
      </c>
      <c r="F480" s="353">
        <v>473</v>
      </c>
      <c r="G480" s="344">
        <v>56305178</v>
      </c>
      <c r="H480" s="345">
        <v>477</v>
      </c>
      <c r="I480" s="346">
        <v>472</v>
      </c>
      <c r="J480" s="347">
        <v>58402358</v>
      </c>
      <c r="K480" s="348">
        <v>445</v>
      </c>
      <c r="L480" s="349">
        <v>441</v>
      </c>
      <c r="M480" s="344">
        <v>5887079</v>
      </c>
      <c r="N480" s="345">
        <v>90</v>
      </c>
      <c r="O480" s="346">
        <v>87</v>
      </c>
      <c r="P480" s="347">
        <v>62360665</v>
      </c>
      <c r="Q480" s="348">
        <v>181</v>
      </c>
      <c r="R480" s="349">
        <v>178</v>
      </c>
      <c r="S480" s="344">
        <v>90416963</v>
      </c>
      <c r="T480" s="345">
        <v>260</v>
      </c>
      <c r="U480" s="346">
        <v>258</v>
      </c>
      <c r="V480" s="347">
        <v>2995945</v>
      </c>
      <c r="W480" s="348">
        <v>275</v>
      </c>
      <c r="X480" s="349">
        <v>274</v>
      </c>
      <c r="Y480" s="344">
        <v>7690</v>
      </c>
      <c r="Z480" s="345">
        <v>298</v>
      </c>
      <c r="AA480" s="346">
        <v>293</v>
      </c>
      <c r="AB480" s="347">
        <v>250</v>
      </c>
      <c r="AC480" s="350">
        <v>321</v>
      </c>
      <c r="AD480" s="351">
        <v>0</v>
      </c>
      <c r="AE480" s="343">
        <v>100</v>
      </c>
      <c r="AF480" s="352">
        <v>0</v>
      </c>
    </row>
    <row r="481" spans="1:32" ht="18.75" customHeight="1">
      <c r="A481" s="338">
        <v>479</v>
      </c>
      <c r="B481" s="339" t="s">
        <v>3813</v>
      </c>
      <c r="C481" s="340" t="s">
        <v>990</v>
      </c>
      <c r="D481" s="341" t="s">
        <v>3372</v>
      </c>
      <c r="E481" s="351" t="s">
        <v>3813</v>
      </c>
      <c r="F481" s="353">
        <v>474</v>
      </c>
      <c r="G481" s="344">
        <v>56143639</v>
      </c>
      <c r="H481" s="345">
        <v>491</v>
      </c>
      <c r="I481" s="346">
        <v>486</v>
      </c>
      <c r="J481" s="347">
        <v>56143639</v>
      </c>
      <c r="K481" s="348">
        <v>482</v>
      </c>
      <c r="L481" s="349">
        <v>478</v>
      </c>
      <c r="M481" s="344">
        <v>2359836</v>
      </c>
      <c r="N481" s="345">
        <v>382</v>
      </c>
      <c r="O481" s="346">
        <v>377</v>
      </c>
      <c r="P481" s="347">
        <v>16847271</v>
      </c>
      <c r="Q481" s="348">
        <v>487</v>
      </c>
      <c r="R481" s="349">
        <v>482</v>
      </c>
      <c r="S481" s="344">
        <v>26760913</v>
      </c>
      <c r="T481" s="345">
        <v>356</v>
      </c>
      <c r="U481" s="346">
        <v>354</v>
      </c>
      <c r="V481" s="347">
        <v>1324588</v>
      </c>
      <c r="W481" s="348" t="s">
        <v>3813</v>
      </c>
      <c r="X481" s="349" t="s">
        <v>3813</v>
      </c>
      <c r="Y481" s="354" t="s">
        <v>3813</v>
      </c>
      <c r="Z481" s="345">
        <v>500</v>
      </c>
      <c r="AA481" s="346">
        <v>495</v>
      </c>
      <c r="AB481" s="347">
        <v>17</v>
      </c>
      <c r="AC481" s="350">
        <v>371</v>
      </c>
      <c r="AD481" s="351">
        <v>0</v>
      </c>
      <c r="AE481" s="343">
        <v>100</v>
      </c>
      <c r="AF481" s="352">
        <v>0</v>
      </c>
    </row>
    <row r="482" spans="1:32" ht="18.75" customHeight="1">
      <c r="A482" s="371">
        <v>480</v>
      </c>
      <c r="B482" s="372">
        <v>496</v>
      </c>
      <c r="C482" s="373" t="s">
        <v>2351</v>
      </c>
      <c r="D482" s="374" t="s">
        <v>3368</v>
      </c>
      <c r="E482" s="375" t="s">
        <v>3813</v>
      </c>
      <c r="F482" s="376">
        <v>475</v>
      </c>
      <c r="G482" s="377">
        <v>55936963</v>
      </c>
      <c r="H482" s="378">
        <v>489</v>
      </c>
      <c r="I482" s="379">
        <v>484</v>
      </c>
      <c r="J482" s="380">
        <v>56383297</v>
      </c>
      <c r="K482" s="381">
        <v>148</v>
      </c>
      <c r="L482" s="382">
        <v>145</v>
      </c>
      <c r="M482" s="377">
        <v>22683119</v>
      </c>
      <c r="N482" s="378">
        <v>113</v>
      </c>
      <c r="O482" s="379">
        <v>109</v>
      </c>
      <c r="P482" s="380">
        <v>55600217</v>
      </c>
      <c r="Q482" s="381">
        <v>307</v>
      </c>
      <c r="R482" s="382">
        <v>303</v>
      </c>
      <c r="S482" s="377">
        <v>61210489</v>
      </c>
      <c r="T482" s="378">
        <v>158</v>
      </c>
      <c r="U482" s="379">
        <v>157</v>
      </c>
      <c r="V482" s="380">
        <v>6302648</v>
      </c>
      <c r="W482" s="381">
        <v>255</v>
      </c>
      <c r="X482" s="382">
        <v>254</v>
      </c>
      <c r="Y482" s="377">
        <v>9734</v>
      </c>
      <c r="Z482" s="378">
        <v>59</v>
      </c>
      <c r="AA482" s="379">
        <v>58</v>
      </c>
      <c r="AB482" s="380">
        <v>734</v>
      </c>
      <c r="AC482" s="385">
        <v>321</v>
      </c>
      <c r="AD482" s="375">
        <v>0</v>
      </c>
      <c r="AE482" s="386">
        <v>0</v>
      </c>
      <c r="AF482" s="387">
        <v>100</v>
      </c>
    </row>
    <row r="483" spans="1:32" ht="18.75" customHeight="1">
      <c r="A483" s="323">
        <v>481</v>
      </c>
      <c r="B483" s="324">
        <v>463</v>
      </c>
      <c r="C483" s="325" t="s">
        <v>747</v>
      </c>
      <c r="D483" s="326" t="s">
        <v>3376</v>
      </c>
      <c r="E483" s="327" t="s">
        <v>3813</v>
      </c>
      <c r="F483" s="328">
        <v>476</v>
      </c>
      <c r="G483" s="329">
        <v>55882396</v>
      </c>
      <c r="H483" s="330">
        <v>484</v>
      </c>
      <c r="I483" s="331">
        <v>479</v>
      </c>
      <c r="J483" s="332">
        <v>56895253</v>
      </c>
      <c r="K483" s="333">
        <v>401</v>
      </c>
      <c r="L483" s="334">
        <v>397</v>
      </c>
      <c r="M483" s="329">
        <v>8208807</v>
      </c>
      <c r="N483" s="330">
        <v>479</v>
      </c>
      <c r="O483" s="331">
        <v>474</v>
      </c>
      <c r="P483" s="332">
        <v>5261687</v>
      </c>
      <c r="Q483" s="333">
        <v>443</v>
      </c>
      <c r="R483" s="334">
        <v>439</v>
      </c>
      <c r="S483" s="329">
        <v>38510364</v>
      </c>
      <c r="T483" s="330">
        <v>335</v>
      </c>
      <c r="U483" s="331">
        <v>333</v>
      </c>
      <c r="V483" s="332">
        <v>1671538</v>
      </c>
      <c r="W483" s="333" t="s">
        <v>3813</v>
      </c>
      <c r="X483" s="334" t="s">
        <v>3813</v>
      </c>
      <c r="Y483" s="423" t="s">
        <v>3813</v>
      </c>
      <c r="Z483" s="330">
        <v>393</v>
      </c>
      <c r="AA483" s="331">
        <v>388</v>
      </c>
      <c r="AB483" s="332">
        <v>155</v>
      </c>
      <c r="AC483" s="335">
        <v>369</v>
      </c>
      <c r="AD483" s="327">
        <v>0</v>
      </c>
      <c r="AE483" s="336">
        <v>100</v>
      </c>
      <c r="AF483" s="337">
        <v>0</v>
      </c>
    </row>
    <row r="484" spans="1:32" ht="18.75" customHeight="1">
      <c r="A484" s="356">
        <v>482</v>
      </c>
      <c r="B484" s="357">
        <v>497</v>
      </c>
      <c r="C484" s="358" t="s">
        <v>991</v>
      </c>
      <c r="D484" s="359" t="s">
        <v>3815</v>
      </c>
      <c r="E484" s="360" t="s">
        <v>3813</v>
      </c>
      <c r="F484" s="361">
        <v>477</v>
      </c>
      <c r="G484" s="362">
        <v>55497524</v>
      </c>
      <c r="H484" s="363">
        <v>487</v>
      </c>
      <c r="I484" s="364">
        <v>482</v>
      </c>
      <c r="J484" s="365">
        <v>56544724</v>
      </c>
      <c r="K484" s="366">
        <v>94</v>
      </c>
      <c r="L484" s="367">
        <v>91</v>
      </c>
      <c r="M484" s="362">
        <v>28908488</v>
      </c>
      <c r="N484" s="363">
        <v>199</v>
      </c>
      <c r="O484" s="364">
        <v>195</v>
      </c>
      <c r="P484" s="365">
        <v>39733643</v>
      </c>
      <c r="Q484" s="366">
        <v>236</v>
      </c>
      <c r="R484" s="367">
        <v>232</v>
      </c>
      <c r="S484" s="362">
        <v>74708941</v>
      </c>
      <c r="T484" s="363">
        <v>208</v>
      </c>
      <c r="U484" s="364">
        <v>206</v>
      </c>
      <c r="V484" s="365">
        <v>4469985</v>
      </c>
      <c r="W484" s="366">
        <v>260</v>
      </c>
      <c r="X484" s="367">
        <v>259</v>
      </c>
      <c r="Y484" s="362">
        <v>9369</v>
      </c>
      <c r="Z484" s="363">
        <v>99</v>
      </c>
      <c r="AA484" s="364">
        <v>98</v>
      </c>
      <c r="AB484" s="365">
        <v>570</v>
      </c>
      <c r="AC484" s="368">
        <v>210</v>
      </c>
      <c r="AD484" s="360">
        <v>0</v>
      </c>
      <c r="AE484" s="369">
        <v>100</v>
      </c>
      <c r="AF484" s="370">
        <v>0</v>
      </c>
    </row>
    <row r="485" spans="1:32" ht="18.75" customHeight="1">
      <c r="A485" s="356">
        <v>483</v>
      </c>
      <c r="B485" s="357">
        <v>455</v>
      </c>
      <c r="C485" s="358" t="s">
        <v>992</v>
      </c>
      <c r="D485" s="359" t="s">
        <v>3815</v>
      </c>
      <c r="E485" s="360" t="s">
        <v>3813</v>
      </c>
      <c r="F485" s="361">
        <v>478</v>
      </c>
      <c r="G485" s="362">
        <v>55489909</v>
      </c>
      <c r="H485" s="363">
        <v>488</v>
      </c>
      <c r="I485" s="364">
        <v>483</v>
      </c>
      <c r="J485" s="365">
        <v>56523446</v>
      </c>
      <c r="K485" s="366" t="s">
        <v>3813</v>
      </c>
      <c r="L485" s="367" t="s">
        <v>3813</v>
      </c>
      <c r="M485" s="426" t="s">
        <v>3813</v>
      </c>
      <c r="N485" s="363" t="s">
        <v>3813</v>
      </c>
      <c r="O485" s="364" t="s">
        <v>3813</v>
      </c>
      <c r="P485" s="425" t="s">
        <v>3813</v>
      </c>
      <c r="Q485" s="366" t="s">
        <v>3813</v>
      </c>
      <c r="R485" s="367" t="s">
        <v>3813</v>
      </c>
      <c r="S485" s="426" t="s">
        <v>3813</v>
      </c>
      <c r="T485" s="363" t="s">
        <v>3813</v>
      </c>
      <c r="U485" s="364" t="s">
        <v>3813</v>
      </c>
      <c r="V485" s="425" t="s">
        <v>3813</v>
      </c>
      <c r="W485" s="366" t="s">
        <v>3813</v>
      </c>
      <c r="X485" s="367" t="s">
        <v>3813</v>
      </c>
      <c r="Y485" s="426" t="s">
        <v>3813</v>
      </c>
      <c r="Z485" s="363" t="s">
        <v>3813</v>
      </c>
      <c r="AA485" s="364" t="s">
        <v>3813</v>
      </c>
      <c r="AB485" s="425" t="s">
        <v>3813</v>
      </c>
      <c r="AC485" s="368">
        <v>321</v>
      </c>
      <c r="AD485" s="360">
        <v>0</v>
      </c>
      <c r="AE485" s="369">
        <v>100</v>
      </c>
      <c r="AF485" s="370">
        <v>0</v>
      </c>
    </row>
    <row r="486" spans="1:32" ht="18.75" customHeight="1">
      <c r="A486" s="338">
        <v>484</v>
      </c>
      <c r="B486" s="339">
        <v>465</v>
      </c>
      <c r="C486" s="340" t="s">
        <v>993</v>
      </c>
      <c r="D486" s="341" t="s">
        <v>3373</v>
      </c>
      <c r="E486" s="351" t="s">
        <v>3813</v>
      </c>
      <c r="F486" s="353">
        <v>479</v>
      </c>
      <c r="G486" s="344">
        <v>55141622</v>
      </c>
      <c r="H486" s="345">
        <v>494</v>
      </c>
      <c r="I486" s="346">
        <v>489</v>
      </c>
      <c r="J486" s="347">
        <v>55559333</v>
      </c>
      <c r="K486" s="348">
        <v>369</v>
      </c>
      <c r="L486" s="349">
        <v>365</v>
      </c>
      <c r="M486" s="344">
        <v>9915381</v>
      </c>
      <c r="N486" s="345">
        <v>285</v>
      </c>
      <c r="O486" s="346">
        <v>281</v>
      </c>
      <c r="P486" s="347">
        <v>26950164</v>
      </c>
      <c r="Q486" s="348">
        <v>226</v>
      </c>
      <c r="R486" s="349">
        <v>222</v>
      </c>
      <c r="S486" s="344">
        <v>76789457</v>
      </c>
      <c r="T486" s="345">
        <v>287</v>
      </c>
      <c r="U486" s="346">
        <v>285</v>
      </c>
      <c r="V486" s="347">
        <v>2438188</v>
      </c>
      <c r="W486" s="348">
        <v>430</v>
      </c>
      <c r="X486" s="349">
        <v>429</v>
      </c>
      <c r="Y486" s="344">
        <v>14</v>
      </c>
      <c r="Z486" s="345">
        <v>277</v>
      </c>
      <c r="AA486" s="346">
        <v>272</v>
      </c>
      <c r="AB486" s="347">
        <v>268</v>
      </c>
      <c r="AC486" s="350">
        <v>321</v>
      </c>
      <c r="AD486" s="351">
        <v>0</v>
      </c>
      <c r="AE486" s="343">
        <v>100</v>
      </c>
      <c r="AF486" s="352">
        <v>0</v>
      </c>
    </row>
    <row r="487" spans="1:32" ht="18.75" customHeight="1">
      <c r="A487" s="371">
        <v>485</v>
      </c>
      <c r="B487" s="372">
        <v>360</v>
      </c>
      <c r="C487" s="373" t="s">
        <v>3293</v>
      </c>
      <c r="D487" s="374" t="s">
        <v>3294</v>
      </c>
      <c r="E487" s="375" t="s">
        <v>3813</v>
      </c>
      <c r="F487" s="376">
        <v>480</v>
      </c>
      <c r="G487" s="377">
        <v>55110810</v>
      </c>
      <c r="H487" s="378">
        <v>481</v>
      </c>
      <c r="I487" s="379">
        <v>476</v>
      </c>
      <c r="J487" s="380">
        <v>57278046</v>
      </c>
      <c r="K487" s="381" t="s">
        <v>3813</v>
      </c>
      <c r="L487" s="382" t="s">
        <v>3813</v>
      </c>
      <c r="M487" s="383" t="s">
        <v>3813</v>
      </c>
      <c r="N487" s="378">
        <v>229</v>
      </c>
      <c r="O487" s="379">
        <v>225</v>
      </c>
      <c r="P487" s="380">
        <v>35310748</v>
      </c>
      <c r="Q487" s="381">
        <v>269</v>
      </c>
      <c r="R487" s="382">
        <v>265</v>
      </c>
      <c r="S487" s="377">
        <v>67078455</v>
      </c>
      <c r="T487" s="378" t="s">
        <v>3813</v>
      </c>
      <c r="U487" s="379" t="s">
        <v>3813</v>
      </c>
      <c r="V487" s="384" t="s">
        <v>3813</v>
      </c>
      <c r="W487" s="381" t="s">
        <v>3813</v>
      </c>
      <c r="X487" s="382" t="s">
        <v>3813</v>
      </c>
      <c r="Y487" s="383" t="s">
        <v>3813</v>
      </c>
      <c r="Z487" s="378">
        <v>196</v>
      </c>
      <c r="AA487" s="379">
        <v>194</v>
      </c>
      <c r="AB487" s="380">
        <v>375</v>
      </c>
      <c r="AC487" s="385">
        <v>361</v>
      </c>
      <c r="AD487" s="375">
        <v>0</v>
      </c>
      <c r="AE487" s="386">
        <v>100</v>
      </c>
      <c r="AF487" s="387">
        <v>0</v>
      </c>
    </row>
    <row r="488" spans="1:32" ht="18.75" customHeight="1">
      <c r="A488" s="323">
        <v>486</v>
      </c>
      <c r="B488" s="324">
        <v>15</v>
      </c>
      <c r="C488" s="325" t="s">
        <v>1342</v>
      </c>
      <c r="D488" s="326" t="s">
        <v>2740</v>
      </c>
      <c r="E488" s="327" t="s">
        <v>3813</v>
      </c>
      <c r="F488" s="328">
        <v>481</v>
      </c>
      <c r="G488" s="329">
        <v>55062761</v>
      </c>
      <c r="H488" s="330">
        <v>470</v>
      </c>
      <c r="I488" s="331">
        <v>465</v>
      </c>
      <c r="J488" s="332">
        <v>58998765</v>
      </c>
      <c r="K488" s="333">
        <v>492</v>
      </c>
      <c r="L488" s="334">
        <v>488</v>
      </c>
      <c r="M488" s="329">
        <v>301867</v>
      </c>
      <c r="N488" s="330" t="s">
        <v>3813</v>
      </c>
      <c r="O488" s="331" t="s">
        <v>3813</v>
      </c>
      <c r="P488" s="424" t="s">
        <v>3813</v>
      </c>
      <c r="Q488" s="333" t="s">
        <v>3813</v>
      </c>
      <c r="R488" s="334" t="s">
        <v>3813</v>
      </c>
      <c r="S488" s="423" t="s">
        <v>3813</v>
      </c>
      <c r="T488" s="330">
        <v>489</v>
      </c>
      <c r="U488" s="331">
        <v>484</v>
      </c>
      <c r="V488" s="332">
        <v>-11737010</v>
      </c>
      <c r="W488" s="333" t="s">
        <v>3813</v>
      </c>
      <c r="X488" s="334" t="s">
        <v>3813</v>
      </c>
      <c r="Y488" s="423" t="s">
        <v>3813</v>
      </c>
      <c r="Z488" s="330" t="s">
        <v>3813</v>
      </c>
      <c r="AA488" s="331" t="s">
        <v>3813</v>
      </c>
      <c r="AB488" s="424" t="s">
        <v>3813</v>
      </c>
      <c r="AC488" s="335">
        <v>311</v>
      </c>
      <c r="AD488" s="327">
        <v>0</v>
      </c>
      <c r="AE488" s="336">
        <v>100</v>
      </c>
      <c r="AF488" s="337">
        <v>0</v>
      </c>
    </row>
    <row r="489" spans="1:32" ht="18.75" customHeight="1">
      <c r="A489" s="338">
        <v>487</v>
      </c>
      <c r="B489" s="339">
        <v>243</v>
      </c>
      <c r="C489" s="340" t="s">
        <v>1599</v>
      </c>
      <c r="D489" s="341" t="s">
        <v>3812</v>
      </c>
      <c r="E489" s="351" t="s">
        <v>3813</v>
      </c>
      <c r="F489" s="353">
        <v>482</v>
      </c>
      <c r="G489" s="344">
        <v>54747174</v>
      </c>
      <c r="H489" s="345">
        <v>493</v>
      </c>
      <c r="I489" s="346">
        <v>488</v>
      </c>
      <c r="J489" s="347">
        <v>55571313</v>
      </c>
      <c r="K489" s="348">
        <v>324</v>
      </c>
      <c r="L489" s="349">
        <v>320</v>
      </c>
      <c r="M489" s="344">
        <v>12568081</v>
      </c>
      <c r="N489" s="345">
        <v>494</v>
      </c>
      <c r="O489" s="346">
        <v>489</v>
      </c>
      <c r="P489" s="347">
        <v>87484</v>
      </c>
      <c r="Q489" s="348">
        <v>234</v>
      </c>
      <c r="R489" s="349">
        <v>230</v>
      </c>
      <c r="S489" s="344">
        <v>75341656</v>
      </c>
      <c r="T489" s="345">
        <v>282</v>
      </c>
      <c r="U489" s="346">
        <v>280</v>
      </c>
      <c r="V489" s="347">
        <v>2484490</v>
      </c>
      <c r="W489" s="348">
        <v>340</v>
      </c>
      <c r="X489" s="349">
        <v>339</v>
      </c>
      <c r="Y489" s="344">
        <v>2749</v>
      </c>
      <c r="Z489" s="345">
        <v>455</v>
      </c>
      <c r="AA489" s="346">
        <v>450</v>
      </c>
      <c r="AB489" s="347">
        <v>86</v>
      </c>
      <c r="AC489" s="350">
        <v>371</v>
      </c>
      <c r="AD489" s="351">
        <v>0</v>
      </c>
      <c r="AE489" s="343">
        <v>100</v>
      </c>
      <c r="AF489" s="352">
        <v>0</v>
      </c>
    </row>
    <row r="490" spans="1:32" ht="18.75" customHeight="1">
      <c r="A490" s="338">
        <v>488</v>
      </c>
      <c r="B490" s="339">
        <v>412</v>
      </c>
      <c r="C490" s="340" t="s">
        <v>691</v>
      </c>
      <c r="D490" s="341" t="s">
        <v>3816</v>
      </c>
      <c r="E490" s="351" t="s">
        <v>3813</v>
      </c>
      <c r="F490" s="353">
        <v>483</v>
      </c>
      <c r="G490" s="344">
        <v>54665016</v>
      </c>
      <c r="H490" s="345">
        <v>496</v>
      </c>
      <c r="I490" s="346">
        <v>491</v>
      </c>
      <c r="J490" s="347">
        <v>55152995</v>
      </c>
      <c r="K490" s="348" t="s">
        <v>3813</v>
      </c>
      <c r="L490" s="349" t="s">
        <v>3813</v>
      </c>
      <c r="M490" s="354" t="s">
        <v>3813</v>
      </c>
      <c r="N490" s="345" t="s">
        <v>3813</v>
      </c>
      <c r="O490" s="346" t="s">
        <v>3813</v>
      </c>
      <c r="P490" s="355" t="s">
        <v>3813</v>
      </c>
      <c r="Q490" s="348" t="s">
        <v>3813</v>
      </c>
      <c r="R490" s="349" t="s">
        <v>3813</v>
      </c>
      <c r="S490" s="354" t="s">
        <v>3813</v>
      </c>
      <c r="T490" s="345" t="s">
        <v>3813</v>
      </c>
      <c r="U490" s="346" t="s">
        <v>3813</v>
      </c>
      <c r="V490" s="355" t="s">
        <v>3813</v>
      </c>
      <c r="W490" s="348" t="s">
        <v>3813</v>
      </c>
      <c r="X490" s="349" t="s">
        <v>3813</v>
      </c>
      <c r="Y490" s="354" t="s">
        <v>3813</v>
      </c>
      <c r="Z490" s="345" t="s">
        <v>3813</v>
      </c>
      <c r="AA490" s="346" t="s">
        <v>3813</v>
      </c>
      <c r="AB490" s="355" t="s">
        <v>3813</v>
      </c>
      <c r="AC490" s="350">
        <v>400</v>
      </c>
      <c r="AD490" s="351">
        <v>0</v>
      </c>
      <c r="AE490" s="343">
        <v>100</v>
      </c>
      <c r="AF490" s="352">
        <v>0</v>
      </c>
    </row>
    <row r="491" spans="1:32" ht="18.75" customHeight="1">
      <c r="A491" s="338">
        <v>489</v>
      </c>
      <c r="B491" s="339" t="s">
        <v>3813</v>
      </c>
      <c r="C491" s="340" t="s">
        <v>994</v>
      </c>
      <c r="D491" s="341" t="s">
        <v>3812</v>
      </c>
      <c r="E491" s="351" t="s">
        <v>3813</v>
      </c>
      <c r="F491" s="353">
        <v>484</v>
      </c>
      <c r="G491" s="344">
        <v>54539768</v>
      </c>
      <c r="H491" s="345">
        <v>497</v>
      </c>
      <c r="I491" s="346">
        <v>492</v>
      </c>
      <c r="J491" s="347">
        <v>55051601</v>
      </c>
      <c r="K491" s="348">
        <v>263</v>
      </c>
      <c r="L491" s="349">
        <v>259</v>
      </c>
      <c r="M491" s="344">
        <v>14630434</v>
      </c>
      <c r="N491" s="345">
        <v>393</v>
      </c>
      <c r="O491" s="346">
        <v>388</v>
      </c>
      <c r="P491" s="347">
        <v>15858933</v>
      </c>
      <c r="Q491" s="348">
        <v>409</v>
      </c>
      <c r="R491" s="349">
        <v>405</v>
      </c>
      <c r="S491" s="344">
        <v>45585803</v>
      </c>
      <c r="T491" s="345">
        <v>288</v>
      </c>
      <c r="U491" s="346">
        <v>286</v>
      </c>
      <c r="V491" s="347">
        <v>2435273</v>
      </c>
      <c r="W491" s="348">
        <v>375</v>
      </c>
      <c r="X491" s="349">
        <v>374</v>
      </c>
      <c r="Y491" s="344">
        <v>1058</v>
      </c>
      <c r="Z491" s="345">
        <v>289</v>
      </c>
      <c r="AA491" s="346">
        <v>284</v>
      </c>
      <c r="AB491" s="347">
        <v>256</v>
      </c>
      <c r="AC491" s="350">
        <v>356</v>
      </c>
      <c r="AD491" s="351">
        <v>0</v>
      </c>
      <c r="AE491" s="343">
        <v>100</v>
      </c>
      <c r="AF491" s="352">
        <v>0</v>
      </c>
    </row>
    <row r="492" spans="1:32" ht="18.75" customHeight="1">
      <c r="A492" s="371">
        <v>490</v>
      </c>
      <c r="B492" s="372">
        <v>422</v>
      </c>
      <c r="C492" s="373" t="s">
        <v>995</v>
      </c>
      <c r="D492" s="374" t="s">
        <v>3369</v>
      </c>
      <c r="E492" s="375" t="s">
        <v>3813</v>
      </c>
      <c r="F492" s="376">
        <v>485</v>
      </c>
      <c r="G492" s="377">
        <v>54525437</v>
      </c>
      <c r="H492" s="378">
        <v>182</v>
      </c>
      <c r="I492" s="379">
        <v>178</v>
      </c>
      <c r="J492" s="380">
        <v>97915180</v>
      </c>
      <c r="K492" s="381">
        <v>237</v>
      </c>
      <c r="L492" s="382">
        <v>234</v>
      </c>
      <c r="M492" s="377">
        <v>16231372</v>
      </c>
      <c r="N492" s="378">
        <v>383</v>
      </c>
      <c r="O492" s="379">
        <v>378</v>
      </c>
      <c r="P492" s="380">
        <v>16823935</v>
      </c>
      <c r="Q492" s="381">
        <v>394</v>
      </c>
      <c r="R492" s="382">
        <v>390</v>
      </c>
      <c r="S492" s="377">
        <v>47148776</v>
      </c>
      <c r="T492" s="378">
        <v>74</v>
      </c>
      <c r="U492" s="379">
        <v>74</v>
      </c>
      <c r="V492" s="380">
        <v>12008156</v>
      </c>
      <c r="W492" s="381">
        <v>336</v>
      </c>
      <c r="X492" s="382">
        <v>335</v>
      </c>
      <c r="Y492" s="377">
        <v>2961</v>
      </c>
      <c r="Z492" s="378">
        <v>495</v>
      </c>
      <c r="AA492" s="379">
        <v>490</v>
      </c>
      <c r="AB492" s="380">
        <v>37</v>
      </c>
      <c r="AC492" s="385">
        <v>384</v>
      </c>
      <c r="AD492" s="375">
        <v>0</v>
      </c>
      <c r="AE492" s="386">
        <v>100</v>
      </c>
      <c r="AF492" s="387">
        <v>0</v>
      </c>
    </row>
    <row r="493" spans="1:32" ht="18.75" customHeight="1">
      <c r="A493" s="323">
        <v>491</v>
      </c>
      <c r="B493" s="324">
        <v>351</v>
      </c>
      <c r="C493" s="325" t="s">
        <v>392</v>
      </c>
      <c r="D493" s="326" t="s">
        <v>465</v>
      </c>
      <c r="E493" s="327" t="s">
        <v>3813</v>
      </c>
      <c r="F493" s="328">
        <v>486</v>
      </c>
      <c r="G493" s="329">
        <v>54399382</v>
      </c>
      <c r="H493" s="330">
        <v>478</v>
      </c>
      <c r="I493" s="331">
        <v>473</v>
      </c>
      <c r="J493" s="332">
        <v>58301044</v>
      </c>
      <c r="K493" s="333">
        <v>65</v>
      </c>
      <c r="L493" s="334">
        <v>62</v>
      </c>
      <c r="M493" s="329">
        <v>32242629</v>
      </c>
      <c r="N493" s="330">
        <v>24</v>
      </c>
      <c r="O493" s="331">
        <v>23</v>
      </c>
      <c r="P493" s="332">
        <v>132845485</v>
      </c>
      <c r="Q493" s="333">
        <v>63</v>
      </c>
      <c r="R493" s="334">
        <v>61</v>
      </c>
      <c r="S493" s="329">
        <v>158897251</v>
      </c>
      <c r="T493" s="330">
        <v>25</v>
      </c>
      <c r="U493" s="331">
        <v>25</v>
      </c>
      <c r="V493" s="332">
        <v>21798372</v>
      </c>
      <c r="W493" s="333">
        <v>304</v>
      </c>
      <c r="X493" s="334">
        <v>303</v>
      </c>
      <c r="Y493" s="329">
        <v>5142</v>
      </c>
      <c r="Z493" s="330">
        <v>433</v>
      </c>
      <c r="AA493" s="331">
        <v>428</v>
      </c>
      <c r="AB493" s="332">
        <v>109</v>
      </c>
      <c r="AC493" s="335">
        <v>351</v>
      </c>
      <c r="AD493" s="327">
        <v>0</v>
      </c>
      <c r="AE493" s="336">
        <v>100</v>
      </c>
      <c r="AF493" s="337">
        <v>0</v>
      </c>
    </row>
    <row r="494" spans="1:32" ht="18.75" customHeight="1">
      <c r="A494" s="356">
        <v>492</v>
      </c>
      <c r="B494" s="357">
        <v>373</v>
      </c>
      <c r="C494" s="358" t="s">
        <v>663</v>
      </c>
      <c r="D494" s="359" t="s">
        <v>3815</v>
      </c>
      <c r="E494" s="360" t="s">
        <v>3813</v>
      </c>
      <c r="F494" s="361">
        <v>487</v>
      </c>
      <c r="G494" s="362">
        <v>54202394</v>
      </c>
      <c r="H494" s="363">
        <v>495</v>
      </c>
      <c r="I494" s="364">
        <v>490</v>
      </c>
      <c r="J494" s="365">
        <v>55213922</v>
      </c>
      <c r="K494" s="366">
        <v>356</v>
      </c>
      <c r="L494" s="367">
        <v>352</v>
      </c>
      <c r="M494" s="362">
        <v>10669167</v>
      </c>
      <c r="N494" s="363">
        <v>343</v>
      </c>
      <c r="O494" s="364">
        <v>338</v>
      </c>
      <c r="P494" s="365">
        <v>20606756</v>
      </c>
      <c r="Q494" s="366">
        <v>378</v>
      </c>
      <c r="R494" s="367">
        <v>374</v>
      </c>
      <c r="S494" s="362">
        <v>49837363</v>
      </c>
      <c r="T494" s="363">
        <v>416</v>
      </c>
      <c r="U494" s="364">
        <v>412</v>
      </c>
      <c r="V494" s="365">
        <v>425016</v>
      </c>
      <c r="W494" s="366">
        <v>237</v>
      </c>
      <c r="X494" s="367">
        <v>236</v>
      </c>
      <c r="Y494" s="362">
        <v>11468</v>
      </c>
      <c r="Z494" s="363">
        <v>388</v>
      </c>
      <c r="AA494" s="364">
        <v>383</v>
      </c>
      <c r="AB494" s="365">
        <v>163</v>
      </c>
      <c r="AC494" s="368">
        <v>342</v>
      </c>
      <c r="AD494" s="360">
        <v>0</v>
      </c>
      <c r="AE494" s="369">
        <v>100</v>
      </c>
      <c r="AF494" s="370">
        <v>0</v>
      </c>
    </row>
    <row r="495" spans="1:32" ht="18.75" customHeight="1">
      <c r="A495" s="356">
        <v>493</v>
      </c>
      <c r="B495" s="428" t="s">
        <v>3813</v>
      </c>
      <c r="C495" s="358" t="s">
        <v>996</v>
      </c>
      <c r="D495" s="359" t="s">
        <v>3815</v>
      </c>
      <c r="E495" s="360" t="s">
        <v>3813</v>
      </c>
      <c r="F495" s="361">
        <v>488</v>
      </c>
      <c r="G495" s="362">
        <v>54121455</v>
      </c>
      <c r="H495" s="363">
        <v>465</v>
      </c>
      <c r="I495" s="364">
        <v>460</v>
      </c>
      <c r="J495" s="365">
        <v>59483207</v>
      </c>
      <c r="K495" s="366">
        <v>411</v>
      </c>
      <c r="L495" s="367">
        <v>407</v>
      </c>
      <c r="M495" s="362">
        <v>7883768</v>
      </c>
      <c r="N495" s="363">
        <v>489</v>
      </c>
      <c r="O495" s="364">
        <v>484</v>
      </c>
      <c r="P495" s="365">
        <v>3697919</v>
      </c>
      <c r="Q495" s="366">
        <v>465</v>
      </c>
      <c r="R495" s="367">
        <v>461</v>
      </c>
      <c r="S495" s="362">
        <v>33428332</v>
      </c>
      <c r="T495" s="363">
        <v>353</v>
      </c>
      <c r="U495" s="364">
        <v>351</v>
      </c>
      <c r="V495" s="365">
        <v>1402852</v>
      </c>
      <c r="W495" s="366">
        <v>415</v>
      </c>
      <c r="X495" s="367">
        <v>414</v>
      </c>
      <c r="Y495" s="362">
        <v>81</v>
      </c>
      <c r="Z495" s="363">
        <v>391</v>
      </c>
      <c r="AA495" s="364">
        <v>386</v>
      </c>
      <c r="AB495" s="365">
        <v>160</v>
      </c>
      <c r="AC495" s="368">
        <v>369</v>
      </c>
      <c r="AD495" s="360">
        <v>0</v>
      </c>
      <c r="AE495" s="369">
        <v>100</v>
      </c>
      <c r="AF495" s="370">
        <v>0</v>
      </c>
    </row>
    <row r="496" spans="1:32" ht="18.75" customHeight="1">
      <c r="A496" s="338">
        <v>494</v>
      </c>
      <c r="B496" s="429">
        <v>456</v>
      </c>
      <c r="C496" s="340" t="s">
        <v>741</v>
      </c>
      <c r="D496" s="341" t="s">
        <v>3369</v>
      </c>
      <c r="E496" s="351" t="s">
        <v>3813</v>
      </c>
      <c r="F496" s="353">
        <v>489</v>
      </c>
      <c r="G496" s="344">
        <v>53979798</v>
      </c>
      <c r="H496" s="345">
        <v>499</v>
      </c>
      <c r="I496" s="346">
        <v>494</v>
      </c>
      <c r="J496" s="347">
        <v>53979798</v>
      </c>
      <c r="K496" s="348">
        <v>286</v>
      </c>
      <c r="L496" s="349">
        <v>282</v>
      </c>
      <c r="M496" s="344">
        <v>13933838</v>
      </c>
      <c r="N496" s="345">
        <v>450</v>
      </c>
      <c r="O496" s="346">
        <v>445</v>
      </c>
      <c r="P496" s="347">
        <v>9693982</v>
      </c>
      <c r="Q496" s="348">
        <v>398</v>
      </c>
      <c r="R496" s="349">
        <v>394</v>
      </c>
      <c r="S496" s="344">
        <v>46632761</v>
      </c>
      <c r="T496" s="345">
        <v>415</v>
      </c>
      <c r="U496" s="346">
        <v>411</v>
      </c>
      <c r="V496" s="347">
        <v>454483</v>
      </c>
      <c r="W496" s="348" t="s">
        <v>3813</v>
      </c>
      <c r="X496" s="349" t="s">
        <v>3813</v>
      </c>
      <c r="Y496" s="354" t="s">
        <v>3813</v>
      </c>
      <c r="Z496" s="345">
        <v>189</v>
      </c>
      <c r="AA496" s="346">
        <v>187</v>
      </c>
      <c r="AB496" s="347">
        <v>388</v>
      </c>
      <c r="AC496" s="350">
        <v>382</v>
      </c>
      <c r="AD496" s="351">
        <v>0</v>
      </c>
      <c r="AE496" s="343">
        <v>1</v>
      </c>
      <c r="AF496" s="352">
        <v>99</v>
      </c>
    </row>
    <row r="497" spans="1:32" ht="18.75" customHeight="1">
      <c r="A497" s="371">
        <v>495</v>
      </c>
      <c r="B497" s="372">
        <v>407</v>
      </c>
      <c r="C497" s="373" t="s">
        <v>997</v>
      </c>
      <c r="D497" s="374" t="s">
        <v>3369</v>
      </c>
      <c r="E497" s="375" t="s">
        <v>3813</v>
      </c>
      <c r="F497" s="376">
        <v>490</v>
      </c>
      <c r="G497" s="377">
        <v>53941751</v>
      </c>
      <c r="H497" s="378">
        <v>492</v>
      </c>
      <c r="I497" s="379">
        <v>487</v>
      </c>
      <c r="J497" s="380">
        <v>55968428</v>
      </c>
      <c r="K497" s="381">
        <v>215</v>
      </c>
      <c r="L497" s="382">
        <v>212</v>
      </c>
      <c r="M497" s="377">
        <v>17399698</v>
      </c>
      <c r="N497" s="378">
        <v>372</v>
      </c>
      <c r="O497" s="379">
        <v>367</v>
      </c>
      <c r="P497" s="380">
        <v>17712735</v>
      </c>
      <c r="Q497" s="381">
        <v>446</v>
      </c>
      <c r="R497" s="382">
        <v>442</v>
      </c>
      <c r="S497" s="377">
        <v>36840679</v>
      </c>
      <c r="T497" s="378">
        <v>246</v>
      </c>
      <c r="U497" s="379">
        <v>244</v>
      </c>
      <c r="V497" s="380">
        <v>3335797</v>
      </c>
      <c r="W497" s="381">
        <v>156</v>
      </c>
      <c r="X497" s="382">
        <v>155</v>
      </c>
      <c r="Y497" s="377">
        <v>21770</v>
      </c>
      <c r="Z497" s="378">
        <v>273</v>
      </c>
      <c r="AA497" s="379">
        <v>268</v>
      </c>
      <c r="AB497" s="380">
        <v>274</v>
      </c>
      <c r="AC497" s="385">
        <v>384</v>
      </c>
      <c r="AD497" s="375">
        <v>0</v>
      </c>
      <c r="AE497" s="386">
        <v>44</v>
      </c>
      <c r="AF497" s="387">
        <v>56</v>
      </c>
    </row>
    <row r="498" spans="1:32" ht="18.75" customHeight="1">
      <c r="A498" s="388">
        <v>496</v>
      </c>
      <c r="B498" s="389">
        <v>433</v>
      </c>
      <c r="C498" s="390" t="s">
        <v>730</v>
      </c>
      <c r="D498" s="391" t="s">
        <v>3815</v>
      </c>
      <c r="E498" s="392" t="s">
        <v>3813</v>
      </c>
      <c r="F498" s="393">
        <v>491</v>
      </c>
      <c r="G498" s="394">
        <v>53932857</v>
      </c>
      <c r="H498" s="395">
        <v>498</v>
      </c>
      <c r="I498" s="396">
        <v>493</v>
      </c>
      <c r="J498" s="397">
        <v>54103935</v>
      </c>
      <c r="K498" s="398">
        <v>193</v>
      </c>
      <c r="L498" s="399">
        <v>190</v>
      </c>
      <c r="M498" s="394">
        <v>19059441</v>
      </c>
      <c r="N498" s="395">
        <v>329</v>
      </c>
      <c r="O498" s="396">
        <v>325</v>
      </c>
      <c r="P498" s="397">
        <v>22099947</v>
      </c>
      <c r="Q498" s="398">
        <v>479</v>
      </c>
      <c r="R498" s="399">
        <v>475</v>
      </c>
      <c r="S498" s="394">
        <v>28966647</v>
      </c>
      <c r="T498" s="395">
        <v>264</v>
      </c>
      <c r="U498" s="396">
        <v>262</v>
      </c>
      <c r="V498" s="397">
        <v>2948417</v>
      </c>
      <c r="W498" s="398">
        <v>107</v>
      </c>
      <c r="X498" s="399">
        <v>106</v>
      </c>
      <c r="Y498" s="394">
        <v>30254</v>
      </c>
      <c r="Z498" s="395">
        <v>45</v>
      </c>
      <c r="AA498" s="396">
        <v>44</v>
      </c>
      <c r="AB498" s="397">
        <v>820</v>
      </c>
      <c r="AC498" s="401">
        <v>321</v>
      </c>
      <c r="AD498" s="392">
        <v>0</v>
      </c>
      <c r="AE498" s="402">
        <v>100</v>
      </c>
      <c r="AF498" s="403">
        <v>0</v>
      </c>
    </row>
    <row r="499" spans="1:32" ht="18.75" customHeight="1">
      <c r="A499" s="338">
        <v>497</v>
      </c>
      <c r="B499" s="339">
        <v>298</v>
      </c>
      <c r="C499" s="340" t="s">
        <v>560</v>
      </c>
      <c r="D499" s="341" t="s">
        <v>3372</v>
      </c>
      <c r="E499" s="351" t="s">
        <v>3813</v>
      </c>
      <c r="F499" s="353">
        <v>492</v>
      </c>
      <c r="G499" s="344">
        <v>53931989</v>
      </c>
      <c r="H499" s="345">
        <v>500</v>
      </c>
      <c r="I499" s="346">
        <v>495</v>
      </c>
      <c r="J499" s="347">
        <v>53931989</v>
      </c>
      <c r="K499" s="348">
        <v>9</v>
      </c>
      <c r="L499" s="349">
        <v>8</v>
      </c>
      <c r="M499" s="344">
        <v>62984666</v>
      </c>
      <c r="N499" s="345">
        <v>15</v>
      </c>
      <c r="O499" s="346">
        <v>15</v>
      </c>
      <c r="P499" s="347">
        <v>149786750</v>
      </c>
      <c r="Q499" s="348">
        <v>35</v>
      </c>
      <c r="R499" s="349">
        <v>33</v>
      </c>
      <c r="S499" s="344">
        <v>195664372</v>
      </c>
      <c r="T499" s="345">
        <v>6</v>
      </c>
      <c r="U499" s="346">
        <v>6</v>
      </c>
      <c r="V499" s="347">
        <v>35893487</v>
      </c>
      <c r="W499" s="348" t="s">
        <v>3813</v>
      </c>
      <c r="X499" s="349" t="s">
        <v>3813</v>
      </c>
      <c r="Y499" s="354" t="s">
        <v>3813</v>
      </c>
      <c r="Z499" s="345">
        <v>486</v>
      </c>
      <c r="AA499" s="346">
        <v>481</v>
      </c>
      <c r="AB499" s="347">
        <v>45</v>
      </c>
      <c r="AC499" s="350">
        <v>400</v>
      </c>
      <c r="AD499" s="351">
        <v>0</v>
      </c>
      <c r="AE499" s="343">
        <v>100</v>
      </c>
      <c r="AF499" s="352">
        <v>0</v>
      </c>
    </row>
    <row r="500" spans="1:32" ht="18.75" customHeight="1">
      <c r="A500" s="338">
        <v>498</v>
      </c>
      <c r="B500" s="339" t="s">
        <v>3813</v>
      </c>
      <c r="C500" s="340" t="s">
        <v>998</v>
      </c>
      <c r="D500" s="341" t="s">
        <v>3372</v>
      </c>
      <c r="E500" s="351" t="s">
        <v>3813</v>
      </c>
      <c r="F500" s="353">
        <v>493</v>
      </c>
      <c r="G500" s="344">
        <v>53926502</v>
      </c>
      <c r="H500" s="345">
        <v>468</v>
      </c>
      <c r="I500" s="346">
        <v>463</v>
      </c>
      <c r="J500" s="347">
        <v>59123702</v>
      </c>
      <c r="K500" s="348">
        <v>302</v>
      </c>
      <c r="L500" s="349">
        <v>298</v>
      </c>
      <c r="M500" s="344">
        <v>13425919</v>
      </c>
      <c r="N500" s="345">
        <v>339</v>
      </c>
      <c r="O500" s="346">
        <v>334</v>
      </c>
      <c r="P500" s="347">
        <v>20945842</v>
      </c>
      <c r="Q500" s="348">
        <v>431</v>
      </c>
      <c r="R500" s="349">
        <v>427</v>
      </c>
      <c r="S500" s="344">
        <v>41473250</v>
      </c>
      <c r="T500" s="345">
        <v>141</v>
      </c>
      <c r="U500" s="346">
        <v>140</v>
      </c>
      <c r="V500" s="347">
        <v>6710012</v>
      </c>
      <c r="W500" s="348">
        <v>264</v>
      </c>
      <c r="X500" s="349">
        <v>263</v>
      </c>
      <c r="Y500" s="344">
        <v>9061</v>
      </c>
      <c r="Z500" s="345">
        <v>267</v>
      </c>
      <c r="AA500" s="346">
        <v>262</v>
      </c>
      <c r="AB500" s="347">
        <v>281</v>
      </c>
      <c r="AC500" s="350">
        <v>321</v>
      </c>
      <c r="AD500" s="351">
        <v>0</v>
      </c>
      <c r="AE500" s="343">
        <v>100</v>
      </c>
      <c r="AF500" s="352">
        <v>0</v>
      </c>
    </row>
    <row r="501" spans="1:32" ht="18.75" customHeight="1">
      <c r="A501" s="356">
        <v>499</v>
      </c>
      <c r="B501" s="357" t="s">
        <v>3813</v>
      </c>
      <c r="C501" s="358" t="s">
        <v>999</v>
      </c>
      <c r="D501" s="359" t="s">
        <v>3815</v>
      </c>
      <c r="E501" s="360" t="s">
        <v>3813</v>
      </c>
      <c r="F501" s="361">
        <v>494</v>
      </c>
      <c r="G501" s="362">
        <v>53921054</v>
      </c>
      <c r="H501" s="363">
        <v>474</v>
      </c>
      <c r="I501" s="364">
        <v>469</v>
      </c>
      <c r="J501" s="365">
        <v>58467066</v>
      </c>
      <c r="K501" s="366">
        <v>318</v>
      </c>
      <c r="L501" s="367">
        <v>314</v>
      </c>
      <c r="M501" s="362">
        <v>12792829</v>
      </c>
      <c r="N501" s="363">
        <v>435</v>
      </c>
      <c r="O501" s="364">
        <v>430</v>
      </c>
      <c r="P501" s="365">
        <v>11441855</v>
      </c>
      <c r="Q501" s="366">
        <v>430</v>
      </c>
      <c r="R501" s="367">
        <v>426</v>
      </c>
      <c r="S501" s="362">
        <v>41592032</v>
      </c>
      <c r="T501" s="363">
        <v>404</v>
      </c>
      <c r="U501" s="364">
        <v>400</v>
      </c>
      <c r="V501" s="365">
        <v>601721</v>
      </c>
      <c r="W501" s="366">
        <v>112</v>
      </c>
      <c r="X501" s="367">
        <v>111</v>
      </c>
      <c r="Y501" s="362">
        <v>29680</v>
      </c>
      <c r="Z501" s="363">
        <v>89</v>
      </c>
      <c r="AA501" s="364">
        <v>88</v>
      </c>
      <c r="AB501" s="365">
        <v>610</v>
      </c>
      <c r="AC501" s="368">
        <v>322</v>
      </c>
      <c r="AD501" s="360">
        <v>0</v>
      </c>
      <c r="AE501" s="369">
        <v>100</v>
      </c>
      <c r="AF501" s="370">
        <v>0</v>
      </c>
    </row>
    <row r="502" spans="1:32" ht="18.75" customHeight="1">
      <c r="A502" s="434">
        <v>500</v>
      </c>
      <c r="B502" s="435">
        <v>277</v>
      </c>
      <c r="C502" s="436" t="s">
        <v>1286</v>
      </c>
      <c r="D502" s="437" t="s">
        <v>3372</v>
      </c>
      <c r="E502" s="438" t="s">
        <v>3813</v>
      </c>
      <c r="F502" s="439">
        <v>495</v>
      </c>
      <c r="G502" s="440">
        <v>53918931</v>
      </c>
      <c r="H502" s="441">
        <v>480</v>
      </c>
      <c r="I502" s="442">
        <v>475</v>
      </c>
      <c r="J502" s="443">
        <v>57289966</v>
      </c>
      <c r="K502" s="444">
        <v>269</v>
      </c>
      <c r="L502" s="445">
        <v>265</v>
      </c>
      <c r="M502" s="440">
        <v>14519701</v>
      </c>
      <c r="N502" s="441">
        <v>370</v>
      </c>
      <c r="O502" s="442">
        <v>365</v>
      </c>
      <c r="P502" s="443">
        <v>17791088</v>
      </c>
      <c r="Q502" s="444">
        <v>345</v>
      </c>
      <c r="R502" s="445">
        <v>341</v>
      </c>
      <c r="S502" s="440">
        <v>55719852</v>
      </c>
      <c r="T502" s="441">
        <v>331</v>
      </c>
      <c r="U502" s="442">
        <v>329</v>
      </c>
      <c r="V502" s="443">
        <v>1768771</v>
      </c>
      <c r="W502" s="444">
        <v>73</v>
      </c>
      <c r="X502" s="445">
        <v>72</v>
      </c>
      <c r="Y502" s="440">
        <v>36981</v>
      </c>
      <c r="Z502" s="441">
        <v>37</v>
      </c>
      <c r="AA502" s="442">
        <v>36</v>
      </c>
      <c r="AB502" s="443">
        <v>855</v>
      </c>
      <c r="AC502" s="448">
        <v>381</v>
      </c>
      <c r="AD502" s="438">
        <v>0</v>
      </c>
      <c r="AE502" s="449">
        <v>100</v>
      </c>
      <c r="AF502" s="450">
        <v>0</v>
      </c>
    </row>
    <row r="503" spans="1:32" s="667" customFormat="1" ht="12.75">
      <c r="A503" s="673"/>
      <c r="B503" s="674"/>
      <c r="C503" s="675"/>
      <c r="D503" s="675"/>
      <c r="E503" s="673"/>
      <c r="F503" s="674"/>
      <c r="G503" s="676"/>
      <c r="H503" s="677"/>
      <c r="I503" s="677"/>
      <c r="J503" s="676"/>
      <c r="K503" s="677"/>
      <c r="L503" s="677"/>
      <c r="M503" s="676"/>
      <c r="N503" s="677"/>
      <c r="O503" s="677"/>
      <c r="P503" s="676"/>
      <c r="Q503" s="677"/>
      <c r="R503" s="677"/>
      <c r="S503" s="676"/>
      <c r="T503" s="677"/>
      <c r="U503" s="677"/>
      <c r="V503" s="676"/>
      <c r="W503" s="677"/>
      <c r="X503" s="677"/>
      <c r="Y503" s="676"/>
      <c r="Z503" s="677"/>
      <c r="AA503" s="677"/>
      <c r="AB503" s="676"/>
      <c r="AC503" s="676"/>
      <c r="AD503" s="673"/>
      <c r="AE503" s="673"/>
      <c r="AF503" s="673"/>
    </row>
    <row r="504" spans="1:32">
      <c r="A504" s="708" t="s">
        <v>4154</v>
      </c>
      <c r="B504" s="725"/>
      <c r="C504" s="725"/>
      <c r="M504" s="6"/>
      <c r="P504" s="6"/>
      <c r="V504" s="6"/>
    </row>
    <row r="505" spans="1:32" s="90" customFormat="1" ht="22.5" customHeight="1">
      <c r="A505" s="725"/>
      <c r="B505" s="725"/>
      <c r="C505" s="725"/>
      <c r="D505" s="710" t="s">
        <v>4155</v>
      </c>
      <c r="E505" s="710"/>
      <c r="F505" s="711">
        <v>41449232492</v>
      </c>
      <c r="G505" s="711"/>
      <c r="I505" s="711">
        <v>46907309389</v>
      </c>
      <c r="J505" s="712"/>
      <c r="L505" s="711">
        <v>9471864269</v>
      </c>
      <c r="M505" s="712"/>
      <c r="O505" s="711">
        <v>22204119719</v>
      </c>
      <c r="P505" s="712"/>
      <c r="R505" s="711">
        <v>48892624555</v>
      </c>
      <c r="S505" s="712"/>
      <c r="U505" s="711">
        <v>2377712903</v>
      </c>
      <c r="V505" s="712"/>
      <c r="X505" s="711">
        <v>8194440</v>
      </c>
      <c r="Y505" s="712"/>
      <c r="AA505" s="711">
        <v>195240</v>
      </c>
      <c r="AB505" s="712"/>
      <c r="AC505" s="468"/>
      <c r="AD505" s="468"/>
      <c r="AE505" s="468"/>
      <c r="AF505" s="468"/>
    </row>
    <row r="506" spans="1:32" s="90" customFormat="1" ht="12.75" hidden="1">
      <c r="E506" s="469"/>
      <c r="G506" s="468"/>
      <c r="J506" s="468"/>
      <c r="M506" s="468"/>
      <c r="P506" s="468"/>
      <c r="S506" s="468"/>
      <c r="V506" s="468"/>
      <c r="Y506" s="468"/>
      <c r="AB506" s="468"/>
      <c r="AC506" s="468"/>
      <c r="AD506" s="468"/>
      <c r="AE506" s="468"/>
      <c r="AF506" s="468"/>
    </row>
    <row r="507" spans="1:32" hidden="1">
      <c r="D507" s="130">
        <f>SUM(F505:AA505)</f>
        <v>171311253007</v>
      </c>
      <c r="E507" s="131" t="s">
        <v>1711</v>
      </c>
      <c r="G507" s="130">
        <f>F505/500</f>
        <v>82898464.983999997</v>
      </c>
      <c r="J507" s="130">
        <f>I505/500</f>
        <v>93814618.777999997</v>
      </c>
      <c r="M507" s="130">
        <f>L505/500</f>
        <v>18943728.537999999</v>
      </c>
      <c r="P507" s="130">
        <f>O505/500</f>
        <v>44408239.438000001</v>
      </c>
      <c r="S507" s="130">
        <f>R505/500</f>
        <v>97785249.109999999</v>
      </c>
      <c r="V507" s="130">
        <f>U505/500</f>
        <v>4755425.8059999999</v>
      </c>
      <c r="Y507" s="130">
        <f>X505/500</f>
        <v>16388.88</v>
      </c>
      <c r="AB507" s="130">
        <f>AA505/500</f>
        <v>390.48</v>
      </c>
      <c r="AC507" s="130"/>
    </row>
    <row r="508" spans="1:32" hidden="1"/>
    <row r="509" spans="1:32" hidden="1">
      <c r="G509" s="130">
        <f>SUM(G3:G502)</f>
        <v>39390024236</v>
      </c>
      <c r="J509" s="130">
        <f>SUM(J3:J502)</f>
        <v>44149671619</v>
      </c>
      <c r="M509" s="130">
        <f>SUM(M3:M502)</f>
        <v>6811601324</v>
      </c>
      <c r="P509" s="130">
        <f>SUM(P3:P502)</f>
        <v>17412938939</v>
      </c>
      <c r="S509" s="130">
        <f>SUM(S3:S502)</f>
        <v>38417724470</v>
      </c>
      <c r="V509" s="130">
        <f>SUM(V3:V502)</f>
        <v>1754498378</v>
      </c>
      <c r="Y509" s="130">
        <f>SUM(Y3:Y502)</f>
        <v>7324712</v>
      </c>
      <c r="AB509" s="130">
        <f>SUM(AB3:AB502)</f>
        <v>157127</v>
      </c>
      <c r="AC509" s="130"/>
    </row>
    <row r="510" spans="1:32" hidden="1">
      <c r="G510" s="130">
        <f>F505-G509</f>
        <v>2059208256</v>
      </c>
      <c r="J510" s="130">
        <f>I505-J509</f>
        <v>2757637770</v>
      </c>
      <c r="M510" s="130">
        <f>L505-M509</f>
        <v>2660262945</v>
      </c>
      <c r="P510" s="130">
        <f>O505-P509</f>
        <v>4791180780</v>
      </c>
      <c r="S510" s="130">
        <f>R505-S509</f>
        <v>10474900085</v>
      </c>
      <c r="V510" s="130">
        <f>U505-V509</f>
        <v>623214525</v>
      </c>
      <c r="Y510" s="130">
        <f>X505-Y509</f>
        <v>869728</v>
      </c>
      <c r="AB510" s="130">
        <f>AA505-AB509</f>
        <v>38113</v>
      </c>
      <c r="AC510" s="130"/>
    </row>
    <row r="511" spans="1:32" hidden="1">
      <c r="G511" s="132">
        <f>G510/G509*100</f>
        <v>5.227740515371436</v>
      </c>
      <c r="J511" s="132">
        <f>J510/J509*100</f>
        <v>6.2461116218432728</v>
      </c>
      <c r="M511" s="132">
        <f>M510/M509*100</f>
        <v>39.054883256699533</v>
      </c>
      <c r="P511" s="132">
        <f>P510/P509*100</f>
        <v>27.515061051923439</v>
      </c>
      <c r="S511" s="132">
        <f>S510/S509*100</f>
        <v>27.265800433286309</v>
      </c>
      <c r="V511" s="132">
        <f>V510/V509*100</f>
        <v>35.52095190366714</v>
      </c>
      <c r="Y511" s="132">
        <f>Y510/Y509*100</f>
        <v>11.873886645645589</v>
      </c>
      <c r="AB511" s="132">
        <f>AB510/AB509*100</f>
        <v>24.25617494128953</v>
      </c>
      <c r="AC511" s="132"/>
    </row>
    <row r="512" spans="1:32" hidden="1">
      <c r="J512" s="130"/>
    </row>
  </sheetData>
  <sheetProtection algorithmName="SHA-512" hashValue="QDOlIBn3glp6W2YSVBxL7T/PC8vwHLBKCt6F1prcFI0brvxVLGuGEObXfJPJuomqAqNknQ0Xdp+AY7lsyQepcQ==" saltValue="auUMup7kf6tlNX0uGLNVjA==" spinCount="100000" sheet="1" objects="1" scenarios="1" autoFilter="0"/>
  <autoFilter ref="A2:AF2"/>
  <mergeCells count="27">
    <mergeCell ref="W1:Y1"/>
    <mergeCell ref="X505:Y505"/>
    <mergeCell ref="AA505:AB505"/>
    <mergeCell ref="L505:M505"/>
    <mergeCell ref="O505:P505"/>
    <mergeCell ref="R505:S505"/>
    <mergeCell ref="U505:V505"/>
    <mergeCell ref="K1:M1"/>
    <mergeCell ref="N1:P1"/>
    <mergeCell ref="Q1:S1"/>
    <mergeCell ref="T1:V1"/>
    <mergeCell ref="A504:C505"/>
    <mergeCell ref="D505:E505"/>
    <mergeCell ref="F505:G505"/>
    <mergeCell ref="I505:J505"/>
    <mergeCell ref="A1:B1"/>
    <mergeCell ref="C1:C2"/>
    <mergeCell ref="D1:D2"/>
    <mergeCell ref="E1:E2"/>
    <mergeCell ref="F1:F2"/>
    <mergeCell ref="G1:G2"/>
    <mergeCell ref="H1:J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125" customWidth="1"/>
    <col min="3" max="3" width="52.42578125" style="125" customWidth="1"/>
    <col min="4" max="4" width="15.7109375" style="125" customWidth="1"/>
    <col min="5" max="6" width="7.85546875" style="125" customWidth="1"/>
    <col min="7" max="7" width="15.28515625" style="125" bestFit="1" customWidth="1"/>
    <col min="8" max="9" width="11" style="125" customWidth="1"/>
    <col min="10" max="10" width="15.28515625" style="125" customWidth="1"/>
    <col min="11" max="12" width="11" style="125" customWidth="1"/>
    <col min="13" max="13" width="15.28515625" style="125" bestFit="1" customWidth="1"/>
    <col min="14" max="15" width="11" style="125" customWidth="1"/>
    <col min="16" max="16" width="15.28515625" style="125" bestFit="1" customWidth="1"/>
    <col min="17" max="18" width="11" style="125" customWidth="1"/>
    <col min="19" max="19" width="15.28515625" style="125" bestFit="1" customWidth="1"/>
    <col min="20" max="21" width="11" style="125" customWidth="1"/>
    <col min="22" max="22" width="13.85546875" style="125" customWidth="1"/>
    <col min="23" max="24" width="11" style="125" customWidth="1"/>
    <col min="25" max="25" width="13.85546875" style="125" customWidth="1"/>
    <col min="26" max="27" width="11" style="125" customWidth="1"/>
    <col min="28" max="29" width="13.85546875" style="125" customWidth="1"/>
    <col min="30" max="30" width="14" style="125" customWidth="1"/>
    <col min="31" max="32" width="13.85546875" style="125" customWidth="1"/>
    <col min="33" max="255" width="9.140625" style="125" hidden="1" customWidth="1"/>
    <col min="256" max="16384" width="0" style="125" hidden="1"/>
  </cols>
  <sheetData>
    <row r="1" spans="1:32" s="133" customFormat="1" ht="37.5" customHeight="1">
      <c r="A1" s="717" t="s">
        <v>78</v>
      </c>
      <c r="B1" s="718"/>
      <c r="C1" s="733" t="s">
        <v>3794</v>
      </c>
      <c r="D1" s="731" t="s">
        <v>3795</v>
      </c>
      <c r="E1" s="732" t="s">
        <v>3796</v>
      </c>
      <c r="F1" s="733" t="s">
        <v>3797</v>
      </c>
      <c r="G1" s="731" t="s">
        <v>3798</v>
      </c>
      <c r="H1" s="732" t="s">
        <v>3799</v>
      </c>
      <c r="I1" s="736"/>
      <c r="J1" s="737"/>
      <c r="K1" s="732" t="s">
        <v>3800</v>
      </c>
      <c r="L1" s="736"/>
      <c r="M1" s="737"/>
      <c r="N1" s="743" t="s">
        <v>71</v>
      </c>
      <c r="O1" s="736"/>
      <c r="P1" s="737"/>
      <c r="Q1" s="743" t="s">
        <v>3802</v>
      </c>
      <c r="R1" s="736"/>
      <c r="S1" s="737"/>
      <c r="T1" s="732" t="s">
        <v>3803</v>
      </c>
      <c r="U1" s="736"/>
      <c r="V1" s="737"/>
      <c r="W1" s="732" t="s">
        <v>3804</v>
      </c>
      <c r="X1" s="738"/>
      <c r="Y1" s="739"/>
      <c r="Z1" s="732" t="s">
        <v>3793</v>
      </c>
      <c r="AA1" s="733"/>
      <c r="AB1" s="731"/>
      <c r="AC1" s="734" t="s">
        <v>4042</v>
      </c>
      <c r="AD1" s="732" t="s">
        <v>3805</v>
      </c>
      <c r="AE1" s="733" t="s">
        <v>3806</v>
      </c>
      <c r="AF1" s="731" t="s">
        <v>3807</v>
      </c>
    </row>
    <row r="2" spans="1:32" s="14" customFormat="1" ht="24.75" customHeight="1">
      <c r="A2" s="136">
        <v>2009</v>
      </c>
      <c r="B2" s="137">
        <v>2008</v>
      </c>
      <c r="C2" s="740"/>
      <c r="D2" s="737"/>
      <c r="E2" s="741"/>
      <c r="F2" s="736"/>
      <c r="G2" s="742"/>
      <c r="H2" s="127" t="s">
        <v>4040</v>
      </c>
      <c r="I2" s="128" t="s">
        <v>4041</v>
      </c>
      <c r="J2" s="139" t="s">
        <v>3808</v>
      </c>
      <c r="K2" s="127" t="s">
        <v>4040</v>
      </c>
      <c r="L2" s="128" t="s">
        <v>4041</v>
      </c>
      <c r="M2" s="139" t="s">
        <v>3808</v>
      </c>
      <c r="N2" s="127" t="s">
        <v>4040</v>
      </c>
      <c r="O2" s="128" t="s">
        <v>4041</v>
      </c>
      <c r="P2" s="139" t="s">
        <v>3809</v>
      </c>
      <c r="Q2" s="127" t="s">
        <v>4040</v>
      </c>
      <c r="R2" s="128" t="s">
        <v>4041</v>
      </c>
      <c r="S2" s="139" t="s">
        <v>3808</v>
      </c>
      <c r="T2" s="127" t="s">
        <v>4040</v>
      </c>
      <c r="U2" s="128" t="s">
        <v>4041</v>
      </c>
      <c r="V2" s="139" t="s">
        <v>3808</v>
      </c>
      <c r="W2" s="127" t="s">
        <v>4040</v>
      </c>
      <c r="X2" s="128" t="s">
        <v>4041</v>
      </c>
      <c r="Y2" s="139" t="s">
        <v>3810</v>
      </c>
      <c r="Z2" s="127" t="s">
        <v>4040</v>
      </c>
      <c r="AA2" s="128" t="s">
        <v>4041</v>
      </c>
      <c r="AB2" s="139" t="s">
        <v>3811</v>
      </c>
      <c r="AC2" s="735"/>
      <c r="AD2" s="732"/>
      <c r="AE2" s="733"/>
      <c r="AF2" s="731"/>
    </row>
    <row r="3" spans="1:32" ht="18.75" customHeight="1">
      <c r="A3" s="15">
        <v>1</v>
      </c>
      <c r="B3" s="16">
        <v>43</v>
      </c>
      <c r="C3" s="17" t="s">
        <v>346</v>
      </c>
      <c r="D3" s="18" t="s">
        <v>3376</v>
      </c>
      <c r="E3" s="19" t="s">
        <v>3813</v>
      </c>
      <c r="F3" s="20">
        <v>1</v>
      </c>
      <c r="G3" s="21">
        <v>98178311</v>
      </c>
      <c r="H3" s="22">
        <v>43</v>
      </c>
      <c r="I3" s="23">
        <v>41</v>
      </c>
      <c r="J3" s="24">
        <v>100558155</v>
      </c>
      <c r="K3" s="25">
        <v>63</v>
      </c>
      <c r="L3" s="26">
        <v>61</v>
      </c>
      <c r="M3" s="21">
        <v>27604104</v>
      </c>
      <c r="N3" s="22">
        <v>23</v>
      </c>
      <c r="O3" s="23">
        <v>21</v>
      </c>
      <c r="P3" s="24">
        <v>109893774</v>
      </c>
      <c r="Q3" s="25">
        <v>67</v>
      </c>
      <c r="R3" s="26">
        <v>65</v>
      </c>
      <c r="S3" s="21">
        <v>126211513</v>
      </c>
      <c r="T3" s="22">
        <v>108</v>
      </c>
      <c r="U3" s="23">
        <v>107</v>
      </c>
      <c r="V3" s="24">
        <v>7290521</v>
      </c>
      <c r="W3" s="25">
        <v>275</v>
      </c>
      <c r="X3" s="26">
        <v>274</v>
      </c>
      <c r="Y3" s="21">
        <v>7678</v>
      </c>
      <c r="Z3" s="22">
        <v>234</v>
      </c>
      <c r="AA3" s="23">
        <v>232</v>
      </c>
      <c r="AB3" s="24">
        <v>319</v>
      </c>
      <c r="AC3" s="93">
        <v>341</v>
      </c>
      <c r="AD3" s="19">
        <v>0</v>
      </c>
      <c r="AE3" s="27">
        <v>100</v>
      </c>
      <c r="AF3" s="28">
        <v>0</v>
      </c>
    </row>
    <row r="4" spans="1:32" ht="18.75" customHeight="1">
      <c r="A4" s="29">
        <v>2</v>
      </c>
      <c r="B4" s="30">
        <v>22</v>
      </c>
      <c r="C4" s="31" t="s">
        <v>347</v>
      </c>
      <c r="D4" s="32" t="s">
        <v>3815</v>
      </c>
      <c r="E4" s="33" t="s">
        <v>3813</v>
      </c>
      <c r="F4" s="34">
        <v>2</v>
      </c>
      <c r="G4" s="35">
        <v>97968399</v>
      </c>
      <c r="H4" s="36">
        <v>41</v>
      </c>
      <c r="I4" s="37">
        <v>39</v>
      </c>
      <c r="J4" s="38">
        <v>100861010</v>
      </c>
      <c r="K4" s="39">
        <v>124</v>
      </c>
      <c r="L4" s="40">
        <v>122</v>
      </c>
      <c r="M4" s="35">
        <v>21625217</v>
      </c>
      <c r="N4" s="36">
        <v>111</v>
      </c>
      <c r="O4" s="37">
        <v>108</v>
      </c>
      <c r="P4" s="38">
        <v>47638141</v>
      </c>
      <c r="Q4" s="39">
        <v>72</v>
      </c>
      <c r="R4" s="40">
        <v>69</v>
      </c>
      <c r="S4" s="35">
        <v>123181511</v>
      </c>
      <c r="T4" s="36">
        <v>180</v>
      </c>
      <c r="U4" s="37">
        <v>179</v>
      </c>
      <c r="V4" s="38">
        <v>4671868</v>
      </c>
      <c r="W4" s="39">
        <v>352</v>
      </c>
      <c r="X4" s="40">
        <v>351</v>
      </c>
      <c r="Y4" s="35">
        <v>2031</v>
      </c>
      <c r="Z4" s="36">
        <v>338</v>
      </c>
      <c r="AA4" s="37">
        <v>334</v>
      </c>
      <c r="AB4" s="38">
        <v>195</v>
      </c>
      <c r="AC4" s="94">
        <v>331</v>
      </c>
      <c r="AD4" s="42">
        <v>0</v>
      </c>
      <c r="AE4" s="34">
        <v>100</v>
      </c>
      <c r="AF4" s="43">
        <v>0</v>
      </c>
    </row>
    <row r="5" spans="1:32" ht="18.75" customHeight="1">
      <c r="A5" s="29">
        <v>3</v>
      </c>
      <c r="B5" s="30" t="s">
        <v>3813</v>
      </c>
      <c r="C5" s="31" t="s">
        <v>348</v>
      </c>
      <c r="D5" s="32" t="s">
        <v>3368</v>
      </c>
      <c r="E5" s="42" t="s">
        <v>3813</v>
      </c>
      <c r="F5" s="44">
        <v>3</v>
      </c>
      <c r="G5" s="35">
        <v>97800125</v>
      </c>
      <c r="H5" s="36">
        <v>25</v>
      </c>
      <c r="I5" s="37">
        <v>23</v>
      </c>
      <c r="J5" s="38">
        <v>106763373</v>
      </c>
      <c r="K5" s="39">
        <v>97</v>
      </c>
      <c r="L5" s="40">
        <v>95</v>
      </c>
      <c r="M5" s="35">
        <v>23941262</v>
      </c>
      <c r="N5" s="36">
        <v>71</v>
      </c>
      <c r="O5" s="37">
        <v>68</v>
      </c>
      <c r="P5" s="38">
        <v>59933632</v>
      </c>
      <c r="Q5" s="39">
        <v>65</v>
      </c>
      <c r="R5" s="40">
        <v>63</v>
      </c>
      <c r="S5" s="35">
        <v>130951769</v>
      </c>
      <c r="T5" s="36">
        <v>484</v>
      </c>
      <c r="U5" s="37">
        <v>480</v>
      </c>
      <c r="V5" s="38">
        <v>-8192526</v>
      </c>
      <c r="W5" s="39">
        <v>10</v>
      </c>
      <c r="X5" s="40">
        <v>10</v>
      </c>
      <c r="Y5" s="35">
        <v>53575</v>
      </c>
      <c r="Z5" s="36">
        <v>2</v>
      </c>
      <c r="AA5" s="37">
        <v>2</v>
      </c>
      <c r="AB5" s="38">
        <v>1785</v>
      </c>
      <c r="AC5" s="94">
        <v>322</v>
      </c>
      <c r="AD5" s="42">
        <v>0</v>
      </c>
      <c r="AE5" s="34">
        <v>100</v>
      </c>
      <c r="AF5" s="43">
        <v>0</v>
      </c>
    </row>
    <row r="6" spans="1:32" ht="18.75" customHeight="1">
      <c r="A6" s="29">
        <v>4</v>
      </c>
      <c r="B6" s="30" t="s">
        <v>3813</v>
      </c>
      <c r="C6" s="31" t="s">
        <v>349</v>
      </c>
      <c r="D6" s="32" t="s">
        <v>3368</v>
      </c>
      <c r="E6" s="42" t="s">
        <v>3813</v>
      </c>
      <c r="F6" s="44">
        <v>4</v>
      </c>
      <c r="G6" s="35">
        <v>97697950</v>
      </c>
      <c r="H6" s="36">
        <v>44</v>
      </c>
      <c r="I6" s="37">
        <v>42</v>
      </c>
      <c r="J6" s="38">
        <v>99528018</v>
      </c>
      <c r="K6" s="39">
        <v>133</v>
      </c>
      <c r="L6" s="40">
        <v>131</v>
      </c>
      <c r="M6" s="35">
        <v>20919333</v>
      </c>
      <c r="N6" s="36">
        <v>184</v>
      </c>
      <c r="O6" s="37">
        <v>181</v>
      </c>
      <c r="P6" s="38">
        <v>34703307</v>
      </c>
      <c r="Q6" s="39">
        <v>149</v>
      </c>
      <c r="R6" s="40">
        <v>146</v>
      </c>
      <c r="S6" s="35">
        <v>82693619</v>
      </c>
      <c r="T6" s="36">
        <v>265</v>
      </c>
      <c r="U6" s="37">
        <v>263</v>
      </c>
      <c r="V6" s="38">
        <v>2433188</v>
      </c>
      <c r="W6" s="39">
        <v>5</v>
      </c>
      <c r="X6" s="40">
        <v>5</v>
      </c>
      <c r="Y6" s="35">
        <v>57254</v>
      </c>
      <c r="Z6" s="36" t="s">
        <v>3813</v>
      </c>
      <c r="AA6" s="37" t="s">
        <v>3813</v>
      </c>
      <c r="AB6" s="59" t="s">
        <v>3813</v>
      </c>
      <c r="AC6" s="94">
        <v>321</v>
      </c>
      <c r="AD6" s="42">
        <v>0</v>
      </c>
      <c r="AE6" s="34">
        <v>100</v>
      </c>
      <c r="AF6" s="43">
        <v>0</v>
      </c>
    </row>
    <row r="7" spans="1:32" ht="18.75" customHeight="1">
      <c r="A7" s="142">
        <v>5</v>
      </c>
      <c r="B7" s="143" t="s">
        <v>3813</v>
      </c>
      <c r="C7" s="144" t="s">
        <v>1336</v>
      </c>
      <c r="D7" s="145" t="s">
        <v>3815</v>
      </c>
      <c r="E7" s="146" t="s">
        <v>3813</v>
      </c>
      <c r="F7" s="147">
        <v>5</v>
      </c>
      <c r="G7" s="148">
        <v>97514068</v>
      </c>
      <c r="H7" s="149">
        <v>58</v>
      </c>
      <c r="I7" s="150">
        <v>56</v>
      </c>
      <c r="J7" s="151">
        <v>97514068</v>
      </c>
      <c r="K7" s="152" t="s">
        <v>3813</v>
      </c>
      <c r="L7" s="153" t="s">
        <v>3813</v>
      </c>
      <c r="M7" s="154" t="s">
        <v>3813</v>
      </c>
      <c r="N7" s="149" t="s">
        <v>3813</v>
      </c>
      <c r="O7" s="150" t="s">
        <v>3813</v>
      </c>
      <c r="P7" s="155" t="s">
        <v>3813</v>
      </c>
      <c r="Q7" s="152" t="s">
        <v>3813</v>
      </c>
      <c r="R7" s="153" t="s">
        <v>3813</v>
      </c>
      <c r="S7" s="154" t="s">
        <v>3813</v>
      </c>
      <c r="T7" s="149" t="s">
        <v>3813</v>
      </c>
      <c r="U7" s="150" t="s">
        <v>3813</v>
      </c>
      <c r="V7" s="155" t="s">
        <v>3813</v>
      </c>
      <c r="W7" s="152" t="s">
        <v>3813</v>
      </c>
      <c r="X7" s="153" t="s">
        <v>3813</v>
      </c>
      <c r="Y7" s="154" t="s">
        <v>3813</v>
      </c>
      <c r="Z7" s="149" t="s">
        <v>3813</v>
      </c>
      <c r="AA7" s="150" t="s">
        <v>3813</v>
      </c>
      <c r="AB7" s="155" t="s">
        <v>3813</v>
      </c>
      <c r="AC7" s="156">
        <v>341</v>
      </c>
      <c r="AD7" s="146">
        <v>0</v>
      </c>
      <c r="AE7" s="157">
        <v>100</v>
      </c>
      <c r="AF7" s="158">
        <v>0</v>
      </c>
    </row>
    <row r="8" spans="1:32" ht="18.75" customHeight="1">
      <c r="A8" s="15">
        <v>6</v>
      </c>
      <c r="B8" s="16" t="s">
        <v>3813</v>
      </c>
      <c r="C8" s="17" t="s">
        <v>1337</v>
      </c>
      <c r="D8" s="18" t="s">
        <v>3372</v>
      </c>
      <c r="E8" s="19" t="s">
        <v>3813</v>
      </c>
      <c r="F8" s="20">
        <v>6</v>
      </c>
      <c r="G8" s="21">
        <v>97481473</v>
      </c>
      <c r="H8" s="22">
        <v>52</v>
      </c>
      <c r="I8" s="23">
        <v>50</v>
      </c>
      <c r="J8" s="24">
        <v>98059619</v>
      </c>
      <c r="K8" s="25">
        <v>248</v>
      </c>
      <c r="L8" s="26">
        <v>245</v>
      </c>
      <c r="M8" s="21">
        <v>14429126</v>
      </c>
      <c r="N8" s="22">
        <v>95</v>
      </c>
      <c r="O8" s="23">
        <v>92</v>
      </c>
      <c r="P8" s="24">
        <v>51040907</v>
      </c>
      <c r="Q8" s="25">
        <v>118</v>
      </c>
      <c r="R8" s="26">
        <v>115</v>
      </c>
      <c r="S8" s="21">
        <v>93312894</v>
      </c>
      <c r="T8" s="22">
        <v>117</v>
      </c>
      <c r="U8" s="23">
        <v>116</v>
      </c>
      <c r="V8" s="24">
        <v>6741996</v>
      </c>
      <c r="W8" s="25">
        <v>35</v>
      </c>
      <c r="X8" s="26">
        <v>35</v>
      </c>
      <c r="Y8" s="21">
        <v>41597</v>
      </c>
      <c r="Z8" s="22">
        <v>274</v>
      </c>
      <c r="AA8" s="23">
        <v>270</v>
      </c>
      <c r="AB8" s="24">
        <v>272</v>
      </c>
      <c r="AC8" s="93">
        <v>371</v>
      </c>
      <c r="AD8" s="19">
        <v>0</v>
      </c>
      <c r="AE8" s="27">
        <v>100</v>
      </c>
      <c r="AF8" s="28">
        <v>0</v>
      </c>
    </row>
    <row r="9" spans="1:32" ht="18.75" customHeight="1">
      <c r="A9" s="29">
        <v>7</v>
      </c>
      <c r="B9" s="30">
        <v>25</v>
      </c>
      <c r="C9" s="31" t="s">
        <v>1058</v>
      </c>
      <c r="D9" s="32" t="s">
        <v>1751</v>
      </c>
      <c r="E9" s="42" t="s">
        <v>3813</v>
      </c>
      <c r="F9" s="44">
        <v>7</v>
      </c>
      <c r="G9" s="35">
        <v>97160203</v>
      </c>
      <c r="H9" s="36">
        <v>61</v>
      </c>
      <c r="I9" s="37">
        <v>59</v>
      </c>
      <c r="J9" s="38">
        <v>97160203</v>
      </c>
      <c r="K9" s="39">
        <v>460</v>
      </c>
      <c r="L9" s="40">
        <v>457</v>
      </c>
      <c r="M9" s="35">
        <v>3381605</v>
      </c>
      <c r="N9" s="36">
        <v>431</v>
      </c>
      <c r="O9" s="37">
        <v>427</v>
      </c>
      <c r="P9" s="38">
        <v>10232340</v>
      </c>
      <c r="Q9" s="39">
        <v>391</v>
      </c>
      <c r="R9" s="40">
        <v>388</v>
      </c>
      <c r="S9" s="35">
        <v>38948393</v>
      </c>
      <c r="T9" s="36">
        <v>398</v>
      </c>
      <c r="U9" s="37">
        <v>394</v>
      </c>
      <c r="V9" s="38">
        <v>329999</v>
      </c>
      <c r="W9" s="39">
        <v>9</v>
      </c>
      <c r="X9" s="40">
        <v>9</v>
      </c>
      <c r="Y9" s="35">
        <v>54167</v>
      </c>
      <c r="Z9" s="36">
        <v>380</v>
      </c>
      <c r="AA9" s="37">
        <v>376</v>
      </c>
      <c r="AB9" s="38">
        <v>158</v>
      </c>
      <c r="AC9" s="94">
        <v>312</v>
      </c>
      <c r="AD9" s="42">
        <v>0</v>
      </c>
      <c r="AE9" s="34">
        <v>100</v>
      </c>
      <c r="AF9" s="43">
        <v>0</v>
      </c>
    </row>
    <row r="10" spans="1:32" ht="18.75" customHeight="1">
      <c r="A10" s="159">
        <v>8</v>
      </c>
      <c r="B10" s="160">
        <v>141</v>
      </c>
      <c r="C10" s="161" t="s">
        <v>1259</v>
      </c>
      <c r="D10" s="162" t="s">
        <v>3815</v>
      </c>
      <c r="E10" s="163" t="s">
        <v>3813</v>
      </c>
      <c r="F10" s="164">
        <v>8</v>
      </c>
      <c r="G10" s="165">
        <v>97004037</v>
      </c>
      <c r="H10" s="166">
        <v>47</v>
      </c>
      <c r="I10" s="167">
        <v>45</v>
      </c>
      <c r="J10" s="168">
        <v>98436691</v>
      </c>
      <c r="K10" s="169">
        <v>118</v>
      </c>
      <c r="L10" s="170">
        <v>116</v>
      </c>
      <c r="M10" s="165">
        <v>22148329</v>
      </c>
      <c r="N10" s="166">
        <v>185</v>
      </c>
      <c r="O10" s="167">
        <v>182</v>
      </c>
      <c r="P10" s="168">
        <v>34508323</v>
      </c>
      <c r="Q10" s="169">
        <v>49</v>
      </c>
      <c r="R10" s="170">
        <v>47</v>
      </c>
      <c r="S10" s="165">
        <v>154744150</v>
      </c>
      <c r="T10" s="166">
        <v>40</v>
      </c>
      <c r="U10" s="167">
        <v>39</v>
      </c>
      <c r="V10" s="168">
        <v>14837252</v>
      </c>
      <c r="W10" s="169">
        <v>159</v>
      </c>
      <c r="X10" s="170">
        <v>158</v>
      </c>
      <c r="Y10" s="165">
        <v>18947</v>
      </c>
      <c r="Z10" s="166">
        <v>283</v>
      </c>
      <c r="AA10" s="167">
        <v>279</v>
      </c>
      <c r="AB10" s="168">
        <v>260</v>
      </c>
      <c r="AC10" s="171">
        <v>371</v>
      </c>
      <c r="AD10" s="163">
        <v>0</v>
      </c>
      <c r="AE10" s="172">
        <v>100</v>
      </c>
      <c r="AF10" s="173">
        <v>0</v>
      </c>
    </row>
    <row r="11" spans="1:32" ht="18.75" customHeight="1">
      <c r="A11" s="29">
        <v>9</v>
      </c>
      <c r="B11" s="30" t="s">
        <v>3813</v>
      </c>
      <c r="C11" s="31" t="s">
        <v>1338</v>
      </c>
      <c r="D11" s="32" t="s">
        <v>3816</v>
      </c>
      <c r="E11" s="42" t="s">
        <v>3813</v>
      </c>
      <c r="F11" s="44">
        <v>9</v>
      </c>
      <c r="G11" s="35">
        <v>96964336</v>
      </c>
      <c r="H11" s="36">
        <v>49</v>
      </c>
      <c r="I11" s="37">
        <v>47</v>
      </c>
      <c r="J11" s="38">
        <v>98305344</v>
      </c>
      <c r="K11" s="39">
        <v>64</v>
      </c>
      <c r="L11" s="40">
        <v>62</v>
      </c>
      <c r="M11" s="35">
        <v>27561872</v>
      </c>
      <c r="N11" s="36">
        <v>9</v>
      </c>
      <c r="O11" s="37">
        <v>9</v>
      </c>
      <c r="P11" s="38">
        <v>146019402</v>
      </c>
      <c r="Q11" s="39">
        <v>11</v>
      </c>
      <c r="R11" s="40">
        <v>10</v>
      </c>
      <c r="S11" s="35">
        <v>271772010</v>
      </c>
      <c r="T11" s="36">
        <v>488</v>
      </c>
      <c r="U11" s="37">
        <v>484</v>
      </c>
      <c r="V11" s="38">
        <v>-9739476</v>
      </c>
      <c r="W11" s="39">
        <v>328</v>
      </c>
      <c r="X11" s="40">
        <v>327</v>
      </c>
      <c r="Y11" s="35">
        <v>3028</v>
      </c>
      <c r="Z11" s="36">
        <v>352</v>
      </c>
      <c r="AA11" s="37">
        <v>348</v>
      </c>
      <c r="AB11" s="38">
        <v>187</v>
      </c>
      <c r="AC11" s="94">
        <v>369</v>
      </c>
      <c r="AD11" s="42">
        <v>0</v>
      </c>
      <c r="AE11" s="34">
        <v>18</v>
      </c>
      <c r="AF11" s="43">
        <v>82</v>
      </c>
    </row>
    <row r="12" spans="1:32" ht="18.75" customHeight="1">
      <c r="A12" s="45">
        <v>10</v>
      </c>
      <c r="B12" s="46">
        <v>11</v>
      </c>
      <c r="C12" s="47" t="s">
        <v>2156</v>
      </c>
      <c r="D12" s="48" t="s">
        <v>3375</v>
      </c>
      <c r="E12" s="49" t="s">
        <v>3813</v>
      </c>
      <c r="F12" s="50">
        <v>10</v>
      </c>
      <c r="G12" s="51">
        <v>96960860</v>
      </c>
      <c r="H12" s="52">
        <v>50</v>
      </c>
      <c r="I12" s="53">
        <v>48</v>
      </c>
      <c r="J12" s="54">
        <v>98177458</v>
      </c>
      <c r="K12" s="55">
        <v>426</v>
      </c>
      <c r="L12" s="56">
        <v>423</v>
      </c>
      <c r="M12" s="51">
        <v>5405200</v>
      </c>
      <c r="N12" s="52">
        <v>249</v>
      </c>
      <c r="O12" s="53">
        <v>245</v>
      </c>
      <c r="P12" s="54">
        <v>26880965</v>
      </c>
      <c r="Q12" s="55">
        <v>333</v>
      </c>
      <c r="R12" s="56">
        <v>330</v>
      </c>
      <c r="S12" s="51">
        <v>45860377</v>
      </c>
      <c r="T12" s="52">
        <v>268</v>
      </c>
      <c r="U12" s="53">
        <v>266</v>
      </c>
      <c r="V12" s="54">
        <v>2365015</v>
      </c>
      <c r="W12" s="55">
        <v>139</v>
      </c>
      <c r="X12" s="56">
        <v>138</v>
      </c>
      <c r="Y12" s="51">
        <v>21786</v>
      </c>
      <c r="Z12" s="52">
        <v>376</v>
      </c>
      <c r="AA12" s="53">
        <v>372</v>
      </c>
      <c r="AB12" s="54">
        <v>165</v>
      </c>
      <c r="AC12" s="95">
        <v>311</v>
      </c>
      <c r="AD12" s="49">
        <v>0</v>
      </c>
      <c r="AE12" s="57">
        <v>100</v>
      </c>
      <c r="AF12" s="58">
        <v>0</v>
      </c>
    </row>
    <row r="13" spans="1:32" ht="18.75" customHeight="1">
      <c r="A13" s="174">
        <v>11</v>
      </c>
      <c r="B13" s="175">
        <v>106</v>
      </c>
      <c r="C13" s="176" t="s">
        <v>2399</v>
      </c>
      <c r="D13" s="177" t="s">
        <v>3815</v>
      </c>
      <c r="E13" s="178" t="s">
        <v>3813</v>
      </c>
      <c r="F13" s="179">
        <v>11</v>
      </c>
      <c r="G13" s="180">
        <v>96777834</v>
      </c>
      <c r="H13" s="181">
        <v>45</v>
      </c>
      <c r="I13" s="182">
        <v>43</v>
      </c>
      <c r="J13" s="183">
        <v>98763590</v>
      </c>
      <c r="K13" s="184">
        <v>30</v>
      </c>
      <c r="L13" s="185">
        <v>28</v>
      </c>
      <c r="M13" s="180">
        <v>35791263</v>
      </c>
      <c r="N13" s="181">
        <v>182</v>
      </c>
      <c r="O13" s="182">
        <v>179</v>
      </c>
      <c r="P13" s="183">
        <v>34849118</v>
      </c>
      <c r="Q13" s="184">
        <v>236</v>
      </c>
      <c r="R13" s="185">
        <v>233</v>
      </c>
      <c r="S13" s="180">
        <v>61046543</v>
      </c>
      <c r="T13" s="181">
        <v>36</v>
      </c>
      <c r="U13" s="182">
        <v>35</v>
      </c>
      <c r="V13" s="183">
        <v>15416605</v>
      </c>
      <c r="W13" s="184">
        <v>256</v>
      </c>
      <c r="X13" s="185">
        <v>255</v>
      </c>
      <c r="Y13" s="180">
        <v>9533</v>
      </c>
      <c r="Z13" s="181">
        <v>53</v>
      </c>
      <c r="AA13" s="182">
        <v>53</v>
      </c>
      <c r="AB13" s="183">
        <v>699</v>
      </c>
      <c r="AC13" s="186">
        <v>321</v>
      </c>
      <c r="AD13" s="178">
        <v>0</v>
      </c>
      <c r="AE13" s="187">
        <v>100</v>
      </c>
      <c r="AF13" s="188">
        <v>0</v>
      </c>
    </row>
    <row r="14" spans="1:32" ht="18.75" customHeight="1">
      <c r="A14" s="29">
        <v>12</v>
      </c>
      <c r="B14" s="30" t="s">
        <v>3813</v>
      </c>
      <c r="C14" s="31" t="s">
        <v>1339</v>
      </c>
      <c r="D14" s="32" t="s">
        <v>3815</v>
      </c>
      <c r="E14" s="42" t="s">
        <v>3813</v>
      </c>
      <c r="F14" s="44">
        <v>12</v>
      </c>
      <c r="G14" s="35">
        <v>96484950</v>
      </c>
      <c r="H14" s="36">
        <v>16</v>
      </c>
      <c r="I14" s="37">
        <v>14</v>
      </c>
      <c r="J14" s="38">
        <v>116691344</v>
      </c>
      <c r="K14" s="39">
        <v>455</v>
      </c>
      <c r="L14" s="40">
        <v>452</v>
      </c>
      <c r="M14" s="35">
        <v>3846577</v>
      </c>
      <c r="N14" s="36">
        <v>356</v>
      </c>
      <c r="O14" s="37">
        <v>352</v>
      </c>
      <c r="P14" s="38">
        <v>15477188</v>
      </c>
      <c r="Q14" s="39">
        <v>261</v>
      </c>
      <c r="R14" s="40">
        <v>258</v>
      </c>
      <c r="S14" s="35">
        <v>56720740</v>
      </c>
      <c r="T14" s="36">
        <v>127</v>
      </c>
      <c r="U14" s="37">
        <v>126</v>
      </c>
      <c r="V14" s="38">
        <v>6375552</v>
      </c>
      <c r="W14" s="39">
        <v>15</v>
      </c>
      <c r="X14" s="40">
        <v>15</v>
      </c>
      <c r="Y14" s="35">
        <v>51070</v>
      </c>
      <c r="Z14" s="36">
        <v>286</v>
      </c>
      <c r="AA14" s="37">
        <v>282</v>
      </c>
      <c r="AB14" s="38">
        <v>258</v>
      </c>
      <c r="AC14" s="94">
        <v>371</v>
      </c>
      <c r="AD14" s="42">
        <v>0</v>
      </c>
      <c r="AE14" s="34">
        <v>100</v>
      </c>
      <c r="AF14" s="43">
        <v>0</v>
      </c>
    </row>
    <row r="15" spans="1:32" ht="18.75" customHeight="1">
      <c r="A15" s="159">
        <v>13</v>
      </c>
      <c r="B15" s="160" t="s">
        <v>3813</v>
      </c>
      <c r="C15" s="161" t="s">
        <v>1340</v>
      </c>
      <c r="D15" s="162" t="s">
        <v>3815</v>
      </c>
      <c r="E15" s="163" t="s">
        <v>3813</v>
      </c>
      <c r="F15" s="164">
        <v>13</v>
      </c>
      <c r="G15" s="165">
        <v>96463067</v>
      </c>
      <c r="H15" s="166">
        <v>57</v>
      </c>
      <c r="I15" s="167">
        <v>55</v>
      </c>
      <c r="J15" s="168">
        <v>97562150</v>
      </c>
      <c r="K15" s="169">
        <v>385</v>
      </c>
      <c r="L15" s="170">
        <v>382</v>
      </c>
      <c r="M15" s="165">
        <v>7939574</v>
      </c>
      <c r="N15" s="166">
        <v>11</v>
      </c>
      <c r="O15" s="167">
        <v>10</v>
      </c>
      <c r="P15" s="168">
        <v>142698012</v>
      </c>
      <c r="Q15" s="169">
        <v>51</v>
      </c>
      <c r="R15" s="170">
        <v>49</v>
      </c>
      <c r="S15" s="165">
        <v>152849743</v>
      </c>
      <c r="T15" s="166">
        <v>190</v>
      </c>
      <c r="U15" s="167">
        <v>189</v>
      </c>
      <c r="V15" s="168">
        <v>4435683</v>
      </c>
      <c r="W15" s="169">
        <v>151</v>
      </c>
      <c r="X15" s="170">
        <v>150</v>
      </c>
      <c r="Y15" s="165">
        <v>19895</v>
      </c>
      <c r="Z15" s="166">
        <v>88</v>
      </c>
      <c r="AA15" s="167">
        <v>88</v>
      </c>
      <c r="AB15" s="168">
        <v>577</v>
      </c>
      <c r="AC15" s="171">
        <v>321</v>
      </c>
      <c r="AD15" s="163">
        <v>0</v>
      </c>
      <c r="AE15" s="172">
        <v>100</v>
      </c>
      <c r="AF15" s="173">
        <v>0</v>
      </c>
    </row>
    <row r="16" spans="1:32" ht="18.75" customHeight="1">
      <c r="A16" s="159">
        <v>14</v>
      </c>
      <c r="B16" s="160" t="s">
        <v>3813</v>
      </c>
      <c r="C16" s="161" t="s">
        <v>1341</v>
      </c>
      <c r="D16" s="162" t="s">
        <v>3815</v>
      </c>
      <c r="E16" s="163" t="s">
        <v>3813</v>
      </c>
      <c r="F16" s="164">
        <v>14</v>
      </c>
      <c r="G16" s="165">
        <v>96036260</v>
      </c>
      <c r="H16" s="166">
        <v>60</v>
      </c>
      <c r="I16" s="167">
        <v>58</v>
      </c>
      <c r="J16" s="168">
        <v>97271501</v>
      </c>
      <c r="K16" s="169">
        <v>14</v>
      </c>
      <c r="L16" s="170">
        <v>12</v>
      </c>
      <c r="M16" s="165">
        <v>43706159</v>
      </c>
      <c r="N16" s="166">
        <v>89</v>
      </c>
      <c r="O16" s="167">
        <v>86</v>
      </c>
      <c r="P16" s="168">
        <v>53583028</v>
      </c>
      <c r="Q16" s="169">
        <v>71</v>
      </c>
      <c r="R16" s="170">
        <v>68</v>
      </c>
      <c r="S16" s="165">
        <v>124766533</v>
      </c>
      <c r="T16" s="166">
        <v>51</v>
      </c>
      <c r="U16" s="167">
        <v>50</v>
      </c>
      <c r="V16" s="168">
        <v>12891834</v>
      </c>
      <c r="W16" s="169">
        <v>165</v>
      </c>
      <c r="X16" s="170">
        <v>164</v>
      </c>
      <c r="Y16" s="165">
        <v>18138</v>
      </c>
      <c r="Z16" s="166">
        <v>91</v>
      </c>
      <c r="AA16" s="167">
        <v>91</v>
      </c>
      <c r="AB16" s="168">
        <v>575</v>
      </c>
      <c r="AC16" s="171">
        <v>371</v>
      </c>
      <c r="AD16" s="163">
        <v>0</v>
      </c>
      <c r="AE16" s="172">
        <v>100</v>
      </c>
      <c r="AF16" s="173">
        <v>0</v>
      </c>
    </row>
    <row r="17" spans="1:32" ht="18.75" customHeight="1">
      <c r="A17" s="45">
        <v>15</v>
      </c>
      <c r="B17" s="46" t="s">
        <v>3813</v>
      </c>
      <c r="C17" s="47" t="s">
        <v>1342</v>
      </c>
      <c r="D17" s="48" t="s">
        <v>2740</v>
      </c>
      <c r="E17" s="49" t="s">
        <v>3813</v>
      </c>
      <c r="F17" s="50">
        <v>15</v>
      </c>
      <c r="G17" s="51">
        <v>96012945</v>
      </c>
      <c r="H17" s="52">
        <v>23</v>
      </c>
      <c r="I17" s="53">
        <v>21</v>
      </c>
      <c r="J17" s="54">
        <v>107294461</v>
      </c>
      <c r="K17" s="55">
        <v>272</v>
      </c>
      <c r="L17" s="56">
        <v>269</v>
      </c>
      <c r="M17" s="51">
        <v>13565859</v>
      </c>
      <c r="N17" s="52">
        <v>373</v>
      </c>
      <c r="O17" s="53">
        <v>369</v>
      </c>
      <c r="P17" s="54">
        <v>14475144</v>
      </c>
      <c r="Q17" s="55">
        <v>170</v>
      </c>
      <c r="R17" s="56">
        <v>167</v>
      </c>
      <c r="S17" s="51">
        <v>77571594</v>
      </c>
      <c r="T17" s="52">
        <v>237</v>
      </c>
      <c r="U17" s="53">
        <v>235</v>
      </c>
      <c r="V17" s="54">
        <v>3125399</v>
      </c>
      <c r="W17" s="55">
        <v>239</v>
      </c>
      <c r="X17" s="56">
        <v>238</v>
      </c>
      <c r="Y17" s="51">
        <v>11150</v>
      </c>
      <c r="Z17" s="52">
        <v>353</v>
      </c>
      <c r="AA17" s="53">
        <v>349</v>
      </c>
      <c r="AB17" s="54">
        <v>187</v>
      </c>
      <c r="AC17" s="95">
        <v>311</v>
      </c>
      <c r="AD17" s="49">
        <v>0</v>
      </c>
      <c r="AE17" s="57">
        <v>100</v>
      </c>
      <c r="AF17" s="58">
        <v>0</v>
      </c>
    </row>
    <row r="18" spans="1:32" ht="18.75" customHeight="1">
      <c r="A18" s="15">
        <v>16</v>
      </c>
      <c r="B18" s="16">
        <v>127</v>
      </c>
      <c r="C18" s="17" t="s">
        <v>1343</v>
      </c>
      <c r="D18" s="18" t="s">
        <v>3812</v>
      </c>
      <c r="E18" s="60" t="s">
        <v>3813</v>
      </c>
      <c r="F18" s="27">
        <v>16</v>
      </c>
      <c r="G18" s="21">
        <v>95785421</v>
      </c>
      <c r="H18" s="22">
        <v>34</v>
      </c>
      <c r="I18" s="23">
        <v>32</v>
      </c>
      <c r="J18" s="24">
        <v>102435891</v>
      </c>
      <c r="K18" s="25" t="s">
        <v>3813</v>
      </c>
      <c r="L18" s="26" t="s">
        <v>3813</v>
      </c>
      <c r="M18" s="61" t="s">
        <v>3813</v>
      </c>
      <c r="N18" s="22" t="s">
        <v>3813</v>
      </c>
      <c r="O18" s="23" t="s">
        <v>3813</v>
      </c>
      <c r="P18" s="66" t="s">
        <v>3813</v>
      </c>
      <c r="Q18" s="25" t="s">
        <v>3813</v>
      </c>
      <c r="R18" s="26" t="s">
        <v>3813</v>
      </c>
      <c r="S18" s="61" t="s">
        <v>3813</v>
      </c>
      <c r="T18" s="22" t="s">
        <v>3813</v>
      </c>
      <c r="U18" s="23" t="s">
        <v>3813</v>
      </c>
      <c r="V18" s="66" t="s">
        <v>3813</v>
      </c>
      <c r="W18" s="25">
        <v>98</v>
      </c>
      <c r="X18" s="26">
        <v>97</v>
      </c>
      <c r="Y18" s="21">
        <v>28959</v>
      </c>
      <c r="Z18" s="22">
        <v>197</v>
      </c>
      <c r="AA18" s="23">
        <v>196</v>
      </c>
      <c r="AB18" s="24">
        <v>350</v>
      </c>
      <c r="AC18" s="93">
        <v>356</v>
      </c>
      <c r="AD18" s="19">
        <v>0</v>
      </c>
      <c r="AE18" s="27">
        <v>0.01</v>
      </c>
      <c r="AF18" s="28">
        <v>99.99</v>
      </c>
    </row>
    <row r="19" spans="1:32" ht="18.75" customHeight="1">
      <c r="A19" s="159">
        <v>17</v>
      </c>
      <c r="B19" s="160">
        <v>124</v>
      </c>
      <c r="C19" s="161" t="s">
        <v>1344</v>
      </c>
      <c r="D19" s="162" t="s">
        <v>3815</v>
      </c>
      <c r="E19" s="163" t="s">
        <v>3813</v>
      </c>
      <c r="F19" s="164">
        <v>17</v>
      </c>
      <c r="G19" s="165">
        <v>95470663</v>
      </c>
      <c r="H19" s="166">
        <v>9</v>
      </c>
      <c r="I19" s="167">
        <v>7</v>
      </c>
      <c r="J19" s="168">
        <v>152082198</v>
      </c>
      <c r="K19" s="169">
        <v>18</v>
      </c>
      <c r="L19" s="170">
        <v>16</v>
      </c>
      <c r="M19" s="165">
        <v>40645395</v>
      </c>
      <c r="N19" s="166">
        <v>65</v>
      </c>
      <c r="O19" s="167">
        <v>63</v>
      </c>
      <c r="P19" s="168">
        <v>63609451</v>
      </c>
      <c r="Q19" s="169">
        <v>36</v>
      </c>
      <c r="R19" s="170">
        <v>34</v>
      </c>
      <c r="S19" s="165">
        <v>176577184</v>
      </c>
      <c r="T19" s="166">
        <v>132</v>
      </c>
      <c r="U19" s="167">
        <v>131</v>
      </c>
      <c r="V19" s="168">
        <v>6175615</v>
      </c>
      <c r="W19" s="169">
        <v>12</v>
      </c>
      <c r="X19" s="170">
        <v>12</v>
      </c>
      <c r="Y19" s="165">
        <v>52498</v>
      </c>
      <c r="Z19" s="166">
        <v>181</v>
      </c>
      <c r="AA19" s="167">
        <v>180</v>
      </c>
      <c r="AB19" s="168">
        <v>379</v>
      </c>
      <c r="AC19" s="171">
        <v>371</v>
      </c>
      <c r="AD19" s="163">
        <v>0</v>
      </c>
      <c r="AE19" s="172">
        <v>100</v>
      </c>
      <c r="AF19" s="173">
        <v>0</v>
      </c>
    </row>
    <row r="20" spans="1:32" ht="18.75" customHeight="1">
      <c r="A20" s="29">
        <v>18</v>
      </c>
      <c r="B20" s="30" t="s">
        <v>3813</v>
      </c>
      <c r="C20" s="31" t="s">
        <v>1345</v>
      </c>
      <c r="D20" s="32" t="s">
        <v>3374</v>
      </c>
      <c r="E20" s="42" t="s">
        <v>3813</v>
      </c>
      <c r="F20" s="44">
        <v>18</v>
      </c>
      <c r="G20" s="35">
        <v>95385465</v>
      </c>
      <c r="H20" s="36">
        <v>69</v>
      </c>
      <c r="I20" s="37">
        <v>67</v>
      </c>
      <c r="J20" s="38">
        <v>96349325</v>
      </c>
      <c r="K20" s="39" t="s">
        <v>3813</v>
      </c>
      <c r="L20" s="40" t="s">
        <v>3813</v>
      </c>
      <c r="M20" s="41" t="s">
        <v>3813</v>
      </c>
      <c r="N20" s="36" t="s">
        <v>3813</v>
      </c>
      <c r="O20" s="37" t="s">
        <v>3813</v>
      </c>
      <c r="P20" s="59" t="s">
        <v>3813</v>
      </c>
      <c r="Q20" s="39">
        <v>315</v>
      </c>
      <c r="R20" s="40">
        <v>312</v>
      </c>
      <c r="S20" s="35">
        <v>48414514</v>
      </c>
      <c r="T20" s="36" t="s">
        <v>3813</v>
      </c>
      <c r="U20" s="37" t="s">
        <v>3813</v>
      </c>
      <c r="V20" s="59" t="s">
        <v>3813</v>
      </c>
      <c r="W20" s="39">
        <v>434</v>
      </c>
      <c r="X20" s="40">
        <v>432</v>
      </c>
      <c r="Y20" s="35">
        <v>20</v>
      </c>
      <c r="Z20" s="36">
        <v>407</v>
      </c>
      <c r="AA20" s="37">
        <v>403</v>
      </c>
      <c r="AB20" s="38">
        <v>131</v>
      </c>
      <c r="AC20" s="94">
        <v>369</v>
      </c>
      <c r="AD20" s="42">
        <v>0</v>
      </c>
      <c r="AE20" s="34">
        <v>100</v>
      </c>
      <c r="AF20" s="43">
        <v>0</v>
      </c>
    </row>
    <row r="21" spans="1:32" ht="18.75" customHeight="1">
      <c r="A21" s="29">
        <v>19</v>
      </c>
      <c r="B21" s="30">
        <v>154</v>
      </c>
      <c r="C21" s="31" t="s">
        <v>1346</v>
      </c>
      <c r="D21" s="32" t="s">
        <v>3816</v>
      </c>
      <c r="E21" s="33" t="s">
        <v>3813</v>
      </c>
      <c r="F21" s="34">
        <v>19</v>
      </c>
      <c r="G21" s="35">
        <v>95286362</v>
      </c>
      <c r="H21" s="36">
        <v>37</v>
      </c>
      <c r="I21" s="37">
        <v>35</v>
      </c>
      <c r="J21" s="38">
        <v>102072175</v>
      </c>
      <c r="K21" s="39">
        <v>9</v>
      </c>
      <c r="L21" s="40">
        <v>7</v>
      </c>
      <c r="M21" s="35">
        <v>51005490</v>
      </c>
      <c r="N21" s="36">
        <v>159</v>
      </c>
      <c r="O21" s="37">
        <v>156</v>
      </c>
      <c r="P21" s="38">
        <v>38101758</v>
      </c>
      <c r="Q21" s="39">
        <v>221</v>
      </c>
      <c r="R21" s="40">
        <v>218</v>
      </c>
      <c r="S21" s="35">
        <v>64001252</v>
      </c>
      <c r="T21" s="36">
        <v>5</v>
      </c>
      <c r="U21" s="37">
        <v>4</v>
      </c>
      <c r="V21" s="38">
        <v>34258640</v>
      </c>
      <c r="W21" s="39">
        <v>339</v>
      </c>
      <c r="X21" s="40">
        <v>338</v>
      </c>
      <c r="Y21" s="35">
        <v>2647</v>
      </c>
      <c r="Z21" s="36">
        <v>324</v>
      </c>
      <c r="AA21" s="37">
        <v>320</v>
      </c>
      <c r="AB21" s="38">
        <v>213</v>
      </c>
      <c r="AC21" s="94">
        <v>351</v>
      </c>
      <c r="AD21" s="42">
        <v>0</v>
      </c>
      <c r="AE21" s="34">
        <v>50</v>
      </c>
      <c r="AF21" s="43">
        <v>50</v>
      </c>
    </row>
    <row r="22" spans="1:32" ht="18.75" customHeight="1">
      <c r="A22" s="45">
        <v>20</v>
      </c>
      <c r="B22" s="46">
        <v>392</v>
      </c>
      <c r="C22" s="47" t="s">
        <v>478</v>
      </c>
      <c r="D22" s="48" t="s">
        <v>1756</v>
      </c>
      <c r="E22" s="49" t="s">
        <v>3813</v>
      </c>
      <c r="F22" s="50">
        <v>20</v>
      </c>
      <c r="G22" s="51">
        <v>95183751</v>
      </c>
      <c r="H22" s="52">
        <v>65</v>
      </c>
      <c r="I22" s="53">
        <v>63</v>
      </c>
      <c r="J22" s="54">
        <v>96828608</v>
      </c>
      <c r="K22" s="55">
        <v>22</v>
      </c>
      <c r="L22" s="56">
        <v>20</v>
      </c>
      <c r="M22" s="51">
        <v>38620020</v>
      </c>
      <c r="N22" s="52">
        <v>25</v>
      </c>
      <c r="O22" s="53">
        <v>23</v>
      </c>
      <c r="P22" s="54">
        <v>106037786</v>
      </c>
      <c r="Q22" s="55">
        <v>57</v>
      </c>
      <c r="R22" s="56">
        <v>55</v>
      </c>
      <c r="S22" s="51">
        <v>142534566</v>
      </c>
      <c r="T22" s="52">
        <v>7</v>
      </c>
      <c r="U22" s="53">
        <v>6</v>
      </c>
      <c r="V22" s="54">
        <v>29466549</v>
      </c>
      <c r="W22" s="55" t="s">
        <v>3813</v>
      </c>
      <c r="X22" s="56" t="s">
        <v>3813</v>
      </c>
      <c r="Y22" s="62" t="s">
        <v>3813</v>
      </c>
      <c r="Z22" s="52">
        <v>208</v>
      </c>
      <c r="AA22" s="53">
        <v>207</v>
      </c>
      <c r="AB22" s="54">
        <v>339</v>
      </c>
      <c r="AC22" s="95">
        <v>311</v>
      </c>
      <c r="AD22" s="49">
        <v>0</v>
      </c>
      <c r="AE22" s="57">
        <v>100</v>
      </c>
      <c r="AF22" s="58">
        <v>0</v>
      </c>
    </row>
    <row r="23" spans="1:32" ht="18.75" customHeight="1">
      <c r="A23" s="15">
        <v>21</v>
      </c>
      <c r="B23" s="16">
        <v>195</v>
      </c>
      <c r="C23" s="17" t="s">
        <v>3104</v>
      </c>
      <c r="D23" s="18" t="s">
        <v>465</v>
      </c>
      <c r="E23" s="19" t="s">
        <v>3813</v>
      </c>
      <c r="F23" s="20">
        <v>21</v>
      </c>
      <c r="G23" s="21">
        <v>95012743</v>
      </c>
      <c r="H23" s="22">
        <v>28</v>
      </c>
      <c r="I23" s="23">
        <v>26</v>
      </c>
      <c r="J23" s="24">
        <v>104397426</v>
      </c>
      <c r="K23" s="25">
        <v>491</v>
      </c>
      <c r="L23" s="26">
        <v>488</v>
      </c>
      <c r="M23" s="21">
        <v>-114019</v>
      </c>
      <c r="N23" s="22">
        <v>247</v>
      </c>
      <c r="O23" s="23">
        <v>244</v>
      </c>
      <c r="P23" s="24">
        <v>26934184</v>
      </c>
      <c r="Q23" s="25">
        <v>27</v>
      </c>
      <c r="R23" s="26">
        <v>25</v>
      </c>
      <c r="S23" s="21">
        <v>204752161</v>
      </c>
      <c r="T23" s="22">
        <v>479</v>
      </c>
      <c r="U23" s="23">
        <v>475</v>
      </c>
      <c r="V23" s="24">
        <v>-6511311</v>
      </c>
      <c r="W23" s="25">
        <v>2</v>
      </c>
      <c r="X23" s="26">
        <v>2</v>
      </c>
      <c r="Y23" s="21">
        <v>61626</v>
      </c>
      <c r="Z23" s="22">
        <v>40</v>
      </c>
      <c r="AA23" s="23">
        <v>40</v>
      </c>
      <c r="AB23" s="24">
        <v>780</v>
      </c>
      <c r="AC23" s="93">
        <v>311</v>
      </c>
      <c r="AD23" s="19">
        <v>0</v>
      </c>
      <c r="AE23" s="27">
        <v>100</v>
      </c>
      <c r="AF23" s="28">
        <v>0</v>
      </c>
    </row>
    <row r="24" spans="1:32" ht="18.75" customHeight="1">
      <c r="A24" s="29">
        <v>22</v>
      </c>
      <c r="B24" s="30">
        <v>89</v>
      </c>
      <c r="C24" s="31" t="s">
        <v>1079</v>
      </c>
      <c r="D24" s="32" t="s">
        <v>1734</v>
      </c>
      <c r="E24" s="42" t="s">
        <v>3813</v>
      </c>
      <c r="F24" s="44">
        <v>22</v>
      </c>
      <c r="G24" s="35">
        <v>94997591</v>
      </c>
      <c r="H24" s="36">
        <v>42</v>
      </c>
      <c r="I24" s="37">
        <v>40</v>
      </c>
      <c r="J24" s="38">
        <v>100579191</v>
      </c>
      <c r="K24" s="39">
        <v>15</v>
      </c>
      <c r="L24" s="40">
        <v>13</v>
      </c>
      <c r="M24" s="35">
        <v>41639296</v>
      </c>
      <c r="N24" s="36">
        <v>40</v>
      </c>
      <c r="O24" s="37">
        <v>38</v>
      </c>
      <c r="P24" s="38">
        <v>90917523</v>
      </c>
      <c r="Q24" s="39">
        <v>82</v>
      </c>
      <c r="R24" s="40">
        <v>79</v>
      </c>
      <c r="S24" s="35">
        <v>117522185</v>
      </c>
      <c r="T24" s="36">
        <v>24</v>
      </c>
      <c r="U24" s="37">
        <v>23</v>
      </c>
      <c r="V24" s="38">
        <v>16682490</v>
      </c>
      <c r="W24" s="39">
        <v>432</v>
      </c>
      <c r="X24" s="40">
        <v>430</v>
      </c>
      <c r="Y24" s="35">
        <v>30</v>
      </c>
      <c r="Z24" s="36">
        <v>83</v>
      </c>
      <c r="AA24" s="37">
        <v>83</v>
      </c>
      <c r="AB24" s="38">
        <v>591</v>
      </c>
      <c r="AC24" s="94">
        <v>352</v>
      </c>
      <c r="AD24" s="42">
        <v>0</v>
      </c>
      <c r="AE24" s="34">
        <v>100</v>
      </c>
      <c r="AF24" s="43">
        <v>0</v>
      </c>
    </row>
    <row r="25" spans="1:32" ht="18.75" customHeight="1">
      <c r="A25" s="29">
        <v>23</v>
      </c>
      <c r="B25" s="30">
        <v>18</v>
      </c>
      <c r="C25" s="31" t="s">
        <v>1347</v>
      </c>
      <c r="D25" s="32" t="s">
        <v>3812</v>
      </c>
      <c r="E25" s="42" t="s">
        <v>3813</v>
      </c>
      <c r="F25" s="44">
        <v>23</v>
      </c>
      <c r="G25" s="35">
        <v>94899688</v>
      </c>
      <c r="H25" s="36">
        <v>81</v>
      </c>
      <c r="I25" s="37">
        <v>79</v>
      </c>
      <c r="J25" s="38">
        <v>94899688</v>
      </c>
      <c r="K25" s="39">
        <v>137</v>
      </c>
      <c r="L25" s="40">
        <v>135</v>
      </c>
      <c r="M25" s="35">
        <v>20615850</v>
      </c>
      <c r="N25" s="36">
        <v>293</v>
      </c>
      <c r="O25" s="37">
        <v>289</v>
      </c>
      <c r="P25" s="38">
        <v>21737278</v>
      </c>
      <c r="Q25" s="39">
        <v>251</v>
      </c>
      <c r="R25" s="40">
        <v>248</v>
      </c>
      <c r="S25" s="35">
        <v>58137611</v>
      </c>
      <c r="T25" s="36">
        <v>474</v>
      </c>
      <c r="U25" s="37">
        <v>470</v>
      </c>
      <c r="V25" s="38">
        <v>-5708193</v>
      </c>
      <c r="W25" s="39">
        <v>81</v>
      </c>
      <c r="X25" s="40">
        <v>80</v>
      </c>
      <c r="Y25" s="35">
        <v>30520</v>
      </c>
      <c r="Z25" s="36">
        <v>110</v>
      </c>
      <c r="AA25" s="37">
        <v>110</v>
      </c>
      <c r="AB25" s="38">
        <v>520</v>
      </c>
      <c r="AC25" s="94">
        <v>384</v>
      </c>
      <c r="AD25" s="42">
        <v>0</v>
      </c>
      <c r="AE25" s="34">
        <v>0</v>
      </c>
      <c r="AF25" s="43">
        <v>100</v>
      </c>
    </row>
    <row r="26" spans="1:32" ht="18.75" customHeight="1">
      <c r="A26" s="159">
        <v>24</v>
      </c>
      <c r="B26" s="160">
        <v>167</v>
      </c>
      <c r="C26" s="161" t="s">
        <v>1287</v>
      </c>
      <c r="D26" s="162" t="s">
        <v>3815</v>
      </c>
      <c r="E26" s="163" t="s">
        <v>3813</v>
      </c>
      <c r="F26" s="164">
        <v>24</v>
      </c>
      <c r="G26" s="165">
        <v>94658718</v>
      </c>
      <c r="H26" s="166">
        <v>79</v>
      </c>
      <c r="I26" s="167">
        <v>77</v>
      </c>
      <c r="J26" s="168">
        <v>95070927</v>
      </c>
      <c r="K26" s="169">
        <v>31</v>
      </c>
      <c r="L26" s="170">
        <v>29</v>
      </c>
      <c r="M26" s="165">
        <v>35563951</v>
      </c>
      <c r="N26" s="166">
        <v>482</v>
      </c>
      <c r="O26" s="167">
        <v>478</v>
      </c>
      <c r="P26" s="168">
        <v>3058804</v>
      </c>
      <c r="Q26" s="169">
        <v>468</v>
      </c>
      <c r="R26" s="170">
        <v>464</v>
      </c>
      <c r="S26" s="165">
        <v>26726605</v>
      </c>
      <c r="T26" s="166">
        <v>422</v>
      </c>
      <c r="U26" s="167">
        <v>418</v>
      </c>
      <c r="V26" s="168">
        <v>-272201</v>
      </c>
      <c r="W26" s="169" t="s">
        <v>3813</v>
      </c>
      <c r="X26" s="170" t="s">
        <v>3813</v>
      </c>
      <c r="Y26" s="189" t="s">
        <v>3813</v>
      </c>
      <c r="Z26" s="166">
        <v>1</v>
      </c>
      <c r="AA26" s="167">
        <v>1</v>
      </c>
      <c r="AB26" s="168">
        <v>2014</v>
      </c>
      <c r="AC26" s="171">
        <v>311</v>
      </c>
      <c r="AD26" s="163">
        <v>0</v>
      </c>
      <c r="AE26" s="172">
        <v>99.9</v>
      </c>
      <c r="AF26" s="173">
        <v>0.1</v>
      </c>
    </row>
    <row r="27" spans="1:32" ht="18.75" customHeight="1">
      <c r="A27" s="45">
        <v>25</v>
      </c>
      <c r="B27" s="46" t="s">
        <v>3813</v>
      </c>
      <c r="C27" s="47" t="s">
        <v>1348</v>
      </c>
      <c r="D27" s="48" t="s">
        <v>465</v>
      </c>
      <c r="E27" s="49" t="s">
        <v>3813</v>
      </c>
      <c r="F27" s="50">
        <v>25</v>
      </c>
      <c r="G27" s="51">
        <v>94564966</v>
      </c>
      <c r="H27" s="52">
        <v>68</v>
      </c>
      <c r="I27" s="53">
        <v>66</v>
      </c>
      <c r="J27" s="54">
        <v>96412908</v>
      </c>
      <c r="K27" s="55">
        <v>447</v>
      </c>
      <c r="L27" s="56">
        <v>444</v>
      </c>
      <c r="M27" s="51">
        <v>4637768</v>
      </c>
      <c r="N27" s="52">
        <v>251</v>
      </c>
      <c r="O27" s="53">
        <v>247</v>
      </c>
      <c r="P27" s="54">
        <v>26240625</v>
      </c>
      <c r="Q27" s="55">
        <v>326</v>
      </c>
      <c r="R27" s="56">
        <v>323</v>
      </c>
      <c r="S27" s="51">
        <v>46908511</v>
      </c>
      <c r="T27" s="52">
        <v>365</v>
      </c>
      <c r="U27" s="53">
        <v>362</v>
      </c>
      <c r="V27" s="54">
        <v>709348</v>
      </c>
      <c r="W27" s="55">
        <v>319</v>
      </c>
      <c r="X27" s="56">
        <v>318</v>
      </c>
      <c r="Y27" s="51">
        <v>3531</v>
      </c>
      <c r="Z27" s="52">
        <v>408</v>
      </c>
      <c r="AA27" s="53">
        <v>404</v>
      </c>
      <c r="AB27" s="54">
        <v>130</v>
      </c>
      <c r="AC27" s="95">
        <v>390</v>
      </c>
      <c r="AD27" s="49">
        <v>0</v>
      </c>
      <c r="AE27" s="57">
        <v>100</v>
      </c>
      <c r="AF27" s="58">
        <v>0</v>
      </c>
    </row>
    <row r="28" spans="1:32" ht="18.75" customHeight="1">
      <c r="A28" s="174">
        <v>26</v>
      </c>
      <c r="B28" s="175" t="s">
        <v>3813</v>
      </c>
      <c r="C28" s="190" t="s">
        <v>3813</v>
      </c>
      <c r="D28" s="177" t="s">
        <v>3815</v>
      </c>
      <c r="E28" s="178" t="s">
        <v>3813</v>
      </c>
      <c r="F28" s="179">
        <v>26</v>
      </c>
      <c r="G28" s="191" t="s">
        <v>3813</v>
      </c>
      <c r="H28" s="181">
        <v>18</v>
      </c>
      <c r="I28" s="182">
        <v>16</v>
      </c>
      <c r="J28" s="192" t="s">
        <v>3813</v>
      </c>
      <c r="K28" s="184">
        <v>27</v>
      </c>
      <c r="L28" s="185">
        <v>25</v>
      </c>
      <c r="M28" s="191" t="s">
        <v>3813</v>
      </c>
      <c r="N28" s="181">
        <v>48</v>
      </c>
      <c r="O28" s="182">
        <v>46</v>
      </c>
      <c r="P28" s="192" t="s">
        <v>3813</v>
      </c>
      <c r="Q28" s="184">
        <v>86</v>
      </c>
      <c r="R28" s="185">
        <v>83</v>
      </c>
      <c r="S28" s="191" t="s">
        <v>3813</v>
      </c>
      <c r="T28" s="181">
        <v>25</v>
      </c>
      <c r="U28" s="182">
        <v>24</v>
      </c>
      <c r="V28" s="192" t="s">
        <v>3813</v>
      </c>
      <c r="W28" s="184">
        <v>18</v>
      </c>
      <c r="X28" s="185">
        <v>18</v>
      </c>
      <c r="Y28" s="191" t="s">
        <v>3813</v>
      </c>
      <c r="Z28" s="181">
        <v>26</v>
      </c>
      <c r="AA28" s="182">
        <v>26</v>
      </c>
      <c r="AB28" s="192" t="s">
        <v>3813</v>
      </c>
      <c r="AC28" s="186">
        <v>321</v>
      </c>
      <c r="AD28" s="178">
        <v>0</v>
      </c>
      <c r="AE28" s="187">
        <v>100</v>
      </c>
      <c r="AF28" s="188">
        <v>0</v>
      </c>
    </row>
    <row r="29" spans="1:32" ht="18.75" customHeight="1">
      <c r="A29" s="29">
        <v>27</v>
      </c>
      <c r="B29" s="30">
        <v>12</v>
      </c>
      <c r="C29" s="31" t="s">
        <v>3950</v>
      </c>
      <c r="D29" s="32" t="s">
        <v>3369</v>
      </c>
      <c r="E29" s="42" t="s">
        <v>3813</v>
      </c>
      <c r="F29" s="44">
        <v>27</v>
      </c>
      <c r="G29" s="35">
        <v>94323177</v>
      </c>
      <c r="H29" s="36">
        <v>63</v>
      </c>
      <c r="I29" s="37">
        <v>61</v>
      </c>
      <c r="J29" s="38">
        <v>97053130</v>
      </c>
      <c r="K29" s="39">
        <v>117</v>
      </c>
      <c r="L29" s="40">
        <v>115</v>
      </c>
      <c r="M29" s="35">
        <v>22182265</v>
      </c>
      <c r="N29" s="36">
        <v>224</v>
      </c>
      <c r="O29" s="37">
        <v>221</v>
      </c>
      <c r="P29" s="38">
        <v>29205441</v>
      </c>
      <c r="Q29" s="39">
        <v>192</v>
      </c>
      <c r="R29" s="40">
        <v>189</v>
      </c>
      <c r="S29" s="35">
        <v>73128654</v>
      </c>
      <c r="T29" s="36">
        <v>72</v>
      </c>
      <c r="U29" s="37">
        <v>71</v>
      </c>
      <c r="V29" s="38">
        <v>9743047</v>
      </c>
      <c r="W29" s="39">
        <v>23</v>
      </c>
      <c r="X29" s="40">
        <v>23</v>
      </c>
      <c r="Y29" s="35">
        <v>46921</v>
      </c>
      <c r="Z29" s="36">
        <v>284</v>
      </c>
      <c r="AA29" s="37">
        <v>280</v>
      </c>
      <c r="AB29" s="38">
        <v>260</v>
      </c>
      <c r="AC29" s="94">
        <v>381</v>
      </c>
      <c r="AD29" s="42">
        <v>0</v>
      </c>
      <c r="AE29" s="34">
        <v>100</v>
      </c>
      <c r="AF29" s="43">
        <v>0</v>
      </c>
    </row>
    <row r="30" spans="1:32" ht="18.75" customHeight="1">
      <c r="A30" s="29">
        <v>28</v>
      </c>
      <c r="B30" s="30">
        <v>49</v>
      </c>
      <c r="C30" s="31" t="s">
        <v>1349</v>
      </c>
      <c r="D30" s="32" t="s">
        <v>3369</v>
      </c>
      <c r="E30" s="42" t="s">
        <v>3813</v>
      </c>
      <c r="F30" s="44">
        <v>28</v>
      </c>
      <c r="G30" s="35">
        <v>94256509</v>
      </c>
      <c r="H30" s="36">
        <v>86</v>
      </c>
      <c r="I30" s="37">
        <v>84</v>
      </c>
      <c r="J30" s="38">
        <v>94256509</v>
      </c>
      <c r="K30" s="39">
        <v>102</v>
      </c>
      <c r="L30" s="40">
        <v>100</v>
      </c>
      <c r="M30" s="35">
        <v>23559836</v>
      </c>
      <c r="N30" s="36">
        <v>495</v>
      </c>
      <c r="O30" s="37">
        <v>491</v>
      </c>
      <c r="P30" s="38">
        <v>-11539758</v>
      </c>
      <c r="Q30" s="39">
        <v>354</v>
      </c>
      <c r="R30" s="40">
        <v>351</v>
      </c>
      <c r="S30" s="35">
        <v>43472955</v>
      </c>
      <c r="T30" s="36">
        <v>223</v>
      </c>
      <c r="U30" s="37">
        <v>221</v>
      </c>
      <c r="V30" s="38">
        <v>3456437</v>
      </c>
      <c r="W30" s="39">
        <v>358</v>
      </c>
      <c r="X30" s="40">
        <v>357</v>
      </c>
      <c r="Y30" s="35">
        <v>1605</v>
      </c>
      <c r="Z30" s="36">
        <v>41</v>
      </c>
      <c r="AA30" s="37">
        <v>41</v>
      </c>
      <c r="AB30" s="38">
        <v>770</v>
      </c>
      <c r="AC30" s="94">
        <v>384</v>
      </c>
      <c r="AD30" s="42">
        <v>0</v>
      </c>
      <c r="AE30" s="34">
        <v>0</v>
      </c>
      <c r="AF30" s="43">
        <v>100</v>
      </c>
    </row>
    <row r="31" spans="1:32" ht="18.75" customHeight="1">
      <c r="A31" s="159">
        <v>29</v>
      </c>
      <c r="B31" s="160" t="s">
        <v>3813</v>
      </c>
      <c r="C31" s="161" t="s">
        <v>1350</v>
      </c>
      <c r="D31" s="162" t="s">
        <v>3815</v>
      </c>
      <c r="E31" s="163" t="s">
        <v>3813</v>
      </c>
      <c r="F31" s="164">
        <v>29</v>
      </c>
      <c r="G31" s="165">
        <v>94200101</v>
      </c>
      <c r="H31" s="166">
        <v>87</v>
      </c>
      <c r="I31" s="167">
        <v>85</v>
      </c>
      <c r="J31" s="168">
        <v>94200101</v>
      </c>
      <c r="K31" s="169">
        <v>179</v>
      </c>
      <c r="L31" s="170">
        <v>176</v>
      </c>
      <c r="M31" s="165">
        <v>17857242</v>
      </c>
      <c r="N31" s="166">
        <v>144</v>
      </c>
      <c r="O31" s="167">
        <v>141</v>
      </c>
      <c r="P31" s="168">
        <v>41131446</v>
      </c>
      <c r="Q31" s="169">
        <v>283</v>
      </c>
      <c r="R31" s="170">
        <v>280</v>
      </c>
      <c r="S31" s="165">
        <v>53216059</v>
      </c>
      <c r="T31" s="166">
        <v>142</v>
      </c>
      <c r="U31" s="167">
        <v>141</v>
      </c>
      <c r="V31" s="168">
        <v>5819474</v>
      </c>
      <c r="W31" s="169" t="s">
        <v>3813</v>
      </c>
      <c r="X31" s="170" t="s">
        <v>3813</v>
      </c>
      <c r="Y31" s="189" t="s">
        <v>3813</v>
      </c>
      <c r="Z31" s="166">
        <v>329</v>
      </c>
      <c r="AA31" s="167">
        <v>325</v>
      </c>
      <c r="AB31" s="168">
        <v>205</v>
      </c>
      <c r="AC31" s="171">
        <v>354</v>
      </c>
      <c r="AD31" s="163">
        <v>0</v>
      </c>
      <c r="AE31" s="172">
        <v>100</v>
      </c>
      <c r="AF31" s="173">
        <v>0</v>
      </c>
    </row>
    <row r="32" spans="1:32" ht="18.75" customHeight="1">
      <c r="A32" s="142">
        <v>30</v>
      </c>
      <c r="B32" s="143">
        <v>109</v>
      </c>
      <c r="C32" s="144" t="s">
        <v>2402</v>
      </c>
      <c r="D32" s="145" t="s">
        <v>3815</v>
      </c>
      <c r="E32" s="146" t="s">
        <v>3813</v>
      </c>
      <c r="F32" s="147">
        <v>30</v>
      </c>
      <c r="G32" s="148">
        <v>94175797</v>
      </c>
      <c r="H32" s="149">
        <v>51</v>
      </c>
      <c r="I32" s="150">
        <v>49</v>
      </c>
      <c r="J32" s="151">
        <v>98064601</v>
      </c>
      <c r="K32" s="152">
        <v>316</v>
      </c>
      <c r="L32" s="153">
        <v>313</v>
      </c>
      <c r="M32" s="148">
        <v>11203337</v>
      </c>
      <c r="N32" s="149">
        <v>341</v>
      </c>
      <c r="O32" s="150">
        <v>337</v>
      </c>
      <c r="P32" s="151">
        <v>16419912</v>
      </c>
      <c r="Q32" s="152">
        <v>451</v>
      </c>
      <c r="R32" s="153">
        <v>447</v>
      </c>
      <c r="S32" s="148">
        <v>30378736</v>
      </c>
      <c r="T32" s="149">
        <v>175</v>
      </c>
      <c r="U32" s="150">
        <v>174</v>
      </c>
      <c r="V32" s="151">
        <v>4824927</v>
      </c>
      <c r="W32" s="152">
        <v>8</v>
      </c>
      <c r="X32" s="153">
        <v>8</v>
      </c>
      <c r="Y32" s="148">
        <v>54276</v>
      </c>
      <c r="Z32" s="149">
        <v>310</v>
      </c>
      <c r="AA32" s="150">
        <v>306</v>
      </c>
      <c r="AB32" s="151">
        <v>227</v>
      </c>
      <c r="AC32" s="156">
        <v>322</v>
      </c>
      <c r="AD32" s="146">
        <v>0</v>
      </c>
      <c r="AE32" s="157">
        <v>100</v>
      </c>
      <c r="AF32" s="158">
        <v>0</v>
      </c>
    </row>
    <row r="33" spans="1:32" ht="18.75" customHeight="1">
      <c r="A33" s="15">
        <v>31</v>
      </c>
      <c r="B33" s="16">
        <v>56</v>
      </c>
      <c r="C33" s="17" t="s">
        <v>1813</v>
      </c>
      <c r="D33" s="18" t="s">
        <v>465</v>
      </c>
      <c r="E33" s="19" t="s">
        <v>3813</v>
      </c>
      <c r="F33" s="20">
        <v>31</v>
      </c>
      <c r="G33" s="21">
        <v>94103031</v>
      </c>
      <c r="H33" s="22">
        <v>73</v>
      </c>
      <c r="I33" s="23">
        <v>71</v>
      </c>
      <c r="J33" s="24">
        <v>95815745</v>
      </c>
      <c r="K33" s="25">
        <v>287</v>
      </c>
      <c r="L33" s="26">
        <v>284</v>
      </c>
      <c r="M33" s="21">
        <v>12777185</v>
      </c>
      <c r="N33" s="22">
        <v>439</v>
      </c>
      <c r="O33" s="23">
        <v>435</v>
      </c>
      <c r="P33" s="24">
        <v>9631785</v>
      </c>
      <c r="Q33" s="25">
        <v>114</v>
      </c>
      <c r="R33" s="26">
        <v>111</v>
      </c>
      <c r="S33" s="21">
        <v>96998248</v>
      </c>
      <c r="T33" s="22">
        <v>464</v>
      </c>
      <c r="U33" s="23">
        <v>460</v>
      </c>
      <c r="V33" s="24">
        <v>-3585587</v>
      </c>
      <c r="W33" s="25">
        <v>227</v>
      </c>
      <c r="X33" s="26">
        <v>226</v>
      </c>
      <c r="Y33" s="21">
        <v>11949</v>
      </c>
      <c r="Z33" s="22">
        <v>291</v>
      </c>
      <c r="AA33" s="23">
        <v>287</v>
      </c>
      <c r="AB33" s="24">
        <v>253</v>
      </c>
      <c r="AC33" s="93">
        <v>341</v>
      </c>
      <c r="AD33" s="19">
        <v>0</v>
      </c>
      <c r="AE33" s="27">
        <v>100</v>
      </c>
      <c r="AF33" s="28">
        <v>0</v>
      </c>
    </row>
    <row r="34" spans="1:32" ht="18.75" customHeight="1">
      <c r="A34" s="159">
        <v>32</v>
      </c>
      <c r="B34" s="160" t="s">
        <v>3813</v>
      </c>
      <c r="C34" s="161" t="s">
        <v>1351</v>
      </c>
      <c r="D34" s="162" t="s">
        <v>3815</v>
      </c>
      <c r="E34" s="193" t="s">
        <v>3813</v>
      </c>
      <c r="F34" s="172">
        <v>32</v>
      </c>
      <c r="G34" s="165">
        <v>93806091</v>
      </c>
      <c r="H34" s="166">
        <v>39</v>
      </c>
      <c r="I34" s="167">
        <v>37</v>
      </c>
      <c r="J34" s="168">
        <v>101105141</v>
      </c>
      <c r="K34" s="169">
        <v>58</v>
      </c>
      <c r="L34" s="170">
        <v>56</v>
      </c>
      <c r="M34" s="165">
        <v>27996321</v>
      </c>
      <c r="N34" s="166">
        <v>151</v>
      </c>
      <c r="O34" s="167">
        <v>148</v>
      </c>
      <c r="P34" s="168">
        <v>39327054</v>
      </c>
      <c r="Q34" s="169">
        <v>152</v>
      </c>
      <c r="R34" s="170">
        <v>149</v>
      </c>
      <c r="S34" s="165">
        <v>82397205</v>
      </c>
      <c r="T34" s="166">
        <v>67</v>
      </c>
      <c r="U34" s="167">
        <v>66</v>
      </c>
      <c r="V34" s="168">
        <v>10779796</v>
      </c>
      <c r="W34" s="169">
        <v>124</v>
      </c>
      <c r="X34" s="170">
        <v>123</v>
      </c>
      <c r="Y34" s="165">
        <v>25086</v>
      </c>
      <c r="Z34" s="166">
        <v>370</v>
      </c>
      <c r="AA34" s="167">
        <v>366</v>
      </c>
      <c r="AB34" s="168">
        <v>172</v>
      </c>
      <c r="AC34" s="171">
        <v>352</v>
      </c>
      <c r="AD34" s="163">
        <v>0</v>
      </c>
      <c r="AE34" s="172">
        <v>0</v>
      </c>
      <c r="AF34" s="173">
        <v>100</v>
      </c>
    </row>
    <row r="35" spans="1:32" ht="18.75" customHeight="1">
      <c r="A35" s="29">
        <v>33</v>
      </c>
      <c r="B35" s="30" t="s">
        <v>3813</v>
      </c>
      <c r="C35" s="31" t="s">
        <v>2998</v>
      </c>
      <c r="D35" s="32" t="s">
        <v>3812</v>
      </c>
      <c r="E35" s="42" t="s">
        <v>3813</v>
      </c>
      <c r="F35" s="44">
        <v>33</v>
      </c>
      <c r="G35" s="35">
        <v>93661378</v>
      </c>
      <c r="H35" s="36">
        <v>71</v>
      </c>
      <c r="I35" s="37">
        <v>69</v>
      </c>
      <c r="J35" s="38">
        <v>96049550</v>
      </c>
      <c r="K35" s="39">
        <v>61</v>
      </c>
      <c r="L35" s="40">
        <v>59</v>
      </c>
      <c r="M35" s="35">
        <v>27701476</v>
      </c>
      <c r="N35" s="36">
        <v>129</v>
      </c>
      <c r="O35" s="37">
        <v>126</v>
      </c>
      <c r="P35" s="38">
        <v>43736413</v>
      </c>
      <c r="Q35" s="39">
        <v>133</v>
      </c>
      <c r="R35" s="40">
        <v>130</v>
      </c>
      <c r="S35" s="35">
        <v>88464589</v>
      </c>
      <c r="T35" s="36">
        <v>316</v>
      </c>
      <c r="U35" s="37">
        <v>313</v>
      </c>
      <c r="V35" s="38">
        <v>1450821</v>
      </c>
      <c r="W35" s="39">
        <v>3</v>
      </c>
      <c r="X35" s="40">
        <v>3</v>
      </c>
      <c r="Y35" s="35">
        <v>59551</v>
      </c>
      <c r="Z35" s="36">
        <v>253</v>
      </c>
      <c r="AA35" s="37">
        <v>249</v>
      </c>
      <c r="AB35" s="38">
        <v>295</v>
      </c>
      <c r="AC35" s="94">
        <v>371</v>
      </c>
      <c r="AD35" s="42">
        <v>0</v>
      </c>
      <c r="AE35" s="34">
        <v>100</v>
      </c>
      <c r="AF35" s="43">
        <v>0</v>
      </c>
    </row>
    <row r="36" spans="1:32" ht="18.75" customHeight="1">
      <c r="A36" s="159">
        <v>34</v>
      </c>
      <c r="B36" s="160">
        <v>158</v>
      </c>
      <c r="C36" s="161" t="s">
        <v>1352</v>
      </c>
      <c r="D36" s="162" t="s">
        <v>3815</v>
      </c>
      <c r="E36" s="163" t="s">
        <v>3813</v>
      </c>
      <c r="F36" s="164">
        <v>34</v>
      </c>
      <c r="G36" s="165">
        <v>93509513</v>
      </c>
      <c r="H36" s="166">
        <v>56</v>
      </c>
      <c r="I36" s="167">
        <v>54</v>
      </c>
      <c r="J36" s="168">
        <v>97678347</v>
      </c>
      <c r="K36" s="169">
        <v>71</v>
      </c>
      <c r="L36" s="170">
        <v>69</v>
      </c>
      <c r="M36" s="165">
        <v>26904753</v>
      </c>
      <c r="N36" s="166">
        <v>284</v>
      </c>
      <c r="O36" s="167">
        <v>280</v>
      </c>
      <c r="P36" s="168">
        <v>22484647</v>
      </c>
      <c r="Q36" s="169">
        <v>246</v>
      </c>
      <c r="R36" s="170">
        <v>243</v>
      </c>
      <c r="S36" s="165">
        <v>59072144</v>
      </c>
      <c r="T36" s="166">
        <v>182</v>
      </c>
      <c r="U36" s="167">
        <v>181</v>
      </c>
      <c r="V36" s="168">
        <v>4649337</v>
      </c>
      <c r="W36" s="169">
        <v>99</v>
      </c>
      <c r="X36" s="170">
        <v>98</v>
      </c>
      <c r="Y36" s="165">
        <v>28926</v>
      </c>
      <c r="Z36" s="166">
        <v>135</v>
      </c>
      <c r="AA36" s="167">
        <v>134</v>
      </c>
      <c r="AB36" s="168">
        <v>471</v>
      </c>
      <c r="AC36" s="171">
        <v>356</v>
      </c>
      <c r="AD36" s="163">
        <v>0</v>
      </c>
      <c r="AE36" s="172">
        <v>100</v>
      </c>
      <c r="AF36" s="173">
        <v>0</v>
      </c>
    </row>
    <row r="37" spans="1:32" ht="18.75" customHeight="1">
      <c r="A37" s="142">
        <v>35</v>
      </c>
      <c r="B37" s="143" t="s">
        <v>3813</v>
      </c>
      <c r="C37" s="194" t="s">
        <v>3813</v>
      </c>
      <c r="D37" s="145" t="s">
        <v>3815</v>
      </c>
      <c r="E37" s="146" t="s">
        <v>3813</v>
      </c>
      <c r="F37" s="147">
        <v>35</v>
      </c>
      <c r="G37" s="154" t="s">
        <v>3813</v>
      </c>
      <c r="H37" s="149">
        <v>85</v>
      </c>
      <c r="I37" s="150">
        <v>83</v>
      </c>
      <c r="J37" s="155" t="s">
        <v>3813</v>
      </c>
      <c r="K37" s="152">
        <v>341</v>
      </c>
      <c r="L37" s="153">
        <v>338</v>
      </c>
      <c r="M37" s="154" t="s">
        <v>3813</v>
      </c>
      <c r="N37" s="149">
        <v>347</v>
      </c>
      <c r="O37" s="150">
        <v>343</v>
      </c>
      <c r="P37" s="155" t="s">
        <v>3813</v>
      </c>
      <c r="Q37" s="152">
        <v>322</v>
      </c>
      <c r="R37" s="153">
        <v>319</v>
      </c>
      <c r="S37" s="154" t="s">
        <v>3813</v>
      </c>
      <c r="T37" s="149">
        <v>332</v>
      </c>
      <c r="U37" s="150">
        <v>329</v>
      </c>
      <c r="V37" s="155" t="s">
        <v>3813</v>
      </c>
      <c r="W37" s="152">
        <v>133</v>
      </c>
      <c r="X37" s="153">
        <v>132</v>
      </c>
      <c r="Y37" s="154" t="s">
        <v>3813</v>
      </c>
      <c r="Z37" s="149">
        <v>410</v>
      </c>
      <c r="AA37" s="150">
        <v>406</v>
      </c>
      <c r="AB37" s="155" t="s">
        <v>3813</v>
      </c>
      <c r="AC37" s="156">
        <v>372</v>
      </c>
      <c r="AD37" s="146">
        <v>0</v>
      </c>
      <c r="AE37" s="157">
        <v>100</v>
      </c>
      <c r="AF37" s="158">
        <v>0</v>
      </c>
    </row>
    <row r="38" spans="1:32" ht="18.75" customHeight="1">
      <c r="A38" s="15">
        <v>36</v>
      </c>
      <c r="B38" s="16">
        <v>68</v>
      </c>
      <c r="C38" s="17" t="s">
        <v>807</v>
      </c>
      <c r="D38" s="18" t="s">
        <v>465</v>
      </c>
      <c r="E38" s="19" t="s">
        <v>3813</v>
      </c>
      <c r="F38" s="20">
        <v>36</v>
      </c>
      <c r="G38" s="21">
        <v>92910216</v>
      </c>
      <c r="H38" s="22">
        <v>88</v>
      </c>
      <c r="I38" s="23">
        <v>86</v>
      </c>
      <c r="J38" s="24">
        <v>94135042</v>
      </c>
      <c r="K38" s="25">
        <v>104</v>
      </c>
      <c r="L38" s="26">
        <v>102</v>
      </c>
      <c r="M38" s="21">
        <v>23466222</v>
      </c>
      <c r="N38" s="22">
        <v>41</v>
      </c>
      <c r="O38" s="23">
        <v>39</v>
      </c>
      <c r="P38" s="24">
        <v>90226931</v>
      </c>
      <c r="Q38" s="25">
        <v>85</v>
      </c>
      <c r="R38" s="26">
        <v>82</v>
      </c>
      <c r="S38" s="21">
        <v>113667147</v>
      </c>
      <c r="T38" s="22">
        <v>62</v>
      </c>
      <c r="U38" s="23">
        <v>61</v>
      </c>
      <c r="V38" s="24">
        <v>11300792</v>
      </c>
      <c r="W38" s="25">
        <v>298</v>
      </c>
      <c r="X38" s="26">
        <v>297</v>
      </c>
      <c r="Y38" s="21">
        <v>5577</v>
      </c>
      <c r="Z38" s="22">
        <v>342</v>
      </c>
      <c r="AA38" s="23">
        <v>338</v>
      </c>
      <c r="AB38" s="24">
        <v>193</v>
      </c>
      <c r="AC38" s="93">
        <v>341</v>
      </c>
      <c r="AD38" s="19">
        <v>0</v>
      </c>
      <c r="AE38" s="27">
        <v>100</v>
      </c>
      <c r="AF38" s="28">
        <v>0</v>
      </c>
    </row>
    <row r="39" spans="1:32" ht="18.75" customHeight="1">
      <c r="A39" s="29">
        <v>37</v>
      </c>
      <c r="B39" s="30">
        <v>98</v>
      </c>
      <c r="C39" s="31" t="s">
        <v>2196</v>
      </c>
      <c r="D39" s="32" t="s">
        <v>465</v>
      </c>
      <c r="E39" s="42" t="s">
        <v>3813</v>
      </c>
      <c r="F39" s="44">
        <v>37</v>
      </c>
      <c r="G39" s="35">
        <v>92494254</v>
      </c>
      <c r="H39" s="36">
        <v>97</v>
      </c>
      <c r="I39" s="37">
        <v>95</v>
      </c>
      <c r="J39" s="38">
        <v>92884454</v>
      </c>
      <c r="K39" s="39">
        <v>350</v>
      </c>
      <c r="L39" s="40">
        <v>347</v>
      </c>
      <c r="M39" s="35">
        <v>9791059</v>
      </c>
      <c r="N39" s="36">
        <v>296</v>
      </c>
      <c r="O39" s="37">
        <v>292</v>
      </c>
      <c r="P39" s="38">
        <v>21503670</v>
      </c>
      <c r="Q39" s="39">
        <v>197</v>
      </c>
      <c r="R39" s="40">
        <v>194</v>
      </c>
      <c r="S39" s="35">
        <v>71944513</v>
      </c>
      <c r="T39" s="36">
        <v>302</v>
      </c>
      <c r="U39" s="37">
        <v>299</v>
      </c>
      <c r="V39" s="38">
        <v>1712130</v>
      </c>
      <c r="W39" s="39">
        <v>47</v>
      </c>
      <c r="X39" s="40">
        <v>47</v>
      </c>
      <c r="Y39" s="35">
        <v>38221</v>
      </c>
      <c r="Z39" s="36">
        <v>489</v>
      </c>
      <c r="AA39" s="37">
        <v>485</v>
      </c>
      <c r="AB39" s="38">
        <v>40</v>
      </c>
      <c r="AC39" s="94">
        <v>352</v>
      </c>
      <c r="AD39" s="42">
        <v>0</v>
      </c>
      <c r="AE39" s="34">
        <v>100</v>
      </c>
      <c r="AF39" s="43">
        <v>0</v>
      </c>
    </row>
    <row r="40" spans="1:32" ht="18.75" customHeight="1">
      <c r="A40" s="159">
        <v>38</v>
      </c>
      <c r="B40" s="160" t="s">
        <v>3813</v>
      </c>
      <c r="C40" s="161" t="s">
        <v>1353</v>
      </c>
      <c r="D40" s="162" t="s">
        <v>3815</v>
      </c>
      <c r="E40" s="163" t="s">
        <v>3813</v>
      </c>
      <c r="F40" s="164">
        <v>38</v>
      </c>
      <c r="G40" s="165">
        <v>92444732</v>
      </c>
      <c r="H40" s="166">
        <v>3</v>
      </c>
      <c r="I40" s="167">
        <v>2</v>
      </c>
      <c r="J40" s="168">
        <v>204653815</v>
      </c>
      <c r="K40" s="169">
        <v>127</v>
      </c>
      <c r="L40" s="170">
        <v>125</v>
      </c>
      <c r="M40" s="165">
        <v>21477169</v>
      </c>
      <c r="N40" s="166">
        <v>53</v>
      </c>
      <c r="O40" s="167">
        <v>51</v>
      </c>
      <c r="P40" s="168">
        <v>73120530</v>
      </c>
      <c r="Q40" s="169">
        <v>37</v>
      </c>
      <c r="R40" s="170">
        <v>35</v>
      </c>
      <c r="S40" s="165">
        <v>176467651</v>
      </c>
      <c r="T40" s="166">
        <v>252</v>
      </c>
      <c r="U40" s="167">
        <v>250</v>
      </c>
      <c r="V40" s="168">
        <v>2693325</v>
      </c>
      <c r="W40" s="169">
        <v>30</v>
      </c>
      <c r="X40" s="170">
        <v>30</v>
      </c>
      <c r="Y40" s="165">
        <v>44266</v>
      </c>
      <c r="Z40" s="166">
        <v>3</v>
      </c>
      <c r="AA40" s="167">
        <v>3</v>
      </c>
      <c r="AB40" s="168">
        <v>1692</v>
      </c>
      <c r="AC40" s="171">
        <v>322</v>
      </c>
      <c r="AD40" s="163">
        <v>0</v>
      </c>
      <c r="AE40" s="172">
        <v>100</v>
      </c>
      <c r="AF40" s="173">
        <v>0</v>
      </c>
    </row>
    <row r="41" spans="1:32" ht="18.75" customHeight="1">
      <c r="A41" s="29">
        <v>39</v>
      </c>
      <c r="B41" s="30">
        <v>76</v>
      </c>
      <c r="C41" s="31" t="s">
        <v>1354</v>
      </c>
      <c r="D41" s="32" t="s">
        <v>3369</v>
      </c>
      <c r="E41" s="42" t="s">
        <v>3813</v>
      </c>
      <c r="F41" s="44">
        <v>39</v>
      </c>
      <c r="G41" s="35">
        <v>92325228</v>
      </c>
      <c r="H41" s="36">
        <v>80</v>
      </c>
      <c r="I41" s="37">
        <v>78</v>
      </c>
      <c r="J41" s="38">
        <v>95012862</v>
      </c>
      <c r="K41" s="39">
        <v>166</v>
      </c>
      <c r="L41" s="40">
        <v>163</v>
      </c>
      <c r="M41" s="35">
        <v>18619733</v>
      </c>
      <c r="N41" s="36">
        <v>18</v>
      </c>
      <c r="O41" s="37">
        <v>17</v>
      </c>
      <c r="P41" s="38">
        <v>126467862</v>
      </c>
      <c r="Q41" s="39">
        <v>58</v>
      </c>
      <c r="R41" s="40">
        <v>56</v>
      </c>
      <c r="S41" s="35">
        <v>142321126</v>
      </c>
      <c r="T41" s="36">
        <v>248</v>
      </c>
      <c r="U41" s="37">
        <v>246</v>
      </c>
      <c r="V41" s="38">
        <v>2857588</v>
      </c>
      <c r="W41" s="39">
        <v>147</v>
      </c>
      <c r="X41" s="40">
        <v>146</v>
      </c>
      <c r="Y41" s="35">
        <v>20279</v>
      </c>
      <c r="Z41" s="36">
        <v>64</v>
      </c>
      <c r="AA41" s="37">
        <v>64</v>
      </c>
      <c r="AB41" s="38">
        <v>656</v>
      </c>
      <c r="AC41" s="94">
        <v>321</v>
      </c>
      <c r="AD41" s="42">
        <v>0</v>
      </c>
      <c r="AE41" s="34">
        <v>100</v>
      </c>
      <c r="AF41" s="43">
        <v>0</v>
      </c>
    </row>
    <row r="42" spans="1:32" ht="18.75" customHeight="1">
      <c r="A42" s="45">
        <v>40</v>
      </c>
      <c r="B42" s="46">
        <v>151</v>
      </c>
      <c r="C42" s="47" t="s">
        <v>1268</v>
      </c>
      <c r="D42" s="48" t="s">
        <v>3371</v>
      </c>
      <c r="E42" s="49" t="s">
        <v>3813</v>
      </c>
      <c r="F42" s="50">
        <v>40</v>
      </c>
      <c r="G42" s="51">
        <v>92314922</v>
      </c>
      <c r="H42" s="52">
        <v>93</v>
      </c>
      <c r="I42" s="53">
        <v>91</v>
      </c>
      <c r="J42" s="54">
        <v>93464877</v>
      </c>
      <c r="K42" s="55">
        <v>200</v>
      </c>
      <c r="L42" s="56">
        <v>197</v>
      </c>
      <c r="M42" s="51">
        <v>16391467</v>
      </c>
      <c r="N42" s="52">
        <v>1</v>
      </c>
      <c r="O42" s="53">
        <v>1</v>
      </c>
      <c r="P42" s="54">
        <v>387307326</v>
      </c>
      <c r="Q42" s="55">
        <v>4</v>
      </c>
      <c r="R42" s="56">
        <v>3</v>
      </c>
      <c r="S42" s="51">
        <v>410386988</v>
      </c>
      <c r="T42" s="52">
        <v>239</v>
      </c>
      <c r="U42" s="53">
        <v>237</v>
      </c>
      <c r="V42" s="54">
        <v>3111243</v>
      </c>
      <c r="W42" s="55">
        <v>316</v>
      </c>
      <c r="X42" s="56">
        <v>315</v>
      </c>
      <c r="Y42" s="51">
        <v>3842</v>
      </c>
      <c r="Z42" s="52">
        <v>178</v>
      </c>
      <c r="AA42" s="53">
        <v>177</v>
      </c>
      <c r="AB42" s="54">
        <v>380</v>
      </c>
      <c r="AC42" s="95">
        <v>341</v>
      </c>
      <c r="AD42" s="49">
        <v>0</v>
      </c>
      <c r="AE42" s="57">
        <v>100</v>
      </c>
      <c r="AF42" s="58">
        <v>0</v>
      </c>
    </row>
    <row r="43" spans="1:32" ht="18.75" customHeight="1">
      <c r="A43" s="174">
        <v>41</v>
      </c>
      <c r="B43" s="175" t="s">
        <v>3813</v>
      </c>
      <c r="C43" s="176" t="s">
        <v>1355</v>
      </c>
      <c r="D43" s="177" t="s">
        <v>3815</v>
      </c>
      <c r="E43" s="178" t="s">
        <v>3813</v>
      </c>
      <c r="F43" s="179">
        <v>41</v>
      </c>
      <c r="G43" s="180">
        <v>92289575</v>
      </c>
      <c r="H43" s="181">
        <v>53</v>
      </c>
      <c r="I43" s="182">
        <v>51</v>
      </c>
      <c r="J43" s="183">
        <v>97949010</v>
      </c>
      <c r="K43" s="184">
        <v>29</v>
      </c>
      <c r="L43" s="185">
        <v>27</v>
      </c>
      <c r="M43" s="180">
        <v>36206074</v>
      </c>
      <c r="N43" s="181">
        <v>195</v>
      </c>
      <c r="O43" s="182">
        <v>192</v>
      </c>
      <c r="P43" s="183">
        <v>33266843</v>
      </c>
      <c r="Q43" s="184">
        <v>115</v>
      </c>
      <c r="R43" s="185">
        <v>112</v>
      </c>
      <c r="S43" s="180">
        <v>95120114</v>
      </c>
      <c r="T43" s="181">
        <v>217</v>
      </c>
      <c r="U43" s="182">
        <v>215</v>
      </c>
      <c r="V43" s="183">
        <v>3715682</v>
      </c>
      <c r="W43" s="184">
        <v>301</v>
      </c>
      <c r="X43" s="185">
        <v>300</v>
      </c>
      <c r="Y43" s="180">
        <v>5510</v>
      </c>
      <c r="Z43" s="181">
        <v>78</v>
      </c>
      <c r="AA43" s="182">
        <v>78</v>
      </c>
      <c r="AB43" s="183">
        <v>603</v>
      </c>
      <c r="AC43" s="186">
        <v>384</v>
      </c>
      <c r="AD43" s="178">
        <v>0</v>
      </c>
      <c r="AE43" s="187">
        <v>100</v>
      </c>
      <c r="AF43" s="188">
        <v>0</v>
      </c>
    </row>
    <row r="44" spans="1:32" ht="18.75" customHeight="1">
      <c r="A44" s="29">
        <v>42</v>
      </c>
      <c r="B44" s="30">
        <v>31</v>
      </c>
      <c r="C44" s="31" t="s">
        <v>1356</v>
      </c>
      <c r="D44" s="32" t="s">
        <v>465</v>
      </c>
      <c r="E44" s="42" t="s">
        <v>3813</v>
      </c>
      <c r="F44" s="44">
        <v>42</v>
      </c>
      <c r="G44" s="35">
        <v>92201807</v>
      </c>
      <c r="H44" s="36">
        <v>30</v>
      </c>
      <c r="I44" s="37">
        <v>28</v>
      </c>
      <c r="J44" s="38">
        <v>103629075</v>
      </c>
      <c r="K44" s="39">
        <v>38</v>
      </c>
      <c r="L44" s="40">
        <v>36</v>
      </c>
      <c r="M44" s="35">
        <v>33259448</v>
      </c>
      <c r="N44" s="36">
        <v>187</v>
      </c>
      <c r="O44" s="37">
        <v>184</v>
      </c>
      <c r="P44" s="38">
        <v>34384316</v>
      </c>
      <c r="Q44" s="39">
        <v>107</v>
      </c>
      <c r="R44" s="40">
        <v>104</v>
      </c>
      <c r="S44" s="35">
        <v>101204842</v>
      </c>
      <c r="T44" s="36">
        <v>61</v>
      </c>
      <c r="U44" s="37">
        <v>60</v>
      </c>
      <c r="V44" s="38">
        <v>11801992</v>
      </c>
      <c r="W44" s="39">
        <v>25</v>
      </c>
      <c r="X44" s="40">
        <v>25</v>
      </c>
      <c r="Y44" s="35">
        <v>46606</v>
      </c>
      <c r="Z44" s="36">
        <v>58</v>
      </c>
      <c r="AA44" s="37">
        <v>58</v>
      </c>
      <c r="AB44" s="38">
        <v>672</v>
      </c>
      <c r="AC44" s="94">
        <v>382</v>
      </c>
      <c r="AD44" s="42">
        <v>0</v>
      </c>
      <c r="AE44" s="34">
        <v>100</v>
      </c>
      <c r="AF44" s="43">
        <v>0</v>
      </c>
    </row>
    <row r="45" spans="1:32" ht="18.75" customHeight="1">
      <c r="A45" s="159">
        <v>43</v>
      </c>
      <c r="B45" s="160" t="s">
        <v>3813</v>
      </c>
      <c r="C45" s="161" t="s">
        <v>1357</v>
      </c>
      <c r="D45" s="162" t="s">
        <v>3815</v>
      </c>
      <c r="E45" s="163" t="s">
        <v>3813</v>
      </c>
      <c r="F45" s="164">
        <v>43</v>
      </c>
      <c r="G45" s="165">
        <v>91906852</v>
      </c>
      <c r="H45" s="166">
        <v>70</v>
      </c>
      <c r="I45" s="167">
        <v>68</v>
      </c>
      <c r="J45" s="168">
        <v>96333949</v>
      </c>
      <c r="K45" s="169">
        <v>260</v>
      </c>
      <c r="L45" s="170">
        <v>257</v>
      </c>
      <c r="M45" s="165">
        <v>14052813</v>
      </c>
      <c r="N45" s="166">
        <v>91</v>
      </c>
      <c r="O45" s="167">
        <v>88</v>
      </c>
      <c r="P45" s="168">
        <v>52388938</v>
      </c>
      <c r="Q45" s="169">
        <v>69</v>
      </c>
      <c r="R45" s="170">
        <v>66</v>
      </c>
      <c r="S45" s="165">
        <v>125038154</v>
      </c>
      <c r="T45" s="166">
        <v>428</v>
      </c>
      <c r="U45" s="167">
        <v>424</v>
      </c>
      <c r="V45" s="168">
        <v>-507770</v>
      </c>
      <c r="W45" s="169">
        <v>116</v>
      </c>
      <c r="X45" s="170">
        <v>115</v>
      </c>
      <c r="Y45" s="165">
        <v>25720</v>
      </c>
      <c r="Z45" s="166">
        <v>65</v>
      </c>
      <c r="AA45" s="167">
        <v>65</v>
      </c>
      <c r="AB45" s="168">
        <v>652</v>
      </c>
      <c r="AC45" s="171">
        <v>361</v>
      </c>
      <c r="AD45" s="163">
        <v>0</v>
      </c>
      <c r="AE45" s="172">
        <v>100</v>
      </c>
      <c r="AF45" s="173">
        <v>0</v>
      </c>
    </row>
    <row r="46" spans="1:32" ht="18.75" customHeight="1">
      <c r="A46" s="159">
        <v>44</v>
      </c>
      <c r="B46" s="160" t="s">
        <v>3813</v>
      </c>
      <c r="C46" s="161" t="s">
        <v>1358</v>
      </c>
      <c r="D46" s="162" t="s">
        <v>3814</v>
      </c>
      <c r="E46" s="163">
        <v>1</v>
      </c>
      <c r="F46" s="164" t="s">
        <v>3813</v>
      </c>
      <c r="G46" s="165">
        <v>91634846</v>
      </c>
      <c r="H46" s="166">
        <v>5</v>
      </c>
      <c r="I46" s="167">
        <v>2</v>
      </c>
      <c r="J46" s="168">
        <v>181745916</v>
      </c>
      <c r="K46" s="169">
        <v>1</v>
      </c>
      <c r="L46" s="170">
        <v>1</v>
      </c>
      <c r="M46" s="165">
        <v>100298147</v>
      </c>
      <c r="N46" s="166">
        <v>10</v>
      </c>
      <c r="O46" s="167">
        <v>1</v>
      </c>
      <c r="P46" s="168">
        <v>145562033</v>
      </c>
      <c r="Q46" s="169">
        <v>17</v>
      </c>
      <c r="R46" s="170">
        <v>2</v>
      </c>
      <c r="S46" s="165">
        <v>238394035</v>
      </c>
      <c r="T46" s="166">
        <v>2</v>
      </c>
      <c r="U46" s="167">
        <v>1</v>
      </c>
      <c r="V46" s="168">
        <v>54118005</v>
      </c>
      <c r="W46" s="169">
        <v>382</v>
      </c>
      <c r="X46" s="170">
        <v>2</v>
      </c>
      <c r="Y46" s="165">
        <v>714</v>
      </c>
      <c r="Z46" s="166">
        <v>120</v>
      </c>
      <c r="AA46" s="167">
        <v>1</v>
      </c>
      <c r="AB46" s="168">
        <v>503</v>
      </c>
      <c r="AC46" s="171">
        <v>369</v>
      </c>
      <c r="AD46" s="163">
        <v>100</v>
      </c>
      <c r="AE46" s="172">
        <v>0</v>
      </c>
      <c r="AF46" s="173">
        <v>0</v>
      </c>
    </row>
    <row r="47" spans="1:32" ht="18.75" customHeight="1">
      <c r="A47" s="45">
        <v>45</v>
      </c>
      <c r="B47" s="46" t="s">
        <v>3813</v>
      </c>
      <c r="C47" s="47" t="s">
        <v>1359</v>
      </c>
      <c r="D47" s="48" t="s">
        <v>1750</v>
      </c>
      <c r="E47" s="49" t="s">
        <v>3813</v>
      </c>
      <c r="F47" s="50">
        <v>44</v>
      </c>
      <c r="G47" s="51">
        <v>91552039</v>
      </c>
      <c r="H47" s="52">
        <v>100</v>
      </c>
      <c r="I47" s="53">
        <v>98</v>
      </c>
      <c r="J47" s="54">
        <v>92460015</v>
      </c>
      <c r="K47" s="55">
        <v>194</v>
      </c>
      <c r="L47" s="56">
        <v>191</v>
      </c>
      <c r="M47" s="51">
        <v>16879745</v>
      </c>
      <c r="N47" s="52">
        <v>279</v>
      </c>
      <c r="O47" s="53">
        <v>275</v>
      </c>
      <c r="P47" s="54">
        <v>23038428</v>
      </c>
      <c r="Q47" s="55">
        <v>196</v>
      </c>
      <c r="R47" s="56">
        <v>193</v>
      </c>
      <c r="S47" s="51">
        <v>72188995</v>
      </c>
      <c r="T47" s="52">
        <v>391</v>
      </c>
      <c r="U47" s="53">
        <v>387</v>
      </c>
      <c r="V47" s="54">
        <v>399827</v>
      </c>
      <c r="W47" s="55">
        <v>372</v>
      </c>
      <c r="X47" s="56">
        <v>371</v>
      </c>
      <c r="Y47" s="51">
        <v>1102</v>
      </c>
      <c r="Z47" s="52">
        <v>125</v>
      </c>
      <c r="AA47" s="53">
        <v>124</v>
      </c>
      <c r="AB47" s="54">
        <v>498</v>
      </c>
      <c r="AC47" s="95">
        <v>311</v>
      </c>
      <c r="AD47" s="49">
        <v>0</v>
      </c>
      <c r="AE47" s="57">
        <v>100</v>
      </c>
      <c r="AF47" s="58">
        <v>0</v>
      </c>
    </row>
    <row r="48" spans="1:32" ht="18.75" customHeight="1">
      <c r="A48" s="174">
        <v>46</v>
      </c>
      <c r="B48" s="175">
        <v>36</v>
      </c>
      <c r="C48" s="176" t="s">
        <v>1069</v>
      </c>
      <c r="D48" s="177" t="s">
        <v>3815</v>
      </c>
      <c r="E48" s="178" t="s">
        <v>3813</v>
      </c>
      <c r="F48" s="179">
        <v>45</v>
      </c>
      <c r="G48" s="180">
        <v>91415133</v>
      </c>
      <c r="H48" s="181">
        <v>7</v>
      </c>
      <c r="I48" s="182">
        <v>5</v>
      </c>
      <c r="J48" s="183">
        <v>160604500</v>
      </c>
      <c r="K48" s="184">
        <v>10</v>
      </c>
      <c r="L48" s="185">
        <v>8</v>
      </c>
      <c r="M48" s="180">
        <v>47790902</v>
      </c>
      <c r="N48" s="181">
        <v>128</v>
      </c>
      <c r="O48" s="182">
        <v>125</v>
      </c>
      <c r="P48" s="183">
        <v>43960038</v>
      </c>
      <c r="Q48" s="184">
        <v>137</v>
      </c>
      <c r="R48" s="185">
        <v>134</v>
      </c>
      <c r="S48" s="180">
        <v>87506808</v>
      </c>
      <c r="T48" s="181">
        <v>49</v>
      </c>
      <c r="U48" s="182">
        <v>48</v>
      </c>
      <c r="V48" s="183">
        <v>13072360</v>
      </c>
      <c r="W48" s="184">
        <v>118</v>
      </c>
      <c r="X48" s="185">
        <v>117</v>
      </c>
      <c r="Y48" s="180">
        <v>25640</v>
      </c>
      <c r="Z48" s="181">
        <v>265</v>
      </c>
      <c r="AA48" s="182">
        <v>261</v>
      </c>
      <c r="AB48" s="183">
        <v>280</v>
      </c>
      <c r="AC48" s="186">
        <v>352</v>
      </c>
      <c r="AD48" s="178">
        <v>0</v>
      </c>
      <c r="AE48" s="187">
        <v>0</v>
      </c>
      <c r="AF48" s="188">
        <v>100</v>
      </c>
    </row>
    <row r="49" spans="1:32" ht="18.75" customHeight="1">
      <c r="A49" s="29">
        <v>47</v>
      </c>
      <c r="B49" s="30">
        <v>123</v>
      </c>
      <c r="C49" s="31" t="s">
        <v>2415</v>
      </c>
      <c r="D49" s="32" t="s">
        <v>3373</v>
      </c>
      <c r="E49" s="42" t="s">
        <v>3813</v>
      </c>
      <c r="F49" s="44">
        <v>46</v>
      </c>
      <c r="G49" s="35">
        <v>91304474</v>
      </c>
      <c r="H49" s="36">
        <v>83</v>
      </c>
      <c r="I49" s="37">
        <v>81</v>
      </c>
      <c r="J49" s="38">
        <v>94503529</v>
      </c>
      <c r="K49" s="39" t="s">
        <v>3813</v>
      </c>
      <c r="L49" s="40" t="s">
        <v>3813</v>
      </c>
      <c r="M49" s="41" t="s">
        <v>3813</v>
      </c>
      <c r="N49" s="36" t="s">
        <v>3813</v>
      </c>
      <c r="O49" s="37" t="s">
        <v>3813</v>
      </c>
      <c r="P49" s="59" t="s">
        <v>3813</v>
      </c>
      <c r="Q49" s="39" t="s">
        <v>3813</v>
      </c>
      <c r="R49" s="40" t="s">
        <v>3813</v>
      </c>
      <c r="S49" s="41" t="s">
        <v>3813</v>
      </c>
      <c r="T49" s="36" t="s">
        <v>3813</v>
      </c>
      <c r="U49" s="37" t="s">
        <v>3813</v>
      </c>
      <c r="V49" s="59" t="s">
        <v>3813</v>
      </c>
      <c r="W49" s="39">
        <v>127</v>
      </c>
      <c r="X49" s="40">
        <v>126</v>
      </c>
      <c r="Y49" s="35">
        <v>24520</v>
      </c>
      <c r="Z49" s="36">
        <v>173</v>
      </c>
      <c r="AA49" s="37">
        <v>172</v>
      </c>
      <c r="AB49" s="38">
        <v>389</v>
      </c>
      <c r="AC49" s="94">
        <v>321</v>
      </c>
      <c r="AD49" s="42">
        <v>0</v>
      </c>
      <c r="AE49" s="34">
        <v>100</v>
      </c>
      <c r="AF49" s="43">
        <v>0</v>
      </c>
    </row>
    <row r="50" spans="1:32" ht="18.75" customHeight="1">
      <c r="A50" s="159">
        <v>48</v>
      </c>
      <c r="B50" s="160" t="s">
        <v>3813</v>
      </c>
      <c r="C50" s="161" t="s">
        <v>1360</v>
      </c>
      <c r="D50" s="162" t="s">
        <v>3815</v>
      </c>
      <c r="E50" s="163" t="s">
        <v>3813</v>
      </c>
      <c r="F50" s="164">
        <v>47</v>
      </c>
      <c r="G50" s="165">
        <v>91228171</v>
      </c>
      <c r="H50" s="166">
        <v>107</v>
      </c>
      <c r="I50" s="167">
        <v>105</v>
      </c>
      <c r="J50" s="168">
        <v>91405269</v>
      </c>
      <c r="K50" s="169">
        <v>499</v>
      </c>
      <c r="L50" s="170">
        <v>495</v>
      </c>
      <c r="M50" s="165">
        <v>-15615956</v>
      </c>
      <c r="N50" s="166">
        <v>497</v>
      </c>
      <c r="O50" s="167">
        <v>493</v>
      </c>
      <c r="P50" s="168">
        <v>-28628267</v>
      </c>
      <c r="Q50" s="169">
        <v>21</v>
      </c>
      <c r="R50" s="170">
        <v>19</v>
      </c>
      <c r="S50" s="165">
        <v>233100807</v>
      </c>
      <c r="T50" s="166">
        <v>500</v>
      </c>
      <c r="U50" s="167">
        <v>496</v>
      </c>
      <c r="V50" s="168">
        <v>-35273778</v>
      </c>
      <c r="W50" s="169">
        <v>101</v>
      </c>
      <c r="X50" s="170">
        <v>100</v>
      </c>
      <c r="Y50" s="165">
        <v>28346</v>
      </c>
      <c r="Z50" s="166">
        <v>328</v>
      </c>
      <c r="AA50" s="167">
        <v>324</v>
      </c>
      <c r="AB50" s="168">
        <v>209</v>
      </c>
      <c r="AC50" s="171">
        <v>369</v>
      </c>
      <c r="AD50" s="163">
        <v>0</v>
      </c>
      <c r="AE50" s="172">
        <v>100</v>
      </c>
      <c r="AF50" s="173">
        <v>0</v>
      </c>
    </row>
    <row r="51" spans="1:32" ht="18.75" customHeight="1">
      <c r="A51" s="159">
        <v>49</v>
      </c>
      <c r="B51" s="160">
        <v>61</v>
      </c>
      <c r="C51" s="161" t="s">
        <v>1361</v>
      </c>
      <c r="D51" s="162" t="s">
        <v>3815</v>
      </c>
      <c r="E51" s="193" t="s">
        <v>3813</v>
      </c>
      <c r="F51" s="172">
        <v>48</v>
      </c>
      <c r="G51" s="165">
        <v>91073957</v>
      </c>
      <c r="H51" s="166">
        <v>101</v>
      </c>
      <c r="I51" s="167">
        <v>99</v>
      </c>
      <c r="J51" s="168">
        <v>92386980</v>
      </c>
      <c r="K51" s="169">
        <v>242</v>
      </c>
      <c r="L51" s="170">
        <v>239</v>
      </c>
      <c r="M51" s="165">
        <v>14626580</v>
      </c>
      <c r="N51" s="166">
        <v>256</v>
      </c>
      <c r="O51" s="167">
        <v>252</v>
      </c>
      <c r="P51" s="168">
        <v>25546498</v>
      </c>
      <c r="Q51" s="169">
        <v>204</v>
      </c>
      <c r="R51" s="170">
        <v>201</v>
      </c>
      <c r="S51" s="165">
        <v>70178325</v>
      </c>
      <c r="T51" s="166">
        <v>225</v>
      </c>
      <c r="U51" s="167">
        <v>223</v>
      </c>
      <c r="V51" s="168">
        <v>3407766</v>
      </c>
      <c r="W51" s="169">
        <v>365</v>
      </c>
      <c r="X51" s="170">
        <v>364</v>
      </c>
      <c r="Y51" s="165">
        <v>1213</v>
      </c>
      <c r="Z51" s="166">
        <v>56</v>
      </c>
      <c r="AA51" s="167">
        <v>56</v>
      </c>
      <c r="AB51" s="168">
        <v>678</v>
      </c>
      <c r="AC51" s="171">
        <v>322</v>
      </c>
      <c r="AD51" s="163">
        <v>0</v>
      </c>
      <c r="AE51" s="172">
        <v>100</v>
      </c>
      <c r="AF51" s="173">
        <v>0</v>
      </c>
    </row>
    <row r="52" spans="1:32" ht="18.75" customHeight="1">
      <c r="A52" s="45">
        <v>50</v>
      </c>
      <c r="B52" s="46">
        <v>32</v>
      </c>
      <c r="C52" s="47" t="s">
        <v>1065</v>
      </c>
      <c r="D52" s="48" t="s">
        <v>2991</v>
      </c>
      <c r="E52" s="49" t="s">
        <v>3813</v>
      </c>
      <c r="F52" s="50">
        <v>49</v>
      </c>
      <c r="G52" s="51">
        <v>90968366</v>
      </c>
      <c r="H52" s="52">
        <v>110</v>
      </c>
      <c r="I52" s="53">
        <v>108</v>
      </c>
      <c r="J52" s="54">
        <v>90968366</v>
      </c>
      <c r="K52" s="55">
        <v>160</v>
      </c>
      <c r="L52" s="56">
        <v>158</v>
      </c>
      <c r="M52" s="51">
        <v>19373233</v>
      </c>
      <c r="N52" s="52">
        <v>349</v>
      </c>
      <c r="O52" s="53">
        <v>345</v>
      </c>
      <c r="P52" s="54">
        <v>15848849</v>
      </c>
      <c r="Q52" s="55">
        <v>403</v>
      </c>
      <c r="R52" s="56">
        <v>400</v>
      </c>
      <c r="S52" s="51">
        <v>37850719</v>
      </c>
      <c r="T52" s="52">
        <v>125</v>
      </c>
      <c r="U52" s="53">
        <v>124</v>
      </c>
      <c r="V52" s="54">
        <v>6428101</v>
      </c>
      <c r="W52" s="55">
        <v>52</v>
      </c>
      <c r="X52" s="56">
        <v>51</v>
      </c>
      <c r="Y52" s="51">
        <v>36667</v>
      </c>
      <c r="Z52" s="52">
        <v>106</v>
      </c>
      <c r="AA52" s="53">
        <v>106</v>
      </c>
      <c r="AB52" s="54">
        <v>527</v>
      </c>
      <c r="AC52" s="95">
        <v>321</v>
      </c>
      <c r="AD52" s="49">
        <v>0</v>
      </c>
      <c r="AE52" s="57">
        <v>100</v>
      </c>
      <c r="AF52" s="58">
        <v>0</v>
      </c>
    </row>
    <row r="53" spans="1:32" ht="18.75" customHeight="1">
      <c r="A53" s="15">
        <v>51</v>
      </c>
      <c r="B53" s="16" t="s">
        <v>3813</v>
      </c>
      <c r="C53" s="82" t="s">
        <v>3813</v>
      </c>
      <c r="D53" s="18" t="s">
        <v>3815</v>
      </c>
      <c r="E53" s="19" t="s">
        <v>3813</v>
      </c>
      <c r="F53" s="20">
        <v>50</v>
      </c>
      <c r="G53" s="61" t="s">
        <v>3813</v>
      </c>
      <c r="H53" s="22">
        <v>95</v>
      </c>
      <c r="I53" s="23">
        <v>93</v>
      </c>
      <c r="J53" s="66" t="s">
        <v>3813</v>
      </c>
      <c r="K53" s="25">
        <v>397</v>
      </c>
      <c r="L53" s="26">
        <v>394</v>
      </c>
      <c r="M53" s="61" t="s">
        <v>3813</v>
      </c>
      <c r="N53" s="22">
        <v>403</v>
      </c>
      <c r="O53" s="23">
        <v>399</v>
      </c>
      <c r="P53" s="66" t="s">
        <v>3813</v>
      </c>
      <c r="Q53" s="25">
        <v>224</v>
      </c>
      <c r="R53" s="26">
        <v>221</v>
      </c>
      <c r="S53" s="61" t="s">
        <v>3813</v>
      </c>
      <c r="T53" s="22">
        <v>382</v>
      </c>
      <c r="U53" s="23">
        <v>378</v>
      </c>
      <c r="V53" s="66" t="s">
        <v>3813</v>
      </c>
      <c r="W53" s="25">
        <v>13</v>
      </c>
      <c r="X53" s="26">
        <v>13</v>
      </c>
      <c r="Y53" s="61" t="s">
        <v>3813</v>
      </c>
      <c r="Z53" s="22">
        <v>303</v>
      </c>
      <c r="AA53" s="23">
        <v>299</v>
      </c>
      <c r="AB53" s="66" t="s">
        <v>3813</v>
      </c>
      <c r="AC53" s="93">
        <v>312</v>
      </c>
      <c r="AD53" s="19">
        <v>0</v>
      </c>
      <c r="AE53" s="27">
        <v>0</v>
      </c>
      <c r="AF53" s="28">
        <v>100</v>
      </c>
    </row>
    <row r="54" spans="1:32" ht="18.75" customHeight="1">
      <c r="A54" s="29">
        <v>52</v>
      </c>
      <c r="B54" s="30">
        <v>196</v>
      </c>
      <c r="C54" s="31" t="s">
        <v>3105</v>
      </c>
      <c r="D54" s="32" t="s">
        <v>3371</v>
      </c>
      <c r="E54" s="42" t="s">
        <v>3813</v>
      </c>
      <c r="F54" s="44">
        <v>51</v>
      </c>
      <c r="G54" s="35">
        <v>90531690</v>
      </c>
      <c r="H54" s="36">
        <v>40</v>
      </c>
      <c r="I54" s="37">
        <v>38</v>
      </c>
      <c r="J54" s="38">
        <v>100932765</v>
      </c>
      <c r="K54" s="39" t="s">
        <v>3813</v>
      </c>
      <c r="L54" s="40" t="s">
        <v>3813</v>
      </c>
      <c r="M54" s="41" t="s">
        <v>3813</v>
      </c>
      <c r="N54" s="36" t="s">
        <v>3813</v>
      </c>
      <c r="O54" s="37" t="s">
        <v>3813</v>
      </c>
      <c r="P54" s="59" t="s">
        <v>3813</v>
      </c>
      <c r="Q54" s="39" t="s">
        <v>3813</v>
      </c>
      <c r="R54" s="40" t="s">
        <v>3813</v>
      </c>
      <c r="S54" s="41" t="s">
        <v>3813</v>
      </c>
      <c r="T54" s="36" t="s">
        <v>3813</v>
      </c>
      <c r="U54" s="37" t="s">
        <v>3813</v>
      </c>
      <c r="V54" s="59" t="s">
        <v>3813</v>
      </c>
      <c r="W54" s="39">
        <v>148</v>
      </c>
      <c r="X54" s="40">
        <v>147</v>
      </c>
      <c r="Y54" s="35">
        <v>20212</v>
      </c>
      <c r="Z54" s="36">
        <v>430</v>
      </c>
      <c r="AA54" s="37">
        <v>426</v>
      </c>
      <c r="AB54" s="38">
        <v>103</v>
      </c>
      <c r="AC54" s="94">
        <v>311</v>
      </c>
      <c r="AD54" s="42">
        <v>0</v>
      </c>
      <c r="AE54" s="34">
        <v>100</v>
      </c>
      <c r="AF54" s="43">
        <v>0</v>
      </c>
    </row>
    <row r="55" spans="1:32" ht="18.75" customHeight="1">
      <c r="A55" s="159">
        <v>53</v>
      </c>
      <c r="B55" s="195">
        <v>29</v>
      </c>
      <c r="C55" s="161" t="s">
        <v>1362</v>
      </c>
      <c r="D55" s="162" t="s">
        <v>3815</v>
      </c>
      <c r="E55" s="163" t="s">
        <v>3813</v>
      </c>
      <c r="F55" s="164">
        <v>52</v>
      </c>
      <c r="G55" s="165">
        <v>90491696</v>
      </c>
      <c r="H55" s="166">
        <v>106</v>
      </c>
      <c r="I55" s="167">
        <v>104</v>
      </c>
      <c r="J55" s="168">
        <v>91887526</v>
      </c>
      <c r="K55" s="169" t="s">
        <v>3813</v>
      </c>
      <c r="L55" s="170" t="s">
        <v>3813</v>
      </c>
      <c r="M55" s="189" t="s">
        <v>3813</v>
      </c>
      <c r="N55" s="166" t="s">
        <v>3813</v>
      </c>
      <c r="O55" s="167" t="s">
        <v>3813</v>
      </c>
      <c r="P55" s="196" t="s">
        <v>3813</v>
      </c>
      <c r="Q55" s="169" t="s">
        <v>3813</v>
      </c>
      <c r="R55" s="170" t="s">
        <v>3813</v>
      </c>
      <c r="S55" s="189" t="s">
        <v>3813</v>
      </c>
      <c r="T55" s="166" t="s">
        <v>3813</v>
      </c>
      <c r="U55" s="167" t="s">
        <v>3813</v>
      </c>
      <c r="V55" s="196" t="s">
        <v>3813</v>
      </c>
      <c r="W55" s="169" t="s">
        <v>3813</v>
      </c>
      <c r="X55" s="170" t="s">
        <v>3813</v>
      </c>
      <c r="Y55" s="189" t="s">
        <v>3813</v>
      </c>
      <c r="Z55" s="166" t="s">
        <v>3813</v>
      </c>
      <c r="AA55" s="167" t="s">
        <v>3813</v>
      </c>
      <c r="AB55" s="196" t="s">
        <v>3813</v>
      </c>
      <c r="AC55" s="171">
        <v>322</v>
      </c>
      <c r="AD55" s="163">
        <v>0</v>
      </c>
      <c r="AE55" s="172">
        <v>100</v>
      </c>
      <c r="AF55" s="173">
        <v>0</v>
      </c>
    </row>
    <row r="56" spans="1:32" ht="18.75" customHeight="1">
      <c r="A56" s="159">
        <v>54</v>
      </c>
      <c r="B56" s="160" t="s">
        <v>3813</v>
      </c>
      <c r="C56" s="161" t="s">
        <v>1363</v>
      </c>
      <c r="D56" s="162" t="s">
        <v>3815</v>
      </c>
      <c r="E56" s="163" t="s">
        <v>3813</v>
      </c>
      <c r="F56" s="164">
        <v>53</v>
      </c>
      <c r="G56" s="165">
        <v>90271452</v>
      </c>
      <c r="H56" s="166">
        <v>12</v>
      </c>
      <c r="I56" s="167">
        <v>10</v>
      </c>
      <c r="J56" s="168">
        <v>132624251</v>
      </c>
      <c r="K56" s="169">
        <v>141</v>
      </c>
      <c r="L56" s="170">
        <v>139</v>
      </c>
      <c r="M56" s="165">
        <v>20303660</v>
      </c>
      <c r="N56" s="166">
        <v>168</v>
      </c>
      <c r="O56" s="167">
        <v>165</v>
      </c>
      <c r="P56" s="168">
        <v>36862459</v>
      </c>
      <c r="Q56" s="169">
        <v>77</v>
      </c>
      <c r="R56" s="170">
        <v>74</v>
      </c>
      <c r="S56" s="165">
        <v>121402887</v>
      </c>
      <c r="T56" s="166">
        <v>494</v>
      </c>
      <c r="U56" s="167">
        <v>490</v>
      </c>
      <c r="V56" s="168">
        <v>-14006967</v>
      </c>
      <c r="W56" s="169">
        <v>11</v>
      </c>
      <c r="X56" s="170">
        <v>11</v>
      </c>
      <c r="Y56" s="165">
        <v>52591</v>
      </c>
      <c r="Z56" s="166">
        <v>221</v>
      </c>
      <c r="AA56" s="167">
        <v>219</v>
      </c>
      <c r="AB56" s="168">
        <v>329</v>
      </c>
      <c r="AC56" s="171">
        <v>371</v>
      </c>
      <c r="AD56" s="163">
        <v>0</v>
      </c>
      <c r="AE56" s="172">
        <v>100</v>
      </c>
      <c r="AF56" s="173">
        <v>0</v>
      </c>
    </row>
    <row r="57" spans="1:32" ht="18.75" customHeight="1">
      <c r="A57" s="45">
        <v>55</v>
      </c>
      <c r="B57" s="46" t="s">
        <v>3813</v>
      </c>
      <c r="C57" s="47" t="s">
        <v>1364</v>
      </c>
      <c r="D57" s="48" t="s">
        <v>464</v>
      </c>
      <c r="E57" s="65" t="s">
        <v>3813</v>
      </c>
      <c r="F57" s="57">
        <v>54</v>
      </c>
      <c r="G57" s="51">
        <v>90001393</v>
      </c>
      <c r="H57" s="52">
        <v>8</v>
      </c>
      <c r="I57" s="53">
        <v>6</v>
      </c>
      <c r="J57" s="54">
        <v>155975857</v>
      </c>
      <c r="K57" s="55">
        <v>98</v>
      </c>
      <c r="L57" s="56">
        <v>96</v>
      </c>
      <c r="M57" s="51">
        <v>23876406</v>
      </c>
      <c r="N57" s="52">
        <v>17</v>
      </c>
      <c r="O57" s="53">
        <v>16</v>
      </c>
      <c r="P57" s="54">
        <v>128086126</v>
      </c>
      <c r="Q57" s="55">
        <v>8</v>
      </c>
      <c r="R57" s="56">
        <v>7</v>
      </c>
      <c r="S57" s="51">
        <v>305454952</v>
      </c>
      <c r="T57" s="52">
        <v>368</v>
      </c>
      <c r="U57" s="53">
        <v>365</v>
      </c>
      <c r="V57" s="54">
        <v>656568</v>
      </c>
      <c r="W57" s="55">
        <v>169</v>
      </c>
      <c r="X57" s="56">
        <v>168</v>
      </c>
      <c r="Y57" s="51">
        <v>17851</v>
      </c>
      <c r="Z57" s="52">
        <v>200</v>
      </c>
      <c r="AA57" s="53">
        <v>199</v>
      </c>
      <c r="AB57" s="54">
        <v>348</v>
      </c>
      <c r="AC57" s="95">
        <v>384</v>
      </c>
      <c r="AD57" s="49">
        <v>0</v>
      </c>
      <c r="AE57" s="57">
        <v>100</v>
      </c>
      <c r="AF57" s="58">
        <v>0</v>
      </c>
    </row>
    <row r="58" spans="1:32" ht="18.75" customHeight="1">
      <c r="A58" s="174">
        <v>56</v>
      </c>
      <c r="B58" s="175" t="s">
        <v>3813</v>
      </c>
      <c r="C58" s="176" t="s">
        <v>1365</v>
      </c>
      <c r="D58" s="177" t="s">
        <v>3815</v>
      </c>
      <c r="E58" s="178" t="s">
        <v>3813</v>
      </c>
      <c r="F58" s="179">
        <v>55</v>
      </c>
      <c r="G58" s="180">
        <v>89932750</v>
      </c>
      <c r="H58" s="181">
        <v>90</v>
      </c>
      <c r="I58" s="182">
        <v>88</v>
      </c>
      <c r="J58" s="183">
        <v>93739255</v>
      </c>
      <c r="K58" s="184" t="s">
        <v>3813</v>
      </c>
      <c r="L58" s="185" t="s">
        <v>3813</v>
      </c>
      <c r="M58" s="191" t="s">
        <v>3813</v>
      </c>
      <c r="N58" s="181" t="s">
        <v>3813</v>
      </c>
      <c r="O58" s="182" t="s">
        <v>3813</v>
      </c>
      <c r="P58" s="192" t="s">
        <v>3813</v>
      </c>
      <c r="Q58" s="184" t="s">
        <v>3813</v>
      </c>
      <c r="R58" s="185" t="s">
        <v>3813</v>
      </c>
      <c r="S58" s="191" t="s">
        <v>3813</v>
      </c>
      <c r="T58" s="181" t="s">
        <v>3813</v>
      </c>
      <c r="U58" s="182" t="s">
        <v>3813</v>
      </c>
      <c r="V58" s="192" t="s">
        <v>3813</v>
      </c>
      <c r="W58" s="184" t="s">
        <v>3813</v>
      </c>
      <c r="X58" s="185" t="s">
        <v>3813</v>
      </c>
      <c r="Y58" s="191" t="s">
        <v>3813</v>
      </c>
      <c r="Z58" s="181" t="s">
        <v>3813</v>
      </c>
      <c r="AA58" s="182" t="s">
        <v>3813</v>
      </c>
      <c r="AB58" s="192" t="s">
        <v>3813</v>
      </c>
      <c r="AC58" s="186">
        <v>342</v>
      </c>
      <c r="AD58" s="178">
        <v>0</v>
      </c>
      <c r="AE58" s="187">
        <v>100</v>
      </c>
      <c r="AF58" s="188">
        <v>0</v>
      </c>
    </row>
    <row r="59" spans="1:32" ht="18.75" customHeight="1">
      <c r="A59" s="159">
        <v>57</v>
      </c>
      <c r="B59" s="160">
        <v>275</v>
      </c>
      <c r="C59" s="161" t="s">
        <v>1366</v>
      </c>
      <c r="D59" s="162" t="s">
        <v>3815</v>
      </c>
      <c r="E59" s="163" t="s">
        <v>3813</v>
      </c>
      <c r="F59" s="164">
        <v>56</v>
      </c>
      <c r="G59" s="165">
        <v>89805487</v>
      </c>
      <c r="H59" s="166">
        <v>117</v>
      </c>
      <c r="I59" s="167">
        <v>115</v>
      </c>
      <c r="J59" s="168">
        <v>89824828</v>
      </c>
      <c r="K59" s="169">
        <v>382</v>
      </c>
      <c r="L59" s="170">
        <v>379</v>
      </c>
      <c r="M59" s="165">
        <v>8070099</v>
      </c>
      <c r="N59" s="166">
        <v>470</v>
      </c>
      <c r="O59" s="167">
        <v>466</v>
      </c>
      <c r="P59" s="168">
        <v>5024507</v>
      </c>
      <c r="Q59" s="169">
        <v>371</v>
      </c>
      <c r="R59" s="170">
        <v>368</v>
      </c>
      <c r="S59" s="165">
        <v>41322200</v>
      </c>
      <c r="T59" s="166">
        <v>385</v>
      </c>
      <c r="U59" s="167">
        <v>381</v>
      </c>
      <c r="V59" s="168">
        <v>473521</v>
      </c>
      <c r="W59" s="169">
        <v>20</v>
      </c>
      <c r="X59" s="170">
        <v>20</v>
      </c>
      <c r="Y59" s="165">
        <v>49594</v>
      </c>
      <c r="Z59" s="166">
        <v>42</v>
      </c>
      <c r="AA59" s="167">
        <v>42</v>
      </c>
      <c r="AB59" s="168">
        <v>770</v>
      </c>
      <c r="AC59" s="171">
        <v>322</v>
      </c>
      <c r="AD59" s="163">
        <v>0</v>
      </c>
      <c r="AE59" s="172">
        <v>100</v>
      </c>
      <c r="AF59" s="173">
        <v>0</v>
      </c>
    </row>
    <row r="60" spans="1:32" ht="18.75" customHeight="1">
      <c r="A60" s="159">
        <v>58</v>
      </c>
      <c r="B60" s="160">
        <v>93</v>
      </c>
      <c r="C60" s="161" t="s">
        <v>2191</v>
      </c>
      <c r="D60" s="162" t="s">
        <v>3815</v>
      </c>
      <c r="E60" s="163" t="s">
        <v>3813</v>
      </c>
      <c r="F60" s="164">
        <v>57</v>
      </c>
      <c r="G60" s="165">
        <v>89770648</v>
      </c>
      <c r="H60" s="166">
        <v>22</v>
      </c>
      <c r="I60" s="167">
        <v>20</v>
      </c>
      <c r="J60" s="168">
        <v>107433789</v>
      </c>
      <c r="K60" s="169">
        <v>60</v>
      </c>
      <c r="L60" s="170">
        <v>58</v>
      </c>
      <c r="M60" s="165">
        <v>27847866</v>
      </c>
      <c r="N60" s="166">
        <v>328</v>
      </c>
      <c r="O60" s="167">
        <v>324</v>
      </c>
      <c r="P60" s="168">
        <v>17887372</v>
      </c>
      <c r="Q60" s="169">
        <v>253</v>
      </c>
      <c r="R60" s="170">
        <v>250</v>
      </c>
      <c r="S60" s="165">
        <v>57976098</v>
      </c>
      <c r="T60" s="166">
        <v>137</v>
      </c>
      <c r="U60" s="167">
        <v>136</v>
      </c>
      <c r="V60" s="168">
        <v>6064626</v>
      </c>
      <c r="W60" s="169">
        <v>258</v>
      </c>
      <c r="X60" s="170">
        <v>257</v>
      </c>
      <c r="Y60" s="165">
        <v>9489</v>
      </c>
      <c r="Z60" s="166">
        <v>44</v>
      </c>
      <c r="AA60" s="167">
        <v>44</v>
      </c>
      <c r="AB60" s="168">
        <v>762</v>
      </c>
      <c r="AC60" s="171">
        <v>381</v>
      </c>
      <c r="AD60" s="163">
        <v>0</v>
      </c>
      <c r="AE60" s="172">
        <v>100</v>
      </c>
      <c r="AF60" s="173">
        <v>0</v>
      </c>
    </row>
    <row r="61" spans="1:32" ht="18.75" customHeight="1">
      <c r="A61" s="159">
        <v>59</v>
      </c>
      <c r="B61" s="160" t="s">
        <v>3813</v>
      </c>
      <c r="C61" s="195" t="s">
        <v>3813</v>
      </c>
      <c r="D61" s="162" t="s">
        <v>3815</v>
      </c>
      <c r="E61" s="163" t="s">
        <v>3813</v>
      </c>
      <c r="F61" s="164">
        <v>58</v>
      </c>
      <c r="G61" s="189" t="s">
        <v>3813</v>
      </c>
      <c r="H61" s="166">
        <v>104</v>
      </c>
      <c r="I61" s="167">
        <v>102</v>
      </c>
      <c r="J61" s="196" t="s">
        <v>3813</v>
      </c>
      <c r="K61" s="169">
        <v>7</v>
      </c>
      <c r="L61" s="170">
        <v>5</v>
      </c>
      <c r="M61" s="189" t="s">
        <v>3813</v>
      </c>
      <c r="N61" s="166">
        <v>39</v>
      </c>
      <c r="O61" s="167">
        <v>37</v>
      </c>
      <c r="P61" s="196" t="s">
        <v>3813</v>
      </c>
      <c r="Q61" s="169">
        <v>112</v>
      </c>
      <c r="R61" s="170">
        <v>109</v>
      </c>
      <c r="S61" s="189" t="s">
        <v>3813</v>
      </c>
      <c r="T61" s="166">
        <v>8</v>
      </c>
      <c r="U61" s="167">
        <v>7</v>
      </c>
      <c r="V61" s="196" t="s">
        <v>3813</v>
      </c>
      <c r="W61" s="169">
        <v>349</v>
      </c>
      <c r="X61" s="170">
        <v>348</v>
      </c>
      <c r="Y61" s="189" t="s">
        <v>3813</v>
      </c>
      <c r="Z61" s="166">
        <v>39</v>
      </c>
      <c r="AA61" s="167">
        <v>39</v>
      </c>
      <c r="AB61" s="196" t="s">
        <v>3813</v>
      </c>
      <c r="AC61" s="171">
        <v>383</v>
      </c>
      <c r="AD61" s="163">
        <v>0</v>
      </c>
      <c r="AE61" s="172">
        <v>100</v>
      </c>
      <c r="AF61" s="173">
        <v>0</v>
      </c>
    </row>
    <row r="62" spans="1:32" ht="18.75" customHeight="1">
      <c r="A62" s="142">
        <v>60</v>
      </c>
      <c r="B62" s="143" t="s">
        <v>3813</v>
      </c>
      <c r="C62" s="194" t="s">
        <v>3813</v>
      </c>
      <c r="D62" s="145" t="s">
        <v>3815</v>
      </c>
      <c r="E62" s="146" t="s">
        <v>3813</v>
      </c>
      <c r="F62" s="147">
        <v>59</v>
      </c>
      <c r="G62" s="154" t="s">
        <v>3813</v>
      </c>
      <c r="H62" s="149">
        <v>126</v>
      </c>
      <c r="I62" s="150">
        <v>124</v>
      </c>
      <c r="J62" s="155" t="s">
        <v>3813</v>
      </c>
      <c r="K62" s="152">
        <v>142</v>
      </c>
      <c r="L62" s="153">
        <v>140</v>
      </c>
      <c r="M62" s="154" t="s">
        <v>3813</v>
      </c>
      <c r="N62" s="149">
        <v>79</v>
      </c>
      <c r="O62" s="150">
        <v>76</v>
      </c>
      <c r="P62" s="155" t="s">
        <v>3813</v>
      </c>
      <c r="Q62" s="152">
        <v>145</v>
      </c>
      <c r="R62" s="153">
        <v>142</v>
      </c>
      <c r="S62" s="154" t="s">
        <v>3813</v>
      </c>
      <c r="T62" s="149">
        <v>29</v>
      </c>
      <c r="U62" s="150">
        <v>28</v>
      </c>
      <c r="V62" s="155" t="s">
        <v>3813</v>
      </c>
      <c r="W62" s="152">
        <v>17</v>
      </c>
      <c r="X62" s="153">
        <v>17</v>
      </c>
      <c r="Y62" s="154" t="s">
        <v>3813</v>
      </c>
      <c r="Z62" s="149">
        <v>488</v>
      </c>
      <c r="AA62" s="150">
        <v>484</v>
      </c>
      <c r="AB62" s="155" t="s">
        <v>3813</v>
      </c>
      <c r="AC62" s="156">
        <v>384</v>
      </c>
      <c r="AD62" s="146">
        <v>0</v>
      </c>
      <c r="AE62" s="157">
        <v>100</v>
      </c>
      <c r="AF62" s="158">
        <v>0</v>
      </c>
    </row>
    <row r="63" spans="1:32" ht="18.75" customHeight="1">
      <c r="A63" s="174">
        <v>61</v>
      </c>
      <c r="B63" s="175">
        <v>85</v>
      </c>
      <c r="C63" s="176" t="s">
        <v>1075</v>
      </c>
      <c r="D63" s="177" t="s">
        <v>3815</v>
      </c>
      <c r="E63" s="178" t="s">
        <v>3813</v>
      </c>
      <c r="F63" s="179">
        <v>60</v>
      </c>
      <c r="G63" s="180">
        <v>88962653</v>
      </c>
      <c r="H63" s="181">
        <v>98</v>
      </c>
      <c r="I63" s="182">
        <v>96</v>
      </c>
      <c r="J63" s="183">
        <v>92560137</v>
      </c>
      <c r="K63" s="184">
        <v>44</v>
      </c>
      <c r="L63" s="185">
        <v>42</v>
      </c>
      <c r="M63" s="180">
        <v>31671237</v>
      </c>
      <c r="N63" s="181">
        <v>24</v>
      </c>
      <c r="O63" s="182">
        <v>22</v>
      </c>
      <c r="P63" s="183">
        <v>107942617</v>
      </c>
      <c r="Q63" s="184">
        <v>56</v>
      </c>
      <c r="R63" s="185">
        <v>54</v>
      </c>
      <c r="S63" s="180">
        <v>143081806</v>
      </c>
      <c r="T63" s="181">
        <v>299</v>
      </c>
      <c r="U63" s="182">
        <v>296</v>
      </c>
      <c r="V63" s="183">
        <v>1733562</v>
      </c>
      <c r="W63" s="184">
        <v>413</v>
      </c>
      <c r="X63" s="185">
        <v>411</v>
      </c>
      <c r="Y63" s="180">
        <v>168</v>
      </c>
      <c r="Z63" s="181">
        <v>119</v>
      </c>
      <c r="AA63" s="182">
        <v>119</v>
      </c>
      <c r="AB63" s="183">
        <v>508</v>
      </c>
      <c r="AC63" s="186">
        <v>210</v>
      </c>
      <c r="AD63" s="178">
        <v>0</v>
      </c>
      <c r="AE63" s="187">
        <v>100</v>
      </c>
      <c r="AF63" s="188">
        <v>0</v>
      </c>
    </row>
    <row r="64" spans="1:32" ht="18.75" customHeight="1">
      <c r="A64" s="29">
        <v>62</v>
      </c>
      <c r="B64" s="30" t="s">
        <v>3813</v>
      </c>
      <c r="C64" s="31" t="s">
        <v>1367</v>
      </c>
      <c r="D64" s="32" t="s">
        <v>3812</v>
      </c>
      <c r="E64" s="42" t="s">
        <v>3813</v>
      </c>
      <c r="F64" s="44">
        <v>61</v>
      </c>
      <c r="G64" s="35">
        <v>88749961</v>
      </c>
      <c r="H64" s="36">
        <v>120</v>
      </c>
      <c r="I64" s="37">
        <v>118</v>
      </c>
      <c r="J64" s="38">
        <v>89336532</v>
      </c>
      <c r="K64" s="39">
        <v>147</v>
      </c>
      <c r="L64" s="40">
        <v>145</v>
      </c>
      <c r="M64" s="35">
        <v>20110286</v>
      </c>
      <c r="N64" s="36">
        <v>147</v>
      </c>
      <c r="O64" s="37">
        <v>144</v>
      </c>
      <c r="P64" s="38">
        <v>40404098</v>
      </c>
      <c r="Q64" s="39">
        <v>101</v>
      </c>
      <c r="R64" s="40">
        <v>98</v>
      </c>
      <c r="S64" s="35">
        <v>105686986</v>
      </c>
      <c r="T64" s="36">
        <v>163</v>
      </c>
      <c r="U64" s="37">
        <v>162</v>
      </c>
      <c r="V64" s="38">
        <v>5207534</v>
      </c>
      <c r="W64" s="39">
        <v>48</v>
      </c>
      <c r="X64" s="40">
        <v>48</v>
      </c>
      <c r="Y64" s="35">
        <v>38173</v>
      </c>
      <c r="Z64" s="36">
        <v>145</v>
      </c>
      <c r="AA64" s="37">
        <v>144</v>
      </c>
      <c r="AB64" s="38">
        <v>443</v>
      </c>
      <c r="AC64" s="94">
        <v>372</v>
      </c>
      <c r="AD64" s="42">
        <v>0</v>
      </c>
      <c r="AE64" s="34">
        <v>100</v>
      </c>
      <c r="AF64" s="43">
        <v>0</v>
      </c>
    </row>
    <row r="65" spans="1:32" ht="18.75" customHeight="1">
      <c r="A65" s="159">
        <v>63</v>
      </c>
      <c r="B65" s="160" t="s">
        <v>3813</v>
      </c>
      <c r="C65" s="161" t="s">
        <v>1368</v>
      </c>
      <c r="D65" s="162" t="s">
        <v>3815</v>
      </c>
      <c r="E65" s="163" t="s">
        <v>3813</v>
      </c>
      <c r="F65" s="164">
        <v>62</v>
      </c>
      <c r="G65" s="165">
        <v>88667932</v>
      </c>
      <c r="H65" s="166">
        <v>128</v>
      </c>
      <c r="I65" s="167">
        <v>126</v>
      </c>
      <c r="J65" s="168">
        <v>88692053</v>
      </c>
      <c r="K65" s="169">
        <v>182</v>
      </c>
      <c r="L65" s="170">
        <v>179</v>
      </c>
      <c r="M65" s="165">
        <v>17615524</v>
      </c>
      <c r="N65" s="166">
        <v>327</v>
      </c>
      <c r="O65" s="167">
        <v>323</v>
      </c>
      <c r="P65" s="168">
        <v>17893794</v>
      </c>
      <c r="Q65" s="169">
        <v>411</v>
      </c>
      <c r="R65" s="170">
        <v>408</v>
      </c>
      <c r="S65" s="165">
        <v>36808704</v>
      </c>
      <c r="T65" s="166">
        <v>241</v>
      </c>
      <c r="U65" s="167">
        <v>239</v>
      </c>
      <c r="V65" s="168">
        <v>3067572</v>
      </c>
      <c r="W65" s="169">
        <v>249</v>
      </c>
      <c r="X65" s="170">
        <v>248</v>
      </c>
      <c r="Y65" s="165">
        <v>10116</v>
      </c>
      <c r="Z65" s="166">
        <v>214</v>
      </c>
      <c r="AA65" s="167">
        <v>212</v>
      </c>
      <c r="AB65" s="168">
        <v>332</v>
      </c>
      <c r="AC65" s="171">
        <v>352</v>
      </c>
      <c r="AD65" s="163">
        <v>0</v>
      </c>
      <c r="AE65" s="172">
        <v>100</v>
      </c>
      <c r="AF65" s="173">
        <v>0</v>
      </c>
    </row>
    <row r="66" spans="1:32" ht="18.75" customHeight="1">
      <c r="A66" s="159">
        <v>64</v>
      </c>
      <c r="B66" s="160" t="s">
        <v>3813</v>
      </c>
      <c r="C66" s="161" t="s">
        <v>2550</v>
      </c>
      <c r="D66" s="162" t="s">
        <v>3815</v>
      </c>
      <c r="E66" s="163" t="s">
        <v>3813</v>
      </c>
      <c r="F66" s="164">
        <v>63</v>
      </c>
      <c r="G66" s="165">
        <v>88637137</v>
      </c>
      <c r="H66" s="166">
        <v>67</v>
      </c>
      <c r="I66" s="167">
        <v>65</v>
      </c>
      <c r="J66" s="168">
        <v>96730653</v>
      </c>
      <c r="K66" s="169" t="s">
        <v>3813</v>
      </c>
      <c r="L66" s="170" t="s">
        <v>3813</v>
      </c>
      <c r="M66" s="189" t="s">
        <v>3813</v>
      </c>
      <c r="N66" s="166" t="s">
        <v>3813</v>
      </c>
      <c r="O66" s="167" t="s">
        <v>3813</v>
      </c>
      <c r="P66" s="196" t="s">
        <v>3813</v>
      </c>
      <c r="Q66" s="169" t="s">
        <v>3813</v>
      </c>
      <c r="R66" s="170" t="s">
        <v>3813</v>
      </c>
      <c r="S66" s="189" t="s">
        <v>3813</v>
      </c>
      <c r="T66" s="166" t="s">
        <v>3813</v>
      </c>
      <c r="U66" s="167" t="s">
        <v>3813</v>
      </c>
      <c r="V66" s="196" t="s">
        <v>3813</v>
      </c>
      <c r="W66" s="169" t="s">
        <v>3813</v>
      </c>
      <c r="X66" s="170" t="s">
        <v>3813</v>
      </c>
      <c r="Y66" s="189" t="s">
        <v>3813</v>
      </c>
      <c r="Z66" s="166" t="s">
        <v>3813</v>
      </c>
      <c r="AA66" s="167" t="s">
        <v>3813</v>
      </c>
      <c r="AB66" s="196" t="s">
        <v>3813</v>
      </c>
      <c r="AC66" s="171">
        <v>351</v>
      </c>
      <c r="AD66" s="163">
        <v>0</v>
      </c>
      <c r="AE66" s="172">
        <v>100</v>
      </c>
      <c r="AF66" s="173">
        <v>0</v>
      </c>
    </row>
    <row r="67" spans="1:32" ht="18.75" customHeight="1">
      <c r="A67" s="45">
        <v>65</v>
      </c>
      <c r="B67" s="46">
        <v>139</v>
      </c>
      <c r="C67" s="47" t="s">
        <v>2551</v>
      </c>
      <c r="D67" s="48" t="s">
        <v>3368</v>
      </c>
      <c r="E67" s="49" t="s">
        <v>3813</v>
      </c>
      <c r="F67" s="50">
        <v>64</v>
      </c>
      <c r="G67" s="51">
        <v>88586060</v>
      </c>
      <c r="H67" s="52">
        <v>119</v>
      </c>
      <c r="I67" s="53">
        <v>117</v>
      </c>
      <c r="J67" s="54">
        <v>89576452</v>
      </c>
      <c r="K67" s="55">
        <v>107</v>
      </c>
      <c r="L67" s="56">
        <v>105</v>
      </c>
      <c r="M67" s="51">
        <v>23093584</v>
      </c>
      <c r="N67" s="52">
        <v>221</v>
      </c>
      <c r="O67" s="53">
        <v>218</v>
      </c>
      <c r="P67" s="54">
        <v>29783503</v>
      </c>
      <c r="Q67" s="55">
        <v>263</v>
      </c>
      <c r="R67" s="56">
        <v>260</v>
      </c>
      <c r="S67" s="51">
        <v>56529478</v>
      </c>
      <c r="T67" s="52">
        <v>93</v>
      </c>
      <c r="U67" s="53">
        <v>92</v>
      </c>
      <c r="V67" s="54">
        <v>8163764</v>
      </c>
      <c r="W67" s="55">
        <v>33</v>
      </c>
      <c r="X67" s="56">
        <v>33</v>
      </c>
      <c r="Y67" s="51">
        <v>41938</v>
      </c>
      <c r="Z67" s="52">
        <v>60</v>
      </c>
      <c r="AA67" s="53">
        <v>60</v>
      </c>
      <c r="AB67" s="54">
        <v>665</v>
      </c>
      <c r="AC67" s="95">
        <v>321</v>
      </c>
      <c r="AD67" s="49">
        <v>0</v>
      </c>
      <c r="AE67" s="57">
        <v>100</v>
      </c>
      <c r="AF67" s="58">
        <v>0</v>
      </c>
    </row>
    <row r="68" spans="1:32" ht="18.75" customHeight="1">
      <c r="A68" s="174">
        <v>66</v>
      </c>
      <c r="B68" s="175">
        <v>192</v>
      </c>
      <c r="C68" s="176" t="s">
        <v>2552</v>
      </c>
      <c r="D68" s="177" t="s">
        <v>3815</v>
      </c>
      <c r="E68" s="178" t="s">
        <v>3813</v>
      </c>
      <c r="F68" s="179">
        <v>65</v>
      </c>
      <c r="G68" s="180">
        <v>88498756</v>
      </c>
      <c r="H68" s="181">
        <v>78</v>
      </c>
      <c r="I68" s="182">
        <v>76</v>
      </c>
      <c r="J68" s="183">
        <v>95097806</v>
      </c>
      <c r="K68" s="184">
        <v>375</v>
      </c>
      <c r="L68" s="185">
        <v>372</v>
      </c>
      <c r="M68" s="180">
        <v>8335448</v>
      </c>
      <c r="N68" s="181">
        <v>459</v>
      </c>
      <c r="O68" s="182">
        <v>455</v>
      </c>
      <c r="P68" s="183">
        <v>7192252</v>
      </c>
      <c r="Q68" s="184">
        <v>408</v>
      </c>
      <c r="R68" s="185">
        <v>405</v>
      </c>
      <c r="S68" s="180">
        <v>37301831</v>
      </c>
      <c r="T68" s="181">
        <v>317</v>
      </c>
      <c r="U68" s="182">
        <v>314</v>
      </c>
      <c r="V68" s="183">
        <v>1433386</v>
      </c>
      <c r="W68" s="184">
        <v>356</v>
      </c>
      <c r="X68" s="185">
        <v>355</v>
      </c>
      <c r="Y68" s="180">
        <v>1660</v>
      </c>
      <c r="Z68" s="181">
        <v>191</v>
      </c>
      <c r="AA68" s="182">
        <v>190</v>
      </c>
      <c r="AB68" s="183">
        <v>356</v>
      </c>
      <c r="AC68" s="186">
        <v>321</v>
      </c>
      <c r="AD68" s="178">
        <v>0</v>
      </c>
      <c r="AE68" s="187">
        <v>100</v>
      </c>
      <c r="AF68" s="188">
        <v>0</v>
      </c>
    </row>
    <row r="69" spans="1:32" ht="18.75" customHeight="1">
      <c r="A69" s="29">
        <v>67</v>
      </c>
      <c r="B69" s="30">
        <v>187</v>
      </c>
      <c r="C69" s="31" t="s">
        <v>2553</v>
      </c>
      <c r="D69" s="32" t="s">
        <v>2086</v>
      </c>
      <c r="E69" s="42" t="s">
        <v>3813</v>
      </c>
      <c r="F69" s="44">
        <v>66</v>
      </c>
      <c r="G69" s="35">
        <v>88240815</v>
      </c>
      <c r="H69" s="36">
        <v>114</v>
      </c>
      <c r="I69" s="37">
        <v>112</v>
      </c>
      <c r="J69" s="38">
        <v>90076954</v>
      </c>
      <c r="K69" s="39">
        <v>162</v>
      </c>
      <c r="L69" s="40">
        <v>160</v>
      </c>
      <c r="M69" s="35">
        <v>19270325</v>
      </c>
      <c r="N69" s="36">
        <v>179</v>
      </c>
      <c r="O69" s="37">
        <v>176</v>
      </c>
      <c r="P69" s="38">
        <v>34998344</v>
      </c>
      <c r="Q69" s="39">
        <v>119</v>
      </c>
      <c r="R69" s="40">
        <v>116</v>
      </c>
      <c r="S69" s="35">
        <v>92962307</v>
      </c>
      <c r="T69" s="36">
        <v>111</v>
      </c>
      <c r="U69" s="37">
        <v>110</v>
      </c>
      <c r="V69" s="38">
        <v>7078336</v>
      </c>
      <c r="W69" s="39">
        <v>213</v>
      </c>
      <c r="X69" s="40">
        <v>212</v>
      </c>
      <c r="Y69" s="35">
        <v>13495</v>
      </c>
      <c r="Z69" s="36">
        <v>107</v>
      </c>
      <c r="AA69" s="37">
        <v>107</v>
      </c>
      <c r="AB69" s="38">
        <v>526</v>
      </c>
      <c r="AC69" s="94">
        <v>321</v>
      </c>
      <c r="AD69" s="42">
        <v>0</v>
      </c>
      <c r="AE69" s="34">
        <v>100</v>
      </c>
      <c r="AF69" s="43">
        <v>0</v>
      </c>
    </row>
    <row r="70" spans="1:32" ht="18.75" customHeight="1">
      <c r="A70" s="159">
        <v>68</v>
      </c>
      <c r="B70" s="160">
        <v>130</v>
      </c>
      <c r="C70" s="161" t="s">
        <v>1249</v>
      </c>
      <c r="D70" s="162" t="s">
        <v>3815</v>
      </c>
      <c r="E70" s="163" t="s">
        <v>3813</v>
      </c>
      <c r="F70" s="164">
        <v>67</v>
      </c>
      <c r="G70" s="165">
        <v>87994128</v>
      </c>
      <c r="H70" s="166">
        <v>118</v>
      </c>
      <c r="I70" s="167">
        <v>116</v>
      </c>
      <c r="J70" s="168">
        <v>89807103</v>
      </c>
      <c r="K70" s="169">
        <v>96</v>
      </c>
      <c r="L70" s="170">
        <v>94</v>
      </c>
      <c r="M70" s="165">
        <v>24001744</v>
      </c>
      <c r="N70" s="166">
        <v>146</v>
      </c>
      <c r="O70" s="167">
        <v>143</v>
      </c>
      <c r="P70" s="168">
        <v>40637774</v>
      </c>
      <c r="Q70" s="169">
        <v>134</v>
      </c>
      <c r="R70" s="170">
        <v>131</v>
      </c>
      <c r="S70" s="165">
        <v>88120056</v>
      </c>
      <c r="T70" s="166">
        <v>255</v>
      </c>
      <c r="U70" s="167">
        <v>253</v>
      </c>
      <c r="V70" s="168">
        <v>2658977</v>
      </c>
      <c r="W70" s="169">
        <v>68</v>
      </c>
      <c r="X70" s="170">
        <v>67</v>
      </c>
      <c r="Y70" s="165">
        <v>32529</v>
      </c>
      <c r="Z70" s="166">
        <v>76</v>
      </c>
      <c r="AA70" s="167">
        <v>76</v>
      </c>
      <c r="AB70" s="168">
        <v>612</v>
      </c>
      <c r="AC70" s="171">
        <v>321</v>
      </c>
      <c r="AD70" s="163">
        <v>0</v>
      </c>
      <c r="AE70" s="172">
        <v>100</v>
      </c>
      <c r="AF70" s="173">
        <v>0</v>
      </c>
    </row>
    <row r="71" spans="1:32" ht="18.75" customHeight="1">
      <c r="A71" s="29">
        <v>69</v>
      </c>
      <c r="B71" s="30">
        <v>95</v>
      </c>
      <c r="C71" s="31" t="s">
        <v>2554</v>
      </c>
      <c r="D71" s="32" t="s">
        <v>3815</v>
      </c>
      <c r="E71" s="42" t="s">
        <v>3813</v>
      </c>
      <c r="F71" s="44">
        <v>68</v>
      </c>
      <c r="G71" s="35">
        <v>87902780</v>
      </c>
      <c r="H71" s="36">
        <v>124</v>
      </c>
      <c r="I71" s="37">
        <v>122</v>
      </c>
      <c r="J71" s="38">
        <v>89175872</v>
      </c>
      <c r="K71" s="39">
        <v>105</v>
      </c>
      <c r="L71" s="40">
        <v>103</v>
      </c>
      <c r="M71" s="35">
        <v>23290832</v>
      </c>
      <c r="N71" s="36">
        <v>131</v>
      </c>
      <c r="O71" s="37">
        <v>128</v>
      </c>
      <c r="P71" s="38">
        <v>43351519</v>
      </c>
      <c r="Q71" s="39">
        <v>92</v>
      </c>
      <c r="R71" s="40">
        <v>89</v>
      </c>
      <c r="S71" s="35">
        <v>111114805</v>
      </c>
      <c r="T71" s="36">
        <v>145</v>
      </c>
      <c r="U71" s="37">
        <v>144</v>
      </c>
      <c r="V71" s="38">
        <v>5733544</v>
      </c>
      <c r="W71" s="39">
        <v>378</v>
      </c>
      <c r="X71" s="40">
        <v>377</v>
      </c>
      <c r="Y71" s="35">
        <v>866</v>
      </c>
      <c r="Z71" s="36">
        <v>392</v>
      </c>
      <c r="AA71" s="37">
        <v>388</v>
      </c>
      <c r="AB71" s="38">
        <v>145</v>
      </c>
      <c r="AC71" s="94">
        <v>341</v>
      </c>
      <c r="AD71" s="42">
        <v>0</v>
      </c>
      <c r="AE71" s="34">
        <v>100</v>
      </c>
      <c r="AF71" s="43">
        <v>0</v>
      </c>
    </row>
    <row r="72" spans="1:32" ht="18.75" customHeight="1">
      <c r="A72" s="142">
        <v>70</v>
      </c>
      <c r="B72" s="143">
        <v>113</v>
      </c>
      <c r="C72" s="144" t="s">
        <v>2555</v>
      </c>
      <c r="D72" s="145" t="s">
        <v>3815</v>
      </c>
      <c r="E72" s="146" t="s">
        <v>3813</v>
      </c>
      <c r="F72" s="147">
        <v>69</v>
      </c>
      <c r="G72" s="148">
        <v>87606516</v>
      </c>
      <c r="H72" s="149">
        <v>74</v>
      </c>
      <c r="I72" s="150">
        <v>72</v>
      </c>
      <c r="J72" s="151">
        <v>95281487</v>
      </c>
      <c r="K72" s="152">
        <v>167</v>
      </c>
      <c r="L72" s="153">
        <v>164</v>
      </c>
      <c r="M72" s="148">
        <v>18582781</v>
      </c>
      <c r="N72" s="149">
        <v>178</v>
      </c>
      <c r="O72" s="150">
        <v>175</v>
      </c>
      <c r="P72" s="151">
        <v>35037292</v>
      </c>
      <c r="Q72" s="152">
        <v>309</v>
      </c>
      <c r="R72" s="153">
        <v>306</v>
      </c>
      <c r="S72" s="148">
        <v>49083968</v>
      </c>
      <c r="T72" s="149">
        <v>156</v>
      </c>
      <c r="U72" s="150">
        <v>155</v>
      </c>
      <c r="V72" s="151">
        <v>5327840</v>
      </c>
      <c r="W72" s="152">
        <v>231</v>
      </c>
      <c r="X72" s="153">
        <v>230</v>
      </c>
      <c r="Y72" s="148">
        <v>11869</v>
      </c>
      <c r="Z72" s="149">
        <v>390</v>
      </c>
      <c r="AA72" s="150">
        <v>386</v>
      </c>
      <c r="AB72" s="151">
        <v>149</v>
      </c>
      <c r="AC72" s="156">
        <v>371</v>
      </c>
      <c r="AD72" s="146">
        <v>0</v>
      </c>
      <c r="AE72" s="157">
        <v>100</v>
      </c>
      <c r="AF72" s="158">
        <v>0</v>
      </c>
    </row>
    <row r="73" spans="1:32" ht="18.75" customHeight="1">
      <c r="A73" s="174">
        <v>71</v>
      </c>
      <c r="B73" s="175">
        <v>250</v>
      </c>
      <c r="C73" s="176" t="s">
        <v>2556</v>
      </c>
      <c r="D73" s="177" t="s">
        <v>3815</v>
      </c>
      <c r="E73" s="178" t="s">
        <v>3813</v>
      </c>
      <c r="F73" s="179">
        <v>70</v>
      </c>
      <c r="G73" s="180">
        <v>87544419</v>
      </c>
      <c r="H73" s="181">
        <v>133</v>
      </c>
      <c r="I73" s="182">
        <v>131</v>
      </c>
      <c r="J73" s="183">
        <v>87545484</v>
      </c>
      <c r="K73" s="184">
        <v>234</v>
      </c>
      <c r="L73" s="185">
        <v>231</v>
      </c>
      <c r="M73" s="180">
        <v>14906653</v>
      </c>
      <c r="N73" s="181">
        <v>466</v>
      </c>
      <c r="O73" s="182">
        <v>462</v>
      </c>
      <c r="P73" s="183">
        <v>5892981</v>
      </c>
      <c r="Q73" s="184">
        <v>360</v>
      </c>
      <c r="R73" s="185">
        <v>357</v>
      </c>
      <c r="S73" s="180">
        <v>42448718</v>
      </c>
      <c r="T73" s="181">
        <v>195</v>
      </c>
      <c r="U73" s="182">
        <v>194</v>
      </c>
      <c r="V73" s="183">
        <v>4191004</v>
      </c>
      <c r="W73" s="184">
        <v>401</v>
      </c>
      <c r="X73" s="185">
        <v>399</v>
      </c>
      <c r="Y73" s="180">
        <v>285</v>
      </c>
      <c r="Z73" s="181">
        <v>296</v>
      </c>
      <c r="AA73" s="182">
        <v>292</v>
      </c>
      <c r="AB73" s="183">
        <v>250</v>
      </c>
      <c r="AC73" s="186">
        <v>311</v>
      </c>
      <c r="AD73" s="178">
        <v>0</v>
      </c>
      <c r="AE73" s="187">
        <v>100</v>
      </c>
      <c r="AF73" s="188">
        <v>0</v>
      </c>
    </row>
    <row r="74" spans="1:32" ht="18.75" customHeight="1">
      <c r="A74" s="29">
        <v>72</v>
      </c>
      <c r="B74" s="30" t="s">
        <v>3813</v>
      </c>
      <c r="C74" s="31" t="s">
        <v>2557</v>
      </c>
      <c r="D74" s="32" t="s">
        <v>3816</v>
      </c>
      <c r="E74" s="42" t="s">
        <v>3813</v>
      </c>
      <c r="F74" s="44">
        <v>71</v>
      </c>
      <c r="G74" s="35">
        <v>87491424</v>
      </c>
      <c r="H74" s="36">
        <v>72</v>
      </c>
      <c r="I74" s="37">
        <v>70</v>
      </c>
      <c r="J74" s="38">
        <v>95960028</v>
      </c>
      <c r="K74" s="39">
        <v>290</v>
      </c>
      <c r="L74" s="40">
        <v>287</v>
      </c>
      <c r="M74" s="35">
        <v>12628497</v>
      </c>
      <c r="N74" s="36">
        <v>106</v>
      </c>
      <c r="O74" s="37">
        <v>103</v>
      </c>
      <c r="P74" s="38">
        <v>48846664</v>
      </c>
      <c r="Q74" s="39">
        <v>75</v>
      </c>
      <c r="R74" s="40">
        <v>72</v>
      </c>
      <c r="S74" s="35">
        <v>121870721</v>
      </c>
      <c r="T74" s="36">
        <v>201</v>
      </c>
      <c r="U74" s="37">
        <v>200</v>
      </c>
      <c r="V74" s="38">
        <v>4138436</v>
      </c>
      <c r="W74" s="39">
        <v>171</v>
      </c>
      <c r="X74" s="40">
        <v>170</v>
      </c>
      <c r="Y74" s="35">
        <v>17624</v>
      </c>
      <c r="Z74" s="36">
        <v>259</v>
      </c>
      <c r="AA74" s="37">
        <v>255</v>
      </c>
      <c r="AB74" s="38">
        <v>290</v>
      </c>
      <c r="AC74" s="94">
        <v>371</v>
      </c>
      <c r="AD74" s="42">
        <v>0</v>
      </c>
      <c r="AE74" s="34">
        <v>100</v>
      </c>
      <c r="AF74" s="43">
        <v>0</v>
      </c>
    </row>
    <row r="75" spans="1:32" ht="18.75" customHeight="1">
      <c r="A75" s="159">
        <v>73</v>
      </c>
      <c r="B75" s="160" t="s">
        <v>3813</v>
      </c>
      <c r="C75" s="161" t="s">
        <v>2558</v>
      </c>
      <c r="D75" s="162" t="s">
        <v>3815</v>
      </c>
      <c r="E75" s="163" t="s">
        <v>3813</v>
      </c>
      <c r="F75" s="164">
        <v>72</v>
      </c>
      <c r="G75" s="165">
        <v>87080878</v>
      </c>
      <c r="H75" s="166">
        <v>115</v>
      </c>
      <c r="I75" s="167">
        <v>113</v>
      </c>
      <c r="J75" s="168">
        <v>90076933</v>
      </c>
      <c r="K75" s="169">
        <v>157</v>
      </c>
      <c r="L75" s="170">
        <v>155</v>
      </c>
      <c r="M75" s="165">
        <v>19479233</v>
      </c>
      <c r="N75" s="166">
        <v>77</v>
      </c>
      <c r="O75" s="167">
        <v>74</v>
      </c>
      <c r="P75" s="168">
        <v>58485520</v>
      </c>
      <c r="Q75" s="169">
        <v>182</v>
      </c>
      <c r="R75" s="170">
        <v>179</v>
      </c>
      <c r="S75" s="165">
        <v>74536305</v>
      </c>
      <c r="T75" s="166">
        <v>358</v>
      </c>
      <c r="U75" s="167">
        <v>355</v>
      </c>
      <c r="V75" s="168">
        <v>842504</v>
      </c>
      <c r="W75" s="169" t="s">
        <v>3813</v>
      </c>
      <c r="X75" s="170" t="s">
        <v>3813</v>
      </c>
      <c r="Y75" s="189" t="s">
        <v>3813</v>
      </c>
      <c r="Z75" s="166">
        <v>101</v>
      </c>
      <c r="AA75" s="167">
        <v>101</v>
      </c>
      <c r="AB75" s="168">
        <v>539</v>
      </c>
      <c r="AC75" s="171">
        <v>369</v>
      </c>
      <c r="AD75" s="163">
        <v>0</v>
      </c>
      <c r="AE75" s="172">
        <v>100</v>
      </c>
      <c r="AF75" s="173">
        <v>0</v>
      </c>
    </row>
    <row r="76" spans="1:32" ht="18.75" customHeight="1">
      <c r="A76" s="29">
        <v>74</v>
      </c>
      <c r="B76" s="30">
        <v>397</v>
      </c>
      <c r="C76" s="31" t="s">
        <v>547</v>
      </c>
      <c r="D76" s="32" t="s">
        <v>3376</v>
      </c>
      <c r="E76" s="42" t="s">
        <v>3813</v>
      </c>
      <c r="F76" s="44">
        <v>73</v>
      </c>
      <c r="G76" s="35">
        <v>87047516</v>
      </c>
      <c r="H76" s="36">
        <v>135</v>
      </c>
      <c r="I76" s="37">
        <v>133</v>
      </c>
      <c r="J76" s="38">
        <v>87047516</v>
      </c>
      <c r="K76" s="39">
        <v>425</v>
      </c>
      <c r="L76" s="40">
        <v>422</v>
      </c>
      <c r="M76" s="35">
        <v>5424801</v>
      </c>
      <c r="N76" s="36">
        <v>427</v>
      </c>
      <c r="O76" s="37">
        <v>423</v>
      </c>
      <c r="P76" s="38">
        <v>10656187</v>
      </c>
      <c r="Q76" s="39">
        <v>363</v>
      </c>
      <c r="R76" s="40">
        <v>360</v>
      </c>
      <c r="S76" s="35">
        <v>42084409</v>
      </c>
      <c r="T76" s="36">
        <v>405</v>
      </c>
      <c r="U76" s="37">
        <v>401</v>
      </c>
      <c r="V76" s="38">
        <v>214362</v>
      </c>
      <c r="W76" s="39">
        <v>297</v>
      </c>
      <c r="X76" s="40">
        <v>296</v>
      </c>
      <c r="Y76" s="35">
        <v>5845</v>
      </c>
      <c r="Z76" s="36">
        <v>69</v>
      </c>
      <c r="AA76" s="37">
        <v>69</v>
      </c>
      <c r="AB76" s="38">
        <v>639</v>
      </c>
      <c r="AC76" s="94">
        <v>311</v>
      </c>
      <c r="AD76" s="42">
        <v>0</v>
      </c>
      <c r="AE76" s="34">
        <v>100</v>
      </c>
      <c r="AF76" s="43">
        <v>0</v>
      </c>
    </row>
    <row r="77" spans="1:32" ht="18.75" customHeight="1">
      <c r="A77" s="45">
        <v>75</v>
      </c>
      <c r="B77" s="46">
        <v>67</v>
      </c>
      <c r="C77" s="47" t="s">
        <v>806</v>
      </c>
      <c r="D77" s="48" t="s">
        <v>465</v>
      </c>
      <c r="E77" s="49" t="s">
        <v>3813</v>
      </c>
      <c r="F77" s="50">
        <v>74</v>
      </c>
      <c r="G77" s="51">
        <v>86957924</v>
      </c>
      <c r="H77" s="52">
        <v>35</v>
      </c>
      <c r="I77" s="53">
        <v>33</v>
      </c>
      <c r="J77" s="54">
        <v>102220108</v>
      </c>
      <c r="K77" s="55">
        <v>212</v>
      </c>
      <c r="L77" s="56">
        <v>209</v>
      </c>
      <c r="M77" s="51">
        <v>15866085</v>
      </c>
      <c r="N77" s="52">
        <v>49</v>
      </c>
      <c r="O77" s="53">
        <v>47</v>
      </c>
      <c r="P77" s="54">
        <v>76296373</v>
      </c>
      <c r="Q77" s="55">
        <v>32</v>
      </c>
      <c r="R77" s="56">
        <v>30</v>
      </c>
      <c r="S77" s="51">
        <v>193613641</v>
      </c>
      <c r="T77" s="52">
        <v>482</v>
      </c>
      <c r="U77" s="53">
        <v>478</v>
      </c>
      <c r="V77" s="54">
        <v>-7624339</v>
      </c>
      <c r="W77" s="55">
        <v>32</v>
      </c>
      <c r="X77" s="56">
        <v>32</v>
      </c>
      <c r="Y77" s="51">
        <v>42675</v>
      </c>
      <c r="Z77" s="52">
        <v>140</v>
      </c>
      <c r="AA77" s="53">
        <v>139</v>
      </c>
      <c r="AB77" s="54">
        <v>453</v>
      </c>
      <c r="AC77" s="95">
        <v>311</v>
      </c>
      <c r="AD77" s="49">
        <v>0</v>
      </c>
      <c r="AE77" s="57">
        <v>100</v>
      </c>
      <c r="AF77" s="58">
        <v>0</v>
      </c>
    </row>
    <row r="78" spans="1:32" ht="18.75" customHeight="1">
      <c r="A78" s="174">
        <v>76</v>
      </c>
      <c r="B78" s="175" t="s">
        <v>3813</v>
      </c>
      <c r="C78" s="176" t="s">
        <v>2559</v>
      </c>
      <c r="D78" s="177" t="s">
        <v>3815</v>
      </c>
      <c r="E78" s="178" t="s">
        <v>3813</v>
      </c>
      <c r="F78" s="179">
        <v>75</v>
      </c>
      <c r="G78" s="180">
        <v>86895510</v>
      </c>
      <c r="H78" s="181">
        <v>62</v>
      </c>
      <c r="I78" s="182">
        <v>60</v>
      </c>
      <c r="J78" s="183">
        <v>97060076</v>
      </c>
      <c r="K78" s="184">
        <v>5</v>
      </c>
      <c r="L78" s="185">
        <v>3</v>
      </c>
      <c r="M78" s="180">
        <v>64995808</v>
      </c>
      <c r="N78" s="181">
        <v>35</v>
      </c>
      <c r="O78" s="182">
        <v>33</v>
      </c>
      <c r="P78" s="183">
        <v>94336176</v>
      </c>
      <c r="Q78" s="184">
        <v>24</v>
      </c>
      <c r="R78" s="185">
        <v>22</v>
      </c>
      <c r="S78" s="180">
        <v>226577487</v>
      </c>
      <c r="T78" s="181">
        <v>66</v>
      </c>
      <c r="U78" s="182">
        <v>65</v>
      </c>
      <c r="V78" s="183">
        <v>10917294</v>
      </c>
      <c r="W78" s="184">
        <v>247</v>
      </c>
      <c r="X78" s="185">
        <v>246</v>
      </c>
      <c r="Y78" s="180">
        <v>10379</v>
      </c>
      <c r="Z78" s="181">
        <v>17</v>
      </c>
      <c r="AA78" s="182">
        <v>17</v>
      </c>
      <c r="AB78" s="183">
        <v>1100</v>
      </c>
      <c r="AC78" s="186">
        <v>321</v>
      </c>
      <c r="AD78" s="178">
        <v>0</v>
      </c>
      <c r="AE78" s="187">
        <v>100</v>
      </c>
      <c r="AF78" s="188">
        <v>0</v>
      </c>
    </row>
    <row r="79" spans="1:32" ht="18.75" customHeight="1">
      <c r="A79" s="29">
        <v>77</v>
      </c>
      <c r="B79" s="30">
        <v>134</v>
      </c>
      <c r="C79" s="31" t="s">
        <v>1252</v>
      </c>
      <c r="D79" s="32" t="s">
        <v>3816</v>
      </c>
      <c r="E79" s="42" t="s">
        <v>3813</v>
      </c>
      <c r="F79" s="44">
        <v>76</v>
      </c>
      <c r="G79" s="35">
        <v>86772366</v>
      </c>
      <c r="H79" s="36">
        <v>84</v>
      </c>
      <c r="I79" s="37">
        <v>82</v>
      </c>
      <c r="J79" s="38">
        <v>94470672</v>
      </c>
      <c r="K79" s="39">
        <v>108</v>
      </c>
      <c r="L79" s="40">
        <v>106</v>
      </c>
      <c r="M79" s="35">
        <v>23028790</v>
      </c>
      <c r="N79" s="36">
        <v>305</v>
      </c>
      <c r="O79" s="37">
        <v>301</v>
      </c>
      <c r="P79" s="38">
        <v>20645738</v>
      </c>
      <c r="Q79" s="39">
        <v>102</v>
      </c>
      <c r="R79" s="40">
        <v>99</v>
      </c>
      <c r="S79" s="35">
        <v>105265517</v>
      </c>
      <c r="T79" s="36">
        <v>155</v>
      </c>
      <c r="U79" s="37">
        <v>154</v>
      </c>
      <c r="V79" s="38">
        <v>5328800</v>
      </c>
      <c r="W79" s="39">
        <v>306</v>
      </c>
      <c r="X79" s="40">
        <v>305</v>
      </c>
      <c r="Y79" s="35">
        <v>4328</v>
      </c>
      <c r="Z79" s="36" t="s">
        <v>3813</v>
      </c>
      <c r="AA79" s="37" t="s">
        <v>3813</v>
      </c>
      <c r="AB79" s="59" t="s">
        <v>3813</v>
      </c>
      <c r="AC79" s="94">
        <v>356</v>
      </c>
      <c r="AD79" s="42">
        <v>0</v>
      </c>
      <c r="AE79" s="34">
        <v>100</v>
      </c>
      <c r="AF79" s="43">
        <v>0</v>
      </c>
    </row>
    <row r="80" spans="1:32" ht="18.75" customHeight="1">
      <c r="A80" s="159">
        <v>78</v>
      </c>
      <c r="B80" s="160" t="s">
        <v>3813</v>
      </c>
      <c r="C80" s="195" t="s">
        <v>3813</v>
      </c>
      <c r="D80" s="162" t="s">
        <v>3815</v>
      </c>
      <c r="E80" s="163" t="s">
        <v>3813</v>
      </c>
      <c r="F80" s="164">
        <v>77</v>
      </c>
      <c r="G80" s="189" t="s">
        <v>3813</v>
      </c>
      <c r="H80" s="166">
        <v>127</v>
      </c>
      <c r="I80" s="167">
        <v>125</v>
      </c>
      <c r="J80" s="196" t="s">
        <v>3813</v>
      </c>
      <c r="K80" s="169">
        <v>143</v>
      </c>
      <c r="L80" s="170">
        <v>141</v>
      </c>
      <c r="M80" s="189" t="s">
        <v>3813</v>
      </c>
      <c r="N80" s="166">
        <v>67</v>
      </c>
      <c r="O80" s="167">
        <v>65</v>
      </c>
      <c r="P80" s="196" t="s">
        <v>3813</v>
      </c>
      <c r="Q80" s="169">
        <v>125</v>
      </c>
      <c r="R80" s="170">
        <v>122</v>
      </c>
      <c r="S80" s="189" t="s">
        <v>3813</v>
      </c>
      <c r="T80" s="166">
        <v>129</v>
      </c>
      <c r="U80" s="167">
        <v>128</v>
      </c>
      <c r="V80" s="196" t="s">
        <v>3813</v>
      </c>
      <c r="W80" s="169">
        <v>188</v>
      </c>
      <c r="X80" s="170">
        <v>187</v>
      </c>
      <c r="Y80" s="189" t="s">
        <v>3813</v>
      </c>
      <c r="Z80" s="166">
        <v>48</v>
      </c>
      <c r="AA80" s="167">
        <v>48</v>
      </c>
      <c r="AB80" s="196" t="s">
        <v>3813</v>
      </c>
      <c r="AC80" s="171">
        <v>321</v>
      </c>
      <c r="AD80" s="163">
        <v>0</v>
      </c>
      <c r="AE80" s="172">
        <v>100</v>
      </c>
      <c r="AF80" s="173">
        <v>0</v>
      </c>
    </row>
    <row r="81" spans="1:32" ht="18.75" customHeight="1">
      <c r="A81" s="29">
        <v>79</v>
      </c>
      <c r="B81" s="30">
        <v>162</v>
      </c>
      <c r="C81" s="31" t="s">
        <v>2560</v>
      </c>
      <c r="D81" s="32" t="s">
        <v>1282</v>
      </c>
      <c r="E81" s="42" t="s">
        <v>3813</v>
      </c>
      <c r="F81" s="44">
        <v>78</v>
      </c>
      <c r="G81" s="35">
        <v>86390189</v>
      </c>
      <c r="H81" s="36">
        <v>103</v>
      </c>
      <c r="I81" s="37">
        <v>101</v>
      </c>
      <c r="J81" s="38">
        <v>92059267</v>
      </c>
      <c r="K81" s="39">
        <v>130</v>
      </c>
      <c r="L81" s="40">
        <v>128</v>
      </c>
      <c r="M81" s="35">
        <v>21185193</v>
      </c>
      <c r="N81" s="36">
        <v>133</v>
      </c>
      <c r="O81" s="37">
        <v>130</v>
      </c>
      <c r="P81" s="38">
        <v>43194408</v>
      </c>
      <c r="Q81" s="39">
        <v>99</v>
      </c>
      <c r="R81" s="40">
        <v>96</v>
      </c>
      <c r="S81" s="35">
        <v>106053146</v>
      </c>
      <c r="T81" s="36">
        <v>364</v>
      </c>
      <c r="U81" s="37">
        <v>361</v>
      </c>
      <c r="V81" s="38">
        <v>709462</v>
      </c>
      <c r="W81" s="39" t="s">
        <v>3813</v>
      </c>
      <c r="X81" s="40" t="s">
        <v>3813</v>
      </c>
      <c r="Y81" s="41" t="s">
        <v>3813</v>
      </c>
      <c r="Z81" s="36">
        <v>169</v>
      </c>
      <c r="AA81" s="37">
        <v>168</v>
      </c>
      <c r="AB81" s="38">
        <v>397</v>
      </c>
      <c r="AC81" s="94">
        <v>321</v>
      </c>
      <c r="AD81" s="42">
        <v>0</v>
      </c>
      <c r="AE81" s="34">
        <v>100</v>
      </c>
      <c r="AF81" s="43">
        <v>0</v>
      </c>
    </row>
    <row r="82" spans="1:32" ht="18.75" customHeight="1">
      <c r="A82" s="142">
        <v>80</v>
      </c>
      <c r="B82" s="143">
        <v>212</v>
      </c>
      <c r="C82" s="144" t="s">
        <v>3123</v>
      </c>
      <c r="D82" s="145" t="s">
        <v>3815</v>
      </c>
      <c r="E82" s="197" t="s">
        <v>3813</v>
      </c>
      <c r="F82" s="157">
        <v>79</v>
      </c>
      <c r="G82" s="148">
        <v>86288853</v>
      </c>
      <c r="H82" s="149">
        <v>123</v>
      </c>
      <c r="I82" s="150">
        <v>121</v>
      </c>
      <c r="J82" s="151">
        <v>89231997</v>
      </c>
      <c r="K82" s="152" t="s">
        <v>3813</v>
      </c>
      <c r="L82" s="153" t="s">
        <v>3813</v>
      </c>
      <c r="M82" s="154" t="s">
        <v>3813</v>
      </c>
      <c r="N82" s="149" t="s">
        <v>3813</v>
      </c>
      <c r="O82" s="150" t="s">
        <v>3813</v>
      </c>
      <c r="P82" s="155" t="s">
        <v>3813</v>
      </c>
      <c r="Q82" s="152" t="s">
        <v>3813</v>
      </c>
      <c r="R82" s="153" t="s">
        <v>3813</v>
      </c>
      <c r="S82" s="154" t="s">
        <v>3813</v>
      </c>
      <c r="T82" s="149" t="s">
        <v>3813</v>
      </c>
      <c r="U82" s="150" t="s">
        <v>3813</v>
      </c>
      <c r="V82" s="155" t="s">
        <v>3813</v>
      </c>
      <c r="W82" s="152" t="s">
        <v>3813</v>
      </c>
      <c r="X82" s="153" t="s">
        <v>3813</v>
      </c>
      <c r="Y82" s="154" t="s">
        <v>3813</v>
      </c>
      <c r="Z82" s="149">
        <v>441</v>
      </c>
      <c r="AA82" s="150">
        <v>437</v>
      </c>
      <c r="AB82" s="151">
        <v>90</v>
      </c>
      <c r="AC82" s="156">
        <v>382</v>
      </c>
      <c r="AD82" s="146">
        <v>0</v>
      </c>
      <c r="AE82" s="157">
        <v>100</v>
      </c>
      <c r="AF82" s="158">
        <v>0</v>
      </c>
    </row>
    <row r="83" spans="1:32" ht="18.75" customHeight="1">
      <c r="A83" s="15">
        <v>81</v>
      </c>
      <c r="B83" s="16">
        <v>94</v>
      </c>
      <c r="C83" s="17" t="s">
        <v>2561</v>
      </c>
      <c r="D83" s="18" t="s">
        <v>3815</v>
      </c>
      <c r="E83" s="19" t="s">
        <v>3813</v>
      </c>
      <c r="F83" s="20">
        <v>80</v>
      </c>
      <c r="G83" s="21">
        <v>86275369</v>
      </c>
      <c r="H83" s="22">
        <v>139</v>
      </c>
      <c r="I83" s="23">
        <v>137</v>
      </c>
      <c r="J83" s="24">
        <v>86538226</v>
      </c>
      <c r="K83" s="25">
        <v>173</v>
      </c>
      <c r="L83" s="26">
        <v>170</v>
      </c>
      <c r="M83" s="21">
        <v>18190475</v>
      </c>
      <c r="N83" s="22">
        <v>102</v>
      </c>
      <c r="O83" s="23">
        <v>99</v>
      </c>
      <c r="P83" s="24">
        <v>49377313</v>
      </c>
      <c r="Q83" s="25">
        <v>183</v>
      </c>
      <c r="R83" s="26">
        <v>180</v>
      </c>
      <c r="S83" s="21">
        <v>74467031</v>
      </c>
      <c r="T83" s="22">
        <v>212</v>
      </c>
      <c r="U83" s="23">
        <v>210</v>
      </c>
      <c r="V83" s="24">
        <v>3907295</v>
      </c>
      <c r="W83" s="25">
        <v>226</v>
      </c>
      <c r="X83" s="26">
        <v>225</v>
      </c>
      <c r="Y83" s="21">
        <v>11979</v>
      </c>
      <c r="Z83" s="22">
        <v>270</v>
      </c>
      <c r="AA83" s="23">
        <v>266</v>
      </c>
      <c r="AB83" s="24">
        <v>276</v>
      </c>
      <c r="AC83" s="93">
        <v>331</v>
      </c>
      <c r="AD83" s="19">
        <v>0</v>
      </c>
      <c r="AE83" s="27">
        <v>100</v>
      </c>
      <c r="AF83" s="28">
        <v>0</v>
      </c>
    </row>
    <row r="84" spans="1:32" ht="18.75" customHeight="1">
      <c r="A84" s="159">
        <v>82</v>
      </c>
      <c r="B84" s="160">
        <v>169</v>
      </c>
      <c r="C84" s="161" t="s">
        <v>2562</v>
      </c>
      <c r="D84" s="162" t="s">
        <v>3815</v>
      </c>
      <c r="E84" s="163" t="s">
        <v>3813</v>
      </c>
      <c r="F84" s="164">
        <v>81</v>
      </c>
      <c r="G84" s="165">
        <v>86272582</v>
      </c>
      <c r="H84" s="166">
        <v>46</v>
      </c>
      <c r="I84" s="167">
        <v>44</v>
      </c>
      <c r="J84" s="168">
        <v>98536620</v>
      </c>
      <c r="K84" s="169">
        <v>43</v>
      </c>
      <c r="L84" s="170">
        <v>41</v>
      </c>
      <c r="M84" s="165">
        <v>31714686</v>
      </c>
      <c r="N84" s="166">
        <v>270</v>
      </c>
      <c r="O84" s="167">
        <v>266</v>
      </c>
      <c r="P84" s="168">
        <v>24000114</v>
      </c>
      <c r="Q84" s="169">
        <v>113</v>
      </c>
      <c r="R84" s="170">
        <v>110</v>
      </c>
      <c r="S84" s="165">
        <v>98175886</v>
      </c>
      <c r="T84" s="166">
        <v>168</v>
      </c>
      <c r="U84" s="167">
        <v>167</v>
      </c>
      <c r="V84" s="168">
        <v>5151499</v>
      </c>
      <c r="W84" s="169">
        <v>164</v>
      </c>
      <c r="X84" s="170">
        <v>163</v>
      </c>
      <c r="Y84" s="165">
        <v>18160</v>
      </c>
      <c r="Z84" s="166">
        <v>33</v>
      </c>
      <c r="AA84" s="167">
        <v>33</v>
      </c>
      <c r="AB84" s="168">
        <v>885</v>
      </c>
      <c r="AC84" s="171">
        <v>381</v>
      </c>
      <c r="AD84" s="163">
        <v>0</v>
      </c>
      <c r="AE84" s="172">
        <v>100</v>
      </c>
      <c r="AF84" s="173">
        <v>0</v>
      </c>
    </row>
    <row r="85" spans="1:32" ht="18.75" customHeight="1">
      <c r="A85" s="29">
        <v>83</v>
      </c>
      <c r="B85" s="30">
        <v>296</v>
      </c>
      <c r="C85" s="31" t="s">
        <v>1162</v>
      </c>
      <c r="D85" s="32" t="s">
        <v>3812</v>
      </c>
      <c r="E85" s="42" t="s">
        <v>3813</v>
      </c>
      <c r="F85" s="44">
        <v>82</v>
      </c>
      <c r="G85" s="35">
        <v>86048044</v>
      </c>
      <c r="H85" s="36">
        <v>33</v>
      </c>
      <c r="I85" s="37">
        <v>31</v>
      </c>
      <c r="J85" s="38">
        <v>102661278</v>
      </c>
      <c r="K85" s="39">
        <v>471</v>
      </c>
      <c r="L85" s="40">
        <v>468</v>
      </c>
      <c r="M85" s="35">
        <v>2679786</v>
      </c>
      <c r="N85" s="36">
        <v>297</v>
      </c>
      <c r="O85" s="37">
        <v>293</v>
      </c>
      <c r="P85" s="38">
        <v>21441382</v>
      </c>
      <c r="Q85" s="39">
        <v>126</v>
      </c>
      <c r="R85" s="40">
        <v>123</v>
      </c>
      <c r="S85" s="35">
        <v>90820832</v>
      </c>
      <c r="T85" s="36">
        <v>257</v>
      </c>
      <c r="U85" s="37">
        <v>255</v>
      </c>
      <c r="V85" s="38">
        <v>2617361</v>
      </c>
      <c r="W85" s="39">
        <v>212</v>
      </c>
      <c r="X85" s="40">
        <v>211</v>
      </c>
      <c r="Y85" s="35">
        <v>13577</v>
      </c>
      <c r="Z85" s="36">
        <v>490</v>
      </c>
      <c r="AA85" s="37">
        <v>486</v>
      </c>
      <c r="AB85" s="38">
        <v>40</v>
      </c>
      <c r="AC85" s="94">
        <v>354</v>
      </c>
      <c r="AD85" s="42">
        <v>0</v>
      </c>
      <c r="AE85" s="34">
        <v>100</v>
      </c>
      <c r="AF85" s="43">
        <v>0</v>
      </c>
    </row>
    <row r="86" spans="1:32" ht="18.75" customHeight="1">
      <c r="A86" s="159">
        <v>84</v>
      </c>
      <c r="B86" s="160">
        <v>64</v>
      </c>
      <c r="C86" s="161" t="s">
        <v>1821</v>
      </c>
      <c r="D86" s="162" t="s">
        <v>3815</v>
      </c>
      <c r="E86" s="163" t="s">
        <v>3813</v>
      </c>
      <c r="F86" s="164">
        <v>83</v>
      </c>
      <c r="G86" s="165">
        <v>85917281</v>
      </c>
      <c r="H86" s="166">
        <v>38</v>
      </c>
      <c r="I86" s="167">
        <v>36</v>
      </c>
      <c r="J86" s="168">
        <v>101374407</v>
      </c>
      <c r="K86" s="169">
        <v>229</v>
      </c>
      <c r="L86" s="170">
        <v>226</v>
      </c>
      <c r="M86" s="165">
        <v>15111468</v>
      </c>
      <c r="N86" s="166" t="s">
        <v>3813</v>
      </c>
      <c r="O86" s="167" t="s">
        <v>3813</v>
      </c>
      <c r="P86" s="196" t="s">
        <v>3813</v>
      </c>
      <c r="Q86" s="169">
        <v>266</v>
      </c>
      <c r="R86" s="170">
        <v>263</v>
      </c>
      <c r="S86" s="165">
        <v>55568831</v>
      </c>
      <c r="T86" s="166">
        <v>35</v>
      </c>
      <c r="U86" s="167">
        <v>34</v>
      </c>
      <c r="V86" s="168">
        <v>15595752</v>
      </c>
      <c r="W86" s="169">
        <v>182</v>
      </c>
      <c r="X86" s="170">
        <v>181</v>
      </c>
      <c r="Y86" s="165">
        <v>16514</v>
      </c>
      <c r="Z86" s="166">
        <v>440</v>
      </c>
      <c r="AA86" s="167">
        <v>436</v>
      </c>
      <c r="AB86" s="168">
        <v>91</v>
      </c>
      <c r="AC86" s="171">
        <v>352</v>
      </c>
      <c r="AD86" s="163">
        <v>0</v>
      </c>
      <c r="AE86" s="172">
        <v>100</v>
      </c>
      <c r="AF86" s="173">
        <v>0</v>
      </c>
    </row>
    <row r="87" spans="1:32" ht="18.75" customHeight="1">
      <c r="A87" s="142">
        <v>85</v>
      </c>
      <c r="B87" s="143" t="s">
        <v>3813</v>
      </c>
      <c r="C87" s="144" t="s">
        <v>2563</v>
      </c>
      <c r="D87" s="145" t="s">
        <v>3815</v>
      </c>
      <c r="E87" s="146" t="s">
        <v>3813</v>
      </c>
      <c r="F87" s="147">
        <v>84</v>
      </c>
      <c r="G87" s="148">
        <v>85899184</v>
      </c>
      <c r="H87" s="149">
        <v>13</v>
      </c>
      <c r="I87" s="150">
        <v>11</v>
      </c>
      <c r="J87" s="151">
        <v>130429267</v>
      </c>
      <c r="K87" s="152" t="s">
        <v>3813</v>
      </c>
      <c r="L87" s="153" t="s">
        <v>3813</v>
      </c>
      <c r="M87" s="154" t="s">
        <v>3813</v>
      </c>
      <c r="N87" s="149" t="s">
        <v>3813</v>
      </c>
      <c r="O87" s="150" t="s">
        <v>3813</v>
      </c>
      <c r="P87" s="155" t="s">
        <v>3813</v>
      </c>
      <c r="Q87" s="152" t="s">
        <v>3813</v>
      </c>
      <c r="R87" s="153" t="s">
        <v>3813</v>
      </c>
      <c r="S87" s="154" t="s">
        <v>3813</v>
      </c>
      <c r="T87" s="149" t="s">
        <v>3813</v>
      </c>
      <c r="U87" s="150" t="s">
        <v>3813</v>
      </c>
      <c r="V87" s="155" t="s">
        <v>3813</v>
      </c>
      <c r="W87" s="152">
        <v>39</v>
      </c>
      <c r="X87" s="153">
        <v>39</v>
      </c>
      <c r="Y87" s="148">
        <v>40844</v>
      </c>
      <c r="Z87" s="149" t="s">
        <v>3813</v>
      </c>
      <c r="AA87" s="150" t="s">
        <v>3813</v>
      </c>
      <c r="AB87" s="155" t="s">
        <v>3813</v>
      </c>
      <c r="AC87" s="156">
        <v>210</v>
      </c>
      <c r="AD87" s="146">
        <v>0</v>
      </c>
      <c r="AE87" s="157">
        <v>100</v>
      </c>
      <c r="AF87" s="158">
        <v>0</v>
      </c>
    </row>
    <row r="88" spans="1:32" ht="18.75" customHeight="1">
      <c r="A88" s="15">
        <v>86</v>
      </c>
      <c r="B88" s="16" t="s">
        <v>3813</v>
      </c>
      <c r="C88" s="17" t="s">
        <v>2564</v>
      </c>
      <c r="D88" s="18" t="s">
        <v>3115</v>
      </c>
      <c r="E88" s="19" t="s">
        <v>3813</v>
      </c>
      <c r="F88" s="20">
        <v>85</v>
      </c>
      <c r="G88" s="21">
        <v>85858459</v>
      </c>
      <c r="H88" s="22">
        <v>75</v>
      </c>
      <c r="I88" s="23">
        <v>73</v>
      </c>
      <c r="J88" s="24">
        <v>95174644</v>
      </c>
      <c r="K88" s="25">
        <v>223</v>
      </c>
      <c r="L88" s="26">
        <v>220</v>
      </c>
      <c r="M88" s="21">
        <v>15424341</v>
      </c>
      <c r="N88" s="22">
        <v>319</v>
      </c>
      <c r="O88" s="23">
        <v>315</v>
      </c>
      <c r="P88" s="24">
        <v>19115929</v>
      </c>
      <c r="Q88" s="25">
        <v>366</v>
      </c>
      <c r="R88" s="26">
        <v>363</v>
      </c>
      <c r="S88" s="21">
        <v>41760422</v>
      </c>
      <c r="T88" s="22">
        <v>192</v>
      </c>
      <c r="U88" s="23">
        <v>191</v>
      </c>
      <c r="V88" s="24">
        <v>4277240</v>
      </c>
      <c r="W88" s="25">
        <v>4</v>
      </c>
      <c r="X88" s="26">
        <v>4</v>
      </c>
      <c r="Y88" s="21">
        <v>58397</v>
      </c>
      <c r="Z88" s="22">
        <v>59</v>
      </c>
      <c r="AA88" s="23">
        <v>59</v>
      </c>
      <c r="AB88" s="24">
        <v>669</v>
      </c>
      <c r="AC88" s="93">
        <v>322</v>
      </c>
      <c r="AD88" s="19">
        <v>0</v>
      </c>
      <c r="AE88" s="27">
        <v>100</v>
      </c>
      <c r="AF88" s="28">
        <v>0</v>
      </c>
    </row>
    <row r="89" spans="1:32" ht="18.75" customHeight="1">
      <c r="A89" s="159">
        <v>87</v>
      </c>
      <c r="B89" s="160">
        <v>90</v>
      </c>
      <c r="C89" s="161" t="s">
        <v>2565</v>
      </c>
      <c r="D89" s="162" t="s">
        <v>3815</v>
      </c>
      <c r="E89" s="163" t="s">
        <v>3813</v>
      </c>
      <c r="F89" s="164">
        <v>86</v>
      </c>
      <c r="G89" s="165">
        <v>85799581</v>
      </c>
      <c r="H89" s="166">
        <v>129</v>
      </c>
      <c r="I89" s="167">
        <v>127</v>
      </c>
      <c r="J89" s="168">
        <v>88395146</v>
      </c>
      <c r="K89" s="169" t="s">
        <v>3813</v>
      </c>
      <c r="L89" s="170" t="s">
        <v>3813</v>
      </c>
      <c r="M89" s="189" t="s">
        <v>3813</v>
      </c>
      <c r="N89" s="166" t="s">
        <v>3813</v>
      </c>
      <c r="O89" s="167" t="s">
        <v>3813</v>
      </c>
      <c r="P89" s="196" t="s">
        <v>3813</v>
      </c>
      <c r="Q89" s="169" t="s">
        <v>3813</v>
      </c>
      <c r="R89" s="170" t="s">
        <v>3813</v>
      </c>
      <c r="S89" s="189" t="s">
        <v>3813</v>
      </c>
      <c r="T89" s="166" t="s">
        <v>3813</v>
      </c>
      <c r="U89" s="167" t="s">
        <v>3813</v>
      </c>
      <c r="V89" s="196" t="s">
        <v>3813</v>
      </c>
      <c r="W89" s="169">
        <v>160</v>
      </c>
      <c r="X89" s="170">
        <v>159</v>
      </c>
      <c r="Y89" s="165">
        <v>18766</v>
      </c>
      <c r="Z89" s="166" t="s">
        <v>3813</v>
      </c>
      <c r="AA89" s="167" t="s">
        <v>3813</v>
      </c>
      <c r="AB89" s="196" t="s">
        <v>3813</v>
      </c>
      <c r="AC89" s="171">
        <v>311</v>
      </c>
      <c r="AD89" s="163">
        <v>0</v>
      </c>
      <c r="AE89" s="172">
        <v>100</v>
      </c>
      <c r="AF89" s="173">
        <v>0</v>
      </c>
    </row>
    <row r="90" spans="1:32" ht="18.75" customHeight="1">
      <c r="A90" s="159">
        <v>88</v>
      </c>
      <c r="B90" s="160">
        <v>88</v>
      </c>
      <c r="C90" s="161" t="s">
        <v>1078</v>
      </c>
      <c r="D90" s="162" t="s">
        <v>3815</v>
      </c>
      <c r="E90" s="163" t="s">
        <v>3813</v>
      </c>
      <c r="F90" s="164">
        <v>87</v>
      </c>
      <c r="G90" s="165">
        <v>85604827</v>
      </c>
      <c r="H90" s="166">
        <v>15</v>
      </c>
      <c r="I90" s="167">
        <v>13</v>
      </c>
      <c r="J90" s="168">
        <v>119631724</v>
      </c>
      <c r="K90" s="169" t="s">
        <v>3813</v>
      </c>
      <c r="L90" s="170" t="s">
        <v>3813</v>
      </c>
      <c r="M90" s="189" t="s">
        <v>3813</v>
      </c>
      <c r="N90" s="166">
        <v>98</v>
      </c>
      <c r="O90" s="167">
        <v>95</v>
      </c>
      <c r="P90" s="168">
        <v>50024097</v>
      </c>
      <c r="Q90" s="169">
        <v>176</v>
      </c>
      <c r="R90" s="170">
        <v>173</v>
      </c>
      <c r="S90" s="165">
        <v>75575751</v>
      </c>
      <c r="T90" s="166" t="s">
        <v>3813</v>
      </c>
      <c r="U90" s="167" t="s">
        <v>3813</v>
      </c>
      <c r="V90" s="196" t="s">
        <v>3813</v>
      </c>
      <c r="W90" s="169">
        <v>271</v>
      </c>
      <c r="X90" s="170">
        <v>270</v>
      </c>
      <c r="Y90" s="165">
        <v>7865</v>
      </c>
      <c r="Z90" s="166">
        <v>419</v>
      </c>
      <c r="AA90" s="167">
        <v>415</v>
      </c>
      <c r="AB90" s="168">
        <v>117</v>
      </c>
      <c r="AC90" s="171">
        <v>351</v>
      </c>
      <c r="AD90" s="163">
        <v>0</v>
      </c>
      <c r="AE90" s="172">
        <v>0</v>
      </c>
      <c r="AF90" s="173">
        <v>100</v>
      </c>
    </row>
    <row r="91" spans="1:32" ht="18.75" customHeight="1">
      <c r="A91" s="29">
        <v>89</v>
      </c>
      <c r="B91" s="30">
        <v>110</v>
      </c>
      <c r="C91" s="31" t="s">
        <v>2403</v>
      </c>
      <c r="D91" s="32" t="s">
        <v>465</v>
      </c>
      <c r="E91" s="42" t="s">
        <v>3813</v>
      </c>
      <c r="F91" s="44">
        <v>88</v>
      </c>
      <c r="G91" s="35">
        <v>85410634</v>
      </c>
      <c r="H91" s="36">
        <v>145</v>
      </c>
      <c r="I91" s="37">
        <v>143</v>
      </c>
      <c r="J91" s="38">
        <v>85784458</v>
      </c>
      <c r="K91" s="39">
        <v>312</v>
      </c>
      <c r="L91" s="40">
        <v>309</v>
      </c>
      <c r="M91" s="35">
        <v>11725443</v>
      </c>
      <c r="N91" s="36">
        <v>193</v>
      </c>
      <c r="O91" s="37">
        <v>190</v>
      </c>
      <c r="P91" s="38">
        <v>33455656</v>
      </c>
      <c r="Q91" s="39">
        <v>415</v>
      </c>
      <c r="R91" s="40">
        <v>412</v>
      </c>
      <c r="S91" s="35">
        <v>36384280</v>
      </c>
      <c r="T91" s="36">
        <v>154</v>
      </c>
      <c r="U91" s="37">
        <v>153</v>
      </c>
      <c r="V91" s="38">
        <v>5364004</v>
      </c>
      <c r="W91" s="39">
        <v>350</v>
      </c>
      <c r="X91" s="40">
        <v>349</v>
      </c>
      <c r="Y91" s="35">
        <v>2093</v>
      </c>
      <c r="Z91" s="36">
        <v>313</v>
      </c>
      <c r="AA91" s="37">
        <v>309</v>
      </c>
      <c r="AB91" s="38">
        <v>220</v>
      </c>
      <c r="AC91" s="94">
        <v>311</v>
      </c>
      <c r="AD91" s="42">
        <v>0</v>
      </c>
      <c r="AE91" s="34">
        <v>100</v>
      </c>
      <c r="AF91" s="43">
        <v>0</v>
      </c>
    </row>
    <row r="92" spans="1:32" ht="18.75" customHeight="1">
      <c r="A92" s="45">
        <v>90</v>
      </c>
      <c r="B92" s="67">
        <v>149</v>
      </c>
      <c r="C92" s="47" t="s">
        <v>2566</v>
      </c>
      <c r="D92" s="48" t="s">
        <v>465</v>
      </c>
      <c r="E92" s="49" t="s">
        <v>3813</v>
      </c>
      <c r="F92" s="50">
        <v>89</v>
      </c>
      <c r="G92" s="51">
        <v>85318272</v>
      </c>
      <c r="H92" s="52">
        <v>14</v>
      </c>
      <c r="I92" s="53">
        <v>12</v>
      </c>
      <c r="J92" s="54">
        <v>121567626</v>
      </c>
      <c r="K92" s="55">
        <v>383</v>
      </c>
      <c r="L92" s="56">
        <v>380</v>
      </c>
      <c r="M92" s="51">
        <v>8056428</v>
      </c>
      <c r="N92" s="52">
        <v>366</v>
      </c>
      <c r="O92" s="53">
        <v>362</v>
      </c>
      <c r="P92" s="54">
        <v>14875912</v>
      </c>
      <c r="Q92" s="55">
        <v>296</v>
      </c>
      <c r="R92" s="56">
        <v>293</v>
      </c>
      <c r="S92" s="51">
        <v>51393399</v>
      </c>
      <c r="T92" s="52">
        <v>254</v>
      </c>
      <c r="U92" s="53">
        <v>252</v>
      </c>
      <c r="V92" s="54">
        <v>2673086</v>
      </c>
      <c r="W92" s="55">
        <v>1</v>
      </c>
      <c r="X92" s="56">
        <v>1</v>
      </c>
      <c r="Y92" s="51">
        <v>74652</v>
      </c>
      <c r="Z92" s="52">
        <v>405</v>
      </c>
      <c r="AA92" s="53">
        <v>401</v>
      </c>
      <c r="AB92" s="54">
        <v>134</v>
      </c>
      <c r="AC92" s="95">
        <v>322</v>
      </c>
      <c r="AD92" s="49">
        <v>0</v>
      </c>
      <c r="AE92" s="57">
        <v>100</v>
      </c>
      <c r="AF92" s="58">
        <v>0</v>
      </c>
    </row>
    <row r="93" spans="1:32" ht="18.75" customHeight="1">
      <c r="A93" s="174">
        <v>91</v>
      </c>
      <c r="B93" s="175">
        <v>39</v>
      </c>
      <c r="C93" s="176" t="s">
        <v>2567</v>
      </c>
      <c r="D93" s="177" t="s">
        <v>3815</v>
      </c>
      <c r="E93" s="178" t="s">
        <v>3813</v>
      </c>
      <c r="F93" s="179">
        <v>90</v>
      </c>
      <c r="G93" s="180">
        <v>85316023</v>
      </c>
      <c r="H93" s="181">
        <v>91</v>
      </c>
      <c r="I93" s="182">
        <v>89</v>
      </c>
      <c r="J93" s="183">
        <v>93629974</v>
      </c>
      <c r="K93" s="184">
        <v>94</v>
      </c>
      <c r="L93" s="185">
        <v>92</v>
      </c>
      <c r="M93" s="180">
        <v>24050230</v>
      </c>
      <c r="N93" s="181">
        <v>87</v>
      </c>
      <c r="O93" s="182">
        <v>84</v>
      </c>
      <c r="P93" s="183">
        <v>54678598</v>
      </c>
      <c r="Q93" s="184">
        <v>193</v>
      </c>
      <c r="R93" s="185">
        <v>190</v>
      </c>
      <c r="S93" s="180">
        <v>72749734</v>
      </c>
      <c r="T93" s="181">
        <v>102</v>
      </c>
      <c r="U93" s="182">
        <v>101</v>
      </c>
      <c r="V93" s="183">
        <v>7684655</v>
      </c>
      <c r="W93" s="184">
        <v>221</v>
      </c>
      <c r="X93" s="185">
        <v>220</v>
      </c>
      <c r="Y93" s="180">
        <v>12850</v>
      </c>
      <c r="Z93" s="181">
        <v>206</v>
      </c>
      <c r="AA93" s="182">
        <v>205</v>
      </c>
      <c r="AB93" s="183">
        <v>342</v>
      </c>
      <c r="AC93" s="186">
        <v>383</v>
      </c>
      <c r="AD93" s="178">
        <v>0</v>
      </c>
      <c r="AE93" s="187">
        <v>79.209999999999994</v>
      </c>
      <c r="AF93" s="188">
        <v>20.79</v>
      </c>
    </row>
    <row r="94" spans="1:32" ht="18.75" customHeight="1">
      <c r="A94" s="159">
        <v>92</v>
      </c>
      <c r="B94" s="160">
        <v>78</v>
      </c>
      <c r="C94" s="161" t="s">
        <v>2568</v>
      </c>
      <c r="D94" s="162" t="s">
        <v>3815</v>
      </c>
      <c r="E94" s="163" t="s">
        <v>3813</v>
      </c>
      <c r="F94" s="164">
        <v>91</v>
      </c>
      <c r="G94" s="165">
        <v>85212242</v>
      </c>
      <c r="H94" s="166">
        <v>132</v>
      </c>
      <c r="I94" s="167">
        <v>130</v>
      </c>
      <c r="J94" s="168">
        <v>87617513</v>
      </c>
      <c r="K94" s="169" t="s">
        <v>3813</v>
      </c>
      <c r="L94" s="170" t="s">
        <v>3813</v>
      </c>
      <c r="M94" s="189" t="s">
        <v>3813</v>
      </c>
      <c r="N94" s="166">
        <v>85</v>
      </c>
      <c r="O94" s="167">
        <v>82</v>
      </c>
      <c r="P94" s="168">
        <v>56390617</v>
      </c>
      <c r="Q94" s="169">
        <v>53</v>
      </c>
      <c r="R94" s="170">
        <v>51</v>
      </c>
      <c r="S94" s="165">
        <v>146258019</v>
      </c>
      <c r="T94" s="166" t="s">
        <v>3813</v>
      </c>
      <c r="U94" s="167" t="s">
        <v>3813</v>
      </c>
      <c r="V94" s="196" t="s">
        <v>3813</v>
      </c>
      <c r="W94" s="169">
        <v>412</v>
      </c>
      <c r="X94" s="170">
        <v>410</v>
      </c>
      <c r="Y94" s="165">
        <v>170</v>
      </c>
      <c r="Z94" s="166">
        <v>50</v>
      </c>
      <c r="AA94" s="167">
        <v>50</v>
      </c>
      <c r="AB94" s="168">
        <v>734</v>
      </c>
      <c r="AC94" s="171">
        <v>311</v>
      </c>
      <c r="AD94" s="163">
        <v>0</v>
      </c>
      <c r="AE94" s="172">
        <v>50.01</v>
      </c>
      <c r="AF94" s="173">
        <v>49.99</v>
      </c>
    </row>
    <row r="95" spans="1:32" ht="18.75" customHeight="1">
      <c r="A95" s="159">
        <v>93</v>
      </c>
      <c r="B95" s="160">
        <v>10</v>
      </c>
      <c r="C95" s="161" t="s">
        <v>2155</v>
      </c>
      <c r="D95" s="162" t="s">
        <v>3815</v>
      </c>
      <c r="E95" s="163" t="s">
        <v>3813</v>
      </c>
      <c r="F95" s="164">
        <v>92</v>
      </c>
      <c r="G95" s="165">
        <v>85193467</v>
      </c>
      <c r="H95" s="166">
        <v>59</v>
      </c>
      <c r="I95" s="167">
        <v>57</v>
      </c>
      <c r="J95" s="168">
        <v>97374193</v>
      </c>
      <c r="K95" s="169">
        <v>101</v>
      </c>
      <c r="L95" s="170">
        <v>99</v>
      </c>
      <c r="M95" s="165">
        <v>23594348</v>
      </c>
      <c r="N95" s="166">
        <v>148</v>
      </c>
      <c r="O95" s="167">
        <v>145</v>
      </c>
      <c r="P95" s="168">
        <v>40341067</v>
      </c>
      <c r="Q95" s="169">
        <v>132</v>
      </c>
      <c r="R95" s="170">
        <v>129</v>
      </c>
      <c r="S95" s="165">
        <v>89167798</v>
      </c>
      <c r="T95" s="166">
        <v>106</v>
      </c>
      <c r="U95" s="167">
        <v>105</v>
      </c>
      <c r="V95" s="168">
        <v>7451950</v>
      </c>
      <c r="W95" s="169">
        <v>262</v>
      </c>
      <c r="X95" s="170">
        <v>261</v>
      </c>
      <c r="Y95" s="165">
        <v>8954</v>
      </c>
      <c r="Z95" s="166">
        <v>336</v>
      </c>
      <c r="AA95" s="167">
        <v>332</v>
      </c>
      <c r="AB95" s="168">
        <v>199</v>
      </c>
      <c r="AC95" s="171">
        <v>356</v>
      </c>
      <c r="AD95" s="163">
        <v>0</v>
      </c>
      <c r="AE95" s="172">
        <v>100</v>
      </c>
      <c r="AF95" s="173">
        <v>0</v>
      </c>
    </row>
    <row r="96" spans="1:32" ht="18.75" customHeight="1">
      <c r="A96" s="29">
        <v>94</v>
      </c>
      <c r="B96" s="30">
        <v>4</v>
      </c>
      <c r="C96" s="31" t="s">
        <v>3963</v>
      </c>
      <c r="D96" s="32" t="s">
        <v>465</v>
      </c>
      <c r="E96" s="42" t="s">
        <v>3813</v>
      </c>
      <c r="F96" s="44">
        <v>93</v>
      </c>
      <c r="G96" s="35">
        <v>85010817</v>
      </c>
      <c r="H96" s="36">
        <v>131</v>
      </c>
      <c r="I96" s="37">
        <v>129</v>
      </c>
      <c r="J96" s="38">
        <v>87895199</v>
      </c>
      <c r="K96" s="39">
        <v>47</v>
      </c>
      <c r="L96" s="40">
        <v>45</v>
      </c>
      <c r="M96" s="35">
        <v>30388057</v>
      </c>
      <c r="N96" s="36">
        <v>72</v>
      </c>
      <c r="O96" s="37">
        <v>69</v>
      </c>
      <c r="P96" s="38">
        <v>59827961</v>
      </c>
      <c r="Q96" s="39">
        <v>163</v>
      </c>
      <c r="R96" s="40">
        <v>160</v>
      </c>
      <c r="S96" s="35">
        <v>79150187</v>
      </c>
      <c r="T96" s="36">
        <v>50</v>
      </c>
      <c r="U96" s="37">
        <v>49</v>
      </c>
      <c r="V96" s="38">
        <v>13025542</v>
      </c>
      <c r="W96" s="39">
        <v>194</v>
      </c>
      <c r="X96" s="40">
        <v>193</v>
      </c>
      <c r="Y96" s="35">
        <v>15734</v>
      </c>
      <c r="Z96" s="36">
        <v>222</v>
      </c>
      <c r="AA96" s="37">
        <v>220</v>
      </c>
      <c r="AB96" s="38">
        <v>326</v>
      </c>
      <c r="AC96" s="94">
        <v>381</v>
      </c>
      <c r="AD96" s="42">
        <v>0</v>
      </c>
      <c r="AE96" s="34">
        <v>100</v>
      </c>
      <c r="AF96" s="43">
        <v>0</v>
      </c>
    </row>
    <row r="97" spans="1:32" ht="18.75" customHeight="1">
      <c r="A97" s="45">
        <v>95</v>
      </c>
      <c r="B97" s="46" t="s">
        <v>3813</v>
      </c>
      <c r="C97" s="67" t="s">
        <v>3813</v>
      </c>
      <c r="D97" s="48" t="s">
        <v>3816</v>
      </c>
      <c r="E97" s="49" t="s">
        <v>3813</v>
      </c>
      <c r="F97" s="50">
        <v>94</v>
      </c>
      <c r="G97" s="62" t="s">
        <v>3813</v>
      </c>
      <c r="H97" s="52">
        <v>116</v>
      </c>
      <c r="I97" s="53">
        <v>114</v>
      </c>
      <c r="J97" s="63" t="s">
        <v>3813</v>
      </c>
      <c r="K97" s="55">
        <v>246</v>
      </c>
      <c r="L97" s="56">
        <v>243</v>
      </c>
      <c r="M97" s="62" t="s">
        <v>3813</v>
      </c>
      <c r="N97" s="52">
        <v>307</v>
      </c>
      <c r="O97" s="53">
        <v>303</v>
      </c>
      <c r="P97" s="63" t="s">
        <v>3813</v>
      </c>
      <c r="Q97" s="55">
        <v>227</v>
      </c>
      <c r="R97" s="56">
        <v>224</v>
      </c>
      <c r="S97" s="62" t="s">
        <v>3813</v>
      </c>
      <c r="T97" s="52">
        <v>360</v>
      </c>
      <c r="U97" s="53">
        <v>357</v>
      </c>
      <c r="V97" s="63" t="s">
        <v>3813</v>
      </c>
      <c r="W97" s="55">
        <v>84</v>
      </c>
      <c r="X97" s="56">
        <v>83</v>
      </c>
      <c r="Y97" s="62" t="s">
        <v>3813</v>
      </c>
      <c r="Z97" s="52">
        <v>198</v>
      </c>
      <c r="AA97" s="53">
        <v>197</v>
      </c>
      <c r="AB97" s="63" t="s">
        <v>3813</v>
      </c>
      <c r="AC97" s="95">
        <v>383</v>
      </c>
      <c r="AD97" s="49">
        <v>0</v>
      </c>
      <c r="AE97" s="57">
        <v>100</v>
      </c>
      <c r="AF97" s="58">
        <v>0</v>
      </c>
    </row>
    <row r="98" spans="1:32" ht="18.75" customHeight="1">
      <c r="A98" s="15">
        <v>96</v>
      </c>
      <c r="B98" s="16">
        <v>449</v>
      </c>
      <c r="C98" s="17" t="s">
        <v>2569</v>
      </c>
      <c r="D98" s="18" t="s">
        <v>3369</v>
      </c>
      <c r="E98" s="19" t="s">
        <v>3813</v>
      </c>
      <c r="F98" s="20">
        <v>95</v>
      </c>
      <c r="G98" s="21">
        <v>84946122</v>
      </c>
      <c r="H98" s="22">
        <v>148</v>
      </c>
      <c r="I98" s="23">
        <v>146</v>
      </c>
      <c r="J98" s="24">
        <v>85009210</v>
      </c>
      <c r="K98" s="25">
        <v>80</v>
      </c>
      <c r="L98" s="26">
        <v>78</v>
      </c>
      <c r="M98" s="21">
        <v>26020703</v>
      </c>
      <c r="N98" s="22">
        <v>60</v>
      </c>
      <c r="O98" s="23">
        <v>58</v>
      </c>
      <c r="P98" s="24">
        <v>66068478</v>
      </c>
      <c r="Q98" s="25">
        <v>198</v>
      </c>
      <c r="R98" s="26">
        <v>195</v>
      </c>
      <c r="S98" s="21">
        <v>71836344</v>
      </c>
      <c r="T98" s="22">
        <v>70</v>
      </c>
      <c r="U98" s="23">
        <v>69</v>
      </c>
      <c r="V98" s="24">
        <v>10041952</v>
      </c>
      <c r="W98" s="25">
        <v>313</v>
      </c>
      <c r="X98" s="26">
        <v>312</v>
      </c>
      <c r="Y98" s="21">
        <v>4074</v>
      </c>
      <c r="Z98" s="22">
        <v>108</v>
      </c>
      <c r="AA98" s="23">
        <v>108</v>
      </c>
      <c r="AB98" s="24">
        <v>526</v>
      </c>
      <c r="AC98" s="93">
        <v>321</v>
      </c>
      <c r="AD98" s="19">
        <v>0</v>
      </c>
      <c r="AE98" s="27">
        <v>100</v>
      </c>
      <c r="AF98" s="28">
        <v>0</v>
      </c>
    </row>
    <row r="99" spans="1:32" ht="18.75" customHeight="1">
      <c r="A99" s="29">
        <v>97</v>
      </c>
      <c r="B99" s="30">
        <v>214</v>
      </c>
      <c r="C99" s="31" t="s">
        <v>1514</v>
      </c>
      <c r="D99" s="32" t="s">
        <v>3125</v>
      </c>
      <c r="E99" s="42" t="s">
        <v>3813</v>
      </c>
      <c r="F99" s="44">
        <v>96</v>
      </c>
      <c r="G99" s="35">
        <v>84879373</v>
      </c>
      <c r="H99" s="36">
        <v>111</v>
      </c>
      <c r="I99" s="37">
        <v>109</v>
      </c>
      <c r="J99" s="38">
        <v>90933705</v>
      </c>
      <c r="K99" s="39">
        <v>233</v>
      </c>
      <c r="L99" s="40">
        <v>230</v>
      </c>
      <c r="M99" s="35">
        <v>14907698</v>
      </c>
      <c r="N99" s="36">
        <v>197</v>
      </c>
      <c r="O99" s="37">
        <v>194</v>
      </c>
      <c r="P99" s="38">
        <v>33192528</v>
      </c>
      <c r="Q99" s="39">
        <v>154</v>
      </c>
      <c r="R99" s="40">
        <v>151</v>
      </c>
      <c r="S99" s="35">
        <v>81742708</v>
      </c>
      <c r="T99" s="36">
        <v>103</v>
      </c>
      <c r="U99" s="37">
        <v>102</v>
      </c>
      <c r="V99" s="38">
        <v>7651556</v>
      </c>
      <c r="W99" s="39">
        <v>222</v>
      </c>
      <c r="X99" s="40">
        <v>221</v>
      </c>
      <c r="Y99" s="35">
        <v>12815</v>
      </c>
      <c r="Z99" s="36">
        <v>86</v>
      </c>
      <c r="AA99" s="37">
        <v>86</v>
      </c>
      <c r="AB99" s="38">
        <v>580</v>
      </c>
      <c r="AC99" s="94">
        <v>332</v>
      </c>
      <c r="AD99" s="42">
        <v>0</v>
      </c>
      <c r="AE99" s="34">
        <v>100</v>
      </c>
      <c r="AF99" s="43">
        <v>0</v>
      </c>
    </row>
    <row r="100" spans="1:32" ht="18.75" customHeight="1">
      <c r="A100" s="29">
        <v>98</v>
      </c>
      <c r="B100" s="30">
        <v>171</v>
      </c>
      <c r="C100" s="31" t="s">
        <v>1291</v>
      </c>
      <c r="D100" s="32" t="s">
        <v>3369</v>
      </c>
      <c r="E100" s="33" t="s">
        <v>3813</v>
      </c>
      <c r="F100" s="34">
        <v>97</v>
      </c>
      <c r="G100" s="35">
        <v>84859339</v>
      </c>
      <c r="H100" s="36">
        <v>144</v>
      </c>
      <c r="I100" s="37">
        <v>142</v>
      </c>
      <c r="J100" s="38">
        <v>86019057</v>
      </c>
      <c r="K100" s="39" t="s">
        <v>3813</v>
      </c>
      <c r="L100" s="40" t="s">
        <v>3813</v>
      </c>
      <c r="M100" s="41" t="s">
        <v>3813</v>
      </c>
      <c r="N100" s="36" t="s">
        <v>3813</v>
      </c>
      <c r="O100" s="37" t="s">
        <v>3813</v>
      </c>
      <c r="P100" s="59" t="s">
        <v>3813</v>
      </c>
      <c r="Q100" s="39">
        <v>203</v>
      </c>
      <c r="R100" s="40">
        <v>200</v>
      </c>
      <c r="S100" s="35">
        <v>70785777</v>
      </c>
      <c r="T100" s="36" t="s">
        <v>3813</v>
      </c>
      <c r="U100" s="37" t="s">
        <v>3813</v>
      </c>
      <c r="V100" s="59" t="s">
        <v>3813</v>
      </c>
      <c r="W100" s="39" t="s">
        <v>3813</v>
      </c>
      <c r="X100" s="40" t="s">
        <v>3813</v>
      </c>
      <c r="Y100" s="41" t="s">
        <v>3813</v>
      </c>
      <c r="Z100" s="36">
        <v>80</v>
      </c>
      <c r="AA100" s="37">
        <v>80</v>
      </c>
      <c r="AB100" s="38">
        <v>598</v>
      </c>
      <c r="AC100" s="94">
        <v>311</v>
      </c>
      <c r="AD100" s="42">
        <v>0</v>
      </c>
      <c r="AE100" s="34">
        <v>50</v>
      </c>
      <c r="AF100" s="43">
        <v>50</v>
      </c>
    </row>
    <row r="101" spans="1:32" ht="18.75" customHeight="1">
      <c r="A101" s="29">
        <v>99</v>
      </c>
      <c r="B101" s="64">
        <v>140</v>
      </c>
      <c r="C101" s="31" t="s">
        <v>1258</v>
      </c>
      <c r="D101" s="32" t="s">
        <v>3470</v>
      </c>
      <c r="E101" s="42" t="s">
        <v>3813</v>
      </c>
      <c r="F101" s="44">
        <v>98</v>
      </c>
      <c r="G101" s="35">
        <v>84789547</v>
      </c>
      <c r="H101" s="36">
        <v>66</v>
      </c>
      <c r="I101" s="37">
        <v>64</v>
      </c>
      <c r="J101" s="38">
        <v>96765545</v>
      </c>
      <c r="K101" s="39" t="s">
        <v>3813</v>
      </c>
      <c r="L101" s="40" t="s">
        <v>3813</v>
      </c>
      <c r="M101" s="41" t="s">
        <v>3813</v>
      </c>
      <c r="N101" s="36">
        <v>303</v>
      </c>
      <c r="O101" s="37">
        <v>299</v>
      </c>
      <c r="P101" s="38">
        <v>20747551</v>
      </c>
      <c r="Q101" s="39">
        <v>121</v>
      </c>
      <c r="R101" s="40">
        <v>118</v>
      </c>
      <c r="S101" s="35">
        <v>92900203</v>
      </c>
      <c r="T101" s="36" t="s">
        <v>3813</v>
      </c>
      <c r="U101" s="37" t="s">
        <v>3813</v>
      </c>
      <c r="V101" s="59" t="s">
        <v>3813</v>
      </c>
      <c r="W101" s="39">
        <v>299</v>
      </c>
      <c r="X101" s="40">
        <v>298</v>
      </c>
      <c r="Y101" s="35">
        <v>5575</v>
      </c>
      <c r="Z101" s="36">
        <v>394</v>
      </c>
      <c r="AA101" s="37">
        <v>390</v>
      </c>
      <c r="AB101" s="38">
        <v>143</v>
      </c>
      <c r="AC101" s="94">
        <v>311</v>
      </c>
      <c r="AD101" s="42">
        <v>0</v>
      </c>
      <c r="AE101" s="34">
        <v>100</v>
      </c>
      <c r="AF101" s="43">
        <v>0</v>
      </c>
    </row>
    <row r="102" spans="1:32" ht="18.75" customHeight="1">
      <c r="A102" s="142">
        <v>100</v>
      </c>
      <c r="B102" s="143">
        <v>223</v>
      </c>
      <c r="C102" s="144" t="s">
        <v>3909</v>
      </c>
      <c r="D102" s="145" t="s">
        <v>3815</v>
      </c>
      <c r="E102" s="146" t="s">
        <v>3813</v>
      </c>
      <c r="F102" s="147">
        <v>99</v>
      </c>
      <c r="G102" s="148">
        <v>84499476</v>
      </c>
      <c r="H102" s="149">
        <v>149</v>
      </c>
      <c r="I102" s="150">
        <v>147</v>
      </c>
      <c r="J102" s="151">
        <v>84499476</v>
      </c>
      <c r="K102" s="152">
        <v>326</v>
      </c>
      <c r="L102" s="153">
        <v>323</v>
      </c>
      <c r="M102" s="148">
        <v>10795645</v>
      </c>
      <c r="N102" s="149">
        <v>407</v>
      </c>
      <c r="O102" s="150">
        <v>403</v>
      </c>
      <c r="P102" s="151">
        <v>12462309</v>
      </c>
      <c r="Q102" s="152">
        <v>362</v>
      </c>
      <c r="R102" s="153">
        <v>359</v>
      </c>
      <c r="S102" s="148">
        <v>42249636</v>
      </c>
      <c r="T102" s="149">
        <v>346</v>
      </c>
      <c r="U102" s="150">
        <v>343</v>
      </c>
      <c r="V102" s="151">
        <v>1038000</v>
      </c>
      <c r="W102" s="152">
        <v>281</v>
      </c>
      <c r="X102" s="153">
        <v>280</v>
      </c>
      <c r="Y102" s="148">
        <v>7184</v>
      </c>
      <c r="Z102" s="149">
        <v>469</v>
      </c>
      <c r="AA102" s="150">
        <v>465</v>
      </c>
      <c r="AB102" s="151">
        <v>52</v>
      </c>
      <c r="AC102" s="156">
        <v>311</v>
      </c>
      <c r="AD102" s="146">
        <v>0</v>
      </c>
      <c r="AE102" s="157">
        <v>100</v>
      </c>
      <c r="AF102" s="158">
        <v>0</v>
      </c>
    </row>
    <row r="103" spans="1:32" ht="18.75" customHeight="1">
      <c r="A103" s="15">
        <v>101</v>
      </c>
      <c r="B103" s="16" t="s">
        <v>3813</v>
      </c>
      <c r="C103" s="17" t="s">
        <v>1515</v>
      </c>
      <c r="D103" s="18" t="s">
        <v>465</v>
      </c>
      <c r="E103" s="19" t="s">
        <v>3813</v>
      </c>
      <c r="F103" s="20">
        <v>100</v>
      </c>
      <c r="G103" s="21">
        <v>84467023</v>
      </c>
      <c r="H103" s="22">
        <v>4</v>
      </c>
      <c r="I103" s="23">
        <v>3</v>
      </c>
      <c r="J103" s="24">
        <v>182453079</v>
      </c>
      <c r="K103" s="25">
        <v>494</v>
      </c>
      <c r="L103" s="26">
        <v>491</v>
      </c>
      <c r="M103" s="21">
        <v>-4599875</v>
      </c>
      <c r="N103" s="22">
        <v>44</v>
      </c>
      <c r="O103" s="23">
        <v>42</v>
      </c>
      <c r="P103" s="24">
        <v>84692199</v>
      </c>
      <c r="Q103" s="25">
        <v>13</v>
      </c>
      <c r="R103" s="26">
        <v>12</v>
      </c>
      <c r="S103" s="21">
        <v>259040529</v>
      </c>
      <c r="T103" s="22">
        <v>498</v>
      </c>
      <c r="U103" s="23">
        <v>494</v>
      </c>
      <c r="V103" s="24">
        <v>-22396504</v>
      </c>
      <c r="W103" s="25">
        <v>366</v>
      </c>
      <c r="X103" s="26">
        <v>365</v>
      </c>
      <c r="Y103" s="21">
        <v>1181</v>
      </c>
      <c r="Z103" s="22">
        <v>381</v>
      </c>
      <c r="AA103" s="23">
        <v>377</v>
      </c>
      <c r="AB103" s="24">
        <v>158</v>
      </c>
      <c r="AC103" s="93">
        <v>351</v>
      </c>
      <c r="AD103" s="19">
        <v>0</v>
      </c>
      <c r="AE103" s="27">
        <v>100</v>
      </c>
      <c r="AF103" s="28">
        <v>0</v>
      </c>
    </row>
    <row r="104" spans="1:32" ht="18.75" customHeight="1">
      <c r="A104" s="29">
        <v>102</v>
      </c>
      <c r="B104" s="30">
        <v>210</v>
      </c>
      <c r="C104" s="31" t="s">
        <v>3121</v>
      </c>
      <c r="D104" s="32" t="s">
        <v>3369</v>
      </c>
      <c r="E104" s="42" t="s">
        <v>3813</v>
      </c>
      <c r="F104" s="44">
        <v>101</v>
      </c>
      <c r="G104" s="35">
        <v>84408613</v>
      </c>
      <c r="H104" s="36">
        <v>137</v>
      </c>
      <c r="I104" s="37">
        <v>135</v>
      </c>
      <c r="J104" s="38">
        <v>86623048</v>
      </c>
      <c r="K104" s="39">
        <v>253</v>
      </c>
      <c r="L104" s="40">
        <v>250</v>
      </c>
      <c r="M104" s="35">
        <v>14212671</v>
      </c>
      <c r="N104" s="36">
        <v>384</v>
      </c>
      <c r="O104" s="37">
        <v>380</v>
      </c>
      <c r="P104" s="38">
        <v>13738314</v>
      </c>
      <c r="Q104" s="39">
        <v>143</v>
      </c>
      <c r="R104" s="40">
        <v>140</v>
      </c>
      <c r="S104" s="35">
        <v>84444098</v>
      </c>
      <c r="T104" s="36">
        <v>440</v>
      </c>
      <c r="U104" s="37">
        <v>436</v>
      </c>
      <c r="V104" s="38">
        <v>-1270852</v>
      </c>
      <c r="W104" s="39">
        <v>82</v>
      </c>
      <c r="X104" s="40">
        <v>81</v>
      </c>
      <c r="Y104" s="35">
        <v>30462</v>
      </c>
      <c r="Z104" s="36">
        <v>391</v>
      </c>
      <c r="AA104" s="37">
        <v>387</v>
      </c>
      <c r="AB104" s="38">
        <v>148</v>
      </c>
      <c r="AC104" s="94">
        <v>311</v>
      </c>
      <c r="AD104" s="42">
        <v>0</v>
      </c>
      <c r="AE104" s="34">
        <v>74.209999999999994</v>
      </c>
      <c r="AF104" s="43">
        <v>25.79</v>
      </c>
    </row>
    <row r="105" spans="1:32" ht="18.75" customHeight="1">
      <c r="A105" s="159">
        <v>103</v>
      </c>
      <c r="B105" s="195">
        <v>186</v>
      </c>
      <c r="C105" s="161" t="s">
        <v>3096</v>
      </c>
      <c r="D105" s="162" t="s">
        <v>3815</v>
      </c>
      <c r="E105" s="163" t="s">
        <v>3813</v>
      </c>
      <c r="F105" s="164">
        <v>102</v>
      </c>
      <c r="G105" s="165">
        <v>84205499</v>
      </c>
      <c r="H105" s="166">
        <v>141</v>
      </c>
      <c r="I105" s="167">
        <v>139</v>
      </c>
      <c r="J105" s="168">
        <v>86477418</v>
      </c>
      <c r="K105" s="169">
        <v>120</v>
      </c>
      <c r="L105" s="170">
        <v>118</v>
      </c>
      <c r="M105" s="165">
        <v>21964175</v>
      </c>
      <c r="N105" s="166" t="s">
        <v>3813</v>
      </c>
      <c r="O105" s="167" t="s">
        <v>3813</v>
      </c>
      <c r="P105" s="196" t="s">
        <v>3813</v>
      </c>
      <c r="Q105" s="169" t="s">
        <v>3813</v>
      </c>
      <c r="R105" s="170" t="s">
        <v>3813</v>
      </c>
      <c r="S105" s="189" t="s">
        <v>3813</v>
      </c>
      <c r="T105" s="166">
        <v>38</v>
      </c>
      <c r="U105" s="167">
        <v>37</v>
      </c>
      <c r="V105" s="168">
        <v>15102475</v>
      </c>
      <c r="W105" s="169">
        <v>403</v>
      </c>
      <c r="X105" s="170">
        <v>401</v>
      </c>
      <c r="Y105" s="165">
        <v>260</v>
      </c>
      <c r="Z105" s="166">
        <v>7</v>
      </c>
      <c r="AA105" s="167">
        <v>7</v>
      </c>
      <c r="AB105" s="168">
        <v>1357</v>
      </c>
      <c r="AC105" s="171">
        <v>321</v>
      </c>
      <c r="AD105" s="163">
        <v>0</v>
      </c>
      <c r="AE105" s="172">
        <v>100</v>
      </c>
      <c r="AF105" s="173">
        <v>0</v>
      </c>
    </row>
    <row r="106" spans="1:32" ht="18.75" customHeight="1">
      <c r="A106" s="159">
        <v>104</v>
      </c>
      <c r="B106" s="160">
        <v>51</v>
      </c>
      <c r="C106" s="161" t="s">
        <v>1516</v>
      </c>
      <c r="D106" s="162" t="s">
        <v>3815</v>
      </c>
      <c r="E106" s="163" t="s">
        <v>3813</v>
      </c>
      <c r="F106" s="164">
        <v>103</v>
      </c>
      <c r="G106" s="165">
        <v>83820719</v>
      </c>
      <c r="H106" s="166">
        <v>121</v>
      </c>
      <c r="I106" s="167">
        <v>119</v>
      </c>
      <c r="J106" s="168">
        <v>89303950</v>
      </c>
      <c r="K106" s="169">
        <v>110</v>
      </c>
      <c r="L106" s="170">
        <v>108</v>
      </c>
      <c r="M106" s="165">
        <v>22673744</v>
      </c>
      <c r="N106" s="166">
        <v>167</v>
      </c>
      <c r="O106" s="167">
        <v>164</v>
      </c>
      <c r="P106" s="168">
        <v>36944360</v>
      </c>
      <c r="Q106" s="169">
        <v>179</v>
      </c>
      <c r="R106" s="170">
        <v>176</v>
      </c>
      <c r="S106" s="165">
        <v>75146005</v>
      </c>
      <c r="T106" s="166">
        <v>181</v>
      </c>
      <c r="U106" s="167">
        <v>180</v>
      </c>
      <c r="V106" s="168">
        <v>4665810</v>
      </c>
      <c r="W106" s="169">
        <v>22</v>
      </c>
      <c r="X106" s="170">
        <v>22</v>
      </c>
      <c r="Y106" s="165">
        <v>46991</v>
      </c>
      <c r="Z106" s="166">
        <v>132</v>
      </c>
      <c r="AA106" s="167">
        <v>131</v>
      </c>
      <c r="AB106" s="168">
        <v>477</v>
      </c>
      <c r="AC106" s="171">
        <v>321</v>
      </c>
      <c r="AD106" s="163">
        <v>0</v>
      </c>
      <c r="AE106" s="172">
        <v>72.760000000000005</v>
      </c>
      <c r="AF106" s="173">
        <v>27.24</v>
      </c>
    </row>
    <row r="107" spans="1:32" ht="18.75" customHeight="1">
      <c r="A107" s="45">
        <v>105</v>
      </c>
      <c r="B107" s="46" t="s">
        <v>3813</v>
      </c>
      <c r="C107" s="47" t="s">
        <v>1517</v>
      </c>
      <c r="D107" s="48" t="s">
        <v>2083</v>
      </c>
      <c r="E107" s="49" t="s">
        <v>3813</v>
      </c>
      <c r="F107" s="50">
        <v>104</v>
      </c>
      <c r="G107" s="51">
        <v>83768157</v>
      </c>
      <c r="H107" s="52">
        <v>150</v>
      </c>
      <c r="I107" s="53">
        <v>148</v>
      </c>
      <c r="J107" s="54">
        <v>84285637</v>
      </c>
      <c r="K107" s="55">
        <v>76</v>
      </c>
      <c r="L107" s="56">
        <v>74</v>
      </c>
      <c r="M107" s="51">
        <v>26206190</v>
      </c>
      <c r="N107" s="52">
        <v>300</v>
      </c>
      <c r="O107" s="53">
        <v>296</v>
      </c>
      <c r="P107" s="54">
        <v>21175841</v>
      </c>
      <c r="Q107" s="55">
        <v>98</v>
      </c>
      <c r="R107" s="56">
        <v>95</v>
      </c>
      <c r="S107" s="51">
        <v>106318197</v>
      </c>
      <c r="T107" s="52">
        <v>112</v>
      </c>
      <c r="U107" s="53">
        <v>111</v>
      </c>
      <c r="V107" s="54">
        <v>7067172</v>
      </c>
      <c r="W107" s="55" t="s">
        <v>3813</v>
      </c>
      <c r="X107" s="56" t="s">
        <v>3813</v>
      </c>
      <c r="Y107" s="62" t="s">
        <v>3813</v>
      </c>
      <c r="Z107" s="52">
        <v>495</v>
      </c>
      <c r="AA107" s="53">
        <v>491</v>
      </c>
      <c r="AB107" s="54">
        <v>29</v>
      </c>
      <c r="AC107" s="95">
        <v>400</v>
      </c>
      <c r="AD107" s="49">
        <v>0</v>
      </c>
      <c r="AE107" s="57">
        <v>100</v>
      </c>
      <c r="AF107" s="58">
        <v>0</v>
      </c>
    </row>
    <row r="108" spans="1:32" ht="18.75" customHeight="1">
      <c r="A108" s="15">
        <v>106</v>
      </c>
      <c r="B108" s="16" t="s">
        <v>3813</v>
      </c>
      <c r="C108" s="17" t="s">
        <v>1518</v>
      </c>
      <c r="D108" s="18" t="s">
        <v>2083</v>
      </c>
      <c r="E108" s="19" t="s">
        <v>3813</v>
      </c>
      <c r="F108" s="20">
        <v>105</v>
      </c>
      <c r="G108" s="21">
        <v>83617163</v>
      </c>
      <c r="H108" s="22">
        <v>89</v>
      </c>
      <c r="I108" s="23">
        <v>87</v>
      </c>
      <c r="J108" s="24">
        <v>94082001</v>
      </c>
      <c r="K108" s="25">
        <v>78</v>
      </c>
      <c r="L108" s="26">
        <v>76</v>
      </c>
      <c r="M108" s="21">
        <v>26137871</v>
      </c>
      <c r="N108" s="22">
        <v>46</v>
      </c>
      <c r="O108" s="23">
        <v>44</v>
      </c>
      <c r="P108" s="24">
        <v>81065626</v>
      </c>
      <c r="Q108" s="25">
        <v>3</v>
      </c>
      <c r="R108" s="26">
        <v>2</v>
      </c>
      <c r="S108" s="21">
        <v>434402921</v>
      </c>
      <c r="T108" s="22">
        <v>489</v>
      </c>
      <c r="U108" s="23">
        <v>485</v>
      </c>
      <c r="V108" s="24">
        <v>-9762308</v>
      </c>
      <c r="W108" s="25">
        <v>65</v>
      </c>
      <c r="X108" s="26">
        <v>64</v>
      </c>
      <c r="Y108" s="21">
        <v>33210</v>
      </c>
      <c r="Z108" s="22">
        <v>10</v>
      </c>
      <c r="AA108" s="23">
        <v>10</v>
      </c>
      <c r="AB108" s="24">
        <v>1201</v>
      </c>
      <c r="AC108" s="93">
        <v>321</v>
      </c>
      <c r="AD108" s="19">
        <v>0</v>
      </c>
      <c r="AE108" s="27">
        <v>100</v>
      </c>
      <c r="AF108" s="28">
        <v>0</v>
      </c>
    </row>
    <row r="109" spans="1:32" ht="18.75" customHeight="1">
      <c r="A109" s="159">
        <v>107</v>
      </c>
      <c r="B109" s="160" t="s">
        <v>3813</v>
      </c>
      <c r="C109" s="161" t="s">
        <v>1519</v>
      </c>
      <c r="D109" s="162" t="s">
        <v>3815</v>
      </c>
      <c r="E109" s="163" t="s">
        <v>3813</v>
      </c>
      <c r="F109" s="164">
        <v>106</v>
      </c>
      <c r="G109" s="165">
        <v>83584926</v>
      </c>
      <c r="H109" s="166">
        <v>153</v>
      </c>
      <c r="I109" s="167">
        <v>151</v>
      </c>
      <c r="J109" s="168">
        <v>83584926</v>
      </c>
      <c r="K109" s="169">
        <v>144</v>
      </c>
      <c r="L109" s="170">
        <v>142</v>
      </c>
      <c r="M109" s="165">
        <v>20219314</v>
      </c>
      <c r="N109" s="166">
        <v>30</v>
      </c>
      <c r="O109" s="167">
        <v>28</v>
      </c>
      <c r="P109" s="168">
        <v>102234546</v>
      </c>
      <c r="Q109" s="169">
        <v>91</v>
      </c>
      <c r="R109" s="170">
        <v>88</v>
      </c>
      <c r="S109" s="165">
        <v>111286936</v>
      </c>
      <c r="T109" s="166">
        <v>441</v>
      </c>
      <c r="U109" s="167">
        <v>437</v>
      </c>
      <c r="V109" s="168">
        <v>-1275207</v>
      </c>
      <c r="W109" s="169">
        <v>53</v>
      </c>
      <c r="X109" s="170">
        <v>52</v>
      </c>
      <c r="Y109" s="165">
        <v>36386</v>
      </c>
      <c r="Z109" s="166">
        <v>32</v>
      </c>
      <c r="AA109" s="167">
        <v>32</v>
      </c>
      <c r="AB109" s="168">
        <v>912</v>
      </c>
      <c r="AC109" s="171">
        <v>321</v>
      </c>
      <c r="AD109" s="163">
        <v>0</v>
      </c>
      <c r="AE109" s="172">
        <v>100</v>
      </c>
      <c r="AF109" s="173">
        <v>0</v>
      </c>
    </row>
    <row r="110" spans="1:32" ht="18.75" customHeight="1">
      <c r="A110" s="159">
        <v>108</v>
      </c>
      <c r="B110" s="160">
        <v>315</v>
      </c>
      <c r="C110" s="161" t="s">
        <v>1520</v>
      </c>
      <c r="D110" s="162" t="s">
        <v>3815</v>
      </c>
      <c r="E110" s="163" t="s">
        <v>3813</v>
      </c>
      <c r="F110" s="164">
        <v>107</v>
      </c>
      <c r="G110" s="165">
        <v>82835551</v>
      </c>
      <c r="H110" s="166">
        <v>134</v>
      </c>
      <c r="I110" s="167">
        <v>132</v>
      </c>
      <c r="J110" s="168">
        <v>87449141</v>
      </c>
      <c r="K110" s="169" t="s">
        <v>3813</v>
      </c>
      <c r="L110" s="170" t="s">
        <v>3813</v>
      </c>
      <c r="M110" s="189" t="s">
        <v>3813</v>
      </c>
      <c r="N110" s="166" t="s">
        <v>3813</v>
      </c>
      <c r="O110" s="167" t="s">
        <v>3813</v>
      </c>
      <c r="P110" s="196" t="s">
        <v>3813</v>
      </c>
      <c r="Q110" s="169">
        <v>123</v>
      </c>
      <c r="R110" s="170">
        <v>120</v>
      </c>
      <c r="S110" s="165">
        <v>91869142</v>
      </c>
      <c r="T110" s="166" t="s">
        <v>3813</v>
      </c>
      <c r="U110" s="167" t="s">
        <v>3813</v>
      </c>
      <c r="V110" s="196" t="s">
        <v>3813</v>
      </c>
      <c r="W110" s="169">
        <v>279</v>
      </c>
      <c r="X110" s="170">
        <v>278</v>
      </c>
      <c r="Y110" s="165">
        <v>7238</v>
      </c>
      <c r="Z110" s="166">
        <v>359</v>
      </c>
      <c r="AA110" s="167">
        <v>355</v>
      </c>
      <c r="AB110" s="168">
        <v>180</v>
      </c>
      <c r="AC110" s="171">
        <v>356</v>
      </c>
      <c r="AD110" s="163">
        <v>0</v>
      </c>
      <c r="AE110" s="172">
        <v>100</v>
      </c>
      <c r="AF110" s="173">
        <v>0</v>
      </c>
    </row>
    <row r="111" spans="1:32" ht="18.75" customHeight="1">
      <c r="A111" s="29">
        <v>109</v>
      </c>
      <c r="B111" s="30">
        <v>176</v>
      </c>
      <c r="C111" s="31" t="s">
        <v>1521</v>
      </c>
      <c r="D111" s="32" t="s">
        <v>1750</v>
      </c>
      <c r="E111" s="42" t="s">
        <v>3813</v>
      </c>
      <c r="F111" s="44">
        <v>108</v>
      </c>
      <c r="G111" s="35">
        <v>82763488</v>
      </c>
      <c r="H111" s="36">
        <v>151</v>
      </c>
      <c r="I111" s="37">
        <v>149</v>
      </c>
      <c r="J111" s="38">
        <v>83937075</v>
      </c>
      <c r="K111" s="39">
        <v>251</v>
      </c>
      <c r="L111" s="40">
        <v>248</v>
      </c>
      <c r="M111" s="35">
        <v>14263021</v>
      </c>
      <c r="N111" s="36">
        <v>203</v>
      </c>
      <c r="O111" s="37">
        <v>200</v>
      </c>
      <c r="P111" s="38">
        <v>32543165</v>
      </c>
      <c r="Q111" s="39">
        <v>232</v>
      </c>
      <c r="R111" s="40">
        <v>229</v>
      </c>
      <c r="S111" s="35">
        <v>61310224</v>
      </c>
      <c r="T111" s="36">
        <v>149</v>
      </c>
      <c r="U111" s="37">
        <v>148</v>
      </c>
      <c r="V111" s="38">
        <v>5468545</v>
      </c>
      <c r="W111" s="39">
        <v>26</v>
      </c>
      <c r="X111" s="40">
        <v>26</v>
      </c>
      <c r="Y111" s="35">
        <v>45000</v>
      </c>
      <c r="Z111" s="36">
        <v>358</v>
      </c>
      <c r="AA111" s="37">
        <v>354</v>
      </c>
      <c r="AB111" s="38">
        <v>181</v>
      </c>
      <c r="AC111" s="94">
        <v>210</v>
      </c>
      <c r="AD111" s="42">
        <v>0</v>
      </c>
      <c r="AE111" s="34">
        <v>0</v>
      </c>
      <c r="AF111" s="43">
        <v>100</v>
      </c>
    </row>
    <row r="112" spans="1:32" ht="18.75" customHeight="1">
      <c r="A112" s="142">
        <v>110</v>
      </c>
      <c r="B112" s="143">
        <v>232</v>
      </c>
      <c r="C112" s="144" t="s">
        <v>1522</v>
      </c>
      <c r="D112" s="145" t="s">
        <v>3815</v>
      </c>
      <c r="E112" s="146" t="s">
        <v>3813</v>
      </c>
      <c r="F112" s="147">
        <v>109</v>
      </c>
      <c r="G112" s="148">
        <v>81973885</v>
      </c>
      <c r="H112" s="149">
        <v>159</v>
      </c>
      <c r="I112" s="150">
        <v>157</v>
      </c>
      <c r="J112" s="151">
        <v>82149733</v>
      </c>
      <c r="K112" s="152">
        <v>46</v>
      </c>
      <c r="L112" s="153">
        <v>44</v>
      </c>
      <c r="M112" s="148">
        <v>30883594</v>
      </c>
      <c r="N112" s="149">
        <v>43</v>
      </c>
      <c r="O112" s="150">
        <v>41</v>
      </c>
      <c r="P112" s="151">
        <v>85482275</v>
      </c>
      <c r="Q112" s="152">
        <v>105</v>
      </c>
      <c r="R112" s="153">
        <v>102</v>
      </c>
      <c r="S112" s="148">
        <v>102541340</v>
      </c>
      <c r="T112" s="149">
        <v>68</v>
      </c>
      <c r="U112" s="150">
        <v>67</v>
      </c>
      <c r="V112" s="151">
        <v>10197443</v>
      </c>
      <c r="W112" s="152">
        <v>79</v>
      </c>
      <c r="X112" s="153">
        <v>78</v>
      </c>
      <c r="Y112" s="148">
        <v>30851</v>
      </c>
      <c r="Z112" s="149">
        <v>9</v>
      </c>
      <c r="AA112" s="150">
        <v>9</v>
      </c>
      <c r="AB112" s="151">
        <v>1269</v>
      </c>
      <c r="AC112" s="156">
        <v>321</v>
      </c>
      <c r="AD112" s="146">
        <v>0</v>
      </c>
      <c r="AE112" s="157">
        <v>100</v>
      </c>
      <c r="AF112" s="158">
        <v>0</v>
      </c>
    </row>
    <row r="113" spans="1:32" ht="18.75" customHeight="1">
      <c r="A113" s="174">
        <v>111</v>
      </c>
      <c r="B113" s="175" t="s">
        <v>3813</v>
      </c>
      <c r="C113" s="176" t="s">
        <v>1523</v>
      </c>
      <c r="D113" s="177" t="s">
        <v>3815</v>
      </c>
      <c r="E113" s="178" t="s">
        <v>3813</v>
      </c>
      <c r="F113" s="179">
        <v>110</v>
      </c>
      <c r="G113" s="180">
        <v>81832842</v>
      </c>
      <c r="H113" s="181">
        <v>161</v>
      </c>
      <c r="I113" s="182">
        <v>159</v>
      </c>
      <c r="J113" s="183">
        <v>81832842</v>
      </c>
      <c r="K113" s="184">
        <v>315</v>
      </c>
      <c r="L113" s="185">
        <v>312</v>
      </c>
      <c r="M113" s="180">
        <v>11264022</v>
      </c>
      <c r="N113" s="181">
        <v>59</v>
      </c>
      <c r="O113" s="182">
        <v>57</v>
      </c>
      <c r="P113" s="183">
        <v>66499975</v>
      </c>
      <c r="Q113" s="184">
        <v>2</v>
      </c>
      <c r="R113" s="185">
        <v>1</v>
      </c>
      <c r="S113" s="180">
        <v>602302315</v>
      </c>
      <c r="T113" s="181">
        <v>497</v>
      </c>
      <c r="U113" s="182">
        <v>493</v>
      </c>
      <c r="V113" s="183">
        <v>-20162362</v>
      </c>
      <c r="W113" s="184">
        <v>130</v>
      </c>
      <c r="X113" s="185">
        <v>129</v>
      </c>
      <c r="Y113" s="180">
        <v>23742</v>
      </c>
      <c r="Z113" s="181">
        <v>205</v>
      </c>
      <c r="AA113" s="182">
        <v>204</v>
      </c>
      <c r="AB113" s="183">
        <v>344</v>
      </c>
      <c r="AC113" s="186">
        <v>384</v>
      </c>
      <c r="AD113" s="178">
        <v>0</v>
      </c>
      <c r="AE113" s="187">
        <v>100</v>
      </c>
      <c r="AF113" s="188">
        <v>0</v>
      </c>
    </row>
    <row r="114" spans="1:32" ht="18.75" customHeight="1">
      <c r="A114" s="159">
        <v>112</v>
      </c>
      <c r="B114" s="160" t="s">
        <v>3813</v>
      </c>
      <c r="C114" s="161" t="s">
        <v>1524</v>
      </c>
      <c r="D114" s="162" t="s">
        <v>3815</v>
      </c>
      <c r="E114" s="163" t="s">
        <v>3813</v>
      </c>
      <c r="F114" s="164">
        <v>111</v>
      </c>
      <c r="G114" s="165">
        <v>81722776</v>
      </c>
      <c r="H114" s="166">
        <v>76</v>
      </c>
      <c r="I114" s="167">
        <v>74</v>
      </c>
      <c r="J114" s="168">
        <v>95169602</v>
      </c>
      <c r="K114" s="169" t="s">
        <v>3813</v>
      </c>
      <c r="L114" s="170" t="s">
        <v>3813</v>
      </c>
      <c r="M114" s="189" t="s">
        <v>3813</v>
      </c>
      <c r="N114" s="166" t="s">
        <v>3813</v>
      </c>
      <c r="O114" s="167" t="s">
        <v>3813</v>
      </c>
      <c r="P114" s="196" t="s">
        <v>3813</v>
      </c>
      <c r="Q114" s="169" t="s">
        <v>3813</v>
      </c>
      <c r="R114" s="170" t="s">
        <v>3813</v>
      </c>
      <c r="S114" s="189" t="s">
        <v>3813</v>
      </c>
      <c r="T114" s="166" t="s">
        <v>3813</v>
      </c>
      <c r="U114" s="167" t="s">
        <v>3813</v>
      </c>
      <c r="V114" s="196" t="s">
        <v>3813</v>
      </c>
      <c r="W114" s="169" t="s">
        <v>3813</v>
      </c>
      <c r="X114" s="170" t="s">
        <v>3813</v>
      </c>
      <c r="Y114" s="189" t="s">
        <v>3813</v>
      </c>
      <c r="Z114" s="166" t="s">
        <v>3813</v>
      </c>
      <c r="AA114" s="167" t="s">
        <v>3813</v>
      </c>
      <c r="AB114" s="196" t="s">
        <v>3813</v>
      </c>
      <c r="AC114" s="171">
        <v>371</v>
      </c>
      <c r="AD114" s="163">
        <v>0</v>
      </c>
      <c r="AE114" s="172">
        <v>98.65</v>
      </c>
      <c r="AF114" s="173">
        <v>1.35</v>
      </c>
    </row>
    <row r="115" spans="1:32" ht="18.75" customHeight="1">
      <c r="A115" s="29">
        <v>113</v>
      </c>
      <c r="B115" s="30">
        <v>115</v>
      </c>
      <c r="C115" s="31" t="s">
        <v>1525</v>
      </c>
      <c r="D115" s="32" t="s">
        <v>2992</v>
      </c>
      <c r="E115" s="42" t="s">
        <v>3813</v>
      </c>
      <c r="F115" s="44">
        <v>112</v>
      </c>
      <c r="G115" s="35">
        <v>81547811</v>
      </c>
      <c r="H115" s="36">
        <v>163</v>
      </c>
      <c r="I115" s="37">
        <v>161</v>
      </c>
      <c r="J115" s="38">
        <v>81587787</v>
      </c>
      <c r="K115" s="39" t="s">
        <v>3813</v>
      </c>
      <c r="L115" s="40" t="s">
        <v>3813</v>
      </c>
      <c r="M115" s="41" t="s">
        <v>3813</v>
      </c>
      <c r="N115" s="36">
        <v>304</v>
      </c>
      <c r="O115" s="37">
        <v>300</v>
      </c>
      <c r="P115" s="38">
        <v>20745992</v>
      </c>
      <c r="Q115" s="39">
        <v>430</v>
      </c>
      <c r="R115" s="40">
        <v>427</v>
      </c>
      <c r="S115" s="35">
        <v>34616203</v>
      </c>
      <c r="T115" s="36" t="s">
        <v>3813</v>
      </c>
      <c r="U115" s="37" t="s">
        <v>3813</v>
      </c>
      <c r="V115" s="59" t="s">
        <v>3813</v>
      </c>
      <c r="W115" s="39">
        <v>426</v>
      </c>
      <c r="X115" s="40">
        <v>424</v>
      </c>
      <c r="Y115" s="35">
        <v>63</v>
      </c>
      <c r="Z115" s="36">
        <v>371</v>
      </c>
      <c r="AA115" s="37">
        <v>367</v>
      </c>
      <c r="AB115" s="38">
        <v>172</v>
      </c>
      <c r="AC115" s="94">
        <v>311</v>
      </c>
      <c r="AD115" s="42">
        <v>0</v>
      </c>
      <c r="AE115" s="34">
        <v>100</v>
      </c>
      <c r="AF115" s="43">
        <v>0</v>
      </c>
    </row>
    <row r="116" spans="1:32" ht="18.75" customHeight="1">
      <c r="A116" s="159">
        <v>114</v>
      </c>
      <c r="B116" s="160">
        <v>231</v>
      </c>
      <c r="C116" s="161" t="s">
        <v>1526</v>
      </c>
      <c r="D116" s="162" t="s">
        <v>3815</v>
      </c>
      <c r="E116" s="163" t="s">
        <v>3813</v>
      </c>
      <c r="F116" s="164">
        <v>113</v>
      </c>
      <c r="G116" s="165">
        <v>81521400</v>
      </c>
      <c r="H116" s="166">
        <v>92</v>
      </c>
      <c r="I116" s="167">
        <v>90</v>
      </c>
      <c r="J116" s="168">
        <v>93485223</v>
      </c>
      <c r="K116" s="169">
        <v>396</v>
      </c>
      <c r="L116" s="170">
        <v>393</v>
      </c>
      <c r="M116" s="165">
        <v>7143383</v>
      </c>
      <c r="N116" s="166">
        <v>272</v>
      </c>
      <c r="O116" s="167">
        <v>268</v>
      </c>
      <c r="P116" s="168">
        <v>23843495</v>
      </c>
      <c r="Q116" s="169">
        <v>229</v>
      </c>
      <c r="R116" s="170">
        <v>226</v>
      </c>
      <c r="S116" s="165">
        <v>62023033</v>
      </c>
      <c r="T116" s="166">
        <v>189</v>
      </c>
      <c r="U116" s="167">
        <v>188</v>
      </c>
      <c r="V116" s="168">
        <v>4439797</v>
      </c>
      <c r="W116" s="169">
        <v>7</v>
      </c>
      <c r="X116" s="170">
        <v>7</v>
      </c>
      <c r="Y116" s="165">
        <v>55599</v>
      </c>
      <c r="Z116" s="166">
        <v>230</v>
      </c>
      <c r="AA116" s="167">
        <v>228</v>
      </c>
      <c r="AB116" s="168">
        <v>324</v>
      </c>
      <c r="AC116" s="171">
        <v>322</v>
      </c>
      <c r="AD116" s="163">
        <v>0</v>
      </c>
      <c r="AE116" s="172">
        <v>100</v>
      </c>
      <c r="AF116" s="173">
        <v>0</v>
      </c>
    </row>
    <row r="117" spans="1:32" ht="18.75" customHeight="1">
      <c r="A117" s="142">
        <v>115</v>
      </c>
      <c r="B117" s="143" t="s">
        <v>3813</v>
      </c>
      <c r="C117" s="144" t="s">
        <v>1527</v>
      </c>
      <c r="D117" s="145" t="s">
        <v>3815</v>
      </c>
      <c r="E117" s="146" t="s">
        <v>3813</v>
      </c>
      <c r="F117" s="147">
        <v>114</v>
      </c>
      <c r="G117" s="148">
        <v>81468937</v>
      </c>
      <c r="H117" s="149">
        <v>2</v>
      </c>
      <c r="I117" s="150">
        <v>1</v>
      </c>
      <c r="J117" s="151">
        <v>215277271</v>
      </c>
      <c r="K117" s="152">
        <v>190</v>
      </c>
      <c r="L117" s="153">
        <v>187</v>
      </c>
      <c r="M117" s="148">
        <v>17239843</v>
      </c>
      <c r="N117" s="149">
        <v>161</v>
      </c>
      <c r="O117" s="150">
        <v>158</v>
      </c>
      <c r="P117" s="151">
        <v>37914481</v>
      </c>
      <c r="Q117" s="152">
        <v>18</v>
      </c>
      <c r="R117" s="153">
        <v>16</v>
      </c>
      <c r="S117" s="148">
        <v>236498289</v>
      </c>
      <c r="T117" s="149">
        <v>236</v>
      </c>
      <c r="U117" s="150">
        <v>234</v>
      </c>
      <c r="V117" s="151">
        <v>3153165</v>
      </c>
      <c r="W117" s="152">
        <v>217</v>
      </c>
      <c r="X117" s="153">
        <v>216</v>
      </c>
      <c r="Y117" s="148">
        <v>13041</v>
      </c>
      <c r="Z117" s="149">
        <v>149</v>
      </c>
      <c r="AA117" s="150">
        <v>148</v>
      </c>
      <c r="AB117" s="151">
        <v>437</v>
      </c>
      <c r="AC117" s="156">
        <v>390</v>
      </c>
      <c r="AD117" s="146">
        <v>0</v>
      </c>
      <c r="AE117" s="157">
        <v>100</v>
      </c>
      <c r="AF117" s="158">
        <v>0</v>
      </c>
    </row>
    <row r="118" spans="1:32" ht="18.75" customHeight="1">
      <c r="A118" s="174">
        <v>116</v>
      </c>
      <c r="B118" s="175" t="s">
        <v>3813</v>
      </c>
      <c r="C118" s="176" t="s">
        <v>1528</v>
      </c>
      <c r="D118" s="177" t="s">
        <v>3815</v>
      </c>
      <c r="E118" s="178" t="s">
        <v>3813</v>
      </c>
      <c r="F118" s="179">
        <v>115</v>
      </c>
      <c r="G118" s="180">
        <v>81254957</v>
      </c>
      <c r="H118" s="181">
        <v>152</v>
      </c>
      <c r="I118" s="182">
        <v>150</v>
      </c>
      <c r="J118" s="183">
        <v>83920857</v>
      </c>
      <c r="K118" s="184">
        <v>225</v>
      </c>
      <c r="L118" s="185">
        <v>222</v>
      </c>
      <c r="M118" s="180">
        <v>15398456</v>
      </c>
      <c r="N118" s="181">
        <v>399</v>
      </c>
      <c r="O118" s="182">
        <v>395</v>
      </c>
      <c r="P118" s="183">
        <v>12897867</v>
      </c>
      <c r="Q118" s="184">
        <v>238</v>
      </c>
      <c r="R118" s="185">
        <v>235</v>
      </c>
      <c r="S118" s="180">
        <v>60791080</v>
      </c>
      <c r="T118" s="181">
        <v>266</v>
      </c>
      <c r="U118" s="182">
        <v>264</v>
      </c>
      <c r="V118" s="183">
        <v>2391180</v>
      </c>
      <c r="W118" s="184">
        <v>67</v>
      </c>
      <c r="X118" s="185">
        <v>66</v>
      </c>
      <c r="Y118" s="180">
        <v>32830</v>
      </c>
      <c r="Z118" s="181">
        <v>144</v>
      </c>
      <c r="AA118" s="182">
        <v>143</v>
      </c>
      <c r="AB118" s="183">
        <v>447</v>
      </c>
      <c r="AC118" s="186">
        <v>311</v>
      </c>
      <c r="AD118" s="178">
        <v>0</v>
      </c>
      <c r="AE118" s="187">
        <v>100</v>
      </c>
      <c r="AF118" s="188">
        <v>0</v>
      </c>
    </row>
    <row r="119" spans="1:32" ht="18.75" customHeight="1">
      <c r="A119" s="29">
        <v>117</v>
      </c>
      <c r="B119" s="30">
        <v>82</v>
      </c>
      <c r="C119" s="31" t="s">
        <v>100</v>
      </c>
      <c r="D119" s="32" t="s">
        <v>465</v>
      </c>
      <c r="E119" s="42" t="s">
        <v>3813</v>
      </c>
      <c r="F119" s="44">
        <v>116</v>
      </c>
      <c r="G119" s="35">
        <v>81188433</v>
      </c>
      <c r="H119" s="36">
        <v>164</v>
      </c>
      <c r="I119" s="37">
        <v>162</v>
      </c>
      <c r="J119" s="38">
        <v>81425566</v>
      </c>
      <c r="K119" s="39">
        <v>276</v>
      </c>
      <c r="L119" s="40">
        <v>273</v>
      </c>
      <c r="M119" s="35">
        <v>13319960</v>
      </c>
      <c r="N119" s="36">
        <v>22</v>
      </c>
      <c r="O119" s="37">
        <v>20</v>
      </c>
      <c r="P119" s="38">
        <v>110661575</v>
      </c>
      <c r="Q119" s="39">
        <v>16</v>
      </c>
      <c r="R119" s="40">
        <v>15</v>
      </c>
      <c r="S119" s="35">
        <v>241663400</v>
      </c>
      <c r="T119" s="36">
        <v>471</v>
      </c>
      <c r="U119" s="37">
        <v>467</v>
      </c>
      <c r="V119" s="38">
        <v>-5117524</v>
      </c>
      <c r="W119" s="39">
        <v>189</v>
      </c>
      <c r="X119" s="40">
        <v>188</v>
      </c>
      <c r="Y119" s="35">
        <v>16079</v>
      </c>
      <c r="Z119" s="36">
        <v>157</v>
      </c>
      <c r="AA119" s="37">
        <v>156</v>
      </c>
      <c r="AB119" s="38">
        <v>420</v>
      </c>
      <c r="AC119" s="94">
        <v>369</v>
      </c>
      <c r="AD119" s="42">
        <v>0</v>
      </c>
      <c r="AE119" s="34">
        <v>100</v>
      </c>
      <c r="AF119" s="43">
        <v>0</v>
      </c>
    </row>
    <row r="120" spans="1:32" ht="18.75" customHeight="1">
      <c r="A120" s="29">
        <v>118</v>
      </c>
      <c r="B120" s="64" t="s">
        <v>3813</v>
      </c>
      <c r="C120" s="31" t="s">
        <v>1529</v>
      </c>
      <c r="D120" s="32" t="s">
        <v>465</v>
      </c>
      <c r="E120" s="42" t="s">
        <v>3813</v>
      </c>
      <c r="F120" s="44">
        <v>117</v>
      </c>
      <c r="G120" s="35">
        <v>80993296</v>
      </c>
      <c r="H120" s="36">
        <v>147</v>
      </c>
      <c r="I120" s="37">
        <v>145</v>
      </c>
      <c r="J120" s="38">
        <v>85366719</v>
      </c>
      <c r="K120" s="39">
        <v>268</v>
      </c>
      <c r="L120" s="40">
        <v>265</v>
      </c>
      <c r="M120" s="35">
        <v>13709224</v>
      </c>
      <c r="N120" s="36">
        <v>58</v>
      </c>
      <c r="O120" s="37">
        <v>56</v>
      </c>
      <c r="P120" s="38">
        <v>67015068</v>
      </c>
      <c r="Q120" s="39">
        <v>48</v>
      </c>
      <c r="R120" s="40">
        <v>46</v>
      </c>
      <c r="S120" s="35">
        <v>155552004</v>
      </c>
      <c r="T120" s="36">
        <v>158</v>
      </c>
      <c r="U120" s="37">
        <v>157</v>
      </c>
      <c r="V120" s="38">
        <v>5320089</v>
      </c>
      <c r="W120" s="39">
        <v>24</v>
      </c>
      <c r="X120" s="40">
        <v>24</v>
      </c>
      <c r="Y120" s="35">
        <v>46721</v>
      </c>
      <c r="Z120" s="36">
        <v>201</v>
      </c>
      <c r="AA120" s="37">
        <v>200</v>
      </c>
      <c r="AB120" s="38">
        <v>348</v>
      </c>
      <c r="AC120" s="94">
        <v>314</v>
      </c>
      <c r="AD120" s="42">
        <v>0</v>
      </c>
      <c r="AE120" s="34">
        <v>100</v>
      </c>
      <c r="AF120" s="43">
        <v>0</v>
      </c>
    </row>
    <row r="121" spans="1:32" ht="18.75" customHeight="1">
      <c r="A121" s="29">
        <v>119</v>
      </c>
      <c r="B121" s="64">
        <v>241</v>
      </c>
      <c r="C121" s="31" t="s">
        <v>1530</v>
      </c>
      <c r="D121" s="32" t="s">
        <v>1132</v>
      </c>
      <c r="E121" s="42" t="s">
        <v>3813</v>
      </c>
      <c r="F121" s="44">
        <v>118</v>
      </c>
      <c r="G121" s="35">
        <v>80905247</v>
      </c>
      <c r="H121" s="36">
        <v>160</v>
      </c>
      <c r="I121" s="37">
        <v>158</v>
      </c>
      <c r="J121" s="38">
        <v>81870074</v>
      </c>
      <c r="K121" s="39">
        <v>478</v>
      </c>
      <c r="L121" s="40">
        <v>475</v>
      </c>
      <c r="M121" s="35">
        <v>2104525</v>
      </c>
      <c r="N121" s="36">
        <v>372</v>
      </c>
      <c r="O121" s="37">
        <v>368</v>
      </c>
      <c r="P121" s="38">
        <v>14498973</v>
      </c>
      <c r="Q121" s="39">
        <v>435</v>
      </c>
      <c r="R121" s="40">
        <v>432</v>
      </c>
      <c r="S121" s="35">
        <v>33024962</v>
      </c>
      <c r="T121" s="36">
        <v>292</v>
      </c>
      <c r="U121" s="37">
        <v>289</v>
      </c>
      <c r="V121" s="38">
        <v>1907073</v>
      </c>
      <c r="W121" s="39">
        <v>14</v>
      </c>
      <c r="X121" s="40">
        <v>14</v>
      </c>
      <c r="Y121" s="35">
        <v>51484</v>
      </c>
      <c r="Z121" s="36">
        <v>402</v>
      </c>
      <c r="AA121" s="37">
        <v>398</v>
      </c>
      <c r="AB121" s="38">
        <v>135</v>
      </c>
      <c r="AC121" s="94">
        <v>312</v>
      </c>
      <c r="AD121" s="42">
        <v>0</v>
      </c>
      <c r="AE121" s="34">
        <v>100</v>
      </c>
      <c r="AF121" s="43">
        <v>0</v>
      </c>
    </row>
    <row r="122" spans="1:32" ht="18.75" customHeight="1">
      <c r="A122" s="45">
        <v>120</v>
      </c>
      <c r="B122" s="46">
        <v>125</v>
      </c>
      <c r="C122" s="47" t="s">
        <v>1244</v>
      </c>
      <c r="D122" s="48" t="s">
        <v>2992</v>
      </c>
      <c r="E122" s="49" t="s">
        <v>3813</v>
      </c>
      <c r="F122" s="50">
        <v>119</v>
      </c>
      <c r="G122" s="51">
        <v>80880559</v>
      </c>
      <c r="H122" s="52">
        <v>64</v>
      </c>
      <c r="I122" s="53">
        <v>62</v>
      </c>
      <c r="J122" s="54">
        <v>96888647</v>
      </c>
      <c r="K122" s="55">
        <v>32</v>
      </c>
      <c r="L122" s="56">
        <v>30</v>
      </c>
      <c r="M122" s="51">
        <v>35171895</v>
      </c>
      <c r="N122" s="52">
        <v>125</v>
      </c>
      <c r="O122" s="53">
        <v>122</v>
      </c>
      <c r="P122" s="54">
        <v>44992797</v>
      </c>
      <c r="Q122" s="55">
        <v>63</v>
      </c>
      <c r="R122" s="56">
        <v>61</v>
      </c>
      <c r="S122" s="51">
        <v>133272757</v>
      </c>
      <c r="T122" s="52">
        <v>99</v>
      </c>
      <c r="U122" s="53">
        <v>98</v>
      </c>
      <c r="V122" s="54">
        <v>7763507</v>
      </c>
      <c r="W122" s="55">
        <v>57</v>
      </c>
      <c r="X122" s="56">
        <v>56</v>
      </c>
      <c r="Y122" s="51">
        <v>35655</v>
      </c>
      <c r="Z122" s="52">
        <v>75</v>
      </c>
      <c r="AA122" s="53">
        <v>75</v>
      </c>
      <c r="AB122" s="54">
        <v>624</v>
      </c>
      <c r="AC122" s="95">
        <v>210</v>
      </c>
      <c r="AD122" s="49">
        <v>0</v>
      </c>
      <c r="AE122" s="57">
        <v>100</v>
      </c>
      <c r="AF122" s="58">
        <v>0</v>
      </c>
    </row>
    <row r="123" spans="1:32" ht="18.75" customHeight="1">
      <c r="A123" s="174">
        <v>121</v>
      </c>
      <c r="B123" s="175">
        <v>26</v>
      </c>
      <c r="C123" s="176" t="s">
        <v>1531</v>
      </c>
      <c r="D123" s="177" t="s">
        <v>3815</v>
      </c>
      <c r="E123" s="178" t="s">
        <v>3813</v>
      </c>
      <c r="F123" s="179">
        <v>120</v>
      </c>
      <c r="G123" s="180">
        <v>80529477</v>
      </c>
      <c r="H123" s="181">
        <v>136</v>
      </c>
      <c r="I123" s="182">
        <v>134</v>
      </c>
      <c r="J123" s="183">
        <v>86855319</v>
      </c>
      <c r="K123" s="184">
        <v>370</v>
      </c>
      <c r="L123" s="185">
        <v>367</v>
      </c>
      <c r="M123" s="180">
        <v>8549049</v>
      </c>
      <c r="N123" s="181">
        <v>201</v>
      </c>
      <c r="O123" s="182">
        <v>198</v>
      </c>
      <c r="P123" s="183">
        <v>32855010</v>
      </c>
      <c r="Q123" s="184">
        <v>158</v>
      </c>
      <c r="R123" s="185">
        <v>155</v>
      </c>
      <c r="S123" s="180">
        <v>80952559</v>
      </c>
      <c r="T123" s="181">
        <v>259</v>
      </c>
      <c r="U123" s="182">
        <v>257</v>
      </c>
      <c r="V123" s="183">
        <v>2586915</v>
      </c>
      <c r="W123" s="184">
        <v>141</v>
      </c>
      <c r="X123" s="185">
        <v>140</v>
      </c>
      <c r="Y123" s="180">
        <v>20857</v>
      </c>
      <c r="Z123" s="181">
        <v>273</v>
      </c>
      <c r="AA123" s="182">
        <v>269</v>
      </c>
      <c r="AB123" s="183">
        <v>273</v>
      </c>
      <c r="AC123" s="186">
        <v>371</v>
      </c>
      <c r="AD123" s="178">
        <v>0</v>
      </c>
      <c r="AE123" s="187">
        <v>100</v>
      </c>
      <c r="AF123" s="188">
        <v>0</v>
      </c>
    </row>
    <row r="124" spans="1:32" ht="18.75" customHeight="1">
      <c r="A124" s="159">
        <v>122</v>
      </c>
      <c r="B124" s="160">
        <v>200</v>
      </c>
      <c r="C124" s="161" t="s">
        <v>2297</v>
      </c>
      <c r="D124" s="162" t="s">
        <v>3815</v>
      </c>
      <c r="E124" s="163" t="s">
        <v>3813</v>
      </c>
      <c r="F124" s="164">
        <v>121</v>
      </c>
      <c r="G124" s="165">
        <v>80508133</v>
      </c>
      <c r="H124" s="166">
        <v>138</v>
      </c>
      <c r="I124" s="167">
        <v>136</v>
      </c>
      <c r="J124" s="168">
        <v>86619144</v>
      </c>
      <c r="K124" s="169">
        <v>411</v>
      </c>
      <c r="L124" s="170">
        <v>408</v>
      </c>
      <c r="M124" s="165">
        <v>6413187</v>
      </c>
      <c r="N124" s="166">
        <v>156</v>
      </c>
      <c r="O124" s="167">
        <v>153</v>
      </c>
      <c r="P124" s="168">
        <v>38459090</v>
      </c>
      <c r="Q124" s="169">
        <v>255</v>
      </c>
      <c r="R124" s="170">
        <v>252</v>
      </c>
      <c r="S124" s="165">
        <v>57881123</v>
      </c>
      <c r="T124" s="166">
        <v>378</v>
      </c>
      <c r="U124" s="167">
        <v>375</v>
      </c>
      <c r="V124" s="168">
        <v>560068</v>
      </c>
      <c r="W124" s="169">
        <v>40</v>
      </c>
      <c r="X124" s="170">
        <v>40</v>
      </c>
      <c r="Y124" s="165">
        <v>40075</v>
      </c>
      <c r="Z124" s="166">
        <v>146</v>
      </c>
      <c r="AA124" s="167">
        <v>145</v>
      </c>
      <c r="AB124" s="168">
        <v>443</v>
      </c>
      <c r="AC124" s="171">
        <v>322</v>
      </c>
      <c r="AD124" s="163">
        <v>0</v>
      </c>
      <c r="AE124" s="172">
        <v>100</v>
      </c>
      <c r="AF124" s="173">
        <v>0</v>
      </c>
    </row>
    <row r="125" spans="1:32" ht="18.75" customHeight="1">
      <c r="A125" s="159">
        <v>123</v>
      </c>
      <c r="B125" s="160">
        <v>20</v>
      </c>
      <c r="C125" s="161" t="s">
        <v>1532</v>
      </c>
      <c r="D125" s="162" t="s">
        <v>3815</v>
      </c>
      <c r="E125" s="163" t="s">
        <v>3813</v>
      </c>
      <c r="F125" s="164">
        <v>122</v>
      </c>
      <c r="G125" s="165">
        <v>80478087</v>
      </c>
      <c r="H125" s="166">
        <v>162</v>
      </c>
      <c r="I125" s="167">
        <v>160</v>
      </c>
      <c r="J125" s="168">
        <v>81673845</v>
      </c>
      <c r="K125" s="169">
        <v>171</v>
      </c>
      <c r="L125" s="170">
        <v>168</v>
      </c>
      <c r="M125" s="165">
        <v>18283025</v>
      </c>
      <c r="N125" s="166">
        <v>121</v>
      </c>
      <c r="O125" s="167">
        <v>118</v>
      </c>
      <c r="P125" s="168">
        <v>45576642</v>
      </c>
      <c r="Q125" s="169">
        <v>25</v>
      </c>
      <c r="R125" s="170">
        <v>23</v>
      </c>
      <c r="S125" s="165">
        <v>217081447</v>
      </c>
      <c r="T125" s="166">
        <v>196</v>
      </c>
      <c r="U125" s="167">
        <v>195</v>
      </c>
      <c r="V125" s="168">
        <v>4188424</v>
      </c>
      <c r="W125" s="169">
        <v>122</v>
      </c>
      <c r="X125" s="170">
        <v>121</v>
      </c>
      <c r="Y125" s="165">
        <v>25143</v>
      </c>
      <c r="Z125" s="166">
        <v>344</v>
      </c>
      <c r="AA125" s="167">
        <v>340</v>
      </c>
      <c r="AB125" s="168">
        <v>192</v>
      </c>
      <c r="AC125" s="171">
        <v>372</v>
      </c>
      <c r="AD125" s="163">
        <v>0</v>
      </c>
      <c r="AE125" s="172">
        <v>100</v>
      </c>
      <c r="AF125" s="173">
        <v>0</v>
      </c>
    </row>
    <row r="126" spans="1:32" ht="18.75" customHeight="1">
      <c r="A126" s="29">
        <v>124</v>
      </c>
      <c r="B126" s="30">
        <v>97</v>
      </c>
      <c r="C126" s="31" t="s">
        <v>1533</v>
      </c>
      <c r="D126" s="32" t="s">
        <v>98</v>
      </c>
      <c r="E126" s="42" t="s">
        <v>3813</v>
      </c>
      <c r="F126" s="44">
        <v>123</v>
      </c>
      <c r="G126" s="35">
        <v>80154700</v>
      </c>
      <c r="H126" s="36">
        <v>173</v>
      </c>
      <c r="I126" s="37">
        <v>171</v>
      </c>
      <c r="J126" s="38">
        <v>80154700</v>
      </c>
      <c r="K126" s="39">
        <v>48</v>
      </c>
      <c r="L126" s="40">
        <v>46</v>
      </c>
      <c r="M126" s="35">
        <v>29580068</v>
      </c>
      <c r="N126" s="36">
        <v>27</v>
      </c>
      <c r="O126" s="37">
        <v>25</v>
      </c>
      <c r="P126" s="38">
        <v>103244928</v>
      </c>
      <c r="Q126" s="39">
        <v>84</v>
      </c>
      <c r="R126" s="40">
        <v>81</v>
      </c>
      <c r="S126" s="35">
        <v>114314028</v>
      </c>
      <c r="T126" s="36">
        <v>26</v>
      </c>
      <c r="U126" s="37">
        <v>25</v>
      </c>
      <c r="V126" s="38">
        <v>16270611</v>
      </c>
      <c r="W126" s="39">
        <v>214</v>
      </c>
      <c r="X126" s="40">
        <v>213</v>
      </c>
      <c r="Y126" s="35">
        <v>13485</v>
      </c>
      <c r="Z126" s="36">
        <v>351</v>
      </c>
      <c r="AA126" s="37">
        <v>347</v>
      </c>
      <c r="AB126" s="38">
        <v>188</v>
      </c>
      <c r="AC126" s="94">
        <v>369</v>
      </c>
      <c r="AD126" s="42">
        <v>0</v>
      </c>
      <c r="AE126" s="34">
        <v>100</v>
      </c>
      <c r="AF126" s="43">
        <v>0</v>
      </c>
    </row>
    <row r="127" spans="1:32" ht="18.75" customHeight="1">
      <c r="A127" s="68">
        <v>125</v>
      </c>
      <c r="B127" s="69">
        <v>170</v>
      </c>
      <c r="C127" s="70" t="s">
        <v>1290</v>
      </c>
      <c r="D127" s="71" t="s">
        <v>3815</v>
      </c>
      <c r="E127" s="72" t="s">
        <v>3813</v>
      </c>
      <c r="F127" s="73">
        <v>124</v>
      </c>
      <c r="G127" s="74">
        <v>80124912</v>
      </c>
      <c r="H127" s="75">
        <v>168</v>
      </c>
      <c r="I127" s="76">
        <v>166</v>
      </c>
      <c r="J127" s="77">
        <v>80805923</v>
      </c>
      <c r="K127" s="78" t="s">
        <v>3813</v>
      </c>
      <c r="L127" s="79" t="s">
        <v>3813</v>
      </c>
      <c r="M127" s="88" t="s">
        <v>3813</v>
      </c>
      <c r="N127" s="75" t="s">
        <v>3813</v>
      </c>
      <c r="O127" s="76" t="s">
        <v>3813</v>
      </c>
      <c r="P127" s="83" t="s">
        <v>3813</v>
      </c>
      <c r="Q127" s="78" t="s">
        <v>3813</v>
      </c>
      <c r="R127" s="79" t="s">
        <v>3813</v>
      </c>
      <c r="S127" s="88" t="s">
        <v>3813</v>
      </c>
      <c r="T127" s="75" t="s">
        <v>3813</v>
      </c>
      <c r="U127" s="76" t="s">
        <v>3813</v>
      </c>
      <c r="V127" s="83" t="s">
        <v>3813</v>
      </c>
      <c r="W127" s="78" t="s">
        <v>3813</v>
      </c>
      <c r="X127" s="79" t="s">
        <v>3813</v>
      </c>
      <c r="Y127" s="88" t="s">
        <v>3813</v>
      </c>
      <c r="Z127" s="75" t="s">
        <v>3813</v>
      </c>
      <c r="AA127" s="76" t="s">
        <v>3813</v>
      </c>
      <c r="AB127" s="83" t="s">
        <v>3813</v>
      </c>
      <c r="AC127" s="96">
        <v>361</v>
      </c>
      <c r="AD127" s="72">
        <v>0</v>
      </c>
      <c r="AE127" s="80">
        <v>100</v>
      </c>
      <c r="AF127" s="81">
        <v>0</v>
      </c>
    </row>
    <row r="128" spans="1:32" ht="18.75" customHeight="1">
      <c r="A128" s="15">
        <v>126</v>
      </c>
      <c r="B128" s="16">
        <v>52</v>
      </c>
      <c r="C128" s="17" t="s">
        <v>1808</v>
      </c>
      <c r="D128" s="18" t="s">
        <v>465</v>
      </c>
      <c r="E128" s="19" t="s">
        <v>3813</v>
      </c>
      <c r="F128" s="20">
        <v>125</v>
      </c>
      <c r="G128" s="21">
        <v>80054739</v>
      </c>
      <c r="H128" s="22">
        <v>175</v>
      </c>
      <c r="I128" s="23">
        <v>173</v>
      </c>
      <c r="J128" s="24">
        <v>80054739</v>
      </c>
      <c r="K128" s="25">
        <v>485</v>
      </c>
      <c r="L128" s="26">
        <v>482</v>
      </c>
      <c r="M128" s="21">
        <v>1357777</v>
      </c>
      <c r="N128" s="22">
        <v>321</v>
      </c>
      <c r="O128" s="23">
        <v>317</v>
      </c>
      <c r="P128" s="24">
        <v>18834348</v>
      </c>
      <c r="Q128" s="25">
        <v>341</v>
      </c>
      <c r="R128" s="26">
        <v>338</v>
      </c>
      <c r="S128" s="21">
        <v>44315505</v>
      </c>
      <c r="T128" s="22">
        <v>478</v>
      </c>
      <c r="U128" s="23">
        <v>474</v>
      </c>
      <c r="V128" s="24">
        <v>-6417425</v>
      </c>
      <c r="W128" s="25">
        <v>418</v>
      </c>
      <c r="X128" s="26">
        <v>416</v>
      </c>
      <c r="Y128" s="21">
        <v>109</v>
      </c>
      <c r="Z128" s="22">
        <v>416</v>
      </c>
      <c r="AA128" s="23">
        <v>412</v>
      </c>
      <c r="AB128" s="24">
        <v>120</v>
      </c>
      <c r="AC128" s="93">
        <v>369</v>
      </c>
      <c r="AD128" s="19">
        <v>0</v>
      </c>
      <c r="AE128" s="27">
        <v>100</v>
      </c>
      <c r="AF128" s="28">
        <v>0</v>
      </c>
    </row>
    <row r="129" spans="1:32" ht="18.75" customHeight="1">
      <c r="A129" s="159">
        <v>127</v>
      </c>
      <c r="B129" s="160" t="s">
        <v>3813</v>
      </c>
      <c r="C129" s="161" t="s">
        <v>1534</v>
      </c>
      <c r="D129" s="162" t="s">
        <v>3815</v>
      </c>
      <c r="E129" s="193" t="s">
        <v>3813</v>
      </c>
      <c r="F129" s="172">
        <v>126</v>
      </c>
      <c r="G129" s="165">
        <v>80050542</v>
      </c>
      <c r="H129" s="166">
        <v>172</v>
      </c>
      <c r="I129" s="167">
        <v>170</v>
      </c>
      <c r="J129" s="168">
        <v>80218882</v>
      </c>
      <c r="K129" s="169">
        <v>11</v>
      </c>
      <c r="L129" s="170">
        <v>9</v>
      </c>
      <c r="M129" s="165">
        <v>47558341</v>
      </c>
      <c r="N129" s="166">
        <v>2</v>
      </c>
      <c r="O129" s="167">
        <v>2</v>
      </c>
      <c r="P129" s="168">
        <v>285791279</v>
      </c>
      <c r="Q129" s="169">
        <v>7</v>
      </c>
      <c r="R129" s="170">
        <v>6</v>
      </c>
      <c r="S129" s="165">
        <v>315105840</v>
      </c>
      <c r="T129" s="166">
        <v>12</v>
      </c>
      <c r="U129" s="167">
        <v>11</v>
      </c>
      <c r="V129" s="168">
        <v>22854788</v>
      </c>
      <c r="W129" s="169">
        <v>43</v>
      </c>
      <c r="X129" s="170">
        <v>43</v>
      </c>
      <c r="Y129" s="165">
        <v>39948</v>
      </c>
      <c r="Z129" s="166">
        <v>138</v>
      </c>
      <c r="AA129" s="167">
        <v>137</v>
      </c>
      <c r="AB129" s="168">
        <v>467</v>
      </c>
      <c r="AC129" s="171">
        <v>210</v>
      </c>
      <c r="AD129" s="163">
        <v>0</v>
      </c>
      <c r="AE129" s="172">
        <v>100</v>
      </c>
      <c r="AF129" s="173">
        <v>0</v>
      </c>
    </row>
    <row r="130" spans="1:32" ht="18.75" customHeight="1">
      <c r="A130" s="159">
        <v>128</v>
      </c>
      <c r="B130" s="160">
        <v>340</v>
      </c>
      <c r="C130" s="161" t="s">
        <v>1535</v>
      </c>
      <c r="D130" s="162" t="s">
        <v>3815</v>
      </c>
      <c r="E130" s="163" t="s">
        <v>3813</v>
      </c>
      <c r="F130" s="164">
        <v>127</v>
      </c>
      <c r="G130" s="165">
        <v>80045547</v>
      </c>
      <c r="H130" s="166">
        <v>146</v>
      </c>
      <c r="I130" s="167">
        <v>144</v>
      </c>
      <c r="J130" s="168">
        <v>85408561</v>
      </c>
      <c r="K130" s="169">
        <v>181</v>
      </c>
      <c r="L130" s="170">
        <v>178</v>
      </c>
      <c r="M130" s="165">
        <v>17641870</v>
      </c>
      <c r="N130" s="166">
        <v>50</v>
      </c>
      <c r="O130" s="167">
        <v>48</v>
      </c>
      <c r="P130" s="168">
        <v>75890479</v>
      </c>
      <c r="Q130" s="169">
        <v>80</v>
      </c>
      <c r="R130" s="170">
        <v>77</v>
      </c>
      <c r="S130" s="165">
        <v>119311416</v>
      </c>
      <c r="T130" s="166">
        <v>159</v>
      </c>
      <c r="U130" s="167">
        <v>158</v>
      </c>
      <c r="V130" s="168">
        <v>5279281</v>
      </c>
      <c r="W130" s="169">
        <v>332</v>
      </c>
      <c r="X130" s="170">
        <v>331</v>
      </c>
      <c r="Y130" s="165">
        <v>2744</v>
      </c>
      <c r="Z130" s="166">
        <v>136</v>
      </c>
      <c r="AA130" s="167">
        <v>135</v>
      </c>
      <c r="AB130" s="168">
        <v>471</v>
      </c>
      <c r="AC130" s="171">
        <v>321</v>
      </c>
      <c r="AD130" s="163">
        <v>0</v>
      </c>
      <c r="AE130" s="172">
        <v>100</v>
      </c>
      <c r="AF130" s="173">
        <v>0</v>
      </c>
    </row>
    <row r="131" spans="1:32" ht="18.75" customHeight="1">
      <c r="A131" s="29">
        <v>129</v>
      </c>
      <c r="B131" s="30" t="s">
        <v>3813</v>
      </c>
      <c r="C131" s="31" t="s">
        <v>1536</v>
      </c>
      <c r="D131" s="32" t="s">
        <v>2087</v>
      </c>
      <c r="E131" s="42" t="s">
        <v>3813</v>
      </c>
      <c r="F131" s="44">
        <v>128</v>
      </c>
      <c r="G131" s="35">
        <v>79965501</v>
      </c>
      <c r="H131" s="36">
        <v>176</v>
      </c>
      <c r="I131" s="37">
        <v>174</v>
      </c>
      <c r="J131" s="38">
        <v>80040581</v>
      </c>
      <c r="K131" s="39">
        <v>119</v>
      </c>
      <c r="L131" s="40">
        <v>117</v>
      </c>
      <c r="M131" s="35">
        <v>21991836</v>
      </c>
      <c r="N131" s="36">
        <v>332</v>
      </c>
      <c r="O131" s="37">
        <v>328</v>
      </c>
      <c r="P131" s="38">
        <v>17502517</v>
      </c>
      <c r="Q131" s="39">
        <v>377</v>
      </c>
      <c r="R131" s="40">
        <v>374</v>
      </c>
      <c r="S131" s="35">
        <v>40268000</v>
      </c>
      <c r="T131" s="36">
        <v>97</v>
      </c>
      <c r="U131" s="37">
        <v>96</v>
      </c>
      <c r="V131" s="38">
        <v>7829607</v>
      </c>
      <c r="W131" s="39" t="s">
        <v>3813</v>
      </c>
      <c r="X131" s="40" t="s">
        <v>3813</v>
      </c>
      <c r="Y131" s="41" t="s">
        <v>3813</v>
      </c>
      <c r="Z131" s="36">
        <v>372</v>
      </c>
      <c r="AA131" s="37">
        <v>368</v>
      </c>
      <c r="AB131" s="38">
        <v>172</v>
      </c>
      <c r="AC131" s="94">
        <v>384</v>
      </c>
      <c r="AD131" s="42">
        <v>0</v>
      </c>
      <c r="AE131" s="34">
        <v>0</v>
      </c>
      <c r="AF131" s="43">
        <v>100</v>
      </c>
    </row>
    <row r="132" spans="1:32" ht="18.75" customHeight="1">
      <c r="A132" s="45">
        <v>130</v>
      </c>
      <c r="B132" s="46">
        <v>72</v>
      </c>
      <c r="C132" s="47" t="s">
        <v>811</v>
      </c>
      <c r="D132" s="48" t="s">
        <v>812</v>
      </c>
      <c r="E132" s="49" t="s">
        <v>3813</v>
      </c>
      <c r="F132" s="50">
        <v>129</v>
      </c>
      <c r="G132" s="51">
        <v>79869255</v>
      </c>
      <c r="H132" s="52">
        <v>169</v>
      </c>
      <c r="I132" s="53">
        <v>167</v>
      </c>
      <c r="J132" s="54">
        <v>80674594</v>
      </c>
      <c r="K132" s="55">
        <v>493</v>
      </c>
      <c r="L132" s="56">
        <v>490</v>
      </c>
      <c r="M132" s="51">
        <v>-2666680</v>
      </c>
      <c r="N132" s="52">
        <v>369</v>
      </c>
      <c r="O132" s="53">
        <v>365</v>
      </c>
      <c r="P132" s="54">
        <v>14731997</v>
      </c>
      <c r="Q132" s="55">
        <v>383</v>
      </c>
      <c r="R132" s="56">
        <v>380</v>
      </c>
      <c r="S132" s="51">
        <v>39755640</v>
      </c>
      <c r="T132" s="52">
        <v>487</v>
      </c>
      <c r="U132" s="53">
        <v>483</v>
      </c>
      <c r="V132" s="54">
        <v>-9333782</v>
      </c>
      <c r="W132" s="55" t="s">
        <v>3813</v>
      </c>
      <c r="X132" s="56" t="s">
        <v>3813</v>
      </c>
      <c r="Y132" s="62" t="s">
        <v>3813</v>
      </c>
      <c r="Z132" s="52">
        <v>337</v>
      </c>
      <c r="AA132" s="53">
        <v>333</v>
      </c>
      <c r="AB132" s="54">
        <v>198</v>
      </c>
      <c r="AC132" s="95">
        <v>312</v>
      </c>
      <c r="AD132" s="49">
        <v>0</v>
      </c>
      <c r="AE132" s="57">
        <v>100</v>
      </c>
      <c r="AF132" s="58">
        <v>0</v>
      </c>
    </row>
    <row r="133" spans="1:32" ht="18.75" customHeight="1">
      <c r="A133" s="15">
        <v>131</v>
      </c>
      <c r="B133" s="16">
        <v>190</v>
      </c>
      <c r="C133" s="17" t="s">
        <v>3100</v>
      </c>
      <c r="D133" s="18" t="s">
        <v>3816</v>
      </c>
      <c r="E133" s="19" t="s">
        <v>3813</v>
      </c>
      <c r="F133" s="20">
        <v>130</v>
      </c>
      <c r="G133" s="21">
        <v>79845784</v>
      </c>
      <c r="H133" s="22">
        <v>96</v>
      </c>
      <c r="I133" s="23">
        <v>94</v>
      </c>
      <c r="J133" s="24">
        <v>93002832</v>
      </c>
      <c r="K133" s="25">
        <v>204</v>
      </c>
      <c r="L133" s="26">
        <v>201</v>
      </c>
      <c r="M133" s="21">
        <v>16042185</v>
      </c>
      <c r="N133" s="22">
        <v>277</v>
      </c>
      <c r="O133" s="23">
        <v>273</v>
      </c>
      <c r="P133" s="24">
        <v>23335533</v>
      </c>
      <c r="Q133" s="25">
        <v>167</v>
      </c>
      <c r="R133" s="26">
        <v>164</v>
      </c>
      <c r="S133" s="21">
        <v>78010572</v>
      </c>
      <c r="T133" s="22">
        <v>165</v>
      </c>
      <c r="U133" s="23">
        <v>164</v>
      </c>
      <c r="V133" s="24">
        <v>5197070</v>
      </c>
      <c r="W133" s="25">
        <v>6</v>
      </c>
      <c r="X133" s="26">
        <v>6</v>
      </c>
      <c r="Y133" s="21">
        <v>56505</v>
      </c>
      <c r="Z133" s="22">
        <v>176</v>
      </c>
      <c r="AA133" s="23">
        <v>175</v>
      </c>
      <c r="AB133" s="24">
        <v>385</v>
      </c>
      <c r="AC133" s="93">
        <v>369</v>
      </c>
      <c r="AD133" s="19">
        <v>0</v>
      </c>
      <c r="AE133" s="27">
        <v>100</v>
      </c>
      <c r="AF133" s="28">
        <v>0</v>
      </c>
    </row>
    <row r="134" spans="1:32" ht="18.75" customHeight="1">
      <c r="A134" s="29">
        <v>132</v>
      </c>
      <c r="B134" s="30">
        <v>308</v>
      </c>
      <c r="C134" s="31" t="s">
        <v>1537</v>
      </c>
      <c r="D134" s="32" t="s">
        <v>1173</v>
      </c>
      <c r="E134" s="42" t="s">
        <v>3813</v>
      </c>
      <c r="F134" s="44">
        <v>131</v>
      </c>
      <c r="G134" s="35">
        <v>79761142</v>
      </c>
      <c r="H134" s="36">
        <v>108</v>
      </c>
      <c r="I134" s="37">
        <v>106</v>
      </c>
      <c r="J134" s="38">
        <v>91331171</v>
      </c>
      <c r="K134" s="39" t="s">
        <v>3813</v>
      </c>
      <c r="L134" s="40" t="s">
        <v>3813</v>
      </c>
      <c r="M134" s="41" t="s">
        <v>3813</v>
      </c>
      <c r="N134" s="36" t="s">
        <v>3813</v>
      </c>
      <c r="O134" s="37" t="s">
        <v>3813</v>
      </c>
      <c r="P134" s="59" t="s">
        <v>3813</v>
      </c>
      <c r="Q134" s="39" t="s">
        <v>3813</v>
      </c>
      <c r="R134" s="40" t="s">
        <v>3813</v>
      </c>
      <c r="S134" s="41" t="s">
        <v>3813</v>
      </c>
      <c r="T134" s="36" t="s">
        <v>3813</v>
      </c>
      <c r="U134" s="37" t="s">
        <v>3813</v>
      </c>
      <c r="V134" s="59" t="s">
        <v>3813</v>
      </c>
      <c r="W134" s="39" t="s">
        <v>3813</v>
      </c>
      <c r="X134" s="40" t="s">
        <v>3813</v>
      </c>
      <c r="Y134" s="41" t="s">
        <v>3813</v>
      </c>
      <c r="Z134" s="36" t="s">
        <v>3813</v>
      </c>
      <c r="AA134" s="37" t="s">
        <v>3813</v>
      </c>
      <c r="AB134" s="59" t="s">
        <v>3813</v>
      </c>
      <c r="AC134" s="94">
        <v>311</v>
      </c>
      <c r="AD134" s="42">
        <v>0</v>
      </c>
      <c r="AE134" s="34">
        <v>100</v>
      </c>
      <c r="AF134" s="43">
        <v>0</v>
      </c>
    </row>
    <row r="135" spans="1:32" ht="18.75" customHeight="1">
      <c r="A135" s="159">
        <v>133</v>
      </c>
      <c r="B135" s="160">
        <v>108</v>
      </c>
      <c r="C135" s="161" t="s">
        <v>2401</v>
      </c>
      <c r="D135" s="162" t="s">
        <v>3815</v>
      </c>
      <c r="E135" s="163" t="s">
        <v>3813</v>
      </c>
      <c r="F135" s="164">
        <v>132</v>
      </c>
      <c r="G135" s="165">
        <v>79651637</v>
      </c>
      <c r="H135" s="166">
        <v>174</v>
      </c>
      <c r="I135" s="167">
        <v>172</v>
      </c>
      <c r="J135" s="168">
        <v>80061144</v>
      </c>
      <c r="K135" s="169">
        <v>175</v>
      </c>
      <c r="L135" s="170">
        <v>172</v>
      </c>
      <c r="M135" s="165">
        <v>18047818</v>
      </c>
      <c r="N135" s="166">
        <v>51</v>
      </c>
      <c r="O135" s="167">
        <v>49</v>
      </c>
      <c r="P135" s="168">
        <v>75206371</v>
      </c>
      <c r="Q135" s="169">
        <v>74</v>
      </c>
      <c r="R135" s="170">
        <v>71</v>
      </c>
      <c r="S135" s="165">
        <v>122755522</v>
      </c>
      <c r="T135" s="166">
        <v>220</v>
      </c>
      <c r="U135" s="167">
        <v>218</v>
      </c>
      <c r="V135" s="168">
        <v>3616553</v>
      </c>
      <c r="W135" s="169" t="s">
        <v>3813</v>
      </c>
      <c r="X135" s="170" t="s">
        <v>3813</v>
      </c>
      <c r="Y135" s="189" t="s">
        <v>3813</v>
      </c>
      <c r="Z135" s="166">
        <v>11</v>
      </c>
      <c r="AA135" s="167">
        <v>11</v>
      </c>
      <c r="AB135" s="168">
        <v>1187</v>
      </c>
      <c r="AC135" s="171">
        <v>322</v>
      </c>
      <c r="AD135" s="163">
        <v>0</v>
      </c>
      <c r="AE135" s="172">
        <v>100</v>
      </c>
      <c r="AF135" s="173">
        <v>0</v>
      </c>
    </row>
    <row r="136" spans="1:32" ht="18.75" customHeight="1">
      <c r="A136" s="29">
        <v>134</v>
      </c>
      <c r="B136" s="30" t="s">
        <v>3813</v>
      </c>
      <c r="C136" s="31" t="s">
        <v>1538</v>
      </c>
      <c r="D136" s="32" t="s">
        <v>465</v>
      </c>
      <c r="E136" s="42" t="s">
        <v>3813</v>
      </c>
      <c r="F136" s="44">
        <v>133</v>
      </c>
      <c r="G136" s="35">
        <v>79574047</v>
      </c>
      <c r="H136" s="36">
        <v>6</v>
      </c>
      <c r="I136" s="37">
        <v>4</v>
      </c>
      <c r="J136" s="38">
        <v>169470950</v>
      </c>
      <c r="K136" s="39">
        <v>8</v>
      </c>
      <c r="L136" s="40">
        <v>6</v>
      </c>
      <c r="M136" s="35">
        <v>51023437</v>
      </c>
      <c r="N136" s="36">
        <v>16</v>
      </c>
      <c r="O136" s="37">
        <v>15</v>
      </c>
      <c r="P136" s="38">
        <v>128126308</v>
      </c>
      <c r="Q136" s="39">
        <v>34</v>
      </c>
      <c r="R136" s="40">
        <v>32</v>
      </c>
      <c r="S136" s="35">
        <v>186067401</v>
      </c>
      <c r="T136" s="36">
        <v>9</v>
      </c>
      <c r="U136" s="37">
        <v>8</v>
      </c>
      <c r="V136" s="38">
        <v>28162713</v>
      </c>
      <c r="W136" s="39">
        <v>180</v>
      </c>
      <c r="X136" s="40">
        <v>179</v>
      </c>
      <c r="Y136" s="35">
        <v>17088</v>
      </c>
      <c r="Z136" s="36">
        <v>321</v>
      </c>
      <c r="AA136" s="37">
        <v>317</v>
      </c>
      <c r="AB136" s="38">
        <v>215</v>
      </c>
      <c r="AC136" s="94">
        <v>352</v>
      </c>
      <c r="AD136" s="42">
        <v>0</v>
      </c>
      <c r="AE136" s="34">
        <v>0</v>
      </c>
      <c r="AF136" s="43">
        <v>100</v>
      </c>
    </row>
    <row r="137" spans="1:32" ht="18.75" customHeight="1">
      <c r="A137" s="45">
        <v>135</v>
      </c>
      <c r="B137" s="46">
        <v>264</v>
      </c>
      <c r="C137" s="47" t="s">
        <v>191</v>
      </c>
      <c r="D137" s="48" t="s">
        <v>3374</v>
      </c>
      <c r="E137" s="49" t="s">
        <v>3813</v>
      </c>
      <c r="F137" s="50">
        <v>134</v>
      </c>
      <c r="G137" s="51">
        <v>79223773</v>
      </c>
      <c r="H137" s="52">
        <v>177</v>
      </c>
      <c r="I137" s="53">
        <v>175</v>
      </c>
      <c r="J137" s="54">
        <v>80020283</v>
      </c>
      <c r="K137" s="55">
        <v>320</v>
      </c>
      <c r="L137" s="56">
        <v>317</v>
      </c>
      <c r="M137" s="51">
        <v>11000413</v>
      </c>
      <c r="N137" s="52">
        <v>456</v>
      </c>
      <c r="O137" s="53">
        <v>452</v>
      </c>
      <c r="P137" s="54">
        <v>7462200</v>
      </c>
      <c r="Q137" s="55">
        <v>373</v>
      </c>
      <c r="R137" s="56">
        <v>370</v>
      </c>
      <c r="S137" s="51">
        <v>40870044</v>
      </c>
      <c r="T137" s="52">
        <v>325</v>
      </c>
      <c r="U137" s="53">
        <v>322</v>
      </c>
      <c r="V137" s="54">
        <v>1270865</v>
      </c>
      <c r="W137" s="55">
        <v>359</v>
      </c>
      <c r="X137" s="56">
        <v>358</v>
      </c>
      <c r="Y137" s="51">
        <v>1603</v>
      </c>
      <c r="Z137" s="52">
        <v>275</v>
      </c>
      <c r="AA137" s="53">
        <v>271</v>
      </c>
      <c r="AB137" s="54">
        <v>270</v>
      </c>
      <c r="AC137" s="95">
        <v>311</v>
      </c>
      <c r="AD137" s="49">
        <v>0</v>
      </c>
      <c r="AE137" s="57">
        <v>100</v>
      </c>
      <c r="AF137" s="58">
        <v>0</v>
      </c>
    </row>
    <row r="138" spans="1:32" ht="18.75" customHeight="1">
      <c r="A138" s="174">
        <v>136</v>
      </c>
      <c r="B138" s="175">
        <v>208</v>
      </c>
      <c r="C138" s="176" t="s">
        <v>3119</v>
      </c>
      <c r="D138" s="177" t="s">
        <v>3815</v>
      </c>
      <c r="E138" s="178" t="s">
        <v>3813</v>
      </c>
      <c r="F138" s="179">
        <v>135</v>
      </c>
      <c r="G138" s="180">
        <v>79221074</v>
      </c>
      <c r="H138" s="181">
        <v>181</v>
      </c>
      <c r="I138" s="182">
        <v>179</v>
      </c>
      <c r="J138" s="183">
        <v>79265055</v>
      </c>
      <c r="K138" s="184">
        <v>403</v>
      </c>
      <c r="L138" s="185">
        <v>400</v>
      </c>
      <c r="M138" s="180">
        <v>6923556</v>
      </c>
      <c r="N138" s="181">
        <v>325</v>
      </c>
      <c r="O138" s="182">
        <v>321</v>
      </c>
      <c r="P138" s="183">
        <v>18238777</v>
      </c>
      <c r="Q138" s="184">
        <v>466</v>
      </c>
      <c r="R138" s="185">
        <v>462</v>
      </c>
      <c r="S138" s="180">
        <v>27285307</v>
      </c>
      <c r="T138" s="181">
        <v>244</v>
      </c>
      <c r="U138" s="182">
        <v>242</v>
      </c>
      <c r="V138" s="183">
        <v>2945663</v>
      </c>
      <c r="W138" s="184">
        <v>16</v>
      </c>
      <c r="X138" s="185">
        <v>16</v>
      </c>
      <c r="Y138" s="180">
        <v>50775</v>
      </c>
      <c r="Z138" s="181">
        <v>127</v>
      </c>
      <c r="AA138" s="182">
        <v>126</v>
      </c>
      <c r="AB138" s="183">
        <v>493</v>
      </c>
      <c r="AC138" s="186">
        <v>322</v>
      </c>
      <c r="AD138" s="178">
        <v>0</v>
      </c>
      <c r="AE138" s="187">
        <v>100</v>
      </c>
      <c r="AF138" s="188">
        <v>0</v>
      </c>
    </row>
    <row r="139" spans="1:32" ht="18.75" customHeight="1">
      <c r="A139" s="29">
        <v>137</v>
      </c>
      <c r="B139" s="30">
        <v>343</v>
      </c>
      <c r="C139" s="31" t="s">
        <v>1539</v>
      </c>
      <c r="D139" s="32" t="s">
        <v>1734</v>
      </c>
      <c r="E139" s="42" t="s">
        <v>3813</v>
      </c>
      <c r="F139" s="44">
        <v>136</v>
      </c>
      <c r="G139" s="35">
        <v>79060159</v>
      </c>
      <c r="H139" s="36">
        <v>125</v>
      </c>
      <c r="I139" s="37">
        <v>123</v>
      </c>
      <c r="J139" s="38">
        <v>89014434</v>
      </c>
      <c r="K139" s="39">
        <v>398</v>
      </c>
      <c r="L139" s="40">
        <v>395</v>
      </c>
      <c r="M139" s="35">
        <v>7105065</v>
      </c>
      <c r="N139" s="36">
        <v>473</v>
      </c>
      <c r="O139" s="37">
        <v>469</v>
      </c>
      <c r="P139" s="38">
        <v>4358433</v>
      </c>
      <c r="Q139" s="39">
        <v>386</v>
      </c>
      <c r="R139" s="40">
        <v>383</v>
      </c>
      <c r="S139" s="35">
        <v>39653983</v>
      </c>
      <c r="T139" s="36">
        <v>247</v>
      </c>
      <c r="U139" s="37">
        <v>245</v>
      </c>
      <c r="V139" s="38">
        <v>2857841</v>
      </c>
      <c r="W139" s="39" t="s">
        <v>3813</v>
      </c>
      <c r="X139" s="40" t="s">
        <v>3813</v>
      </c>
      <c r="Y139" s="41" t="s">
        <v>3813</v>
      </c>
      <c r="Z139" s="36">
        <v>413</v>
      </c>
      <c r="AA139" s="37">
        <v>409</v>
      </c>
      <c r="AB139" s="38">
        <v>125</v>
      </c>
      <c r="AC139" s="94">
        <v>311</v>
      </c>
      <c r="AD139" s="42">
        <v>0</v>
      </c>
      <c r="AE139" s="34">
        <v>100</v>
      </c>
      <c r="AF139" s="43">
        <v>0</v>
      </c>
    </row>
    <row r="140" spans="1:32" ht="18.75" customHeight="1">
      <c r="A140" s="29">
        <v>138</v>
      </c>
      <c r="B140" s="30" t="s">
        <v>3813</v>
      </c>
      <c r="C140" s="31" t="s">
        <v>1540</v>
      </c>
      <c r="D140" s="32" t="s">
        <v>3812</v>
      </c>
      <c r="E140" s="42" t="s">
        <v>3813</v>
      </c>
      <c r="F140" s="44">
        <v>137</v>
      </c>
      <c r="G140" s="35">
        <v>78690120</v>
      </c>
      <c r="H140" s="36">
        <v>182</v>
      </c>
      <c r="I140" s="37">
        <v>180</v>
      </c>
      <c r="J140" s="38">
        <v>79166973</v>
      </c>
      <c r="K140" s="39">
        <v>393</v>
      </c>
      <c r="L140" s="40">
        <v>390</v>
      </c>
      <c r="M140" s="35">
        <v>7286355</v>
      </c>
      <c r="N140" s="36">
        <v>245</v>
      </c>
      <c r="O140" s="37">
        <v>242</v>
      </c>
      <c r="P140" s="38">
        <v>27324400</v>
      </c>
      <c r="Q140" s="39">
        <v>210</v>
      </c>
      <c r="R140" s="40">
        <v>207</v>
      </c>
      <c r="S140" s="35">
        <v>67191470</v>
      </c>
      <c r="T140" s="36">
        <v>470</v>
      </c>
      <c r="U140" s="37">
        <v>466</v>
      </c>
      <c r="V140" s="38">
        <v>-4987557</v>
      </c>
      <c r="W140" s="39">
        <v>184</v>
      </c>
      <c r="X140" s="40">
        <v>183</v>
      </c>
      <c r="Y140" s="35">
        <v>16220</v>
      </c>
      <c r="Z140" s="36" t="s">
        <v>3813</v>
      </c>
      <c r="AA140" s="37" t="s">
        <v>3813</v>
      </c>
      <c r="AB140" s="59" t="s">
        <v>3813</v>
      </c>
      <c r="AC140" s="94">
        <v>371</v>
      </c>
      <c r="AD140" s="42">
        <v>0</v>
      </c>
      <c r="AE140" s="34">
        <v>100</v>
      </c>
      <c r="AF140" s="43">
        <v>0</v>
      </c>
    </row>
    <row r="141" spans="1:32" ht="18.75" customHeight="1">
      <c r="A141" s="29">
        <v>139</v>
      </c>
      <c r="B141" s="30">
        <v>233</v>
      </c>
      <c r="C141" s="31" t="s">
        <v>1541</v>
      </c>
      <c r="D141" s="32" t="s">
        <v>3372</v>
      </c>
      <c r="E141" s="42" t="s">
        <v>3813</v>
      </c>
      <c r="F141" s="44">
        <v>138</v>
      </c>
      <c r="G141" s="35">
        <v>78606336</v>
      </c>
      <c r="H141" s="36">
        <v>184</v>
      </c>
      <c r="I141" s="37">
        <v>182</v>
      </c>
      <c r="J141" s="38">
        <v>78694329</v>
      </c>
      <c r="K141" s="39">
        <v>134</v>
      </c>
      <c r="L141" s="40">
        <v>132</v>
      </c>
      <c r="M141" s="35">
        <v>20908461</v>
      </c>
      <c r="N141" s="36">
        <v>108</v>
      </c>
      <c r="O141" s="37">
        <v>105</v>
      </c>
      <c r="P141" s="38">
        <v>48488375</v>
      </c>
      <c r="Q141" s="39">
        <v>127</v>
      </c>
      <c r="R141" s="40">
        <v>124</v>
      </c>
      <c r="S141" s="35">
        <v>90458588</v>
      </c>
      <c r="T141" s="36">
        <v>228</v>
      </c>
      <c r="U141" s="37">
        <v>226</v>
      </c>
      <c r="V141" s="38">
        <v>3359629</v>
      </c>
      <c r="W141" s="39">
        <v>255</v>
      </c>
      <c r="X141" s="40">
        <v>254</v>
      </c>
      <c r="Y141" s="35">
        <v>9569</v>
      </c>
      <c r="Z141" s="36">
        <v>47</v>
      </c>
      <c r="AA141" s="37">
        <v>47</v>
      </c>
      <c r="AB141" s="38">
        <v>740</v>
      </c>
      <c r="AC141" s="94">
        <v>331</v>
      </c>
      <c r="AD141" s="42">
        <v>0</v>
      </c>
      <c r="AE141" s="34">
        <v>100</v>
      </c>
      <c r="AF141" s="43">
        <v>0</v>
      </c>
    </row>
    <row r="142" spans="1:32" ht="18.75" customHeight="1">
      <c r="A142" s="45">
        <v>140</v>
      </c>
      <c r="B142" s="46">
        <v>105</v>
      </c>
      <c r="C142" s="47" t="s">
        <v>2398</v>
      </c>
      <c r="D142" s="48" t="s">
        <v>464</v>
      </c>
      <c r="E142" s="49" t="s">
        <v>3813</v>
      </c>
      <c r="F142" s="50">
        <v>139</v>
      </c>
      <c r="G142" s="51">
        <v>78550626</v>
      </c>
      <c r="H142" s="52">
        <v>166</v>
      </c>
      <c r="I142" s="53">
        <v>164</v>
      </c>
      <c r="J142" s="54">
        <v>80996554</v>
      </c>
      <c r="K142" s="55">
        <v>35</v>
      </c>
      <c r="L142" s="56">
        <v>33</v>
      </c>
      <c r="M142" s="51">
        <v>34075682</v>
      </c>
      <c r="N142" s="52">
        <v>238</v>
      </c>
      <c r="O142" s="53">
        <v>235</v>
      </c>
      <c r="P142" s="54">
        <v>27603043</v>
      </c>
      <c r="Q142" s="55">
        <v>235</v>
      </c>
      <c r="R142" s="56">
        <v>232</v>
      </c>
      <c r="S142" s="51">
        <v>61078652</v>
      </c>
      <c r="T142" s="52">
        <v>58</v>
      </c>
      <c r="U142" s="53">
        <v>57</v>
      </c>
      <c r="V142" s="54">
        <v>12014454</v>
      </c>
      <c r="W142" s="55">
        <v>71</v>
      </c>
      <c r="X142" s="56">
        <v>70</v>
      </c>
      <c r="Y142" s="51">
        <v>32042</v>
      </c>
      <c r="Z142" s="52">
        <v>27</v>
      </c>
      <c r="AA142" s="53">
        <v>27</v>
      </c>
      <c r="AB142" s="54">
        <v>965</v>
      </c>
      <c r="AC142" s="95">
        <v>382</v>
      </c>
      <c r="AD142" s="49">
        <v>0</v>
      </c>
      <c r="AE142" s="57">
        <v>100</v>
      </c>
      <c r="AF142" s="58">
        <v>0</v>
      </c>
    </row>
    <row r="143" spans="1:32" ht="18.75" customHeight="1">
      <c r="A143" s="15">
        <v>141</v>
      </c>
      <c r="B143" s="16" t="s">
        <v>3813</v>
      </c>
      <c r="C143" s="17" t="s">
        <v>1542</v>
      </c>
      <c r="D143" s="18" t="s">
        <v>1737</v>
      </c>
      <c r="E143" s="60" t="s">
        <v>3813</v>
      </c>
      <c r="F143" s="27">
        <v>140</v>
      </c>
      <c r="G143" s="21">
        <v>78476053</v>
      </c>
      <c r="H143" s="22">
        <v>187</v>
      </c>
      <c r="I143" s="23">
        <v>185</v>
      </c>
      <c r="J143" s="24">
        <v>78565584</v>
      </c>
      <c r="K143" s="25" t="s">
        <v>3813</v>
      </c>
      <c r="L143" s="26" t="s">
        <v>3813</v>
      </c>
      <c r="M143" s="61" t="s">
        <v>3813</v>
      </c>
      <c r="N143" s="22">
        <v>64</v>
      </c>
      <c r="O143" s="23">
        <v>62</v>
      </c>
      <c r="P143" s="24">
        <v>63715783</v>
      </c>
      <c r="Q143" s="25">
        <v>181</v>
      </c>
      <c r="R143" s="26">
        <v>178</v>
      </c>
      <c r="S143" s="21">
        <v>74807977</v>
      </c>
      <c r="T143" s="22" t="s">
        <v>3813</v>
      </c>
      <c r="U143" s="23" t="s">
        <v>3813</v>
      </c>
      <c r="V143" s="66" t="s">
        <v>3813</v>
      </c>
      <c r="W143" s="25">
        <v>64</v>
      </c>
      <c r="X143" s="26">
        <v>63</v>
      </c>
      <c r="Y143" s="21">
        <v>33263</v>
      </c>
      <c r="Z143" s="22">
        <v>160</v>
      </c>
      <c r="AA143" s="23">
        <v>159</v>
      </c>
      <c r="AB143" s="24">
        <v>415</v>
      </c>
      <c r="AC143" s="93">
        <v>384</v>
      </c>
      <c r="AD143" s="19">
        <v>0</v>
      </c>
      <c r="AE143" s="27">
        <v>40</v>
      </c>
      <c r="AF143" s="28">
        <v>60</v>
      </c>
    </row>
    <row r="144" spans="1:32" ht="18.75" customHeight="1">
      <c r="A144" s="29">
        <v>142</v>
      </c>
      <c r="B144" s="30">
        <v>273</v>
      </c>
      <c r="C144" s="31" t="s">
        <v>201</v>
      </c>
      <c r="D144" s="32" t="s">
        <v>465</v>
      </c>
      <c r="E144" s="42" t="s">
        <v>3813</v>
      </c>
      <c r="F144" s="44">
        <v>141</v>
      </c>
      <c r="G144" s="35">
        <v>78222038</v>
      </c>
      <c r="H144" s="36">
        <v>48</v>
      </c>
      <c r="I144" s="37">
        <v>46</v>
      </c>
      <c r="J144" s="38">
        <v>98307553</v>
      </c>
      <c r="K144" s="39">
        <v>239</v>
      </c>
      <c r="L144" s="40">
        <v>236</v>
      </c>
      <c r="M144" s="35">
        <v>14687419</v>
      </c>
      <c r="N144" s="36">
        <v>326</v>
      </c>
      <c r="O144" s="37">
        <v>322</v>
      </c>
      <c r="P144" s="38">
        <v>18065311</v>
      </c>
      <c r="Q144" s="39">
        <v>219</v>
      </c>
      <c r="R144" s="40">
        <v>216</v>
      </c>
      <c r="S144" s="35">
        <v>64350496</v>
      </c>
      <c r="T144" s="36">
        <v>285</v>
      </c>
      <c r="U144" s="37">
        <v>282</v>
      </c>
      <c r="V144" s="38">
        <v>2036728</v>
      </c>
      <c r="W144" s="39">
        <v>154</v>
      </c>
      <c r="X144" s="40">
        <v>153</v>
      </c>
      <c r="Y144" s="35">
        <v>19529</v>
      </c>
      <c r="Z144" s="36">
        <v>215</v>
      </c>
      <c r="AA144" s="37">
        <v>213</v>
      </c>
      <c r="AB144" s="38">
        <v>331</v>
      </c>
      <c r="AC144" s="94">
        <v>321</v>
      </c>
      <c r="AD144" s="42">
        <v>0</v>
      </c>
      <c r="AE144" s="34">
        <v>100</v>
      </c>
      <c r="AF144" s="43">
        <v>0</v>
      </c>
    </row>
    <row r="145" spans="1:32" ht="18.75" customHeight="1">
      <c r="A145" s="159">
        <v>143</v>
      </c>
      <c r="B145" s="160">
        <v>152</v>
      </c>
      <c r="C145" s="161" t="s">
        <v>1543</v>
      </c>
      <c r="D145" s="162" t="s">
        <v>3815</v>
      </c>
      <c r="E145" s="163" t="s">
        <v>3813</v>
      </c>
      <c r="F145" s="164">
        <v>142</v>
      </c>
      <c r="G145" s="165">
        <v>78209761</v>
      </c>
      <c r="H145" s="166">
        <v>189</v>
      </c>
      <c r="I145" s="167">
        <v>187</v>
      </c>
      <c r="J145" s="168">
        <v>78450201</v>
      </c>
      <c r="K145" s="169">
        <v>201</v>
      </c>
      <c r="L145" s="170">
        <v>198</v>
      </c>
      <c r="M145" s="165">
        <v>16332875</v>
      </c>
      <c r="N145" s="166">
        <v>120</v>
      </c>
      <c r="O145" s="167">
        <v>117</v>
      </c>
      <c r="P145" s="168">
        <v>45770684</v>
      </c>
      <c r="Q145" s="169">
        <v>250</v>
      </c>
      <c r="R145" s="170">
        <v>247</v>
      </c>
      <c r="S145" s="165">
        <v>58360558</v>
      </c>
      <c r="T145" s="166">
        <v>235</v>
      </c>
      <c r="U145" s="167">
        <v>233</v>
      </c>
      <c r="V145" s="168">
        <v>3174264</v>
      </c>
      <c r="W145" s="169" t="s">
        <v>3813</v>
      </c>
      <c r="X145" s="170" t="s">
        <v>3813</v>
      </c>
      <c r="Y145" s="189" t="s">
        <v>3813</v>
      </c>
      <c r="Z145" s="166">
        <v>235</v>
      </c>
      <c r="AA145" s="167">
        <v>233</v>
      </c>
      <c r="AB145" s="168">
        <v>319</v>
      </c>
      <c r="AC145" s="171">
        <v>321</v>
      </c>
      <c r="AD145" s="163">
        <v>0</v>
      </c>
      <c r="AE145" s="172">
        <v>100</v>
      </c>
      <c r="AF145" s="173">
        <v>0</v>
      </c>
    </row>
    <row r="146" spans="1:32" ht="18.75" customHeight="1">
      <c r="A146" s="159">
        <v>144</v>
      </c>
      <c r="B146" s="160">
        <v>414</v>
      </c>
      <c r="C146" s="161" t="s">
        <v>1544</v>
      </c>
      <c r="D146" s="162" t="s">
        <v>3815</v>
      </c>
      <c r="E146" s="193" t="s">
        <v>3813</v>
      </c>
      <c r="F146" s="172">
        <v>143</v>
      </c>
      <c r="G146" s="165">
        <v>78180467</v>
      </c>
      <c r="H146" s="166">
        <v>183</v>
      </c>
      <c r="I146" s="167">
        <v>181</v>
      </c>
      <c r="J146" s="168">
        <v>78755903</v>
      </c>
      <c r="K146" s="169">
        <v>74</v>
      </c>
      <c r="L146" s="170">
        <v>72</v>
      </c>
      <c r="M146" s="165">
        <v>26286422</v>
      </c>
      <c r="N146" s="166">
        <v>172</v>
      </c>
      <c r="O146" s="167">
        <v>169</v>
      </c>
      <c r="P146" s="168">
        <v>36103436</v>
      </c>
      <c r="Q146" s="169">
        <v>265</v>
      </c>
      <c r="R146" s="170">
        <v>262</v>
      </c>
      <c r="S146" s="165">
        <v>55787718</v>
      </c>
      <c r="T146" s="166">
        <v>56</v>
      </c>
      <c r="U146" s="167">
        <v>55</v>
      </c>
      <c r="V146" s="168">
        <v>12232421</v>
      </c>
      <c r="W146" s="169">
        <v>364</v>
      </c>
      <c r="X146" s="170">
        <v>363</v>
      </c>
      <c r="Y146" s="165">
        <v>1245</v>
      </c>
      <c r="Z146" s="166">
        <v>183</v>
      </c>
      <c r="AA146" s="167">
        <v>182</v>
      </c>
      <c r="AB146" s="168">
        <v>378</v>
      </c>
      <c r="AC146" s="171">
        <v>381</v>
      </c>
      <c r="AD146" s="163">
        <v>0</v>
      </c>
      <c r="AE146" s="172">
        <v>100</v>
      </c>
      <c r="AF146" s="173">
        <v>0</v>
      </c>
    </row>
    <row r="147" spans="1:32" ht="18.75" customHeight="1">
      <c r="A147" s="142">
        <v>145</v>
      </c>
      <c r="B147" s="143">
        <v>236</v>
      </c>
      <c r="C147" s="144" t="s">
        <v>1545</v>
      </c>
      <c r="D147" s="145" t="s">
        <v>3815</v>
      </c>
      <c r="E147" s="146" t="s">
        <v>3813</v>
      </c>
      <c r="F147" s="147">
        <v>144</v>
      </c>
      <c r="G147" s="148">
        <v>77910718</v>
      </c>
      <c r="H147" s="149">
        <v>158</v>
      </c>
      <c r="I147" s="150">
        <v>156</v>
      </c>
      <c r="J147" s="151">
        <v>82363492</v>
      </c>
      <c r="K147" s="152" t="s">
        <v>3813</v>
      </c>
      <c r="L147" s="153" t="s">
        <v>3813</v>
      </c>
      <c r="M147" s="154" t="s">
        <v>3813</v>
      </c>
      <c r="N147" s="149" t="s">
        <v>3813</v>
      </c>
      <c r="O147" s="150" t="s">
        <v>3813</v>
      </c>
      <c r="P147" s="155" t="s">
        <v>3813</v>
      </c>
      <c r="Q147" s="152" t="s">
        <v>3813</v>
      </c>
      <c r="R147" s="153" t="s">
        <v>3813</v>
      </c>
      <c r="S147" s="154" t="s">
        <v>3813</v>
      </c>
      <c r="T147" s="149" t="s">
        <v>3813</v>
      </c>
      <c r="U147" s="150" t="s">
        <v>3813</v>
      </c>
      <c r="V147" s="155" t="s">
        <v>3813</v>
      </c>
      <c r="W147" s="152">
        <v>314</v>
      </c>
      <c r="X147" s="153">
        <v>313</v>
      </c>
      <c r="Y147" s="148">
        <v>4047</v>
      </c>
      <c r="Z147" s="149" t="s">
        <v>3813</v>
      </c>
      <c r="AA147" s="150" t="s">
        <v>3813</v>
      </c>
      <c r="AB147" s="155" t="s">
        <v>3813</v>
      </c>
      <c r="AC147" s="156">
        <v>384</v>
      </c>
      <c r="AD147" s="146">
        <v>0</v>
      </c>
      <c r="AE147" s="157">
        <v>60</v>
      </c>
      <c r="AF147" s="158">
        <v>40</v>
      </c>
    </row>
    <row r="148" spans="1:32" ht="18.75" customHeight="1">
      <c r="A148" s="15">
        <v>146</v>
      </c>
      <c r="B148" s="16">
        <v>133</v>
      </c>
      <c r="C148" s="17" t="s">
        <v>1546</v>
      </c>
      <c r="D148" s="18" t="s">
        <v>3816</v>
      </c>
      <c r="E148" s="19" t="s">
        <v>3813</v>
      </c>
      <c r="F148" s="20">
        <v>145</v>
      </c>
      <c r="G148" s="21">
        <v>77571391</v>
      </c>
      <c r="H148" s="22">
        <v>195</v>
      </c>
      <c r="I148" s="23">
        <v>193</v>
      </c>
      <c r="J148" s="24">
        <v>77601391</v>
      </c>
      <c r="K148" s="25" t="s">
        <v>3813</v>
      </c>
      <c r="L148" s="26" t="s">
        <v>3813</v>
      </c>
      <c r="M148" s="61" t="s">
        <v>3813</v>
      </c>
      <c r="N148" s="22" t="s">
        <v>3813</v>
      </c>
      <c r="O148" s="23" t="s">
        <v>3813</v>
      </c>
      <c r="P148" s="66" t="s">
        <v>3813</v>
      </c>
      <c r="Q148" s="25" t="s">
        <v>3813</v>
      </c>
      <c r="R148" s="26" t="s">
        <v>3813</v>
      </c>
      <c r="S148" s="61" t="s">
        <v>3813</v>
      </c>
      <c r="T148" s="22" t="s">
        <v>3813</v>
      </c>
      <c r="U148" s="23" t="s">
        <v>3813</v>
      </c>
      <c r="V148" s="66" t="s">
        <v>3813</v>
      </c>
      <c r="W148" s="25" t="s">
        <v>3813</v>
      </c>
      <c r="X148" s="26" t="s">
        <v>3813</v>
      </c>
      <c r="Y148" s="61" t="s">
        <v>3813</v>
      </c>
      <c r="Z148" s="22" t="s">
        <v>3813</v>
      </c>
      <c r="AA148" s="23" t="s">
        <v>3813</v>
      </c>
      <c r="AB148" s="66" t="s">
        <v>3813</v>
      </c>
      <c r="AC148" s="93">
        <v>369</v>
      </c>
      <c r="AD148" s="19">
        <v>0</v>
      </c>
      <c r="AE148" s="27">
        <v>100</v>
      </c>
      <c r="AF148" s="28">
        <v>0</v>
      </c>
    </row>
    <row r="149" spans="1:32" ht="18.75" customHeight="1">
      <c r="A149" s="29">
        <v>147</v>
      </c>
      <c r="B149" s="30">
        <v>218</v>
      </c>
      <c r="C149" s="31" t="s">
        <v>1547</v>
      </c>
      <c r="D149" s="32" t="s">
        <v>3816</v>
      </c>
      <c r="E149" s="42" t="s">
        <v>3813</v>
      </c>
      <c r="F149" s="44">
        <v>146</v>
      </c>
      <c r="G149" s="35">
        <v>77446026</v>
      </c>
      <c r="H149" s="36">
        <v>197</v>
      </c>
      <c r="I149" s="37">
        <v>195</v>
      </c>
      <c r="J149" s="38">
        <v>77446026</v>
      </c>
      <c r="K149" s="39">
        <v>486</v>
      </c>
      <c r="L149" s="40">
        <v>483</v>
      </c>
      <c r="M149" s="35">
        <v>1352119</v>
      </c>
      <c r="N149" s="36">
        <v>487</v>
      </c>
      <c r="O149" s="37">
        <v>483</v>
      </c>
      <c r="P149" s="38">
        <v>1962986</v>
      </c>
      <c r="Q149" s="39">
        <v>478</v>
      </c>
      <c r="R149" s="40">
        <v>474</v>
      </c>
      <c r="S149" s="35">
        <v>24654303</v>
      </c>
      <c r="T149" s="36">
        <v>460</v>
      </c>
      <c r="U149" s="37">
        <v>456</v>
      </c>
      <c r="V149" s="38">
        <v>-3126368</v>
      </c>
      <c r="W149" s="39" t="s">
        <v>3813</v>
      </c>
      <c r="X149" s="40" t="s">
        <v>3813</v>
      </c>
      <c r="Y149" s="41" t="s">
        <v>3813</v>
      </c>
      <c r="Z149" s="36">
        <v>474</v>
      </c>
      <c r="AA149" s="37">
        <v>470</v>
      </c>
      <c r="AB149" s="38">
        <v>48</v>
      </c>
      <c r="AC149" s="94">
        <v>369</v>
      </c>
      <c r="AD149" s="42">
        <v>0</v>
      </c>
      <c r="AE149" s="34">
        <v>99.99</v>
      </c>
      <c r="AF149" s="43">
        <v>0.01</v>
      </c>
    </row>
    <row r="150" spans="1:32" ht="18.75" customHeight="1">
      <c r="A150" s="159">
        <v>148</v>
      </c>
      <c r="B150" s="160">
        <v>70</v>
      </c>
      <c r="C150" s="161" t="s">
        <v>1548</v>
      </c>
      <c r="D150" s="162" t="s">
        <v>3815</v>
      </c>
      <c r="E150" s="163" t="s">
        <v>3813</v>
      </c>
      <c r="F150" s="164">
        <v>147</v>
      </c>
      <c r="G150" s="165">
        <v>77275589</v>
      </c>
      <c r="H150" s="166">
        <v>21</v>
      </c>
      <c r="I150" s="167">
        <v>19</v>
      </c>
      <c r="J150" s="168">
        <v>112072886</v>
      </c>
      <c r="K150" s="169">
        <v>41</v>
      </c>
      <c r="L150" s="170">
        <v>39</v>
      </c>
      <c r="M150" s="165">
        <v>32912110</v>
      </c>
      <c r="N150" s="166">
        <v>84</v>
      </c>
      <c r="O150" s="167">
        <v>81</v>
      </c>
      <c r="P150" s="168">
        <v>56568617</v>
      </c>
      <c r="Q150" s="169">
        <v>23</v>
      </c>
      <c r="R150" s="170">
        <v>21</v>
      </c>
      <c r="S150" s="165">
        <v>227137799</v>
      </c>
      <c r="T150" s="166">
        <v>96</v>
      </c>
      <c r="U150" s="167">
        <v>95</v>
      </c>
      <c r="V150" s="168">
        <v>7846968</v>
      </c>
      <c r="W150" s="169">
        <v>261</v>
      </c>
      <c r="X150" s="170">
        <v>260</v>
      </c>
      <c r="Y150" s="165">
        <v>9007</v>
      </c>
      <c r="Z150" s="166">
        <v>163</v>
      </c>
      <c r="AA150" s="167">
        <v>162</v>
      </c>
      <c r="AB150" s="168">
        <v>410</v>
      </c>
      <c r="AC150" s="171">
        <v>369</v>
      </c>
      <c r="AD150" s="163">
        <v>0</v>
      </c>
      <c r="AE150" s="172">
        <v>100</v>
      </c>
      <c r="AF150" s="173">
        <v>0</v>
      </c>
    </row>
    <row r="151" spans="1:32" ht="18.75" customHeight="1">
      <c r="A151" s="29">
        <v>149</v>
      </c>
      <c r="B151" s="30">
        <v>282</v>
      </c>
      <c r="C151" s="31" t="s">
        <v>1549</v>
      </c>
      <c r="D151" s="32" t="s">
        <v>211</v>
      </c>
      <c r="E151" s="42" t="s">
        <v>3813</v>
      </c>
      <c r="F151" s="44">
        <v>148</v>
      </c>
      <c r="G151" s="35">
        <v>77200383</v>
      </c>
      <c r="H151" s="36">
        <v>157</v>
      </c>
      <c r="I151" s="37">
        <v>155</v>
      </c>
      <c r="J151" s="38">
        <v>82377102</v>
      </c>
      <c r="K151" s="39" t="s">
        <v>3813</v>
      </c>
      <c r="L151" s="40" t="s">
        <v>3813</v>
      </c>
      <c r="M151" s="41" t="s">
        <v>3813</v>
      </c>
      <c r="N151" s="36" t="s">
        <v>3813</v>
      </c>
      <c r="O151" s="37" t="s">
        <v>3813</v>
      </c>
      <c r="P151" s="59" t="s">
        <v>3813</v>
      </c>
      <c r="Q151" s="39">
        <v>124</v>
      </c>
      <c r="R151" s="40">
        <v>121</v>
      </c>
      <c r="S151" s="35">
        <v>91320537</v>
      </c>
      <c r="T151" s="36" t="s">
        <v>3813</v>
      </c>
      <c r="U151" s="37" t="s">
        <v>3813</v>
      </c>
      <c r="V151" s="59" t="s">
        <v>3813</v>
      </c>
      <c r="W151" s="39">
        <v>103</v>
      </c>
      <c r="X151" s="40">
        <v>102</v>
      </c>
      <c r="Y151" s="35">
        <v>28311</v>
      </c>
      <c r="Z151" s="36" t="s">
        <v>3813</v>
      </c>
      <c r="AA151" s="37" t="s">
        <v>3813</v>
      </c>
      <c r="AB151" s="59" t="s">
        <v>3813</v>
      </c>
      <c r="AC151" s="94">
        <v>371</v>
      </c>
      <c r="AD151" s="42">
        <v>0</v>
      </c>
      <c r="AE151" s="34">
        <v>100</v>
      </c>
      <c r="AF151" s="43">
        <v>0</v>
      </c>
    </row>
    <row r="152" spans="1:32" ht="18.75" customHeight="1">
      <c r="A152" s="142">
        <v>150</v>
      </c>
      <c r="B152" s="143" t="s">
        <v>3813</v>
      </c>
      <c r="C152" s="144" t="s">
        <v>1550</v>
      </c>
      <c r="D152" s="145" t="s">
        <v>3815</v>
      </c>
      <c r="E152" s="146" t="s">
        <v>3813</v>
      </c>
      <c r="F152" s="147">
        <v>149</v>
      </c>
      <c r="G152" s="148">
        <v>77145938</v>
      </c>
      <c r="H152" s="149">
        <v>198</v>
      </c>
      <c r="I152" s="150">
        <v>196</v>
      </c>
      <c r="J152" s="151">
        <v>77145938</v>
      </c>
      <c r="K152" s="152">
        <v>187</v>
      </c>
      <c r="L152" s="153">
        <v>184</v>
      </c>
      <c r="M152" s="148">
        <v>17378856</v>
      </c>
      <c r="N152" s="149">
        <v>295</v>
      </c>
      <c r="O152" s="150">
        <v>291</v>
      </c>
      <c r="P152" s="151">
        <v>21526665</v>
      </c>
      <c r="Q152" s="152">
        <v>278</v>
      </c>
      <c r="R152" s="153">
        <v>275</v>
      </c>
      <c r="S152" s="148">
        <v>53531740</v>
      </c>
      <c r="T152" s="149">
        <v>357</v>
      </c>
      <c r="U152" s="150">
        <v>354</v>
      </c>
      <c r="V152" s="151">
        <v>845903</v>
      </c>
      <c r="W152" s="152">
        <v>56</v>
      </c>
      <c r="X152" s="153">
        <v>55</v>
      </c>
      <c r="Y152" s="148">
        <v>35774</v>
      </c>
      <c r="Z152" s="149">
        <v>373</v>
      </c>
      <c r="AA152" s="150">
        <v>369</v>
      </c>
      <c r="AB152" s="151">
        <v>170</v>
      </c>
      <c r="AC152" s="156">
        <v>383</v>
      </c>
      <c r="AD152" s="146">
        <v>0</v>
      </c>
      <c r="AE152" s="157">
        <v>100</v>
      </c>
      <c r="AF152" s="158">
        <v>0</v>
      </c>
    </row>
    <row r="153" spans="1:32" ht="18.75" customHeight="1">
      <c r="A153" s="15">
        <v>151</v>
      </c>
      <c r="B153" s="16">
        <v>137</v>
      </c>
      <c r="C153" s="17" t="s">
        <v>1255</v>
      </c>
      <c r="D153" s="18" t="s">
        <v>2999</v>
      </c>
      <c r="E153" s="19" t="s">
        <v>3813</v>
      </c>
      <c r="F153" s="20">
        <v>150</v>
      </c>
      <c r="G153" s="21">
        <v>77143807</v>
      </c>
      <c r="H153" s="22">
        <v>26</v>
      </c>
      <c r="I153" s="23">
        <v>24</v>
      </c>
      <c r="J153" s="24">
        <v>106486363</v>
      </c>
      <c r="K153" s="25" t="s">
        <v>3813</v>
      </c>
      <c r="L153" s="26" t="s">
        <v>3813</v>
      </c>
      <c r="M153" s="61" t="s">
        <v>3813</v>
      </c>
      <c r="N153" s="22" t="s">
        <v>3813</v>
      </c>
      <c r="O153" s="23" t="s">
        <v>3813</v>
      </c>
      <c r="P153" s="66" t="s">
        <v>3813</v>
      </c>
      <c r="Q153" s="25" t="s">
        <v>3813</v>
      </c>
      <c r="R153" s="26" t="s">
        <v>3813</v>
      </c>
      <c r="S153" s="61" t="s">
        <v>3813</v>
      </c>
      <c r="T153" s="22" t="s">
        <v>3813</v>
      </c>
      <c r="U153" s="23" t="s">
        <v>3813</v>
      </c>
      <c r="V153" s="66" t="s">
        <v>3813</v>
      </c>
      <c r="W153" s="25">
        <v>237</v>
      </c>
      <c r="X153" s="26">
        <v>236</v>
      </c>
      <c r="Y153" s="21">
        <v>11304</v>
      </c>
      <c r="Z153" s="22">
        <v>356</v>
      </c>
      <c r="AA153" s="23">
        <v>352</v>
      </c>
      <c r="AB153" s="24">
        <v>183</v>
      </c>
      <c r="AC153" s="93">
        <v>352</v>
      </c>
      <c r="AD153" s="19">
        <v>0</v>
      </c>
      <c r="AE153" s="27">
        <v>25</v>
      </c>
      <c r="AF153" s="28">
        <v>75</v>
      </c>
    </row>
    <row r="154" spans="1:32" ht="18.75" customHeight="1">
      <c r="A154" s="29">
        <v>152</v>
      </c>
      <c r="B154" s="30" t="s">
        <v>3813</v>
      </c>
      <c r="C154" s="64" t="s">
        <v>3813</v>
      </c>
      <c r="D154" s="32" t="s">
        <v>3815</v>
      </c>
      <c r="E154" s="42" t="s">
        <v>3813</v>
      </c>
      <c r="F154" s="44">
        <v>151</v>
      </c>
      <c r="G154" s="41" t="s">
        <v>3813</v>
      </c>
      <c r="H154" s="36">
        <v>55</v>
      </c>
      <c r="I154" s="37">
        <v>53</v>
      </c>
      <c r="J154" s="59" t="s">
        <v>3813</v>
      </c>
      <c r="K154" s="39">
        <v>84</v>
      </c>
      <c r="L154" s="40">
        <v>82</v>
      </c>
      <c r="M154" s="41" t="s">
        <v>3813</v>
      </c>
      <c r="N154" s="36">
        <v>379</v>
      </c>
      <c r="O154" s="37">
        <v>375</v>
      </c>
      <c r="P154" s="59" t="s">
        <v>3813</v>
      </c>
      <c r="Q154" s="39">
        <v>129</v>
      </c>
      <c r="R154" s="40">
        <v>126</v>
      </c>
      <c r="S154" s="41" t="s">
        <v>3813</v>
      </c>
      <c r="T154" s="36">
        <v>193</v>
      </c>
      <c r="U154" s="37">
        <v>192</v>
      </c>
      <c r="V154" s="59" t="s">
        <v>3813</v>
      </c>
      <c r="W154" s="39">
        <v>405</v>
      </c>
      <c r="X154" s="40">
        <v>403</v>
      </c>
      <c r="Y154" s="41" t="s">
        <v>3813</v>
      </c>
      <c r="Z154" s="36">
        <v>150</v>
      </c>
      <c r="AA154" s="37">
        <v>149</v>
      </c>
      <c r="AB154" s="59" t="s">
        <v>3813</v>
      </c>
      <c r="AC154" s="94">
        <v>384</v>
      </c>
      <c r="AD154" s="42">
        <v>0</v>
      </c>
      <c r="AE154" s="34">
        <v>100</v>
      </c>
      <c r="AF154" s="43">
        <v>0</v>
      </c>
    </row>
    <row r="155" spans="1:32" ht="18.75" customHeight="1">
      <c r="A155" s="159">
        <v>153</v>
      </c>
      <c r="B155" s="160">
        <v>235</v>
      </c>
      <c r="C155" s="161" t="s">
        <v>1551</v>
      </c>
      <c r="D155" s="162" t="s">
        <v>3815</v>
      </c>
      <c r="E155" s="163" t="s">
        <v>3813</v>
      </c>
      <c r="F155" s="164">
        <v>152</v>
      </c>
      <c r="G155" s="165">
        <v>77076042</v>
      </c>
      <c r="H155" s="166">
        <v>202</v>
      </c>
      <c r="I155" s="167">
        <v>200</v>
      </c>
      <c r="J155" s="168">
        <v>77076042</v>
      </c>
      <c r="K155" s="169">
        <v>458</v>
      </c>
      <c r="L155" s="170">
        <v>455</v>
      </c>
      <c r="M155" s="165">
        <v>3536784</v>
      </c>
      <c r="N155" s="166">
        <v>421</v>
      </c>
      <c r="O155" s="167">
        <v>417</v>
      </c>
      <c r="P155" s="168">
        <v>11018471</v>
      </c>
      <c r="Q155" s="169">
        <v>485</v>
      </c>
      <c r="R155" s="170">
        <v>481</v>
      </c>
      <c r="S155" s="165">
        <v>22817379</v>
      </c>
      <c r="T155" s="166">
        <v>320</v>
      </c>
      <c r="U155" s="167">
        <v>317</v>
      </c>
      <c r="V155" s="168">
        <v>1344918</v>
      </c>
      <c r="W155" s="169" t="s">
        <v>3813</v>
      </c>
      <c r="X155" s="170" t="s">
        <v>3813</v>
      </c>
      <c r="Y155" s="189" t="s">
        <v>3813</v>
      </c>
      <c r="Z155" s="166">
        <v>420</v>
      </c>
      <c r="AA155" s="167">
        <v>416</v>
      </c>
      <c r="AB155" s="168">
        <v>115</v>
      </c>
      <c r="AC155" s="171">
        <v>311</v>
      </c>
      <c r="AD155" s="163">
        <v>0</v>
      </c>
      <c r="AE155" s="172">
        <v>100</v>
      </c>
      <c r="AF155" s="173">
        <v>0</v>
      </c>
    </row>
    <row r="156" spans="1:32" ht="18.75" customHeight="1">
      <c r="A156" s="29">
        <v>154</v>
      </c>
      <c r="B156" s="30" t="s">
        <v>3813</v>
      </c>
      <c r="C156" s="31" t="s">
        <v>4036</v>
      </c>
      <c r="D156" s="32" t="s">
        <v>3812</v>
      </c>
      <c r="E156" s="42" t="s">
        <v>3813</v>
      </c>
      <c r="F156" s="44">
        <v>153</v>
      </c>
      <c r="G156" s="35">
        <v>76993365</v>
      </c>
      <c r="H156" s="36">
        <v>155</v>
      </c>
      <c r="I156" s="37">
        <v>153</v>
      </c>
      <c r="J156" s="38">
        <v>82609654</v>
      </c>
      <c r="K156" s="39">
        <v>256</v>
      </c>
      <c r="L156" s="40">
        <v>253</v>
      </c>
      <c r="M156" s="35">
        <v>14132962</v>
      </c>
      <c r="N156" s="36">
        <v>250</v>
      </c>
      <c r="O156" s="37">
        <v>246</v>
      </c>
      <c r="P156" s="38">
        <v>26748103</v>
      </c>
      <c r="Q156" s="39">
        <v>35</v>
      </c>
      <c r="R156" s="40">
        <v>33</v>
      </c>
      <c r="S156" s="35">
        <v>180215083</v>
      </c>
      <c r="T156" s="36">
        <v>318</v>
      </c>
      <c r="U156" s="37">
        <v>315</v>
      </c>
      <c r="V156" s="38">
        <v>1425056</v>
      </c>
      <c r="W156" s="39" t="s">
        <v>3813</v>
      </c>
      <c r="X156" s="40" t="s">
        <v>3813</v>
      </c>
      <c r="Y156" s="41" t="s">
        <v>3813</v>
      </c>
      <c r="Z156" s="36">
        <v>174</v>
      </c>
      <c r="AA156" s="37">
        <v>173</v>
      </c>
      <c r="AB156" s="38">
        <v>387</v>
      </c>
      <c r="AC156" s="94">
        <v>354</v>
      </c>
      <c r="AD156" s="42">
        <v>0</v>
      </c>
      <c r="AE156" s="34">
        <v>100</v>
      </c>
      <c r="AF156" s="43">
        <v>0</v>
      </c>
    </row>
    <row r="157" spans="1:32" ht="18.75" customHeight="1">
      <c r="A157" s="45">
        <v>155</v>
      </c>
      <c r="B157" s="46">
        <v>268</v>
      </c>
      <c r="C157" s="47" t="s">
        <v>195</v>
      </c>
      <c r="D157" s="48" t="s">
        <v>3369</v>
      </c>
      <c r="E157" s="49" t="s">
        <v>3813</v>
      </c>
      <c r="F157" s="50">
        <v>154</v>
      </c>
      <c r="G157" s="51">
        <v>76670453</v>
      </c>
      <c r="H157" s="52">
        <v>192</v>
      </c>
      <c r="I157" s="53">
        <v>190</v>
      </c>
      <c r="J157" s="54">
        <v>78103571</v>
      </c>
      <c r="K157" s="55" t="s">
        <v>3813</v>
      </c>
      <c r="L157" s="56" t="s">
        <v>3813</v>
      </c>
      <c r="M157" s="62" t="s">
        <v>3813</v>
      </c>
      <c r="N157" s="52" t="s">
        <v>3813</v>
      </c>
      <c r="O157" s="53" t="s">
        <v>3813</v>
      </c>
      <c r="P157" s="63" t="s">
        <v>3813</v>
      </c>
      <c r="Q157" s="55">
        <v>164</v>
      </c>
      <c r="R157" s="56">
        <v>161</v>
      </c>
      <c r="S157" s="51">
        <v>78911596</v>
      </c>
      <c r="T157" s="52" t="s">
        <v>3813</v>
      </c>
      <c r="U157" s="53" t="s">
        <v>3813</v>
      </c>
      <c r="V157" s="63" t="s">
        <v>3813</v>
      </c>
      <c r="W157" s="55">
        <v>331</v>
      </c>
      <c r="X157" s="56">
        <v>330</v>
      </c>
      <c r="Y157" s="51">
        <v>2857</v>
      </c>
      <c r="Z157" s="52">
        <v>245</v>
      </c>
      <c r="AA157" s="53">
        <v>241</v>
      </c>
      <c r="AB157" s="54">
        <v>303</v>
      </c>
      <c r="AC157" s="95">
        <v>321</v>
      </c>
      <c r="AD157" s="49">
        <v>0</v>
      </c>
      <c r="AE157" s="57">
        <v>100</v>
      </c>
      <c r="AF157" s="58">
        <v>0</v>
      </c>
    </row>
    <row r="158" spans="1:32" ht="18.75" customHeight="1">
      <c r="A158" s="15">
        <v>156</v>
      </c>
      <c r="B158" s="16">
        <v>279</v>
      </c>
      <c r="C158" s="17" t="s">
        <v>1552</v>
      </c>
      <c r="D158" s="18" t="s">
        <v>2988</v>
      </c>
      <c r="E158" s="19" t="s">
        <v>3813</v>
      </c>
      <c r="F158" s="20">
        <v>155</v>
      </c>
      <c r="G158" s="21">
        <v>76449612</v>
      </c>
      <c r="H158" s="22">
        <v>203</v>
      </c>
      <c r="I158" s="23">
        <v>201</v>
      </c>
      <c r="J158" s="24">
        <v>77027107</v>
      </c>
      <c r="K158" s="25">
        <v>197</v>
      </c>
      <c r="L158" s="26">
        <v>194</v>
      </c>
      <c r="M158" s="21">
        <v>16430402</v>
      </c>
      <c r="N158" s="22">
        <v>190</v>
      </c>
      <c r="O158" s="23">
        <v>187</v>
      </c>
      <c r="P158" s="24">
        <v>33770443</v>
      </c>
      <c r="Q158" s="25">
        <v>385</v>
      </c>
      <c r="R158" s="26">
        <v>382</v>
      </c>
      <c r="S158" s="21">
        <v>39713731</v>
      </c>
      <c r="T158" s="22">
        <v>43</v>
      </c>
      <c r="U158" s="23">
        <v>42</v>
      </c>
      <c r="V158" s="24">
        <v>14529926</v>
      </c>
      <c r="W158" s="25">
        <v>388</v>
      </c>
      <c r="X158" s="26">
        <v>386</v>
      </c>
      <c r="Y158" s="21">
        <v>555</v>
      </c>
      <c r="Z158" s="22">
        <v>458</v>
      </c>
      <c r="AA158" s="23">
        <v>454</v>
      </c>
      <c r="AB158" s="24">
        <v>69</v>
      </c>
      <c r="AC158" s="93">
        <v>311</v>
      </c>
      <c r="AD158" s="19">
        <v>0</v>
      </c>
      <c r="AE158" s="27">
        <v>100</v>
      </c>
      <c r="AF158" s="28">
        <v>0</v>
      </c>
    </row>
    <row r="159" spans="1:32" ht="18.75" customHeight="1">
      <c r="A159" s="159">
        <v>157</v>
      </c>
      <c r="B159" s="160">
        <v>45</v>
      </c>
      <c r="C159" s="161" t="s">
        <v>1801</v>
      </c>
      <c r="D159" s="162" t="s">
        <v>3815</v>
      </c>
      <c r="E159" s="193" t="s">
        <v>3813</v>
      </c>
      <c r="F159" s="172">
        <v>156</v>
      </c>
      <c r="G159" s="165">
        <v>76435709</v>
      </c>
      <c r="H159" s="166">
        <v>167</v>
      </c>
      <c r="I159" s="167">
        <v>165</v>
      </c>
      <c r="J159" s="168">
        <v>80983012</v>
      </c>
      <c r="K159" s="169">
        <v>279</v>
      </c>
      <c r="L159" s="170">
        <v>276</v>
      </c>
      <c r="M159" s="165">
        <v>13178785</v>
      </c>
      <c r="N159" s="166">
        <v>258</v>
      </c>
      <c r="O159" s="167">
        <v>254</v>
      </c>
      <c r="P159" s="168">
        <v>25458081</v>
      </c>
      <c r="Q159" s="169">
        <v>297</v>
      </c>
      <c r="R159" s="170">
        <v>294</v>
      </c>
      <c r="S159" s="165">
        <v>51361734</v>
      </c>
      <c r="T159" s="166">
        <v>183</v>
      </c>
      <c r="U159" s="167">
        <v>182</v>
      </c>
      <c r="V159" s="168">
        <v>4641293</v>
      </c>
      <c r="W159" s="169">
        <v>58</v>
      </c>
      <c r="X159" s="170">
        <v>57</v>
      </c>
      <c r="Y159" s="165">
        <v>35400</v>
      </c>
      <c r="Z159" s="166">
        <v>170</v>
      </c>
      <c r="AA159" s="167">
        <v>169</v>
      </c>
      <c r="AB159" s="168">
        <v>395</v>
      </c>
      <c r="AC159" s="171">
        <v>372</v>
      </c>
      <c r="AD159" s="163">
        <v>0</v>
      </c>
      <c r="AE159" s="172">
        <v>100</v>
      </c>
      <c r="AF159" s="173">
        <v>0</v>
      </c>
    </row>
    <row r="160" spans="1:32" ht="18.75" customHeight="1">
      <c r="A160" s="159">
        <v>158</v>
      </c>
      <c r="B160" s="160">
        <v>126</v>
      </c>
      <c r="C160" s="161" t="s">
        <v>1553</v>
      </c>
      <c r="D160" s="162" t="s">
        <v>3815</v>
      </c>
      <c r="E160" s="163" t="s">
        <v>3813</v>
      </c>
      <c r="F160" s="164">
        <v>157</v>
      </c>
      <c r="G160" s="165">
        <v>76266388</v>
      </c>
      <c r="H160" s="166">
        <v>180</v>
      </c>
      <c r="I160" s="167">
        <v>178</v>
      </c>
      <c r="J160" s="168">
        <v>79373702</v>
      </c>
      <c r="K160" s="169">
        <v>186</v>
      </c>
      <c r="L160" s="170">
        <v>183</v>
      </c>
      <c r="M160" s="165">
        <v>17437351</v>
      </c>
      <c r="N160" s="166">
        <v>416</v>
      </c>
      <c r="O160" s="167">
        <v>412</v>
      </c>
      <c r="P160" s="168">
        <v>11424440</v>
      </c>
      <c r="Q160" s="169">
        <v>355</v>
      </c>
      <c r="R160" s="170">
        <v>352</v>
      </c>
      <c r="S160" s="165">
        <v>43240132</v>
      </c>
      <c r="T160" s="166">
        <v>186</v>
      </c>
      <c r="U160" s="167">
        <v>185</v>
      </c>
      <c r="V160" s="168">
        <v>4546072</v>
      </c>
      <c r="W160" s="169" t="s">
        <v>3813</v>
      </c>
      <c r="X160" s="170" t="s">
        <v>3813</v>
      </c>
      <c r="Y160" s="189" t="s">
        <v>3813</v>
      </c>
      <c r="Z160" s="166" t="s">
        <v>3813</v>
      </c>
      <c r="AA160" s="167" t="s">
        <v>3813</v>
      </c>
      <c r="AB160" s="196" t="s">
        <v>3813</v>
      </c>
      <c r="AC160" s="171">
        <v>369</v>
      </c>
      <c r="AD160" s="163">
        <v>0</v>
      </c>
      <c r="AE160" s="172">
        <v>100</v>
      </c>
      <c r="AF160" s="173">
        <v>0</v>
      </c>
    </row>
    <row r="161" spans="1:32" ht="18.75" customHeight="1">
      <c r="A161" s="29">
        <v>159</v>
      </c>
      <c r="B161" s="30">
        <v>96</v>
      </c>
      <c r="C161" s="31" t="s">
        <v>2194</v>
      </c>
      <c r="D161" s="32" t="s">
        <v>3816</v>
      </c>
      <c r="E161" s="42" t="s">
        <v>3813</v>
      </c>
      <c r="F161" s="44">
        <v>158</v>
      </c>
      <c r="G161" s="35">
        <v>76057457</v>
      </c>
      <c r="H161" s="36">
        <v>199</v>
      </c>
      <c r="I161" s="37">
        <v>197</v>
      </c>
      <c r="J161" s="38">
        <v>77138455</v>
      </c>
      <c r="K161" s="39">
        <v>245</v>
      </c>
      <c r="L161" s="40">
        <v>242</v>
      </c>
      <c r="M161" s="35">
        <v>14538127</v>
      </c>
      <c r="N161" s="36">
        <v>32</v>
      </c>
      <c r="O161" s="37">
        <v>30</v>
      </c>
      <c r="P161" s="38">
        <v>97756776</v>
      </c>
      <c r="Q161" s="39">
        <v>15</v>
      </c>
      <c r="R161" s="40">
        <v>14</v>
      </c>
      <c r="S161" s="35">
        <v>247555071</v>
      </c>
      <c r="T161" s="36">
        <v>323</v>
      </c>
      <c r="U161" s="37">
        <v>320</v>
      </c>
      <c r="V161" s="38">
        <v>1295163</v>
      </c>
      <c r="W161" s="39">
        <v>433</v>
      </c>
      <c r="X161" s="40">
        <v>431</v>
      </c>
      <c r="Y161" s="35">
        <v>22</v>
      </c>
      <c r="Z161" s="36">
        <v>82</v>
      </c>
      <c r="AA161" s="37">
        <v>82</v>
      </c>
      <c r="AB161" s="38">
        <v>593</v>
      </c>
      <c r="AC161" s="94">
        <v>383</v>
      </c>
      <c r="AD161" s="42">
        <v>0</v>
      </c>
      <c r="AE161" s="34">
        <v>100</v>
      </c>
      <c r="AF161" s="43">
        <v>0</v>
      </c>
    </row>
    <row r="162" spans="1:32" ht="18.75" customHeight="1">
      <c r="A162" s="142">
        <v>160</v>
      </c>
      <c r="B162" s="143">
        <v>229</v>
      </c>
      <c r="C162" s="144" t="s">
        <v>3916</v>
      </c>
      <c r="D162" s="145" t="s">
        <v>3815</v>
      </c>
      <c r="E162" s="146" t="s">
        <v>3813</v>
      </c>
      <c r="F162" s="147">
        <v>159</v>
      </c>
      <c r="G162" s="148">
        <v>75969731</v>
      </c>
      <c r="H162" s="149">
        <v>208</v>
      </c>
      <c r="I162" s="150">
        <v>206</v>
      </c>
      <c r="J162" s="151">
        <v>75969731</v>
      </c>
      <c r="K162" s="152">
        <v>418</v>
      </c>
      <c r="L162" s="153">
        <v>415</v>
      </c>
      <c r="M162" s="148">
        <v>6004979</v>
      </c>
      <c r="N162" s="149">
        <v>335</v>
      </c>
      <c r="O162" s="150">
        <v>331</v>
      </c>
      <c r="P162" s="151">
        <v>17352270</v>
      </c>
      <c r="Q162" s="152">
        <v>289</v>
      </c>
      <c r="R162" s="153">
        <v>286</v>
      </c>
      <c r="S162" s="148">
        <v>52364949</v>
      </c>
      <c r="T162" s="149">
        <v>222</v>
      </c>
      <c r="U162" s="150">
        <v>220</v>
      </c>
      <c r="V162" s="151">
        <v>3575283</v>
      </c>
      <c r="W162" s="152">
        <v>431</v>
      </c>
      <c r="X162" s="153">
        <v>429</v>
      </c>
      <c r="Y162" s="148">
        <v>31</v>
      </c>
      <c r="Z162" s="149">
        <v>438</v>
      </c>
      <c r="AA162" s="150">
        <v>434</v>
      </c>
      <c r="AB162" s="151">
        <v>95</v>
      </c>
      <c r="AC162" s="156">
        <v>322</v>
      </c>
      <c r="AD162" s="146">
        <v>0</v>
      </c>
      <c r="AE162" s="157">
        <v>100</v>
      </c>
      <c r="AF162" s="158">
        <v>0</v>
      </c>
    </row>
    <row r="163" spans="1:32" ht="18.75" customHeight="1">
      <c r="A163" s="15">
        <v>161</v>
      </c>
      <c r="B163" s="16">
        <v>220</v>
      </c>
      <c r="C163" s="17" t="s">
        <v>3907</v>
      </c>
      <c r="D163" s="18" t="s">
        <v>3812</v>
      </c>
      <c r="E163" s="19" t="s">
        <v>3813</v>
      </c>
      <c r="F163" s="20">
        <v>160</v>
      </c>
      <c r="G163" s="21">
        <v>75889878</v>
      </c>
      <c r="H163" s="22">
        <v>211</v>
      </c>
      <c r="I163" s="23">
        <v>209</v>
      </c>
      <c r="J163" s="24">
        <v>75889878</v>
      </c>
      <c r="K163" s="25">
        <v>452</v>
      </c>
      <c r="L163" s="26">
        <v>449</v>
      </c>
      <c r="M163" s="21">
        <v>3954840</v>
      </c>
      <c r="N163" s="22">
        <v>463</v>
      </c>
      <c r="O163" s="23">
        <v>459</v>
      </c>
      <c r="P163" s="24">
        <v>6776914</v>
      </c>
      <c r="Q163" s="25">
        <v>479</v>
      </c>
      <c r="R163" s="26">
        <v>475</v>
      </c>
      <c r="S163" s="21">
        <v>24652302</v>
      </c>
      <c r="T163" s="22">
        <v>371</v>
      </c>
      <c r="U163" s="23">
        <v>368</v>
      </c>
      <c r="V163" s="24">
        <v>629233</v>
      </c>
      <c r="W163" s="25">
        <v>305</v>
      </c>
      <c r="X163" s="26">
        <v>304</v>
      </c>
      <c r="Y163" s="21">
        <v>4346</v>
      </c>
      <c r="Z163" s="22">
        <v>491</v>
      </c>
      <c r="AA163" s="23">
        <v>487</v>
      </c>
      <c r="AB163" s="24">
        <v>39</v>
      </c>
      <c r="AC163" s="93">
        <v>311</v>
      </c>
      <c r="AD163" s="19">
        <v>0</v>
      </c>
      <c r="AE163" s="27">
        <v>100</v>
      </c>
      <c r="AF163" s="28">
        <v>0</v>
      </c>
    </row>
    <row r="164" spans="1:32" ht="18.75" customHeight="1">
      <c r="A164" s="29">
        <v>162</v>
      </c>
      <c r="B164" s="30" t="s">
        <v>3813</v>
      </c>
      <c r="C164" s="31" t="s">
        <v>1554</v>
      </c>
      <c r="D164" s="32" t="s">
        <v>3294</v>
      </c>
      <c r="E164" s="42" t="s">
        <v>3813</v>
      </c>
      <c r="F164" s="44">
        <v>161</v>
      </c>
      <c r="G164" s="35">
        <v>75614888</v>
      </c>
      <c r="H164" s="36">
        <v>212</v>
      </c>
      <c r="I164" s="37">
        <v>210</v>
      </c>
      <c r="J164" s="38">
        <v>75614888</v>
      </c>
      <c r="K164" s="39">
        <v>226</v>
      </c>
      <c r="L164" s="40">
        <v>223</v>
      </c>
      <c r="M164" s="35">
        <v>15171677</v>
      </c>
      <c r="N164" s="36">
        <v>306</v>
      </c>
      <c r="O164" s="37">
        <v>302</v>
      </c>
      <c r="P164" s="38">
        <v>20587981</v>
      </c>
      <c r="Q164" s="39">
        <v>156</v>
      </c>
      <c r="R164" s="40">
        <v>153</v>
      </c>
      <c r="S164" s="35">
        <v>81380176</v>
      </c>
      <c r="T164" s="36">
        <v>388</v>
      </c>
      <c r="U164" s="37">
        <v>384</v>
      </c>
      <c r="V164" s="38">
        <v>427608</v>
      </c>
      <c r="W164" s="39">
        <v>232</v>
      </c>
      <c r="X164" s="40">
        <v>231</v>
      </c>
      <c r="Y164" s="35">
        <v>11867</v>
      </c>
      <c r="Z164" s="36">
        <v>224</v>
      </c>
      <c r="AA164" s="37">
        <v>222</v>
      </c>
      <c r="AB164" s="38">
        <v>325</v>
      </c>
      <c r="AC164" s="94">
        <v>361</v>
      </c>
      <c r="AD164" s="42">
        <v>0</v>
      </c>
      <c r="AE164" s="34">
        <v>100</v>
      </c>
      <c r="AF164" s="43">
        <v>0</v>
      </c>
    </row>
    <row r="165" spans="1:32" ht="18.75" customHeight="1">
      <c r="A165" s="29">
        <v>163</v>
      </c>
      <c r="B165" s="30">
        <v>400</v>
      </c>
      <c r="C165" s="31" t="s">
        <v>550</v>
      </c>
      <c r="D165" s="32" t="s">
        <v>551</v>
      </c>
      <c r="E165" s="42" t="s">
        <v>3813</v>
      </c>
      <c r="F165" s="44">
        <v>162</v>
      </c>
      <c r="G165" s="35">
        <v>74992012</v>
      </c>
      <c r="H165" s="36">
        <v>142</v>
      </c>
      <c r="I165" s="37">
        <v>140</v>
      </c>
      <c r="J165" s="38">
        <v>86345846</v>
      </c>
      <c r="K165" s="39">
        <v>451</v>
      </c>
      <c r="L165" s="40">
        <v>448</v>
      </c>
      <c r="M165" s="35">
        <v>4117954</v>
      </c>
      <c r="N165" s="36">
        <v>127</v>
      </c>
      <c r="O165" s="37">
        <v>124</v>
      </c>
      <c r="P165" s="38">
        <v>44136527</v>
      </c>
      <c r="Q165" s="39">
        <v>40</v>
      </c>
      <c r="R165" s="40">
        <v>38</v>
      </c>
      <c r="S165" s="35">
        <v>170120621</v>
      </c>
      <c r="T165" s="36">
        <v>448</v>
      </c>
      <c r="U165" s="37">
        <v>444</v>
      </c>
      <c r="V165" s="38">
        <v>-2037375</v>
      </c>
      <c r="W165" s="39">
        <v>286</v>
      </c>
      <c r="X165" s="40">
        <v>285</v>
      </c>
      <c r="Y165" s="35">
        <v>6410</v>
      </c>
      <c r="Z165" s="36">
        <v>28</v>
      </c>
      <c r="AA165" s="37">
        <v>28</v>
      </c>
      <c r="AB165" s="38">
        <v>958</v>
      </c>
      <c r="AC165" s="94">
        <v>321</v>
      </c>
      <c r="AD165" s="42">
        <v>0</v>
      </c>
      <c r="AE165" s="34">
        <v>100</v>
      </c>
      <c r="AF165" s="43">
        <v>0</v>
      </c>
    </row>
    <row r="166" spans="1:32" ht="18.75" customHeight="1">
      <c r="A166" s="29">
        <v>164</v>
      </c>
      <c r="B166" s="30">
        <v>165</v>
      </c>
      <c r="C166" s="31" t="s">
        <v>1285</v>
      </c>
      <c r="D166" s="32" t="s">
        <v>83</v>
      </c>
      <c r="E166" s="42" t="s">
        <v>3813</v>
      </c>
      <c r="F166" s="44">
        <v>163</v>
      </c>
      <c r="G166" s="35">
        <v>74739614</v>
      </c>
      <c r="H166" s="36">
        <v>29</v>
      </c>
      <c r="I166" s="37">
        <v>27</v>
      </c>
      <c r="J166" s="38">
        <v>103651413</v>
      </c>
      <c r="K166" s="39" t="s">
        <v>3813</v>
      </c>
      <c r="L166" s="40" t="s">
        <v>3813</v>
      </c>
      <c r="M166" s="41" t="s">
        <v>3813</v>
      </c>
      <c r="N166" s="36" t="s">
        <v>3813</v>
      </c>
      <c r="O166" s="37" t="s">
        <v>3813</v>
      </c>
      <c r="P166" s="59" t="s">
        <v>3813</v>
      </c>
      <c r="Q166" s="39" t="s">
        <v>3813</v>
      </c>
      <c r="R166" s="40" t="s">
        <v>3813</v>
      </c>
      <c r="S166" s="41" t="s">
        <v>3813</v>
      </c>
      <c r="T166" s="36" t="s">
        <v>3813</v>
      </c>
      <c r="U166" s="37" t="s">
        <v>3813</v>
      </c>
      <c r="V166" s="59" t="s">
        <v>3813</v>
      </c>
      <c r="W166" s="39" t="s">
        <v>3813</v>
      </c>
      <c r="X166" s="40" t="s">
        <v>3813</v>
      </c>
      <c r="Y166" s="41" t="s">
        <v>3813</v>
      </c>
      <c r="Z166" s="36" t="s">
        <v>3813</v>
      </c>
      <c r="AA166" s="37" t="s">
        <v>3813</v>
      </c>
      <c r="AB166" s="59" t="s">
        <v>3813</v>
      </c>
      <c r="AC166" s="94">
        <v>369</v>
      </c>
      <c r="AD166" s="42">
        <v>0</v>
      </c>
      <c r="AE166" s="34">
        <v>49</v>
      </c>
      <c r="AF166" s="43">
        <v>51</v>
      </c>
    </row>
    <row r="167" spans="1:32" ht="18.75" customHeight="1">
      <c r="A167" s="142">
        <v>165</v>
      </c>
      <c r="B167" s="143">
        <v>47</v>
      </c>
      <c r="C167" s="144" t="s">
        <v>1803</v>
      </c>
      <c r="D167" s="145" t="s">
        <v>3815</v>
      </c>
      <c r="E167" s="146" t="s">
        <v>3813</v>
      </c>
      <c r="F167" s="147">
        <v>164</v>
      </c>
      <c r="G167" s="148">
        <v>74585481</v>
      </c>
      <c r="H167" s="149">
        <v>224</v>
      </c>
      <c r="I167" s="150">
        <v>222</v>
      </c>
      <c r="J167" s="151">
        <v>74585481</v>
      </c>
      <c r="K167" s="152">
        <v>90</v>
      </c>
      <c r="L167" s="153">
        <v>88</v>
      </c>
      <c r="M167" s="148">
        <v>24426704</v>
      </c>
      <c r="N167" s="149">
        <v>13</v>
      </c>
      <c r="O167" s="150">
        <v>12</v>
      </c>
      <c r="P167" s="151">
        <v>141727942</v>
      </c>
      <c r="Q167" s="152">
        <v>33</v>
      </c>
      <c r="R167" s="153">
        <v>31</v>
      </c>
      <c r="S167" s="148">
        <v>191333146</v>
      </c>
      <c r="T167" s="149">
        <v>436</v>
      </c>
      <c r="U167" s="150">
        <v>432</v>
      </c>
      <c r="V167" s="151">
        <v>-948176</v>
      </c>
      <c r="W167" s="152">
        <v>202</v>
      </c>
      <c r="X167" s="153">
        <v>201</v>
      </c>
      <c r="Y167" s="148">
        <v>14731</v>
      </c>
      <c r="Z167" s="149">
        <v>92</v>
      </c>
      <c r="AA167" s="150">
        <v>92</v>
      </c>
      <c r="AB167" s="151">
        <v>570</v>
      </c>
      <c r="AC167" s="156">
        <v>384</v>
      </c>
      <c r="AD167" s="146">
        <v>0</v>
      </c>
      <c r="AE167" s="157">
        <v>100</v>
      </c>
      <c r="AF167" s="158">
        <v>0</v>
      </c>
    </row>
    <row r="168" spans="1:32" ht="18.75" customHeight="1">
      <c r="A168" s="15">
        <v>166</v>
      </c>
      <c r="B168" s="16">
        <v>193</v>
      </c>
      <c r="C168" s="17" t="s">
        <v>3102</v>
      </c>
      <c r="D168" s="18" t="s">
        <v>3374</v>
      </c>
      <c r="E168" s="19" t="s">
        <v>3813</v>
      </c>
      <c r="F168" s="20">
        <v>165</v>
      </c>
      <c r="G168" s="21">
        <v>74484675</v>
      </c>
      <c r="H168" s="22">
        <v>217</v>
      </c>
      <c r="I168" s="23">
        <v>215</v>
      </c>
      <c r="J168" s="24">
        <v>74976782</v>
      </c>
      <c r="K168" s="25">
        <v>343</v>
      </c>
      <c r="L168" s="26">
        <v>340</v>
      </c>
      <c r="M168" s="21">
        <v>10019862</v>
      </c>
      <c r="N168" s="22">
        <v>191</v>
      </c>
      <c r="O168" s="23">
        <v>188</v>
      </c>
      <c r="P168" s="24">
        <v>33715268</v>
      </c>
      <c r="Q168" s="25">
        <v>345</v>
      </c>
      <c r="R168" s="26">
        <v>342</v>
      </c>
      <c r="S168" s="21">
        <v>43898926</v>
      </c>
      <c r="T168" s="22">
        <v>184</v>
      </c>
      <c r="U168" s="23">
        <v>183</v>
      </c>
      <c r="V168" s="24">
        <v>4602910</v>
      </c>
      <c r="W168" s="25" t="s">
        <v>3813</v>
      </c>
      <c r="X168" s="26" t="s">
        <v>3813</v>
      </c>
      <c r="Y168" s="61" t="s">
        <v>3813</v>
      </c>
      <c r="Z168" s="22">
        <v>475</v>
      </c>
      <c r="AA168" s="23">
        <v>471</v>
      </c>
      <c r="AB168" s="24">
        <v>48</v>
      </c>
      <c r="AC168" s="93">
        <v>311</v>
      </c>
      <c r="AD168" s="19">
        <v>0</v>
      </c>
      <c r="AE168" s="27">
        <v>100</v>
      </c>
      <c r="AF168" s="28">
        <v>0</v>
      </c>
    </row>
    <row r="169" spans="1:32" ht="18.75" customHeight="1">
      <c r="A169" s="159">
        <v>167</v>
      </c>
      <c r="B169" s="160">
        <v>318</v>
      </c>
      <c r="C169" s="161" t="s">
        <v>1555</v>
      </c>
      <c r="D169" s="162" t="s">
        <v>3815</v>
      </c>
      <c r="E169" s="163" t="s">
        <v>3813</v>
      </c>
      <c r="F169" s="164">
        <v>166</v>
      </c>
      <c r="G169" s="165">
        <v>74407220</v>
      </c>
      <c r="H169" s="166">
        <v>220</v>
      </c>
      <c r="I169" s="167">
        <v>218</v>
      </c>
      <c r="J169" s="168">
        <v>74759741</v>
      </c>
      <c r="K169" s="169" t="s">
        <v>3813</v>
      </c>
      <c r="L169" s="170" t="s">
        <v>3813</v>
      </c>
      <c r="M169" s="189" t="s">
        <v>3813</v>
      </c>
      <c r="N169" s="166" t="s">
        <v>3813</v>
      </c>
      <c r="O169" s="167" t="s">
        <v>3813</v>
      </c>
      <c r="P169" s="196" t="s">
        <v>3813</v>
      </c>
      <c r="Q169" s="169" t="s">
        <v>3813</v>
      </c>
      <c r="R169" s="170" t="s">
        <v>3813</v>
      </c>
      <c r="S169" s="189" t="s">
        <v>3813</v>
      </c>
      <c r="T169" s="166" t="s">
        <v>3813</v>
      </c>
      <c r="U169" s="167" t="s">
        <v>3813</v>
      </c>
      <c r="V169" s="196" t="s">
        <v>3813</v>
      </c>
      <c r="W169" s="169" t="s">
        <v>3813</v>
      </c>
      <c r="X169" s="170" t="s">
        <v>3813</v>
      </c>
      <c r="Y169" s="189" t="s">
        <v>3813</v>
      </c>
      <c r="Z169" s="166" t="s">
        <v>3813</v>
      </c>
      <c r="AA169" s="167" t="s">
        <v>3813</v>
      </c>
      <c r="AB169" s="196" t="s">
        <v>3813</v>
      </c>
      <c r="AC169" s="171">
        <v>352</v>
      </c>
      <c r="AD169" s="163">
        <v>0</v>
      </c>
      <c r="AE169" s="172">
        <v>77.17</v>
      </c>
      <c r="AF169" s="173">
        <v>22.83</v>
      </c>
    </row>
    <row r="170" spans="1:32" ht="18.75" customHeight="1">
      <c r="A170" s="29">
        <v>168</v>
      </c>
      <c r="B170" s="30">
        <v>168</v>
      </c>
      <c r="C170" s="31" t="s">
        <v>1288</v>
      </c>
      <c r="D170" s="32" t="s">
        <v>3368</v>
      </c>
      <c r="E170" s="42" t="s">
        <v>3813</v>
      </c>
      <c r="F170" s="44">
        <v>167</v>
      </c>
      <c r="G170" s="35">
        <v>74363892</v>
      </c>
      <c r="H170" s="36">
        <v>210</v>
      </c>
      <c r="I170" s="37">
        <v>208</v>
      </c>
      <c r="J170" s="38">
        <v>75931196</v>
      </c>
      <c r="K170" s="39">
        <v>427</v>
      </c>
      <c r="L170" s="40">
        <v>424</v>
      </c>
      <c r="M170" s="35">
        <v>5388344</v>
      </c>
      <c r="N170" s="36">
        <v>382</v>
      </c>
      <c r="O170" s="37">
        <v>378</v>
      </c>
      <c r="P170" s="38">
        <v>13783912</v>
      </c>
      <c r="Q170" s="39">
        <v>471</v>
      </c>
      <c r="R170" s="40">
        <v>467</v>
      </c>
      <c r="S170" s="35">
        <v>26552295</v>
      </c>
      <c r="T170" s="36">
        <v>447</v>
      </c>
      <c r="U170" s="37">
        <v>443</v>
      </c>
      <c r="V170" s="38">
        <v>-1873450</v>
      </c>
      <c r="W170" s="39" t="s">
        <v>3813</v>
      </c>
      <c r="X170" s="40" t="s">
        <v>3813</v>
      </c>
      <c r="Y170" s="41" t="s">
        <v>3813</v>
      </c>
      <c r="Z170" s="36">
        <v>368</v>
      </c>
      <c r="AA170" s="37">
        <v>364</v>
      </c>
      <c r="AB170" s="38">
        <v>173</v>
      </c>
      <c r="AC170" s="94">
        <v>369</v>
      </c>
      <c r="AD170" s="42">
        <v>0</v>
      </c>
      <c r="AE170" s="34">
        <v>99.99</v>
      </c>
      <c r="AF170" s="43">
        <v>0.01</v>
      </c>
    </row>
    <row r="171" spans="1:32" ht="18.75" customHeight="1">
      <c r="A171" s="29">
        <v>169</v>
      </c>
      <c r="B171" s="30">
        <v>215</v>
      </c>
      <c r="C171" s="31" t="s">
        <v>3126</v>
      </c>
      <c r="D171" s="32" t="s">
        <v>3373</v>
      </c>
      <c r="E171" s="42" t="s">
        <v>3813</v>
      </c>
      <c r="F171" s="44">
        <v>168</v>
      </c>
      <c r="G171" s="35">
        <v>74131889</v>
      </c>
      <c r="H171" s="36">
        <v>194</v>
      </c>
      <c r="I171" s="37">
        <v>192</v>
      </c>
      <c r="J171" s="38">
        <v>77817019</v>
      </c>
      <c r="K171" s="39">
        <v>170</v>
      </c>
      <c r="L171" s="40">
        <v>167</v>
      </c>
      <c r="M171" s="35">
        <v>18382834</v>
      </c>
      <c r="N171" s="36">
        <v>205</v>
      </c>
      <c r="O171" s="37">
        <v>202</v>
      </c>
      <c r="P171" s="38">
        <v>32358946</v>
      </c>
      <c r="Q171" s="39">
        <v>202</v>
      </c>
      <c r="R171" s="40">
        <v>199</v>
      </c>
      <c r="S171" s="35">
        <v>70988138</v>
      </c>
      <c r="T171" s="36">
        <v>107</v>
      </c>
      <c r="U171" s="37">
        <v>106</v>
      </c>
      <c r="V171" s="38">
        <v>7416752</v>
      </c>
      <c r="W171" s="39">
        <v>126</v>
      </c>
      <c r="X171" s="40">
        <v>125</v>
      </c>
      <c r="Y171" s="35">
        <v>24983</v>
      </c>
      <c r="Z171" s="36">
        <v>172</v>
      </c>
      <c r="AA171" s="37">
        <v>171</v>
      </c>
      <c r="AB171" s="38">
        <v>390</v>
      </c>
      <c r="AC171" s="94">
        <v>321</v>
      </c>
      <c r="AD171" s="42">
        <v>0</v>
      </c>
      <c r="AE171" s="34">
        <v>100</v>
      </c>
      <c r="AF171" s="43">
        <v>0</v>
      </c>
    </row>
    <row r="172" spans="1:32" ht="18.75" customHeight="1">
      <c r="A172" s="45">
        <v>170</v>
      </c>
      <c r="B172" s="46" t="s">
        <v>3813</v>
      </c>
      <c r="C172" s="47" t="s">
        <v>1556</v>
      </c>
      <c r="D172" s="48" t="s">
        <v>3369</v>
      </c>
      <c r="E172" s="49" t="s">
        <v>3813</v>
      </c>
      <c r="F172" s="50">
        <v>169</v>
      </c>
      <c r="G172" s="51">
        <v>73962905</v>
      </c>
      <c r="H172" s="52">
        <v>19</v>
      </c>
      <c r="I172" s="53">
        <v>17</v>
      </c>
      <c r="J172" s="54">
        <v>114113983</v>
      </c>
      <c r="K172" s="55" t="s">
        <v>3813</v>
      </c>
      <c r="L172" s="56" t="s">
        <v>3813</v>
      </c>
      <c r="M172" s="62" t="s">
        <v>3813</v>
      </c>
      <c r="N172" s="52">
        <v>33</v>
      </c>
      <c r="O172" s="53">
        <v>31</v>
      </c>
      <c r="P172" s="54">
        <v>97431773</v>
      </c>
      <c r="Q172" s="55">
        <v>42</v>
      </c>
      <c r="R172" s="56">
        <v>40</v>
      </c>
      <c r="S172" s="51">
        <v>169498384</v>
      </c>
      <c r="T172" s="52" t="s">
        <v>3813</v>
      </c>
      <c r="U172" s="53" t="s">
        <v>3813</v>
      </c>
      <c r="V172" s="63" t="s">
        <v>3813</v>
      </c>
      <c r="W172" s="55">
        <v>183</v>
      </c>
      <c r="X172" s="56">
        <v>182</v>
      </c>
      <c r="Y172" s="51">
        <v>16222</v>
      </c>
      <c r="Z172" s="52">
        <v>94</v>
      </c>
      <c r="AA172" s="53">
        <v>94</v>
      </c>
      <c r="AB172" s="54">
        <v>564</v>
      </c>
      <c r="AC172" s="95">
        <v>321</v>
      </c>
      <c r="AD172" s="49">
        <v>0</v>
      </c>
      <c r="AE172" s="57">
        <v>100</v>
      </c>
      <c r="AF172" s="58">
        <v>0</v>
      </c>
    </row>
    <row r="173" spans="1:32" ht="18.75" customHeight="1">
      <c r="A173" s="174">
        <v>171</v>
      </c>
      <c r="B173" s="175">
        <v>204</v>
      </c>
      <c r="C173" s="176" t="s">
        <v>1557</v>
      </c>
      <c r="D173" s="177" t="s">
        <v>3815</v>
      </c>
      <c r="E173" s="178" t="s">
        <v>3813</v>
      </c>
      <c r="F173" s="179">
        <v>170</v>
      </c>
      <c r="G173" s="180">
        <v>73935693</v>
      </c>
      <c r="H173" s="181">
        <v>226</v>
      </c>
      <c r="I173" s="182">
        <v>224</v>
      </c>
      <c r="J173" s="183">
        <v>74361340</v>
      </c>
      <c r="K173" s="184">
        <v>42</v>
      </c>
      <c r="L173" s="185">
        <v>40</v>
      </c>
      <c r="M173" s="180">
        <v>32324636</v>
      </c>
      <c r="N173" s="181">
        <v>34</v>
      </c>
      <c r="O173" s="182">
        <v>32</v>
      </c>
      <c r="P173" s="183">
        <v>95222497</v>
      </c>
      <c r="Q173" s="184">
        <v>52</v>
      </c>
      <c r="R173" s="185">
        <v>50</v>
      </c>
      <c r="S173" s="180">
        <v>148591602</v>
      </c>
      <c r="T173" s="181">
        <v>403</v>
      </c>
      <c r="U173" s="182">
        <v>399</v>
      </c>
      <c r="V173" s="183">
        <v>240220</v>
      </c>
      <c r="W173" s="184">
        <v>327</v>
      </c>
      <c r="X173" s="185">
        <v>326</v>
      </c>
      <c r="Y173" s="180">
        <v>3097</v>
      </c>
      <c r="Z173" s="181">
        <v>12</v>
      </c>
      <c r="AA173" s="182">
        <v>12</v>
      </c>
      <c r="AB173" s="183">
        <v>1185</v>
      </c>
      <c r="AC173" s="186">
        <v>321</v>
      </c>
      <c r="AD173" s="178">
        <v>0</v>
      </c>
      <c r="AE173" s="187">
        <v>100</v>
      </c>
      <c r="AF173" s="188">
        <v>0</v>
      </c>
    </row>
    <row r="174" spans="1:32" ht="18.75" customHeight="1">
      <c r="A174" s="29">
        <v>172</v>
      </c>
      <c r="B174" s="30">
        <v>319</v>
      </c>
      <c r="C174" s="31" t="s">
        <v>386</v>
      </c>
      <c r="D174" s="32" t="s">
        <v>3812</v>
      </c>
      <c r="E174" s="42" t="s">
        <v>3813</v>
      </c>
      <c r="F174" s="44">
        <v>171</v>
      </c>
      <c r="G174" s="35">
        <v>73698397</v>
      </c>
      <c r="H174" s="36">
        <v>185</v>
      </c>
      <c r="I174" s="37">
        <v>183</v>
      </c>
      <c r="J174" s="38">
        <v>78650115</v>
      </c>
      <c r="K174" s="39">
        <v>449</v>
      </c>
      <c r="L174" s="40">
        <v>446</v>
      </c>
      <c r="M174" s="35">
        <v>4563332</v>
      </c>
      <c r="N174" s="36">
        <v>19</v>
      </c>
      <c r="O174" s="37">
        <v>18</v>
      </c>
      <c r="P174" s="38">
        <v>126336982</v>
      </c>
      <c r="Q174" s="39">
        <v>10</v>
      </c>
      <c r="R174" s="40">
        <v>9</v>
      </c>
      <c r="S174" s="35">
        <v>280874301</v>
      </c>
      <c r="T174" s="36">
        <v>437</v>
      </c>
      <c r="U174" s="37">
        <v>433</v>
      </c>
      <c r="V174" s="38">
        <v>-1026093</v>
      </c>
      <c r="W174" s="39">
        <v>303</v>
      </c>
      <c r="X174" s="40">
        <v>302</v>
      </c>
      <c r="Y174" s="35">
        <v>5320</v>
      </c>
      <c r="Z174" s="36">
        <v>304</v>
      </c>
      <c r="AA174" s="37">
        <v>300</v>
      </c>
      <c r="AB174" s="38">
        <v>242</v>
      </c>
      <c r="AC174" s="94">
        <v>356</v>
      </c>
      <c r="AD174" s="42">
        <v>0</v>
      </c>
      <c r="AE174" s="34">
        <v>100</v>
      </c>
      <c r="AF174" s="43">
        <v>0</v>
      </c>
    </row>
    <row r="175" spans="1:32" ht="18.75" customHeight="1">
      <c r="A175" s="29">
        <v>173</v>
      </c>
      <c r="B175" s="30">
        <v>390</v>
      </c>
      <c r="C175" s="31" t="s">
        <v>1558</v>
      </c>
      <c r="D175" s="32" t="s">
        <v>3375</v>
      </c>
      <c r="E175" s="42" t="s">
        <v>3813</v>
      </c>
      <c r="F175" s="44">
        <v>172</v>
      </c>
      <c r="G175" s="35">
        <v>73683697</v>
      </c>
      <c r="H175" s="36">
        <v>17</v>
      </c>
      <c r="I175" s="37">
        <v>15</v>
      </c>
      <c r="J175" s="38">
        <v>116225338</v>
      </c>
      <c r="K175" s="39">
        <v>432</v>
      </c>
      <c r="L175" s="40">
        <v>429</v>
      </c>
      <c r="M175" s="35">
        <v>5222347</v>
      </c>
      <c r="N175" s="36">
        <v>383</v>
      </c>
      <c r="O175" s="37">
        <v>379</v>
      </c>
      <c r="P175" s="38">
        <v>13740543</v>
      </c>
      <c r="Q175" s="39">
        <v>248</v>
      </c>
      <c r="R175" s="40">
        <v>245</v>
      </c>
      <c r="S175" s="35">
        <v>58867684</v>
      </c>
      <c r="T175" s="36">
        <v>304</v>
      </c>
      <c r="U175" s="37">
        <v>301</v>
      </c>
      <c r="V175" s="38">
        <v>1684412</v>
      </c>
      <c r="W175" s="39">
        <v>21</v>
      </c>
      <c r="X175" s="40">
        <v>21</v>
      </c>
      <c r="Y175" s="35">
        <v>47567</v>
      </c>
      <c r="Z175" s="36">
        <v>476</v>
      </c>
      <c r="AA175" s="37">
        <v>472</v>
      </c>
      <c r="AB175" s="38">
        <v>48</v>
      </c>
      <c r="AC175" s="94">
        <v>311</v>
      </c>
      <c r="AD175" s="42">
        <v>0</v>
      </c>
      <c r="AE175" s="34">
        <v>100</v>
      </c>
      <c r="AF175" s="43">
        <v>0</v>
      </c>
    </row>
    <row r="176" spans="1:32" ht="18.75" customHeight="1">
      <c r="A176" s="29">
        <v>174</v>
      </c>
      <c r="B176" s="30">
        <v>144</v>
      </c>
      <c r="C176" s="31" t="s">
        <v>1262</v>
      </c>
      <c r="D176" s="32" t="s">
        <v>465</v>
      </c>
      <c r="E176" s="33" t="s">
        <v>3813</v>
      </c>
      <c r="F176" s="34">
        <v>173</v>
      </c>
      <c r="G176" s="35">
        <v>73664028</v>
      </c>
      <c r="H176" s="36">
        <v>215</v>
      </c>
      <c r="I176" s="37">
        <v>213</v>
      </c>
      <c r="J176" s="38">
        <v>75111016</v>
      </c>
      <c r="K176" s="39">
        <v>377</v>
      </c>
      <c r="L176" s="40">
        <v>374</v>
      </c>
      <c r="M176" s="35">
        <v>8270410</v>
      </c>
      <c r="N176" s="36">
        <v>222</v>
      </c>
      <c r="O176" s="37">
        <v>219</v>
      </c>
      <c r="P176" s="38">
        <v>29619429</v>
      </c>
      <c r="Q176" s="39">
        <v>169</v>
      </c>
      <c r="R176" s="40">
        <v>166</v>
      </c>
      <c r="S176" s="35">
        <v>77649217</v>
      </c>
      <c r="T176" s="36">
        <v>361</v>
      </c>
      <c r="U176" s="37">
        <v>358</v>
      </c>
      <c r="V176" s="38">
        <v>808480</v>
      </c>
      <c r="W176" s="39">
        <v>285</v>
      </c>
      <c r="X176" s="40">
        <v>284</v>
      </c>
      <c r="Y176" s="35">
        <v>6462</v>
      </c>
      <c r="Z176" s="36">
        <v>318</v>
      </c>
      <c r="AA176" s="37">
        <v>314</v>
      </c>
      <c r="AB176" s="38">
        <v>217</v>
      </c>
      <c r="AC176" s="94">
        <v>369</v>
      </c>
      <c r="AD176" s="42">
        <v>0</v>
      </c>
      <c r="AE176" s="34">
        <v>100</v>
      </c>
      <c r="AF176" s="43">
        <v>0</v>
      </c>
    </row>
    <row r="177" spans="1:32" ht="18.75" customHeight="1">
      <c r="A177" s="45">
        <v>175</v>
      </c>
      <c r="B177" s="46">
        <v>104</v>
      </c>
      <c r="C177" s="47" t="s">
        <v>1559</v>
      </c>
      <c r="D177" s="48" t="s">
        <v>3369</v>
      </c>
      <c r="E177" s="49" t="s">
        <v>3813</v>
      </c>
      <c r="F177" s="50">
        <v>174</v>
      </c>
      <c r="G177" s="51">
        <v>73636884</v>
      </c>
      <c r="H177" s="52">
        <v>234</v>
      </c>
      <c r="I177" s="53">
        <v>232</v>
      </c>
      <c r="J177" s="54">
        <v>73852193</v>
      </c>
      <c r="K177" s="55">
        <v>436</v>
      </c>
      <c r="L177" s="56">
        <v>433</v>
      </c>
      <c r="M177" s="51">
        <v>5018721</v>
      </c>
      <c r="N177" s="52">
        <v>397</v>
      </c>
      <c r="O177" s="53">
        <v>393</v>
      </c>
      <c r="P177" s="54">
        <v>13015243</v>
      </c>
      <c r="Q177" s="55">
        <v>259</v>
      </c>
      <c r="R177" s="56">
        <v>256</v>
      </c>
      <c r="S177" s="51">
        <v>57412557</v>
      </c>
      <c r="T177" s="52">
        <v>387</v>
      </c>
      <c r="U177" s="53">
        <v>383</v>
      </c>
      <c r="V177" s="54">
        <v>439779</v>
      </c>
      <c r="W177" s="55">
        <v>75</v>
      </c>
      <c r="X177" s="56">
        <v>74</v>
      </c>
      <c r="Y177" s="51">
        <v>31074</v>
      </c>
      <c r="Z177" s="52">
        <v>330</v>
      </c>
      <c r="AA177" s="53">
        <v>326</v>
      </c>
      <c r="AB177" s="54">
        <v>204</v>
      </c>
      <c r="AC177" s="95">
        <v>372</v>
      </c>
      <c r="AD177" s="49">
        <v>0</v>
      </c>
      <c r="AE177" s="57">
        <v>100</v>
      </c>
      <c r="AF177" s="58">
        <v>0</v>
      </c>
    </row>
    <row r="178" spans="1:32" ht="18.75" customHeight="1">
      <c r="A178" s="174">
        <v>176</v>
      </c>
      <c r="B178" s="175">
        <v>252</v>
      </c>
      <c r="C178" s="176" t="s">
        <v>1142</v>
      </c>
      <c r="D178" s="177" t="s">
        <v>3815</v>
      </c>
      <c r="E178" s="178" t="s">
        <v>3813</v>
      </c>
      <c r="F178" s="179">
        <v>175</v>
      </c>
      <c r="G178" s="180">
        <v>73575075</v>
      </c>
      <c r="H178" s="181">
        <v>207</v>
      </c>
      <c r="I178" s="182">
        <v>205</v>
      </c>
      <c r="J178" s="183">
        <v>75994392</v>
      </c>
      <c r="K178" s="184">
        <v>79</v>
      </c>
      <c r="L178" s="185">
        <v>77</v>
      </c>
      <c r="M178" s="180">
        <v>26031380</v>
      </c>
      <c r="N178" s="181">
        <v>126</v>
      </c>
      <c r="O178" s="182">
        <v>123</v>
      </c>
      <c r="P178" s="183">
        <v>44222917</v>
      </c>
      <c r="Q178" s="184">
        <v>270</v>
      </c>
      <c r="R178" s="185">
        <v>267</v>
      </c>
      <c r="S178" s="180">
        <v>55174167</v>
      </c>
      <c r="T178" s="181">
        <v>52</v>
      </c>
      <c r="U178" s="182">
        <v>51</v>
      </c>
      <c r="V178" s="183">
        <v>12787614</v>
      </c>
      <c r="W178" s="184">
        <v>389</v>
      </c>
      <c r="X178" s="185">
        <v>387</v>
      </c>
      <c r="Y178" s="180">
        <v>548</v>
      </c>
      <c r="Z178" s="181">
        <v>311</v>
      </c>
      <c r="AA178" s="182">
        <v>307</v>
      </c>
      <c r="AB178" s="183">
        <v>225</v>
      </c>
      <c r="AC178" s="186">
        <v>341</v>
      </c>
      <c r="AD178" s="178">
        <v>0</v>
      </c>
      <c r="AE178" s="187">
        <v>100</v>
      </c>
      <c r="AF178" s="188">
        <v>0</v>
      </c>
    </row>
    <row r="179" spans="1:32" ht="18.75" customHeight="1">
      <c r="A179" s="159">
        <v>177</v>
      </c>
      <c r="B179" s="160">
        <v>150</v>
      </c>
      <c r="C179" s="161" t="s">
        <v>1560</v>
      </c>
      <c r="D179" s="162" t="s">
        <v>3815</v>
      </c>
      <c r="E179" s="163" t="s">
        <v>3813</v>
      </c>
      <c r="F179" s="164">
        <v>176</v>
      </c>
      <c r="G179" s="165">
        <v>73386144</v>
      </c>
      <c r="H179" s="166">
        <v>191</v>
      </c>
      <c r="I179" s="167">
        <v>189</v>
      </c>
      <c r="J179" s="168">
        <v>78134383</v>
      </c>
      <c r="K179" s="169">
        <v>476</v>
      </c>
      <c r="L179" s="170">
        <v>473</v>
      </c>
      <c r="M179" s="165">
        <v>2138662</v>
      </c>
      <c r="N179" s="166">
        <v>317</v>
      </c>
      <c r="O179" s="167">
        <v>313</v>
      </c>
      <c r="P179" s="168">
        <v>19388462</v>
      </c>
      <c r="Q179" s="169">
        <v>306</v>
      </c>
      <c r="R179" s="170">
        <v>303</v>
      </c>
      <c r="S179" s="165">
        <v>49563788</v>
      </c>
      <c r="T179" s="166">
        <v>286</v>
      </c>
      <c r="U179" s="167">
        <v>283</v>
      </c>
      <c r="V179" s="168">
        <v>2036642</v>
      </c>
      <c r="W179" s="169">
        <v>119</v>
      </c>
      <c r="X179" s="170">
        <v>118</v>
      </c>
      <c r="Y179" s="165">
        <v>25477</v>
      </c>
      <c r="Z179" s="166">
        <v>487</v>
      </c>
      <c r="AA179" s="167">
        <v>483</v>
      </c>
      <c r="AB179" s="168">
        <v>43</v>
      </c>
      <c r="AC179" s="171">
        <v>351</v>
      </c>
      <c r="AD179" s="163">
        <v>0</v>
      </c>
      <c r="AE179" s="172">
        <v>100</v>
      </c>
      <c r="AF179" s="173">
        <v>0</v>
      </c>
    </row>
    <row r="180" spans="1:32" ht="18.75" customHeight="1">
      <c r="A180" s="29">
        <v>178</v>
      </c>
      <c r="B180" s="64" t="s">
        <v>3813</v>
      </c>
      <c r="C180" s="31" t="s">
        <v>1561</v>
      </c>
      <c r="D180" s="32" t="s">
        <v>3369</v>
      </c>
      <c r="E180" s="42" t="s">
        <v>3813</v>
      </c>
      <c r="F180" s="44">
        <v>177</v>
      </c>
      <c r="G180" s="35">
        <v>73218065</v>
      </c>
      <c r="H180" s="36">
        <v>154</v>
      </c>
      <c r="I180" s="37">
        <v>152</v>
      </c>
      <c r="J180" s="38">
        <v>82763134</v>
      </c>
      <c r="K180" s="39">
        <v>40</v>
      </c>
      <c r="L180" s="40">
        <v>38</v>
      </c>
      <c r="M180" s="35">
        <v>33151140</v>
      </c>
      <c r="N180" s="36">
        <v>169</v>
      </c>
      <c r="O180" s="37">
        <v>166</v>
      </c>
      <c r="P180" s="38">
        <v>36534012</v>
      </c>
      <c r="Q180" s="39">
        <v>282</v>
      </c>
      <c r="R180" s="40">
        <v>279</v>
      </c>
      <c r="S180" s="35">
        <v>53254124</v>
      </c>
      <c r="T180" s="36">
        <v>11</v>
      </c>
      <c r="U180" s="37">
        <v>10</v>
      </c>
      <c r="V180" s="38">
        <v>25157860</v>
      </c>
      <c r="W180" s="39">
        <v>252</v>
      </c>
      <c r="X180" s="40">
        <v>251</v>
      </c>
      <c r="Y180" s="35">
        <v>9914</v>
      </c>
      <c r="Z180" s="36">
        <v>418</v>
      </c>
      <c r="AA180" s="37">
        <v>414</v>
      </c>
      <c r="AB180" s="38">
        <v>119</v>
      </c>
      <c r="AC180" s="94">
        <v>313</v>
      </c>
      <c r="AD180" s="42">
        <v>0</v>
      </c>
      <c r="AE180" s="34">
        <v>100</v>
      </c>
      <c r="AF180" s="43">
        <v>0</v>
      </c>
    </row>
    <row r="181" spans="1:32" ht="18.75" customHeight="1">
      <c r="A181" s="29">
        <v>179</v>
      </c>
      <c r="B181" s="30">
        <v>372</v>
      </c>
      <c r="C181" s="31" t="s">
        <v>1562</v>
      </c>
      <c r="D181" s="32" t="s">
        <v>3372</v>
      </c>
      <c r="E181" s="42" t="s">
        <v>3813</v>
      </c>
      <c r="F181" s="44">
        <v>178</v>
      </c>
      <c r="G181" s="35">
        <v>72982932</v>
      </c>
      <c r="H181" s="36">
        <v>32</v>
      </c>
      <c r="I181" s="37">
        <v>30</v>
      </c>
      <c r="J181" s="38">
        <v>102685839</v>
      </c>
      <c r="K181" s="39">
        <v>164</v>
      </c>
      <c r="L181" s="40">
        <v>162</v>
      </c>
      <c r="M181" s="35">
        <v>19133802</v>
      </c>
      <c r="N181" s="36">
        <v>301</v>
      </c>
      <c r="O181" s="37">
        <v>297</v>
      </c>
      <c r="P181" s="38">
        <v>20866605</v>
      </c>
      <c r="Q181" s="39">
        <v>267</v>
      </c>
      <c r="R181" s="40">
        <v>264</v>
      </c>
      <c r="S181" s="35">
        <v>55490495</v>
      </c>
      <c r="T181" s="36">
        <v>84</v>
      </c>
      <c r="U181" s="37">
        <v>83</v>
      </c>
      <c r="V181" s="38">
        <v>8676463</v>
      </c>
      <c r="W181" s="39">
        <v>300</v>
      </c>
      <c r="X181" s="40">
        <v>299</v>
      </c>
      <c r="Y181" s="35">
        <v>5511</v>
      </c>
      <c r="Z181" s="36">
        <v>128</v>
      </c>
      <c r="AA181" s="37">
        <v>127</v>
      </c>
      <c r="AB181" s="38">
        <v>490</v>
      </c>
      <c r="AC181" s="94">
        <v>332</v>
      </c>
      <c r="AD181" s="42">
        <v>0</v>
      </c>
      <c r="AE181" s="34">
        <v>100</v>
      </c>
      <c r="AF181" s="43">
        <v>0</v>
      </c>
    </row>
    <row r="182" spans="1:32" ht="18.75" customHeight="1">
      <c r="A182" s="142">
        <v>180</v>
      </c>
      <c r="B182" s="143" t="s">
        <v>3813</v>
      </c>
      <c r="C182" s="144" t="s">
        <v>1563</v>
      </c>
      <c r="D182" s="145" t="s">
        <v>3815</v>
      </c>
      <c r="E182" s="197" t="s">
        <v>3813</v>
      </c>
      <c r="F182" s="157">
        <v>179</v>
      </c>
      <c r="G182" s="148">
        <v>72838866</v>
      </c>
      <c r="H182" s="149">
        <v>241</v>
      </c>
      <c r="I182" s="150">
        <v>239</v>
      </c>
      <c r="J182" s="151">
        <v>72838866</v>
      </c>
      <c r="K182" s="152">
        <v>362</v>
      </c>
      <c r="L182" s="153">
        <v>359</v>
      </c>
      <c r="M182" s="148">
        <v>9073924</v>
      </c>
      <c r="N182" s="149">
        <v>481</v>
      </c>
      <c r="O182" s="150">
        <v>477</v>
      </c>
      <c r="P182" s="151">
        <v>3382222</v>
      </c>
      <c r="Q182" s="152">
        <v>39</v>
      </c>
      <c r="R182" s="153">
        <v>37</v>
      </c>
      <c r="S182" s="148">
        <v>171001883</v>
      </c>
      <c r="T182" s="149">
        <v>308</v>
      </c>
      <c r="U182" s="150">
        <v>305</v>
      </c>
      <c r="V182" s="151">
        <v>1547085</v>
      </c>
      <c r="W182" s="152">
        <v>29</v>
      </c>
      <c r="X182" s="153">
        <v>29</v>
      </c>
      <c r="Y182" s="148">
        <v>44327</v>
      </c>
      <c r="Z182" s="149">
        <v>355</v>
      </c>
      <c r="AA182" s="150">
        <v>351</v>
      </c>
      <c r="AB182" s="151">
        <v>185</v>
      </c>
      <c r="AC182" s="156">
        <v>384</v>
      </c>
      <c r="AD182" s="146">
        <v>0</v>
      </c>
      <c r="AE182" s="157">
        <v>100</v>
      </c>
      <c r="AF182" s="158">
        <v>0</v>
      </c>
    </row>
    <row r="183" spans="1:32" ht="18.75" customHeight="1">
      <c r="A183" s="15">
        <v>181</v>
      </c>
      <c r="B183" s="16">
        <v>336</v>
      </c>
      <c r="C183" s="17" t="s">
        <v>2422</v>
      </c>
      <c r="D183" s="18" t="s">
        <v>2086</v>
      </c>
      <c r="E183" s="19" t="s">
        <v>3813</v>
      </c>
      <c r="F183" s="20">
        <v>180</v>
      </c>
      <c r="G183" s="21">
        <v>72794884</v>
      </c>
      <c r="H183" s="22">
        <v>143</v>
      </c>
      <c r="I183" s="23">
        <v>141</v>
      </c>
      <c r="J183" s="24">
        <v>86153666</v>
      </c>
      <c r="K183" s="25">
        <v>266</v>
      </c>
      <c r="L183" s="26">
        <v>263</v>
      </c>
      <c r="M183" s="21">
        <v>13822288</v>
      </c>
      <c r="N183" s="22">
        <v>287</v>
      </c>
      <c r="O183" s="23">
        <v>283</v>
      </c>
      <c r="P183" s="24">
        <v>22230019</v>
      </c>
      <c r="Q183" s="25">
        <v>240</v>
      </c>
      <c r="R183" s="26">
        <v>237</v>
      </c>
      <c r="S183" s="21">
        <v>60456995</v>
      </c>
      <c r="T183" s="22">
        <v>294</v>
      </c>
      <c r="U183" s="23">
        <v>291</v>
      </c>
      <c r="V183" s="24">
        <v>1810697</v>
      </c>
      <c r="W183" s="25">
        <v>140</v>
      </c>
      <c r="X183" s="26">
        <v>139</v>
      </c>
      <c r="Y183" s="21">
        <v>21455</v>
      </c>
      <c r="Z183" s="22">
        <v>279</v>
      </c>
      <c r="AA183" s="23">
        <v>275</v>
      </c>
      <c r="AB183" s="24">
        <v>267</v>
      </c>
      <c r="AC183" s="93">
        <v>321</v>
      </c>
      <c r="AD183" s="19">
        <v>0</v>
      </c>
      <c r="AE183" s="27">
        <v>100</v>
      </c>
      <c r="AF183" s="28">
        <v>0</v>
      </c>
    </row>
    <row r="184" spans="1:32" ht="18.75" customHeight="1">
      <c r="A184" s="29">
        <v>182</v>
      </c>
      <c r="B184" s="30">
        <v>280</v>
      </c>
      <c r="C184" s="31" t="s">
        <v>208</v>
      </c>
      <c r="D184" s="32" t="s">
        <v>2083</v>
      </c>
      <c r="E184" s="42" t="s">
        <v>3813</v>
      </c>
      <c r="F184" s="44">
        <v>181</v>
      </c>
      <c r="G184" s="35">
        <v>72791823</v>
      </c>
      <c r="H184" s="36">
        <v>201</v>
      </c>
      <c r="I184" s="37">
        <v>199</v>
      </c>
      <c r="J184" s="38">
        <v>77076223</v>
      </c>
      <c r="K184" s="39">
        <v>297</v>
      </c>
      <c r="L184" s="40">
        <v>294</v>
      </c>
      <c r="M184" s="35">
        <v>12414368</v>
      </c>
      <c r="N184" s="36">
        <v>275</v>
      </c>
      <c r="O184" s="37">
        <v>271</v>
      </c>
      <c r="P184" s="38">
        <v>23552454</v>
      </c>
      <c r="Q184" s="39">
        <v>375</v>
      </c>
      <c r="R184" s="40">
        <v>372</v>
      </c>
      <c r="S184" s="35">
        <v>40766113</v>
      </c>
      <c r="T184" s="36">
        <v>164</v>
      </c>
      <c r="U184" s="37">
        <v>163</v>
      </c>
      <c r="V184" s="38">
        <v>5200818</v>
      </c>
      <c r="W184" s="39">
        <v>374</v>
      </c>
      <c r="X184" s="40">
        <v>373</v>
      </c>
      <c r="Y184" s="35">
        <v>1004</v>
      </c>
      <c r="Z184" s="36">
        <v>268</v>
      </c>
      <c r="AA184" s="37">
        <v>264</v>
      </c>
      <c r="AB184" s="38">
        <v>278</v>
      </c>
      <c r="AC184" s="94">
        <v>311</v>
      </c>
      <c r="AD184" s="42">
        <v>0</v>
      </c>
      <c r="AE184" s="34">
        <v>100</v>
      </c>
      <c r="AF184" s="43">
        <v>0</v>
      </c>
    </row>
    <row r="185" spans="1:32" ht="18.75" customHeight="1">
      <c r="A185" s="29">
        <v>183</v>
      </c>
      <c r="B185" s="30">
        <v>116</v>
      </c>
      <c r="C185" s="31" t="s">
        <v>1564</v>
      </c>
      <c r="D185" s="32" t="s">
        <v>3372</v>
      </c>
      <c r="E185" s="42" t="s">
        <v>3813</v>
      </c>
      <c r="F185" s="44">
        <v>182</v>
      </c>
      <c r="G185" s="35">
        <v>72749915</v>
      </c>
      <c r="H185" s="36">
        <v>242</v>
      </c>
      <c r="I185" s="37">
        <v>240</v>
      </c>
      <c r="J185" s="38">
        <v>72749915</v>
      </c>
      <c r="K185" s="39">
        <v>16</v>
      </c>
      <c r="L185" s="40">
        <v>14</v>
      </c>
      <c r="M185" s="35">
        <v>41591358</v>
      </c>
      <c r="N185" s="36">
        <v>54</v>
      </c>
      <c r="O185" s="37">
        <v>52</v>
      </c>
      <c r="P185" s="38">
        <v>71335622</v>
      </c>
      <c r="Q185" s="39">
        <v>130</v>
      </c>
      <c r="R185" s="40">
        <v>127</v>
      </c>
      <c r="S185" s="35">
        <v>89836514</v>
      </c>
      <c r="T185" s="36">
        <v>13</v>
      </c>
      <c r="U185" s="37">
        <v>12</v>
      </c>
      <c r="V185" s="38">
        <v>21255112</v>
      </c>
      <c r="W185" s="39" t="s">
        <v>3813</v>
      </c>
      <c r="X185" s="40" t="s">
        <v>3813</v>
      </c>
      <c r="Y185" s="41" t="s">
        <v>3813</v>
      </c>
      <c r="Z185" s="36">
        <v>152</v>
      </c>
      <c r="AA185" s="37">
        <v>151</v>
      </c>
      <c r="AB185" s="38">
        <v>430</v>
      </c>
      <c r="AC185" s="94">
        <v>210</v>
      </c>
      <c r="AD185" s="42">
        <v>0</v>
      </c>
      <c r="AE185" s="34">
        <v>100</v>
      </c>
      <c r="AF185" s="43">
        <v>0</v>
      </c>
    </row>
    <row r="186" spans="1:32" ht="18.75" customHeight="1">
      <c r="A186" s="159">
        <v>184</v>
      </c>
      <c r="B186" s="160" t="s">
        <v>3813</v>
      </c>
      <c r="C186" s="195" t="s">
        <v>3813</v>
      </c>
      <c r="D186" s="162" t="s">
        <v>3815</v>
      </c>
      <c r="E186" s="163" t="s">
        <v>3813</v>
      </c>
      <c r="F186" s="164">
        <v>183</v>
      </c>
      <c r="G186" s="189" t="s">
        <v>3813</v>
      </c>
      <c r="H186" s="166">
        <v>196</v>
      </c>
      <c r="I186" s="167">
        <v>194</v>
      </c>
      <c r="J186" s="196" t="s">
        <v>3813</v>
      </c>
      <c r="K186" s="169">
        <v>56</v>
      </c>
      <c r="L186" s="170">
        <v>54</v>
      </c>
      <c r="M186" s="189" t="s">
        <v>3813</v>
      </c>
      <c r="N186" s="166">
        <v>62</v>
      </c>
      <c r="O186" s="167">
        <v>60</v>
      </c>
      <c r="P186" s="196" t="s">
        <v>3813</v>
      </c>
      <c r="Q186" s="169">
        <v>159</v>
      </c>
      <c r="R186" s="170">
        <v>156</v>
      </c>
      <c r="S186" s="189" t="s">
        <v>3813</v>
      </c>
      <c r="T186" s="166">
        <v>162</v>
      </c>
      <c r="U186" s="167">
        <v>161</v>
      </c>
      <c r="V186" s="196" t="s">
        <v>3813</v>
      </c>
      <c r="W186" s="169">
        <v>440</v>
      </c>
      <c r="X186" s="170">
        <v>438</v>
      </c>
      <c r="Y186" s="189" t="s">
        <v>3813</v>
      </c>
      <c r="Z186" s="166">
        <v>16</v>
      </c>
      <c r="AA186" s="167">
        <v>16</v>
      </c>
      <c r="AB186" s="196" t="s">
        <v>3813</v>
      </c>
      <c r="AC186" s="171">
        <v>321</v>
      </c>
      <c r="AD186" s="163">
        <v>0</v>
      </c>
      <c r="AE186" s="172">
        <v>100</v>
      </c>
      <c r="AF186" s="173">
        <v>0</v>
      </c>
    </row>
    <row r="187" spans="1:32" ht="18.75" customHeight="1">
      <c r="A187" s="142">
        <v>185</v>
      </c>
      <c r="B187" s="143">
        <v>180</v>
      </c>
      <c r="C187" s="144" t="s">
        <v>1565</v>
      </c>
      <c r="D187" s="145" t="s">
        <v>3815</v>
      </c>
      <c r="E187" s="146" t="s">
        <v>3813</v>
      </c>
      <c r="F187" s="147">
        <v>184</v>
      </c>
      <c r="G187" s="148">
        <v>72636536</v>
      </c>
      <c r="H187" s="149">
        <v>227</v>
      </c>
      <c r="I187" s="150">
        <v>225</v>
      </c>
      <c r="J187" s="151">
        <v>74248342</v>
      </c>
      <c r="K187" s="152">
        <v>188</v>
      </c>
      <c r="L187" s="153">
        <v>185</v>
      </c>
      <c r="M187" s="148">
        <v>17310778</v>
      </c>
      <c r="N187" s="149">
        <v>401</v>
      </c>
      <c r="O187" s="150">
        <v>397</v>
      </c>
      <c r="P187" s="151">
        <v>12789103</v>
      </c>
      <c r="Q187" s="152">
        <v>348</v>
      </c>
      <c r="R187" s="153">
        <v>345</v>
      </c>
      <c r="S187" s="148">
        <v>43876807</v>
      </c>
      <c r="T187" s="149">
        <v>269</v>
      </c>
      <c r="U187" s="150">
        <v>267</v>
      </c>
      <c r="V187" s="151">
        <v>2283400</v>
      </c>
      <c r="W187" s="152">
        <v>302</v>
      </c>
      <c r="X187" s="153">
        <v>301</v>
      </c>
      <c r="Y187" s="148">
        <v>5371</v>
      </c>
      <c r="Z187" s="149">
        <v>177</v>
      </c>
      <c r="AA187" s="150">
        <v>176</v>
      </c>
      <c r="AB187" s="151">
        <v>384</v>
      </c>
      <c r="AC187" s="156">
        <v>311</v>
      </c>
      <c r="AD187" s="146">
        <v>0</v>
      </c>
      <c r="AE187" s="157">
        <v>100</v>
      </c>
      <c r="AF187" s="158">
        <v>0</v>
      </c>
    </row>
    <row r="188" spans="1:32" ht="18.75" customHeight="1">
      <c r="A188" s="15">
        <v>186</v>
      </c>
      <c r="B188" s="16">
        <v>59</v>
      </c>
      <c r="C188" s="17" t="s">
        <v>1816</v>
      </c>
      <c r="D188" s="18" t="s">
        <v>465</v>
      </c>
      <c r="E188" s="19" t="s">
        <v>3813</v>
      </c>
      <c r="F188" s="20">
        <v>185</v>
      </c>
      <c r="G188" s="21">
        <v>72503512</v>
      </c>
      <c r="H188" s="22">
        <v>243</v>
      </c>
      <c r="I188" s="23">
        <v>241</v>
      </c>
      <c r="J188" s="24">
        <v>72675632</v>
      </c>
      <c r="K188" s="25">
        <v>214</v>
      </c>
      <c r="L188" s="26">
        <v>211</v>
      </c>
      <c r="M188" s="21">
        <v>15760369</v>
      </c>
      <c r="N188" s="22">
        <v>75</v>
      </c>
      <c r="O188" s="23">
        <v>72</v>
      </c>
      <c r="P188" s="24">
        <v>59556830</v>
      </c>
      <c r="Q188" s="25">
        <v>76</v>
      </c>
      <c r="R188" s="26">
        <v>73</v>
      </c>
      <c r="S188" s="21">
        <v>121643315</v>
      </c>
      <c r="T188" s="22">
        <v>459</v>
      </c>
      <c r="U188" s="23">
        <v>455</v>
      </c>
      <c r="V188" s="24">
        <v>-3030261</v>
      </c>
      <c r="W188" s="25">
        <v>34</v>
      </c>
      <c r="X188" s="26">
        <v>34</v>
      </c>
      <c r="Y188" s="21">
        <v>41923</v>
      </c>
      <c r="Z188" s="22">
        <v>242</v>
      </c>
      <c r="AA188" s="23">
        <v>239</v>
      </c>
      <c r="AB188" s="24">
        <v>311</v>
      </c>
      <c r="AC188" s="93">
        <v>384</v>
      </c>
      <c r="AD188" s="19">
        <v>0</v>
      </c>
      <c r="AE188" s="27">
        <v>100</v>
      </c>
      <c r="AF188" s="28">
        <v>0</v>
      </c>
    </row>
    <row r="189" spans="1:32" ht="18.75" customHeight="1">
      <c r="A189" s="159">
        <v>187</v>
      </c>
      <c r="B189" s="160">
        <v>63</v>
      </c>
      <c r="C189" s="161" t="s">
        <v>1820</v>
      </c>
      <c r="D189" s="162" t="s">
        <v>3815</v>
      </c>
      <c r="E189" s="163" t="s">
        <v>3813</v>
      </c>
      <c r="F189" s="164">
        <v>186</v>
      </c>
      <c r="G189" s="165">
        <v>72431606</v>
      </c>
      <c r="H189" s="166">
        <v>218</v>
      </c>
      <c r="I189" s="167">
        <v>216</v>
      </c>
      <c r="J189" s="168">
        <v>74794331</v>
      </c>
      <c r="K189" s="169" t="s">
        <v>3813</v>
      </c>
      <c r="L189" s="170" t="s">
        <v>3813</v>
      </c>
      <c r="M189" s="189" t="s">
        <v>3813</v>
      </c>
      <c r="N189" s="166">
        <v>422</v>
      </c>
      <c r="O189" s="167">
        <v>418</v>
      </c>
      <c r="P189" s="168">
        <v>11003908</v>
      </c>
      <c r="Q189" s="169">
        <v>280</v>
      </c>
      <c r="R189" s="170">
        <v>277</v>
      </c>
      <c r="S189" s="165">
        <v>53434094</v>
      </c>
      <c r="T189" s="166" t="s">
        <v>3813</v>
      </c>
      <c r="U189" s="167" t="s">
        <v>3813</v>
      </c>
      <c r="V189" s="196" t="s">
        <v>3813</v>
      </c>
      <c r="W189" s="169">
        <v>112</v>
      </c>
      <c r="X189" s="170">
        <v>111</v>
      </c>
      <c r="Y189" s="165">
        <v>26581</v>
      </c>
      <c r="Z189" s="166">
        <v>246</v>
      </c>
      <c r="AA189" s="167">
        <v>242</v>
      </c>
      <c r="AB189" s="168">
        <v>303</v>
      </c>
      <c r="AC189" s="171">
        <v>372</v>
      </c>
      <c r="AD189" s="163">
        <v>0</v>
      </c>
      <c r="AE189" s="172">
        <v>100</v>
      </c>
      <c r="AF189" s="173">
        <v>0</v>
      </c>
    </row>
    <row r="190" spans="1:32" ht="18.75" customHeight="1">
      <c r="A190" s="29">
        <v>188</v>
      </c>
      <c r="B190" s="30">
        <v>160</v>
      </c>
      <c r="C190" s="31" t="s">
        <v>1566</v>
      </c>
      <c r="D190" s="32" t="s">
        <v>3812</v>
      </c>
      <c r="E190" s="42" t="s">
        <v>3813</v>
      </c>
      <c r="F190" s="44">
        <v>187</v>
      </c>
      <c r="G190" s="35">
        <v>72332736</v>
      </c>
      <c r="H190" s="36">
        <v>245</v>
      </c>
      <c r="I190" s="37">
        <v>243</v>
      </c>
      <c r="J190" s="38">
        <v>72355258</v>
      </c>
      <c r="K190" s="39">
        <v>73</v>
      </c>
      <c r="L190" s="40">
        <v>71</v>
      </c>
      <c r="M190" s="35">
        <v>26403353</v>
      </c>
      <c r="N190" s="36">
        <v>218</v>
      </c>
      <c r="O190" s="37">
        <v>215</v>
      </c>
      <c r="P190" s="38">
        <v>30180633</v>
      </c>
      <c r="Q190" s="39">
        <v>45</v>
      </c>
      <c r="R190" s="40">
        <v>43</v>
      </c>
      <c r="S190" s="35">
        <v>158245158</v>
      </c>
      <c r="T190" s="36">
        <v>390</v>
      </c>
      <c r="U190" s="37">
        <v>386</v>
      </c>
      <c r="V190" s="38">
        <v>400273</v>
      </c>
      <c r="W190" s="39">
        <v>178</v>
      </c>
      <c r="X190" s="40">
        <v>177</v>
      </c>
      <c r="Y190" s="35">
        <v>17109</v>
      </c>
      <c r="Z190" s="36">
        <v>87</v>
      </c>
      <c r="AA190" s="37">
        <v>87</v>
      </c>
      <c r="AB190" s="38">
        <v>579</v>
      </c>
      <c r="AC190" s="94">
        <v>381</v>
      </c>
      <c r="AD190" s="42">
        <v>0</v>
      </c>
      <c r="AE190" s="34">
        <v>100</v>
      </c>
      <c r="AF190" s="43">
        <v>0</v>
      </c>
    </row>
    <row r="191" spans="1:32" ht="18.75" customHeight="1">
      <c r="A191" s="29">
        <v>189</v>
      </c>
      <c r="B191" s="30">
        <v>103</v>
      </c>
      <c r="C191" s="31" t="s">
        <v>2499</v>
      </c>
      <c r="D191" s="32" t="s">
        <v>3376</v>
      </c>
      <c r="E191" s="42" t="s">
        <v>3813</v>
      </c>
      <c r="F191" s="44">
        <v>188</v>
      </c>
      <c r="G191" s="35">
        <v>72268540</v>
      </c>
      <c r="H191" s="36">
        <v>213</v>
      </c>
      <c r="I191" s="37">
        <v>211</v>
      </c>
      <c r="J191" s="38">
        <v>75286781</v>
      </c>
      <c r="K191" s="39" t="s">
        <v>3813</v>
      </c>
      <c r="L191" s="40" t="s">
        <v>3813</v>
      </c>
      <c r="M191" s="41" t="s">
        <v>3813</v>
      </c>
      <c r="N191" s="36" t="s">
        <v>3813</v>
      </c>
      <c r="O191" s="37" t="s">
        <v>3813</v>
      </c>
      <c r="P191" s="59" t="s">
        <v>3813</v>
      </c>
      <c r="Q191" s="39" t="s">
        <v>3813</v>
      </c>
      <c r="R191" s="40" t="s">
        <v>3813</v>
      </c>
      <c r="S191" s="41" t="s">
        <v>3813</v>
      </c>
      <c r="T191" s="36" t="s">
        <v>3813</v>
      </c>
      <c r="U191" s="37" t="s">
        <v>3813</v>
      </c>
      <c r="V191" s="59" t="s">
        <v>3813</v>
      </c>
      <c r="W191" s="39">
        <v>234</v>
      </c>
      <c r="X191" s="40">
        <v>233</v>
      </c>
      <c r="Y191" s="35">
        <v>11563</v>
      </c>
      <c r="Z191" s="36" t="s">
        <v>3813</v>
      </c>
      <c r="AA191" s="37" t="s">
        <v>3813</v>
      </c>
      <c r="AB191" s="59" t="s">
        <v>3813</v>
      </c>
      <c r="AC191" s="94">
        <v>312</v>
      </c>
      <c r="AD191" s="42">
        <v>0</v>
      </c>
      <c r="AE191" s="34">
        <v>100</v>
      </c>
      <c r="AF191" s="43">
        <v>0</v>
      </c>
    </row>
    <row r="192" spans="1:32" ht="18.75" customHeight="1">
      <c r="A192" s="45">
        <v>190</v>
      </c>
      <c r="B192" s="46">
        <v>298</v>
      </c>
      <c r="C192" s="47" t="s">
        <v>1567</v>
      </c>
      <c r="D192" s="48" t="s">
        <v>3373</v>
      </c>
      <c r="E192" s="49" t="s">
        <v>3813</v>
      </c>
      <c r="F192" s="50">
        <v>189</v>
      </c>
      <c r="G192" s="51">
        <v>72216611</v>
      </c>
      <c r="H192" s="52">
        <v>228</v>
      </c>
      <c r="I192" s="53">
        <v>226</v>
      </c>
      <c r="J192" s="54">
        <v>74182793</v>
      </c>
      <c r="K192" s="55" t="s">
        <v>3813</v>
      </c>
      <c r="L192" s="56" t="s">
        <v>3813</v>
      </c>
      <c r="M192" s="62" t="s">
        <v>3813</v>
      </c>
      <c r="N192" s="52" t="s">
        <v>3813</v>
      </c>
      <c r="O192" s="53" t="s">
        <v>3813</v>
      </c>
      <c r="P192" s="63" t="s">
        <v>3813</v>
      </c>
      <c r="Q192" s="55" t="s">
        <v>3813</v>
      </c>
      <c r="R192" s="56" t="s">
        <v>3813</v>
      </c>
      <c r="S192" s="62" t="s">
        <v>3813</v>
      </c>
      <c r="T192" s="52" t="s">
        <v>3813</v>
      </c>
      <c r="U192" s="53" t="s">
        <v>3813</v>
      </c>
      <c r="V192" s="63" t="s">
        <v>3813</v>
      </c>
      <c r="W192" s="55" t="s">
        <v>3813</v>
      </c>
      <c r="X192" s="56" t="s">
        <v>3813</v>
      </c>
      <c r="Y192" s="62" t="s">
        <v>3813</v>
      </c>
      <c r="Z192" s="52" t="s">
        <v>3813</v>
      </c>
      <c r="AA192" s="53" t="s">
        <v>3813</v>
      </c>
      <c r="AB192" s="63" t="s">
        <v>3813</v>
      </c>
      <c r="AC192" s="95">
        <v>321</v>
      </c>
      <c r="AD192" s="49">
        <v>0</v>
      </c>
      <c r="AE192" s="57">
        <v>100</v>
      </c>
      <c r="AF192" s="58">
        <v>0</v>
      </c>
    </row>
    <row r="193" spans="1:32" ht="18.75" customHeight="1">
      <c r="A193" s="15">
        <v>191</v>
      </c>
      <c r="B193" s="16">
        <v>66</v>
      </c>
      <c r="C193" s="17" t="s">
        <v>1568</v>
      </c>
      <c r="D193" s="18" t="s">
        <v>3369</v>
      </c>
      <c r="E193" s="19" t="s">
        <v>3813</v>
      </c>
      <c r="F193" s="20">
        <v>190</v>
      </c>
      <c r="G193" s="21">
        <v>72128324</v>
      </c>
      <c r="H193" s="22">
        <v>247</v>
      </c>
      <c r="I193" s="23">
        <v>245</v>
      </c>
      <c r="J193" s="24">
        <v>72268381</v>
      </c>
      <c r="K193" s="25">
        <v>395</v>
      </c>
      <c r="L193" s="26">
        <v>392</v>
      </c>
      <c r="M193" s="21">
        <v>7182289</v>
      </c>
      <c r="N193" s="22">
        <v>299</v>
      </c>
      <c r="O193" s="23">
        <v>295</v>
      </c>
      <c r="P193" s="24">
        <v>21179995</v>
      </c>
      <c r="Q193" s="25">
        <v>472</v>
      </c>
      <c r="R193" s="26">
        <v>468</v>
      </c>
      <c r="S193" s="21">
        <v>26332613</v>
      </c>
      <c r="T193" s="22">
        <v>353</v>
      </c>
      <c r="U193" s="23">
        <v>350</v>
      </c>
      <c r="V193" s="24">
        <v>920561</v>
      </c>
      <c r="W193" s="25">
        <v>425</v>
      </c>
      <c r="X193" s="26">
        <v>423</v>
      </c>
      <c r="Y193" s="21">
        <v>70</v>
      </c>
      <c r="Z193" s="22">
        <v>478</v>
      </c>
      <c r="AA193" s="23">
        <v>474</v>
      </c>
      <c r="AB193" s="24">
        <v>47</v>
      </c>
      <c r="AC193" s="93">
        <v>311</v>
      </c>
      <c r="AD193" s="19">
        <v>0</v>
      </c>
      <c r="AE193" s="27">
        <v>100</v>
      </c>
      <c r="AF193" s="28">
        <v>0</v>
      </c>
    </row>
    <row r="194" spans="1:32" ht="18.75" customHeight="1">
      <c r="A194" s="29">
        <v>192</v>
      </c>
      <c r="B194" s="30">
        <v>114</v>
      </c>
      <c r="C194" s="31" t="s">
        <v>2407</v>
      </c>
      <c r="D194" s="32" t="s">
        <v>3815</v>
      </c>
      <c r="E194" s="42" t="s">
        <v>3813</v>
      </c>
      <c r="F194" s="44">
        <v>191</v>
      </c>
      <c r="G194" s="35">
        <v>71943720</v>
      </c>
      <c r="H194" s="36">
        <v>200</v>
      </c>
      <c r="I194" s="37">
        <v>198</v>
      </c>
      <c r="J194" s="38">
        <v>77102610</v>
      </c>
      <c r="K194" s="39">
        <v>106</v>
      </c>
      <c r="L194" s="40">
        <v>104</v>
      </c>
      <c r="M194" s="35">
        <v>23126912</v>
      </c>
      <c r="N194" s="36">
        <v>154</v>
      </c>
      <c r="O194" s="37">
        <v>151</v>
      </c>
      <c r="P194" s="38">
        <v>38798908</v>
      </c>
      <c r="Q194" s="39">
        <v>284</v>
      </c>
      <c r="R194" s="40">
        <v>281</v>
      </c>
      <c r="S194" s="35">
        <v>53182204</v>
      </c>
      <c r="T194" s="36">
        <v>261</v>
      </c>
      <c r="U194" s="37">
        <v>259</v>
      </c>
      <c r="V194" s="38">
        <v>2553280</v>
      </c>
      <c r="W194" s="39">
        <v>392</v>
      </c>
      <c r="X194" s="40">
        <v>390</v>
      </c>
      <c r="Y194" s="35">
        <v>477</v>
      </c>
      <c r="Z194" s="36">
        <v>236</v>
      </c>
      <c r="AA194" s="37">
        <v>234</v>
      </c>
      <c r="AB194" s="38">
        <v>319</v>
      </c>
      <c r="AC194" s="94">
        <v>342</v>
      </c>
      <c r="AD194" s="42">
        <v>0</v>
      </c>
      <c r="AE194" s="34">
        <v>60</v>
      </c>
      <c r="AF194" s="43">
        <v>40</v>
      </c>
    </row>
    <row r="195" spans="1:32" ht="18.75" customHeight="1">
      <c r="A195" s="159">
        <v>193</v>
      </c>
      <c r="B195" s="160">
        <v>371</v>
      </c>
      <c r="C195" s="161" t="s">
        <v>2366</v>
      </c>
      <c r="D195" s="162" t="s">
        <v>3815</v>
      </c>
      <c r="E195" s="163" t="s">
        <v>3813</v>
      </c>
      <c r="F195" s="164">
        <v>192</v>
      </c>
      <c r="G195" s="165">
        <v>71881935</v>
      </c>
      <c r="H195" s="166">
        <v>130</v>
      </c>
      <c r="I195" s="167">
        <v>128</v>
      </c>
      <c r="J195" s="168">
        <v>88292090</v>
      </c>
      <c r="K195" s="169">
        <v>67</v>
      </c>
      <c r="L195" s="170">
        <v>65</v>
      </c>
      <c r="M195" s="165">
        <v>27167357</v>
      </c>
      <c r="N195" s="166">
        <v>219</v>
      </c>
      <c r="O195" s="167">
        <v>216</v>
      </c>
      <c r="P195" s="168">
        <v>30128186</v>
      </c>
      <c r="Q195" s="169">
        <v>180</v>
      </c>
      <c r="R195" s="170">
        <v>177</v>
      </c>
      <c r="S195" s="165">
        <v>75030085</v>
      </c>
      <c r="T195" s="166">
        <v>377</v>
      </c>
      <c r="U195" s="167">
        <v>374</v>
      </c>
      <c r="V195" s="168">
        <v>560232</v>
      </c>
      <c r="W195" s="169">
        <v>172</v>
      </c>
      <c r="X195" s="170">
        <v>171</v>
      </c>
      <c r="Y195" s="165">
        <v>17509</v>
      </c>
      <c r="Z195" s="166">
        <v>6</v>
      </c>
      <c r="AA195" s="167">
        <v>6</v>
      </c>
      <c r="AB195" s="168">
        <v>1507</v>
      </c>
      <c r="AC195" s="171">
        <v>322</v>
      </c>
      <c r="AD195" s="163">
        <v>0</v>
      </c>
      <c r="AE195" s="172">
        <v>100</v>
      </c>
      <c r="AF195" s="173">
        <v>0</v>
      </c>
    </row>
    <row r="196" spans="1:32" ht="18.75" customHeight="1">
      <c r="A196" s="29">
        <v>194</v>
      </c>
      <c r="B196" s="30">
        <v>415</v>
      </c>
      <c r="C196" s="31" t="s">
        <v>1569</v>
      </c>
      <c r="D196" s="32" t="s">
        <v>3369</v>
      </c>
      <c r="E196" s="42" t="s">
        <v>3813</v>
      </c>
      <c r="F196" s="44">
        <v>193</v>
      </c>
      <c r="G196" s="35">
        <v>71793561</v>
      </c>
      <c r="H196" s="36">
        <v>248</v>
      </c>
      <c r="I196" s="37">
        <v>246</v>
      </c>
      <c r="J196" s="38">
        <v>72166837</v>
      </c>
      <c r="K196" s="39">
        <v>126</v>
      </c>
      <c r="L196" s="40">
        <v>124</v>
      </c>
      <c r="M196" s="35">
        <v>21490047</v>
      </c>
      <c r="N196" s="36">
        <v>199</v>
      </c>
      <c r="O196" s="37">
        <v>196</v>
      </c>
      <c r="P196" s="38">
        <v>33055613</v>
      </c>
      <c r="Q196" s="39">
        <v>368</v>
      </c>
      <c r="R196" s="40">
        <v>365</v>
      </c>
      <c r="S196" s="35">
        <v>41594640</v>
      </c>
      <c r="T196" s="36">
        <v>76</v>
      </c>
      <c r="U196" s="37">
        <v>75</v>
      </c>
      <c r="V196" s="38">
        <v>9218837</v>
      </c>
      <c r="W196" s="39">
        <v>390</v>
      </c>
      <c r="X196" s="40">
        <v>388</v>
      </c>
      <c r="Y196" s="35">
        <v>546</v>
      </c>
      <c r="Z196" s="36">
        <v>130</v>
      </c>
      <c r="AA196" s="37">
        <v>129</v>
      </c>
      <c r="AB196" s="38">
        <v>485</v>
      </c>
      <c r="AC196" s="94">
        <v>369</v>
      </c>
      <c r="AD196" s="42">
        <v>0</v>
      </c>
      <c r="AE196" s="34">
        <v>100</v>
      </c>
      <c r="AF196" s="43">
        <v>0</v>
      </c>
    </row>
    <row r="197" spans="1:32" ht="18.75" customHeight="1">
      <c r="A197" s="45">
        <v>195</v>
      </c>
      <c r="B197" s="46">
        <v>334</v>
      </c>
      <c r="C197" s="47" t="s">
        <v>1570</v>
      </c>
      <c r="D197" s="48" t="s">
        <v>3371</v>
      </c>
      <c r="E197" s="49" t="s">
        <v>3813</v>
      </c>
      <c r="F197" s="50">
        <v>194</v>
      </c>
      <c r="G197" s="51">
        <v>71771393</v>
      </c>
      <c r="H197" s="52">
        <v>229</v>
      </c>
      <c r="I197" s="53">
        <v>227</v>
      </c>
      <c r="J197" s="54">
        <v>74101685</v>
      </c>
      <c r="K197" s="55">
        <v>122</v>
      </c>
      <c r="L197" s="56">
        <v>120</v>
      </c>
      <c r="M197" s="51">
        <v>21816272</v>
      </c>
      <c r="N197" s="52">
        <v>254</v>
      </c>
      <c r="O197" s="53">
        <v>250</v>
      </c>
      <c r="P197" s="54">
        <v>25814566</v>
      </c>
      <c r="Q197" s="55">
        <v>310</v>
      </c>
      <c r="R197" s="56">
        <v>307</v>
      </c>
      <c r="S197" s="51">
        <v>49014281</v>
      </c>
      <c r="T197" s="52">
        <v>98</v>
      </c>
      <c r="U197" s="53">
        <v>97</v>
      </c>
      <c r="V197" s="54">
        <v>7793011</v>
      </c>
      <c r="W197" s="55" t="s">
        <v>3813</v>
      </c>
      <c r="X197" s="56" t="s">
        <v>3813</v>
      </c>
      <c r="Y197" s="62" t="s">
        <v>3813</v>
      </c>
      <c r="Z197" s="52">
        <v>142</v>
      </c>
      <c r="AA197" s="53">
        <v>141</v>
      </c>
      <c r="AB197" s="54">
        <v>450</v>
      </c>
      <c r="AC197" s="95">
        <v>354</v>
      </c>
      <c r="AD197" s="49">
        <v>0</v>
      </c>
      <c r="AE197" s="57">
        <v>100</v>
      </c>
      <c r="AF197" s="58">
        <v>0</v>
      </c>
    </row>
    <row r="198" spans="1:32" ht="18.75" customHeight="1">
      <c r="A198" s="15">
        <v>196</v>
      </c>
      <c r="B198" s="16">
        <v>293</v>
      </c>
      <c r="C198" s="17" t="s">
        <v>1571</v>
      </c>
      <c r="D198" s="18" t="s">
        <v>3376</v>
      </c>
      <c r="E198" s="19" t="s">
        <v>3813</v>
      </c>
      <c r="F198" s="20">
        <v>195</v>
      </c>
      <c r="G198" s="21">
        <v>71771347</v>
      </c>
      <c r="H198" s="22">
        <v>214</v>
      </c>
      <c r="I198" s="23">
        <v>212</v>
      </c>
      <c r="J198" s="24">
        <v>75249793</v>
      </c>
      <c r="K198" s="25">
        <v>75</v>
      </c>
      <c r="L198" s="26">
        <v>73</v>
      </c>
      <c r="M198" s="21">
        <v>26242481</v>
      </c>
      <c r="N198" s="22">
        <v>97</v>
      </c>
      <c r="O198" s="23">
        <v>94</v>
      </c>
      <c r="P198" s="24">
        <v>50309888</v>
      </c>
      <c r="Q198" s="25">
        <v>93</v>
      </c>
      <c r="R198" s="26">
        <v>90</v>
      </c>
      <c r="S198" s="21">
        <v>109181675</v>
      </c>
      <c r="T198" s="22">
        <v>171</v>
      </c>
      <c r="U198" s="23">
        <v>170</v>
      </c>
      <c r="V198" s="24">
        <v>5062431</v>
      </c>
      <c r="W198" s="25">
        <v>162</v>
      </c>
      <c r="X198" s="26">
        <v>161</v>
      </c>
      <c r="Y198" s="21">
        <v>18381</v>
      </c>
      <c r="Z198" s="22">
        <v>25</v>
      </c>
      <c r="AA198" s="23">
        <v>25</v>
      </c>
      <c r="AB198" s="24">
        <v>993</v>
      </c>
      <c r="AC198" s="93">
        <v>321</v>
      </c>
      <c r="AD198" s="19">
        <v>0</v>
      </c>
      <c r="AE198" s="27">
        <v>100</v>
      </c>
      <c r="AF198" s="28">
        <v>0</v>
      </c>
    </row>
    <row r="199" spans="1:32" ht="18.75" customHeight="1">
      <c r="A199" s="29">
        <v>197</v>
      </c>
      <c r="B199" s="30" t="s">
        <v>3813</v>
      </c>
      <c r="C199" s="31" t="s">
        <v>1572</v>
      </c>
      <c r="D199" s="32" t="s">
        <v>2087</v>
      </c>
      <c r="E199" s="42" t="s">
        <v>3813</v>
      </c>
      <c r="F199" s="44">
        <v>196</v>
      </c>
      <c r="G199" s="35">
        <v>71705027</v>
      </c>
      <c r="H199" s="36">
        <v>165</v>
      </c>
      <c r="I199" s="37">
        <v>163</v>
      </c>
      <c r="J199" s="38">
        <v>81327586</v>
      </c>
      <c r="K199" s="39" t="s">
        <v>3813</v>
      </c>
      <c r="L199" s="40" t="s">
        <v>3813</v>
      </c>
      <c r="M199" s="41" t="s">
        <v>3813</v>
      </c>
      <c r="N199" s="36" t="s">
        <v>3813</v>
      </c>
      <c r="O199" s="37" t="s">
        <v>3813</v>
      </c>
      <c r="P199" s="59" t="s">
        <v>3813</v>
      </c>
      <c r="Q199" s="39">
        <v>14</v>
      </c>
      <c r="R199" s="40">
        <v>13</v>
      </c>
      <c r="S199" s="35">
        <v>251051134</v>
      </c>
      <c r="T199" s="36" t="s">
        <v>3813</v>
      </c>
      <c r="U199" s="37" t="s">
        <v>3813</v>
      </c>
      <c r="V199" s="59" t="s">
        <v>3813</v>
      </c>
      <c r="W199" s="39">
        <v>322</v>
      </c>
      <c r="X199" s="40">
        <v>321</v>
      </c>
      <c r="Y199" s="35">
        <v>3384</v>
      </c>
      <c r="Z199" s="36" t="s">
        <v>3813</v>
      </c>
      <c r="AA199" s="37" t="s">
        <v>3813</v>
      </c>
      <c r="AB199" s="59" t="s">
        <v>3813</v>
      </c>
      <c r="AC199" s="94">
        <v>352</v>
      </c>
      <c r="AD199" s="42">
        <v>0</v>
      </c>
      <c r="AE199" s="34">
        <v>100</v>
      </c>
      <c r="AF199" s="43">
        <v>0</v>
      </c>
    </row>
    <row r="200" spans="1:32" ht="18.75" customHeight="1">
      <c r="A200" s="159">
        <v>198</v>
      </c>
      <c r="B200" s="160" t="s">
        <v>3813</v>
      </c>
      <c r="C200" s="161" t="s">
        <v>1573</v>
      </c>
      <c r="D200" s="162" t="s">
        <v>3815</v>
      </c>
      <c r="E200" s="163" t="s">
        <v>3813</v>
      </c>
      <c r="F200" s="164">
        <v>197</v>
      </c>
      <c r="G200" s="165">
        <v>71542526</v>
      </c>
      <c r="H200" s="166">
        <v>255</v>
      </c>
      <c r="I200" s="167">
        <v>253</v>
      </c>
      <c r="J200" s="168">
        <v>71542526</v>
      </c>
      <c r="K200" s="169">
        <v>195</v>
      </c>
      <c r="L200" s="170">
        <v>192</v>
      </c>
      <c r="M200" s="165">
        <v>16827689</v>
      </c>
      <c r="N200" s="166">
        <v>465</v>
      </c>
      <c r="O200" s="167">
        <v>461</v>
      </c>
      <c r="P200" s="168">
        <v>6696552</v>
      </c>
      <c r="Q200" s="169">
        <v>446</v>
      </c>
      <c r="R200" s="170">
        <v>443</v>
      </c>
      <c r="S200" s="165">
        <v>31276594</v>
      </c>
      <c r="T200" s="166">
        <v>224</v>
      </c>
      <c r="U200" s="167">
        <v>222</v>
      </c>
      <c r="V200" s="168">
        <v>3441862</v>
      </c>
      <c r="W200" s="169">
        <v>152</v>
      </c>
      <c r="X200" s="170">
        <v>151</v>
      </c>
      <c r="Y200" s="165">
        <v>19887</v>
      </c>
      <c r="Z200" s="166">
        <v>409</v>
      </c>
      <c r="AA200" s="167">
        <v>405</v>
      </c>
      <c r="AB200" s="168">
        <v>130</v>
      </c>
      <c r="AC200" s="171">
        <v>352</v>
      </c>
      <c r="AD200" s="163">
        <v>0</v>
      </c>
      <c r="AE200" s="172">
        <v>100</v>
      </c>
      <c r="AF200" s="173">
        <v>0</v>
      </c>
    </row>
    <row r="201" spans="1:32" ht="18.75" customHeight="1">
      <c r="A201" s="29">
        <v>199</v>
      </c>
      <c r="B201" s="30">
        <v>146</v>
      </c>
      <c r="C201" s="31" t="s">
        <v>1574</v>
      </c>
      <c r="D201" s="32" t="s">
        <v>3373</v>
      </c>
      <c r="E201" s="42" t="s">
        <v>3813</v>
      </c>
      <c r="F201" s="44">
        <v>198</v>
      </c>
      <c r="G201" s="35">
        <v>71388585</v>
      </c>
      <c r="H201" s="36">
        <v>252</v>
      </c>
      <c r="I201" s="37">
        <v>250</v>
      </c>
      <c r="J201" s="38">
        <v>71771019</v>
      </c>
      <c r="K201" s="39">
        <v>284</v>
      </c>
      <c r="L201" s="40">
        <v>281</v>
      </c>
      <c r="M201" s="35">
        <v>12926336</v>
      </c>
      <c r="N201" s="36">
        <v>310</v>
      </c>
      <c r="O201" s="37">
        <v>306</v>
      </c>
      <c r="P201" s="38">
        <v>20390895</v>
      </c>
      <c r="Q201" s="39">
        <v>343</v>
      </c>
      <c r="R201" s="40">
        <v>340</v>
      </c>
      <c r="S201" s="35">
        <v>44137676</v>
      </c>
      <c r="T201" s="36">
        <v>276</v>
      </c>
      <c r="U201" s="37">
        <v>273</v>
      </c>
      <c r="V201" s="38">
        <v>2152697</v>
      </c>
      <c r="W201" s="39">
        <v>424</v>
      </c>
      <c r="X201" s="40">
        <v>422</v>
      </c>
      <c r="Y201" s="35">
        <v>71</v>
      </c>
      <c r="Z201" s="36">
        <v>61</v>
      </c>
      <c r="AA201" s="37">
        <v>61</v>
      </c>
      <c r="AB201" s="38">
        <v>664</v>
      </c>
      <c r="AC201" s="94">
        <v>321</v>
      </c>
      <c r="AD201" s="42">
        <v>0</v>
      </c>
      <c r="AE201" s="34">
        <v>100</v>
      </c>
      <c r="AF201" s="43">
        <v>0</v>
      </c>
    </row>
    <row r="202" spans="1:32" ht="18.75" customHeight="1">
      <c r="A202" s="45">
        <v>200</v>
      </c>
      <c r="B202" s="46">
        <v>138</v>
      </c>
      <c r="C202" s="47" t="s">
        <v>1575</v>
      </c>
      <c r="D202" s="48" t="s">
        <v>465</v>
      </c>
      <c r="E202" s="49" t="s">
        <v>3813</v>
      </c>
      <c r="F202" s="50">
        <v>199</v>
      </c>
      <c r="G202" s="51">
        <v>71202576</v>
      </c>
      <c r="H202" s="52">
        <v>222</v>
      </c>
      <c r="I202" s="53">
        <v>220</v>
      </c>
      <c r="J202" s="54">
        <v>74647358</v>
      </c>
      <c r="K202" s="55">
        <v>259</v>
      </c>
      <c r="L202" s="56">
        <v>256</v>
      </c>
      <c r="M202" s="51">
        <v>14056028</v>
      </c>
      <c r="N202" s="52">
        <v>390</v>
      </c>
      <c r="O202" s="53">
        <v>386</v>
      </c>
      <c r="P202" s="54">
        <v>13518196</v>
      </c>
      <c r="Q202" s="55">
        <v>166</v>
      </c>
      <c r="R202" s="56">
        <v>163</v>
      </c>
      <c r="S202" s="51">
        <v>78504641</v>
      </c>
      <c r="T202" s="52">
        <v>424</v>
      </c>
      <c r="U202" s="53">
        <v>420</v>
      </c>
      <c r="V202" s="54">
        <v>-388050</v>
      </c>
      <c r="W202" s="55">
        <v>277</v>
      </c>
      <c r="X202" s="56">
        <v>276</v>
      </c>
      <c r="Y202" s="51">
        <v>7430</v>
      </c>
      <c r="Z202" s="52">
        <v>179</v>
      </c>
      <c r="AA202" s="53">
        <v>178</v>
      </c>
      <c r="AB202" s="54">
        <v>380</v>
      </c>
      <c r="AC202" s="95">
        <v>369</v>
      </c>
      <c r="AD202" s="49">
        <v>0</v>
      </c>
      <c r="AE202" s="57">
        <v>0</v>
      </c>
      <c r="AF202" s="58">
        <v>100</v>
      </c>
    </row>
    <row r="203" spans="1:32" ht="18.75" customHeight="1">
      <c r="A203" s="15">
        <v>201</v>
      </c>
      <c r="B203" s="16">
        <v>189</v>
      </c>
      <c r="C203" s="17" t="s">
        <v>1576</v>
      </c>
      <c r="D203" s="18" t="s">
        <v>3812</v>
      </c>
      <c r="E203" s="19" t="s">
        <v>3813</v>
      </c>
      <c r="F203" s="20">
        <v>200</v>
      </c>
      <c r="G203" s="21">
        <v>71090301</v>
      </c>
      <c r="H203" s="22">
        <v>235</v>
      </c>
      <c r="I203" s="23">
        <v>233</v>
      </c>
      <c r="J203" s="24">
        <v>73745613</v>
      </c>
      <c r="K203" s="25">
        <v>442</v>
      </c>
      <c r="L203" s="26">
        <v>439</v>
      </c>
      <c r="M203" s="21">
        <v>4824931</v>
      </c>
      <c r="N203" s="22">
        <v>478</v>
      </c>
      <c r="O203" s="23">
        <v>474</v>
      </c>
      <c r="P203" s="24">
        <v>3818042</v>
      </c>
      <c r="Q203" s="25">
        <v>476</v>
      </c>
      <c r="R203" s="26">
        <v>472</v>
      </c>
      <c r="S203" s="21">
        <v>24891546</v>
      </c>
      <c r="T203" s="22">
        <v>409</v>
      </c>
      <c r="U203" s="23">
        <v>405</v>
      </c>
      <c r="V203" s="24">
        <v>163249</v>
      </c>
      <c r="W203" s="25">
        <v>381</v>
      </c>
      <c r="X203" s="26">
        <v>380</v>
      </c>
      <c r="Y203" s="21">
        <v>836</v>
      </c>
      <c r="Z203" s="22">
        <v>480</v>
      </c>
      <c r="AA203" s="23">
        <v>476</v>
      </c>
      <c r="AB203" s="24">
        <v>46</v>
      </c>
      <c r="AC203" s="93">
        <v>372</v>
      </c>
      <c r="AD203" s="19">
        <v>0</v>
      </c>
      <c r="AE203" s="27">
        <v>100</v>
      </c>
      <c r="AF203" s="28">
        <v>0</v>
      </c>
    </row>
    <row r="204" spans="1:32" ht="18.75" customHeight="1">
      <c r="A204" s="29">
        <v>202</v>
      </c>
      <c r="B204" s="30">
        <v>155</v>
      </c>
      <c r="C204" s="31" t="s">
        <v>1577</v>
      </c>
      <c r="D204" s="32" t="s">
        <v>3369</v>
      </c>
      <c r="E204" s="42" t="s">
        <v>3813</v>
      </c>
      <c r="F204" s="44">
        <v>201</v>
      </c>
      <c r="G204" s="35">
        <v>71020731</v>
      </c>
      <c r="H204" s="36">
        <v>178</v>
      </c>
      <c r="I204" s="37">
        <v>176</v>
      </c>
      <c r="J204" s="38">
        <v>79463731</v>
      </c>
      <c r="K204" s="39">
        <v>39</v>
      </c>
      <c r="L204" s="40">
        <v>37</v>
      </c>
      <c r="M204" s="35">
        <v>33172943</v>
      </c>
      <c r="N204" s="36">
        <v>122</v>
      </c>
      <c r="O204" s="37">
        <v>119</v>
      </c>
      <c r="P204" s="38">
        <v>45305220</v>
      </c>
      <c r="Q204" s="39">
        <v>172</v>
      </c>
      <c r="R204" s="40">
        <v>169</v>
      </c>
      <c r="S204" s="35">
        <v>76545897</v>
      </c>
      <c r="T204" s="36">
        <v>91</v>
      </c>
      <c r="U204" s="37">
        <v>90</v>
      </c>
      <c r="V204" s="38">
        <v>8213860</v>
      </c>
      <c r="W204" s="39">
        <v>195</v>
      </c>
      <c r="X204" s="40">
        <v>194</v>
      </c>
      <c r="Y204" s="35">
        <v>15585</v>
      </c>
      <c r="Z204" s="36">
        <v>51</v>
      </c>
      <c r="AA204" s="37">
        <v>51</v>
      </c>
      <c r="AB204" s="38">
        <v>731</v>
      </c>
      <c r="AC204" s="94">
        <v>321</v>
      </c>
      <c r="AD204" s="42">
        <v>0</v>
      </c>
      <c r="AE204" s="34">
        <v>8.86</v>
      </c>
      <c r="AF204" s="43">
        <v>91.14</v>
      </c>
    </row>
    <row r="205" spans="1:32" ht="18.75" customHeight="1">
      <c r="A205" s="29">
        <v>203</v>
      </c>
      <c r="B205" s="30">
        <v>353</v>
      </c>
      <c r="C205" s="31" t="s">
        <v>1578</v>
      </c>
      <c r="D205" s="32" t="s">
        <v>3815</v>
      </c>
      <c r="E205" s="42" t="s">
        <v>3813</v>
      </c>
      <c r="F205" s="44">
        <v>202</v>
      </c>
      <c r="G205" s="35">
        <v>70866813</v>
      </c>
      <c r="H205" s="36">
        <v>261</v>
      </c>
      <c r="I205" s="37">
        <v>259</v>
      </c>
      <c r="J205" s="38">
        <v>70866813</v>
      </c>
      <c r="K205" s="39" t="s">
        <v>3813</v>
      </c>
      <c r="L205" s="40" t="s">
        <v>3813</v>
      </c>
      <c r="M205" s="41" t="s">
        <v>3813</v>
      </c>
      <c r="N205" s="36" t="s">
        <v>3813</v>
      </c>
      <c r="O205" s="37" t="s">
        <v>3813</v>
      </c>
      <c r="P205" s="59" t="s">
        <v>3813</v>
      </c>
      <c r="Q205" s="39">
        <v>225</v>
      </c>
      <c r="R205" s="40">
        <v>222</v>
      </c>
      <c r="S205" s="35">
        <v>63087525</v>
      </c>
      <c r="T205" s="36" t="s">
        <v>3813</v>
      </c>
      <c r="U205" s="37" t="s">
        <v>3813</v>
      </c>
      <c r="V205" s="59" t="s">
        <v>3813</v>
      </c>
      <c r="W205" s="39" t="s">
        <v>3813</v>
      </c>
      <c r="X205" s="40" t="s">
        <v>3813</v>
      </c>
      <c r="Y205" s="41" t="s">
        <v>3813</v>
      </c>
      <c r="Z205" s="36">
        <v>109</v>
      </c>
      <c r="AA205" s="37">
        <v>109</v>
      </c>
      <c r="AB205" s="38">
        <v>523</v>
      </c>
      <c r="AC205" s="94">
        <v>352</v>
      </c>
      <c r="AD205" s="42">
        <v>0</v>
      </c>
      <c r="AE205" s="34">
        <v>99.92</v>
      </c>
      <c r="AF205" s="43">
        <v>0.08</v>
      </c>
    </row>
    <row r="206" spans="1:32" ht="18.75" customHeight="1">
      <c r="A206" s="29">
        <v>204</v>
      </c>
      <c r="B206" s="30">
        <v>7</v>
      </c>
      <c r="C206" s="31" t="s">
        <v>1579</v>
      </c>
      <c r="D206" s="32" t="s">
        <v>3368</v>
      </c>
      <c r="E206" s="42" t="s">
        <v>3813</v>
      </c>
      <c r="F206" s="44">
        <v>203</v>
      </c>
      <c r="G206" s="35">
        <v>70398736</v>
      </c>
      <c r="H206" s="36">
        <v>232</v>
      </c>
      <c r="I206" s="37">
        <v>230</v>
      </c>
      <c r="J206" s="38">
        <v>73949193</v>
      </c>
      <c r="K206" s="39">
        <v>414</v>
      </c>
      <c r="L206" s="40">
        <v>411</v>
      </c>
      <c r="M206" s="35">
        <v>6225262</v>
      </c>
      <c r="N206" s="36">
        <v>452</v>
      </c>
      <c r="O206" s="37">
        <v>448</v>
      </c>
      <c r="P206" s="38">
        <v>7884090</v>
      </c>
      <c r="Q206" s="39">
        <v>417</v>
      </c>
      <c r="R206" s="40">
        <v>414</v>
      </c>
      <c r="S206" s="35">
        <v>35748643</v>
      </c>
      <c r="T206" s="36">
        <v>251</v>
      </c>
      <c r="U206" s="37">
        <v>249</v>
      </c>
      <c r="V206" s="38">
        <v>2727796</v>
      </c>
      <c r="W206" s="39">
        <v>170</v>
      </c>
      <c r="X206" s="40">
        <v>169</v>
      </c>
      <c r="Y206" s="35">
        <v>17840</v>
      </c>
      <c r="Z206" s="36">
        <v>443</v>
      </c>
      <c r="AA206" s="37">
        <v>439</v>
      </c>
      <c r="AB206" s="38">
        <v>88</v>
      </c>
      <c r="AC206" s="94">
        <v>383</v>
      </c>
      <c r="AD206" s="42">
        <v>0</v>
      </c>
      <c r="AE206" s="34">
        <v>100</v>
      </c>
      <c r="AF206" s="43">
        <v>0</v>
      </c>
    </row>
    <row r="207" spans="1:32" ht="18.75" customHeight="1">
      <c r="A207" s="45">
        <v>205</v>
      </c>
      <c r="B207" s="46">
        <v>181</v>
      </c>
      <c r="C207" s="47" t="s">
        <v>2814</v>
      </c>
      <c r="D207" s="48" t="s">
        <v>3374</v>
      </c>
      <c r="E207" s="65" t="s">
        <v>3813</v>
      </c>
      <c r="F207" s="57">
        <v>204</v>
      </c>
      <c r="G207" s="51">
        <v>70226720</v>
      </c>
      <c r="H207" s="52">
        <v>225</v>
      </c>
      <c r="I207" s="53">
        <v>223</v>
      </c>
      <c r="J207" s="54">
        <v>74467673</v>
      </c>
      <c r="K207" s="55">
        <v>356</v>
      </c>
      <c r="L207" s="56">
        <v>353</v>
      </c>
      <c r="M207" s="51">
        <v>9383062</v>
      </c>
      <c r="N207" s="52">
        <v>274</v>
      </c>
      <c r="O207" s="53">
        <v>270</v>
      </c>
      <c r="P207" s="54">
        <v>23696967</v>
      </c>
      <c r="Q207" s="55">
        <v>293</v>
      </c>
      <c r="R207" s="56">
        <v>290</v>
      </c>
      <c r="S207" s="51">
        <v>51884417</v>
      </c>
      <c r="T207" s="52">
        <v>356</v>
      </c>
      <c r="U207" s="53">
        <v>353</v>
      </c>
      <c r="V207" s="54">
        <v>871874</v>
      </c>
      <c r="W207" s="55">
        <v>346</v>
      </c>
      <c r="X207" s="56">
        <v>345</v>
      </c>
      <c r="Y207" s="51">
        <v>2329</v>
      </c>
      <c r="Z207" s="52">
        <v>369</v>
      </c>
      <c r="AA207" s="53">
        <v>365</v>
      </c>
      <c r="AB207" s="54">
        <v>173</v>
      </c>
      <c r="AC207" s="95">
        <v>311</v>
      </c>
      <c r="AD207" s="49">
        <v>0</v>
      </c>
      <c r="AE207" s="57">
        <v>100</v>
      </c>
      <c r="AF207" s="58">
        <v>0</v>
      </c>
    </row>
    <row r="208" spans="1:32" ht="18.75" customHeight="1">
      <c r="A208" s="174">
        <v>206</v>
      </c>
      <c r="B208" s="175">
        <v>8</v>
      </c>
      <c r="C208" s="176" t="s">
        <v>1580</v>
      </c>
      <c r="D208" s="177" t="s">
        <v>3815</v>
      </c>
      <c r="E208" s="178" t="s">
        <v>3813</v>
      </c>
      <c r="F208" s="179">
        <v>205</v>
      </c>
      <c r="G208" s="180">
        <v>70159077</v>
      </c>
      <c r="H208" s="181">
        <v>256</v>
      </c>
      <c r="I208" s="182">
        <v>254</v>
      </c>
      <c r="J208" s="183">
        <v>71273890</v>
      </c>
      <c r="K208" s="184">
        <v>335</v>
      </c>
      <c r="L208" s="185">
        <v>332</v>
      </c>
      <c r="M208" s="180">
        <v>10519031</v>
      </c>
      <c r="N208" s="181">
        <v>194</v>
      </c>
      <c r="O208" s="182">
        <v>191</v>
      </c>
      <c r="P208" s="183">
        <v>33280318</v>
      </c>
      <c r="Q208" s="184">
        <v>351</v>
      </c>
      <c r="R208" s="185">
        <v>348</v>
      </c>
      <c r="S208" s="180">
        <v>43657930</v>
      </c>
      <c r="T208" s="181">
        <v>354</v>
      </c>
      <c r="U208" s="182">
        <v>351</v>
      </c>
      <c r="V208" s="183">
        <v>915374</v>
      </c>
      <c r="W208" s="184">
        <v>146</v>
      </c>
      <c r="X208" s="185">
        <v>145</v>
      </c>
      <c r="Y208" s="180">
        <v>20479</v>
      </c>
      <c r="Z208" s="181">
        <v>377</v>
      </c>
      <c r="AA208" s="182">
        <v>373</v>
      </c>
      <c r="AB208" s="183">
        <v>165</v>
      </c>
      <c r="AC208" s="186">
        <v>372</v>
      </c>
      <c r="AD208" s="178">
        <v>0</v>
      </c>
      <c r="AE208" s="187">
        <v>100</v>
      </c>
      <c r="AF208" s="188">
        <v>0</v>
      </c>
    </row>
    <row r="209" spans="1:32" ht="18.75" customHeight="1">
      <c r="A209" s="159">
        <v>207</v>
      </c>
      <c r="B209" s="160">
        <v>182</v>
      </c>
      <c r="C209" s="161" t="s">
        <v>3092</v>
      </c>
      <c r="D209" s="162" t="s">
        <v>3815</v>
      </c>
      <c r="E209" s="163" t="s">
        <v>3813</v>
      </c>
      <c r="F209" s="164">
        <v>206</v>
      </c>
      <c r="G209" s="165">
        <v>69982151</v>
      </c>
      <c r="H209" s="166">
        <v>269</v>
      </c>
      <c r="I209" s="167">
        <v>267</v>
      </c>
      <c r="J209" s="168">
        <v>69982151</v>
      </c>
      <c r="K209" s="169">
        <v>70</v>
      </c>
      <c r="L209" s="170">
        <v>68</v>
      </c>
      <c r="M209" s="165">
        <v>26939368</v>
      </c>
      <c r="N209" s="166">
        <v>26</v>
      </c>
      <c r="O209" s="167">
        <v>24</v>
      </c>
      <c r="P209" s="168">
        <v>103982920</v>
      </c>
      <c r="Q209" s="169">
        <v>54</v>
      </c>
      <c r="R209" s="170">
        <v>52</v>
      </c>
      <c r="S209" s="165">
        <v>144333907</v>
      </c>
      <c r="T209" s="166">
        <v>144</v>
      </c>
      <c r="U209" s="167">
        <v>143</v>
      </c>
      <c r="V209" s="168">
        <v>5775187</v>
      </c>
      <c r="W209" s="169" t="s">
        <v>3813</v>
      </c>
      <c r="X209" s="170" t="s">
        <v>3813</v>
      </c>
      <c r="Y209" s="189" t="s">
        <v>3813</v>
      </c>
      <c r="Z209" s="166">
        <v>31</v>
      </c>
      <c r="AA209" s="167">
        <v>31</v>
      </c>
      <c r="AB209" s="168">
        <v>942</v>
      </c>
      <c r="AC209" s="171">
        <v>321</v>
      </c>
      <c r="AD209" s="163">
        <v>0</v>
      </c>
      <c r="AE209" s="172">
        <v>100</v>
      </c>
      <c r="AF209" s="173">
        <v>0</v>
      </c>
    </row>
    <row r="210" spans="1:32" ht="18.75" customHeight="1">
      <c r="A210" s="29">
        <v>208</v>
      </c>
      <c r="B210" s="30">
        <v>409</v>
      </c>
      <c r="C210" s="31" t="s">
        <v>1581</v>
      </c>
      <c r="D210" s="32" t="s">
        <v>3376</v>
      </c>
      <c r="E210" s="42" t="s">
        <v>3813</v>
      </c>
      <c r="F210" s="44">
        <v>207</v>
      </c>
      <c r="G210" s="35">
        <v>69980845</v>
      </c>
      <c r="H210" s="36">
        <v>268</v>
      </c>
      <c r="I210" s="37">
        <v>266</v>
      </c>
      <c r="J210" s="38">
        <v>70041444</v>
      </c>
      <c r="K210" s="39">
        <v>380</v>
      </c>
      <c r="L210" s="40">
        <v>377</v>
      </c>
      <c r="M210" s="35">
        <v>8210852</v>
      </c>
      <c r="N210" s="36">
        <v>206</v>
      </c>
      <c r="O210" s="37">
        <v>203</v>
      </c>
      <c r="P210" s="38">
        <v>32171673</v>
      </c>
      <c r="Q210" s="39">
        <v>207</v>
      </c>
      <c r="R210" s="40">
        <v>204</v>
      </c>
      <c r="S210" s="35">
        <v>68988766</v>
      </c>
      <c r="T210" s="36">
        <v>321</v>
      </c>
      <c r="U210" s="37">
        <v>318</v>
      </c>
      <c r="V210" s="38">
        <v>1310321</v>
      </c>
      <c r="W210" s="39">
        <v>158</v>
      </c>
      <c r="X210" s="40">
        <v>157</v>
      </c>
      <c r="Y210" s="35">
        <v>19253</v>
      </c>
      <c r="Z210" s="36">
        <v>250</v>
      </c>
      <c r="AA210" s="37">
        <v>246</v>
      </c>
      <c r="AB210" s="38">
        <v>298</v>
      </c>
      <c r="AC210" s="94">
        <v>321</v>
      </c>
      <c r="AD210" s="42">
        <v>0</v>
      </c>
      <c r="AE210" s="34">
        <v>100</v>
      </c>
      <c r="AF210" s="43">
        <v>0</v>
      </c>
    </row>
    <row r="211" spans="1:32" ht="18.75" customHeight="1">
      <c r="A211" s="159">
        <v>209</v>
      </c>
      <c r="B211" s="160">
        <v>77</v>
      </c>
      <c r="C211" s="161" t="s">
        <v>1582</v>
      </c>
      <c r="D211" s="162" t="s">
        <v>3815</v>
      </c>
      <c r="E211" s="163" t="s">
        <v>3813</v>
      </c>
      <c r="F211" s="164">
        <v>208</v>
      </c>
      <c r="G211" s="165">
        <v>69975356</v>
      </c>
      <c r="H211" s="166">
        <v>257</v>
      </c>
      <c r="I211" s="167">
        <v>255</v>
      </c>
      <c r="J211" s="168">
        <v>71036178</v>
      </c>
      <c r="K211" s="169">
        <v>439</v>
      </c>
      <c r="L211" s="170">
        <v>436</v>
      </c>
      <c r="M211" s="165">
        <v>4978926</v>
      </c>
      <c r="N211" s="166">
        <v>294</v>
      </c>
      <c r="O211" s="167">
        <v>290</v>
      </c>
      <c r="P211" s="168">
        <v>21687891</v>
      </c>
      <c r="Q211" s="169">
        <v>304</v>
      </c>
      <c r="R211" s="170">
        <v>301</v>
      </c>
      <c r="S211" s="165">
        <v>50496294</v>
      </c>
      <c r="T211" s="166">
        <v>337</v>
      </c>
      <c r="U211" s="167">
        <v>334</v>
      </c>
      <c r="V211" s="168">
        <v>1109960</v>
      </c>
      <c r="W211" s="169">
        <v>115</v>
      </c>
      <c r="X211" s="170">
        <v>114</v>
      </c>
      <c r="Y211" s="165">
        <v>25919</v>
      </c>
      <c r="Z211" s="166">
        <v>202</v>
      </c>
      <c r="AA211" s="167">
        <v>201</v>
      </c>
      <c r="AB211" s="168">
        <v>346</v>
      </c>
      <c r="AC211" s="171">
        <v>312</v>
      </c>
      <c r="AD211" s="163">
        <v>0</v>
      </c>
      <c r="AE211" s="172">
        <v>94</v>
      </c>
      <c r="AF211" s="173">
        <v>6</v>
      </c>
    </row>
    <row r="212" spans="1:32" ht="18.75" customHeight="1">
      <c r="A212" s="45">
        <v>210</v>
      </c>
      <c r="B212" s="46">
        <v>153</v>
      </c>
      <c r="C212" s="47" t="s">
        <v>1583</v>
      </c>
      <c r="D212" s="48" t="s">
        <v>4112</v>
      </c>
      <c r="E212" s="49" t="s">
        <v>3813</v>
      </c>
      <c r="F212" s="50">
        <v>209</v>
      </c>
      <c r="G212" s="51">
        <v>69890274</v>
      </c>
      <c r="H212" s="52">
        <v>258</v>
      </c>
      <c r="I212" s="53">
        <v>256</v>
      </c>
      <c r="J212" s="54">
        <v>71010891</v>
      </c>
      <c r="K212" s="55">
        <v>115</v>
      </c>
      <c r="L212" s="56">
        <v>113</v>
      </c>
      <c r="M212" s="51">
        <v>22295150</v>
      </c>
      <c r="N212" s="52">
        <v>138</v>
      </c>
      <c r="O212" s="53">
        <v>135</v>
      </c>
      <c r="P212" s="54">
        <v>41834681</v>
      </c>
      <c r="Q212" s="55">
        <v>117</v>
      </c>
      <c r="R212" s="56">
        <v>114</v>
      </c>
      <c r="S212" s="51">
        <v>94326503</v>
      </c>
      <c r="T212" s="52">
        <v>273</v>
      </c>
      <c r="U212" s="53">
        <v>270</v>
      </c>
      <c r="V212" s="54">
        <v>2199644</v>
      </c>
      <c r="W212" s="55" t="s">
        <v>3813</v>
      </c>
      <c r="X212" s="56" t="s">
        <v>3813</v>
      </c>
      <c r="Y212" s="62" t="s">
        <v>3813</v>
      </c>
      <c r="Z212" s="52">
        <v>93</v>
      </c>
      <c r="AA212" s="53">
        <v>93</v>
      </c>
      <c r="AB212" s="54">
        <v>568</v>
      </c>
      <c r="AC212" s="95">
        <v>210</v>
      </c>
      <c r="AD212" s="49">
        <v>0</v>
      </c>
      <c r="AE212" s="57">
        <v>100</v>
      </c>
      <c r="AF212" s="58">
        <v>0</v>
      </c>
    </row>
    <row r="213" spans="1:32" ht="18.75" customHeight="1">
      <c r="A213" s="15">
        <v>211</v>
      </c>
      <c r="B213" s="16" t="s">
        <v>3813</v>
      </c>
      <c r="C213" s="17" t="s">
        <v>1584</v>
      </c>
      <c r="D213" s="18" t="s">
        <v>3373</v>
      </c>
      <c r="E213" s="19" t="s">
        <v>3813</v>
      </c>
      <c r="F213" s="20">
        <v>210</v>
      </c>
      <c r="G213" s="21">
        <v>69817601</v>
      </c>
      <c r="H213" s="22">
        <v>82</v>
      </c>
      <c r="I213" s="23">
        <v>80</v>
      </c>
      <c r="J213" s="24">
        <v>94872550</v>
      </c>
      <c r="K213" s="25">
        <v>349</v>
      </c>
      <c r="L213" s="26">
        <v>346</v>
      </c>
      <c r="M213" s="21">
        <v>9841026</v>
      </c>
      <c r="N213" s="22">
        <v>269</v>
      </c>
      <c r="O213" s="23">
        <v>265</v>
      </c>
      <c r="P213" s="24">
        <v>24194401</v>
      </c>
      <c r="Q213" s="25">
        <v>474</v>
      </c>
      <c r="R213" s="26">
        <v>470</v>
      </c>
      <c r="S213" s="21">
        <v>25317409</v>
      </c>
      <c r="T213" s="22">
        <v>133</v>
      </c>
      <c r="U213" s="23">
        <v>132</v>
      </c>
      <c r="V213" s="24">
        <v>6155982</v>
      </c>
      <c r="W213" s="25">
        <v>55</v>
      </c>
      <c r="X213" s="26">
        <v>54</v>
      </c>
      <c r="Y213" s="21">
        <v>35812</v>
      </c>
      <c r="Z213" s="22" t="s">
        <v>3813</v>
      </c>
      <c r="AA213" s="23" t="s">
        <v>3813</v>
      </c>
      <c r="AB213" s="66" t="s">
        <v>3813</v>
      </c>
      <c r="AC213" s="93">
        <v>312</v>
      </c>
      <c r="AD213" s="19">
        <v>0</v>
      </c>
      <c r="AE213" s="27">
        <v>100</v>
      </c>
      <c r="AF213" s="28">
        <v>0</v>
      </c>
    </row>
    <row r="214" spans="1:32" ht="18.75" customHeight="1">
      <c r="A214" s="29">
        <v>212</v>
      </c>
      <c r="B214" s="30" t="s">
        <v>3813</v>
      </c>
      <c r="C214" s="31" t="s">
        <v>1585</v>
      </c>
      <c r="D214" s="32" t="s">
        <v>1586</v>
      </c>
      <c r="E214" s="42" t="s">
        <v>3813</v>
      </c>
      <c r="F214" s="44">
        <v>211</v>
      </c>
      <c r="G214" s="35">
        <v>69798006</v>
      </c>
      <c r="H214" s="36">
        <v>260</v>
      </c>
      <c r="I214" s="37">
        <v>258</v>
      </c>
      <c r="J214" s="38">
        <v>70881785</v>
      </c>
      <c r="K214" s="39">
        <v>357</v>
      </c>
      <c r="L214" s="40">
        <v>354</v>
      </c>
      <c r="M214" s="35">
        <v>9333647</v>
      </c>
      <c r="N214" s="36">
        <v>152</v>
      </c>
      <c r="O214" s="37">
        <v>149</v>
      </c>
      <c r="P214" s="38">
        <v>38958769</v>
      </c>
      <c r="Q214" s="39">
        <v>142</v>
      </c>
      <c r="R214" s="40">
        <v>139</v>
      </c>
      <c r="S214" s="35">
        <v>84548247</v>
      </c>
      <c r="T214" s="36">
        <v>432</v>
      </c>
      <c r="U214" s="37">
        <v>428</v>
      </c>
      <c r="V214" s="38">
        <v>-704282</v>
      </c>
      <c r="W214" s="39" t="s">
        <v>3813</v>
      </c>
      <c r="X214" s="40" t="s">
        <v>3813</v>
      </c>
      <c r="Y214" s="41" t="s">
        <v>3813</v>
      </c>
      <c r="Z214" s="36">
        <v>276</v>
      </c>
      <c r="AA214" s="37">
        <v>272</v>
      </c>
      <c r="AB214" s="38">
        <v>270</v>
      </c>
      <c r="AC214" s="94">
        <v>311</v>
      </c>
      <c r="AD214" s="42">
        <v>0</v>
      </c>
      <c r="AE214" s="34">
        <v>100</v>
      </c>
      <c r="AF214" s="43">
        <v>0</v>
      </c>
    </row>
    <row r="215" spans="1:32" ht="18.75" customHeight="1">
      <c r="A215" s="29">
        <v>213</v>
      </c>
      <c r="B215" s="30">
        <v>423</v>
      </c>
      <c r="C215" s="31" t="s">
        <v>1587</v>
      </c>
      <c r="D215" s="32" t="s">
        <v>3376</v>
      </c>
      <c r="E215" s="42" t="s">
        <v>3813</v>
      </c>
      <c r="F215" s="44">
        <v>212</v>
      </c>
      <c r="G215" s="35">
        <v>69501702</v>
      </c>
      <c r="H215" s="36">
        <v>272</v>
      </c>
      <c r="I215" s="37">
        <v>270</v>
      </c>
      <c r="J215" s="38">
        <v>69501702</v>
      </c>
      <c r="K215" s="39" t="s">
        <v>3813</v>
      </c>
      <c r="L215" s="40" t="s">
        <v>3813</v>
      </c>
      <c r="M215" s="41" t="s">
        <v>3813</v>
      </c>
      <c r="N215" s="36" t="s">
        <v>3813</v>
      </c>
      <c r="O215" s="37" t="s">
        <v>3813</v>
      </c>
      <c r="P215" s="59" t="s">
        <v>3813</v>
      </c>
      <c r="Q215" s="39" t="s">
        <v>3813</v>
      </c>
      <c r="R215" s="40" t="s">
        <v>3813</v>
      </c>
      <c r="S215" s="41" t="s">
        <v>3813</v>
      </c>
      <c r="T215" s="36" t="s">
        <v>3813</v>
      </c>
      <c r="U215" s="37" t="s">
        <v>3813</v>
      </c>
      <c r="V215" s="59" t="s">
        <v>3813</v>
      </c>
      <c r="W215" s="39" t="s">
        <v>3813</v>
      </c>
      <c r="X215" s="40" t="s">
        <v>3813</v>
      </c>
      <c r="Y215" s="41" t="s">
        <v>3813</v>
      </c>
      <c r="Z215" s="36" t="s">
        <v>3813</v>
      </c>
      <c r="AA215" s="37" t="s">
        <v>3813</v>
      </c>
      <c r="AB215" s="59" t="s">
        <v>3813</v>
      </c>
      <c r="AC215" s="94">
        <v>313</v>
      </c>
      <c r="AD215" s="42">
        <v>0</v>
      </c>
      <c r="AE215" s="34">
        <v>100</v>
      </c>
      <c r="AF215" s="43">
        <v>0</v>
      </c>
    </row>
    <row r="216" spans="1:32" ht="18.75" customHeight="1">
      <c r="A216" s="29">
        <v>214</v>
      </c>
      <c r="B216" s="30">
        <v>129</v>
      </c>
      <c r="C216" s="31" t="s">
        <v>1248</v>
      </c>
      <c r="D216" s="32" t="s">
        <v>3371</v>
      </c>
      <c r="E216" s="42" t="s">
        <v>3813</v>
      </c>
      <c r="F216" s="44">
        <v>213</v>
      </c>
      <c r="G216" s="35">
        <v>69450336</v>
      </c>
      <c r="H216" s="36">
        <v>273</v>
      </c>
      <c r="I216" s="37">
        <v>271</v>
      </c>
      <c r="J216" s="38">
        <v>69450336</v>
      </c>
      <c r="K216" s="39">
        <v>445</v>
      </c>
      <c r="L216" s="40">
        <v>442</v>
      </c>
      <c r="M216" s="35">
        <v>4772613</v>
      </c>
      <c r="N216" s="36">
        <v>196</v>
      </c>
      <c r="O216" s="37">
        <v>193</v>
      </c>
      <c r="P216" s="38">
        <v>33229000</v>
      </c>
      <c r="Q216" s="39">
        <v>292</v>
      </c>
      <c r="R216" s="40">
        <v>289</v>
      </c>
      <c r="S216" s="35">
        <v>51982662</v>
      </c>
      <c r="T216" s="36">
        <v>289</v>
      </c>
      <c r="U216" s="37">
        <v>286</v>
      </c>
      <c r="V216" s="38">
        <v>1971053</v>
      </c>
      <c r="W216" s="39">
        <v>430</v>
      </c>
      <c r="X216" s="40">
        <v>428</v>
      </c>
      <c r="Y216" s="35">
        <v>33</v>
      </c>
      <c r="Z216" s="36">
        <v>422</v>
      </c>
      <c r="AA216" s="37">
        <v>418</v>
      </c>
      <c r="AB216" s="38">
        <v>112</v>
      </c>
      <c r="AC216" s="94">
        <v>311</v>
      </c>
      <c r="AD216" s="42">
        <v>0</v>
      </c>
      <c r="AE216" s="34">
        <v>100</v>
      </c>
      <c r="AF216" s="43">
        <v>0</v>
      </c>
    </row>
    <row r="217" spans="1:32" ht="18.75" customHeight="1">
      <c r="A217" s="45">
        <v>215</v>
      </c>
      <c r="B217" s="67" t="s">
        <v>3813</v>
      </c>
      <c r="C217" s="47" t="s">
        <v>1588</v>
      </c>
      <c r="D217" s="48" t="s">
        <v>3369</v>
      </c>
      <c r="E217" s="49" t="s">
        <v>3813</v>
      </c>
      <c r="F217" s="50">
        <v>214</v>
      </c>
      <c r="G217" s="51">
        <v>69380910</v>
      </c>
      <c r="H217" s="52">
        <v>275</v>
      </c>
      <c r="I217" s="53">
        <v>273</v>
      </c>
      <c r="J217" s="54">
        <v>69380910</v>
      </c>
      <c r="K217" s="55" t="s">
        <v>3813</v>
      </c>
      <c r="L217" s="56" t="s">
        <v>3813</v>
      </c>
      <c r="M217" s="62" t="s">
        <v>3813</v>
      </c>
      <c r="N217" s="52">
        <v>265</v>
      </c>
      <c r="O217" s="53">
        <v>261</v>
      </c>
      <c r="P217" s="54">
        <v>24732058</v>
      </c>
      <c r="Q217" s="55">
        <v>365</v>
      </c>
      <c r="R217" s="56">
        <v>362</v>
      </c>
      <c r="S217" s="51">
        <v>41844945</v>
      </c>
      <c r="T217" s="52" t="s">
        <v>3813</v>
      </c>
      <c r="U217" s="53" t="s">
        <v>3813</v>
      </c>
      <c r="V217" s="63" t="s">
        <v>3813</v>
      </c>
      <c r="W217" s="55">
        <v>59</v>
      </c>
      <c r="X217" s="56">
        <v>58</v>
      </c>
      <c r="Y217" s="51">
        <v>35222</v>
      </c>
      <c r="Z217" s="52">
        <v>104</v>
      </c>
      <c r="AA217" s="53">
        <v>104</v>
      </c>
      <c r="AB217" s="54">
        <v>529</v>
      </c>
      <c r="AC217" s="95">
        <v>332</v>
      </c>
      <c r="AD217" s="49">
        <v>0</v>
      </c>
      <c r="AE217" s="57">
        <v>0.25</v>
      </c>
      <c r="AF217" s="58">
        <v>99.75</v>
      </c>
    </row>
    <row r="218" spans="1:32" ht="18.75" customHeight="1">
      <c r="A218" s="174">
        <v>216</v>
      </c>
      <c r="B218" s="175">
        <v>234</v>
      </c>
      <c r="C218" s="176" t="s">
        <v>2774</v>
      </c>
      <c r="D218" s="177" t="s">
        <v>3815</v>
      </c>
      <c r="E218" s="178" t="s">
        <v>3813</v>
      </c>
      <c r="F218" s="179">
        <v>215</v>
      </c>
      <c r="G218" s="180">
        <v>69312904</v>
      </c>
      <c r="H218" s="181">
        <v>10</v>
      </c>
      <c r="I218" s="182">
        <v>8</v>
      </c>
      <c r="J218" s="183">
        <v>135577476</v>
      </c>
      <c r="K218" s="184">
        <v>158</v>
      </c>
      <c r="L218" s="185">
        <v>156</v>
      </c>
      <c r="M218" s="180">
        <v>19443457</v>
      </c>
      <c r="N218" s="181">
        <v>200</v>
      </c>
      <c r="O218" s="182">
        <v>197</v>
      </c>
      <c r="P218" s="183">
        <v>33042048</v>
      </c>
      <c r="Q218" s="184">
        <v>190</v>
      </c>
      <c r="R218" s="185">
        <v>187</v>
      </c>
      <c r="S218" s="180">
        <v>73935144</v>
      </c>
      <c r="T218" s="181">
        <v>197</v>
      </c>
      <c r="U218" s="182">
        <v>196</v>
      </c>
      <c r="V218" s="183">
        <v>4186896</v>
      </c>
      <c r="W218" s="184">
        <v>323</v>
      </c>
      <c r="X218" s="185">
        <v>322</v>
      </c>
      <c r="Y218" s="180">
        <v>3270</v>
      </c>
      <c r="Z218" s="181">
        <v>314</v>
      </c>
      <c r="AA218" s="182">
        <v>310</v>
      </c>
      <c r="AB218" s="183">
        <v>220</v>
      </c>
      <c r="AC218" s="186">
        <v>382</v>
      </c>
      <c r="AD218" s="178">
        <v>0</v>
      </c>
      <c r="AE218" s="187">
        <v>100</v>
      </c>
      <c r="AF218" s="188">
        <v>0</v>
      </c>
    </row>
    <row r="219" spans="1:32" ht="18.75" customHeight="1">
      <c r="A219" s="29">
        <v>217</v>
      </c>
      <c r="B219" s="30">
        <v>277</v>
      </c>
      <c r="C219" s="31" t="s">
        <v>205</v>
      </c>
      <c r="D219" s="32" t="s">
        <v>465</v>
      </c>
      <c r="E219" s="42" t="s">
        <v>3813</v>
      </c>
      <c r="F219" s="44">
        <v>216</v>
      </c>
      <c r="G219" s="35">
        <v>69159382</v>
      </c>
      <c r="H219" s="36">
        <v>267</v>
      </c>
      <c r="I219" s="37">
        <v>265</v>
      </c>
      <c r="J219" s="38">
        <v>70124397</v>
      </c>
      <c r="K219" s="39" t="s">
        <v>3813</v>
      </c>
      <c r="L219" s="40" t="s">
        <v>3813</v>
      </c>
      <c r="M219" s="41" t="s">
        <v>3813</v>
      </c>
      <c r="N219" s="36" t="s">
        <v>3813</v>
      </c>
      <c r="O219" s="37" t="s">
        <v>3813</v>
      </c>
      <c r="P219" s="59" t="s">
        <v>3813</v>
      </c>
      <c r="Q219" s="39">
        <v>367</v>
      </c>
      <c r="R219" s="40">
        <v>364</v>
      </c>
      <c r="S219" s="35">
        <v>41636830</v>
      </c>
      <c r="T219" s="36" t="s">
        <v>3813</v>
      </c>
      <c r="U219" s="37" t="s">
        <v>3813</v>
      </c>
      <c r="V219" s="59" t="s">
        <v>3813</v>
      </c>
      <c r="W219" s="39">
        <v>406</v>
      </c>
      <c r="X219" s="40">
        <v>404</v>
      </c>
      <c r="Y219" s="35">
        <v>225</v>
      </c>
      <c r="Z219" s="36">
        <v>442</v>
      </c>
      <c r="AA219" s="37">
        <v>438</v>
      </c>
      <c r="AB219" s="38">
        <v>89</v>
      </c>
      <c r="AC219" s="94">
        <v>321</v>
      </c>
      <c r="AD219" s="42">
        <v>0</v>
      </c>
      <c r="AE219" s="34">
        <v>100</v>
      </c>
      <c r="AF219" s="43">
        <v>0</v>
      </c>
    </row>
    <row r="220" spans="1:32" ht="18.75" customHeight="1">
      <c r="A220" s="159">
        <v>218</v>
      </c>
      <c r="B220" s="160">
        <v>62</v>
      </c>
      <c r="C220" s="161" t="s">
        <v>1589</v>
      </c>
      <c r="D220" s="162" t="s">
        <v>3815</v>
      </c>
      <c r="E220" s="163" t="s">
        <v>3813</v>
      </c>
      <c r="F220" s="164">
        <v>217</v>
      </c>
      <c r="G220" s="165">
        <v>68870517</v>
      </c>
      <c r="H220" s="166">
        <v>77</v>
      </c>
      <c r="I220" s="167">
        <v>75</v>
      </c>
      <c r="J220" s="168">
        <v>95120873</v>
      </c>
      <c r="K220" s="169">
        <v>4</v>
      </c>
      <c r="L220" s="170">
        <v>2</v>
      </c>
      <c r="M220" s="165">
        <v>69809957</v>
      </c>
      <c r="N220" s="166">
        <v>31</v>
      </c>
      <c r="O220" s="167">
        <v>29</v>
      </c>
      <c r="P220" s="168">
        <v>100569415</v>
      </c>
      <c r="Q220" s="169">
        <v>26</v>
      </c>
      <c r="R220" s="170">
        <v>24</v>
      </c>
      <c r="S220" s="165">
        <v>204858713</v>
      </c>
      <c r="T220" s="166">
        <v>4</v>
      </c>
      <c r="U220" s="167">
        <v>3</v>
      </c>
      <c r="V220" s="168">
        <v>37506501</v>
      </c>
      <c r="W220" s="169">
        <v>163</v>
      </c>
      <c r="X220" s="170">
        <v>162</v>
      </c>
      <c r="Y220" s="165">
        <v>18339</v>
      </c>
      <c r="Z220" s="166">
        <v>71</v>
      </c>
      <c r="AA220" s="167">
        <v>71</v>
      </c>
      <c r="AB220" s="168">
        <v>635</v>
      </c>
      <c r="AC220" s="171">
        <v>321</v>
      </c>
      <c r="AD220" s="163">
        <v>0</v>
      </c>
      <c r="AE220" s="172">
        <v>100</v>
      </c>
      <c r="AF220" s="173">
        <v>0</v>
      </c>
    </row>
    <row r="221" spans="1:32" ht="18.75" customHeight="1">
      <c r="A221" s="29">
        <v>219</v>
      </c>
      <c r="B221" s="30" t="s">
        <v>3813</v>
      </c>
      <c r="C221" s="31" t="s">
        <v>1161</v>
      </c>
      <c r="D221" s="32" t="s">
        <v>3369</v>
      </c>
      <c r="E221" s="42" t="s">
        <v>3813</v>
      </c>
      <c r="F221" s="44">
        <v>218</v>
      </c>
      <c r="G221" s="35">
        <v>68738748</v>
      </c>
      <c r="H221" s="36">
        <v>265</v>
      </c>
      <c r="I221" s="37">
        <v>263</v>
      </c>
      <c r="J221" s="38">
        <v>70253792</v>
      </c>
      <c r="K221" s="39">
        <v>208</v>
      </c>
      <c r="L221" s="40">
        <v>205</v>
      </c>
      <c r="M221" s="35">
        <v>15954319</v>
      </c>
      <c r="N221" s="36">
        <v>104</v>
      </c>
      <c r="O221" s="37">
        <v>101</v>
      </c>
      <c r="P221" s="38">
        <v>49087110</v>
      </c>
      <c r="Q221" s="39">
        <v>220</v>
      </c>
      <c r="R221" s="40">
        <v>217</v>
      </c>
      <c r="S221" s="35">
        <v>64141412</v>
      </c>
      <c r="T221" s="36">
        <v>105</v>
      </c>
      <c r="U221" s="37">
        <v>104</v>
      </c>
      <c r="V221" s="38">
        <v>7475951</v>
      </c>
      <c r="W221" s="39">
        <v>436</v>
      </c>
      <c r="X221" s="40">
        <v>434</v>
      </c>
      <c r="Y221" s="35">
        <v>20</v>
      </c>
      <c r="Z221" s="36">
        <v>280</v>
      </c>
      <c r="AA221" s="37">
        <v>276</v>
      </c>
      <c r="AB221" s="38">
        <v>266</v>
      </c>
      <c r="AC221" s="94">
        <v>321</v>
      </c>
      <c r="AD221" s="42">
        <v>0</v>
      </c>
      <c r="AE221" s="34">
        <v>100</v>
      </c>
      <c r="AF221" s="43">
        <v>0</v>
      </c>
    </row>
    <row r="222" spans="1:32" ht="18.75" customHeight="1">
      <c r="A222" s="142">
        <v>220</v>
      </c>
      <c r="B222" s="143">
        <v>356</v>
      </c>
      <c r="C222" s="144" t="s">
        <v>1590</v>
      </c>
      <c r="D222" s="145" t="s">
        <v>3815</v>
      </c>
      <c r="E222" s="146" t="s">
        <v>3813</v>
      </c>
      <c r="F222" s="147">
        <v>219</v>
      </c>
      <c r="G222" s="148">
        <v>68728094</v>
      </c>
      <c r="H222" s="149">
        <v>253</v>
      </c>
      <c r="I222" s="150">
        <v>251</v>
      </c>
      <c r="J222" s="151">
        <v>71649450</v>
      </c>
      <c r="K222" s="152">
        <v>99</v>
      </c>
      <c r="L222" s="153">
        <v>97</v>
      </c>
      <c r="M222" s="148">
        <v>23817759</v>
      </c>
      <c r="N222" s="149">
        <v>315</v>
      </c>
      <c r="O222" s="150">
        <v>311</v>
      </c>
      <c r="P222" s="151">
        <v>19584707</v>
      </c>
      <c r="Q222" s="152">
        <v>438</v>
      </c>
      <c r="R222" s="153">
        <v>435</v>
      </c>
      <c r="S222" s="148">
        <v>32395513</v>
      </c>
      <c r="T222" s="149">
        <v>28</v>
      </c>
      <c r="U222" s="150">
        <v>27</v>
      </c>
      <c r="V222" s="151">
        <v>16206595</v>
      </c>
      <c r="W222" s="152">
        <v>111</v>
      </c>
      <c r="X222" s="153">
        <v>110</v>
      </c>
      <c r="Y222" s="148">
        <v>26788</v>
      </c>
      <c r="Z222" s="149">
        <v>297</v>
      </c>
      <c r="AA222" s="150">
        <v>293</v>
      </c>
      <c r="AB222" s="151">
        <v>250</v>
      </c>
      <c r="AC222" s="156">
        <v>381</v>
      </c>
      <c r="AD222" s="146">
        <v>0</v>
      </c>
      <c r="AE222" s="157">
        <v>100</v>
      </c>
      <c r="AF222" s="158">
        <v>0</v>
      </c>
    </row>
    <row r="223" spans="1:32" ht="18.75" customHeight="1">
      <c r="A223" s="174">
        <v>221</v>
      </c>
      <c r="B223" s="175">
        <v>157</v>
      </c>
      <c r="C223" s="176" t="s">
        <v>4116</v>
      </c>
      <c r="D223" s="177" t="s">
        <v>3815</v>
      </c>
      <c r="E223" s="178" t="s">
        <v>3813</v>
      </c>
      <c r="F223" s="179">
        <v>220</v>
      </c>
      <c r="G223" s="180">
        <v>68612634</v>
      </c>
      <c r="H223" s="181">
        <v>264</v>
      </c>
      <c r="I223" s="182">
        <v>262</v>
      </c>
      <c r="J223" s="183">
        <v>70394100</v>
      </c>
      <c r="K223" s="184">
        <v>247</v>
      </c>
      <c r="L223" s="185">
        <v>244</v>
      </c>
      <c r="M223" s="180">
        <v>14464276</v>
      </c>
      <c r="N223" s="181">
        <v>94</v>
      </c>
      <c r="O223" s="182">
        <v>91</v>
      </c>
      <c r="P223" s="183">
        <v>51105487</v>
      </c>
      <c r="Q223" s="184">
        <v>217</v>
      </c>
      <c r="R223" s="185">
        <v>214</v>
      </c>
      <c r="S223" s="180">
        <v>65162857</v>
      </c>
      <c r="T223" s="181">
        <v>375</v>
      </c>
      <c r="U223" s="182">
        <v>372</v>
      </c>
      <c r="V223" s="183">
        <v>608688</v>
      </c>
      <c r="W223" s="184" t="s">
        <v>3813</v>
      </c>
      <c r="X223" s="185" t="s">
        <v>3813</v>
      </c>
      <c r="Y223" s="191" t="s">
        <v>3813</v>
      </c>
      <c r="Z223" s="181">
        <v>216</v>
      </c>
      <c r="AA223" s="182">
        <v>214</v>
      </c>
      <c r="AB223" s="183">
        <v>331</v>
      </c>
      <c r="AC223" s="186">
        <v>311</v>
      </c>
      <c r="AD223" s="178">
        <v>0</v>
      </c>
      <c r="AE223" s="187">
        <v>100</v>
      </c>
      <c r="AF223" s="188">
        <v>0</v>
      </c>
    </row>
    <row r="224" spans="1:32" ht="18.75" customHeight="1">
      <c r="A224" s="159">
        <v>222</v>
      </c>
      <c r="B224" s="160">
        <v>292</v>
      </c>
      <c r="C224" s="161" t="s">
        <v>1158</v>
      </c>
      <c r="D224" s="162" t="s">
        <v>3815</v>
      </c>
      <c r="E224" s="163" t="s">
        <v>3813</v>
      </c>
      <c r="F224" s="164">
        <v>221</v>
      </c>
      <c r="G224" s="165">
        <v>68490747</v>
      </c>
      <c r="H224" s="166">
        <v>122</v>
      </c>
      <c r="I224" s="167">
        <v>120</v>
      </c>
      <c r="J224" s="168">
        <v>89273234</v>
      </c>
      <c r="K224" s="169">
        <v>318</v>
      </c>
      <c r="L224" s="170">
        <v>315</v>
      </c>
      <c r="M224" s="165">
        <v>11069166</v>
      </c>
      <c r="N224" s="166">
        <v>5</v>
      </c>
      <c r="O224" s="167">
        <v>5</v>
      </c>
      <c r="P224" s="168">
        <v>213049013</v>
      </c>
      <c r="Q224" s="169">
        <v>12</v>
      </c>
      <c r="R224" s="170">
        <v>11</v>
      </c>
      <c r="S224" s="165">
        <v>266586176</v>
      </c>
      <c r="T224" s="166">
        <v>147</v>
      </c>
      <c r="U224" s="167">
        <v>146</v>
      </c>
      <c r="V224" s="168">
        <v>5490249</v>
      </c>
      <c r="W224" s="169">
        <v>276</v>
      </c>
      <c r="X224" s="170">
        <v>275</v>
      </c>
      <c r="Y224" s="165">
        <v>7583</v>
      </c>
      <c r="Z224" s="166">
        <v>278</v>
      </c>
      <c r="AA224" s="167">
        <v>274</v>
      </c>
      <c r="AB224" s="168">
        <v>268</v>
      </c>
      <c r="AC224" s="171">
        <v>382</v>
      </c>
      <c r="AD224" s="163">
        <v>0</v>
      </c>
      <c r="AE224" s="172">
        <v>100</v>
      </c>
      <c r="AF224" s="173">
        <v>0</v>
      </c>
    </row>
    <row r="225" spans="1:32" ht="18.75" customHeight="1">
      <c r="A225" s="159">
        <v>223</v>
      </c>
      <c r="B225" s="160" t="s">
        <v>3813</v>
      </c>
      <c r="C225" s="161" t="s">
        <v>1591</v>
      </c>
      <c r="D225" s="162" t="s">
        <v>3815</v>
      </c>
      <c r="E225" s="193" t="s">
        <v>3813</v>
      </c>
      <c r="F225" s="172">
        <v>222</v>
      </c>
      <c r="G225" s="165">
        <v>68263465</v>
      </c>
      <c r="H225" s="166">
        <v>282</v>
      </c>
      <c r="I225" s="167">
        <v>280</v>
      </c>
      <c r="J225" s="168">
        <v>68436191</v>
      </c>
      <c r="K225" s="169" t="s">
        <v>3813</v>
      </c>
      <c r="L225" s="170" t="s">
        <v>3813</v>
      </c>
      <c r="M225" s="189" t="s">
        <v>3813</v>
      </c>
      <c r="N225" s="166" t="s">
        <v>3813</v>
      </c>
      <c r="O225" s="167" t="s">
        <v>3813</v>
      </c>
      <c r="P225" s="196" t="s">
        <v>3813</v>
      </c>
      <c r="Q225" s="169">
        <v>233</v>
      </c>
      <c r="R225" s="170">
        <v>230</v>
      </c>
      <c r="S225" s="165">
        <v>61275496</v>
      </c>
      <c r="T225" s="166" t="s">
        <v>3813</v>
      </c>
      <c r="U225" s="167" t="s">
        <v>3813</v>
      </c>
      <c r="V225" s="196" t="s">
        <v>3813</v>
      </c>
      <c r="W225" s="169">
        <v>100</v>
      </c>
      <c r="X225" s="170">
        <v>99</v>
      </c>
      <c r="Y225" s="165">
        <v>28759</v>
      </c>
      <c r="Z225" s="166">
        <v>166</v>
      </c>
      <c r="AA225" s="167">
        <v>165</v>
      </c>
      <c r="AB225" s="168">
        <v>400</v>
      </c>
      <c r="AC225" s="171">
        <v>384</v>
      </c>
      <c r="AD225" s="163">
        <v>0</v>
      </c>
      <c r="AE225" s="172">
        <v>100</v>
      </c>
      <c r="AF225" s="173">
        <v>0</v>
      </c>
    </row>
    <row r="226" spans="1:32" ht="18.75" customHeight="1">
      <c r="A226" s="29">
        <v>224</v>
      </c>
      <c r="B226" s="64">
        <v>172</v>
      </c>
      <c r="C226" s="31" t="s">
        <v>2800</v>
      </c>
      <c r="D226" s="32" t="s">
        <v>3371</v>
      </c>
      <c r="E226" s="42" t="s">
        <v>3813</v>
      </c>
      <c r="F226" s="44">
        <v>223</v>
      </c>
      <c r="G226" s="35">
        <v>68193384</v>
      </c>
      <c r="H226" s="36">
        <v>105</v>
      </c>
      <c r="I226" s="37">
        <v>103</v>
      </c>
      <c r="J226" s="38">
        <v>91953160</v>
      </c>
      <c r="K226" s="39">
        <v>386</v>
      </c>
      <c r="L226" s="40">
        <v>383</v>
      </c>
      <c r="M226" s="35">
        <v>7863164</v>
      </c>
      <c r="N226" s="36">
        <v>424</v>
      </c>
      <c r="O226" s="37">
        <v>420</v>
      </c>
      <c r="P226" s="38">
        <v>10919795</v>
      </c>
      <c r="Q226" s="39">
        <v>111</v>
      </c>
      <c r="R226" s="40">
        <v>108</v>
      </c>
      <c r="S226" s="35">
        <v>99357516</v>
      </c>
      <c r="T226" s="36">
        <v>421</v>
      </c>
      <c r="U226" s="37">
        <v>417</v>
      </c>
      <c r="V226" s="38">
        <v>-225950</v>
      </c>
      <c r="W226" s="39">
        <v>179</v>
      </c>
      <c r="X226" s="40">
        <v>178</v>
      </c>
      <c r="Y226" s="35">
        <v>17097</v>
      </c>
      <c r="Z226" s="36">
        <v>277</v>
      </c>
      <c r="AA226" s="37">
        <v>273</v>
      </c>
      <c r="AB226" s="38">
        <v>270</v>
      </c>
      <c r="AC226" s="94">
        <v>311</v>
      </c>
      <c r="AD226" s="42">
        <v>0</v>
      </c>
      <c r="AE226" s="34">
        <v>100</v>
      </c>
      <c r="AF226" s="43">
        <v>0</v>
      </c>
    </row>
    <row r="227" spans="1:32" ht="18.75" customHeight="1">
      <c r="A227" s="142">
        <v>225</v>
      </c>
      <c r="B227" s="143">
        <v>267</v>
      </c>
      <c r="C227" s="144" t="s">
        <v>1592</v>
      </c>
      <c r="D227" s="145" t="s">
        <v>3815</v>
      </c>
      <c r="E227" s="146" t="s">
        <v>3813</v>
      </c>
      <c r="F227" s="147">
        <v>224</v>
      </c>
      <c r="G227" s="148">
        <v>68093007</v>
      </c>
      <c r="H227" s="149">
        <v>280</v>
      </c>
      <c r="I227" s="150">
        <v>278</v>
      </c>
      <c r="J227" s="151">
        <v>68670114</v>
      </c>
      <c r="K227" s="152">
        <v>467</v>
      </c>
      <c r="L227" s="153">
        <v>464</v>
      </c>
      <c r="M227" s="148">
        <v>2974360</v>
      </c>
      <c r="N227" s="149">
        <v>29</v>
      </c>
      <c r="O227" s="150">
        <v>27</v>
      </c>
      <c r="P227" s="151">
        <v>102359606</v>
      </c>
      <c r="Q227" s="152">
        <v>31</v>
      </c>
      <c r="R227" s="153">
        <v>29</v>
      </c>
      <c r="S227" s="148">
        <v>198271434</v>
      </c>
      <c r="T227" s="149">
        <v>473</v>
      </c>
      <c r="U227" s="150">
        <v>469</v>
      </c>
      <c r="V227" s="151">
        <v>-5636284</v>
      </c>
      <c r="W227" s="152">
        <v>144</v>
      </c>
      <c r="X227" s="153">
        <v>143</v>
      </c>
      <c r="Y227" s="148">
        <v>20637</v>
      </c>
      <c r="Z227" s="149">
        <v>14</v>
      </c>
      <c r="AA227" s="150">
        <v>14</v>
      </c>
      <c r="AB227" s="151">
        <v>1137</v>
      </c>
      <c r="AC227" s="156">
        <v>321</v>
      </c>
      <c r="AD227" s="146">
        <v>0</v>
      </c>
      <c r="AE227" s="157">
        <v>100</v>
      </c>
      <c r="AF227" s="158">
        <v>0</v>
      </c>
    </row>
    <row r="228" spans="1:32" ht="18.75" customHeight="1">
      <c r="A228" s="15">
        <v>226</v>
      </c>
      <c r="B228" s="16">
        <v>329</v>
      </c>
      <c r="C228" s="17" t="s">
        <v>4158</v>
      </c>
      <c r="D228" s="18" t="s">
        <v>3373</v>
      </c>
      <c r="E228" s="19" t="s">
        <v>3813</v>
      </c>
      <c r="F228" s="20">
        <v>225</v>
      </c>
      <c r="G228" s="21">
        <v>68088246</v>
      </c>
      <c r="H228" s="22">
        <v>231</v>
      </c>
      <c r="I228" s="23">
        <v>229</v>
      </c>
      <c r="J228" s="24">
        <v>74011937</v>
      </c>
      <c r="K228" s="25">
        <v>238</v>
      </c>
      <c r="L228" s="26">
        <v>235</v>
      </c>
      <c r="M228" s="21">
        <v>14739115</v>
      </c>
      <c r="N228" s="22">
        <v>291</v>
      </c>
      <c r="O228" s="23">
        <v>287</v>
      </c>
      <c r="P228" s="24">
        <v>21976802</v>
      </c>
      <c r="Q228" s="25">
        <v>308</v>
      </c>
      <c r="R228" s="26">
        <v>305</v>
      </c>
      <c r="S228" s="21">
        <v>49318776</v>
      </c>
      <c r="T228" s="22">
        <v>199</v>
      </c>
      <c r="U228" s="23">
        <v>198</v>
      </c>
      <c r="V228" s="24">
        <v>4171455</v>
      </c>
      <c r="W228" s="25">
        <v>437</v>
      </c>
      <c r="X228" s="26">
        <v>435</v>
      </c>
      <c r="Y228" s="21">
        <v>20</v>
      </c>
      <c r="Z228" s="22">
        <v>117</v>
      </c>
      <c r="AA228" s="23">
        <v>117</v>
      </c>
      <c r="AB228" s="24">
        <v>512</v>
      </c>
      <c r="AC228" s="93">
        <v>321</v>
      </c>
      <c r="AD228" s="19">
        <v>0</v>
      </c>
      <c r="AE228" s="27">
        <v>100</v>
      </c>
      <c r="AF228" s="28">
        <v>0</v>
      </c>
    </row>
    <row r="229" spans="1:32" ht="18.75" customHeight="1">
      <c r="A229" s="159">
        <v>227</v>
      </c>
      <c r="B229" s="160">
        <v>348</v>
      </c>
      <c r="C229" s="161" t="s">
        <v>2343</v>
      </c>
      <c r="D229" s="162" t="s">
        <v>3815</v>
      </c>
      <c r="E229" s="163" t="s">
        <v>3813</v>
      </c>
      <c r="F229" s="164">
        <v>226</v>
      </c>
      <c r="G229" s="165">
        <v>67954819</v>
      </c>
      <c r="H229" s="166">
        <v>270</v>
      </c>
      <c r="I229" s="167">
        <v>268</v>
      </c>
      <c r="J229" s="168">
        <v>69963366</v>
      </c>
      <c r="K229" s="169">
        <v>65</v>
      </c>
      <c r="L229" s="170">
        <v>63</v>
      </c>
      <c r="M229" s="165">
        <v>27335027</v>
      </c>
      <c r="N229" s="166">
        <v>340</v>
      </c>
      <c r="O229" s="167">
        <v>336</v>
      </c>
      <c r="P229" s="168">
        <v>16856198</v>
      </c>
      <c r="Q229" s="169">
        <v>120</v>
      </c>
      <c r="R229" s="170">
        <v>117</v>
      </c>
      <c r="S229" s="165">
        <v>92927773</v>
      </c>
      <c r="T229" s="166">
        <v>293</v>
      </c>
      <c r="U229" s="167">
        <v>290</v>
      </c>
      <c r="V229" s="168">
        <v>1876400</v>
      </c>
      <c r="W229" s="169">
        <v>193</v>
      </c>
      <c r="X229" s="170">
        <v>192</v>
      </c>
      <c r="Y229" s="165">
        <v>15800</v>
      </c>
      <c r="Z229" s="166">
        <v>114</v>
      </c>
      <c r="AA229" s="167">
        <v>114</v>
      </c>
      <c r="AB229" s="168">
        <v>515</v>
      </c>
      <c r="AC229" s="171">
        <v>361</v>
      </c>
      <c r="AD229" s="163">
        <v>0</v>
      </c>
      <c r="AE229" s="172">
        <v>100</v>
      </c>
      <c r="AF229" s="173">
        <v>0</v>
      </c>
    </row>
    <row r="230" spans="1:32" ht="18.75" customHeight="1">
      <c r="A230" s="29">
        <v>228</v>
      </c>
      <c r="B230" s="64">
        <v>148</v>
      </c>
      <c r="C230" s="31" t="s">
        <v>1265</v>
      </c>
      <c r="D230" s="32" t="s">
        <v>3373</v>
      </c>
      <c r="E230" s="42" t="s">
        <v>3813</v>
      </c>
      <c r="F230" s="44">
        <v>227</v>
      </c>
      <c r="G230" s="35">
        <v>67782356</v>
      </c>
      <c r="H230" s="36">
        <v>171</v>
      </c>
      <c r="I230" s="37">
        <v>169</v>
      </c>
      <c r="J230" s="38">
        <v>80299951</v>
      </c>
      <c r="K230" s="39" t="s">
        <v>3813</v>
      </c>
      <c r="L230" s="40" t="s">
        <v>3813</v>
      </c>
      <c r="M230" s="41" t="s">
        <v>3813</v>
      </c>
      <c r="N230" s="36" t="s">
        <v>3813</v>
      </c>
      <c r="O230" s="37" t="s">
        <v>3813</v>
      </c>
      <c r="P230" s="59" t="s">
        <v>3813</v>
      </c>
      <c r="Q230" s="39" t="s">
        <v>3813</v>
      </c>
      <c r="R230" s="40" t="s">
        <v>3813</v>
      </c>
      <c r="S230" s="41" t="s">
        <v>3813</v>
      </c>
      <c r="T230" s="36" t="s">
        <v>3813</v>
      </c>
      <c r="U230" s="37" t="s">
        <v>3813</v>
      </c>
      <c r="V230" s="59" t="s">
        <v>3813</v>
      </c>
      <c r="W230" s="39" t="s">
        <v>3813</v>
      </c>
      <c r="X230" s="40" t="s">
        <v>3813</v>
      </c>
      <c r="Y230" s="41" t="s">
        <v>3813</v>
      </c>
      <c r="Z230" s="36" t="s">
        <v>3813</v>
      </c>
      <c r="AA230" s="37" t="s">
        <v>3813</v>
      </c>
      <c r="AB230" s="59" t="s">
        <v>3813</v>
      </c>
      <c r="AC230" s="94">
        <v>311</v>
      </c>
      <c r="AD230" s="42">
        <v>0</v>
      </c>
      <c r="AE230" s="34">
        <v>100</v>
      </c>
      <c r="AF230" s="43">
        <v>0</v>
      </c>
    </row>
    <row r="231" spans="1:32" ht="18.75" customHeight="1">
      <c r="A231" s="29">
        <v>229</v>
      </c>
      <c r="B231" s="30">
        <v>278</v>
      </c>
      <c r="C231" s="31" t="s">
        <v>206</v>
      </c>
      <c r="D231" s="32" t="s">
        <v>3369</v>
      </c>
      <c r="E231" s="42" t="s">
        <v>3813</v>
      </c>
      <c r="F231" s="44">
        <v>228</v>
      </c>
      <c r="G231" s="35">
        <v>67670477</v>
      </c>
      <c r="H231" s="36">
        <v>276</v>
      </c>
      <c r="I231" s="37">
        <v>274</v>
      </c>
      <c r="J231" s="38">
        <v>69202526</v>
      </c>
      <c r="K231" s="39">
        <v>149</v>
      </c>
      <c r="L231" s="40">
        <v>147</v>
      </c>
      <c r="M231" s="35">
        <v>19848747</v>
      </c>
      <c r="N231" s="36">
        <v>73</v>
      </c>
      <c r="O231" s="37">
        <v>70</v>
      </c>
      <c r="P231" s="38">
        <v>59805697</v>
      </c>
      <c r="Q231" s="39">
        <v>212</v>
      </c>
      <c r="R231" s="40">
        <v>209</v>
      </c>
      <c r="S231" s="35">
        <v>67054282</v>
      </c>
      <c r="T231" s="36">
        <v>79</v>
      </c>
      <c r="U231" s="37">
        <v>78</v>
      </c>
      <c r="V231" s="38">
        <v>9097824</v>
      </c>
      <c r="W231" s="39">
        <v>336</v>
      </c>
      <c r="X231" s="40">
        <v>335</v>
      </c>
      <c r="Y231" s="35">
        <v>2695</v>
      </c>
      <c r="Z231" s="36">
        <v>254</v>
      </c>
      <c r="AA231" s="37">
        <v>250</v>
      </c>
      <c r="AB231" s="38">
        <v>294</v>
      </c>
      <c r="AC231" s="94">
        <v>321</v>
      </c>
      <c r="AD231" s="42">
        <v>0</v>
      </c>
      <c r="AE231" s="34">
        <v>100</v>
      </c>
      <c r="AF231" s="43">
        <v>0</v>
      </c>
    </row>
    <row r="232" spans="1:32" ht="18.75" customHeight="1">
      <c r="A232" s="45">
        <v>230</v>
      </c>
      <c r="B232" s="46">
        <v>320</v>
      </c>
      <c r="C232" s="47" t="s">
        <v>1593</v>
      </c>
      <c r="D232" s="48" t="s">
        <v>465</v>
      </c>
      <c r="E232" s="49" t="s">
        <v>3813</v>
      </c>
      <c r="F232" s="50">
        <v>229</v>
      </c>
      <c r="G232" s="51">
        <v>67592821</v>
      </c>
      <c r="H232" s="52">
        <v>274</v>
      </c>
      <c r="I232" s="53">
        <v>272</v>
      </c>
      <c r="J232" s="54">
        <v>69398415</v>
      </c>
      <c r="K232" s="55">
        <v>360</v>
      </c>
      <c r="L232" s="56">
        <v>357</v>
      </c>
      <c r="M232" s="51">
        <v>9137205</v>
      </c>
      <c r="N232" s="52">
        <v>461</v>
      </c>
      <c r="O232" s="53">
        <v>457</v>
      </c>
      <c r="P232" s="54">
        <v>7088347</v>
      </c>
      <c r="Q232" s="55">
        <v>465</v>
      </c>
      <c r="R232" s="56">
        <v>461</v>
      </c>
      <c r="S232" s="51">
        <v>27291239</v>
      </c>
      <c r="T232" s="52">
        <v>407</v>
      </c>
      <c r="U232" s="53">
        <v>403</v>
      </c>
      <c r="V232" s="54">
        <v>203134</v>
      </c>
      <c r="W232" s="55">
        <v>333</v>
      </c>
      <c r="X232" s="56">
        <v>332</v>
      </c>
      <c r="Y232" s="51">
        <v>2717</v>
      </c>
      <c r="Z232" s="52">
        <v>439</v>
      </c>
      <c r="AA232" s="53">
        <v>435</v>
      </c>
      <c r="AB232" s="54">
        <v>94</v>
      </c>
      <c r="AC232" s="95">
        <v>311</v>
      </c>
      <c r="AD232" s="49">
        <v>0</v>
      </c>
      <c r="AE232" s="57">
        <v>100</v>
      </c>
      <c r="AF232" s="58">
        <v>0</v>
      </c>
    </row>
    <row r="233" spans="1:32" ht="18.75" customHeight="1">
      <c r="A233" s="15">
        <v>231</v>
      </c>
      <c r="B233" s="16">
        <v>79</v>
      </c>
      <c r="C233" s="17" t="s">
        <v>96</v>
      </c>
      <c r="D233" s="18" t="s">
        <v>3368</v>
      </c>
      <c r="E233" s="19" t="s">
        <v>3813</v>
      </c>
      <c r="F233" s="20">
        <v>230</v>
      </c>
      <c r="G233" s="21">
        <v>67469587</v>
      </c>
      <c r="H233" s="22">
        <v>246</v>
      </c>
      <c r="I233" s="23">
        <v>244</v>
      </c>
      <c r="J233" s="24">
        <v>72325416</v>
      </c>
      <c r="K233" s="25" t="s">
        <v>3813</v>
      </c>
      <c r="L233" s="26" t="s">
        <v>3813</v>
      </c>
      <c r="M233" s="61" t="s">
        <v>3813</v>
      </c>
      <c r="N233" s="22">
        <v>444</v>
      </c>
      <c r="O233" s="23">
        <v>440</v>
      </c>
      <c r="P233" s="24">
        <v>9201104</v>
      </c>
      <c r="Q233" s="25">
        <v>347</v>
      </c>
      <c r="R233" s="26">
        <v>344</v>
      </c>
      <c r="S233" s="21">
        <v>43880364</v>
      </c>
      <c r="T233" s="22" t="s">
        <v>3813</v>
      </c>
      <c r="U233" s="23" t="s">
        <v>3813</v>
      </c>
      <c r="V233" s="66" t="s">
        <v>3813</v>
      </c>
      <c r="W233" s="25">
        <v>36</v>
      </c>
      <c r="X233" s="26">
        <v>36</v>
      </c>
      <c r="Y233" s="21">
        <v>41481</v>
      </c>
      <c r="Z233" s="22">
        <v>433</v>
      </c>
      <c r="AA233" s="23">
        <v>429</v>
      </c>
      <c r="AB233" s="24">
        <v>100</v>
      </c>
      <c r="AC233" s="93">
        <v>383</v>
      </c>
      <c r="AD233" s="19">
        <v>0</v>
      </c>
      <c r="AE233" s="27">
        <v>100</v>
      </c>
      <c r="AF233" s="28">
        <v>0</v>
      </c>
    </row>
    <row r="234" spans="1:32" ht="18.75" customHeight="1">
      <c r="A234" s="159">
        <v>232</v>
      </c>
      <c r="B234" s="160">
        <v>309</v>
      </c>
      <c r="C234" s="161" t="s">
        <v>1594</v>
      </c>
      <c r="D234" s="162" t="s">
        <v>3815</v>
      </c>
      <c r="E234" s="163" t="s">
        <v>3813</v>
      </c>
      <c r="F234" s="164">
        <v>231</v>
      </c>
      <c r="G234" s="165">
        <v>67433975</v>
      </c>
      <c r="H234" s="166">
        <v>254</v>
      </c>
      <c r="I234" s="167">
        <v>252</v>
      </c>
      <c r="J234" s="168">
        <v>71558582</v>
      </c>
      <c r="K234" s="169">
        <v>183</v>
      </c>
      <c r="L234" s="170">
        <v>180</v>
      </c>
      <c r="M234" s="165">
        <v>17610027</v>
      </c>
      <c r="N234" s="166">
        <v>474</v>
      </c>
      <c r="O234" s="167">
        <v>470</v>
      </c>
      <c r="P234" s="168">
        <v>4310674</v>
      </c>
      <c r="Q234" s="169">
        <v>492</v>
      </c>
      <c r="R234" s="170">
        <v>488</v>
      </c>
      <c r="S234" s="165">
        <v>21112693</v>
      </c>
      <c r="T234" s="166">
        <v>374</v>
      </c>
      <c r="U234" s="167">
        <v>371</v>
      </c>
      <c r="V234" s="168">
        <v>609249</v>
      </c>
      <c r="W234" s="169" t="s">
        <v>3813</v>
      </c>
      <c r="X234" s="170" t="s">
        <v>3813</v>
      </c>
      <c r="Y234" s="189" t="s">
        <v>3813</v>
      </c>
      <c r="Z234" s="166">
        <v>8</v>
      </c>
      <c r="AA234" s="167">
        <v>8</v>
      </c>
      <c r="AB234" s="168">
        <v>1350</v>
      </c>
      <c r="AC234" s="171">
        <v>311</v>
      </c>
      <c r="AD234" s="163">
        <v>0</v>
      </c>
      <c r="AE234" s="172">
        <v>100</v>
      </c>
      <c r="AF234" s="173">
        <v>0</v>
      </c>
    </row>
    <row r="235" spans="1:32" ht="18.75" customHeight="1">
      <c r="A235" s="29">
        <v>233</v>
      </c>
      <c r="B235" s="30" t="s">
        <v>3813</v>
      </c>
      <c r="C235" s="31" t="s">
        <v>1595</v>
      </c>
      <c r="D235" s="32" t="s">
        <v>3812</v>
      </c>
      <c r="E235" s="42" t="s">
        <v>3813</v>
      </c>
      <c r="F235" s="44">
        <v>232</v>
      </c>
      <c r="G235" s="35">
        <v>67299689</v>
      </c>
      <c r="H235" s="36">
        <v>219</v>
      </c>
      <c r="I235" s="37">
        <v>217</v>
      </c>
      <c r="J235" s="38">
        <v>74763507</v>
      </c>
      <c r="K235" s="39">
        <v>207</v>
      </c>
      <c r="L235" s="40">
        <v>204</v>
      </c>
      <c r="M235" s="35">
        <v>15958566</v>
      </c>
      <c r="N235" s="36">
        <v>376</v>
      </c>
      <c r="O235" s="37">
        <v>372</v>
      </c>
      <c r="P235" s="38">
        <v>14319836</v>
      </c>
      <c r="Q235" s="39">
        <v>178</v>
      </c>
      <c r="R235" s="40">
        <v>175</v>
      </c>
      <c r="S235" s="35">
        <v>75148759</v>
      </c>
      <c r="T235" s="36">
        <v>229</v>
      </c>
      <c r="U235" s="37">
        <v>227</v>
      </c>
      <c r="V235" s="38">
        <v>3330280</v>
      </c>
      <c r="W235" s="39">
        <v>311</v>
      </c>
      <c r="X235" s="40">
        <v>310</v>
      </c>
      <c r="Y235" s="35">
        <v>4252</v>
      </c>
      <c r="Z235" s="36">
        <v>436</v>
      </c>
      <c r="AA235" s="37">
        <v>432</v>
      </c>
      <c r="AB235" s="38">
        <v>98</v>
      </c>
      <c r="AC235" s="94">
        <v>355</v>
      </c>
      <c r="AD235" s="42">
        <v>0</v>
      </c>
      <c r="AE235" s="34">
        <v>100</v>
      </c>
      <c r="AF235" s="43">
        <v>0</v>
      </c>
    </row>
    <row r="236" spans="1:32" ht="18.75" customHeight="1">
      <c r="A236" s="29">
        <v>234</v>
      </c>
      <c r="B236" s="30">
        <v>219</v>
      </c>
      <c r="C236" s="31" t="s">
        <v>3906</v>
      </c>
      <c r="D236" s="32" t="s">
        <v>3371</v>
      </c>
      <c r="E236" s="42" t="s">
        <v>3813</v>
      </c>
      <c r="F236" s="44">
        <v>233</v>
      </c>
      <c r="G236" s="35">
        <v>67224256</v>
      </c>
      <c r="H236" s="36">
        <v>102</v>
      </c>
      <c r="I236" s="37">
        <v>100</v>
      </c>
      <c r="J236" s="38">
        <v>92327411</v>
      </c>
      <c r="K236" s="39" t="s">
        <v>3813</v>
      </c>
      <c r="L236" s="40" t="s">
        <v>3813</v>
      </c>
      <c r="M236" s="41" t="s">
        <v>3813</v>
      </c>
      <c r="N236" s="36" t="s">
        <v>3813</v>
      </c>
      <c r="O236" s="37" t="s">
        <v>3813</v>
      </c>
      <c r="P236" s="59" t="s">
        <v>3813</v>
      </c>
      <c r="Q236" s="39" t="s">
        <v>3813</v>
      </c>
      <c r="R236" s="40" t="s">
        <v>3813</v>
      </c>
      <c r="S236" s="41" t="s">
        <v>3813</v>
      </c>
      <c r="T236" s="36" t="s">
        <v>3813</v>
      </c>
      <c r="U236" s="37" t="s">
        <v>3813</v>
      </c>
      <c r="V236" s="59" t="s">
        <v>3813</v>
      </c>
      <c r="W236" s="39">
        <v>355</v>
      </c>
      <c r="X236" s="40">
        <v>354</v>
      </c>
      <c r="Y236" s="35">
        <v>1711</v>
      </c>
      <c r="Z236" s="36" t="s">
        <v>3813</v>
      </c>
      <c r="AA236" s="37" t="s">
        <v>3813</v>
      </c>
      <c r="AB236" s="59" t="s">
        <v>3813</v>
      </c>
      <c r="AC236" s="94">
        <v>311</v>
      </c>
      <c r="AD236" s="42">
        <v>0</v>
      </c>
      <c r="AE236" s="34">
        <v>100</v>
      </c>
      <c r="AF236" s="43">
        <v>0</v>
      </c>
    </row>
    <row r="237" spans="1:32" ht="18.75" customHeight="1">
      <c r="A237" s="45">
        <v>235</v>
      </c>
      <c r="B237" s="46">
        <v>238</v>
      </c>
      <c r="C237" s="47" t="s">
        <v>1128</v>
      </c>
      <c r="D237" s="48" t="s">
        <v>83</v>
      </c>
      <c r="E237" s="49" t="s">
        <v>3813</v>
      </c>
      <c r="F237" s="50">
        <v>234</v>
      </c>
      <c r="G237" s="51">
        <v>67151409</v>
      </c>
      <c r="H237" s="52">
        <v>233</v>
      </c>
      <c r="I237" s="53">
        <v>231</v>
      </c>
      <c r="J237" s="54">
        <v>73892208</v>
      </c>
      <c r="K237" s="55">
        <v>131</v>
      </c>
      <c r="L237" s="56">
        <v>129</v>
      </c>
      <c r="M237" s="51">
        <v>21080661</v>
      </c>
      <c r="N237" s="52">
        <v>28</v>
      </c>
      <c r="O237" s="53">
        <v>26</v>
      </c>
      <c r="P237" s="54">
        <v>103240321</v>
      </c>
      <c r="Q237" s="55">
        <v>83</v>
      </c>
      <c r="R237" s="56">
        <v>80</v>
      </c>
      <c r="S237" s="51">
        <v>115875774</v>
      </c>
      <c r="T237" s="52">
        <v>73</v>
      </c>
      <c r="U237" s="53">
        <v>72</v>
      </c>
      <c r="V237" s="54">
        <v>9641372</v>
      </c>
      <c r="W237" s="55">
        <v>248</v>
      </c>
      <c r="X237" s="56">
        <v>247</v>
      </c>
      <c r="Y237" s="51">
        <v>10295</v>
      </c>
      <c r="Z237" s="52">
        <v>209</v>
      </c>
      <c r="AA237" s="53">
        <v>208</v>
      </c>
      <c r="AB237" s="54">
        <v>339</v>
      </c>
      <c r="AC237" s="95">
        <v>331</v>
      </c>
      <c r="AD237" s="49">
        <v>0</v>
      </c>
      <c r="AE237" s="57">
        <v>100</v>
      </c>
      <c r="AF237" s="58">
        <v>0</v>
      </c>
    </row>
    <row r="238" spans="1:32" ht="18.75" customHeight="1">
      <c r="A238" s="15">
        <v>236</v>
      </c>
      <c r="B238" s="16" t="s">
        <v>3813</v>
      </c>
      <c r="C238" s="17" t="s">
        <v>1596</v>
      </c>
      <c r="D238" s="18" t="s">
        <v>3816</v>
      </c>
      <c r="E238" s="19" t="s">
        <v>3813</v>
      </c>
      <c r="F238" s="20">
        <v>235</v>
      </c>
      <c r="G238" s="21">
        <v>66889429</v>
      </c>
      <c r="H238" s="22">
        <v>279</v>
      </c>
      <c r="I238" s="23">
        <v>277</v>
      </c>
      <c r="J238" s="24">
        <v>68822185</v>
      </c>
      <c r="K238" s="25" t="s">
        <v>3813</v>
      </c>
      <c r="L238" s="26" t="s">
        <v>3813</v>
      </c>
      <c r="M238" s="61" t="s">
        <v>3813</v>
      </c>
      <c r="N238" s="22" t="s">
        <v>3813</v>
      </c>
      <c r="O238" s="23" t="s">
        <v>3813</v>
      </c>
      <c r="P238" s="66" t="s">
        <v>3813</v>
      </c>
      <c r="Q238" s="25" t="s">
        <v>3813</v>
      </c>
      <c r="R238" s="26" t="s">
        <v>3813</v>
      </c>
      <c r="S238" s="61" t="s">
        <v>3813</v>
      </c>
      <c r="T238" s="22" t="s">
        <v>3813</v>
      </c>
      <c r="U238" s="23" t="s">
        <v>3813</v>
      </c>
      <c r="V238" s="66" t="s">
        <v>3813</v>
      </c>
      <c r="W238" s="25" t="s">
        <v>3813</v>
      </c>
      <c r="X238" s="26" t="s">
        <v>3813</v>
      </c>
      <c r="Y238" s="61" t="s">
        <v>3813</v>
      </c>
      <c r="Z238" s="22" t="s">
        <v>3813</v>
      </c>
      <c r="AA238" s="23" t="s">
        <v>3813</v>
      </c>
      <c r="AB238" s="66" t="s">
        <v>3813</v>
      </c>
      <c r="AC238" s="93">
        <v>361</v>
      </c>
      <c r="AD238" s="19">
        <v>0</v>
      </c>
      <c r="AE238" s="27">
        <v>100</v>
      </c>
      <c r="AF238" s="28">
        <v>0</v>
      </c>
    </row>
    <row r="239" spans="1:32" ht="18.75" customHeight="1">
      <c r="A239" s="29">
        <v>237</v>
      </c>
      <c r="B239" s="30">
        <v>304</v>
      </c>
      <c r="C239" s="31" t="s">
        <v>1169</v>
      </c>
      <c r="D239" s="32" t="s">
        <v>3376</v>
      </c>
      <c r="E239" s="42" t="s">
        <v>3813</v>
      </c>
      <c r="F239" s="44">
        <v>236</v>
      </c>
      <c r="G239" s="35">
        <v>66814323</v>
      </c>
      <c r="H239" s="36">
        <v>293</v>
      </c>
      <c r="I239" s="37">
        <v>291</v>
      </c>
      <c r="J239" s="38">
        <v>66814323</v>
      </c>
      <c r="K239" s="39">
        <v>457</v>
      </c>
      <c r="L239" s="40">
        <v>454</v>
      </c>
      <c r="M239" s="35">
        <v>3548857</v>
      </c>
      <c r="N239" s="36">
        <v>460</v>
      </c>
      <c r="O239" s="37">
        <v>456</v>
      </c>
      <c r="P239" s="38">
        <v>7145357</v>
      </c>
      <c r="Q239" s="39">
        <v>480</v>
      </c>
      <c r="R239" s="40">
        <v>476</v>
      </c>
      <c r="S239" s="35">
        <v>24289100</v>
      </c>
      <c r="T239" s="36">
        <v>373</v>
      </c>
      <c r="U239" s="37">
        <v>370</v>
      </c>
      <c r="V239" s="38">
        <v>615674</v>
      </c>
      <c r="W239" s="39" t="s">
        <v>3813</v>
      </c>
      <c r="X239" s="40" t="s">
        <v>3813</v>
      </c>
      <c r="Y239" s="41" t="s">
        <v>3813</v>
      </c>
      <c r="Z239" s="36">
        <v>486</v>
      </c>
      <c r="AA239" s="37">
        <v>482</v>
      </c>
      <c r="AB239" s="38">
        <v>44</v>
      </c>
      <c r="AC239" s="94">
        <v>312</v>
      </c>
      <c r="AD239" s="42">
        <v>0</v>
      </c>
      <c r="AE239" s="34">
        <v>100</v>
      </c>
      <c r="AF239" s="43">
        <v>0</v>
      </c>
    </row>
    <row r="240" spans="1:32" ht="18.75" customHeight="1">
      <c r="A240" s="29">
        <v>238</v>
      </c>
      <c r="B240" s="30">
        <v>401</v>
      </c>
      <c r="C240" s="31" t="s">
        <v>552</v>
      </c>
      <c r="D240" s="32" t="s">
        <v>2991</v>
      </c>
      <c r="E240" s="42" t="s">
        <v>3813</v>
      </c>
      <c r="F240" s="44">
        <v>237</v>
      </c>
      <c r="G240" s="35">
        <v>66726421</v>
      </c>
      <c r="H240" s="36">
        <v>266</v>
      </c>
      <c r="I240" s="37">
        <v>264</v>
      </c>
      <c r="J240" s="38">
        <v>70146498</v>
      </c>
      <c r="K240" s="39">
        <v>168</v>
      </c>
      <c r="L240" s="40">
        <v>165</v>
      </c>
      <c r="M240" s="35">
        <v>18504814</v>
      </c>
      <c r="N240" s="36">
        <v>308</v>
      </c>
      <c r="O240" s="37">
        <v>304</v>
      </c>
      <c r="P240" s="38">
        <v>20478806</v>
      </c>
      <c r="Q240" s="39">
        <v>358</v>
      </c>
      <c r="R240" s="40">
        <v>355</v>
      </c>
      <c r="S240" s="35">
        <v>42893215</v>
      </c>
      <c r="T240" s="36">
        <v>309</v>
      </c>
      <c r="U240" s="37">
        <v>306</v>
      </c>
      <c r="V240" s="38">
        <v>1539398</v>
      </c>
      <c r="W240" s="39" t="s">
        <v>3813</v>
      </c>
      <c r="X240" s="40" t="s">
        <v>3813</v>
      </c>
      <c r="Y240" s="41" t="s">
        <v>3813</v>
      </c>
      <c r="Z240" s="36">
        <v>13</v>
      </c>
      <c r="AA240" s="37">
        <v>13</v>
      </c>
      <c r="AB240" s="38">
        <v>1167</v>
      </c>
      <c r="AC240" s="94">
        <v>321</v>
      </c>
      <c r="AD240" s="42">
        <v>0</v>
      </c>
      <c r="AE240" s="34">
        <v>100</v>
      </c>
      <c r="AF240" s="43">
        <v>0</v>
      </c>
    </row>
    <row r="241" spans="1:32" ht="18.75" customHeight="1">
      <c r="A241" s="29">
        <v>239</v>
      </c>
      <c r="B241" s="30" t="s">
        <v>3813</v>
      </c>
      <c r="C241" s="64" t="s">
        <v>3813</v>
      </c>
      <c r="D241" s="32" t="s">
        <v>3369</v>
      </c>
      <c r="E241" s="42" t="s">
        <v>3813</v>
      </c>
      <c r="F241" s="44">
        <v>238</v>
      </c>
      <c r="G241" s="41" t="s">
        <v>3813</v>
      </c>
      <c r="H241" s="36">
        <v>216</v>
      </c>
      <c r="I241" s="37">
        <v>214</v>
      </c>
      <c r="J241" s="59" t="s">
        <v>3813</v>
      </c>
      <c r="K241" s="39">
        <v>176</v>
      </c>
      <c r="L241" s="40">
        <v>173</v>
      </c>
      <c r="M241" s="41" t="s">
        <v>3813</v>
      </c>
      <c r="N241" s="36">
        <v>263</v>
      </c>
      <c r="O241" s="37">
        <v>259</v>
      </c>
      <c r="P241" s="59" t="s">
        <v>3813</v>
      </c>
      <c r="Q241" s="39">
        <v>376</v>
      </c>
      <c r="R241" s="40">
        <v>373</v>
      </c>
      <c r="S241" s="41" t="s">
        <v>3813</v>
      </c>
      <c r="T241" s="36">
        <v>94</v>
      </c>
      <c r="U241" s="37">
        <v>93</v>
      </c>
      <c r="V241" s="59" t="s">
        <v>3813</v>
      </c>
      <c r="W241" s="39">
        <v>185</v>
      </c>
      <c r="X241" s="40">
        <v>184</v>
      </c>
      <c r="Y241" s="41" t="s">
        <v>3813</v>
      </c>
      <c r="Z241" s="36">
        <v>331</v>
      </c>
      <c r="AA241" s="37">
        <v>327</v>
      </c>
      <c r="AB241" s="59" t="s">
        <v>3813</v>
      </c>
      <c r="AC241" s="94">
        <v>384</v>
      </c>
      <c r="AD241" s="42">
        <v>0</v>
      </c>
      <c r="AE241" s="34">
        <v>99</v>
      </c>
      <c r="AF241" s="43">
        <v>1</v>
      </c>
    </row>
    <row r="242" spans="1:32" ht="18.75" customHeight="1">
      <c r="A242" s="45">
        <v>240</v>
      </c>
      <c r="B242" s="46">
        <v>128</v>
      </c>
      <c r="C242" s="47" t="s">
        <v>1597</v>
      </c>
      <c r="D242" s="48" t="s">
        <v>465</v>
      </c>
      <c r="E242" s="49" t="s">
        <v>3813</v>
      </c>
      <c r="F242" s="50">
        <v>239</v>
      </c>
      <c r="G242" s="51">
        <v>66546118</v>
      </c>
      <c r="H242" s="52">
        <v>259</v>
      </c>
      <c r="I242" s="53">
        <v>257</v>
      </c>
      <c r="J242" s="54">
        <v>70927545</v>
      </c>
      <c r="K242" s="55">
        <v>69</v>
      </c>
      <c r="L242" s="56">
        <v>67</v>
      </c>
      <c r="M242" s="51">
        <v>26952562</v>
      </c>
      <c r="N242" s="52">
        <v>86</v>
      </c>
      <c r="O242" s="53">
        <v>83</v>
      </c>
      <c r="P242" s="54">
        <v>56286241</v>
      </c>
      <c r="Q242" s="55">
        <v>59</v>
      </c>
      <c r="R242" s="56">
        <v>57</v>
      </c>
      <c r="S242" s="51">
        <v>136962688</v>
      </c>
      <c r="T242" s="52">
        <v>30</v>
      </c>
      <c r="U242" s="53">
        <v>29</v>
      </c>
      <c r="V242" s="54">
        <v>16136911</v>
      </c>
      <c r="W242" s="55">
        <v>242</v>
      </c>
      <c r="X242" s="56">
        <v>241</v>
      </c>
      <c r="Y242" s="51">
        <v>11055</v>
      </c>
      <c r="Z242" s="52">
        <v>271</v>
      </c>
      <c r="AA242" s="53">
        <v>267</v>
      </c>
      <c r="AB242" s="54">
        <v>276</v>
      </c>
      <c r="AC242" s="95">
        <v>356</v>
      </c>
      <c r="AD242" s="49">
        <v>0</v>
      </c>
      <c r="AE242" s="57">
        <v>100</v>
      </c>
      <c r="AF242" s="58">
        <v>0</v>
      </c>
    </row>
    <row r="243" spans="1:32" ht="18.75" customHeight="1">
      <c r="A243" s="15">
        <v>241</v>
      </c>
      <c r="B243" s="16" t="s">
        <v>3813</v>
      </c>
      <c r="C243" s="82" t="s">
        <v>3813</v>
      </c>
      <c r="D243" s="18" t="s">
        <v>3369</v>
      </c>
      <c r="E243" s="19" t="s">
        <v>3813</v>
      </c>
      <c r="F243" s="20">
        <v>240</v>
      </c>
      <c r="G243" s="61" t="s">
        <v>3813</v>
      </c>
      <c r="H243" s="22">
        <v>285</v>
      </c>
      <c r="I243" s="23">
        <v>283</v>
      </c>
      <c r="J243" s="66" t="s">
        <v>3813</v>
      </c>
      <c r="K243" s="25">
        <v>450</v>
      </c>
      <c r="L243" s="26">
        <v>447</v>
      </c>
      <c r="M243" s="61" t="s">
        <v>3813</v>
      </c>
      <c r="N243" s="22">
        <v>139</v>
      </c>
      <c r="O243" s="23">
        <v>136</v>
      </c>
      <c r="P243" s="66" t="s">
        <v>3813</v>
      </c>
      <c r="Q243" s="25">
        <v>61</v>
      </c>
      <c r="R243" s="26">
        <v>59</v>
      </c>
      <c r="S243" s="61" t="s">
        <v>3813</v>
      </c>
      <c r="T243" s="22">
        <v>477</v>
      </c>
      <c r="U243" s="23">
        <v>473</v>
      </c>
      <c r="V243" s="66" t="s">
        <v>3813</v>
      </c>
      <c r="W243" s="25">
        <v>73</v>
      </c>
      <c r="X243" s="26">
        <v>72</v>
      </c>
      <c r="Y243" s="61" t="s">
        <v>3813</v>
      </c>
      <c r="Z243" s="22">
        <v>118</v>
      </c>
      <c r="AA243" s="23">
        <v>118</v>
      </c>
      <c r="AB243" s="66" t="s">
        <v>3813</v>
      </c>
      <c r="AC243" s="93">
        <v>382</v>
      </c>
      <c r="AD243" s="19">
        <v>0</v>
      </c>
      <c r="AE243" s="27">
        <v>100</v>
      </c>
      <c r="AF243" s="28">
        <v>0</v>
      </c>
    </row>
    <row r="244" spans="1:32" ht="18.75" customHeight="1">
      <c r="A244" s="159">
        <v>242</v>
      </c>
      <c r="B244" s="160" t="s">
        <v>3813</v>
      </c>
      <c r="C244" s="161" t="s">
        <v>1598</v>
      </c>
      <c r="D244" s="162" t="s">
        <v>3815</v>
      </c>
      <c r="E244" s="163" t="s">
        <v>3813</v>
      </c>
      <c r="F244" s="164">
        <v>241</v>
      </c>
      <c r="G244" s="165">
        <v>66414058</v>
      </c>
      <c r="H244" s="166">
        <v>281</v>
      </c>
      <c r="I244" s="167">
        <v>279</v>
      </c>
      <c r="J244" s="168">
        <v>68578508</v>
      </c>
      <c r="K244" s="169">
        <v>497</v>
      </c>
      <c r="L244" s="170">
        <v>494</v>
      </c>
      <c r="M244" s="165">
        <v>-8372866</v>
      </c>
      <c r="N244" s="166">
        <v>496</v>
      </c>
      <c r="O244" s="167">
        <v>492</v>
      </c>
      <c r="P244" s="168">
        <v>-25813754</v>
      </c>
      <c r="Q244" s="169">
        <v>389</v>
      </c>
      <c r="R244" s="170">
        <v>386</v>
      </c>
      <c r="S244" s="165">
        <v>39044063</v>
      </c>
      <c r="T244" s="166">
        <v>493</v>
      </c>
      <c r="U244" s="167">
        <v>489</v>
      </c>
      <c r="V244" s="168">
        <v>-13351644</v>
      </c>
      <c r="W244" s="169" t="s">
        <v>3813</v>
      </c>
      <c r="X244" s="170" t="s">
        <v>3813</v>
      </c>
      <c r="Y244" s="189" t="s">
        <v>3813</v>
      </c>
      <c r="Z244" s="166">
        <v>241</v>
      </c>
      <c r="AA244" s="167">
        <v>238</v>
      </c>
      <c r="AB244" s="168">
        <v>314</v>
      </c>
      <c r="AC244" s="171">
        <v>390</v>
      </c>
      <c r="AD244" s="163">
        <v>0</v>
      </c>
      <c r="AE244" s="172">
        <v>100</v>
      </c>
      <c r="AF244" s="173">
        <v>0</v>
      </c>
    </row>
    <row r="245" spans="1:32" ht="18.75" customHeight="1">
      <c r="A245" s="29">
        <v>243</v>
      </c>
      <c r="B245" s="64" t="s">
        <v>3813</v>
      </c>
      <c r="C245" s="31" t="s">
        <v>1599</v>
      </c>
      <c r="D245" s="32" t="s">
        <v>3812</v>
      </c>
      <c r="E245" s="42" t="s">
        <v>3813</v>
      </c>
      <c r="F245" s="44">
        <v>242</v>
      </c>
      <c r="G245" s="35">
        <v>66224769</v>
      </c>
      <c r="H245" s="36">
        <v>287</v>
      </c>
      <c r="I245" s="37">
        <v>285</v>
      </c>
      <c r="J245" s="38">
        <v>67788858</v>
      </c>
      <c r="K245" s="39">
        <v>211</v>
      </c>
      <c r="L245" s="40">
        <v>208</v>
      </c>
      <c r="M245" s="35">
        <v>15879395</v>
      </c>
      <c r="N245" s="36">
        <v>492</v>
      </c>
      <c r="O245" s="37">
        <v>488</v>
      </c>
      <c r="P245" s="38">
        <v>-2397004</v>
      </c>
      <c r="Q245" s="39">
        <v>157</v>
      </c>
      <c r="R245" s="40">
        <v>154</v>
      </c>
      <c r="S245" s="35">
        <v>81002033</v>
      </c>
      <c r="T245" s="36">
        <v>166</v>
      </c>
      <c r="U245" s="37">
        <v>165</v>
      </c>
      <c r="V245" s="38">
        <v>5185718</v>
      </c>
      <c r="W245" s="39">
        <v>375</v>
      </c>
      <c r="X245" s="40">
        <v>374</v>
      </c>
      <c r="Y245" s="35">
        <v>968</v>
      </c>
      <c r="Z245" s="36">
        <v>455</v>
      </c>
      <c r="AA245" s="37">
        <v>451</v>
      </c>
      <c r="AB245" s="38">
        <v>71</v>
      </c>
      <c r="AC245" s="94">
        <v>371</v>
      </c>
      <c r="AD245" s="42">
        <v>0</v>
      </c>
      <c r="AE245" s="34">
        <v>100</v>
      </c>
      <c r="AF245" s="43">
        <v>0</v>
      </c>
    </row>
    <row r="246" spans="1:32" ht="18.75" customHeight="1">
      <c r="A246" s="29">
        <v>244</v>
      </c>
      <c r="B246" s="64">
        <v>245</v>
      </c>
      <c r="C246" s="31" t="s">
        <v>1135</v>
      </c>
      <c r="D246" s="32" t="s">
        <v>3816</v>
      </c>
      <c r="E246" s="42" t="s">
        <v>3813</v>
      </c>
      <c r="F246" s="44">
        <v>243</v>
      </c>
      <c r="G246" s="35">
        <v>66100659</v>
      </c>
      <c r="H246" s="36">
        <v>286</v>
      </c>
      <c r="I246" s="37">
        <v>284</v>
      </c>
      <c r="J246" s="38">
        <v>67913750</v>
      </c>
      <c r="K246" s="39">
        <v>83</v>
      </c>
      <c r="L246" s="40">
        <v>81</v>
      </c>
      <c r="M246" s="35">
        <v>25109556</v>
      </c>
      <c r="N246" s="36">
        <v>188</v>
      </c>
      <c r="O246" s="37">
        <v>185</v>
      </c>
      <c r="P246" s="38">
        <v>34103112</v>
      </c>
      <c r="Q246" s="39">
        <v>239</v>
      </c>
      <c r="R246" s="40">
        <v>236</v>
      </c>
      <c r="S246" s="35">
        <v>60495083</v>
      </c>
      <c r="T246" s="36">
        <v>37</v>
      </c>
      <c r="U246" s="37">
        <v>36</v>
      </c>
      <c r="V246" s="38">
        <v>15182074</v>
      </c>
      <c r="W246" s="39">
        <v>95</v>
      </c>
      <c r="X246" s="40">
        <v>94</v>
      </c>
      <c r="Y246" s="35">
        <v>29029</v>
      </c>
      <c r="Z246" s="36">
        <v>327</v>
      </c>
      <c r="AA246" s="37">
        <v>323</v>
      </c>
      <c r="AB246" s="38">
        <v>210</v>
      </c>
      <c r="AC246" s="94">
        <v>371</v>
      </c>
      <c r="AD246" s="42">
        <v>0</v>
      </c>
      <c r="AE246" s="34">
        <v>100</v>
      </c>
      <c r="AF246" s="43">
        <v>0</v>
      </c>
    </row>
    <row r="247" spans="1:32" ht="18.75" customHeight="1">
      <c r="A247" s="142">
        <v>245</v>
      </c>
      <c r="B247" s="143">
        <v>258</v>
      </c>
      <c r="C247" s="144" t="s">
        <v>1600</v>
      </c>
      <c r="D247" s="145" t="s">
        <v>3815</v>
      </c>
      <c r="E247" s="146" t="s">
        <v>3813</v>
      </c>
      <c r="F247" s="147">
        <v>244</v>
      </c>
      <c r="G247" s="148">
        <v>66004055</v>
      </c>
      <c r="H247" s="149">
        <v>299</v>
      </c>
      <c r="I247" s="150">
        <v>297</v>
      </c>
      <c r="J247" s="151">
        <v>66292402</v>
      </c>
      <c r="K247" s="152">
        <v>295</v>
      </c>
      <c r="L247" s="153">
        <v>292</v>
      </c>
      <c r="M247" s="148">
        <v>12478448</v>
      </c>
      <c r="N247" s="149">
        <v>261</v>
      </c>
      <c r="O247" s="150">
        <v>257</v>
      </c>
      <c r="P247" s="151">
        <v>25178658</v>
      </c>
      <c r="Q247" s="152">
        <v>381</v>
      </c>
      <c r="R247" s="153">
        <v>378</v>
      </c>
      <c r="S247" s="148">
        <v>39937475</v>
      </c>
      <c r="T247" s="149">
        <v>336</v>
      </c>
      <c r="U247" s="150">
        <v>333</v>
      </c>
      <c r="V247" s="151">
        <v>1115712</v>
      </c>
      <c r="W247" s="152">
        <v>38</v>
      </c>
      <c r="X247" s="153">
        <v>38</v>
      </c>
      <c r="Y247" s="148">
        <v>41109</v>
      </c>
      <c r="Z247" s="149">
        <v>285</v>
      </c>
      <c r="AA247" s="150">
        <v>281</v>
      </c>
      <c r="AB247" s="151">
        <v>260</v>
      </c>
      <c r="AC247" s="156">
        <v>322</v>
      </c>
      <c r="AD247" s="146">
        <v>0</v>
      </c>
      <c r="AE247" s="157">
        <v>100</v>
      </c>
      <c r="AF247" s="158">
        <v>0</v>
      </c>
    </row>
    <row r="248" spans="1:32" ht="18.75" customHeight="1">
      <c r="A248" s="15">
        <v>246</v>
      </c>
      <c r="B248" s="16">
        <v>239</v>
      </c>
      <c r="C248" s="17" t="s">
        <v>1601</v>
      </c>
      <c r="D248" s="18" t="s">
        <v>1737</v>
      </c>
      <c r="E248" s="19" t="s">
        <v>3813</v>
      </c>
      <c r="F248" s="20">
        <v>245</v>
      </c>
      <c r="G248" s="21">
        <v>65931864</v>
      </c>
      <c r="H248" s="22">
        <v>295</v>
      </c>
      <c r="I248" s="23">
        <v>293</v>
      </c>
      <c r="J248" s="24">
        <v>66528413</v>
      </c>
      <c r="K248" s="25">
        <v>89</v>
      </c>
      <c r="L248" s="26">
        <v>87</v>
      </c>
      <c r="M248" s="21">
        <v>24544064</v>
      </c>
      <c r="N248" s="22" t="s">
        <v>3813</v>
      </c>
      <c r="O248" s="23" t="s">
        <v>3813</v>
      </c>
      <c r="P248" s="66" t="s">
        <v>3813</v>
      </c>
      <c r="Q248" s="25">
        <v>228</v>
      </c>
      <c r="R248" s="26">
        <v>225</v>
      </c>
      <c r="S248" s="21">
        <v>62544971</v>
      </c>
      <c r="T248" s="22">
        <v>41</v>
      </c>
      <c r="U248" s="23">
        <v>40</v>
      </c>
      <c r="V248" s="24">
        <v>14676723</v>
      </c>
      <c r="W248" s="25">
        <v>198</v>
      </c>
      <c r="X248" s="26">
        <v>197</v>
      </c>
      <c r="Y248" s="21">
        <v>15366</v>
      </c>
      <c r="Z248" s="22">
        <v>199</v>
      </c>
      <c r="AA248" s="23">
        <v>198</v>
      </c>
      <c r="AB248" s="24">
        <v>350</v>
      </c>
      <c r="AC248" s="93">
        <v>356</v>
      </c>
      <c r="AD248" s="19">
        <v>0</v>
      </c>
      <c r="AE248" s="27">
        <v>100</v>
      </c>
      <c r="AF248" s="28">
        <v>0</v>
      </c>
    </row>
    <row r="249" spans="1:32" ht="18.75" customHeight="1">
      <c r="A249" s="29">
        <v>247</v>
      </c>
      <c r="B249" s="30">
        <v>412</v>
      </c>
      <c r="C249" s="31" t="s">
        <v>562</v>
      </c>
      <c r="D249" s="32" t="s">
        <v>3371</v>
      </c>
      <c r="E249" s="42" t="s">
        <v>3813</v>
      </c>
      <c r="F249" s="44">
        <v>246</v>
      </c>
      <c r="G249" s="35">
        <v>65917952</v>
      </c>
      <c r="H249" s="36">
        <v>301</v>
      </c>
      <c r="I249" s="37">
        <v>299</v>
      </c>
      <c r="J249" s="38">
        <v>65917952</v>
      </c>
      <c r="K249" s="39">
        <v>368</v>
      </c>
      <c r="L249" s="40">
        <v>365</v>
      </c>
      <c r="M249" s="35">
        <v>8667652</v>
      </c>
      <c r="N249" s="36">
        <v>228</v>
      </c>
      <c r="O249" s="37">
        <v>225</v>
      </c>
      <c r="P249" s="38">
        <v>28779377</v>
      </c>
      <c r="Q249" s="39">
        <v>307</v>
      </c>
      <c r="R249" s="40">
        <v>304</v>
      </c>
      <c r="S249" s="35">
        <v>49503766</v>
      </c>
      <c r="T249" s="36">
        <v>161</v>
      </c>
      <c r="U249" s="37">
        <v>160</v>
      </c>
      <c r="V249" s="38">
        <v>5230644</v>
      </c>
      <c r="W249" s="39">
        <v>330</v>
      </c>
      <c r="X249" s="40">
        <v>329</v>
      </c>
      <c r="Y249" s="35">
        <v>3000</v>
      </c>
      <c r="Z249" s="36">
        <v>412</v>
      </c>
      <c r="AA249" s="37">
        <v>408</v>
      </c>
      <c r="AB249" s="38">
        <v>127</v>
      </c>
      <c r="AC249" s="94">
        <v>352</v>
      </c>
      <c r="AD249" s="42">
        <v>0</v>
      </c>
      <c r="AE249" s="34">
        <v>100</v>
      </c>
      <c r="AF249" s="43">
        <v>0</v>
      </c>
    </row>
    <row r="250" spans="1:32" ht="18.75" customHeight="1">
      <c r="A250" s="159">
        <v>248</v>
      </c>
      <c r="B250" s="160">
        <v>203</v>
      </c>
      <c r="C250" s="161" t="s">
        <v>3113</v>
      </c>
      <c r="D250" s="162" t="s">
        <v>3815</v>
      </c>
      <c r="E250" s="163" t="s">
        <v>3813</v>
      </c>
      <c r="F250" s="164">
        <v>247</v>
      </c>
      <c r="G250" s="165">
        <v>65843572</v>
      </c>
      <c r="H250" s="166">
        <v>290</v>
      </c>
      <c r="I250" s="167">
        <v>288</v>
      </c>
      <c r="J250" s="168">
        <v>67356443</v>
      </c>
      <c r="K250" s="169">
        <v>209</v>
      </c>
      <c r="L250" s="170">
        <v>206</v>
      </c>
      <c r="M250" s="165">
        <v>15948092</v>
      </c>
      <c r="N250" s="166">
        <v>336</v>
      </c>
      <c r="O250" s="167">
        <v>332</v>
      </c>
      <c r="P250" s="168">
        <v>17308758</v>
      </c>
      <c r="Q250" s="169">
        <v>370</v>
      </c>
      <c r="R250" s="170">
        <v>367</v>
      </c>
      <c r="S250" s="165">
        <v>41340501</v>
      </c>
      <c r="T250" s="166">
        <v>231</v>
      </c>
      <c r="U250" s="167">
        <v>229</v>
      </c>
      <c r="V250" s="168">
        <v>3313293</v>
      </c>
      <c r="W250" s="169">
        <v>104</v>
      </c>
      <c r="X250" s="170">
        <v>103</v>
      </c>
      <c r="Y250" s="165">
        <v>28107</v>
      </c>
      <c r="Z250" s="166">
        <v>194</v>
      </c>
      <c r="AA250" s="167">
        <v>193</v>
      </c>
      <c r="AB250" s="168">
        <v>355</v>
      </c>
      <c r="AC250" s="171">
        <v>372</v>
      </c>
      <c r="AD250" s="163">
        <v>0</v>
      </c>
      <c r="AE250" s="172">
        <v>100</v>
      </c>
      <c r="AF250" s="173">
        <v>0</v>
      </c>
    </row>
    <row r="251" spans="1:32" ht="18.75" customHeight="1">
      <c r="A251" s="159">
        <v>249</v>
      </c>
      <c r="B251" s="160">
        <v>355</v>
      </c>
      <c r="C251" s="161" t="s">
        <v>2349</v>
      </c>
      <c r="D251" s="162" t="s">
        <v>3815</v>
      </c>
      <c r="E251" s="163" t="s">
        <v>3813</v>
      </c>
      <c r="F251" s="164">
        <v>248</v>
      </c>
      <c r="G251" s="165">
        <v>65589722</v>
      </c>
      <c r="H251" s="166">
        <v>251</v>
      </c>
      <c r="I251" s="167">
        <v>249</v>
      </c>
      <c r="J251" s="168">
        <v>71867579</v>
      </c>
      <c r="K251" s="169" t="s">
        <v>3813</v>
      </c>
      <c r="L251" s="170" t="s">
        <v>3813</v>
      </c>
      <c r="M251" s="189" t="s">
        <v>3813</v>
      </c>
      <c r="N251" s="166" t="s">
        <v>3813</v>
      </c>
      <c r="O251" s="167" t="s">
        <v>3813</v>
      </c>
      <c r="P251" s="196" t="s">
        <v>3813</v>
      </c>
      <c r="Q251" s="169" t="s">
        <v>3813</v>
      </c>
      <c r="R251" s="170" t="s">
        <v>3813</v>
      </c>
      <c r="S251" s="189" t="s">
        <v>3813</v>
      </c>
      <c r="T251" s="166" t="s">
        <v>3813</v>
      </c>
      <c r="U251" s="167" t="s">
        <v>3813</v>
      </c>
      <c r="V251" s="196" t="s">
        <v>3813</v>
      </c>
      <c r="W251" s="169" t="s">
        <v>3813</v>
      </c>
      <c r="X251" s="170" t="s">
        <v>3813</v>
      </c>
      <c r="Y251" s="189" t="s">
        <v>3813</v>
      </c>
      <c r="Z251" s="166" t="s">
        <v>3813</v>
      </c>
      <c r="AA251" s="167" t="s">
        <v>3813</v>
      </c>
      <c r="AB251" s="196" t="s">
        <v>3813</v>
      </c>
      <c r="AC251" s="171">
        <v>383</v>
      </c>
      <c r="AD251" s="163">
        <v>0</v>
      </c>
      <c r="AE251" s="172">
        <v>100</v>
      </c>
      <c r="AF251" s="173">
        <v>0</v>
      </c>
    </row>
    <row r="252" spans="1:32" ht="18.75" customHeight="1">
      <c r="A252" s="68">
        <v>250</v>
      </c>
      <c r="B252" s="69" t="s">
        <v>3813</v>
      </c>
      <c r="C252" s="70" t="s">
        <v>1602</v>
      </c>
      <c r="D252" s="71" t="s">
        <v>465</v>
      </c>
      <c r="E252" s="72" t="s">
        <v>3813</v>
      </c>
      <c r="F252" s="73">
        <v>249</v>
      </c>
      <c r="G252" s="74">
        <v>65555958</v>
      </c>
      <c r="H252" s="75">
        <v>190</v>
      </c>
      <c r="I252" s="76">
        <v>188</v>
      </c>
      <c r="J252" s="77">
        <v>78324772</v>
      </c>
      <c r="K252" s="78">
        <v>400</v>
      </c>
      <c r="L252" s="79">
        <v>397</v>
      </c>
      <c r="M252" s="74">
        <v>7029881</v>
      </c>
      <c r="N252" s="75">
        <v>252</v>
      </c>
      <c r="O252" s="76">
        <v>248</v>
      </c>
      <c r="P252" s="77">
        <v>26148145</v>
      </c>
      <c r="Q252" s="78">
        <v>194</v>
      </c>
      <c r="R252" s="79">
        <v>191</v>
      </c>
      <c r="S252" s="74">
        <v>72672253</v>
      </c>
      <c r="T252" s="75">
        <v>340</v>
      </c>
      <c r="U252" s="76">
        <v>337</v>
      </c>
      <c r="V252" s="77">
        <v>1073490</v>
      </c>
      <c r="W252" s="78">
        <v>19</v>
      </c>
      <c r="X252" s="79">
        <v>19</v>
      </c>
      <c r="Y252" s="74">
        <v>49607</v>
      </c>
      <c r="Z252" s="75">
        <v>300</v>
      </c>
      <c r="AA252" s="76">
        <v>296</v>
      </c>
      <c r="AB252" s="77">
        <v>249</v>
      </c>
      <c r="AC252" s="96">
        <v>322</v>
      </c>
      <c r="AD252" s="72">
        <v>0</v>
      </c>
      <c r="AE252" s="80">
        <v>100</v>
      </c>
      <c r="AF252" s="81">
        <v>0</v>
      </c>
    </row>
    <row r="253" spans="1:32" ht="18.75" customHeight="1">
      <c r="A253" s="15">
        <v>251</v>
      </c>
      <c r="B253" s="16">
        <v>256</v>
      </c>
      <c r="C253" s="17" t="s">
        <v>1146</v>
      </c>
      <c r="D253" s="18" t="s">
        <v>465</v>
      </c>
      <c r="E253" s="19" t="s">
        <v>3813</v>
      </c>
      <c r="F253" s="20">
        <v>250</v>
      </c>
      <c r="G253" s="21">
        <v>65488552</v>
      </c>
      <c r="H253" s="22">
        <v>244</v>
      </c>
      <c r="I253" s="23">
        <v>242</v>
      </c>
      <c r="J253" s="24">
        <v>72663138</v>
      </c>
      <c r="K253" s="25">
        <v>151</v>
      </c>
      <c r="L253" s="26">
        <v>149</v>
      </c>
      <c r="M253" s="21">
        <v>19674860</v>
      </c>
      <c r="N253" s="22">
        <v>173</v>
      </c>
      <c r="O253" s="23">
        <v>170</v>
      </c>
      <c r="P253" s="24">
        <v>35815036</v>
      </c>
      <c r="Q253" s="25">
        <v>116</v>
      </c>
      <c r="R253" s="26">
        <v>113</v>
      </c>
      <c r="S253" s="21">
        <v>94356994</v>
      </c>
      <c r="T253" s="22">
        <v>126</v>
      </c>
      <c r="U253" s="23">
        <v>125</v>
      </c>
      <c r="V253" s="24">
        <v>6419827</v>
      </c>
      <c r="W253" s="25" t="s">
        <v>3813</v>
      </c>
      <c r="X253" s="26" t="s">
        <v>3813</v>
      </c>
      <c r="Y253" s="61" t="s">
        <v>3813</v>
      </c>
      <c r="Z253" s="22">
        <v>55</v>
      </c>
      <c r="AA253" s="23">
        <v>55</v>
      </c>
      <c r="AB253" s="24">
        <v>680</v>
      </c>
      <c r="AC253" s="93">
        <v>332</v>
      </c>
      <c r="AD253" s="19">
        <v>0</v>
      </c>
      <c r="AE253" s="27">
        <v>100</v>
      </c>
      <c r="AF253" s="28">
        <v>0</v>
      </c>
    </row>
    <row r="254" spans="1:32" ht="18.75" customHeight="1">
      <c r="A254" s="159">
        <v>252</v>
      </c>
      <c r="B254" s="160">
        <v>191</v>
      </c>
      <c r="C254" s="161" t="s">
        <v>1603</v>
      </c>
      <c r="D254" s="162" t="s">
        <v>3815</v>
      </c>
      <c r="E254" s="193" t="s">
        <v>3813</v>
      </c>
      <c r="F254" s="172">
        <v>251</v>
      </c>
      <c r="G254" s="165">
        <v>65387963</v>
      </c>
      <c r="H254" s="166">
        <v>297</v>
      </c>
      <c r="I254" s="167">
        <v>295</v>
      </c>
      <c r="J254" s="168">
        <v>66445806</v>
      </c>
      <c r="K254" s="169">
        <v>129</v>
      </c>
      <c r="L254" s="170">
        <v>127</v>
      </c>
      <c r="M254" s="165">
        <v>21420621</v>
      </c>
      <c r="N254" s="166">
        <v>361</v>
      </c>
      <c r="O254" s="167">
        <v>357</v>
      </c>
      <c r="P254" s="168">
        <v>15176257</v>
      </c>
      <c r="Q254" s="169">
        <v>55</v>
      </c>
      <c r="R254" s="170">
        <v>53</v>
      </c>
      <c r="S254" s="165">
        <v>143736124</v>
      </c>
      <c r="T254" s="166">
        <v>203</v>
      </c>
      <c r="U254" s="167">
        <v>201</v>
      </c>
      <c r="V254" s="168">
        <v>4100990</v>
      </c>
      <c r="W254" s="169">
        <v>72</v>
      </c>
      <c r="X254" s="170">
        <v>71</v>
      </c>
      <c r="Y254" s="165">
        <v>31992</v>
      </c>
      <c r="Z254" s="166">
        <v>23</v>
      </c>
      <c r="AA254" s="167">
        <v>23</v>
      </c>
      <c r="AB254" s="168">
        <v>1030</v>
      </c>
      <c r="AC254" s="171">
        <v>322</v>
      </c>
      <c r="AD254" s="163">
        <v>0</v>
      </c>
      <c r="AE254" s="172">
        <v>100</v>
      </c>
      <c r="AF254" s="173">
        <v>0</v>
      </c>
    </row>
    <row r="255" spans="1:32" ht="18.75" customHeight="1">
      <c r="A255" s="159">
        <v>253</v>
      </c>
      <c r="B255" s="160">
        <v>299</v>
      </c>
      <c r="C255" s="161" t="s">
        <v>1164</v>
      </c>
      <c r="D255" s="162" t="s">
        <v>3815</v>
      </c>
      <c r="E255" s="163" t="s">
        <v>3813</v>
      </c>
      <c r="F255" s="164">
        <v>252</v>
      </c>
      <c r="G255" s="165">
        <v>65289370</v>
      </c>
      <c r="H255" s="166">
        <v>20</v>
      </c>
      <c r="I255" s="167">
        <v>18</v>
      </c>
      <c r="J255" s="168">
        <v>113770865</v>
      </c>
      <c r="K255" s="169">
        <v>13</v>
      </c>
      <c r="L255" s="170">
        <v>11</v>
      </c>
      <c r="M255" s="165">
        <v>45689150</v>
      </c>
      <c r="N255" s="166">
        <v>45</v>
      </c>
      <c r="O255" s="167">
        <v>43</v>
      </c>
      <c r="P255" s="168">
        <v>83504432</v>
      </c>
      <c r="Q255" s="169">
        <v>66</v>
      </c>
      <c r="R255" s="170">
        <v>64</v>
      </c>
      <c r="S255" s="165">
        <v>130097631</v>
      </c>
      <c r="T255" s="166">
        <v>31</v>
      </c>
      <c r="U255" s="167">
        <v>30</v>
      </c>
      <c r="V255" s="168">
        <v>16075364</v>
      </c>
      <c r="W255" s="169">
        <v>288</v>
      </c>
      <c r="X255" s="170">
        <v>287</v>
      </c>
      <c r="Y255" s="165">
        <v>6296</v>
      </c>
      <c r="Z255" s="166">
        <v>35</v>
      </c>
      <c r="AA255" s="167">
        <v>35</v>
      </c>
      <c r="AB255" s="168">
        <v>869</v>
      </c>
      <c r="AC255" s="171">
        <v>383</v>
      </c>
      <c r="AD255" s="163">
        <v>0</v>
      </c>
      <c r="AE255" s="172">
        <v>100</v>
      </c>
      <c r="AF255" s="173">
        <v>0</v>
      </c>
    </row>
    <row r="256" spans="1:32" ht="18.75" customHeight="1">
      <c r="A256" s="159">
        <v>254</v>
      </c>
      <c r="B256" s="160">
        <v>384</v>
      </c>
      <c r="C256" s="161" t="s">
        <v>1604</v>
      </c>
      <c r="D256" s="162" t="s">
        <v>3815</v>
      </c>
      <c r="E256" s="163" t="s">
        <v>3813</v>
      </c>
      <c r="F256" s="164">
        <v>253</v>
      </c>
      <c r="G256" s="165">
        <v>65287802</v>
      </c>
      <c r="H256" s="166">
        <v>278</v>
      </c>
      <c r="I256" s="167">
        <v>276</v>
      </c>
      <c r="J256" s="168">
        <v>69053345</v>
      </c>
      <c r="K256" s="169">
        <v>492</v>
      </c>
      <c r="L256" s="170">
        <v>489</v>
      </c>
      <c r="M256" s="165">
        <v>-385733</v>
      </c>
      <c r="N256" s="166">
        <v>437</v>
      </c>
      <c r="O256" s="167">
        <v>433</v>
      </c>
      <c r="P256" s="168">
        <v>9883091</v>
      </c>
      <c r="Q256" s="169">
        <v>135</v>
      </c>
      <c r="R256" s="170">
        <v>132</v>
      </c>
      <c r="S256" s="165">
        <v>87734637</v>
      </c>
      <c r="T256" s="166">
        <v>454</v>
      </c>
      <c r="U256" s="167">
        <v>450</v>
      </c>
      <c r="V256" s="168">
        <v>-2534946</v>
      </c>
      <c r="W256" s="169">
        <v>134</v>
      </c>
      <c r="X256" s="170">
        <v>133</v>
      </c>
      <c r="Y256" s="165">
        <v>22991</v>
      </c>
      <c r="Z256" s="166">
        <v>133</v>
      </c>
      <c r="AA256" s="167">
        <v>132</v>
      </c>
      <c r="AB256" s="168">
        <v>477</v>
      </c>
      <c r="AC256" s="171">
        <v>311</v>
      </c>
      <c r="AD256" s="163">
        <v>0</v>
      </c>
      <c r="AE256" s="172">
        <v>100</v>
      </c>
      <c r="AF256" s="173">
        <v>0</v>
      </c>
    </row>
    <row r="257" spans="1:32" ht="18.75" customHeight="1">
      <c r="A257" s="142">
        <v>255</v>
      </c>
      <c r="B257" s="143">
        <v>100</v>
      </c>
      <c r="C257" s="144" t="s">
        <v>1317</v>
      </c>
      <c r="D257" s="145" t="s">
        <v>3815</v>
      </c>
      <c r="E257" s="146" t="s">
        <v>3813</v>
      </c>
      <c r="F257" s="147">
        <v>254</v>
      </c>
      <c r="G257" s="148">
        <v>65277453</v>
      </c>
      <c r="H257" s="149">
        <v>94</v>
      </c>
      <c r="I257" s="150">
        <v>92</v>
      </c>
      <c r="J257" s="151">
        <v>93450864</v>
      </c>
      <c r="K257" s="152">
        <v>28</v>
      </c>
      <c r="L257" s="153">
        <v>26</v>
      </c>
      <c r="M257" s="148">
        <v>36439269</v>
      </c>
      <c r="N257" s="149">
        <v>124</v>
      </c>
      <c r="O257" s="150">
        <v>121</v>
      </c>
      <c r="P257" s="151">
        <v>45123035</v>
      </c>
      <c r="Q257" s="152">
        <v>191</v>
      </c>
      <c r="R257" s="153">
        <v>188</v>
      </c>
      <c r="S257" s="148">
        <v>73582260</v>
      </c>
      <c r="T257" s="149">
        <v>22</v>
      </c>
      <c r="U257" s="150">
        <v>21</v>
      </c>
      <c r="V257" s="151">
        <v>16796403</v>
      </c>
      <c r="W257" s="152">
        <v>190</v>
      </c>
      <c r="X257" s="153">
        <v>189</v>
      </c>
      <c r="Y257" s="148">
        <v>15931</v>
      </c>
      <c r="Z257" s="149">
        <v>264</v>
      </c>
      <c r="AA257" s="150">
        <v>260</v>
      </c>
      <c r="AB257" s="151">
        <v>281</v>
      </c>
      <c r="AC257" s="156">
        <v>383</v>
      </c>
      <c r="AD257" s="146">
        <v>0</v>
      </c>
      <c r="AE257" s="157">
        <v>50</v>
      </c>
      <c r="AF257" s="158">
        <v>50</v>
      </c>
    </row>
    <row r="258" spans="1:32" ht="18.75" customHeight="1">
      <c r="A258" s="174">
        <v>256</v>
      </c>
      <c r="B258" s="175" t="s">
        <v>3813</v>
      </c>
      <c r="C258" s="190" t="s">
        <v>3813</v>
      </c>
      <c r="D258" s="177" t="s">
        <v>3815</v>
      </c>
      <c r="E258" s="178" t="s">
        <v>3813</v>
      </c>
      <c r="F258" s="179">
        <v>255</v>
      </c>
      <c r="G258" s="191" t="s">
        <v>3813</v>
      </c>
      <c r="H258" s="181">
        <v>291</v>
      </c>
      <c r="I258" s="182">
        <v>289</v>
      </c>
      <c r="J258" s="192" t="s">
        <v>3813</v>
      </c>
      <c r="K258" s="184">
        <v>25</v>
      </c>
      <c r="L258" s="185">
        <v>23</v>
      </c>
      <c r="M258" s="191" t="s">
        <v>3813</v>
      </c>
      <c r="N258" s="181">
        <v>55</v>
      </c>
      <c r="O258" s="182">
        <v>53</v>
      </c>
      <c r="P258" s="192" t="s">
        <v>3813</v>
      </c>
      <c r="Q258" s="184">
        <v>128</v>
      </c>
      <c r="R258" s="185">
        <v>125</v>
      </c>
      <c r="S258" s="191" t="s">
        <v>3813</v>
      </c>
      <c r="T258" s="181">
        <v>45</v>
      </c>
      <c r="U258" s="182">
        <v>44</v>
      </c>
      <c r="V258" s="192" t="s">
        <v>3813</v>
      </c>
      <c r="W258" s="184">
        <v>268</v>
      </c>
      <c r="X258" s="185">
        <v>267</v>
      </c>
      <c r="Y258" s="191" t="s">
        <v>3813</v>
      </c>
      <c r="Z258" s="181">
        <v>182</v>
      </c>
      <c r="AA258" s="182">
        <v>181</v>
      </c>
      <c r="AB258" s="192" t="s">
        <v>3813</v>
      </c>
      <c r="AC258" s="186">
        <v>369</v>
      </c>
      <c r="AD258" s="178">
        <v>0</v>
      </c>
      <c r="AE258" s="187">
        <v>100</v>
      </c>
      <c r="AF258" s="188">
        <v>0</v>
      </c>
    </row>
    <row r="259" spans="1:32" ht="18.75" customHeight="1">
      <c r="A259" s="29">
        <v>257</v>
      </c>
      <c r="B259" s="30">
        <v>263</v>
      </c>
      <c r="C259" s="31" t="s">
        <v>190</v>
      </c>
      <c r="D259" s="32" t="s">
        <v>465</v>
      </c>
      <c r="E259" s="42" t="s">
        <v>3813</v>
      </c>
      <c r="F259" s="44">
        <v>256</v>
      </c>
      <c r="G259" s="35">
        <v>65077954</v>
      </c>
      <c r="H259" s="36">
        <v>24</v>
      </c>
      <c r="I259" s="37">
        <v>22</v>
      </c>
      <c r="J259" s="38">
        <v>107082125</v>
      </c>
      <c r="K259" s="39">
        <v>72</v>
      </c>
      <c r="L259" s="40">
        <v>70</v>
      </c>
      <c r="M259" s="35">
        <v>26758201</v>
      </c>
      <c r="N259" s="36">
        <v>92</v>
      </c>
      <c r="O259" s="37">
        <v>89</v>
      </c>
      <c r="P259" s="38">
        <v>52380048</v>
      </c>
      <c r="Q259" s="39">
        <v>103</v>
      </c>
      <c r="R259" s="40">
        <v>100</v>
      </c>
      <c r="S259" s="35">
        <v>105138405</v>
      </c>
      <c r="T259" s="36">
        <v>20</v>
      </c>
      <c r="U259" s="37">
        <v>19</v>
      </c>
      <c r="V259" s="38">
        <v>17218726</v>
      </c>
      <c r="W259" s="39" t="s">
        <v>3813</v>
      </c>
      <c r="X259" s="40" t="s">
        <v>3813</v>
      </c>
      <c r="Y259" s="41" t="s">
        <v>3813</v>
      </c>
      <c r="Z259" s="36">
        <v>496</v>
      </c>
      <c r="AA259" s="37">
        <v>492</v>
      </c>
      <c r="AB259" s="38">
        <v>28</v>
      </c>
      <c r="AC259" s="94">
        <v>400</v>
      </c>
      <c r="AD259" s="42">
        <v>0</v>
      </c>
      <c r="AE259" s="34">
        <v>100</v>
      </c>
      <c r="AF259" s="43">
        <v>0</v>
      </c>
    </row>
    <row r="260" spans="1:32" ht="18.75" customHeight="1">
      <c r="A260" s="159">
        <v>258</v>
      </c>
      <c r="B260" s="160" t="s">
        <v>3813</v>
      </c>
      <c r="C260" s="161" t="s">
        <v>1605</v>
      </c>
      <c r="D260" s="162" t="s">
        <v>3815</v>
      </c>
      <c r="E260" s="163" t="s">
        <v>3813</v>
      </c>
      <c r="F260" s="164">
        <v>257</v>
      </c>
      <c r="G260" s="165">
        <v>65072284</v>
      </c>
      <c r="H260" s="166">
        <v>306</v>
      </c>
      <c r="I260" s="167">
        <v>304</v>
      </c>
      <c r="J260" s="168">
        <v>65221922</v>
      </c>
      <c r="K260" s="169">
        <v>154</v>
      </c>
      <c r="L260" s="170">
        <v>152</v>
      </c>
      <c r="M260" s="165">
        <v>19562459</v>
      </c>
      <c r="N260" s="166">
        <v>244</v>
      </c>
      <c r="O260" s="167">
        <v>241</v>
      </c>
      <c r="P260" s="168">
        <v>27396743</v>
      </c>
      <c r="Q260" s="169">
        <v>397</v>
      </c>
      <c r="R260" s="170">
        <v>394</v>
      </c>
      <c r="S260" s="165">
        <v>38412173</v>
      </c>
      <c r="T260" s="166">
        <v>63</v>
      </c>
      <c r="U260" s="167">
        <v>62</v>
      </c>
      <c r="V260" s="168">
        <v>11279920</v>
      </c>
      <c r="W260" s="169">
        <v>295</v>
      </c>
      <c r="X260" s="170">
        <v>294</v>
      </c>
      <c r="Y260" s="165">
        <v>5912</v>
      </c>
      <c r="Z260" s="166">
        <v>425</v>
      </c>
      <c r="AA260" s="167">
        <v>421</v>
      </c>
      <c r="AB260" s="168">
        <v>110</v>
      </c>
      <c r="AC260" s="171">
        <v>352</v>
      </c>
      <c r="AD260" s="163">
        <v>0</v>
      </c>
      <c r="AE260" s="172">
        <v>0</v>
      </c>
      <c r="AF260" s="173">
        <v>100</v>
      </c>
    </row>
    <row r="261" spans="1:32" ht="18.75" customHeight="1">
      <c r="A261" s="159">
        <v>259</v>
      </c>
      <c r="B261" s="160">
        <v>260</v>
      </c>
      <c r="C261" s="161" t="s">
        <v>1606</v>
      </c>
      <c r="D261" s="162" t="s">
        <v>3815</v>
      </c>
      <c r="E261" s="163" t="s">
        <v>3813</v>
      </c>
      <c r="F261" s="164">
        <v>258</v>
      </c>
      <c r="G261" s="165">
        <v>64820984</v>
      </c>
      <c r="H261" s="166">
        <v>307</v>
      </c>
      <c r="I261" s="167">
        <v>305</v>
      </c>
      <c r="J261" s="168">
        <v>65120781</v>
      </c>
      <c r="K261" s="169">
        <v>178</v>
      </c>
      <c r="L261" s="170">
        <v>175</v>
      </c>
      <c r="M261" s="165">
        <v>17967121</v>
      </c>
      <c r="N261" s="166">
        <v>322</v>
      </c>
      <c r="O261" s="167">
        <v>318</v>
      </c>
      <c r="P261" s="168">
        <v>18802345</v>
      </c>
      <c r="Q261" s="169">
        <v>175</v>
      </c>
      <c r="R261" s="170">
        <v>172</v>
      </c>
      <c r="S261" s="165">
        <v>75709728</v>
      </c>
      <c r="T261" s="166">
        <v>119</v>
      </c>
      <c r="U261" s="167">
        <v>118</v>
      </c>
      <c r="V261" s="168">
        <v>6722134</v>
      </c>
      <c r="W261" s="169" t="s">
        <v>3813</v>
      </c>
      <c r="X261" s="170" t="s">
        <v>3813</v>
      </c>
      <c r="Y261" s="189" t="s">
        <v>3813</v>
      </c>
      <c r="Z261" s="166">
        <v>432</v>
      </c>
      <c r="AA261" s="167">
        <v>428</v>
      </c>
      <c r="AB261" s="168">
        <v>102</v>
      </c>
      <c r="AC261" s="171">
        <v>331</v>
      </c>
      <c r="AD261" s="163">
        <v>0</v>
      </c>
      <c r="AE261" s="172">
        <v>100</v>
      </c>
      <c r="AF261" s="173">
        <v>0</v>
      </c>
    </row>
    <row r="262" spans="1:32" ht="18.75" customHeight="1">
      <c r="A262" s="45">
        <v>260</v>
      </c>
      <c r="B262" s="46" t="s">
        <v>3813</v>
      </c>
      <c r="C262" s="47" t="s">
        <v>1607</v>
      </c>
      <c r="D262" s="48" t="s">
        <v>465</v>
      </c>
      <c r="E262" s="49" t="s">
        <v>3813</v>
      </c>
      <c r="F262" s="50">
        <v>259</v>
      </c>
      <c r="G262" s="51">
        <v>64803676</v>
      </c>
      <c r="H262" s="52">
        <v>289</v>
      </c>
      <c r="I262" s="53">
        <v>287</v>
      </c>
      <c r="J262" s="54">
        <v>67447266</v>
      </c>
      <c r="K262" s="55">
        <v>309</v>
      </c>
      <c r="L262" s="56">
        <v>306</v>
      </c>
      <c r="M262" s="51">
        <v>11804789</v>
      </c>
      <c r="N262" s="52">
        <v>402</v>
      </c>
      <c r="O262" s="53">
        <v>398</v>
      </c>
      <c r="P262" s="54">
        <v>12777285</v>
      </c>
      <c r="Q262" s="55">
        <v>372</v>
      </c>
      <c r="R262" s="56">
        <v>369</v>
      </c>
      <c r="S262" s="51">
        <v>41315547</v>
      </c>
      <c r="T262" s="52">
        <v>88</v>
      </c>
      <c r="U262" s="53">
        <v>87</v>
      </c>
      <c r="V262" s="54">
        <v>8386742</v>
      </c>
      <c r="W262" s="55">
        <v>155</v>
      </c>
      <c r="X262" s="56">
        <v>154</v>
      </c>
      <c r="Y262" s="51">
        <v>19522</v>
      </c>
      <c r="Z262" s="52">
        <v>482</v>
      </c>
      <c r="AA262" s="53">
        <v>478</v>
      </c>
      <c r="AB262" s="54">
        <v>46</v>
      </c>
      <c r="AC262" s="95">
        <v>384</v>
      </c>
      <c r="AD262" s="49">
        <v>0</v>
      </c>
      <c r="AE262" s="57">
        <v>100</v>
      </c>
      <c r="AF262" s="58">
        <v>0</v>
      </c>
    </row>
    <row r="263" spans="1:32" ht="18.75" customHeight="1">
      <c r="A263" s="174">
        <v>261</v>
      </c>
      <c r="B263" s="175" t="s">
        <v>3813</v>
      </c>
      <c r="C263" s="176" t="s">
        <v>1608</v>
      </c>
      <c r="D263" s="177" t="s">
        <v>3814</v>
      </c>
      <c r="E263" s="178">
        <v>2</v>
      </c>
      <c r="F263" s="179" t="s">
        <v>3813</v>
      </c>
      <c r="G263" s="180">
        <v>64763111</v>
      </c>
      <c r="H263" s="181">
        <v>1</v>
      </c>
      <c r="I263" s="182">
        <v>1</v>
      </c>
      <c r="J263" s="183">
        <v>490056549</v>
      </c>
      <c r="K263" s="184" t="s">
        <v>3813</v>
      </c>
      <c r="L263" s="185" t="s">
        <v>3813</v>
      </c>
      <c r="M263" s="191" t="s">
        <v>3813</v>
      </c>
      <c r="N263" s="181" t="s">
        <v>3813</v>
      </c>
      <c r="O263" s="182" t="s">
        <v>3813</v>
      </c>
      <c r="P263" s="192" t="s">
        <v>3813</v>
      </c>
      <c r="Q263" s="184" t="s">
        <v>3813</v>
      </c>
      <c r="R263" s="185" t="s">
        <v>3813</v>
      </c>
      <c r="S263" s="191" t="s">
        <v>3813</v>
      </c>
      <c r="T263" s="181" t="s">
        <v>3813</v>
      </c>
      <c r="U263" s="182" t="s">
        <v>3813</v>
      </c>
      <c r="V263" s="192" t="s">
        <v>3813</v>
      </c>
      <c r="W263" s="184" t="s">
        <v>3813</v>
      </c>
      <c r="X263" s="185" t="s">
        <v>3813</v>
      </c>
      <c r="Y263" s="191" t="s">
        <v>3813</v>
      </c>
      <c r="Z263" s="181" t="s">
        <v>3813</v>
      </c>
      <c r="AA263" s="182" t="s">
        <v>3813</v>
      </c>
      <c r="AB263" s="192" t="s">
        <v>3813</v>
      </c>
      <c r="AC263" s="186">
        <v>354</v>
      </c>
      <c r="AD263" s="178">
        <v>100</v>
      </c>
      <c r="AE263" s="187">
        <v>0</v>
      </c>
      <c r="AF263" s="188">
        <v>0</v>
      </c>
    </row>
    <row r="264" spans="1:32" ht="18.75" customHeight="1">
      <c r="A264" s="29">
        <v>262</v>
      </c>
      <c r="B264" s="30">
        <v>237</v>
      </c>
      <c r="C264" s="31" t="s">
        <v>1127</v>
      </c>
      <c r="D264" s="32" t="s">
        <v>3812</v>
      </c>
      <c r="E264" s="42" t="s">
        <v>3813</v>
      </c>
      <c r="F264" s="44">
        <v>260</v>
      </c>
      <c r="G264" s="35">
        <v>64755026</v>
      </c>
      <c r="H264" s="36">
        <v>186</v>
      </c>
      <c r="I264" s="37">
        <v>184</v>
      </c>
      <c r="J264" s="38">
        <v>78569408</v>
      </c>
      <c r="K264" s="39">
        <v>59</v>
      </c>
      <c r="L264" s="40">
        <v>57</v>
      </c>
      <c r="M264" s="35">
        <v>27900833</v>
      </c>
      <c r="N264" s="36">
        <v>37</v>
      </c>
      <c r="O264" s="37">
        <v>35</v>
      </c>
      <c r="P264" s="38">
        <v>93519024</v>
      </c>
      <c r="Q264" s="39">
        <v>78</v>
      </c>
      <c r="R264" s="40">
        <v>75</v>
      </c>
      <c r="S264" s="35">
        <v>120800457</v>
      </c>
      <c r="T264" s="36">
        <v>109</v>
      </c>
      <c r="U264" s="37">
        <v>108</v>
      </c>
      <c r="V264" s="38">
        <v>7272807</v>
      </c>
      <c r="W264" s="39">
        <v>360</v>
      </c>
      <c r="X264" s="40">
        <v>359</v>
      </c>
      <c r="Y264" s="35">
        <v>1535</v>
      </c>
      <c r="Z264" s="36">
        <v>306</v>
      </c>
      <c r="AA264" s="37">
        <v>302</v>
      </c>
      <c r="AB264" s="38">
        <v>235</v>
      </c>
      <c r="AC264" s="94">
        <v>352</v>
      </c>
      <c r="AD264" s="42">
        <v>0</v>
      </c>
      <c r="AE264" s="34">
        <v>100</v>
      </c>
      <c r="AF264" s="43">
        <v>0</v>
      </c>
    </row>
    <row r="265" spans="1:32" ht="18.75" customHeight="1">
      <c r="A265" s="29">
        <v>263</v>
      </c>
      <c r="B265" s="30">
        <v>294</v>
      </c>
      <c r="C265" s="31" t="s">
        <v>1609</v>
      </c>
      <c r="D265" s="32" t="s">
        <v>1736</v>
      </c>
      <c r="E265" s="42" t="s">
        <v>3813</v>
      </c>
      <c r="F265" s="44">
        <v>261</v>
      </c>
      <c r="G265" s="35">
        <v>64585920</v>
      </c>
      <c r="H265" s="36">
        <v>288</v>
      </c>
      <c r="I265" s="37">
        <v>286</v>
      </c>
      <c r="J265" s="38">
        <v>67692030</v>
      </c>
      <c r="K265" s="39">
        <v>184</v>
      </c>
      <c r="L265" s="40">
        <v>181</v>
      </c>
      <c r="M265" s="35">
        <v>17476982</v>
      </c>
      <c r="N265" s="36">
        <v>240</v>
      </c>
      <c r="O265" s="37">
        <v>237</v>
      </c>
      <c r="P265" s="38">
        <v>27495297</v>
      </c>
      <c r="Q265" s="39">
        <v>323</v>
      </c>
      <c r="R265" s="40">
        <v>320</v>
      </c>
      <c r="S265" s="35">
        <v>47426010</v>
      </c>
      <c r="T265" s="36">
        <v>78</v>
      </c>
      <c r="U265" s="37">
        <v>77</v>
      </c>
      <c r="V265" s="38">
        <v>9172414</v>
      </c>
      <c r="W265" s="39">
        <v>132</v>
      </c>
      <c r="X265" s="40">
        <v>131</v>
      </c>
      <c r="Y265" s="35">
        <v>23555</v>
      </c>
      <c r="Z265" s="36">
        <v>72</v>
      </c>
      <c r="AA265" s="37">
        <v>72</v>
      </c>
      <c r="AB265" s="38">
        <v>633</v>
      </c>
      <c r="AC265" s="94">
        <v>311</v>
      </c>
      <c r="AD265" s="42">
        <v>0</v>
      </c>
      <c r="AE265" s="34">
        <v>100</v>
      </c>
      <c r="AF265" s="43">
        <v>0</v>
      </c>
    </row>
    <row r="266" spans="1:32" ht="18.75" customHeight="1">
      <c r="A266" s="159">
        <v>264</v>
      </c>
      <c r="B266" s="160" t="s">
        <v>3813</v>
      </c>
      <c r="C266" s="161" t="s">
        <v>1610</v>
      </c>
      <c r="D266" s="162" t="s">
        <v>3815</v>
      </c>
      <c r="E266" s="163" t="s">
        <v>3813</v>
      </c>
      <c r="F266" s="164">
        <v>262</v>
      </c>
      <c r="G266" s="165">
        <v>64564705</v>
      </c>
      <c r="H266" s="166">
        <v>294</v>
      </c>
      <c r="I266" s="167">
        <v>292</v>
      </c>
      <c r="J266" s="168">
        <v>66715069</v>
      </c>
      <c r="K266" s="169">
        <v>448</v>
      </c>
      <c r="L266" s="170">
        <v>445</v>
      </c>
      <c r="M266" s="165">
        <v>4572707</v>
      </c>
      <c r="N266" s="166">
        <v>418</v>
      </c>
      <c r="O266" s="167">
        <v>414</v>
      </c>
      <c r="P266" s="168">
        <v>11178443</v>
      </c>
      <c r="Q266" s="169">
        <v>319</v>
      </c>
      <c r="R266" s="170">
        <v>316</v>
      </c>
      <c r="S266" s="165">
        <v>47851216</v>
      </c>
      <c r="T266" s="166">
        <v>288</v>
      </c>
      <c r="U266" s="167">
        <v>285</v>
      </c>
      <c r="V266" s="168">
        <v>2002104</v>
      </c>
      <c r="W266" s="169">
        <v>325</v>
      </c>
      <c r="X266" s="170">
        <v>324</v>
      </c>
      <c r="Y266" s="165">
        <v>3232</v>
      </c>
      <c r="Z266" s="166">
        <v>447</v>
      </c>
      <c r="AA266" s="167">
        <v>443</v>
      </c>
      <c r="AB266" s="168">
        <v>83</v>
      </c>
      <c r="AC266" s="171">
        <v>351</v>
      </c>
      <c r="AD266" s="163">
        <v>0</v>
      </c>
      <c r="AE266" s="172">
        <v>100</v>
      </c>
      <c r="AF266" s="173">
        <v>0</v>
      </c>
    </row>
    <row r="267" spans="1:32" ht="18.75" customHeight="1">
      <c r="A267" s="45">
        <v>265</v>
      </c>
      <c r="B267" s="46">
        <v>366</v>
      </c>
      <c r="C267" s="47" t="s">
        <v>2361</v>
      </c>
      <c r="D267" s="48" t="s">
        <v>1750</v>
      </c>
      <c r="E267" s="49" t="s">
        <v>3813</v>
      </c>
      <c r="F267" s="50">
        <v>263</v>
      </c>
      <c r="G267" s="51">
        <v>64547850</v>
      </c>
      <c r="H267" s="52">
        <v>262</v>
      </c>
      <c r="I267" s="53">
        <v>260</v>
      </c>
      <c r="J267" s="54">
        <v>70842138</v>
      </c>
      <c r="K267" s="55">
        <v>240</v>
      </c>
      <c r="L267" s="56">
        <v>237</v>
      </c>
      <c r="M267" s="51">
        <v>14661924</v>
      </c>
      <c r="N267" s="52">
        <v>239</v>
      </c>
      <c r="O267" s="53">
        <v>236</v>
      </c>
      <c r="P267" s="54">
        <v>27600039</v>
      </c>
      <c r="Q267" s="55">
        <v>223</v>
      </c>
      <c r="R267" s="56">
        <v>220</v>
      </c>
      <c r="S267" s="51">
        <v>63590822</v>
      </c>
      <c r="T267" s="52">
        <v>258</v>
      </c>
      <c r="U267" s="53">
        <v>256</v>
      </c>
      <c r="V267" s="54">
        <v>2600278</v>
      </c>
      <c r="W267" s="55" t="s">
        <v>3813</v>
      </c>
      <c r="X267" s="56" t="s">
        <v>3813</v>
      </c>
      <c r="Y267" s="62" t="s">
        <v>3813</v>
      </c>
      <c r="Z267" s="52">
        <v>159</v>
      </c>
      <c r="AA267" s="53">
        <v>158</v>
      </c>
      <c r="AB267" s="54">
        <v>418</v>
      </c>
      <c r="AC267" s="95">
        <v>356</v>
      </c>
      <c r="AD267" s="49">
        <v>0</v>
      </c>
      <c r="AE267" s="57">
        <v>100</v>
      </c>
      <c r="AF267" s="58">
        <v>0</v>
      </c>
    </row>
    <row r="268" spans="1:32" ht="18.75" customHeight="1">
      <c r="A268" s="174">
        <v>266</v>
      </c>
      <c r="B268" s="175">
        <v>456</v>
      </c>
      <c r="C268" s="176" t="s">
        <v>1611</v>
      </c>
      <c r="D268" s="177" t="s">
        <v>3815</v>
      </c>
      <c r="E268" s="198" t="s">
        <v>3813</v>
      </c>
      <c r="F268" s="187">
        <v>264</v>
      </c>
      <c r="G268" s="180">
        <v>64168612</v>
      </c>
      <c r="H268" s="181">
        <v>188</v>
      </c>
      <c r="I268" s="182">
        <v>186</v>
      </c>
      <c r="J268" s="183">
        <v>78559636</v>
      </c>
      <c r="K268" s="184">
        <v>327</v>
      </c>
      <c r="L268" s="185">
        <v>324</v>
      </c>
      <c r="M268" s="180">
        <v>10765916</v>
      </c>
      <c r="N268" s="181">
        <v>264</v>
      </c>
      <c r="O268" s="182">
        <v>260</v>
      </c>
      <c r="P268" s="183">
        <v>24734296</v>
      </c>
      <c r="Q268" s="184">
        <v>201</v>
      </c>
      <c r="R268" s="185">
        <v>198</v>
      </c>
      <c r="S268" s="180">
        <v>71581552</v>
      </c>
      <c r="T268" s="181">
        <v>348</v>
      </c>
      <c r="U268" s="182">
        <v>345</v>
      </c>
      <c r="V268" s="183">
        <v>990548</v>
      </c>
      <c r="W268" s="184">
        <v>244</v>
      </c>
      <c r="X268" s="185">
        <v>243</v>
      </c>
      <c r="Y268" s="180">
        <v>10765</v>
      </c>
      <c r="Z268" s="181">
        <v>281</v>
      </c>
      <c r="AA268" s="182">
        <v>277</v>
      </c>
      <c r="AB268" s="183">
        <v>266</v>
      </c>
      <c r="AC268" s="186">
        <v>321</v>
      </c>
      <c r="AD268" s="178">
        <v>0</v>
      </c>
      <c r="AE268" s="187">
        <v>100</v>
      </c>
      <c r="AF268" s="188">
        <v>0</v>
      </c>
    </row>
    <row r="269" spans="1:32" ht="18.75" customHeight="1">
      <c r="A269" s="29">
        <v>267</v>
      </c>
      <c r="B269" s="30">
        <v>452</v>
      </c>
      <c r="C269" s="31" t="s">
        <v>3276</v>
      </c>
      <c r="D269" s="32" t="s">
        <v>2086</v>
      </c>
      <c r="E269" s="42" t="s">
        <v>3813</v>
      </c>
      <c r="F269" s="44">
        <v>265</v>
      </c>
      <c r="G269" s="35">
        <v>63997693</v>
      </c>
      <c r="H269" s="36">
        <v>284</v>
      </c>
      <c r="I269" s="37">
        <v>282</v>
      </c>
      <c r="J269" s="38">
        <v>68232900</v>
      </c>
      <c r="K269" s="39">
        <v>254</v>
      </c>
      <c r="L269" s="40">
        <v>251</v>
      </c>
      <c r="M269" s="35">
        <v>14192048</v>
      </c>
      <c r="N269" s="36">
        <v>381</v>
      </c>
      <c r="O269" s="37">
        <v>377</v>
      </c>
      <c r="P269" s="38">
        <v>13903773</v>
      </c>
      <c r="Q269" s="39">
        <v>416</v>
      </c>
      <c r="R269" s="40">
        <v>413</v>
      </c>
      <c r="S269" s="35">
        <v>35807405</v>
      </c>
      <c r="T269" s="36">
        <v>219</v>
      </c>
      <c r="U269" s="37">
        <v>217</v>
      </c>
      <c r="V269" s="38">
        <v>3649873</v>
      </c>
      <c r="W269" s="39">
        <v>254</v>
      </c>
      <c r="X269" s="40">
        <v>253</v>
      </c>
      <c r="Y269" s="35">
        <v>9729</v>
      </c>
      <c r="Z269" s="36">
        <v>20</v>
      </c>
      <c r="AA269" s="37">
        <v>20</v>
      </c>
      <c r="AB269" s="38">
        <v>1062</v>
      </c>
      <c r="AC269" s="94">
        <v>322</v>
      </c>
      <c r="AD269" s="42">
        <v>0</v>
      </c>
      <c r="AE269" s="34">
        <v>100</v>
      </c>
      <c r="AF269" s="43">
        <v>0</v>
      </c>
    </row>
    <row r="270" spans="1:32" ht="18.75" customHeight="1">
      <c r="A270" s="29">
        <v>268</v>
      </c>
      <c r="B270" s="30">
        <v>386</v>
      </c>
      <c r="C270" s="31" t="s">
        <v>1224</v>
      </c>
      <c r="D270" s="32" t="s">
        <v>3373</v>
      </c>
      <c r="E270" s="42" t="s">
        <v>3813</v>
      </c>
      <c r="F270" s="44">
        <v>266</v>
      </c>
      <c r="G270" s="35">
        <v>63920062</v>
      </c>
      <c r="H270" s="36">
        <v>315</v>
      </c>
      <c r="I270" s="37">
        <v>313</v>
      </c>
      <c r="J270" s="38">
        <v>63920729</v>
      </c>
      <c r="K270" s="39">
        <v>227</v>
      </c>
      <c r="L270" s="40">
        <v>224</v>
      </c>
      <c r="M270" s="35">
        <v>15149646</v>
      </c>
      <c r="N270" s="36">
        <v>285</v>
      </c>
      <c r="O270" s="37">
        <v>281</v>
      </c>
      <c r="P270" s="38">
        <v>22326967</v>
      </c>
      <c r="Q270" s="39">
        <v>406</v>
      </c>
      <c r="R270" s="40">
        <v>403</v>
      </c>
      <c r="S270" s="35">
        <v>37647950</v>
      </c>
      <c r="T270" s="36">
        <v>95</v>
      </c>
      <c r="U270" s="37">
        <v>94</v>
      </c>
      <c r="V270" s="38">
        <v>7987856</v>
      </c>
      <c r="W270" s="39">
        <v>394</v>
      </c>
      <c r="X270" s="40">
        <v>392</v>
      </c>
      <c r="Y270" s="35">
        <v>405</v>
      </c>
      <c r="Z270" s="36">
        <v>81</v>
      </c>
      <c r="AA270" s="37">
        <v>81</v>
      </c>
      <c r="AB270" s="38">
        <v>594</v>
      </c>
      <c r="AC270" s="94">
        <v>321</v>
      </c>
      <c r="AD270" s="42">
        <v>0</v>
      </c>
      <c r="AE270" s="34">
        <v>100</v>
      </c>
      <c r="AF270" s="43">
        <v>0</v>
      </c>
    </row>
    <row r="271" spans="1:32" ht="18.75" customHeight="1">
      <c r="A271" s="159">
        <v>269</v>
      </c>
      <c r="B271" s="160">
        <v>269</v>
      </c>
      <c r="C271" s="161" t="s">
        <v>2875</v>
      </c>
      <c r="D271" s="162" t="s">
        <v>3815</v>
      </c>
      <c r="E271" s="193" t="s">
        <v>3813</v>
      </c>
      <c r="F271" s="172">
        <v>267</v>
      </c>
      <c r="G271" s="165">
        <v>63810816</v>
      </c>
      <c r="H271" s="166">
        <v>238</v>
      </c>
      <c r="I271" s="167">
        <v>236</v>
      </c>
      <c r="J271" s="168">
        <v>73101077</v>
      </c>
      <c r="K271" s="169" t="s">
        <v>3813</v>
      </c>
      <c r="L271" s="170" t="s">
        <v>3813</v>
      </c>
      <c r="M271" s="189" t="s">
        <v>3813</v>
      </c>
      <c r="N271" s="166" t="s">
        <v>3813</v>
      </c>
      <c r="O271" s="167" t="s">
        <v>3813</v>
      </c>
      <c r="P271" s="196" t="s">
        <v>3813</v>
      </c>
      <c r="Q271" s="169" t="s">
        <v>3813</v>
      </c>
      <c r="R271" s="170" t="s">
        <v>3813</v>
      </c>
      <c r="S271" s="189" t="s">
        <v>3813</v>
      </c>
      <c r="T271" s="166" t="s">
        <v>3813</v>
      </c>
      <c r="U271" s="167" t="s">
        <v>3813</v>
      </c>
      <c r="V271" s="196" t="s">
        <v>3813</v>
      </c>
      <c r="W271" s="169" t="s">
        <v>3813</v>
      </c>
      <c r="X271" s="170" t="s">
        <v>3813</v>
      </c>
      <c r="Y271" s="189" t="s">
        <v>3813</v>
      </c>
      <c r="Z271" s="166" t="s">
        <v>3813</v>
      </c>
      <c r="AA271" s="167" t="s">
        <v>3813</v>
      </c>
      <c r="AB271" s="196" t="s">
        <v>3813</v>
      </c>
      <c r="AC271" s="171">
        <v>322</v>
      </c>
      <c r="AD271" s="163">
        <v>0</v>
      </c>
      <c r="AE271" s="172">
        <v>100</v>
      </c>
      <c r="AF271" s="173">
        <v>0</v>
      </c>
    </row>
    <row r="272" spans="1:32" ht="18.75" customHeight="1">
      <c r="A272" s="142">
        <v>270</v>
      </c>
      <c r="B272" s="143">
        <v>261</v>
      </c>
      <c r="C272" s="144" t="s">
        <v>602</v>
      </c>
      <c r="D272" s="145" t="s">
        <v>3815</v>
      </c>
      <c r="E272" s="146" t="s">
        <v>3813</v>
      </c>
      <c r="F272" s="147">
        <v>268</v>
      </c>
      <c r="G272" s="148">
        <v>63765335</v>
      </c>
      <c r="H272" s="149">
        <v>311</v>
      </c>
      <c r="I272" s="150">
        <v>309</v>
      </c>
      <c r="J272" s="151">
        <v>64232341</v>
      </c>
      <c r="K272" s="152">
        <v>255</v>
      </c>
      <c r="L272" s="153">
        <v>252</v>
      </c>
      <c r="M272" s="148">
        <v>14134071</v>
      </c>
      <c r="N272" s="149">
        <v>233</v>
      </c>
      <c r="O272" s="150">
        <v>230</v>
      </c>
      <c r="P272" s="151">
        <v>28029165</v>
      </c>
      <c r="Q272" s="152">
        <v>448</v>
      </c>
      <c r="R272" s="153">
        <v>445</v>
      </c>
      <c r="S272" s="148">
        <v>31173031</v>
      </c>
      <c r="T272" s="149">
        <v>92</v>
      </c>
      <c r="U272" s="150">
        <v>91</v>
      </c>
      <c r="V272" s="151">
        <v>8164452</v>
      </c>
      <c r="W272" s="152">
        <v>42</v>
      </c>
      <c r="X272" s="153">
        <v>42</v>
      </c>
      <c r="Y272" s="148">
        <v>39976</v>
      </c>
      <c r="Z272" s="149">
        <v>354</v>
      </c>
      <c r="AA272" s="150">
        <v>350</v>
      </c>
      <c r="AB272" s="151">
        <v>187</v>
      </c>
      <c r="AC272" s="156">
        <v>322</v>
      </c>
      <c r="AD272" s="146">
        <v>0</v>
      </c>
      <c r="AE272" s="157">
        <v>100</v>
      </c>
      <c r="AF272" s="158">
        <v>0</v>
      </c>
    </row>
    <row r="273" spans="1:32" ht="18.75" customHeight="1">
      <c r="A273" s="174">
        <v>271</v>
      </c>
      <c r="B273" s="175">
        <v>240</v>
      </c>
      <c r="C273" s="176" t="s">
        <v>603</v>
      </c>
      <c r="D273" s="177" t="s">
        <v>3815</v>
      </c>
      <c r="E273" s="178" t="s">
        <v>3813</v>
      </c>
      <c r="F273" s="179">
        <v>269</v>
      </c>
      <c r="G273" s="180">
        <v>63715332</v>
      </c>
      <c r="H273" s="181">
        <v>250</v>
      </c>
      <c r="I273" s="182">
        <v>248</v>
      </c>
      <c r="J273" s="183">
        <v>72005560</v>
      </c>
      <c r="K273" s="184">
        <v>339</v>
      </c>
      <c r="L273" s="185">
        <v>336</v>
      </c>
      <c r="M273" s="180">
        <v>10277323</v>
      </c>
      <c r="N273" s="181">
        <v>255</v>
      </c>
      <c r="O273" s="182">
        <v>251</v>
      </c>
      <c r="P273" s="183">
        <v>25595729</v>
      </c>
      <c r="Q273" s="184">
        <v>344</v>
      </c>
      <c r="R273" s="185">
        <v>341</v>
      </c>
      <c r="S273" s="180">
        <v>44031632</v>
      </c>
      <c r="T273" s="181">
        <v>417</v>
      </c>
      <c r="U273" s="182">
        <v>413</v>
      </c>
      <c r="V273" s="183">
        <v>8744</v>
      </c>
      <c r="W273" s="184">
        <v>427</v>
      </c>
      <c r="X273" s="185">
        <v>425</v>
      </c>
      <c r="Y273" s="180">
        <v>61</v>
      </c>
      <c r="Z273" s="181">
        <v>36</v>
      </c>
      <c r="AA273" s="182">
        <v>36</v>
      </c>
      <c r="AB273" s="183">
        <v>817</v>
      </c>
      <c r="AC273" s="186">
        <v>322</v>
      </c>
      <c r="AD273" s="178">
        <v>0</v>
      </c>
      <c r="AE273" s="187">
        <v>100</v>
      </c>
      <c r="AF273" s="188">
        <v>0</v>
      </c>
    </row>
    <row r="274" spans="1:32" ht="18.75" customHeight="1">
      <c r="A274" s="29">
        <v>272</v>
      </c>
      <c r="B274" s="30" t="s">
        <v>3813</v>
      </c>
      <c r="C274" s="31" t="s">
        <v>604</v>
      </c>
      <c r="D274" s="32" t="s">
        <v>2988</v>
      </c>
      <c r="E274" s="42" t="s">
        <v>3813</v>
      </c>
      <c r="F274" s="44">
        <v>270</v>
      </c>
      <c r="G274" s="35">
        <v>63142170</v>
      </c>
      <c r="H274" s="36">
        <v>326</v>
      </c>
      <c r="I274" s="37">
        <v>323</v>
      </c>
      <c r="J274" s="38">
        <v>63142170</v>
      </c>
      <c r="K274" s="39">
        <v>500</v>
      </c>
      <c r="L274" s="40">
        <v>496</v>
      </c>
      <c r="M274" s="35">
        <v>-20493789</v>
      </c>
      <c r="N274" s="36">
        <v>500</v>
      </c>
      <c r="O274" s="37">
        <v>496</v>
      </c>
      <c r="P274" s="38">
        <v>-91117595</v>
      </c>
      <c r="Q274" s="39">
        <v>106</v>
      </c>
      <c r="R274" s="40">
        <v>103</v>
      </c>
      <c r="S274" s="35">
        <v>101685795</v>
      </c>
      <c r="T274" s="36">
        <v>1</v>
      </c>
      <c r="U274" s="37">
        <v>1</v>
      </c>
      <c r="V274" s="38">
        <v>73944099</v>
      </c>
      <c r="W274" s="39">
        <v>246</v>
      </c>
      <c r="X274" s="40">
        <v>245</v>
      </c>
      <c r="Y274" s="35">
        <v>10681</v>
      </c>
      <c r="Z274" s="36">
        <v>151</v>
      </c>
      <c r="AA274" s="37">
        <v>150</v>
      </c>
      <c r="AB274" s="38">
        <v>432</v>
      </c>
      <c r="AC274" s="94">
        <v>311</v>
      </c>
      <c r="AD274" s="42">
        <v>0</v>
      </c>
      <c r="AE274" s="34">
        <v>100</v>
      </c>
      <c r="AF274" s="43">
        <v>0</v>
      </c>
    </row>
    <row r="275" spans="1:32" ht="18.75" customHeight="1">
      <c r="A275" s="29">
        <v>273</v>
      </c>
      <c r="B275" s="30">
        <v>274</v>
      </c>
      <c r="C275" s="31" t="s">
        <v>605</v>
      </c>
      <c r="D275" s="32" t="s">
        <v>1737</v>
      </c>
      <c r="E275" s="42" t="s">
        <v>3813</v>
      </c>
      <c r="F275" s="44">
        <v>271</v>
      </c>
      <c r="G275" s="35">
        <v>63118520</v>
      </c>
      <c r="H275" s="36">
        <v>310</v>
      </c>
      <c r="I275" s="37">
        <v>308</v>
      </c>
      <c r="J275" s="38">
        <v>64574810</v>
      </c>
      <c r="K275" s="39">
        <v>231</v>
      </c>
      <c r="L275" s="40">
        <v>228</v>
      </c>
      <c r="M275" s="35">
        <v>14969136</v>
      </c>
      <c r="N275" s="36">
        <v>61</v>
      </c>
      <c r="O275" s="37">
        <v>59</v>
      </c>
      <c r="P275" s="38">
        <v>65853263</v>
      </c>
      <c r="Q275" s="39">
        <v>95</v>
      </c>
      <c r="R275" s="40">
        <v>92</v>
      </c>
      <c r="S275" s="35">
        <v>108511620</v>
      </c>
      <c r="T275" s="36">
        <v>456</v>
      </c>
      <c r="U275" s="37">
        <v>452</v>
      </c>
      <c r="V275" s="38">
        <v>-2721487</v>
      </c>
      <c r="W275" s="39">
        <v>391</v>
      </c>
      <c r="X275" s="40">
        <v>389</v>
      </c>
      <c r="Y275" s="35">
        <v>540</v>
      </c>
      <c r="Z275" s="36">
        <v>414</v>
      </c>
      <c r="AA275" s="37">
        <v>410</v>
      </c>
      <c r="AB275" s="38">
        <v>122</v>
      </c>
      <c r="AC275" s="94">
        <v>341</v>
      </c>
      <c r="AD275" s="42">
        <v>0</v>
      </c>
      <c r="AE275" s="34">
        <v>51</v>
      </c>
      <c r="AF275" s="43">
        <v>49</v>
      </c>
    </row>
    <row r="276" spans="1:32" ht="18.75" customHeight="1">
      <c r="A276" s="159">
        <v>274</v>
      </c>
      <c r="B276" s="160">
        <v>230</v>
      </c>
      <c r="C276" s="161" t="s">
        <v>3917</v>
      </c>
      <c r="D276" s="162" t="s">
        <v>3815</v>
      </c>
      <c r="E276" s="163" t="s">
        <v>3813</v>
      </c>
      <c r="F276" s="164">
        <v>272</v>
      </c>
      <c r="G276" s="165">
        <v>63053862</v>
      </c>
      <c r="H276" s="166">
        <v>239</v>
      </c>
      <c r="I276" s="167">
        <v>237</v>
      </c>
      <c r="J276" s="168">
        <v>73082675</v>
      </c>
      <c r="K276" s="169">
        <v>93</v>
      </c>
      <c r="L276" s="170">
        <v>91</v>
      </c>
      <c r="M276" s="165">
        <v>24100591</v>
      </c>
      <c r="N276" s="166">
        <v>52</v>
      </c>
      <c r="O276" s="167">
        <v>50</v>
      </c>
      <c r="P276" s="168">
        <v>74133049</v>
      </c>
      <c r="Q276" s="169">
        <v>29</v>
      </c>
      <c r="R276" s="170">
        <v>27</v>
      </c>
      <c r="S276" s="165">
        <v>202475047</v>
      </c>
      <c r="T276" s="166">
        <v>104</v>
      </c>
      <c r="U276" s="167">
        <v>103</v>
      </c>
      <c r="V276" s="168">
        <v>7625544</v>
      </c>
      <c r="W276" s="169">
        <v>31</v>
      </c>
      <c r="X276" s="170">
        <v>31</v>
      </c>
      <c r="Y276" s="165">
        <v>43191</v>
      </c>
      <c r="Z276" s="166" t="s">
        <v>3813</v>
      </c>
      <c r="AA276" s="167" t="s">
        <v>3813</v>
      </c>
      <c r="AB276" s="196" t="s">
        <v>3813</v>
      </c>
      <c r="AC276" s="171">
        <v>322</v>
      </c>
      <c r="AD276" s="163">
        <v>0</v>
      </c>
      <c r="AE276" s="172">
        <v>100</v>
      </c>
      <c r="AF276" s="173">
        <v>0</v>
      </c>
    </row>
    <row r="277" spans="1:32" ht="18.75" customHeight="1">
      <c r="A277" s="45">
        <v>275</v>
      </c>
      <c r="B277" s="46">
        <v>117</v>
      </c>
      <c r="C277" s="47" t="s">
        <v>2410</v>
      </c>
      <c r="D277" s="48" t="s">
        <v>2992</v>
      </c>
      <c r="E277" s="49" t="s">
        <v>3813</v>
      </c>
      <c r="F277" s="50">
        <v>273</v>
      </c>
      <c r="G277" s="51">
        <v>63014694</v>
      </c>
      <c r="H277" s="52">
        <v>320</v>
      </c>
      <c r="I277" s="53">
        <v>318</v>
      </c>
      <c r="J277" s="54">
        <v>63449394</v>
      </c>
      <c r="K277" s="55">
        <v>191</v>
      </c>
      <c r="L277" s="56">
        <v>188</v>
      </c>
      <c r="M277" s="51">
        <v>16913493</v>
      </c>
      <c r="N277" s="52">
        <v>7</v>
      </c>
      <c r="O277" s="53">
        <v>7</v>
      </c>
      <c r="P277" s="54">
        <v>165704071</v>
      </c>
      <c r="Q277" s="55">
        <v>38</v>
      </c>
      <c r="R277" s="56">
        <v>36</v>
      </c>
      <c r="S277" s="51">
        <v>176322574</v>
      </c>
      <c r="T277" s="52">
        <v>280</v>
      </c>
      <c r="U277" s="53">
        <v>277</v>
      </c>
      <c r="V277" s="54">
        <v>2131960</v>
      </c>
      <c r="W277" s="55">
        <v>224</v>
      </c>
      <c r="X277" s="56">
        <v>223</v>
      </c>
      <c r="Y277" s="51">
        <v>12497</v>
      </c>
      <c r="Z277" s="52">
        <v>263</v>
      </c>
      <c r="AA277" s="53">
        <v>259</v>
      </c>
      <c r="AB277" s="54">
        <v>282</v>
      </c>
      <c r="AC277" s="95">
        <v>369</v>
      </c>
      <c r="AD277" s="49">
        <v>0</v>
      </c>
      <c r="AE277" s="57">
        <v>100</v>
      </c>
      <c r="AF277" s="58">
        <v>0</v>
      </c>
    </row>
    <row r="278" spans="1:32" ht="18.75" customHeight="1">
      <c r="A278" s="174">
        <v>276</v>
      </c>
      <c r="B278" s="175">
        <v>421</v>
      </c>
      <c r="C278" s="176" t="s">
        <v>570</v>
      </c>
      <c r="D278" s="177" t="s">
        <v>3815</v>
      </c>
      <c r="E278" s="178" t="s">
        <v>3813</v>
      </c>
      <c r="F278" s="179">
        <v>274</v>
      </c>
      <c r="G278" s="180">
        <v>62951373</v>
      </c>
      <c r="H278" s="181">
        <v>321</v>
      </c>
      <c r="I278" s="182">
        <v>319</v>
      </c>
      <c r="J278" s="183">
        <v>63437941</v>
      </c>
      <c r="K278" s="184" t="s">
        <v>3813</v>
      </c>
      <c r="L278" s="185" t="s">
        <v>3813</v>
      </c>
      <c r="M278" s="191" t="s">
        <v>3813</v>
      </c>
      <c r="N278" s="181" t="s">
        <v>3813</v>
      </c>
      <c r="O278" s="182" t="s">
        <v>3813</v>
      </c>
      <c r="P278" s="192" t="s">
        <v>3813</v>
      </c>
      <c r="Q278" s="184" t="s">
        <v>3813</v>
      </c>
      <c r="R278" s="185" t="s">
        <v>3813</v>
      </c>
      <c r="S278" s="191" t="s">
        <v>3813</v>
      </c>
      <c r="T278" s="181" t="s">
        <v>3813</v>
      </c>
      <c r="U278" s="182" t="s">
        <v>3813</v>
      </c>
      <c r="V278" s="192" t="s">
        <v>3813</v>
      </c>
      <c r="W278" s="184">
        <v>235</v>
      </c>
      <c r="X278" s="185">
        <v>234</v>
      </c>
      <c r="Y278" s="180">
        <v>11483</v>
      </c>
      <c r="Z278" s="181" t="s">
        <v>3813</v>
      </c>
      <c r="AA278" s="182" t="s">
        <v>3813</v>
      </c>
      <c r="AB278" s="192" t="s">
        <v>3813</v>
      </c>
      <c r="AC278" s="186">
        <v>342</v>
      </c>
      <c r="AD278" s="178">
        <v>0</v>
      </c>
      <c r="AE278" s="187">
        <v>100</v>
      </c>
      <c r="AF278" s="188">
        <v>0</v>
      </c>
    </row>
    <row r="279" spans="1:32" ht="18.75" customHeight="1">
      <c r="A279" s="29">
        <v>277</v>
      </c>
      <c r="B279" s="30">
        <v>166</v>
      </c>
      <c r="C279" s="31" t="s">
        <v>1286</v>
      </c>
      <c r="D279" s="32" t="s">
        <v>3372</v>
      </c>
      <c r="E279" s="42" t="s">
        <v>3813</v>
      </c>
      <c r="F279" s="44">
        <v>275</v>
      </c>
      <c r="G279" s="35">
        <v>62472338</v>
      </c>
      <c r="H279" s="36">
        <v>263</v>
      </c>
      <c r="I279" s="37">
        <v>261</v>
      </c>
      <c r="J279" s="38">
        <v>70689207</v>
      </c>
      <c r="K279" s="39">
        <v>150</v>
      </c>
      <c r="L279" s="40">
        <v>148</v>
      </c>
      <c r="M279" s="35">
        <v>19759324</v>
      </c>
      <c r="N279" s="36">
        <v>394</v>
      </c>
      <c r="O279" s="37">
        <v>390</v>
      </c>
      <c r="P279" s="38">
        <v>13164403</v>
      </c>
      <c r="Q279" s="39">
        <v>301</v>
      </c>
      <c r="R279" s="40">
        <v>298</v>
      </c>
      <c r="S279" s="35">
        <v>50705446</v>
      </c>
      <c r="T279" s="36">
        <v>80</v>
      </c>
      <c r="U279" s="37">
        <v>79</v>
      </c>
      <c r="V279" s="38">
        <v>9007615</v>
      </c>
      <c r="W279" s="39">
        <v>27</v>
      </c>
      <c r="X279" s="40">
        <v>27</v>
      </c>
      <c r="Y279" s="35">
        <v>44951</v>
      </c>
      <c r="Z279" s="36">
        <v>29</v>
      </c>
      <c r="AA279" s="37">
        <v>29</v>
      </c>
      <c r="AB279" s="38">
        <v>956</v>
      </c>
      <c r="AC279" s="94">
        <v>381</v>
      </c>
      <c r="AD279" s="42">
        <v>0</v>
      </c>
      <c r="AE279" s="34">
        <v>75</v>
      </c>
      <c r="AF279" s="43">
        <v>25</v>
      </c>
    </row>
    <row r="280" spans="1:32" ht="18.75" customHeight="1">
      <c r="A280" s="159">
        <v>278</v>
      </c>
      <c r="B280" s="160">
        <v>227</v>
      </c>
      <c r="C280" s="161" t="s">
        <v>606</v>
      </c>
      <c r="D280" s="162" t="s">
        <v>3815</v>
      </c>
      <c r="E280" s="163" t="s">
        <v>3813</v>
      </c>
      <c r="F280" s="164">
        <v>276</v>
      </c>
      <c r="G280" s="165">
        <v>62459761</v>
      </c>
      <c r="H280" s="166">
        <v>300</v>
      </c>
      <c r="I280" s="167">
        <v>298</v>
      </c>
      <c r="J280" s="168">
        <v>66100205</v>
      </c>
      <c r="K280" s="169">
        <v>36</v>
      </c>
      <c r="L280" s="170">
        <v>34</v>
      </c>
      <c r="M280" s="165">
        <v>33743125</v>
      </c>
      <c r="N280" s="166">
        <v>63</v>
      </c>
      <c r="O280" s="167">
        <v>61</v>
      </c>
      <c r="P280" s="168">
        <v>64601990</v>
      </c>
      <c r="Q280" s="169">
        <v>148</v>
      </c>
      <c r="R280" s="170">
        <v>145</v>
      </c>
      <c r="S280" s="165">
        <v>82715960</v>
      </c>
      <c r="T280" s="166">
        <v>172</v>
      </c>
      <c r="U280" s="167">
        <v>171</v>
      </c>
      <c r="V280" s="168">
        <v>5062390</v>
      </c>
      <c r="W280" s="169">
        <v>393</v>
      </c>
      <c r="X280" s="170">
        <v>391</v>
      </c>
      <c r="Y280" s="165">
        <v>423</v>
      </c>
      <c r="Z280" s="166">
        <v>187</v>
      </c>
      <c r="AA280" s="167">
        <v>186</v>
      </c>
      <c r="AB280" s="168">
        <v>363</v>
      </c>
      <c r="AC280" s="171">
        <v>369</v>
      </c>
      <c r="AD280" s="163">
        <v>0</v>
      </c>
      <c r="AE280" s="172">
        <v>74.59</v>
      </c>
      <c r="AF280" s="173">
        <v>25.41</v>
      </c>
    </row>
    <row r="281" spans="1:32" ht="18.75" customHeight="1">
      <c r="A281" s="29">
        <v>279</v>
      </c>
      <c r="B281" s="30">
        <v>163</v>
      </c>
      <c r="C281" s="31" t="s">
        <v>1283</v>
      </c>
      <c r="D281" s="32" t="s">
        <v>3368</v>
      </c>
      <c r="E281" s="42" t="s">
        <v>3813</v>
      </c>
      <c r="F281" s="44">
        <v>277</v>
      </c>
      <c r="G281" s="35">
        <v>62444521</v>
      </c>
      <c r="H281" s="36">
        <v>302</v>
      </c>
      <c r="I281" s="37">
        <v>300</v>
      </c>
      <c r="J281" s="38">
        <v>65784280</v>
      </c>
      <c r="K281" s="39">
        <v>415</v>
      </c>
      <c r="L281" s="40">
        <v>412</v>
      </c>
      <c r="M281" s="35">
        <v>6109567</v>
      </c>
      <c r="N281" s="36">
        <v>232</v>
      </c>
      <c r="O281" s="37">
        <v>229</v>
      </c>
      <c r="P281" s="38">
        <v>28201953</v>
      </c>
      <c r="Q281" s="39">
        <v>231</v>
      </c>
      <c r="R281" s="40">
        <v>228</v>
      </c>
      <c r="S281" s="35">
        <v>61610097</v>
      </c>
      <c r="T281" s="36">
        <v>296</v>
      </c>
      <c r="U281" s="37">
        <v>293</v>
      </c>
      <c r="V281" s="38">
        <v>1772368</v>
      </c>
      <c r="W281" s="39" t="s">
        <v>3813</v>
      </c>
      <c r="X281" s="40" t="s">
        <v>3813</v>
      </c>
      <c r="Y281" s="41" t="s">
        <v>3813</v>
      </c>
      <c r="Z281" s="36">
        <v>435</v>
      </c>
      <c r="AA281" s="37">
        <v>431</v>
      </c>
      <c r="AB281" s="38">
        <v>99</v>
      </c>
      <c r="AC281" s="94">
        <v>312</v>
      </c>
      <c r="AD281" s="42">
        <v>0</v>
      </c>
      <c r="AE281" s="34">
        <v>100</v>
      </c>
      <c r="AF281" s="43">
        <v>0</v>
      </c>
    </row>
    <row r="282" spans="1:32" ht="18.75" customHeight="1">
      <c r="A282" s="142">
        <v>280</v>
      </c>
      <c r="B282" s="143" t="s">
        <v>3813</v>
      </c>
      <c r="C282" s="144" t="s">
        <v>607</v>
      </c>
      <c r="D282" s="145" t="s">
        <v>3815</v>
      </c>
      <c r="E282" s="146" t="s">
        <v>3813</v>
      </c>
      <c r="F282" s="147">
        <v>278</v>
      </c>
      <c r="G282" s="148">
        <v>62406103</v>
      </c>
      <c r="H282" s="149">
        <v>309</v>
      </c>
      <c r="I282" s="150">
        <v>307</v>
      </c>
      <c r="J282" s="151">
        <v>64936745</v>
      </c>
      <c r="K282" s="152" t="s">
        <v>3813</v>
      </c>
      <c r="L282" s="153" t="s">
        <v>3813</v>
      </c>
      <c r="M282" s="154" t="s">
        <v>3813</v>
      </c>
      <c r="N282" s="149" t="s">
        <v>3813</v>
      </c>
      <c r="O282" s="150" t="s">
        <v>3813</v>
      </c>
      <c r="P282" s="155" t="s">
        <v>3813</v>
      </c>
      <c r="Q282" s="152" t="s">
        <v>3813</v>
      </c>
      <c r="R282" s="153" t="s">
        <v>3813</v>
      </c>
      <c r="S282" s="154" t="s">
        <v>3813</v>
      </c>
      <c r="T282" s="149" t="s">
        <v>3813</v>
      </c>
      <c r="U282" s="150" t="s">
        <v>3813</v>
      </c>
      <c r="V282" s="155" t="s">
        <v>3813</v>
      </c>
      <c r="W282" s="152" t="s">
        <v>3813</v>
      </c>
      <c r="X282" s="153" t="s">
        <v>3813</v>
      </c>
      <c r="Y282" s="154" t="s">
        <v>3813</v>
      </c>
      <c r="Z282" s="149" t="s">
        <v>3813</v>
      </c>
      <c r="AA282" s="150" t="s">
        <v>3813</v>
      </c>
      <c r="AB282" s="155" t="s">
        <v>3813</v>
      </c>
      <c r="AC282" s="156">
        <v>311</v>
      </c>
      <c r="AD282" s="146">
        <v>0</v>
      </c>
      <c r="AE282" s="157">
        <v>100</v>
      </c>
      <c r="AF282" s="158">
        <v>0</v>
      </c>
    </row>
    <row r="283" spans="1:32" ht="18.75" customHeight="1">
      <c r="A283" s="174">
        <v>281</v>
      </c>
      <c r="B283" s="175">
        <v>216</v>
      </c>
      <c r="C283" s="176" t="s">
        <v>3127</v>
      </c>
      <c r="D283" s="177" t="s">
        <v>3815</v>
      </c>
      <c r="E283" s="178" t="s">
        <v>3813</v>
      </c>
      <c r="F283" s="179">
        <v>279</v>
      </c>
      <c r="G283" s="180">
        <v>62268884</v>
      </c>
      <c r="H283" s="181">
        <v>330</v>
      </c>
      <c r="I283" s="182">
        <v>327</v>
      </c>
      <c r="J283" s="183">
        <v>62614509</v>
      </c>
      <c r="K283" s="184">
        <v>289</v>
      </c>
      <c r="L283" s="185">
        <v>286</v>
      </c>
      <c r="M283" s="180">
        <v>12660384</v>
      </c>
      <c r="N283" s="181">
        <v>428</v>
      </c>
      <c r="O283" s="182">
        <v>424</v>
      </c>
      <c r="P283" s="183">
        <v>10501121</v>
      </c>
      <c r="Q283" s="184">
        <v>257</v>
      </c>
      <c r="R283" s="185">
        <v>254</v>
      </c>
      <c r="S283" s="180">
        <v>57722049</v>
      </c>
      <c r="T283" s="181">
        <v>449</v>
      </c>
      <c r="U283" s="182">
        <v>445</v>
      </c>
      <c r="V283" s="183">
        <v>-2139522</v>
      </c>
      <c r="W283" s="184">
        <v>272</v>
      </c>
      <c r="X283" s="185">
        <v>271</v>
      </c>
      <c r="Y283" s="180">
        <v>7826</v>
      </c>
      <c r="Z283" s="181">
        <v>180</v>
      </c>
      <c r="AA283" s="182">
        <v>179</v>
      </c>
      <c r="AB283" s="183">
        <v>380</v>
      </c>
      <c r="AC283" s="186">
        <v>372</v>
      </c>
      <c r="AD283" s="178">
        <v>0</v>
      </c>
      <c r="AE283" s="187">
        <v>100</v>
      </c>
      <c r="AF283" s="188">
        <v>0</v>
      </c>
    </row>
    <row r="284" spans="1:32" ht="18.75" customHeight="1">
      <c r="A284" s="29">
        <v>282</v>
      </c>
      <c r="B284" s="30">
        <v>136</v>
      </c>
      <c r="C284" s="31" t="s">
        <v>1254</v>
      </c>
      <c r="D284" s="32" t="s">
        <v>3814</v>
      </c>
      <c r="E284" s="33">
        <v>3</v>
      </c>
      <c r="F284" s="34" t="s">
        <v>3813</v>
      </c>
      <c r="G284" s="35">
        <v>62084918</v>
      </c>
      <c r="H284" s="36">
        <v>325</v>
      </c>
      <c r="I284" s="37">
        <v>3</v>
      </c>
      <c r="J284" s="38">
        <v>63146679</v>
      </c>
      <c r="K284" s="39">
        <v>165</v>
      </c>
      <c r="L284" s="40">
        <v>3</v>
      </c>
      <c r="M284" s="35">
        <v>18645475</v>
      </c>
      <c r="N284" s="36">
        <v>248</v>
      </c>
      <c r="O284" s="37">
        <v>4</v>
      </c>
      <c r="P284" s="38">
        <v>26884448</v>
      </c>
      <c r="Q284" s="39">
        <v>450</v>
      </c>
      <c r="R284" s="40">
        <v>4</v>
      </c>
      <c r="S284" s="35">
        <v>30472428</v>
      </c>
      <c r="T284" s="36">
        <v>380</v>
      </c>
      <c r="U284" s="37">
        <v>4</v>
      </c>
      <c r="V284" s="38">
        <v>541587</v>
      </c>
      <c r="W284" s="39" t="s">
        <v>3813</v>
      </c>
      <c r="X284" s="40" t="s">
        <v>3813</v>
      </c>
      <c r="Y284" s="41" t="s">
        <v>3813</v>
      </c>
      <c r="Z284" s="36">
        <v>244</v>
      </c>
      <c r="AA284" s="37">
        <v>4</v>
      </c>
      <c r="AB284" s="38">
        <v>307</v>
      </c>
      <c r="AC284" s="94">
        <v>311</v>
      </c>
      <c r="AD284" s="42">
        <v>97</v>
      </c>
      <c r="AE284" s="34">
        <v>3</v>
      </c>
      <c r="AF284" s="43">
        <v>0</v>
      </c>
    </row>
    <row r="285" spans="1:32" ht="18.75" customHeight="1">
      <c r="A285" s="29">
        <v>283</v>
      </c>
      <c r="B285" s="30">
        <v>48</v>
      </c>
      <c r="C285" s="31" t="s">
        <v>608</v>
      </c>
      <c r="D285" s="32" t="s">
        <v>3369</v>
      </c>
      <c r="E285" s="42" t="s">
        <v>3813</v>
      </c>
      <c r="F285" s="44">
        <v>280</v>
      </c>
      <c r="G285" s="35">
        <v>61997212</v>
      </c>
      <c r="H285" s="36">
        <v>318</v>
      </c>
      <c r="I285" s="37">
        <v>316</v>
      </c>
      <c r="J285" s="38">
        <v>63725202</v>
      </c>
      <c r="K285" s="39">
        <v>62</v>
      </c>
      <c r="L285" s="40">
        <v>60</v>
      </c>
      <c r="M285" s="35">
        <v>27691213</v>
      </c>
      <c r="N285" s="36">
        <v>189</v>
      </c>
      <c r="O285" s="37">
        <v>186</v>
      </c>
      <c r="P285" s="38">
        <v>33971106</v>
      </c>
      <c r="Q285" s="39">
        <v>60</v>
      </c>
      <c r="R285" s="40">
        <v>58</v>
      </c>
      <c r="S285" s="35">
        <v>136780953</v>
      </c>
      <c r="T285" s="36">
        <v>349</v>
      </c>
      <c r="U285" s="37">
        <v>346</v>
      </c>
      <c r="V285" s="38">
        <v>988431</v>
      </c>
      <c r="W285" s="39">
        <v>45</v>
      </c>
      <c r="X285" s="40">
        <v>45</v>
      </c>
      <c r="Y285" s="35">
        <v>39164</v>
      </c>
      <c r="Z285" s="36">
        <v>112</v>
      </c>
      <c r="AA285" s="37">
        <v>112</v>
      </c>
      <c r="AB285" s="38">
        <v>518</v>
      </c>
      <c r="AC285" s="94">
        <v>382</v>
      </c>
      <c r="AD285" s="42">
        <v>0</v>
      </c>
      <c r="AE285" s="34">
        <v>100</v>
      </c>
      <c r="AF285" s="43">
        <v>0</v>
      </c>
    </row>
    <row r="286" spans="1:32" ht="18.75" customHeight="1">
      <c r="A286" s="29">
        <v>284</v>
      </c>
      <c r="B286" s="30">
        <v>327</v>
      </c>
      <c r="C286" s="31" t="s">
        <v>4156</v>
      </c>
      <c r="D286" s="32" t="s">
        <v>3815</v>
      </c>
      <c r="E286" s="42" t="s">
        <v>3813</v>
      </c>
      <c r="F286" s="44">
        <v>281</v>
      </c>
      <c r="G286" s="35">
        <v>61931499</v>
      </c>
      <c r="H286" s="36">
        <v>292</v>
      </c>
      <c r="I286" s="37">
        <v>290</v>
      </c>
      <c r="J286" s="38">
        <v>67043946</v>
      </c>
      <c r="K286" s="39">
        <v>328</v>
      </c>
      <c r="L286" s="40">
        <v>325</v>
      </c>
      <c r="M286" s="35">
        <v>10755302</v>
      </c>
      <c r="N286" s="36">
        <v>80</v>
      </c>
      <c r="O286" s="37">
        <v>77</v>
      </c>
      <c r="P286" s="38">
        <v>56865962</v>
      </c>
      <c r="Q286" s="39">
        <v>153</v>
      </c>
      <c r="R286" s="40">
        <v>150</v>
      </c>
      <c r="S286" s="35">
        <v>82193433</v>
      </c>
      <c r="T286" s="36">
        <v>150</v>
      </c>
      <c r="U286" s="37">
        <v>149</v>
      </c>
      <c r="V286" s="38">
        <v>5465348</v>
      </c>
      <c r="W286" s="39">
        <v>429</v>
      </c>
      <c r="X286" s="40">
        <v>427</v>
      </c>
      <c r="Y286" s="35">
        <v>40</v>
      </c>
      <c r="Z286" s="36">
        <v>62</v>
      </c>
      <c r="AA286" s="37">
        <v>62</v>
      </c>
      <c r="AB286" s="38">
        <v>660</v>
      </c>
      <c r="AC286" s="94">
        <v>321</v>
      </c>
      <c r="AD286" s="42">
        <v>0</v>
      </c>
      <c r="AE286" s="34">
        <v>100</v>
      </c>
      <c r="AF286" s="43">
        <v>0</v>
      </c>
    </row>
    <row r="287" spans="1:32" ht="18.75" customHeight="1">
      <c r="A287" s="142">
        <v>285</v>
      </c>
      <c r="B287" s="143">
        <v>354</v>
      </c>
      <c r="C287" s="144" t="s">
        <v>2348</v>
      </c>
      <c r="D287" s="145" t="s">
        <v>3815</v>
      </c>
      <c r="E287" s="146" t="s">
        <v>3813</v>
      </c>
      <c r="F287" s="147">
        <v>282</v>
      </c>
      <c r="G287" s="148">
        <v>61921317</v>
      </c>
      <c r="H287" s="149">
        <v>332</v>
      </c>
      <c r="I287" s="150">
        <v>329</v>
      </c>
      <c r="J287" s="151">
        <v>62185878</v>
      </c>
      <c r="K287" s="152">
        <v>470</v>
      </c>
      <c r="L287" s="153">
        <v>467</v>
      </c>
      <c r="M287" s="148">
        <v>2769318</v>
      </c>
      <c r="N287" s="149">
        <v>345</v>
      </c>
      <c r="O287" s="150">
        <v>341</v>
      </c>
      <c r="P287" s="151">
        <v>16085218</v>
      </c>
      <c r="Q287" s="152">
        <v>378</v>
      </c>
      <c r="R287" s="153">
        <v>375</v>
      </c>
      <c r="S287" s="148">
        <v>40248453</v>
      </c>
      <c r="T287" s="149">
        <v>394</v>
      </c>
      <c r="U287" s="150">
        <v>390</v>
      </c>
      <c r="V287" s="151">
        <v>370239</v>
      </c>
      <c r="W287" s="152">
        <v>411</v>
      </c>
      <c r="X287" s="153">
        <v>409</v>
      </c>
      <c r="Y287" s="148">
        <v>178</v>
      </c>
      <c r="Z287" s="149">
        <v>492</v>
      </c>
      <c r="AA287" s="150">
        <v>488</v>
      </c>
      <c r="AB287" s="151">
        <v>39</v>
      </c>
      <c r="AC287" s="156">
        <v>312</v>
      </c>
      <c r="AD287" s="146">
        <v>0</v>
      </c>
      <c r="AE287" s="157">
        <v>0</v>
      </c>
      <c r="AF287" s="158">
        <v>100</v>
      </c>
    </row>
    <row r="288" spans="1:32" ht="18.75" customHeight="1">
      <c r="A288" s="15">
        <v>286</v>
      </c>
      <c r="B288" s="16">
        <v>71</v>
      </c>
      <c r="C288" s="17" t="s">
        <v>810</v>
      </c>
      <c r="D288" s="18" t="s">
        <v>3816</v>
      </c>
      <c r="E288" s="19" t="s">
        <v>3813</v>
      </c>
      <c r="F288" s="20">
        <v>283</v>
      </c>
      <c r="G288" s="21">
        <v>61459962</v>
      </c>
      <c r="H288" s="22">
        <v>319</v>
      </c>
      <c r="I288" s="23">
        <v>317</v>
      </c>
      <c r="J288" s="24">
        <v>63484496</v>
      </c>
      <c r="K288" s="25">
        <v>49</v>
      </c>
      <c r="L288" s="26">
        <v>47</v>
      </c>
      <c r="M288" s="21">
        <v>29514284</v>
      </c>
      <c r="N288" s="22">
        <v>160</v>
      </c>
      <c r="O288" s="23">
        <v>157</v>
      </c>
      <c r="P288" s="24">
        <v>38018442</v>
      </c>
      <c r="Q288" s="25">
        <v>281</v>
      </c>
      <c r="R288" s="26">
        <v>278</v>
      </c>
      <c r="S288" s="21">
        <v>53286498</v>
      </c>
      <c r="T288" s="22">
        <v>32</v>
      </c>
      <c r="U288" s="23">
        <v>31</v>
      </c>
      <c r="V288" s="24">
        <v>16073041</v>
      </c>
      <c r="W288" s="25">
        <v>94</v>
      </c>
      <c r="X288" s="26">
        <v>93</v>
      </c>
      <c r="Y288" s="21">
        <v>29039</v>
      </c>
      <c r="Z288" s="22">
        <v>147</v>
      </c>
      <c r="AA288" s="23">
        <v>146</v>
      </c>
      <c r="AB288" s="24">
        <v>443</v>
      </c>
      <c r="AC288" s="93">
        <v>371</v>
      </c>
      <c r="AD288" s="19">
        <v>0</v>
      </c>
      <c r="AE288" s="27">
        <v>100</v>
      </c>
      <c r="AF288" s="28">
        <v>0</v>
      </c>
    </row>
    <row r="289" spans="1:32" ht="18.75" customHeight="1">
      <c r="A289" s="29">
        <v>287</v>
      </c>
      <c r="B289" s="30">
        <v>265</v>
      </c>
      <c r="C289" s="31" t="s">
        <v>609</v>
      </c>
      <c r="D289" s="32" t="s">
        <v>3369</v>
      </c>
      <c r="E289" s="42" t="s">
        <v>3813</v>
      </c>
      <c r="F289" s="44">
        <v>284</v>
      </c>
      <c r="G289" s="35">
        <v>61457101</v>
      </c>
      <c r="H289" s="36">
        <v>331</v>
      </c>
      <c r="I289" s="37">
        <v>328</v>
      </c>
      <c r="J289" s="38">
        <v>62543119</v>
      </c>
      <c r="K289" s="39">
        <v>146</v>
      </c>
      <c r="L289" s="40">
        <v>144</v>
      </c>
      <c r="M289" s="35">
        <v>20153685</v>
      </c>
      <c r="N289" s="36">
        <v>364</v>
      </c>
      <c r="O289" s="37">
        <v>360</v>
      </c>
      <c r="P289" s="38">
        <v>15011112</v>
      </c>
      <c r="Q289" s="39">
        <v>467</v>
      </c>
      <c r="R289" s="40">
        <v>463</v>
      </c>
      <c r="S289" s="35">
        <v>26830423</v>
      </c>
      <c r="T289" s="36">
        <v>200</v>
      </c>
      <c r="U289" s="37">
        <v>199</v>
      </c>
      <c r="V289" s="38">
        <v>4154553</v>
      </c>
      <c r="W289" s="39">
        <v>409</v>
      </c>
      <c r="X289" s="40">
        <v>407</v>
      </c>
      <c r="Y289" s="35">
        <v>200</v>
      </c>
      <c r="Z289" s="36">
        <v>15</v>
      </c>
      <c r="AA289" s="37">
        <v>15</v>
      </c>
      <c r="AB289" s="38">
        <v>1124</v>
      </c>
      <c r="AC289" s="94">
        <v>311</v>
      </c>
      <c r="AD289" s="42">
        <v>0</v>
      </c>
      <c r="AE289" s="34">
        <v>100</v>
      </c>
      <c r="AF289" s="43">
        <v>0</v>
      </c>
    </row>
    <row r="290" spans="1:32" ht="18.75" customHeight="1">
      <c r="A290" s="159">
        <v>288</v>
      </c>
      <c r="B290" s="160" t="s">
        <v>3813</v>
      </c>
      <c r="C290" s="161" t="s">
        <v>610</v>
      </c>
      <c r="D290" s="162" t="s">
        <v>3815</v>
      </c>
      <c r="E290" s="163" t="s">
        <v>3813</v>
      </c>
      <c r="F290" s="164">
        <v>285</v>
      </c>
      <c r="G290" s="165">
        <v>61338825</v>
      </c>
      <c r="H290" s="166">
        <v>317</v>
      </c>
      <c r="I290" s="167">
        <v>315</v>
      </c>
      <c r="J290" s="168">
        <v>63728641</v>
      </c>
      <c r="K290" s="169">
        <v>488</v>
      </c>
      <c r="L290" s="170">
        <v>485</v>
      </c>
      <c r="M290" s="165">
        <v>1048684</v>
      </c>
      <c r="N290" s="166">
        <v>176</v>
      </c>
      <c r="O290" s="167">
        <v>173</v>
      </c>
      <c r="P290" s="168">
        <v>35468665</v>
      </c>
      <c r="Q290" s="169">
        <v>340</v>
      </c>
      <c r="R290" s="170">
        <v>337</v>
      </c>
      <c r="S290" s="165">
        <v>44549780</v>
      </c>
      <c r="T290" s="166">
        <v>462</v>
      </c>
      <c r="U290" s="167">
        <v>458</v>
      </c>
      <c r="V290" s="168">
        <v>-3311503</v>
      </c>
      <c r="W290" s="169">
        <v>46</v>
      </c>
      <c r="X290" s="170">
        <v>46</v>
      </c>
      <c r="Y290" s="165">
        <v>38843</v>
      </c>
      <c r="Z290" s="166">
        <v>347</v>
      </c>
      <c r="AA290" s="167">
        <v>343</v>
      </c>
      <c r="AB290" s="168">
        <v>190</v>
      </c>
      <c r="AC290" s="171">
        <v>390</v>
      </c>
      <c r="AD290" s="163">
        <v>0</v>
      </c>
      <c r="AE290" s="172">
        <v>100</v>
      </c>
      <c r="AF290" s="173">
        <v>0</v>
      </c>
    </row>
    <row r="291" spans="1:32" ht="18.75" customHeight="1">
      <c r="A291" s="29">
        <v>289</v>
      </c>
      <c r="B291" s="30">
        <v>199</v>
      </c>
      <c r="C291" s="31" t="s">
        <v>611</v>
      </c>
      <c r="D291" s="32" t="s">
        <v>3373</v>
      </c>
      <c r="E291" s="42" t="s">
        <v>3813</v>
      </c>
      <c r="F291" s="44">
        <v>286</v>
      </c>
      <c r="G291" s="35">
        <v>61150875</v>
      </c>
      <c r="H291" s="36">
        <v>296</v>
      </c>
      <c r="I291" s="37">
        <v>294</v>
      </c>
      <c r="J291" s="38">
        <v>66449483</v>
      </c>
      <c r="K291" s="39">
        <v>421</v>
      </c>
      <c r="L291" s="40">
        <v>418</v>
      </c>
      <c r="M291" s="35">
        <v>5635883</v>
      </c>
      <c r="N291" s="36">
        <v>467</v>
      </c>
      <c r="O291" s="37">
        <v>463</v>
      </c>
      <c r="P291" s="38">
        <v>5507672</v>
      </c>
      <c r="Q291" s="39">
        <v>230</v>
      </c>
      <c r="R291" s="40">
        <v>227</v>
      </c>
      <c r="S291" s="35">
        <v>61931253</v>
      </c>
      <c r="T291" s="36">
        <v>408</v>
      </c>
      <c r="U291" s="37">
        <v>404</v>
      </c>
      <c r="V291" s="38">
        <v>172026</v>
      </c>
      <c r="W291" s="39">
        <v>228</v>
      </c>
      <c r="X291" s="40">
        <v>227</v>
      </c>
      <c r="Y291" s="35">
        <v>11917</v>
      </c>
      <c r="Z291" s="36">
        <v>386</v>
      </c>
      <c r="AA291" s="37">
        <v>382</v>
      </c>
      <c r="AB291" s="38">
        <v>152</v>
      </c>
      <c r="AC291" s="94">
        <v>311</v>
      </c>
      <c r="AD291" s="42">
        <v>0</v>
      </c>
      <c r="AE291" s="34">
        <v>100</v>
      </c>
      <c r="AF291" s="43">
        <v>0</v>
      </c>
    </row>
    <row r="292" spans="1:32" ht="18.75" customHeight="1">
      <c r="A292" s="45">
        <v>290</v>
      </c>
      <c r="B292" s="46">
        <v>178</v>
      </c>
      <c r="C292" s="47" t="s">
        <v>2817</v>
      </c>
      <c r="D292" s="48" t="s">
        <v>1737</v>
      </c>
      <c r="E292" s="49" t="s">
        <v>3813</v>
      </c>
      <c r="F292" s="50">
        <v>287</v>
      </c>
      <c r="G292" s="51">
        <v>61120194</v>
      </c>
      <c r="H292" s="52">
        <v>334</v>
      </c>
      <c r="I292" s="53">
        <v>331</v>
      </c>
      <c r="J292" s="54">
        <v>61977153</v>
      </c>
      <c r="K292" s="55">
        <v>125</v>
      </c>
      <c r="L292" s="56">
        <v>123</v>
      </c>
      <c r="M292" s="51">
        <v>21531005</v>
      </c>
      <c r="N292" s="52">
        <v>400</v>
      </c>
      <c r="O292" s="53">
        <v>396</v>
      </c>
      <c r="P292" s="54">
        <v>12837473</v>
      </c>
      <c r="Q292" s="55">
        <v>346</v>
      </c>
      <c r="R292" s="56">
        <v>343</v>
      </c>
      <c r="S292" s="51">
        <v>43890622</v>
      </c>
      <c r="T292" s="52">
        <v>426</v>
      </c>
      <c r="U292" s="53">
        <v>422</v>
      </c>
      <c r="V292" s="54">
        <v>-408180</v>
      </c>
      <c r="W292" s="55">
        <v>199</v>
      </c>
      <c r="X292" s="56">
        <v>198</v>
      </c>
      <c r="Y292" s="51">
        <v>15334</v>
      </c>
      <c r="Z292" s="52">
        <v>139</v>
      </c>
      <c r="AA292" s="53">
        <v>138</v>
      </c>
      <c r="AB292" s="54">
        <v>455</v>
      </c>
      <c r="AC292" s="95">
        <v>381</v>
      </c>
      <c r="AD292" s="49">
        <v>0</v>
      </c>
      <c r="AE292" s="57">
        <v>100</v>
      </c>
      <c r="AF292" s="58">
        <v>0</v>
      </c>
    </row>
    <row r="293" spans="1:32" ht="18.75" customHeight="1">
      <c r="A293" s="15">
        <v>291</v>
      </c>
      <c r="B293" s="16">
        <v>194</v>
      </c>
      <c r="C293" s="17" t="s">
        <v>612</v>
      </c>
      <c r="D293" s="18" t="s">
        <v>312</v>
      </c>
      <c r="E293" s="19" t="s">
        <v>3813</v>
      </c>
      <c r="F293" s="20">
        <v>288</v>
      </c>
      <c r="G293" s="21">
        <v>60969120</v>
      </c>
      <c r="H293" s="22">
        <v>230</v>
      </c>
      <c r="I293" s="23">
        <v>228</v>
      </c>
      <c r="J293" s="24">
        <v>74016156</v>
      </c>
      <c r="K293" s="25">
        <v>53</v>
      </c>
      <c r="L293" s="26">
        <v>51</v>
      </c>
      <c r="M293" s="21">
        <v>28332160</v>
      </c>
      <c r="N293" s="22">
        <v>123</v>
      </c>
      <c r="O293" s="23">
        <v>120</v>
      </c>
      <c r="P293" s="24">
        <v>45186833</v>
      </c>
      <c r="Q293" s="25">
        <v>269</v>
      </c>
      <c r="R293" s="26">
        <v>266</v>
      </c>
      <c r="S293" s="21">
        <v>55329770</v>
      </c>
      <c r="T293" s="22">
        <v>115</v>
      </c>
      <c r="U293" s="23">
        <v>114</v>
      </c>
      <c r="V293" s="24">
        <v>6964220</v>
      </c>
      <c r="W293" s="25">
        <v>143</v>
      </c>
      <c r="X293" s="26">
        <v>142</v>
      </c>
      <c r="Y293" s="21">
        <v>20639</v>
      </c>
      <c r="Z293" s="22">
        <v>103</v>
      </c>
      <c r="AA293" s="23">
        <v>103</v>
      </c>
      <c r="AB293" s="24">
        <v>532</v>
      </c>
      <c r="AC293" s="93">
        <v>332</v>
      </c>
      <c r="AD293" s="19">
        <v>0</v>
      </c>
      <c r="AE293" s="27">
        <v>100</v>
      </c>
      <c r="AF293" s="28">
        <v>0</v>
      </c>
    </row>
    <row r="294" spans="1:32" ht="18.75" customHeight="1">
      <c r="A294" s="29">
        <v>292</v>
      </c>
      <c r="B294" s="30">
        <v>248</v>
      </c>
      <c r="C294" s="31" t="s">
        <v>1138</v>
      </c>
      <c r="D294" s="32" t="s">
        <v>2087</v>
      </c>
      <c r="E294" s="42" t="s">
        <v>3813</v>
      </c>
      <c r="F294" s="44">
        <v>289</v>
      </c>
      <c r="G294" s="35">
        <v>60968244</v>
      </c>
      <c r="H294" s="36">
        <v>323</v>
      </c>
      <c r="I294" s="37">
        <v>321</v>
      </c>
      <c r="J294" s="38">
        <v>63327240</v>
      </c>
      <c r="K294" s="39">
        <v>267</v>
      </c>
      <c r="L294" s="40">
        <v>264</v>
      </c>
      <c r="M294" s="35">
        <v>13713751</v>
      </c>
      <c r="N294" s="36">
        <v>420</v>
      </c>
      <c r="O294" s="37">
        <v>416</v>
      </c>
      <c r="P294" s="38">
        <v>11020468</v>
      </c>
      <c r="Q294" s="39">
        <v>454</v>
      </c>
      <c r="R294" s="40">
        <v>450</v>
      </c>
      <c r="S294" s="35">
        <v>30178158</v>
      </c>
      <c r="T294" s="36">
        <v>369</v>
      </c>
      <c r="U294" s="37">
        <v>366</v>
      </c>
      <c r="V294" s="38">
        <v>650680</v>
      </c>
      <c r="W294" s="39">
        <v>205</v>
      </c>
      <c r="X294" s="40">
        <v>204</v>
      </c>
      <c r="Y294" s="35">
        <v>14350</v>
      </c>
      <c r="Z294" s="36">
        <v>348</v>
      </c>
      <c r="AA294" s="37">
        <v>344</v>
      </c>
      <c r="AB294" s="38">
        <v>190</v>
      </c>
      <c r="AC294" s="94">
        <v>383</v>
      </c>
      <c r="AD294" s="42">
        <v>0</v>
      </c>
      <c r="AE294" s="34">
        <v>100</v>
      </c>
      <c r="AF294" s="43">
        <v>0</v>
      </c>
    </row>
    <row r="295" spans="1:32" ht="18.75" customHeight="1">
      <c r="A295" s="29">
        <v>293</v>
      </c>
      <c r="B295" s="30">
        <v>331</v>
      </c>
      <c r="C295" s="31" t="s">
        <v>2417</v>
      </c>
      <c r="D295" s="32" t="s">
        <v>465</v>
      </c>
      <c r="E295" s="42" t="s">
        <v>3813</v>
      </c>
      <c r="F295" s="44">
        <v>290</v>
      </c>
      <c r="G295" s="35">
        <v>60950941</v>
      </c>
      <c r="H295" s="36">
        <v>340</v>
      </c>
      <c r="I295" s="37">
        <v>337</v>
      </c>
      <c r="J295" s="38">
        <v>61227657</v>
      </c>
      <c r="K295" s="39">
        <v>302</v>
      </c>
      <c r="L295" s="40">
        <v>299</v>
      </c>
      <c r="M295" s="35">
        <v>12221195</v>
      </c>
      <c r="N295" s="36">
        <v>486</v>
      </c>
      <c r="O295" s="37">
        <v>482</v>
      </c>
      <c r="P295" s="38">
        <v>2343562</v>
      </c>
      <c r="Q295" s="39">
        <v>428</v>
      </c>
      <c r="R295" s="40">
        <v>425</v>
      </c>
      <c r="S295" s="35">
        <v>34772831</v>
      </c>
      <c r="T295" s="36">
        <v>397</v>
      </c>
      <c r="U295" s="37">
        <v>393</v>
      </c>
      <c r="V295" s="38">
        <v>336869</v>
      </c>
      <c r="W295" s="39">
        <v>342</v>
      </c>
      <c r="X295" s="40">
        <v>341</v>
      </c>
      <c r="Y295" s="35">
        <v>2515</v>
      </c>
      <c r="Z295" s="36">
        <v>332</v>
      </c>
      <c r="AA295" s="37">
        <v>328</v>
      </c>
      <c r="AB295" s="38">
        <v>204</v>
      </c>
      <c r="AC295" s="94">
        <v>352</v>
      </c>
      <c r="AD295" s="42">
        <v>0</v>
      </c>
      <c r="AE295" s="34">
        <v>100</v>
      </c>
      <c r="AF295" s="43">
        <v>0</v>
      </c>
    </row>
    <row r="296" spans="1:32" ht="18.75" customHeight="1">
      <c r="A296" s="29">
        <v>294</v>
      </c>
      <c r="B296" s="30">
        <v>266</v>
      </c>
      <c r="C296" s="31" t="s">
        <v>613</v>
      </c>
      <c r="D296" s="32" t="s">
        <v>1737</v>
      </c>
      <c r="E296" s="42" t="s">
        <v>3813</v>
      </c>
      <c r="F296" s="44">
        <v>291</v>
      </c>
      <c r="G296" s="35">
        <v>60935530</v>
      </c>
      <c r="H296" s="36">
        <v>342</v>
      </c>
      <c r="I296" s="37">
        <v>339</v>
      </c>
      <c r="J296" s="38">
        <v>60959482</v>
      </c>
      <c r="K296" s="39">
        <v>390</v>
      </c>
      <c r="L296" s="40">
        <v>387</v>
      </c>
      <c r="M296" s="35">
        <v>7563430</v>
      </c>
      <c r="N296" s="36">
        <v>119</v>
      </c>
      <c r="O296" s="37">
        <v>116</v>
      </c>
      <c r="P296" s="38">
        <v>45989725</v>
      </c>
      <c r="Q296" s="39">
        <v>205</v>
      </c>
      <c r="R296" s="40">
        <v>202</v>
      </c>
      <c r="S296" s="35">
        <v>69621441</v>
      </c>
      <c r="T296" s="36">
        <v>284</v>
      </c>
      <c r="U296" s="37">
        <v>281</v>
      </c>
      <c r="V296" s="38">
        <v>2047872</v>
      </c>
      <c r="W296" s="39">
        <v>80</v>
      </c>
      <c r="X296" s="40">
        <v>79</v>
      </c>
      <c r="Y296" s="35">
        <v>30525</v>
      </c>
      <c r="Z296" s="36">
        <v>171</v>
      </c>
      <c r="AA296" s="37">
        <v>170</v>
      </c>
      <c r="AB296" s="38">
        <v>395</v>
      </c>
      <c r="AC296" s="94">
        <v>311</v>
      </c>
      <c r="AD296" s="42">
        <v>0</v>
      </c>
      <c r="AE296" s="34">
        <v>100</v>
      </c>
      <c r="AF296" s="43">
        <v>0</v>
      </c>
    </row>
    <row r="297" spans="1:32" ht="18.75" customHeight="1">
      <c r="A297" s="45">
        <v>295</v>
      </c>
      <c r="B297" s="46" t="s">
        <v>3813</v>
      </c>
      <c r="C297" s="47" t="s">
        <v>614</v>
      </c>
      <c r="D297" s="48" t="s">
        <v>3371</v>
      </c>
      <c r="E297" s="49" t="s">
        <v>3813</v>
      </c>
      <c r="F297" s="50">
        <v>292</v>
      </c>
      <c r="G297" s="51">
        <v>60929743</v>
      </c>
      <c r="H297" s="52">
        <v>338</v>
      </c>
      <c r="I297" s="53">
        <v>335</v>
      </c>
      <c r="J297" s="54">
        <v>61844962</v>
      </c>
      <c r="K297" s="55">
        <v>241</v>
      </c>
      <c r="L297" s="56">
        <v>238</v>
      </c>
      <c r="M297" s="51">
        <v>14627938</v>
      </c>
      <c r="N297" s="52">
        <v>352</v>
      </c>
      <c r="O297" s="53">
        <v>348</v>
      </c>
      <c r="P297" s="54">
        <v>15685512</v>
      </c>
      <c r="Q297" s="55">
        <v>452</v>
      </c>
      <c r="R297" s="56">
        <v>448</v>
      </c>
      <c r="S297" s="51">
        <v>30372863</v>
      </c>
      <c r="T297" s="52">
        <v>123</v>
      </c>
      <c r="U297" s="53">
        <v>122</v>
      </c>
      <c r="V297" s="54">
        <v>6568295</v>
      </c>
      <c r="W297" s="55">
        <v>369</v>
      </c>
      <c r="X297" s="56">
        <v>368</v>
      </c>
      <c r="Y297" s="51">
        <v>1110</v>
      </c>
      <c r="Z297" s="52">
        <v>79</v>
      </c>
      <c r="AA297" s="53">
        <v>79</v>
      </c>
      <c r="AB297" s="54">
        <v>600</v>
      </c>
      <c r="AC297" s="95">
        <v>384</v>
      </c>
      <c r="AD297" s="49">
        <v>0</v>
      </c>
      <c r="AE297" s="57">
        <v>100</v>
      </c>
      <c r="AF297" s="58">
        <v>0</v>
      </c>
    </row>
    <row r="298" spans="1:32" ht="18.75" customHeight="1">
      <c r="A298" s="15">
        <v>296</v>
      </c>
      <c r="B298" s="16">
        <v>470</v>
      </c>
      <c r="C298" s="17" t="s">
        <v>615</v>
      </c>
      <c r="D298" s="18" t="s">
        <v>2086</v>
      </c>
      <c r="E298" s="19" t="s">
        <v>3813</v>
      </c>
      <c r="F298" s="20">
        <v>293</v>
      </c>
      <c r="G298" s="21">
        <v>60912386</v>
      </c>
      <c r="H298" s="22">
        <v>324</v>
      </c>
      <c r="I298" s="23">
        <v>322</v>
      </c>
      <c r="J298" s="24">
        <v>63167812</v>
      </c>
      <c r="K298" s="25">
        <v>392</v>
      </c>
      <c r="L298" s="26">
        <v>389</v>
      </c>
      <c r="M298" s="21">
        <v>7395950</v>
      </c>
      <c r="N298" s="22">
        <v>351</v>
      </c>
      <c r="O298" s="23">
        <v>347</v>
      </c>
      <c r="P298" s="24">
        <v>15796686</v>
      </c>
      <c r="Q298" s="25">
        <v>186</v>
      </c>
      <c r="R298" s="26">
        <v>183</v>
      </c>
      <c r="S298" s="21">
        <v>74098046</v>
      </c>
      <c r="T298" s="22">
        <v>347</v>
      </c>
      <c r="U298" s="23">
        <v>344</v>
      </c>
      <c r="V298" s="24">
        <v>1019640</v>
      </c>
      <c r="W298" s="25">
        <v>397</v>
      </c>
      <c r="X298" s="26">
        <v>395</v>
      </c>
      <c r="Y298" s="21">
        <v>361</v>
      </c>
      <c r="Z298" s="22">
        <v>240</v>
      </c>
      <c r="AA298" s="23">
        <v>237</v>
      </c>
      <c r="AB298" s="24">
        <v>315</v>
      </c>
      <c r="AC298" s="93">
        <v>321</v>
      </c>
      <c r="AD298" s="19">
        <v>0</v>
      </c>
      <c r="AE298" s="27">
        <v>100</v>
      </c>
      <c r="AF298" s="28">
        <v>0</v>
      </c>
    </row>
    <row r="299" spans="1:32" ht="18.75" customHeight="1">
      <c r="A299" s="29">
        <v>297</v>
      </c>
      <c r="B299" s="30">
        <v>307</v>
      </c>
      <c r="C299" s="31" t="s">
        <v>616</v>
      </c>
      <c r="D299" s="32" t="s">
        <v>3816</v>
      </c>
      <c r="E299" s="42" t="s">
        <v>3813</v>
      </c>
      <c r="F299" s="44">
        <v>294</v>
      </c>
      <c r="G299" s="35">
        <v>60498443</v>
      </c>
      <c r="H299" s="36">
        <v>343</v>
      </c>
      <c r="I299" s="37">
        <v>340</v>
      </c>
      <c r="J299" s="38">
        <v>60948565</v>
      </c>
      <c r="K299" s="39">
        <v>139</v>
      </c>
      <c r="L299" s="40">
        <v>137</v>
      </c>
      <c r="M299" s="35">
        <v>20416150</v>
      </c>
      <c r="N299" s="36">
        <v>57</v>
      </c>
      <c r="O299" s="37">
        <v>55</v>
      </c>
      <c r="P299" s="38">
        <v>69201862</v>
      </c>
      <c r="Q299" s="39">
        <v>87</v>
      </c>
      <c r="R299" s="40">
        <v>84</v>
      </c>
      <c r="S299" s="35">
        <v>113422034</v>
      </c>
      <c r="T299" s="36">
        <v>249</v>
      </c>
      <c r="U299" s="37">
        <v>247</v>
      </c>
      <c r="V299" s="38">
        <v>2789212</v>
      </c>
      <c r="W299" s="39">
        <v>296</v>
      </c>
      <c r="X299" s="40">
        <v>295</v>
      </c>
      <c r="Y299" s="35">
        <v>5900</v>
      </c>
      <c r="Z299" s="36">
        <v>213</v>
      </c>
      <c r="AA299" s="37">
        <v>211</v>
      </c>
      <c r="AB299" s="38">
        <v>333</v>
      </c>
      <c r="AC299" s="94">
        <v>321</v>
      </c>
      <c r="AD299" s="42">
        <v>0</v>
      </c>
      <c r="AE299" s="34">
        <v>100</v>
      </c>
      <c r="AF299" s="43">
        <v>0</v>
      </c>
    </row>
    <row r="300" spans="1:32" ht="18.75" customHeight="1">
      <c r="A300" s="29">
        <v>298</v>
      </c>
      <c r="B300" s="30">
        <v>410</v>
      </c>
      <c r="C300" s="31" t="s">
        <v>560</v>
      </c>
      <c r="D300" s="32" t="s">
        <v>3372</v>
      </c>
      <c r="E300" s="42" t="s">
        <v>3813</v>
      </c>
      <c r="F300" s="44">
        <v>295</v>
      </c>
      <c r="G300" s="35">
        <v>60463769</v>
      </c>
      <c r="H300" s="36">
        <v>347</v>
      </c>
      <c r="I300" s="37">
        <v>344</v>
      </c>
      <c r="J300" s="38">
        <v>60463769</v>
      </c>
      <c r="K300" s="39">
        <v>3</v>
      </c>
      <c r="L300" s="40">
        <v>1</v>
      </c>
      <c r="M300" s="35">
        <v>71007410</v>
      </c>
      <c r="N300" s="36">
        <v>8</v>
      </c>
      <c r="O300" s="37">
        <v>8</v>
      </c>
      <c r="P300" s="38">
        <v>148503543</v>
      </c>
      <c r="Q300" s="39">
        <v>20</v>
      </c>
      <c r="R300" s="40">
        <v>18</v>
      </c>
      <c r="S300" s="35">
        <v>233723120</v>
      </c>
      <c r="T300" s="36">
        <v>3</v>
      </c>
      <c r="U300" s="37">
        <v>2</v>
      </c>
      <c r="V300" s="38">
        <v>40067004</v>
      </c>
      <c r="W300" s="39" t="s">
        <v>3813</v>
      </c>
      <c r="X300" s="40" t="s">
        <v>3813</v>
      </c>
      <c r="Y300" s="41" t="s">
        <v>3813</v>
      </c>
      <c r="Z300" s="36">
        <v>471</v>
      </c>
      <c r="AA300" s="37">
        <v>467</v>
      </c>
      <c r="AB300" s="38">
        <v>49</v>
      </c>
      <c r="AC300" s="94">
        <v>400</v>
      </c>
      <c r="AD300" s="42">
        <v>0</v>
      </c>
      <c r="AE300" s="34">
        <v>100</v>
      </c>
      <c r="AF300" s="43">
        <v>0</v>
      </c>
    </row>
    <row r="301" spans="1:32" ht="18.75" customHeight="1">
      <c r="A301" s="159">
        <v>299</v>
      </c>
      <c r="B301" s="160">
        <v>217</v>
      </c>
      <c r="C301" s="161" t="s">
        <v>617</v>
      </c>
      <c r="D301" s="162" t="s">
        <v>3815</v>
      </c>
      <c r="E301" s="193" t="s">
        <v>3813</v>
      </c>
      <c r="F301" s="172">
        <v>296</v>
      </c>
      <c r="G301" s="165">
        <v>60367008</v>
      </c>
      <c r="H301" s="166">
        <v>348</v>
      </c>
      <c r="I301" s="167">
        <v>345</v>
      </c>
      <c r="J301" s="168">
        <v>60367008</v>
      </c>
      <c r="K301" s="169">
        <v>472</v>
      </c>
      <c r="L301" s="170">
        <v>469</v>
      </c>
      <c r="M301" s="165">
        <v>2568472</v>
      </c>
      <c r="N301" s="166">
        <v>454</v>
      </c>
      <c r="O301" s="167">
        <v>450</v>
      </c>
      <c r="P301" s="168">
        <v>7631555</v>
      </c>
      <c r="Q301" s="169">
        <v>486</v>
      </c>
      <c r="R301" s="170">
        <v>482</v>
      </c>
      <c r="S301" s="165">
        <v>22644511</v>
      </c>
      <c r="T301" s="166">
        <v>404</v>
      </c>
      <c r="U301" s="167">
        <v>400</v>
      </c>
      <c r="V301" s="168">
        <v>232019</v>
      </c>
      <c r="W301" s="169">
        <v>439</v>
      </c>
      <c r="X301" s="170">
        <v>437</v>
      </c>
      <c r="Y301" s="165">
        <v>16</v>
      </c>
      <c r="Z301" s="166">
        <v>468</v>
      </c>
      <c r="AA301" s="167">
        <v>464</v>
      </c>
      <c r="AB301" s="168">
        <v>55</v>
      </c>
      <c r="AC301" s="171">
        <v>354</v>
      </c>
      <c r="AD301" s="163">
        <v>0</v>
      </c>
      <c r="AE301" s="172">
        <v>100</v>
      </c>
      <c r="AF301" s="173">
        <v>0</v>
      </c>
    </row>
    <row r="302" spans="1:32" ht="18.75" customHeight="1">
      <c r="A302" s="142">
        <v>300</v>
      </c>
      <c r="B302" s="143" t="s">
        <v>3813</v>
      </c>
      <c r="C302" s="144" t="s">
        <v>3951</v>
      </c>
      <c r="D302" s="145" t="s">
        <v>3815</v>
      </c>
      <c r="E302" s="146" t="s">
        <v>3813</v>
      </c>
      <c r="F302" s="147">
        <v>297</v>
      </c>
      <c r="G302" s="148">
        <v>60358741</v>
      </c>
      <c r="H302" s="149">
        <v>339</v>
      </c>
      <c r="I302" s="150">
        <v>336</v>
      </c>
      <c r="J302" s="151">
        <v>61549992</v>
      </c>
      <c r="K302" s="152">
        <v>319</v>
      </c>
      <c r="L302" s="153">
        <v>316</v>
      </c>
      <c r="M302" s="148">
        <v>11002038</v>
      </c>
      <c r="N302" s="149">
        <v>368</v>
      </c>
      <c r="O302" s="150">
        <v>364</v>
      </c>
      <c r="P302" s="151">
        <v>14780874</v>
      </c>
      <c r="Q302" s="152">
        <v>489</v>
      </c>
      <c r="R302" s="153">
        <v>485</v>
      </c>
      <c r="S302" s="148">
        <v>21621194</v>
      </c>
      <c r="T302" s="149">
        <v>230</v>
      </c>
      <c r="U302" s="150">
        <v>228</v>
      </c>
      <c r="V302" s="151">
        <v>3320376</v>
      </c>
      <c r="W302" s="152">
        <v>106</v>
      </c>
      <c r="X302" s="153">
        <v>105</v>
      </c>
      <c r="Y302" s="148">
        <v>27533</v>
      </c>
      <c r="Z302" s="149">
        <v>363</v>
      </c>
      <c r="AA302" s="150">
        <v>359</v>
      </c>
      <c r="AB302" s="151">
        <v>177</v>
      </c>
      <c r="AC302" s="156">
        <v>311</v>
      </c>
      <c r="AD302" s="146">
        <v>0</v>
      </c>
      <c r="AE302" s="157">
        <v>0</v>
      </c>
      <c r="AF302" s="158">
        <v>100</v>
      </c>
    </row>
    <row r="303" spans="1:32" ht="18.75" customHeight="1">
      <c r="A303" s="15">
        <v>301</v>
      </c>
      <c r="B303" s="16">
        <v>442</v>
      </c>
      <c r="C303" s="17" t="s">
        <v>618</v>
      </c>
      <c r="D303" s="18" t="s">
        <v>3815</v>
      </c>
      <c r="E303" s="19" t="s">
        <v>3813</v>
      </c>
      <c r="F303" s="20">
        <v>298</v>
      </c>
      <c r="G303" s="21">
        <v>59947582</v>
      </c>
      <c r="H303" s="22">
        <v>337</v>
      </c>
      <c r="I303" s="23">
        <v>334</v>
      </c>
      <c r="J303" s="24">
        <v>61855506</v>
      </c>
      <c r="K303" s="25">
        <v>311</v>
      </c>
      <c r="L303" s="26">
        <v>308</v>
      </c>
      <c r="M303" s="21">
        <v>11746749</v>
      </c>
      <c r="N303" s="22">
        <v>343</v>
      </c>
      <c r="O303" s="23">
        <v>339</v>
      </c>
      <c r="P303" s="24">
        <v>16205051</v>
      </c>
      <c r="Q303" s="25">
        <v>298</v>
      </c>
      <c r="R303" s="26">
        <v>295</v>
      </c>
      <c r="S303" s="21">
        <v>51263571</v>
      </c>
      <c r="T303" s="22">
        <v>300</v>
      </c>
      <c r="U303" s="23">
        <v>297</v>
      </c>
      <c r="V303" s="24">
        <v>1728268</v>
      </c>
      <c r="W303" s="25">
        <v>270</v>
      </c>
      <c r="X303" s="26">
        <v>269</v>
      </c>
      <c r="Y303" s="21">
        <v>7945</v>
      </c>
      <c r="Z303" s="22">
        <v>175</v>
      </c>
      <c r="AA303" s="23">
        <v>174</v>
      </c>
      <c r="AB303" s="24">
        <v>387</v>
      </c>
      <c r="AC303" s="93">
        <v>321</v>
      </c>
      <c r="AD303" s="19">
        <v>0</v>
      </c>
      <c r="AE303" s="27">
        <v>100</v>
      </c>
      <c r="AF303" s="28">
        <v>0</v>
      </c>
    </row>
    <row r="304" spans="1:32" ht="18.75" customHeight="1">
      <c r="A304" s="29">
        <v>302</v>
      </c>
      <c r="B304" s="30" t="s">
        <v>3813</v>
      </c>
      <c r="C304" s="64" t="s">
        <v>3813</v>
      </c>
      <c r="D304" s="32" t="s">
        <v>3815</v>
      </c>
      <c r="E304" s="42" t="s">
        <v>3813</v>
      </c>
      <c r="F304" s="44">
        <v>299</v>
      </c>
      <c r="G304" s="41" t="s">
        <v>3813</v>
      </c>
      <c r="H304" s="36">
        <v>204</v>
      </c>
      <c r="I304" s="37">
        <v>202</v>
      </c>
      <c r="J304" s="59" t="s">
        <v>3813</v>
      </c>
      <c r="K304" s="39">
        <v>459</v>
      </c>
      <c r="L304" s="40">
        <v>456</v>
      </c>
      <c r="M304" s="41" t="s">
        <v>3813</v>
      </c>
      <c r="N304" s="36">
        <v>78</v>
      </c>
      <c r="O304" s="37">
        <v>75</v>
      </c>
      <c r="P304" s="59" t="s">
        <v>3813</v>
      </c>
      <c r="Q304" s="39">
        <v>73</v>
      </c>
      <c r="R304" s="40">
        <v>70</v>
      </c>
      <c r="S304" s="41" t="s">
        <v>3813</v>
      </c>
      <c r="T304" s="36">
        <v>271</v>
      </c>
      <c r="U304" s="37">
        <v>269</v>
      </c>
      <c r="V304" s="59" t="s">
        <v>3813</v>
      </c>
      <c r="W304" s="39">
        <v>201</v>
      </c>
      <c r="X304" s="40">
        <v>200</v>
      </c>
      <c r="Y304" s="41" t="s">
        <v>3813</v>
      </c>
      <c r="Z304" s="36">
        <v>472</v>
      </c>
      <c r="AA304" s="37">
        <v>468</v>
      </c>
      <c r="AB304" s="59" t="s">
        <v>3813</v>
      </c>
      <c r="AC304" s="94">
        <v>311</v>
      </c>
      <c r="AD304" s="42">
        <v>0</v>
      </c>
      <c r="AE304" s="34">
        <v>100</v>
      </c>
      <c r="AF304" s="43">
        <v>0</v>
      </c>
    </row>
    <row r="305" spans="1:32" ht="18.75" customHeight="1">
      <c r="A305" s="29">
        <v>303</v>
      </c>
      <c r="B305" s="64">
        <v>40</v>
      </c>
      <c r="C305" s="31" t="s">
        <v>619</v>
      </c>
      <c r="D305" s="32" t="s">
        <v>2086</v>
      </c>
      <c r="E305" s="42" t="s">
        <v>3813</v>
      </c>
      <c r="F305" s="44">
        <v>300</v>
      </c>
      <c r="G305" s="35">
        <v>59924375</v>
      </c>
      <c r="H305" s="36">
        <v>209</v>
      </c>
      <c r="I305" s="37">
        <v>207</v>
      </c>
      <c r="J305" s="38">
        <v>75965541</v>
      </c>
      <c r="K305" s="39" t="s">
        <v>3813</v>
      </c>
      <c r="L305" s="40" t="s">
        <v>3813</v>
      </c>
      <c r="M305" s="41" t="s">
        <v>3813</v>
      </c>
      <c r="N305" s="36" t="s">
        <v>3813</v>
      </c>
      <c r="O305" s="37" t="s">
        <v>3813</v>
      </c>
      <c r="P305" s="59" t="s">
        <v>3813</v>
      </c>
      <c r="Q305" s="39" t="s">
        <v>3813</v>
      </c>
      <c r="R305" s="40" t="s">
        <v>3813</v>
      </c>
      <c r="S305" s="41" t="s">
        <v>3813</v>
      </c>
      <c r="T305" s="36" t="s">
        <v>3813</v>
      </c>
      <c r="U305" s="37" t="s">
        <v>3813</v>
      </c>
      <c r="V305" s="59" t="s">
        <v>3813</v>
      </c>
      <c r="W305" s="39">
        <v>196</v>
      </c>
      <c r="X305" s="40">
        <v>195</v>
      </c>
      <c r="Y305" s="35">
        <v>15507</v>
      </c>
      <c r="Z305" s="36">
        <v>21</v>
      </c>
      <c r="AA305" s="37">
        <v>21</v>
      </c>
      <c r="AB305" s="38">
        <v>1050</v>
      </c>
      <c r="AC305" s="94">
        <v>321</v>
      </c>
      <c r="AD305" s="42">
        <v>0</v>
      </c>
      <c r="AE305" s="34">
        <v>100</v>
      </c>
      <c r="AF305" s="43">
        <v>0</v>
      </c>
    </row>
    <row r="306" spans="1:32" ht="18.75" customHeight="1">
      <c r="A306" s="29">
        <v>304</v>
      </c>
      <c r="B306" s="30">
        <v>338</v>
      </c>
      <c r="C306" s="31" t="s">
        <v>620</v>
      </c>
      <c r="D306" s="32" t="s">
        <v>3816</v>
      </c>
      <c r="E306" s="42" t="s">
        <v>3813</v>
      </c>
      <c r="F306" s="44">
        <v>301</v>
      </c>
      <c r="G306" s="35">
        <v>59856277</v>
      </c>
      <c r="H306" s="36">
        <v>352</v>
      </c>
      <c r="I306" s="37">
        <v>349</v>
      </c>
      <c r="J306" s="38">
        <v>59856277</v>
      </c>
      <c r="K306" s="39">
        <v>373</v>
      </c>
      <c r="L306" s="40">
        <v>370</v>
      </c>
      <c r="M306" s="35">
        <v>8428131</v>
      </c>
      <c r="N306" s="36">
        <v>204</v>
      </c>
      <c r="O306" s="37">
        <v>201</v>
      </c>
      <c r="P306" s="38">
        <v>32535396</v>
      </c>
      <c r="Q306" s="39">
        <v>258</v>
      </c>
      <c r="R306" s="40">
        <v>255</v>
      </c>
      <c r="S306" s="35">
        <v>57469325</v>
      </c>
      <c r="T306" s="36">
        <v>465</v>
      </c>
      <c r="U306" s="37">
        <v>461</v>
      </c>
      <c r="V306" s="38">
        <v>-3673464</v>
      </c>
      <c r="W306" s="39">
        <v>83</v>
      </c>
      <c r="X306" s="40">
        <v>82</v>
      </c>
      <c r="Y306" s="35">
        <v>30444</v>
      </c>
      <c r="Z306" s="36">
        <v>453</v>
      </c>
      <c r="AA306" s="37">
        <v>449</v>
      </c>
      <c r="AB306" s="38">
        <v>77</v>
      </c>
      <c r="AC306" s="94">
        <v>371</v>
      </c>
      <c r="AD306" s="42">
        <v>0</v>
      </c>
      <c r="AE306" s="34">
        <v>99.5</v>
      </c>
      <c r="AF306" s="43">
        <v>0.5</v>
      </c>
    </row>
    <row r="307" spans="1:32" ht="18.75" customHeight="1">
      <c r="A307" s="45">
        <v>305</v>
      </c>
      <c r="B307" s="46" t="s">
        <v>3813</v>
      </c>
      <c r="C307" s="47" t="s">
        <v>621</v>
      </c>
      <c r="D307" s="48" t="s">
        <v>3815</v>
      </c>
      <c r="E307" s="65" t="s">
        <v>3813</v>
      </c>
      <c r="F307" s="57">
        <v>302</v>
      </c>
      <c r="G307" s="51">
        <v>59830816</v>
      </c>
      <c r="H307" s="52">
        <v>113</v>
      </c>
      <c r="I307" s="53">
        <v>111</v>
      </c>
      <c r="J307" s="54">
        <v>90155193</v>
      </c>
      <c r="K307" s="55" t="s">
        <v>3813</v>
      </c>
      <c r="L307" s="56" t="s">
        <v>3813</v>
      </c>
      <c r="M307" s="62" t="s">
        <v>3813</v>
      </c>
      <c r="N307" s="52" t="s">
        <v>3813</v>
      </c>
      <c r="O307" s="53" t="s">
        <v>3813</v>
      </c>
      <c r="P307" s="63" t="s">
        <v>3813</v>
      </c>
      <c r="Q307" s="55" t="s">
        <v>3813</v>
      </c>
      <c r="R307" s="56" t="s">
        <v>3813</v>
      </c>
      <c r="S307" s="62" t="s">
        <v>3813</v>
      </c>
      <c r="T307" s="52" t="s">
        <v>3813</v>
      </c>
      <c r="U307" s="53" t="s">
        <v>3813</v>
      </c>
      <c r="V307" s="63" t="s">
        <v>3813</v>
      </c>
      <c r="W307" s="55">
        <v>312</v>
      </c>
      <c r="X307" s="56">
        <v>311</v>
      </c>
      <c r="Y307" s="51">
        <v>4208</v>
      </c>
      <c r="Z307" s="52" t="s">
        <v>3813</v>
      </c>
      <c r="AA307" s="53" t="s">
        <v>3813</v>
      </c>
      <c r="AB307" s="63" t="s">
        <v>3813</v>
      </c>
      <c r="AC307" s="95">
        <v>311</v>
      </c>
      <c r="AD307" s="49">
        <v>0</v>
      </c>
      <c r="AE307" s="57">
        <v>100</v>
      </c>
      <c r="AF307" s="58">
        <v>0</v>
      </c>
    </row>
    <row r="308" spans="1:32" ht="18.75" customHeight="1">
      <c r="A308" s="15">
        <v>306</v>
      </c>
      <c r="B308" s="16">
        <v>291</v>
      </c>
      <c r="C308" s="17" t="s">
        <v>622</v>
      </c>
      <c r="D308" s="18" t="s">
        <v>3815</v>
      </c>
      <c r="E308" s="19" t="s">
        <v>3813</v>
      </c>
      <c r="F308" s="20">
        <v>303</v>
      </c>
      <c r="G308" s="21">
        <v>59548595</v>
      </c>
      <c r="H308" s="22">
        <v>11</v>
      </c>
      <c r="I308" s="23">
        <v>9</v>
      </c>
      <c r="J308" s="24">
        <v>135329773</v>
      </c>
      <c r="K308" s="25">
        <v>163</v>
      </c>
      <c r="L308" s="26">
        <v>161</v>
      </c>
      <c r="M308" s="21">
        <v>19245561</v>
      </c>
      <c r="N308" s="22">
        <v>246</v>
      </c>
      <c r="O308" s="23">
        <v>243</v>
      </c>
      <c r="P308" s="24">
        <v>27201871</v>
      </c>
      <c r="Q308" s="25">
        <v>96</v>
      </c>
      <c r="R308" s="26">
        <v>93</v>
      </c>
      <c r="S308" s="21">
        <v>108107313</v>
      </c>
      <c r="T308" s="22">
        <v>44</v>
      </c>
      <c r="U308" s="23">
        <v>43</v>
      </c>
      <c r="V308" s="24">
        <v>14388087</v>
      </c>
      <c r="W308" s="25">
        <v>109</v>
      </c>
      <c r="X308" s="26">
        <v>108</v>
      </c>
      <c r="Y308" s="21">
        <v>27264</v>
      </c>
      <c r="Z308" s="22">
        <v>428</v>
      </c>
      <c r="AA308" s="23">
        <v>424</v>
      </c>
      <c r="AB308" s="24">
        <v>104</v>
      </c>
      <c r="AC308" s="93">
        <v>383</v>
      </c>
      <c r="AD308" s="19">
        <v>0</v>
      </c>
      <c r="AE308" s="27">
        <v>100</v>
      </c>
      <c r="AF308" s="28">
        <v>0</v>
      </c>
    </row>
    <row r="309" spans="1:32" ht="18.75" customHeight="1">
      <c r="A309" s="159">
        <v>307</v>
      </c>
      <c r="B309" s="160">
        <v>145</v>
      </c>
      <c r="C309" s="161" t="s">
        <v>1263</v>
      </c>
      <c r="D309" s="162" t="s">
        <v>3815</v>
      </c>
      <c r="E309" s="163" t="s">
        <v>3813</v>
      </c>
      <c r="F309" s="164">
        <v>304</v>
      </c>
      <c r="G309" s="165">
        <v>59525254</v>
      </c>
      <c r="H309" s="166">
        <v>336</v>
      </c>
      <c r="I309" s="167">
        <v>333</v>
      </c>
      <c r="J309" s="168">
        <v>61930450</v>
      </c>
      <c r="K309" s="169" t="s">
        <v>3813</v>
      </c>
      <c r="L309" s="170" t="s">
        <v>3813</v>
      </c>
      <c r="M309" s="189" t="s">
        <v>3813</v>
      </c>
      <c r="N309" s="166" t="s">
        <v>3813</v>
      </c>
      <c r="O309" s="167" t="s">
        <v>3813</v>
      </c>
      <c r="P309" s="196" t="s">
        <v>3813</v>
      </c>
      <c r="Q309" s="169">
        <v>215</v>
      </c>
      <c r="R309" s="170">
        <v>212</v>
      </c>
      <c r="S309" s="165">
        <v>65473367</v>
      </c>
      <c r="T309" s="166" t="s">
        <v>3813</v>
      </c>
      <c r="U309" s="167" t="s">
        <v>3813</v>
      </c>
      <c r="V309" s="196" t="s">
        <v>3813</v>
      </c>
      <c r="W309" s="169">
        <v>50</v>
      </c>
      <c r="X309" s="170">
        <v>49</v>
      </c>
      <c r="Y309" s="165">
        <v>37067</v>
      </c>
      <c r="Z309" s="166">
        <v>19</v>
      </c>
      <c r="AA309" s="167">
        <v>19</v>
      </c>
      <c r="AB309" s="168">
        <v>1066</v>
      </c>
      <c r="AC309" s="171">
        <v>322</v>
      </c>
      <c r="AD309" s="163">
        <v>0</v>
      </c>
      <c r="AE309" s="172">
        <v>100</v>
      </c>
      <c r="AF309" s="173">
        <v>0</v>
      </c>
    </row>
    <row r="310" spans="1:32" ht="18.75" customHeight="1">
      <c r="A310" s="29">
        <v>308</v>
      </c>
      <c r="B310" s="30" t="s">
        <v>3813</v>
      </c>
      <c r="C310" s="31" t="s">
        <v>623</v>
      </c>
      <c r="D310" s="32" t="s">
        <v>3373</v>
      </c>
      <c r="E310" s="42" t="s">
        <v>3813</v>
      </c>
      <c r="F310" s="44">
        <v>305</v>
      </c>
      <c r="G310" s="35">
        <v>59329203</v>
      </c>
      <c r="H310" s="36">
        <v>237</v>
      </c>
      <c r="I310" s="37">
        <v>235</v>
      </c>
      <c r="J310" s="38">
        <v>73104174</v>
      </c>
      <c r="K310" s="39">
        <v>444</v>
      </c>
      <c r="L310" s="40">
        <v>441</v>
      </c>
      <c r="M310" s="35">
        <v>4811234</v>
      </c>
      <c r="N310" s="36">
        <v>292</v>
      </c>
      <c r="O310" s="37">
        <v>288</v>
      </c>
      <c r="P310" s="38">
        <v>21941779</v>
      </c>
      <c r="Q310" s="39">
        <v>329</v>
      </c>
      <c r="R310" s="40">
        <v>326</v>
      </c>
      <c r="S310" s="35">
        <v>46530276</v>
      </c>
      <c r="T310" s="36">
        <v>253</v>
      </c>
      <c r="U310" s="37">
        <v>251</v>
      </c>
      <c r="V310" s="38">
        <v>2685927</v>
      </c>
      <c r="W310" s="39">
        <v>145</v>
      </c>
      <c r="X310" s="40">
        <v>144</v>
      </c>
      <c r="Y310" s="35">
        <v>20556</v>
      </c>
      <c r="Z310" s="36">
        <v>454</v>
      </c>
      <c r="AA310" s="37">
        <v>450</v>
      </c>
      <c r="AB310" s="38">
        <v>74</v>
      </c>
      <c r="AC310" s="94">
        <v>311</v>
      </c>
      <c r="AD310" s="42">
        <v>0</v>
      </c>
      <c r="AE310" s="34">
        <v>100</v>
      </c>
      <c r="AF310" s="43">
        <v>0</v>
      </c>
    </row>
    <row r="311" spans="1:32" ht="18.75" customHeight="1">
      <c r="A311" s="159">
        <v>309</v>
      </c>
      <c r="B311" s="160">
        <v>302</v>
      </c>
      <c r="C311" s="161" t="s">
        <v>1167</v>
      </c>
      <c r="D311" s="162" t="s">
        <v>3815</v>
      </c>
      <c r="E311" s="163" t="s">
        <v>3813</v>
      </c>
      <c r="F311" s="164">
        <v>306</v>
      </c>
      <c r="G311" s="165">
        <v>59242148</v>
      </c>
      <c r="H311" s="166">
        <v>249</v>
      </c>
      <c r="I311" s="167">
        <v>247</v>
      </c>
      <c r="J311" s="168">
        <v>72155589</v>
      </c>
      <c r="K311" s="169" t="s">
        <v>3813</v>
      </c>
      <c r="L311" s="170" t="s">
        <v>3813</v>
      </c>
      <c r="M311" s="189" t="s">
        <v>3813</v>
      </c>
      <c r="N311" s="166">
        <v>225</v>
      </c>
      <c r="O311" s="167">
        <v>222</v>
      </c>
      <c r="P311" s="168">
        <v>29094188</v>
      </c>
      <c r="Q311" s="169">
        <v>412</v>
      </c>
      <c r="R311" s="170">
        <v>409</v>
      </c>
      <c r="S311" s="165">
        <v>36708264</v>
      </c>
      <c r="T311" s="166" t="s">
        <v>3813</v>
      </c>
      <c r="U311" s="167" t="s">
        <v>3813</v>
      </c>
      <c r="V311" s="196" t="s">
        <v>3813</v>
      </c>
      <c r="W311" s="169">
        <v>280</v>
      </c>
      <c r="X311" s="170">
        <v>279</v>
      </c>
      <c r="Y311" s="165">
        <v>7200</v>
      </c>
      <c r="Z311" s="166">
        <v>361</v>
      </c>
      <c r="AA311" s="167">
        <v>357</v>
      </c>
      <c r="AB311" s="168">
        <v>179</v>
      </c>
      <c r="AC311" s="171">
        <v>356</v>
      </c>
      <c r="AD311" s="163">
        <v>0</v>
      </c>
      <c r="AE311" s="172">
        <v>0</v>
      </c>
      <c r="AF311" s="173">
        <v>100</v>
      </c>
    </row>
    <row r="312" spans="1:32" ht="18.75" customHeight="1">
      <c r="A312" s="45">
        <v>310</v>
      </c>
      <c r="B312" s="46" t="s">
        <v>3813</v>
      </c>
      <c r="C312" s="47" t="s">
        <v>624</v>
      </c>
      <c r="D312" s="48" t="s">
        <v>625</v>
      </c>
      <c r="E312" s="49" t="s">
        <v>3813</v>
      </c>
      <c r="F312" s="50">
        <v>307</v>
      </c>
      <c r="G312" s="51">
        <v>59089206</v>
      </c>
      <c r="H312" s="52">
        <v>344</v>
      </c>
      <c r="I312" s="53">
        <v>341</v>
      </c>
      <c r="J312" s="54">
        <v>60920781</v>
      </c>
      <c r="K312" s="55">
        <v>482</v>
      </c>
      <c r="L312" s="56">
        <v>479</v>
      </c>
      <c r="M312" s="51">
        <v>1834070</v>
      </c>
      <c r="N312" s="52">
        <v>113</v>
      </c>
      <c r="O312" s="53">
        <v>110</v>
      </c>
      <c r="P312" s="54">
        <v>46758979</v>
      </c>
      <c r="Q312" s="55">
        <v>206</v>
      </c>
      <c r="R312" s="56">
        <v>203</v>
      </c>
      <c r="S312" s="51">
        <v>69331416</v>
      </c>
      <c r="T312" s="52">
        <v>469</v>
      </c>
      <c r="U312" s="53">
        <v>465</v>
      </c>
      <c r="V312" s="54">
        <v>-4909249</v>
      </c>
      <c r="W312" s="55">
        <v>129</v>
      </c>
      <c r="X312" s="56">
        <v>128</v>
      </c>
      <c r="Y312" s="51">
        <v>23974</v>
      </c>
      <c r="Z312" s="52">
        <v>349</v>
      </c>
      <c r="AA312" s="53">
        <v>345</v>
      </c>
      <c r="AB312" s="54">
        <v>190</v>
      </c>
      <c r="AC312" s="95">
        <v>371</v>
      </c>
      <c r="AD312" s="49">
        <v>0</v>
      </c>
      <c r="AE312" s="57">
        <v>100</v>
      </c>
      <c r="AF312" s="58">
        <v>0</v>
      </c>
    </row>
    <row r="313" spans="1:32" ht="18.75" customHeight="1">
      <c r="A313" s="15">
        <v>311</v>
      </c>
      <c r="B313" s="16">
        <v>424</v>
      </c>
      <c r="C313" s="17" t="s">
        <v>626</v>
      </c>
      <c r="D313" s="18" t="s">
        <v>3367</v>
      </c>
      <c r="E313" s="19" t="s">
        <v>3813</v>
      </c>
      <c r="F313" s="20">
        <v>308</v>
      </c>
      <c r="G313" s="21">
        <v>58951082</v>
      </c>
      <c r="H313" s="22">
        <v>313</v>
      </c>
      <c r="I313" s="23">
        <v>311</v>
      </c>
      <c r="J313" s="24">
        <v>63979223</v>
      </c>
      <c r="K313" s="25" t="s">
        <v>3813</v>
      </c>
      <c r="L313" s="26" t="s">
        <v>3813</v>
      </c>
      <c r="M313" s="61" t="s">
        <v>3813</v>
      </c>
      <c r="N313" s="22" t="s">
        <v>3813</v>
      </c>
      <c r="O313" s="23" t="s">
        <v>3813</v>
      </c>
      <c r="P313" s="66" t="s">
        <v>3813</v>
      </c>
      <c r="Q313" s="25" t="s">
        <v>3813</v>
      </c>
      <c r="R313" s="26" t="s">
        <v>3813</v>
      </c>
      <c r="S313" s="61" t="s">
        <v>3813</v>
      </c>
      <c r="T313" s="22" t="s">
        <v>3813</v>
      </c>
      <c r="U313" s="23" t="s">
        <v>3813</v>
      </c>
      <c r="V313" s="66" t="s">
        <v>3813</v>
      </c>
      <c r="W313" s="25">
        <v>86</v>
      </c>
      <c r="X313" s="26">
        <v>85</v>
      </c>
      <c r="Y313" s="21">
        <v>29679</v>
      </c>
      <c r="Z313" s="22" t="s">
        <v>3813</v>
      </c>
      <c r="AA313" s="23" t="s">
        <v>3813</v>
      </c>
      <c r="AB313" s="66" t="s">
        <v>3813</v>
      </c>
      <c r="AC313" s="93">
        <v>383</v>
      </c>
      <c r="AD313" s="19">
        <v>0</v>
      </c>
      <c r="AE313" s="27">
        <v>0</v>
      </c>
      <c r="AF313" s="28">
        <v>100</v>
      </c>
    </row>
    <row r="314" spans="1:32" ht="18.75" customHeight="1">
      <c r="A314" s="159">
        <v>312</v>
      </c>
      <c r="B314" s="160">
        <v>254</v>
      </c>
      <c r="C314" s="161" t="s">
        <v>627</v>
      </c>
      <c r="D314" s="162" t="s">
        <v>3815</v>
      </c>
      <c r="E314" s="163" t="s">
        <v>3813</v>
      </c>
      <c r="F314" s="164">
        <v>309</v>
      </c>
      <c r="G314" s="165">
        <v>58930385</v>
      </c>
      <c r="H314" s="166">
        <v>346</v>
      </c>
      <c r="I314" s="167">
        <v>343</v>
      </c>
      <c r="J314" s="168">
        <v>60797859</v>
      </c>
      <c r="K314" s="169">
        <v>378</v>
      </c>
      <c r="L314" s="170">
        <v>375</v>
      </c>
      <c r="M314" s="165">
        <v>8262879</v>
      </c>
      <c r="N314" s="166">
        <v>174</v>
      </c>
      <c r="O314" s="167">
        <v>171</v>
      </c>
      <c r="P314" s="168">
        <v>35670021</v>
      </c>
      <c r="Q314" s="169">
        <v>94</v>
      </c>
      <c r="R314" s="170">
        <v>91</v>
      </c>
      <c r="S314" s="165">
        <v>108848808</v>
      </c>
      <c r="T314" s="166">
        <v>383</v>
      </c>
      <c r="U314" s="167">
        <v>379</v>
      </c>
      <c r="V314" s="168">
        <v>481813</v>
      </c>
      <c r="W314" s="169">
        <v>373</v>
      </c>
      <c r="X314" s="170">
        <v>372</v>
      </c>
      <c r="Y314" s="165">
        <v>1080</v>
      </c>
      <c r="Z314" s="166">
        <v>161</v>
      </c>
      <c r="AA314" s="167">
        <v>160</v>
      </c>
      <c r="AB314" s="168">
        <v>415</v>
      </c>
      <c r="AC314" s="171">
        <v>321</v>
      </c>
      <c r="AD314" s="163">
        <v>0</v>
      </c>
      <c r="AE314" s="172">
        <v>100</v>
      </c>
      <c r="AF314" s="173">
        <v>0</v>
      </c>
    </row>
    <row r="315" spans="1:32" ht="18.75" customHeight="1">
      <c r="A315" s="29">
        <v>313</v>
      </c>
      <c r="B315" s="30">
        <v>337</v>
      </c>
      <c r="C315" s="31" t="s">
        <v>628</v>
      </c>
      <c r="D315" s="32" t="s">
        <v>3814</v>
      </c>
      <c r="E315" s="42">
        <v>4</v>
      </c>
      <c r="F315" s="44" t="s">
        <v>3813</v>
      </c>
      <c r="G315" s="35">
        <v>58919685</v>
      </c>
      <c r="H315" s="36">
        <v>362</v>
      </c>
      <c r="I315" s="37">
        <v>4</v>
      </c>
      <c r="J315" s="38">
        <v>58919685</v>
      </c>
      <c r="K315" s="39">
        <v>498</v>
      </c>
      <c r="L315" s="40">
        <v>4</v>
      </c>
      <c r="M315" s="35">
        <v>-11828463</v>
      </c>
      <c r="N315" s="36">
        <v>21</v>
      </c>
      <c r="O315" s="37">
        <v>2</v>
      </c>
      <c r="P315" s="38">
        <v>117724757</v>
      </c>
      <c r="Q315" s="39">
        <v>68</v>
      </c>
      <c r="R315" s="40">
        <v>3</v>
      </c>
      <c r="S315" s="35">
        <v>125702033</v>
      </c>
      <c r="T315" s="36">
        <v>202</v>
      </c>
      <c r="U315" s="37">
        <v>2</v>
      </c>
      <c r="V315" s="38">
        <v>4108421</v>
      </c>
      <c r="W315" s="39">
        <v>49</v>
      </c>
      <c r="X315" s="40">
        <v>1</v>
      </c>
      <c r="Y315" s="35">
        <v>37828</v>
      </c>
      <c r="Z315" s="36">
        <v>210</v>
      </c>
      <c r="AA315" s="37">
        <v>2</v>
      </c>
      <c r="AB315" s="38">
        <v>338</v>
      </c>
      <c r="AC315" s="94">
        <v>352</v>
      </c>
      <c r="AD315" s="42">
        <v>100</v>
      </c>
      <c r="AE315" s="34">
        <v>0</v>
      </c>
      <c r="AF315" s="43">
        <v>0</v>
      </c>
    </row>
    <row r="316" spans="1:32" ht="18.75" customHeight="1">
      <c r="A316" s="29">
        <v>314</v>
      </c>
      <c r="B316" s="30">
        <v>417</v>
      </c>
      <c r="C316" s="31" t="s">
        <v>567</v>
      </c>
      <c r="D316" s="32" t="s">
        <v>3372</v>
      </c>
      <c r="E316" s="42" t="s">
        <v>3813</v>
      </c>
      <c r="F316" s="44">
        <v>310</v>
      </c>
      <c r="G316" s="35">
        <v>58875614</v>
      </c>
      <c r="H316" s="36">
        <v>349</v>
      </c>
      <c r="I316" s="37">
        <v>346</v>
      </c>
      <c r="J316" s="38">
        <v>60208890</v>
      </c>
      <c r="K316" s="39" t="s">
        <v>3813</v>
      </c>
      <c r="L316" s="40" t="s">
        <v>3813</v>
      </c>
      <c r="M316" s="41" t="s">
        <v>3813</v>
      </c>
      <c r="N316" s="36" t="s">
        <v>3813</v>
      </c>
      <c r="O316" s="37" t="s">
        <v>3813</v>
      </c>
      <c r="P316" s="59" t="s">
        <v>3813</v>
      </c>
      <c r="Q316" s="39" t="s">
        <v>3813</v>
      </c>
      <c r="R316" s="40" t="s">
        <v>3813</v>
      </c>
      <c r="S316" s="41" t="s">
        <v>3813</v>
      </c>
      <c r="T316" s="36" t="s">
        <v>3813</v>
      </c>
      <c r="U316" s="37" t="s">
        <v>3813</v>
      </c>
      <c r="V316" s="59" t="s">
        <v>3813</v>
      </c>
      <c r="W316" s="39" t="s">
        <v>3813</v>
      </c>
      <c r="X316" s="40" t="s">
        <v>3813</v>
      </c>
      <c r="Y316" s="41" t="s">
        <v>3813</v>
      </c>
      <c r="Z316" s="36" t="s">
        <v>3813</v>
      </c>
      <c r="AA316" s="37" t="s">
        <v>3813</v>
      </c>
      <c r="AB316" s="59" t="s">
        <v>3813</v>
      </c>
      <c r="AC316" s="94">
        <v>311</v>
      </c>
      <c r="AD316" s="42">
        <v>0</v>
      </c>
      <c r="AE316" s="34">
        <v>100</v>
      </c>
      <c r="AF316" s="43">
        <v>0</v>
      </c>
    </row>
    <row r="317" spans="1:32" ht="18.75" customHeight="1">
      <c r="A317" s="45">
        <v>315</v>
      </c>
      <c r="B317" s="46">
        <v>346</v>
      </c>
      <c r="C317" s="47" t="s">
        <v>2341</v>
      </c>
      <c r="D317" s="48" t="s">
        <v>3372</v>
      </c>
      <c r="E317" s="49" t="s">
        <v>3813</v>
      </c>
      <c r="F317" s="50">
        <v>311</v>
      </c>
      <c r="G317" s="51">
        <v>58687781</v>
      </c>
      <c r="H317" s="52">
        <v>366</v>
      </c>
      <c r="I317" s="53">
        <v>362</v>
      </c>
      <c r="J317" s="54">
        <v>58713801</v>
      </c>
      <c r="K317" s="55" t="s">
        <v>3813</v>
      </c>
      <c r="L317" s="56" t="s">
        <v>3813</v>
      </c>
      <c r="M317" s="62" t="s">
        <v>3813</v>
      </c>
      <c r="N317" s="52" t="s">
        <v>3813</v>
      </c>
      <c r="O317" s="53" t="s">
        <v>3813</v>
      </c>
      <c r="P317" s="63" t="s">
        <v>3813</v>
      </c>
      <c r="Q317" s="55" t="s">
        <v>3813</v>
      </c>
      <c r="R317" s="56" t="s">
        <v>3813</v>
      </c>
      <c r="S317" s="62" t="s">
        <v>3813</v>
      </c>
      <c r="T317" s="52" t="s">
        <v>3813</v>
      </c>
      <c r="U317" s="53" t="s">
        <v>3813</v>
      </c>
      <c r="V317" s="63" t="s">
        <v>3813</v>
      </c>
      <c r="W317" s="55">
        <v>44</v>
      </c>
      <c r="X317" s="56">
        <v>44</v>
      </c>
      <c r="Y317" s="51">
        <v>39689</v>
      </c>
      <c r="Z317" s="52">
        <v>134</v>
      </c>
      <c r="AA317" s="53">
        <v>133</v>
      </c>
      <c r="AB317" s="54">
        <v>475</v>
      </c>
      <c r="AC317" s="95">
        <v>381</v>
      </c>
      <c r="AD317" s="49">
        <v>0</v>
      </c>
      <c r="AE317" s="57">
        <v>100</v>
      </c>
      <c r="AF317" s="58">
        <v>0</v>
      </c>
    </row>
    <row r="318" spans="1:32" ht="18.75" customHeight="1">
      <c r="A318" s="174">
        <v>316</v>
      </c>
      <c r="B318" s="175">
        <v>431</v>
      </c>
      <c r="C318" s="176" t="s">
        <v>629</v>
      </c>
      <c r="D318" s="177" t="s">
        <v>3815</v>
      </c>
      <c r="E318" s="178" t="s">
        <v>3813</v>
      </c>
      <c r="F318" s="179">
        <v>312</v>
      </c>
      <c r="G318" s="180">
        <v>58639382</v>
      </c>
      <c r="H318" s="181">
        <v>316</v>
      </c>
      <c r="I318" s="182">
        <v>314</v>
      </c>
      <c r="J318" s="183">
        <v>63837220</v>
      </c>
      <c r="K318" s="184">
        <v>217</v>
      </c>
      <c r="L318" s="185">
        <v>214</v>
      </c>
      <c r="M318" s="180">
        <v>15661308</v>
      </c>
      <c r="N318" s="181">
        <v>357</v>
      </c>
      <c r="O318" s="182">
        <v>353</v>
      </c>
      <c r="P318" s="183">
        <v>15450163</v>
      </c>
      <c r="Q318" s="184">
        <v>444</v>
      </c>
      <c r="R318" s="185">
        <v>441</v>
      </c>
      <c r="S318" s="180">
        <v>31617575</v>
      </c>
      <c r="T318" s="181">
        <v>303</v>
      </c>
      <c r="U318" s="182">
        <v>300</v>
      </c>
      <c r="V318" s="183">
        <v>1708391</v>
      </c>
      <c r="W318" s="184">
        <v>37</v>
      </c>
      <c r="X318" s="185">
        <v>37</v>
      </c>
      <c r="Y318" s="180">
        <v>41245</v>
      </c>
      <c r="Z318" s="181">
        <v>96</v>
      </c>
      <c r="AA318" s="182">
        <v>96</v>
      </c>
      <c r="AB318" s="183">
        <v>556</v>
      </c>
      <c r="AC318" s="186">
        <v>322</v>
      </c>
      <c r="AD318" s="178">
        <v>0</v>
      </c>
      <c r="AE318" s="187">
        <v>1.2</v>
      </c>
      <c r="AF318" s="188">
        <v>98.8</v>
      </c>
    </row>
    <row r="319" spans="1:32" ht="18.75" customHeight="1">
      <c r="A319" s="29">
        <v>317</v>
      </c>
      <c r="B319" s="30" t="s">
        <v>3813</v>
      </c>
      <c r="C319" s="31" t="s">
        <v>630</v>
      </c>
      <c r="D319" s="32" t="s">
        <v>465</v>
      </c>
      <c r="E319" s="42" t="s">
        <v>3813</v>
      </c>
      <c r="F319" s="44">
        <v>313</v>
      </c>
      <c r="G319" s="35">
        <v>58639194</v>
      </c>
      <c r="H319" s="36">
        <v>140</v>
      </c>
      <c r="I319" s="37">
        <v>138</v>
      </c>
      <c r="J319" s="38">
        <v>86479499</v>
      </c>
      <c r="K319" s="39" t="s">
        <v>3813</v>
      </c>
      <c r="L319" s="40" t="s">
        <v>3813</v>
      </c>
      <c r="M319" s="41" t="s">
        <v>3813</v>
      </c>
      <c r="N319" s="36" t="s">
        <v>3813</v>
      </c>
      <c r="O319" s="37" t="s">
        <v>3813</v>
      </c>
      <c r="P319" s="59" t="s">
        <v>3813</v>
      </c>
      <c r="Q319" s="39">
        <v>349</v>
      </c>
      <c r="R319" s="40">
        <v>346</v>
      </c>
      <c r="S319" s="35">
        <v>43871181</v>
      </c>
      <c r="T319" s="36" t="s">
        <v>3813</v>
      </c>
      <c r="U319" s="37" t="s">
        <v>3813</v>
      </c>
      <c r="V319" s="59" t="s">
        <v>3813</v>
      </c>
      <c r="W319" s="39">
        <v>191</v>
      </c>
      <c r="X319" s="40">
        <v>190</v>
      </c>
      <c r="Y319" s="35">
        <v>15826</v>
      </c>
      <c r="Z319" s="36">
        <v>479</v>
      </c>
      <c r="AA319" s="37">
        <v>475</v>
      </c>
      <c r="AB319" s="38">
        <v>47</v>
      </c>
      <c r="AC319" s="94">
        <v>311</v>
      </c>
      <c r="AD319" s="42">
        <v>0</v>
      </c>
      <c r="AE319" s="34">
        <v>100</v>
      </c>
      <c r="AF319" s="43">
        <v>0</v>
      </c>
    </row>
    <row r="320" spans="1:32" ht="18.75" customHeight="1">
      <c r="A320" s="29">
        <v>318</v>
      </c>
      <c r="B320" s="30">
        <v>440</v>
      </c>
      <c r="C320" s="31" t="s">
        <v>631</v>
      </c>
      <c r="D320" s="32" t="s">
        <v>3816</v>
      </c>
      <c r="E320" s="42" t="s">
        <v>3813</v>
      </c>
      <c r="F320" s="44">
        <v>314</v>
      </c>
      <c r="G320" s="35">
        <v>58558125</v>
      </c>
      <c r="H320" s="36">
        <v>370</v>
      </c>
      <c r="I320" s="37">
        <v>366</v>
      </c>
      <c r="J320" s="38">
        <v>58558125</v>
      </c>
      <c r="K320" s="39">
        <v>282</v>
      </c>
      <c r="L320" s="40">
        <v>279</v>
      </c>
      <c r="M320" s="35">
        <v>12996773</v>
      </c>
      <c r="N320" s="36">
        <v>323</v>
      </c>
      <c r="O320" s="37">
        <v>319</v>
      </c>
      <c r="P320" s="38">
        <v>18509582</v>
      </c>
      <c r="Q320" s="39">
        <v>470</v>
      </c>
      <c r="R320" s="40">
        <v>466</v>
      </c>
      <c r="S320" s="35">
        <v>26662686</v>
      </c>
      <c r="T320" s="36">
        <v>118</v>
      </c>
      <c r="U320" s="37">
        <v>117</v>
      </c>
      <c r="V320" s="38">
        <v>6741646</v>
      </c>
      <c r="W320" s="39">
        <v>337</v>
      </c>
      <c r="X320" s="40">
        <v>336</v>
      </c>
      <c r="Y320" s="35">
        <v>2687</v>
      </c>
      <c r="Z320" s="36">
        <v>343</v>
      </c>
      <c r="AA320" s="37">
        <v>339</v>
      </c>
      <c r="AB320" s="38">
        <v>193</v>
      </c>
      <c r="AC320" s="94">
        <v>383</v>
      </c>
      <c r="AD320" s="42">
        <v>0</v>
      </c>
      <c r="AE320" s="34">
        <v>100</v>
      </c>
      <c r="AF320" s="43">
        <v>0</v>
      </c>
    </row>
    <row r="321" spans="1:32" ht="18.75" customHeight="1">
      <c r="A321" s="29">
        <v>319</v>
      </c>
      <c r="B321" s="30" t="s">
        <v>3813</v>
      </c>
      <c r="C321" s="31" t="s">
        <v>632</v>
      </c>
      <c r="D321" s="32" t="s">
        <v>3374</v>
      </c>
      <c r="E321" s="42" t="s">
        <v>3813</v>
      </c>
      <c r="F321" s="44">
        <v>315</v>
      </c>
      <c r="G321" s="35">
        <v>58449005</v>
      </c>
      <c r="H321" s="36">
        <v>271</v>
      </c>
      <c r="I321" s="37">
        <v>269</v>
      </c>
      <c r="J321" s="38">
        <v>69617575</v>
      </c>
      <c r="K321" s="39">
        <v>437</v>
      </c>
      <c r="L321" s="40">
        <v>434</v>
      </c>
      <c r="M321" s="35">
        <v>4998068</v>
      </c>
      <c r="N321" s="36">
        <v>175</v>
      </c>
      <c r="O321" s="37">
        <v>172</v>
      </c>
      <c r="P321" s="38">
        <v>35480226</v>
      </c>
      <c r="Q321" s="39">
        <v>350</v>
      </c>
      <c r="R321" s="40">
        <v>347</v>
      </c>
      <c r="S321" s="35">
        <v>43855701</v>
      </c>
      <c r="T321" s="36">
        <v>372</v>
      </c>
      <c r="U321" s="37">
        <v>369</v>
      </c>
      <c r="V321" s="38">
        <v>622013</v>
      </c>
      <c r="W321" s="39">
        <v>307</v>
      </c>
      <c r="X321" s="40">
        <v>306</v>
      </c>
      <c r="Y321" s="35">
        <v>4298</v>
      </c>
      <c r="Z321" s="36">
        <v>460</v>
      </c>
      <c r="AA321" s="37">
        <v>456</v>
      </c>
      <c r="AB321" s="38">
        <v>68</v>
      </c>
      <c r="AC321" s="94">
        <v>311</v>
      </c>
      <c r="AD321" s="42">
        <v>0</v>
      </c>
      <c r="AE321" s="34">
        <v>100</v>
      </c>
      <c r="AF321" s="43">
        <v>0</v>
      </c>
    </row>
    <row r="322" spans="1:32" ht="18.75" customHeight="1">
      <c r="A322" s="142">
        <v>320</v>
      </c>
      <c r="B322" s="143">
        <v>498</v>
      </c>
      <c r="C322" s="144" t="s">
        <v>3321</v>
      </c>
      <c r="D322" s="145" t="s">
        <v>3815</v>
      </c>
      <c r="E322" s="146" t="s">
        <v>3813</v>
      </c>
      <c r="F322" s="147">
        <v>316</v>
      </c>
      <c r="G322" s="148">
        <v>58417006</v>
      </c>
      <c r="H322" s="149">
        <v>369</v>
      </c>
      <c r="I322" s="150">
        <v>365</v>
      </c>
      <c r="J322" s="151">
        <v>58619944</v>
      </c>
      <c r="K322" s="152">
        <v>274</v>
      </c>
      <c r="L322" s="153">
        <v>271</v>
      </c>
      <c r="M322" s="148">
        <v>13464937</v>
      </c>
      <c r="N322" s="149">
        <v>210</v>
      </c>
      <c r="O322" s="150">
        <v>207</v>
      </c>
      <c r="P322" s="151">
        <v>31959447</v>
      </c>
      <c r="Q322" s="152">
        <v>214</v>
      </c>
      <c r="R322" s="153">
        <v>211</v>
      </c>
      <c r="S322" s="148">
        <v>65565213</v>
      </c>
      <c r="T322" s="149">
        <v>208</v>
      </c>
      <c r="U322" s="150">
        <v>206</v>
      </c>
      <c r="V322" s="151">
        <v>3977519</v>
      </c>
      <c r="W322" s="152">
        <v>192</v>
      </c>
      <c r="X322" s="153">
        <v>191</v>
      </c>
      <c r="Y322" s="148">
        <v>15814</v>
      </c>
      <c r="Z322" s="149">
        <v>308</v>
      </c>
      <c r="AA322" s="150">
        <v>304</v>
      </c>
      <c r="AB322" s="151">
        <v>233</v>
      </c>
      <c r="AC322" s="156">
        <v>321</v>
      </c>
      <c r="AD322" s="146">
        <v>0</v>
      </c>
      <c r="AE322" s="157">
        <v>100</v>
      </c>
      <c r="AF322" s="158">
        <v>0</v>
      </c>
    </row>
    <row r="323" spans="1:32" ht="18.75" customHeight="1">
      <c r="A323" s="15">
        <v>321</v>
      </c>
      <c r="B323" s="16">
        <v>317</v>
      </c>
      <c r="C323" s="17" t="s">
        <v>633</v>
      </c>
      <c r="D323" s="18" t="s">
        <v>312</v>
      </c>
      <c r="E323" s="19" t="s">
        <v>3813</v>
      </c>
      <c r="F323" s="20">
        <v>317</v>
      </c>
      <c r="G323" s="21">
        <v>58381143</v>
      </c>
      <c r="H323" s="22">
        <v>156</v>
      </c>
      <c r="I323" s="23">
        <v>154</v>
      </c>
      <c r="J323" s="24">
        <v>82386998</v>
      </c>
      <c r="K323" s="25">
        <v>310</v>
      </c>
      <c r="L323" s="26">
        <v>307</v>
      </c>
      <c r="M323" s="21">
        <v>11784559</v>
      </c>
      <c r="N323" s="22">
        <v>198</v>
      </c>
      <c r="O323" s="23">
        <v>195</v>
      </c>
      <c r="P323" s="24">
        <v>33124057</v>
      </c>
      <c r="Q323" s="25">
        <v>162</v>
      </c>
      <c r="R323" s="26">
        <v>159</v>
      </c>
      <c r="S323" s="21">
        <v>79831824</v>
      </c>
      <c r="T323" s="22">
        <v>207</v>
      </c>
      <c r="U323" s="23">
        <v>205</v>
      </c>
      <c r="V323" s="24">
        <v>4054699</v>
      </c>
      <c r="W323" s="25">
        <v>315</v>
      </c>
      <c r="X323" s="26">
        <v>314</v>
      </c>
      <c r="Y323" s="21">
        <v>3883</v>
      </c>
      <c r="Z323" s="22">
        <v>364</v>
      </c>
      <c r="AA323" s="23">
        <v>360</v>
      </c>
      <c r="AB323" s="24">
        <v>176</v>
      </c>
      <c r="AC323" s="93">
        <v>356</v>
      </c>
      <c r="AD323" s="19">
        <v>0</v>
      </c>
      <c r="AE323" s="27">
        <v>100</v>
      </c>
      <c r="AF323" s="28">
        <v>0</v>
      </c>
    </row>
    <row r="324" spans="1:32" ht="18.75" customHeight="1">
      <c r="A324" s="29">
        <v>322</v>
      </c>
      <c r="B324" s="30" t="s">
        <v>3813</v>
      </c>
      <c r="C324" s="31" t="s">
        <v>634</v>
      </c>
      <c r="D324" s="32" t="s">
        <v>3816</v>
      </c>
      <c r="E324" s="42" t="s">
        <v>3813</v>
      </c>
      <c r="F324" s="44">
        <v>318</v>
      </c>
      <c r="G324" s="35">
        <v>58031139</v>
      </c>
      <c r="H324" s="36">
        <v>351</v>
      </c>
      <c r="I324" s="37">
        <v>348</v>
      </c>
      <c r="J324" s="38">
        <v>60106534</v>
      </c>
      <c r="K324" s="39">
        <v>304</v>
      </c>
      <c r="L324" s="40">
        <v>301</v>
      </c>
      <c r="M324" s="35">
        <v>12081163</v>
      </c>
      <c r="N324" s="36">
        <v>445</v>
      </c>
      <c r="O324" s="37">
        <v>441</v>
      </c>
      <c r="P324" s="38">
        <v>9055751</v>
      </c>
      <c r="Q324" s="39">
        <v>427</v>
      </c>
      <c r="R324" s="40">
        <v>424</v>
      </c>
      <c r="S324" s="35">
        <v>34865516</v>
      </c>
      <c r="T324" s="36">
        <v>120</v>
      </c>
      <c r="U324" s="37">
        <v>119</v>
      </c>
      <c r="V324" s="38">
        <v>6646427</v>
      </c>
      <c r="W324" s="39">
        <v>308</v>
      </c>
      <c r="X324" s="40">
        <v>307</v>
      </c>
      <c r="Y324" s="35">
        <v>4297</v>
      </c>
      <c r="Z324" s="36">
        <v>185</v>
      </c>
      <c r="AA324" s="37">
        <v>184</v>
      </c>
      <c r="AB324" s="38">
        <v>377</v>
      </c>
      <c r="AC324" s="94">
        <v>371</v>
      </c>
      <c r="AD324" s="42">
        <v>0</v>
      </c>
      <c r="AE324" s="34">
        <v>100</v>
      </c>
      <c r="AF324" s="43">
        <v>0</v>
      </c>
    </row>
    <row r="325" spans="1:32" ht="18.75" customHeight="1">
      <c r="A325" s="29">
        <v>323</v>
      </c>
      <c r="B325" s="30" t="s">
        <v>3813</v>
      </c>
      <c r="C325" s="31" t="s">
        <v>635</v>
      </c>
      <c r="D325" s="32" t="s">
        <v>2086</v>
      </c>
      <c r="E325" s="42" t="s">
        <v>3813</v>
      </c>
      <c r="F325" s="44">
        <v>319</v>
      </c>
      <c r="G325" s="35">
        <v>57993471</v>
      </c>
      <c r="H325" s="36">
        <v>312</v>
      </c>
      <c r="I325" s="37">
        <v>310</v>
      </c>
      <c r="J325" s="38">
        <v>63997024</v>
      </c>
      <c r="K325" s="39">
        <v>121</v>
      </c>
      <c r="L325" s="40">
        <v>119</v>
      </c>
      <c r="M325" s="35">
        <v>21847512</v>
      </c>
      <c r="N325" s="36">
        <v>143</v>
      </c>
      <c r="O325" s="37">
        <v>140</v>
      </c>
      <c r="P325" s="38">
        <v>41138577</v>
      </c>
      <c r="Q325" s="39">
        <v>144</v>
      </c>
      <c r="R325" s="40">
        <v>141</v>
      </c>
      <c r="S325" s="35">
        <v>84185495</v>
      </c>
      <c r="T325" s="36">
        <v>135</v>
      </c>
      <c r="U325" s="37">
        <v>134</v>
      </c>
      <c r="V325" s="38">
        <v>6106373</v>
      </c>
      <c r="W325" s="39">
        <v>361</v>
      </c>
      <c r="X325" s="40">
        <v>360</v>
      </c>
      <c r="Y325" s="35">
        <v>1425</v>
      </c>
      <c r="Z325" s="36">
        <v>167</v>
      </c>
      <c r="AA325" s="37">
        <v>166</v>
      </c>
      <c r="AB325" s="38">
        <v>400</v>
      </c>
      <c r="AC325" s="94">
        <v>321</v>
      </c>
      <c r="AD325" s="42">
        <v>0</v>
      </c>
      <c r="AE325" s="34">
        <v>100</v>
      </c>
      <c r="AF325" s="43">
        <v>0</v>
      </c>
    </row>
    <row r="326" spans="1:32" ht="18.75" customHeight="1">
      <c r="A326" s="29">
        <v>324</v>
      </c>
      <c r="B326" s="30" t="s">
        <v>3813</v>
      </c>
      <c r="C326" s="31" t="s">
        <v>636</v>
      </c>
      <c r="D326" s="32" t="s">
        <v>3369</v>
      </c>
      <c r="E326" s="42" t="s">
        <v>3813</v>
      </c>
      <c r="F326" s="44">
        <v>320</v>
      </c>
      <c r="G326" s="35">
        <v>57870890</v>
      </c>
      <c r="H326" s="36">
        <v>365</v>
      </c>
      <c r="I326" s="37">
        <v>361</v>
      </c>
      <c r="J326" s="38">
        <v>58763959</v>
      </c>
      <c r="K326" s="39">
        <v>228</v>
      </c>
      <c r="L326" s="40">
        <v>225</v>
      </c>
      <c r="M326" s="35">
        <v>15147695</v>
      </c>
      <c r="N326" s="36">
        <v>331</v>
      </c>
      <c r="O326" s="37">
        <v>327</v>
      </c>
      <c r="P326" s="38">
        <v>17609129</v>
      </c>
      <c r="Q326" s="39">
        <v>316</v>
      </c>
      <c r="R326" s="40">
        <v>313</v>
      </c>
      <c r="S326" s="35">
        <v>48394404</v>
      </c>
      <c r="T326" s="36">
        <v>218</v>
      </c>
      <c r="U326" s="37">
        <v>216</v>
      </c>
      <c r="V326" s="38">
        <v>3663643</v>
      </c>
      <c r="W326" s="39">
        <v>203</v>
      </c>
      <c r="X326" s="40">
        <v>202</v>
      </c>
      <c r="Y326" s="35">
        <v>14547</v>
      </c>
      <c r="Z326" s="36">
        <v>365</v>
      </c>
      <c r="AA326" s="37">
        <v>361</v>
      </c>
      <c r="AB326" s="38">
        <v>176</v>
      </c>
      <c r="AC326" s="94">
        <v>384</v>
      </c>
      <c r="AD326" s="42">
        <v>0</v>
      </c>
      <c r="AE326" s="34">
        <v>0</v>
      </c>
      <c r="AF326" s="43">
        <v>100</v>
      </c>
    </row>
    <row r="327" spans="1:32" ht="18.75" customHeight="1">
      <c r="A327" s="45">
        <v>325</v>
      </c>
      <c r="B327" s="46" t="s">
        <v>3813</v>
      </c>
      <c r="C327" s="67" t="s">
        <v>3813</v>
      </c>
      <c r="D327" s="48" t="s">
        <v>2087</v>
      </c>
      <c r="E327" s="49" t="s">
        <v>3813</v>
      </c>
      <c r="F327" s="50">
        <v>321</v>
      </c>
      <c r="G327" s="62" t="s">
        <v>3813</v>
      </c>
      <c r="H327" s="52">
        <v>376</v>
      </c>
      <c r="I327" s="53">
        <v>372</v>
      </c>
      <c r="J327" s="63" t="s">
        <v>3813</v>
      </c>
      <c r="K327" s="55">
        <v>202</v>
      </c>
      <c r="L327" s="56">
        <v>199</v>
      </c>
      <c r="M327" s="62" t="s">
        <v>3813</v>
      </c>
      <c r="N327" s="52">
        <v>446</v>
      </c>
      <c r="O327" s="53">
        <v>442</v>
      </c>
      <c r="P327" s="63" t="s">
        <v>3813</v>
      </c>
      <c r="Q327" s="55">
        <v>402</v>
      </c>
      <c r="R327" s="56">
        <v>399</v>
      </c>
      <c r="S327" s="62" t="s">
        <v>3813</v>
      </c>
      <c r="T327" s="52">
        <v>329</v>
      </c>
      <c r="U327" s="53">
        <v>326</v>
      </c>
      <c r="V327" s="63" t="s">
        <v>3813</v>
      </c>
      <c r="W327" s="55">
        <v>335</v>
      </c>
      <c r="X327" s="56">
        <v>334</v>
      </c>
      <c r="Y327" s="62" t="s">
        <v>3813</v>
      </c>
      <c r="Z327" s="52">
        <v>225</v>
      </c>
      <c r="AA327" s="53">
        <v>223</v>
      </c>
      <c r="AB327" s="63" t="s">
        <v>3813</v>
      </c>
      <c r="AC327" s="95">
        <v>384</v>
      </c>
      <c r="AD327" s="49">
        <v>0</v>
      </c>
      <c r="AE327" s="57">
        <v>0</v>
      </c>
      <c r="AF327" s="58">
        <v>100</v>
      </c>
    </row>
    <row r="328" spans="1:32" ht="18.75" customHeight="1">
      <c r="A328" s="174">
        <v>326</v>
      </c>
      <c r="B328" s="175">
        <v>207</v>
      </c>
      <c r="C328" s="176" t="s">
        <v>637</v>
      </c>
      <c r="D328" s="177" t="s">
        <v>3815</v>
      </c>
      <c r="E328" s="178" t="s">
        <v>3813</v>
      </c>
      <c r="F328" s="179">
        <v>322</v>
      </c>
      <c r="G328" s="180">
        <v>57358139</v>
      </c>
      <c r="H328" s="181">
        <v>377</v>
      </c>
      <c r="I328" s="182">
        <v>373</v>
      </c>
      <c r="J328" s="183">
        <v>57800939</v>
      </c>
      <c r="K328" s="184">
        <v>306</v>
      </c>
      <c r="L328" s="185">
        <v>303</v>
      </c>
      <c r="M328" s="180">
        <v>11966444</v>
      </c>
      <c r="N328" s="181">
        <v>267</v>
      </c>
      <c r="O328" s="182">
        <v>263</v>
      </c>
      <c r="P328" s="183">
        <v>24504965</v>
      </c>
      <c r="Q328" s="184">
        <v>422</v>
      </c>
      <c r="R328" s="185">
        <v>419</v>
      </c>
      <c r="S328" s="180">
        <v>35149525</v>
      </c>
      <c r="T328" s="181">
        <v>136</v>
      </c>
      <c r="U328" s="182">
        <v>135</v>
      </c>
      <c r="V328" s="183">
        <v>6084790</v>
      </c>
      <c r="W328" s="184">
        <v>93</v>
      </c>
      <c r="X328" s="185">
        <v>92</v>
      </c>
      <c r="Y328" s="180">
        <v>29141</v>
      </c>
      <c r="Z328" s="181">
        <v>307</v>
      </c>
      <c r="AA328" s="182">
        <v>303</v>
      </c>
      <c r="AB328" s="183">
        <v>235</v>
      </c>
      <c r="AC328" s="186">
        <v>372</v>
      </c>
      <c r="AD328" s="178">
        <v>0</v>
      </c>
      <c r="AE328" s="187">
        <v>100</v>
      </c>
      <c r="AF328" s="188">
        <v>0</v>
      </c>
    </row>
    <row r="329" spans="1:32" ht="18.75" customHeight="1">
      <c r="A329" s="159">
        <v>327</v>
      </c>
      <c r="B329" s="160">
        <v>255</v>
      </c>
      <c r="C329" s="161" t="s">
        <v>638</v>
      </c>
      <c r="D329" s="162" t="s">
        <v>3815</v>
      </c>
      <c r="E329" s="163" t="s">
        <v>3813</v>
      </c>
      <c r="F329" s="164">
        <v>323</v>
      </c>
      <c r="G329" s="165">
        <v>57340405</v>
      </c>
      <c r="H329" s="166">
        <v>378</v>
      </c>
      <c r="I329" s="167">
        <v>374</v>
      </c>
      <c r="J329" s="168">
        <v>57752969</v>
      </c>
      <c r="K329" s="169">
        <v>145</v>
      </c>
      <c r="L329" s="170">
        <v>143</v>
      </c>
      <c r="M329" s="165">
        <v>20177615</v>
      </c>
      <c r="N329" s="166">
        <v>134</v>
      </c>
      <c r="O329" s="167">
        <v>131</v>
      </c>
      <c r="P329" s="168">
        <v>42889648</v>
      </c>
      <c r="Q329" s="169">
        <v>302</v>
      </c>
      <c r="R329" s="170">
        <v>299</v>
      </c>
      <c r="S329" s="165">
        <v>50681228</v>
      </c>
      <c r="T329" s="166">
        <v>148</v>
      </c>
      <c r="U329" s="167">
        <v>147</v>
      </c>
      <c r="V329" s="168">
        <v>5472494</v>
      </c>
      <c r="W329" s="169">
        <v>292</v>
      </c>
      <c r="X329" s="170">
        <v>291</v>
      </c>
      <c r="Y329" s="165">
        <v>6133</v>
      </c>
      <c r="Z329" s="166">
        <v>217</v>
      </c>
      <c r="AA329" s="167">
        <v>215</v>
      </c>
      <c r="AB329" s="168">
        <v>331</v>
      </c>
      <c r="AC329" s="171">
        <v>382</v>
      </c>
      <c r="AD329" s="163">
        <v>0</v>
      </c>
      <c r="AE329" s="172">
        <v>100</v>
      </c>
      <c r="AF329" s="173">
        <v>0</v>
      </c>
    </row>
    <row r="330" spans="1:32" ht="18.75" customHeight="1">
      <c r="A330" s="159">
        <v>328</v>
      </c>
      <c r="B330" s="160">
        <v>69</v>
      </c>
      <c r="C330" s="161" t="s">
        <v>808</v>
      </c>
      <c r="D330" s="162" t="s">
        <v>3815</v>
      </c>
      <c r="E330" s="163" t="s">
        <v>3813</v>
      </c>
      <c r="F330" s="164">
        <v>324</v>
      </c>
      <c r="G330" s="165">
        <v>57254925</v>
      </c>
      <c r="H330" s="166">
        <v>383</v>
      </c>
      <c r="I330" s="167">
        <v>379</v>
      </c>
      <c r="J330" s="168">
        <v>57301671</v>
      </c>
      <c r="K330" s="169">
        <v>438</v>
      </c>
      <c r="L330" s="170">
        <v>435</v>
      </c>
      <c r="M330" s="165">
        <v>4980373</v>
      </c>
      <c r="N330" s="166">
        <v>450</v>
      </c>
      <c r="O330" s="167">
        <v>446</v>
      </c>
      <c r="P330" s="168">
        <v>8620036</v>
      </c>
      <c r="Q330" s="169">
        <v>356</v>
      </c>
      <c r="R330" s="170">
        <v>353</v>
      </c>
      <c r="S330" s="165">
        <v>43185485</v>
      </c>
      <c r="T330" s="166">
        <v>410</v>
      </c>
      <c r="U330" s="167">
        <v>406</v>
      </c>
      <c r="V330" s="168">
        <v>140625</v>
      </c>
      <c r="W330" s="169">
        <v>216</v>
      </c>
      <c r="X330" s="170">
        <v>215</v>
      </c>
      <c r="Y330" s="165">
        <v>13441</v>
      </c>
      <c r="Z330" s="166">
        <v>449</v>
      </c>
      <c r="AA330" s="167">
        <v>445</v>
      </c>
      <c r="AB330" s="168">
        <v>82</v>
      </c>
      <c r="AC330" s="171">
        <v>383</v>
      </c>
      <c r="AD330" s="163">
        <v>0</v>
      </c>
      <c r="AE330" s="172">
        <v>100</v>
      </c>
      <c r="AF330" s="173">
        <v>0</v>
      </c>
    </row>
    <row r="331" spans="1:32" ht="18.75" customHeight="1">
      <c r="A331" s="159">
        <v>329</v>
      </c>
      <c r="B331" s="160">
        <v>471</v>
      </c>
      <c r="C331" s="161" t="s">
        <v>3296</v>
      </c>
      <c r="D331" s="162" t="s">
        <v>3815</v>
      </c>
      <c r="E331" s="163" t="s">
        <v>3813</v>
      </c>
      <c r="F331" s="164">
        <v>325</v>
      </c>
      <c r="G331" s="165">
        <v>57252491</v>
      </c>
      <c r="H331" s="166">
        <v>382</v>
      </c>
      <c r="I331" s="167">
        <v>378</v>
      </c>
      <c r="J331" s="168">
        <v>57325337</v>
      </c>
      <c r="K331" s="169">
        <v>384</v>
      </c>
      <c r="L331" s="170">
        <v>381</v>
      </c>
      <c r="M331" s="165">
        <v>8002262</v>
      </c>
      <c r="N331" s="166">
        <v>434</v>
      </c>
      <c r="O331" s="167">
        <v>430</v>
      </c>
      <c r="P331" s="168">
        <v>10089430</v>
      </c>
      <c r="Q331" s="169">
        <v>445</v>
      </c>
      <c r="R331" s="170">
        <v>442</v>
      </c>
      <c r="S331" s="165">
        <v>31495078</v>
      </c>
      <c r="T331" s="166">
        <v>282</v>
      </c>
      <c r="U331" s="167">
        <v>279</v>
      </c>
      <c r="V331" s="168">
        <v>2089430</v>
      </c>
      <c r="W331" s="169">
        <v>353</v>
      </c>
      <c r="X331" s="170">
        <v>352</v>
      </c>
      <c r="Y331" s="165">
        <v>1983</v>
      </c>
      <c r="Z331" s="166">
        <v>434</v>
      </c>
      <c r="AA331" s="167">
        <v>430</v>
      </c>
      <c r="AB331" s="168">
        <v>100</v>
      </c>
      <c r="AC331" s="171">
        <v>311</v>
      </c>
      <c r="AD331" s="163">
        <v>0</v>
      </c>
      <c r="AE331" s="172">
        <v>100</v>
      </c>
      <c r="AF331" s="173">
        <v>0</v>
      </c>
    </row>
    <row r="332" spans="1:32" ht="18.75" customHeight="1">
      <c r="A332" s="142">
        <v>330</v>
      </c>
      <c r="B332" s="143">
        <v>164</v>
      </c>
      <c r="C332" s="144" t="s">
        <v>1284</v>
      </c>
      <c r="D332" s="145" t="s">
        <v>3815</v>
      </c>
      <c r="E332" s="197" t="s">
        <v>3813</v>
      </c>
      <c r="F332" s="157">
        <v>326</v>
      </c>
      <c r="G332" s="148">
        <v>57109560</v>
      </c>
      <c r="H332" s="149">
        <v>31</v>
      </c>
      <c r="I332" s="150">
        <v>29</v>
      </c>
      <c r="J332" s="151">
        <v>102749934</v>
      </c>
      <c r="K332" s="152">
        <v>26</v>
      </c>
      <c r="L332" s="153">
        <v>24</v>
      </c>
      <c r="M332" s="148">
        <v>37433198</v>
      </c>
      <c r="N332" s="149">
        <v>442</v>
      </c>
      <c r="O332" s="150">
        <v>438</v>
      </c>
      <c r="P332" s="151">
        <v>9403659</v>
      </c>
      <c r="Q332" s="152">
        <v>473</v>
      </c>
      <c r="R332" s="153">
        <v>469</v>
      </c>
      <c r="S332" s="148">
        <v>26209647</v>
      </c>
      <c r="T332" s="149">
        <v>82</v>
      </c>
      <c r="U332" s="150">
        <v>81</v>
      </c>
      <c r="V332" s="151">
        <v>8842139</v>
      </c>
      <c r="W332" s="152">
        <v>417</v>
      </c>
      <c r="X332" s="153">
        <v>415</v>
      </c>
      <c r="Y332" s="148">
        <v>116</v>
      </c>
      <c r="Z332" s="149">
        <v>22</v>
      </c>
      <c r="AA332" s="150">
        <v>22</v>
      </c>
      <c r="AB332" s="151">
        <v>1050</v>
      </c>
      <c r="AC332" s="156">
        <v>311</v>
      </c>
      <c r="AD332" s="146">
        <v>0</v>
      </c>
      <c r="AE332" s="157">
        <v>100</v>
      </c>
      <c r="AF332" s="158">
        <v>0</v>
      </c>
    </row>
    <row r="333" spans="1:32" ht="18.75" customHeight="1">
      <c r="A333" s="174">
        <v>331</v>
      </c>
      <c r="B333" s="175">
        <v>349</v>
      </c>
      <c r="C333" s="176" t="s">
        <v>2344</v>
      </c>
      <c r="D333" s="177" t="s">
        <v>3815</v>
      </c>
      <c r="E333" s="178" t="s">
        <v>3813</v>
      </c>
      <c r="F333" s="179">
        <v>327</v>
      </c>
      <c r="G333" s="180">
        <v>57009003</v>
      </c>
      <c r="H333" s="181">
        <v>193</v>
      </c>
      <c r="I333" s="182">
        <v>191</v>
      </c>
      <c r="J333" s="183">
        <v>77879720</v>
      </c>
      <c r="K333" s="184">
        <v>250</v>
      </c>
      <c r="L333" s="185">
        <v>247</v>
      </c>
      <c r="M333" s="180">
        <v>14278190</v>
      </c>
      <c r="N333" s="181">
        <v>358</v>
      </c>
      <c r="O333" s="182">
        <v>354</v>
      </c>
      <c r="P333" s="183">
        <v>15431301</v>
      </c>
      <c r="Q333" s="184">
        <v>394</v>
      </c>
      <c r="R333" s="185">
        <v>391</v>
      </c>
      <c r="S333" s="180">
        <v>38513604</v>
      </c>
      <c r="T333" s="181">
        <v>384</v>
      </c>
      <c r="U333" s="182">
        <v>380</v>
      </c>
      <c r="V333" s="183">
        <v>475466</v>
      </c>
      <c r="W333" s="184">
        <v>293</v>
      </c>
      <c r="X333" s="185">
        <v>292</v>
      </c>
      <c r="Y333" s="180">
        <v>6128</v>
      </c>
      <c r="Z333" s="181">
        <v>46</v>
      </c>
      <c r="AA333" s="182">
        <v>46</v>
      </c>
      <c r="AB333" s="183">
        <v>749</v>
      </c>
      <c r="AC333" s="186">
        <v>322</v>
      </c>
      <c r="AD333" s="178">
        <v>0</v>
      </c>
      <c r="AE333" s="187">
        <v>100</v>
      </c>
      <c r="AF333" s="188">
        <v>0</v>
      </c>
    </row>
    <row r="334" spans="1:32" ht="18.75" customHeight="1">
      <c r="A334" s="29">
        <v>332</v>
      </c>
      <c r="B334" s="30" t="s">
        <v>3813</v>
      </c>
      <c r="C334" s="31" t="s">
        <v>639</v>
      </c>
      <c r="D334" s="32" t="s">
        <v>2992</v>
      </c>
      <c r="E334" s="42" t="s">
        <v>3813</v>
      </c>
      <c r="F334" s="44">
        <v>328</v>
      </c>
      <c r="G334" s="35">
        <v>56999989</v>
      </c>
      <c r="H334" s="36">
        <v>368</v>
      </c>
      <c r="I334" s="37">
        <v>364</v>
      </c>
      <c r="J334" s="38">
        <v>58676802</v>
      </c>
      <c r="K334" s="39">
        <v>148</v>
      </c>
      <c r="L334" s="40">
        <v>146</v>
      </c>
      <c r="M334" s="35">
        <v>19882813</v>
      </c>
      <c r="N334" s="36">
        <v>213</v>
      </c>
      <c r="O334" s="37">
        <v>210</v>
      </c>
      <c r="P334" s="38">
        <v>31145963</v>
      </c>
      <c r="Q334" s="39">
        <v>64</v>
      </c>
      <c r="R334" s="40">
        <v>62</v>
      </c>
      <c r="S334" s="35">
        <v>131601532</v>
      </c>
      <c r="T334" s="36">
        <v>314</v>
      </c>
      <c r="U334" s="37">
        <v>311</v>
      </c>
      <c r="V334" s="38">
        <v>1485877</v>
      </c>
      <c r="W334" s="39">
        <v>181</v>
      </c>
      <c r="X334" s="40">
        <v>180</v>
      </c>
      <c r="Y334" s="35">
        <v>16748</v>
      </c>
      <c r="Z334" s="36">
        <v>122</v>
      </c>
      <c r="AA334" s="37">
        <v>121</v>
      </c>
      <c r="AB334" s="38">
        <v>500</v>
      </c>
      <c r="AC334" s="94">
        <v>384</v>
      </c>
      <c r="AD334" s="42">
        <v>1.7</v>
      </c>
      <c r="AE334" s="34">
        <v>98.3</v>
      </c>
      <c r="AF334" s="43">
        <v>0</v>
      </c>
    </row>
    <row r="335" spans="1:32" ht="18.75" customHeight="1">
      <c r="A335" s="159">
        <v>333</v>
      </c>
      <c r="B335" s="160" t="s">
        <v>3813</v>
      </c>
      <c r="C335" s="195" t="s">
        <v>3813</v>
      </c>
      <c r="D335" s="162" t="s">
        <v>3815</v>
      </c>
      <c r="E335" s="163" t="s">
        <v>3813</v>
      </c>
      <c r="F335" s="164">
        <v>329</v>
      </c>
      <c r="G335" s="189" t="s">
        <v>3813</v>
      </c>
      <c r="H335" s="166">
        <v>384</v>
      </c>
      <c r="I335" s="167">
        <v>380</v>
      </c>
      <c r="J335" s="196" t="s">
        <v>3813</v>
      </c>
      <c r="K335" s="169">
        <v>161</v>
      </c>
      <c r="L335" s="170">
        <v>159</v>
      </c>
      <c r="M335" s="189" t="s">
        <v>3813</v>
      </c>
      <c r="N335" s="166">
        <v>164</v>
      </c>
      <c r="O335" s="167">
        <v>161</v>
      </c>
      <c r="P335" s="196" t="s">
        <v>3813</v>
      </c>
      <c r="Q335" s="169">
        <v>352</v>
      </c>
      <c r="R335" s="170">
        <v>349</v>
      </c>
      <c r="S335" s="189" t="s">
        <v>3813</v>
      </c>
      <c r="T335" s="166">
        <v>57</v>
      </c>
      <c r="U335" s="167">
        <v>56</v>
      </c>
      <c r="V335" s="196" t="s">
        <v>3813</v>
      </c>
      <c r="W335" s="169">
        <v>370</v>
      </c>
      <c r="X335" s="170">
        <v>369</v>
      </c>
      <c r="Y335" s="189" t="s">
        <v>3813</v>
      </c>
      <c r="Z335" s="166">
        <v>446</v>
      </c>
      <c r="AA335" s="167">
        <v>442</v>
      </c>
      <c r="AB335" s="196" t="s">
        <v>3813</v>
      </c>
      <c r="AC335" s="171">
        <v>311</v>
      </c>
      <c r="AD335" s="163">
        <v>0</v>
      </c>
      <c r="AE335" s="172">
        <v>100</v>
      </c>
      <c r="AF335" s="173">
        <v>0</v>
      </c>
    </row>
    <row r="336" spans="1:32" ht="18.75" customHeight="1">
      <c r="A336" s="29">
        <v>334</v>
      </c>
      <c r="B336" s="30">
        <v>352</v>
      </c>
      <c r="C336" s="31" t="s">
        <v>640</v>
      </c>
      <c r="D336" s="32" t="s">
        <v>3812</v>
      </c>
      <c r="E336" s="42" t="s">
        <v>3813</v>
      </c>
      <c r="F336" s="44">
        <v>330</v>
      </c>
      <c r="G336" s="35">
        <v>56700113</v>
      </c>
      <c r="H336" s="36">
        <v>240</v>
      </c>
      <c r="I336" s="37">
        <v>238</v>
      </c>
      <c r="J336" s="38">
        <v>72908551</v>
      </c>
      <c r="K336" s="39">
        <v>257</v>
      </c>
      <c r="L336" s="40">
        <v>254</v>
      </c>
      <c r="M336" s="35">
        <v>14128242</v>
      </c>
      <c r="N336" s="36">
        <v>360</v>
      </c>
      <c r="O336" s="37">
        <v>356</v>
      </c>
      <c r="P336" s="38">
        <v>15294533</v>
      </c>
      <c r="Q336" s="39">
        <v>185</v>
      </c>
      <c r="R336" s="40">
        <v>182</v>
      </c>
      <c r="S336" s="35">
        <v>74118573</v>
      </c>
      <c r="T336" s="36">
        <v>100</v>
      </c>
      <c r="U336" s="37">
        <v>99</v>
      </c>
      <c r="V336" s="38">
        <v>7741015</v>
      </c>
      <c r="W336" s="39">
        <v>113</v>
      </c>
      <c r="X336" s="40">
        <v>112</v>
      </c>
      <c r="Y336" s="35">
        <v>26525</v>
      </c>
      <c r="Z336" s="36" t="s">
        <v>3813</v>
      </c>
      <c r="AA336" s="37" t="s">
        <v>3813</v>
      </c>
      <c r="AB336" s="59" t="s">
        <v>3813</v>
      </c>
      <c r="AC336" s="94">
        <v>371</v>
      </c>
      <c r="AD336" s="42">
        <v>0</v>
      </c>
      <c r="AE336" s="34">
        <v>100</v>
      </c>
      <c r="AF336" s="43">
        <v>0</v>
      </c>
    </row>
    <row r="337" spans="1:32" ht="18.75" customHeight="1">
      <c r="A337" s="142">
        <v>335</v>
      </c>
      <c r="B337" s="143" t="s">
        <v>3813</v>
      </c>
      <c r="C337" s="144" t="s">
        <v>641</v>
      </c>
      <c r="D337" s="145" t="s">
        <v>3815</v>
      </c>
      <c r="E337" s="146" t="s">
        <v>3813</v>
      </c>
      <c r="F337" s="147">
        <v>331</v>
      </c>
      <c r="G337" s="148">
        <v>56672193</v>
      </c>
      <c r="H337" s="149">
        <v>357</v>
      </c>
      <c r="I337" s="150">
        <v>354</v>
      </c>
      <c r="J337" s="151">
        <v>59408931</v>
      </c>
      <c r="K337" s="152">
        <v>210</v>
      </c>
      <c r="L337" s="153">
        <v>207</v>
      </c>
      <c r="M337" s="148">
        <v>15904799</v>
      </c>
      <c r="N337" s="149">
        <v>282</v>
      </c>
      <c r="O337" s="150">
        <v>278</v>
      </c>
      <c r="P337" s="151">
        <v>22660642</v>
      </c>
      <c r="Q337" s="152">
        <v>335</v>
      </c>
      <c r="R337" s="153">
        <v>332</v>
      </c>
      <c r="S337" s="148">
        <v>45537722</v>
      </c>
      <c r="T337" s="149">
        <v>139</v>
      </c>
      <c r="U337" s="150">
        <v>138</v>
      </c>
      <c r="V337" s="151">
        <v>5947845</v>
      </c>
      <c r="W337" s="152">
        <v>420</v>
      </c>
      <c r="X337" s="153">
        <v>418</v>
      </c>
      <c r="Y337" s="148">
        <v>99</v>
      </c>
      <c r="Z337" s="149">
        <v>302</v>
      </c>
      <c r="AA337" s="150">
        <v>298</v>
      </c>
      <c r="AB337" s="151">
        <v>244</v>
      </c>
      <c r="AC337" s="156">
        <v>313</v>
      </c>
      <c r="AD337" s="146">
        <v>0</v>
      </c>
      <c r="AE337" s="157">
        <v>100</v>
      </c>
      <c r="AF337" s="158">
        <v>0</v>
      </c>
    </row>
    <row r="338" spans="1:32" ht="18.75" customHeight="1">
      <c r="A338" s="174">
        <v>336</v>
      </c>
      <c r="B338" s="175">
        <v>422</v>
      </c>
      <c r="C338" s="176" t="s">
        <v>571</v>
      </c>
      <c r="D338" s="177" t="s">
        <v>3815</v>
      </c>
      <c r="E338" s="178" t="s">
        <v>3813</v>
      </c>
      <c r="F338" s="179">
        <v>332</v>
      </c>
      <c r="G338" s="180">
        <v>56588493</v>
      </c>
      <c r="H338" s="181">
        <v>327</v>
      </c>
      <c r="I338" s="182">
        <v>324</v>
      </c>
      <c r="J338" s="183">
        <v>62945696</v>
      </c>
      <c r="K338" s="184">
        <v>394</v>
      </c>
      <c r="L338" s="185">
        <v>391</v>
      </c>
      <c r="M338" s="180">
        <v>7268658</v>
      </c>
      <c r="N338" s="181">
        <v>484</v>
      </c>
      <c r="O338" s="182">
        <v>480</v>
      </c>
      <c r="P338" s="183">
        <v>2752340</v>
      </c>
      <c r="Q338" s="184">
        <v>173</v>
      </c>
      <c r="R338" s="185">
        <v>170</v>
      </c>
      <c r="S338" s="180">
        <v>76284873</v>
      </c>
      <c r="T338" s="181">
        <v>412</v>
      </c>
      <c r="U338" s="182">
        <v>408</v>
      </c>
      <c r="V338" s="183">
        <v>134374</v>
      </c>
      <c r="W338" s="184">
        <v>377</v>
      </c>
      <c r="X338" s="185">
        <v>376</v>
      </c>
      <c r="Y338" s="180">
        <v>893</v>
      </c>
      <c r="Z338" s="181">
        <v>248</v>
      </c>
      <c r="AA338" s="182">
        <v>244</v>
      </c>
      <c r="AB338" s="183">
        <v>302</v>
      </c>
      <c r="AC338" s="186">
        <v>313</v>
      </c>
      <c r="AD338" s="178">
        <v>0</v>
      </c>
      <c r="AE338" s="187">
        <v>100</v>
      </c>
      <c r="AF338" s="188">
        <v>0</v>
      </c>
    </row>
    <row r="339" spans="1:32" ht="18.75" customHeight="1">
      <c r="A339" s="159">
        <v>337</v>
      </c>
      <c r="B339" s="160" t="s">
        <v>3813</v>
      </c>
      <c r="C339" s="161" t="s">
        <v>642</v>
      </c>
      <c r="D339" s="162" t="s">
        <v>3815</v>
      </c>
      <c r="E339" s="163" t="s">
        <v>3813</v>
      </c>
      <c r="F339" s="164">
        <v>333</v>
      </c>
      <c r="G339" s="165">
        <v>56384185</v>
      </c>
      <c r="H339" s="166">
        <v>389</v>
      </c>
      <c r="I339" s="167">
        <v>385</v>
      </c>
      <c r="J339" s="168">
        <v>56384185</v>
      </c>
      <c r="K339" s="169">
        <v>376</v>
      </c>
      <c r="L339" s="170">
        <v>373</v>
      </c>
      <c r="M339" s="165">
        <v>8314564</v>
      </c>
      <c r="N339" s="166">
        <v>388</v>
      </c>
      <c r="O339" s="167">
        <v>384</v>
      </c>
      <c r="P339" s="168">
        <v>13672956</v>
      </c>
      <c r="Q339" s="169">
        <v>475</v>
      </c>
      <c r="R339" s="170">
        <v>471</v>
      </c>
      <c r="S339" s="165">
        <v>25138248</v>
      </c>
      <c r="T339" s="166">
        <v>396</v>
      </c>
      <c r="U339" s="167">
        <v>392</v>
      </c>
      <c r="V339" s="168">
        <v>353623</v>
      </c>
      <c r="W339" s="169">
        <v>110</v>
      </c>
      <c r="X339" s="170">
        <v>109</v>
      </c>
      <c r="Y339" s="165">
        <v>27083</v>
      </c>
      <c r="Z339" s="166">
        <v>366</v>
      </c>
      <c r="AA339" s="167">
        <v>362</v>
      </c>
      <c r="AB339" s="168">
        <v>176</v>
      </c>
      <c r="AC339" s="171">
        <v>321</v>
      </c>
      <c r="AD339" s="163">
        <v>0</v>
      </c>
      <c r="AE339" s="172">
        <v>100</v>
      </c>
      <c r="AF339" s="173">
        <v>0</v>
      </c>
    </row>
    <row r="340" spans="1:32" ht="18.75" customHeight="1">
      <c r="A340" s="159">
        <v>338</v>
      </c>
      <c r="B340" s="160">
        <v>262</v>
      </c>
      <c r="C340" s="161" t="s">
        <v>189</v>
      </c>
      <c r="D340" s="162" t="s">
        <v>3815</v>
      </c>
      <c r="E340" s="163" t="s">
        <v>3813</v>
      </c>
      <c r="F340" s="164">
        <v>334</v>
      </c>
      <c r="G340" s="165">
        <v>56222875</v>
      </c>
      <c r="H340" s="166">
        <v>298</v>
      </c>
      <c r="I340" s="167">
        <v>296</v>
      </c>
      <c r="J340" s="168">
        <v>66392771</v>
      </c>
      <c r="K340" s="169">
        <v>365</v>
      </c>
      <c r="L340" s="170">
        <v>362</v>
      </c>
      <c r="M340" s="165">
        <v>8915647</v>
      </c>
      <c r="N340" s="166">
        <v>280</v>
      </c>
      <c r="O340" s="167">
        <v>276</v>
      </c>
      <c r="P340" s="168">
        <v>22691583</v>
      </c>
      <c r="Q340" s="169">
        <v>413</v>
      </c>
      <c r="R340" s="170">
        <v>410</v>
      </c>
      <c r="S340" s="165">
        <v>36544902</v>
      </c>
      <c r="T340" s="166">
        <v>143</v>
      </c>
      <c r="U340" s="167">
        <v>142</v>
      </c>
      <c r="V340" s="168">
        <v>5806111</v>
      </c>
      <c r="W340" s="169">
        <v>304</v>
      </c>
      <c r="X340" s="170">
        <v>303</v>
      </c>
      <c r="Y340" s="165">
        <v>4362</v>
      </c>
      <c r="Z340" s="166">
        <v>462</v>
      </c>
      <c r="AA340" s="167">
        <v>458</v>
      </c>
      <c r="AB340" s="168">
        <v>64</v>
      </c>
      <c r="AC340" s="171">
        <v>351</v>
      </c>
      <c r="AD340" s="163">
        <v>0</v>
      </c>
      <c r="AE340" s="172">
        <v>100</v>
      </c>
      <c r="AF340" s="173">
        <v>0</v>
      </c>
    </row>
    <row r="341" spans="1:32" ht="18.75" customHeight="1">
      <c r="A341" s="159">
        <v>339</v>
      </c>
      <c r="B341" s="160">
        <v>339</v>
      </c>
      <c r="C341" s="161" t="s">
        <v>2425</v>
      </c>
      <c r="D341" s="162" t="s">
        <v>3815</v>
      </c>
      <c r="E341" s="163" t="s">
        <v>3813</v>
      </c>
      <c r="F341" s="164">
        <v>335</v>
      </c>
      <c r="G341" s="165">
        <v>56131950</v>
      </c>
      <c r="H341" s="166">
        <v>375</v>
      </c>
      <c r="I341" s="167">
        <v>371</v>
      </c>
      <c r="J341" s="168">
        <v>57882181</v>
      </c>
      <c r="K341" s="169">
        <v>112</v>
      </c>
      <c r="L341" s="170">
        <v>110</v>
      </c>
      <c r="M341" s="165">
        <v>22568517</v>
      </c>
      <c r="N341" s="166">
        <v>229</v>
      </c>
      <c r="O341" s="167">
        <v>226</v>
      </c>
      <c r="P341" s="168">
        <v>28722766</v>
      </c>
      <c r="Q341" s="169">
        <v>276</v>
      </c>
      <c r="R341" s="170">
        <v>273</v>
      </c>
      <c r="S341" s="165">
        <v>53803765</v>
      </c>
      <c r="T341" s="166">
        <v>179</v>
      </c>
      <c r="U341" s="167">
        <v>178</v>
      </c>
      <c r="V341" s="168">
        <v>4687796</v>
      </c>
      <c r="W341" s="169">
        <v>174</v>
      </c>
      <c r="X341" s="170">
        <v>173</v>
      </c>
      <c r="Y341" s="165">
        <v>17354</v>
      </c>
      <c r="Z341" s="166">
        <v>289</v>
      </c>
      <c r="AA341" s="167">
        <v>285</v>
      </c>
      <c r="AB341" s="168">
        <v>254</v>
      </c>
      <c r="AC341" s="171">
        <v>381</v>
      </c>
      <c r="AD341" s="163">
        <v>0</v>
      </c>
      <c r="AE341" s="172">
        <v>100</v>
      </c>
      <c r="AF341" s="173">
        <v>0</v>
      </c>
    </row>
    <row r="342" spans="1:32" ht="18.75" customHeight="1">
      <c r="A342" s="45">
        <v>340</v>
      </c>
      <c r="B342" s="67" t="s">
        <v>3813</v>
      </c>
      <c r="C342" s="67" t="s">
        <v>3813</v>
      </c>
      <c r="D342" s="48" t="s">
        <v>3812</v>
      </c>
      <c r="E342" s="49" t="s">
        <v>3813</v>
      </c>
      <c r="F342" s="50">
        <v>336</v>
      </c>
      <c r="G342" s="62" t="s">
        <v>3813</v>
      </c>
      <c r="H342" s="52">
        <v>394</v>
      </c>
      <c r="I342" s="53">
        <v>390</v>
      </c>
      <c r="J342" s="63" t="s">
        <v>3813</v>
      </c>
      <c r="K342" s="55">
        <v>68</v>
      </c>
      <c r="L342" s="56">
        <v>66</v>
      </c>
      <c r="M342" s="62" t="s">
        <v>3813</v>
      </c>
      <c r="N342" s="52">
        <v>145</v>
      </c>
      <c r="O342" s="53">
        <v>142</v>
      </c>
      <c r="P342" s="63" t="s">
        <v>3813</v>
      </c>
      <c r="Q342" s="55">
        <v>337</v>
      </c>
      <c r="R342" s="56">
        <v>334</v>
      </c>
      <c r="S342" s="62" t="s">
        <v>3813</v>
      </c>
      <c r="T342" s="52">
        <v>77</v>
      </c>
      <c r="U342" s="53">
        <v>76</v>
      </c>
      <c r="V342" s="63" t="s">
        <v>3813</v>
      </c>
      <c r="W342" s="55">
        <v>283</v>
      </c>
      <c r="X342" s="56">
        <v>282</v>
      </c>
      <c r="Y342" s="62" t="s">
        <v>3813</v>
      </c>
      <c r="Z342" s="52">
        <v>340</v>
      </c>
      <c r="AA342" s="53">
        <v>336</v>
      </c>
      <c r="AB342" s="63" t="s">
        <v>3813</v>
      </c>
      <c r="AC342" s="95">
        <v>311</v>
      </c>
      <c r="AD342" s="49">
        <v>0</v>
      </c>
      <c r="AE342" s="57">
        <v>100</v>
      </c>
      <c r="AF342" s="58">
        <v>0</v>
      </c>
    </row>
    <row r="343" spans="1:32" ht="18.75" customHeight="1">
      <c r="A343" s="15">
        <v>341</v>
      </c>
      <c r="B343" s="16" t="s">
        <v>3813</v>
      </c>
      <c r="C343" s="82" t="s">
        <v>3813</v>
      </c>
      <c r="D343" s="18" t="s">
        <v>3369</v>
      </c>
      <c r="E343" s="19" t="s">
        <v>3813</v>
      </c>
      <c r="F343" s="20">
        <v>337</v>
      </c>
      <c r="G343" s="61" t="s">
        <v>3813</v>
      </c>
      <c r="H343" s="22">
        <v>388</v>
      </c>
      <c r="I343" s="23">
        <v>384</v>
      </c>
      <c r="J343" s="66" t="s">
        <v>3813</v>
      </c>
      <c r="K343" s="25">
        <v>77</v>
      </c>
      <c r="L343" s="26">
        <v>75</v>
      </c>
      <c r="M343" s="61" t="s">
        <v>3813</v>
      </c>
      <c r="N343" s="22">
        <v>162</v>
      </c>
      <c r="O343" s="23">
        <v>159</v>
      </c>
      <c r="P343" s="66" t="s">
        <v>3813</v>
      </c>
      <c r="Q343" s="25">
        <v>272</v>
      </c>
      <c r="R343" s="26">
        <v>269</v>
      </c>
      <c r="S343" s="61" t="s">
        <v>3813</v>
      </c>
      <c r="T343" s="22">
        <v>121</v>
      </c>
      <c r="U343" s="23">
        <v>120</v>
      </c>
      <c r="V343" s="66" t="s">
        <v>3813</v>
      </c>
      <c r="W343" s="25">
        <v>289</v>
      </c>
      <c r="X343" s="26">
        <v>288</v>
      </c>
      <c r="Y343" s="61" t="s">
        <v>3813</v>
      </c>
      <c r="Z343" s="22">
        <v>226</v>
      </c>
      <c r="AA343" s="23">
        <v>224</v>
      </c>
      <c r="AB343" s="66" t="s">
        <v>3813</v>
      </c>
      <c r="AC343" s="93">
        <v>384</v>
      </c>
      <c r="AD343" s="19">
        <v>0</v>
      </c>
      <c r="AE343" s="27">
        <v>50</v>
      </c>
      <c r="AF343" s="28">
        <v>50</v>
      </c>
    </row>
    <row r="344" spans="1:32" ht="18.75" customHeight="1">
      <c r="A344" s="159">
        <v>342</v>
      </c>
      <c r="B344" s="160">
        <v>487</v>
      </c>
      <c r="C344" s="161" t="s">
        <v>3311</v>
      </c>
      <c r="D344" s="162" t="s">
        <v>3815</v>
      </c>
      <c r="E344" s="163" t="s">
        <v>3813</v>
      </c>
      <c r="F344" s="164">
        <v>338</v>
      </c>
      <c r="G344" s="165">
        <v>55531640</v>
      </c>
      <c r="H344" s="166">
        <v>112</v>
      </c>
      <c r="I344" s="167">
        <v>110</v>
      </c>
      <c r="J344" s="168">
        <v>90400914</v>
      </c>
      <c r="K344" s="169">
        <v>21</v>
      </c>
      <c r="L344" s="170">
        <v>19</v>
      </c>
      <c r="M344" s="165">
        <v>38953538</v>
      </c>
      <c r="N344" s="166">
        <v>69</v>
      </c>
      <c r="O344" s="167">
        <v>66</v>
      </c>
      <c r="P344" s="168">
        <v>61318551</v>
      </c>
      <c r="Q344" s="169">
        <v>146</v>
      </c>
      <c r="R344" s="170">
        <v>143</v>
      </c>
      <c r="S344" s="165">
        <v>82873749</v>
      </c>
      <c r="T344" s="166">
        <v>14</v>
      </c>
      <c r="U344" s="167">
        <v>13</v>
      </c>
      <c r="V344" s="168">
        <v>21062972</v>
      </c>
      <c r="W344" s="169">
        <v>351</v>
      </c>
      <c r="X344" s="170">
        <v>350</v>
      </c>
      <c r="Y344" s="165">
        <v>2078</v>
      </c>
      <c r="Z344" s="166">
        <v>129</v>
      </c>
      <c r="AA344" s="167">
        <v>128</v>
      </c>
      <c r="AB344" s="168">
        <v>486</v>
      </c>
      <c r="AC344" s="171">
        <v>385</v>
      </c>
      <c r="AD344" s="163">
        <v>0</v>
      </c>
      <c r="AE344" s="172">
        <v>100</v>
      </c>
      <c r="AF344" s="173">
        <v>0</v>
      </c>
    </row>
    <row r="345" spans="1:32" ht="18.75" customHeight="1">
      <c r="A345" s="29">
        <v>343</v>
      </c>
      <c r="B345" s="30">
        <v>209</v>
      </c>
      <c r="C345" s="31" t="s">
        <v>3120</v>
      </c>
      <c r="D345" s="32" t="s">
        <v>3369</v>
      </c>
      <c r="E345" s="42" t="s">
        <v>3813</v>
      </c>
      <c r="F345" s="44">
        <v>339</v>
      </c>
      <c r="G345" s="35">
        <v>55510617</v>
      </c>
      <c r="H345" s="36">
        <v>372</v>
      </c>
      <c r="I345" s="37">
        <v>368</v>
      </c>
      <c r="J345" s="38">
        <v>58321942</v>
      </c>
      <c r="K345" s="39">
        <v>372</v>
      </c>
      <c r="L345" s="40">
        <v>369</v>
      </c>
      <c r="M345" s="35">
        <v>8472561</v>
      </c>
      <c r="N345" s="36">
        <v>499</v>
      </c>
      <c r="O345" s="37">
        <v>495</v>
      </c>
      <c r="P345" s="38">
        <v>-61225755</v>
      </c>
      <c r="Q345" s="39">
        <v>43</v>
      </c>
      <c r="R345" s="40">
        <v>41</v>
      </c>
      <c r="S345" s="35">
        <v>168817042</v>
      </c>
      <c r="T345" s="36">
        <v>492</v>
      </c>
      <c r="U345" s="37">
        <v>488</v>
      </c>
      <c r="V345" s="38">
        <v>-13274219</v>
      </c>
      <c r="W345" s="39">
        <v>357</v>
      </c>
      <c r="X345" s="40">
        <v>356</v>
      </c>
      <c r="Y345" s="35">
        <v>1615</v>
      </c>
      <c r="Z345" s="36">
        <v>105</v>
      </c>
      <c r="AA345" s="37">
        <v>105</v>
      </c>
      <c r="AB345" s="38">
        <v>529</v>
      </c>
      <c r="AC345" s="94">
        <v>321</v>
      </c>
      <c r="AD345" s="42">
        <v>0</v>
      </c>
      <c r="AE345" s="34">
        <v>100</v>
      </c>
      <c r="AF345" s="43">
        <v>0</v>
      </c>
    </row>
    <row r="346" spans="1:32" ht="18.75" customHeight="1">
      <c r="A346" s="29">
        <v>344</v>
      </c>
      <c r="B346" s="30">
        <v>188</v>
      </c>
      <c r="C346" s="31" t="s">
        <v>3098</v>
      </c>
      <c r="D346" s="32" t="s">
        <v>3816</v>
      </c>
      <c r="E346" s="42" t="s">
        <v>3813</v>
      </c>
      <c r="F346" s="44">
        <v>340</v>
      </c>
      <c r="G346" s="35">
        <v>55506448</v>
      </c>
      <c r="H346" s="36">
        <v>206</v>
      </c>
      <c r="I346" s="37">
        <v>204</v>
      </c>
      <c r="J346" s="38">
        <v>76027752</v>
      </c>
      <c r="K346" s="39">
        <v>81</v>
      </c>
      <c r="L346" s="40">
        <v>79</v>
      </c>
      <c r="M346" s="35">
        <v>25994637</v>
      </c>
      <c r="N346" s="36">
        <v>136</v>
      </c>
      <c r="O346" s="37">
        <v>133</v>
      </c>
      <c r="P346" s="38">
        <v>42723494</v>
      </c>
      <c r="Q346" s="39">
        <v>5</v>
      </c>
      <c r="R346" s="40">
        <v>4</v>
      </c>
      <c r="S346" s="35">
        <v>393722487</v>
      </c>
      <c r="T346" s="36">
        <v>232</v>
      </c>
      <c r="U346" s="37">
        <v>230</v>
      </c>
      <c r="V346" s="38">
        <v>3284551</v>
      </c>
      <c r="W346" s="39" t="s">
        <v>3813</v>
      </c>
      <c r="X346" s="40" t="s">
        <v>3813</v>
      </c>
      <c r="Y346" s="41" t="s">
        <v>3813</v>
      </c>
      <c r="Z346" s="36">
        <v>54</v>
      </c>
      <c r="AA346" s="37">
        <v>54</v>
      </c>
      <c r="AB346" s="38">
        <v>697</v>
      </c>
      <c r="AC346" s="94">
        <v>210</v>
      </c>
      <c r="AD346" s="42">
        <v>0</v>
      </c>
      <c r="AE346" s="34">
        <v>100</v>
      </c>
      <c r="AF346" s="43">
        <v>0</v>
      </c>
    </row>
    <row r="347" spans="1:32" ht="18.75" customHeight="1">
      <c r="A347" s="142">
        <v>345</v>
      </c>
      <c r="B347" s="143">
        <v>131</v>
      </c>
      <c r="C347" s="144" t="s">
        <v>643</v>
      </c>
      <c r="D347" s="145" t="s">
        <v>3815</v>
      </c>
      <c r="E347" s="146" t="s">
        <v>3813</v>
      </c>
      <c r="F347" s="147">
        <v>341</v>
      </c>
      <c r="G347" s="148">
        <v>55452035</v>
      </c>
      <c r="H347" s="149">
        <v>393</v>
      </c>
      <c r="I347" s="150">
        <v>389</v>
      </c>
      <c r="J347" s="151">
        <v>56099731</v>
      </c>
      <c r="K347" s="152">
        <v>230</v>
      </c>
      <c r="L347" s="153">
        <v>227</v>
      </c>
      <c r="M347" s="148">
        <v>15023094</v>
      </c>
      <c r="N347" s="149">
        <v>76</v>
      </c>
      <c r="O347" s="150">
        <v>73</v>
      </c>
      <c r="P347" s="151">
        <v>59345368</v>
      </c>
      <c r="Q347" s="152">
        <v>174</v>
      </c>
      <c r="R347" s="153">
        <v>171</v>
      </c>
      <c r="S347" s="148">
        <v>76128925</v>
      </c>
      <c r="T347" s="149">
        <v>157</v>
      </c>
      <c r="U347" s="150">
        <v>156</v>
      </c>
      <c r="V347" s="151">
        <v>5320179</v>
      </c>
      <c r="W347" s="152">
        <v>347</v>
      </c>
      <c r="X347" s="153">
        <v>346</v>
      </c>
      <c r="Y347" s="148">
        <v>2306</v>
      </c>
      <c r="Z347" s="149">
        <v>153</v>
      </c>
      <c r="AA347" s="150">
        <v>152</v>
      </c>
      <c r="AB347" s="151">
        <v>430</v>
      </c>
      <c r="AC347" s="156">
        <v>383</v>
      </c>
      <c r="AD347" s="146">
        <v>0</v>
      </c>
      <c r="AE347" s="157">
        <v>100</v>
      </c>
      <c r="AF347" s="158">
        <v>0</v>
      </c>
    </row>
    <row r="348" spans="1:32" ht="18.75" customHeight="1">
      <c r="A348" s="15">
        <v>346</v>
      </c>
      <c r="B348" s="16">
        <v>465</v>
      </c>
      <c r="C348" s="17" t="s">
        <v>644</v>
      </c>
      <c r="D348" s="18" t="s">
        <v>465</v>
      </c>
      <c r="E348" s="19" t="s">
        <v>3813</v>
      </c>
      <c r="F348" s="20">
        <v>342</v>
      </c>
      <c r="G348" s="21">
        <v>55426166</v>
      </c>
      <c r="H348" s="22">
        <v>333</v>
      </c>
      <c r="I348" s="23">
        <v>330</v>
      </c>
      <c r="J348" s="24">
        <v>62006496</v>
      </c>
      <c r="K348" s="25" t="s">
        <v>3813</v>
      </c>
      <c r="L348" s="26" t="s">
        <v>3813</v>
      </c>
      <c r="M348" s="61" t="s">
        <v>3813</v>
      </c>
      <c r="N348" s="22" t="s">
        <v>3813</v>
      </c>
      <c r="O348" s="23" t="s">
        <v>3813</v>
      </c>
      <c r="P348" s="66" t="s">
        <v>3813</v>
      </c>
      <c r="Q348" s="25" t="s">
        <v>3813</v>
      </c>
      <c r="R348" s="26" t="s">
        <v>3813</v>
      </c>
      <c r="S348" s="61" t="s">
        <v>3813</v>
      </c>
      <c r="T348" s="22" t="s">
        <v>3813</v>
      </c>
      <c r="U348" s="23" t="s">
        <v>3813</v>
      </c>
      <c r="V348" s="66" t="s">
        <v>3813</v>
      </c>
      <c r="W348" s="25" t="s">
        <v>3813</v>
      </c>
      <c r="X348" s="26" t="s">
        <v>3813</v>
      </c>
      <c r="Y348" s="61" t="s">
        <v>3813</v>
      </c>
      <c r="Z348" s="22" t="s">
        <v>3813</v>
      </c>
      <c r="AA348" s="23" t="s">
        <v>3813</v>
      </c>
      <c r="AB348" s="66" t="s">
        <v>3813</v>
      </c>
      <c r="AC348" s="93">
        <v>210</v>
      </c>
      <c r="AD348" s="19">
        <v>0</v>
      </c>
      <c r="AE348" s="27">
        <v>100</v>
      </c>
      <c r="AF348" s="28">
        <v>0</v>
      </c>
    </row>
    <row r="349" spans="1:32" ht="18.75" customHeight="1">
      <c r="A349" s="29">
        <v>347</v>
      </c>
      <c r="B349" s="30">
        <v>290</v>
      </c>
      <c r="C349" s="31" t="s">
        <v>220</v>
      </c>
      <c r="D349" s="32" t="s">
        <v>3375</v>
      </c>
      <c r="E349" s="42" t="s">
        <v>3813</v>
      </c>
      <c r="F349" s="44">
        <v>343</v>
      </c>
      <c r="G349" s="35">
        <v>55374237</v>
      </c>
      <c r="H349" s="36">
        <v>236</v>
      </c>
      <c r="I349" s="37">
        <v>234</v>
      </c>
      <c r="J349" s="38">
        <v>73433140</v>
      </c>
      <c r="K349" s="39">
        <v>481</v>
      </c>
      <c r="L349" s="40">
        <v>478</v>
      </c>
      <c r="M349" s="35">
        <v>1920029</v>
      </c>
      <c r="N349" s="36">
        <v>350</v>
      </c>
      <c r="O349" s="37">
        <v>346</v>
      </c>
      <c r="P349" s="38">
        <v>15844420</v>
      </c>
      <c r="Q349" s="39">
        <v>252</v>
      </c>
      <c r="R349" s="40">
        <v>249</v>
      </c>
      <c r="S349" s="35">
        <v>58126299</v>
      </c>
      <c r="T349" s="36">
        <v>433</v>
      </c>
      <c r="U349" s="37">
        <v>429</v>
      </c>
      <c r="V349" s="38">
        <v>-783785</v>
      </c>
      <c r="W349" s="39">
        <v>211</v>
      </c>
      <c r="X349" s="40">
        <v>210</v>
      </c>
      <c r="Y349" s="35">
        <v>13641</v>
      </c>
      <c r="Z349" s="36">
        <v>470</v>
      </c>
      <c r="AA349" s="37">
        <v>466</v>
      </c>
      <c r="AB349" s="38">
        <v>51</v>
      </c>
      <c r="AC349" s="94">
        <v>311</v>
      </c>
      <c r="AD349" s="42">
        <v>0</v>
      </c>
      <c r="AE349" s="34">
        <v>0</v>
      </c>
      <c r="AF349" s="43">
        <v>100</v>
      </c>
    </row>
    <row r="350" spans="1:32" ht="18.75" customHeight="1">
      <c r="A350" s="159">
        <v>348</v>
      </c>
      <c r="B350" s="160">
        <v>362</v>
      </c>
      <c r="C350" s="161" t="s">
        <v>2357</v>
      </c>
      <c r="D350" s="162" t="s">
        <v>3815</v>
      </c>
      <c r="E350" s="193" t="s">
        <v>3813</v>
      </c>
      <c r="F350" s="172">
        <v>344</v>
      </c>
      <c r="G350" s="165">
        <v>55351478</v>
      </c>
      <c r="H350" s="166">
        <v>392</v>
      </c>
      <c r="I350" s="167">
        <v>388</v>
      </c>
      <c r="J350" s="168">
        <v>56123007</v>
      </c>
      <c r="K350" s="169">
        <v>128</v>
      </c>
      <c r="L350" s="170">
        <v>126</v>
      </c>
      <c r="M350" s="165">
        <v>21426855</v>
      </c>
      <c r="N350" s="166">
        <v>333</v>
      </c>
      <c r="O350" s="167">
        <v>329</v>
      </c>
      <c r="P350" s="168">
        <v>17487435</v>
      </c>
      <c r="Q350" s="169">
        <v>195</v>
      </c>
      <c r="R350" s="170">
        <v>192</v>
      </c>
      <c r="S350" s="165">
        <v>72402188</v>
      </c>
      <c r="T350" s="166">
        <v>275</v>
      </c>
      <c r="U350" s="167">
        <v>272</v>
      </c>
      <c r="V350" s="168">
        <v>2171816</v>
      </c>
      <c r="W350" s="169">
        <v>187</v>
      </c>
      <c r="X350" s="170">
        <v>186</v>
      </c>
      <c r="Y350" s="165">
        <v>16107</v>
      </c>
      <c r="Z350" s="166">
        <v>211</v>
      </c>
      <c r="AA350" s="167">
        <v>209</v>
      </c>
      <c r="AB350" s="168">
        <v>338</v>
      </c>
      <c r="AC350" s="171">
        <v>341</v>
      </c>
      <c r="AD350" s="163">
        <v>0</v>
      </c>
      <c r="AE350" s="172">
        <v>100</v>
      </c>
      <c r="AF350" s="173">
        <v>0</v>
      </c>
    </row>
    <row r="351" spans="1:32" ht="18.75" customHeight="1">
      <c r="A351" s="29">
        <v>349</v>
      </c>
      <c r="B351" s="64" t="s">
        <v>3813</v>
      </c>
      <c r="C351" s="31" t="s">
        <v>645</v>
      </c>
      <c r="D351" s="32" t="s">
        <v>2086</v>
      </c>
      <c r="E351" s="42" t="s">
        <v>3813</v>
      </c>
      <c r="F351" s="44">
        <v>345</v>
      </c>
      <c r="G351" s="35">
        <v>55244473</v>
      </c>
      <c r="H351" s="36">
        <v>361</v>
      </c>
      <c r="I351" s="37">
        <v>358</v>
      </c>
      <c r="J351" s="38">
        <v>59158131</v>
      </c>
      <c r="K351" s="39">
        <v>177</v>
      </c>
      <c r="L351" s="40">
        <v>174</v>
      </c>
      <c r="M351" s="35">
        <v>18009366</v>
      </c>
      <c r="N351" s="36">
        <v>186</v>
      </c>
      <c r="O351" s="37">
        <v>183</v>
      </c>
      <c r="P351" s="38">
        <v>34480602</v>
      </c>
      <c r="Q351" s="39">
        <v>382</v>
      </c>
      <c r="R351" s="40">
        <v>379</v>
      </c>
      <c r="S351" s="35">
        <v>39830059</v>
      </c>
      <c r="T351" s="36">
        <v>83</v>
      </c>
      <c r="U351" s="37">
        <v>82</v>
      </c>
      <c r="V351" s="38">
        <v>8681103</v>
      </c>
      <c r="W351" s="39">
        <v>395</v>
      </c>
      <c r="X351" s="40">
        <v>393</v>
      </c>
      <c r="Y351" s="35">
        <v>400</v>
      </c>
      <c r="Z351" s="36">
        <v>77</v>
      </c>
      <c r="AA351" s="37">
        <v>77</v>
      </c>
      <c r="AB351" s="38">
        <v>606</v>
      </c>
      <c r="AC351" s="94">
        <v>311</v>
      </c>
      <c r="AD351" s="42">
        <v>0</v>
      </c>
      <c r="AE351" s="34">
        <v>100</v>
      </c>
      <c r="AF351" s="43">
        <v>0</v>
      </c>
    </row>
    <row r="352" spans="1:32" ht="18.75" customHeight="1">
      <c r="A352" s="45">
        <v>350</v>
      </c>
      <c r="B352" s="46" t="s">
        <v>3813</v>
      </c>
      <c r="C352" s="47" t="s">
        <v>646</v>
      </c>
      <c r="D352" s="48" t="s">
        <v>465</v>
      </c>
      <c r="E352" s="49" t="s">
        <v>3813</v>
      </c>
      <c r="F352" s="50">
        <v>346</v>
      </c>
      <c r="G352" s="51">
        <v>55154927</v>
      </c>
      <c r="H352" s="52">
        <v>403</v>
      </c>
      <c r="I352" s="53">
        <v>399</v>
      </c>
      <c r="J352" s="54">
        <v>55154927</v>
      </c>
      <c r="K352" s="55">
        <v>314</v>
      </c>
      <c r="L352" s="56">
        <v>311</v>
      </c>
      <c r="M352" s="51">
        <v>11423366</v>
      </c>
      <c r="N352" s="52">
        <v>430</v>
      </c>
      <c r="O352" s="53">
        <v>426</v>
      </c>
      <c r="P352" s="54">
        <v>10309965</v>
      </c>
      <c r="Q352" s="55">
        <v>414</v>
      </c>
      <c r="R352" s="56">
        <v>411</v>
      </c>
      <c r="S352" s="51">
        <v>36506960</v>
      </c>
      <c r="T352" s="52">
        <v>169</v>
      </c>
      <c r="U352" s="53">
        <v>168</v>
      </c>
      <c r="V352" s="54">
        <v>5120855</v>
      </c>
      <c r="W352" s="55" t="s">
        <v>3813</v>
      </c>
      <c r="X352" s="56" t="s">
        <v>3813</v>
      </c>
      <c r="Y352" s="62" t="s">
        <v>3813</v>
      </c>
      <c r="Z352" s="52">
        <v>498</v>
      </c>
      <c r="AA352" s="53">
        <v>494</v>
      </c>
      <c r="AB352" s="54">
        <v>21</v>
      </c>
      <c r="AC352" s="95">
        <v>400</v>
      </c>
      <c r="AD352" s="49">
        <v>0</v>
      </c>
      <c r="AE352" s="57">
        <v>100</v>
      </c>
      <c r="AF352" s="58">
        <v>0</v>
      </c>
    </row>
    <row r="353" spans="1:32" ht="18.75" customHeight="1">
      <c r="A353" s="15">
        <v>351</v>
      </c>
      <c r="B353" s="16">
        <v>326</v>
      </c>
      <c r="C353" s="17" t="s">
        <v>392</v>
      </c>
      <c r="D353" s="18" t="s">
        <v>465</v>
      </c>
      <c r="E353" s="19" t="s">
        <v>3813</v>
      </c>
      <c r="F353" s="20">
        <v>347</v>
      </c>
      <c r="G353" s="21">
        <v>55052673</v>
      </c>
      <c r="H353" s="22">
        <v>396</v>
      </c>
      <c r="I353" s="23">
        <v>392</v>
      </c>
      <c r="J353" s="24">
        <v>55701110</v>
      </c>
      <c r="K353" s="25">
        <v>33</v>
      </c>
      <c r="L353" s="26">
        <v>31</v>
      </c>
      <c r="M353" s="21">
        <v>34771681</v>
      </c>
      <c r="N353" s="22">
        <v>20</v>
      </c>
      <c r="O353" s="23">
        <v>19</v>
      </c>
      <c r="P353" s="24">
        <v>126156648</v>
      </c>
      <c r="Q353" s="25">
        <v>62</v>
      </c>
      <c r="R353" s="26">
        <v>60</v>
      </c>
      <c r="S353" s="21">
        <v>133434437</v>
      </c>
      <c r="T353" s="22">
        <v>16</v>
      </c>
      <c r="U353" s="23">
        <v>15</v>
      </c>
      <c r="V353" s="24">
        <v>19757075</v>
      </c>
      <c r="W353" s="25">
        <v>290</v>
      </c>
      <c r="X353" s="26">
        <v>289</v>
      </c>
      <c r="Y353" s="21">
        <v>6252</v>
      </c>
      <c r="Z353" s="22">
        <v>423</v>
      </c>
      <c r="AA353" s="23">
        <v>419</v>
      </c>
      <c r="AB353" s="24">
        <v>112</v>
      </c>
      <c r="AC353" s="93">
        <v>351</v>
      </c>
      <c r="AD353" s="19">
        <v>0</v>
      </c>
      <c r="AE353" s="27">
        <v>100</v>
      </c>
      <c r="AF353" s="28">
        <v>0</v>
      </c>
    </row>
    <row r="354" spans="1:32" ht="18.75" customHeight="1">
      <c r="A354" s="159">
        <v>352</v>
      </c>
      <c r="B354" s="160">
        <v>388</v>
      </c>
      <c r="C354" s="161" t="s">
        <v>474</v>
      </c>
      <c r="D354" s="162" t="s">
        <v>3815</v>
      </c>
      <c r="E354" s="163" t="s">
        <v>3813</v>
      </c>
      <c r="F354" s="164">
        <v>348</v>
      </c>
      <c r="G354" s="165">
        <v>55050766</v>
      </c>
      <c r="H354" s="166">
        <v>395</v>
      </c>
      <c r="I354" s="167">
        <v>391</v>
      </c>
      <c r="J354" s="168">
        <v>55892370</v>
      </c>
      <c r="K354" s="169">
        <v>258</v>
      </c>
      <c r="L354" s="170">
        <v>255</v>
      </c>
      <c r="M354" s="165">
        <v>14071872</v>
      </c>
      <c r="N354" s="166">
        <v>396</v>
      </c>
      <c r="O354" s="167">
        <v>392</v>
      </c>
      <c r="P354" s="168">
        <v>13037891</v>
      </c>
      <c r="Q354" s="169">
        <v>318</v>
      </c>
      <c r="R354" s="170">
        <v>315</v>
      </c>
      <c r="S354" s="165">
        <v>47983961</v>
      </c>
      <c r="T354" s="166">
        <v>311</v>
      </c>
      <c r="U354" s="167">
        <v>308</v>
      </c>
      <c r="V354" s="168">
        <v>1522756</v>
      </c>
      <c r="W354" s="169">
        <v>287</v>
      </c>
      <c r="X354" s="170">
        <v>286</v>
      </c>
      <c r="Y354" s="165">
        <v>6405</v>
      </c>
      <c r="Z354" s="166">
        <v>287</v>
      </c>
      <c r="AA354" s="167">
        <v>283</v>
      </c>
      <c r="AB354" s="168">
        <v>257</v>
      </c>
      <c r="AC354" s="171">
        <v>311</v>
      </c>
      <c r="AD354" s="163">
        <v>0</v>
      </c>
      <c r="AE354" s="172">
        <v>100</v>
      </c>
      <c r="AF354" s="173">
        <v>0</v>
      </c>
    </row>
    <row r="355" spans="1:32" ht="18.75" customHeight="1">
      <c r="A355" s="159">
        <v>353</v>
      </c>
      <c r="B355" s="195" t="s">
        <v>3813</v>
      </c>
      <c r="C355" s="161" t="s">
        <v>647</v>
      </c>
      <c r="D355" s="162" t="s">
        <v>3815</v>
      </c>
      <c r="E355" s="163" t="s">
        <v>3813</v>
      </c>
      <c r="F355" s="164">
        <v>349</v>
      </c>
      <c r="G355" s="165">
        <v>54798557</v>
      </c>
      <c r="H355" s="166">
        <v>303</v>
      </c>
      <c r="I355" s="167">
        <v>301</v>
      </c>
      <c r="J355" s="168">
        <v>65479975</v>
      </c>
      <c r="K355" s="169" t="s">
        <v>3813</v>
      </c>
      <c r="L355" s="170" t="s">
        <v>3813</v>
      </c>
      <c r="M355" s="189" t="s">
        <v>3813</v>
      </c>
      <c r="N355" s="166">
        <v>109</v>
      </c>
      <c r="O355" s="167">
        <v>106</v>
      </c>
      <c r="P355" s="168">
        <v>48222350</v>
      </c>
      <c r="Q355" s="169">
        <v>81</v>
      </c>
      <c r="R355" s="170">
        <v>78</v>
      </c>
      <c r="S355" s="165">
        <v>117879054</v>
      </c>
      <c r="T355" s="166" t="s">
        <v>3813</v>
      </c>
      <c r="U355" s="167" t="s">
        <v>3813</v>
      </c>
      <c r="V355" s="196" t="s">
        <v>3813</v>
      </c>
      <c r="W355" s="169">
        <v>219</v>
      </c>
      <c r="X355" s="170">
        <v>218</v>
      </c>
      <c r="Y355" s="165">
        <v>12972</v>
      </c>
      <c r="Z355" s="166">
        <v>403</v>
      </c>
      <c r="AA355" s="167">
        <v>399</v>
      </c>
      <c r="AB355" s="168">
        <v>135</v>
      </c>
      <c r="AC355" s="171">
        <v>371</v>
      </c>
      <c r="AD355" s="163">
        <v>0</v>
      </c>
      <c r="AE355" s="172">
        <v>100</v>
      </c>
      <c r="AF355" s="173">
        <v>0</v>
      </c>
    </row>
    <row r="356" spans="1:32" ht="18.75" customHeight="1">
      <c r="A356" s="159">
        <v>354</v>
      </c>
      <c r="B356" s="160">
        <v>420</v>
      </c>
      <c r="C356" s="161" t="s">
        <v>648</v>
      </c>
      <c r="D356" s="162" t="s">
        <v>3815</v>
      </c>
      <c r="E356" s="163" t="s">
        <v>3813</v>
      </c>
      <c r="F356" s="164">
        <v>350</v>
      </c>
      <c r="G356" s="165">
        <v>54772714</v>
      </c>
      <c r="H356" s="166">
        <v>99</v>
      </c>
      <c r="I356" s="167">
        <v>97</v>
      </c>
      <c r="J356" s="168">
        <v>92555514</v>
      </c>
      <c r="K356" s="169">
        <v>20</v>
      </c>
      <c r="L356" s="170">
        <v>18</v>
      </c>
      <c r="M356" s="165">
        <v>39500844</v>
      </c>
      <c r="N356" s="166">
        <v>83</v>
      </c>
      <c r="O356" s="167">
        <v>80</v>
      </c>
      <c r="P356" s="168">
        <v>56655989</v>
      </c>
      <c r="Q356" s="169">
        <v>208</v>
      </c>
      <c r="R356" s="170">
        <v>205</v>
      </c>
      <c r="S356" s="165">
        <v>68789979</v>
      </c>
      <c r="T356" s="166">
        <v>15</v>
      </c>
      <c r="U356" s="167">
        <v>14</v>
      </c>
      <c r="V356" s="168">
        <v>21010984</v>
      </c>
      <c r="W356" s="169">
        <v>320</v>
      </c>
      <c r="X356" s="170">
        <v>319</v>
      </c>
      <c r="Y356" s="165">
        <v>3514</v>
      </c>
      <c r="Z356" s="166">
        <v>261</v>
      </c>
      <c r="AA356" s="167">
        <v>257</v>
      </c>
      <c r="AB356" s="168">
        <v>286</v>
      </c>
      <c r="AC356" s="171">
        <v>390</v>
      </c>
      <c r="AD356" s="163">
        <v>0</v>
      </c>
      <c r="AE356" s="172">
        <v>84.6</v>
      </c>
      <c r="AF356" s="173">
        <v>15.4</v>
      </c>
    </row>
    <row r="357" spans="1:32" ht="18.75" customHeight="1">
      <c r="A357" s="142">
        <v>355</v>
      </c>
      <c r="B357" s="143" t="s">
        <v>3813</v>
      </c>
      <c r="C357" s="144" t="s">
        <v>649</v>
      </c>
      <c r="D357" s="145" t="s">
        <v>3815</v>
      </c>
      <c r="E357" s="146" t="s">
        <v>3813</v>
      </c>
      <c r="F357" s="147">
        <v>351</v>
      </c>
      <c r="G357" s="148">
        <v>54746244</v>
      </c>
      <c r="H357" s="149">
        <v>54</v>
      </c>
      <c r="I357" s="150">
        <v>52</v>
      </c>
      <c r="J357" s="151">
        <v>97914949</v>
      </c>
      <c r="K357" s="152" t="s">
        <v>3813</v>
      </c>
      <c r="L357" s="153" t="s">
        <v>3813</v>
      </c>
      <c r="M357" s="154" t="s">
        <v>3813</v>
      </c>
      <c r="N357" s="149">
        <v>82</v>
      </c>
      <c r="O357" s="150">
        <v>79</v>
      </c>
      <c r="P357" s="151">
        <v>56815890</v>
      </c>
      <c r="Q357" s="152">
        <v>89</v>
      </c>
      <c r="R357" s="153">
        <v>86</v>
      </c>
      <c r="S357" s="148">
        <v>111502632</v>
      </c>
      <c r="T357" s="149" t="s">
        <v>3813</v>
      </c>
      <c r="U357" s="150" t="s">
        <v>3813</v>
      </c>
      <c r="V357" s="155" t="s">
        <v>3813</v>
      </c>
      <c r="W357" s="152">
        <v>125</v>
      </c>
      <c r="X357" s="153">
        <v>124</v>
      </c>
      <c r="Y357" s="148">
        <v>25000</v>
      </c>
      <c r="Z357" s="149">
        <v>4</v>
      </c>
      <c r="AA357" s="150">
        <v>4</v>
      </c>
      <c r="AB357" s="151">
        <v>1613</v>
      </c>
      <c r="AC357" s="156">
        <v>323</v>
      </c>
      <c r="AD357" s="146">
        <v>0</v>
      </c>
      <c r="AE357" s="157">
        <v>100</v>
      </c>
      <c r="AF357" s="158">
        <v>0</v>
      </c>
    </row>
    <row r="358" spans="1:32" ht="18.75" customHeight="1">
      <c r="A358" s="15">
        <v>356</v>
      </c>
      <c r="B358" s="16" t="s">
        <v>3813</v>
      </c>
      <c r="C358" s="17" t="s">
        <v>650</v>
      </c>
      <c r="D358" s="18" t="s">
        <v>465</v>
      </c>
      <c r="E358" s="19" t="s">
        <v>3813</v>
      </c>
      <c r="F358" s="20">
        <v>352</v>
      </c>
      <c r="G358" s="21">
        <v>54520924</v>
      </c>
      <c r="H358" s="22">
        <v>314</v>
      </c>
      <c r="I358" s="23">
        <v>312</v>
      </c>
      <c r="J358" s="24">
        <v>63922842</v>
      </c>
      <c r="K358" s="25">
        <v>424</v>
      </c>
      <c r="L358" s="26">
        <v>421</v>
      </c>
      <c r="M358" s="21">
        <v>5557253</v>
      </c>
      <c r="N358" s="22">
        <v>491</v>
      </c>
      <c r="O358" s="23">
        <v>487</v>
      </c>
      <c r="P358" s="24">
        <v>-2101332</v>
      </c>
      <c r="Q358" s="25">
        <v>496</v>
      </c>
      <c r="R358" s="26">
        <v>492</v>
      </c>
      <c r="S358" s="21">
        <v>18100540</v>
      </c>
      <c r="T358" s="22">
        <v>444</v>
      </c>
      <c r="U358" s="23">
        <v>440</v>
      </c>
      <c r="V358" s="24">
        <v>-1460145</v>
      </c>
      <c r="W358" s="25">
        <v>149</v>
      </c>
      <c r="X358" s="26">
        <v>148</v>
      </c>
      <c r="Y358" s="21">
        <v>20073</v>
      </c>
      <c r="Z358" s="22">
        <v>383</v>
      </c>
      <c r="AA358" s="23">
        <v>379</v>
      </c>
      <c r="AB358" s="24">
        <v>157</v>
      </c>
      <c r="AC358" s="93">
        <v>311</v>
      </c>
      <c r="AD358" s="19">
        <v>0</v>
      </c>
      <c r="AE358" s="27">
        <v>100</v>
      </c>
      <c r="AF358" s="28">
        <v>0</v>
      </c>
    </row>
    <row r="359" spans="1:32" ht="18.75" customHeight="1">
      <c r="A359" s="159">
        <v>357</v>
      </c>
      <c r="B359" s="160">
        <v>427</v>
      </c>
      <c r="C359" s="161" t="s">
        <v>651</v>
      </c>
      <c r="D359" s="162" t="s">
        <v>3815</v>
      </c>
      <c r="E359" s="163" t="s">
        <v>3813</v>
      </c>
      <c r="F359" s="164">
        <v>353</v>
      </c>
      <c r="G359" s="165">
        <v>54369509</v>
      </c>
      <c r="H359" s="166">
        <v>391</v>
      </c>
      <c r="I359" s="167">
        <v>387</v>
      </c>
      <c r="J359" s="168">
        <v>56193760</v>
      </c>
      <c r="K359" s="169" t="s">
        <v>3813</v>
      </c>
      <c r="L359" s="170" t="s">
        <v>3813</v>
      </c>
      <c r="M359" s="189" t="s">
        <v>3813</v>
      </c>
      <c r="N359" s="166">
        <v>464</v>
      </c>
      <c r="O359" s="167">
        <v>460</v>
      </c>
      <c r="P359" s="168">
        <v>6699672</v>
      </c>
      <c r="Q359" s="169">
        <v>418</v>
      </c>
      <c r="R359" s="170">
        <v>415</v>
      </c>
      <c r="S359" s="165">
        <v>35521777</v>
      </c>
      <c r="T359" s="166" t="s">
        <v>3813</v>
      </c>
      <c r="U359" s="167" t="s">
        <v>3813</v>
      </c>
      <c r="V359" s="196" t="s">
        <v>3813</v>
      </c>
      <c r="W359" s="169">
        <v>186</v>
      </c>
      <c r="X359" s="170">
        <v>185</v>
      </c>
      <c r="Y359" s="165">
        <v>16153</v>
      </c>
      <c r="Z359" s="166">
        <v>341</v>
      </c>
      <c r="AA359" s="167">
        <v>337</v>
      </c>
      <c r="AB359" s="168">
        <v>194</v>
      </c>
      <c r="AC359" s="171">
        <v>342</v>
      </c>
      <c r="AD359" s="163">
        <v>0</v>
      </c>
      <c r="AE359" s="172">
        <v>100</v>
      </c>
      <c r="AF359" s="173">
        <v>0</v>
      </c>
    </row>
    <row r="360" spans="1:32" ht="18.75" customHeight="1">
      <c r="A360" s="29">
        <v>358</v>
      </c>
      <c r="B360" s="30" t="s">
        <v>3813</v>
      </c>
      <c r="C360" s="31" t="s">
        <v>652</v>
      </c>
      <c r="D360" s="32" t="s">
        <v>3369</v>
      </c>
      <c r="E360" s="42" t="s">
        <v>3813</v>
      </c>
      <c r="F360" s="44">
        <v>354</v>
      </c>
      <c r="G360" s="35">
        <v>54266617</v>
      </c>
      <c r="H360" s="36">
        <v>400</v>
      </c>
      <c r="I360" s="37">
        <v>396</v>
      </c>
      <c r="J360" s="38">
        <v>55308658</v>
      </c>
      <c r="K360" s="39">
        <v>244</v>
      </c>
      <c r="L360" s="40">
        <v>241</v>
      </c>
      <c r="M360" s="35">
        <v>14541649</v>
      </c>
      <c r="N360" s="36">
        <v>410</v>
      </c>
      <c r="O360" s="37">
        <v>406</v>
      </c>
      <c r="P360" s="38">
        <v>12251499</v>
      </c>
      <c r="Q360" s="39">
        <v>295</v>
      </c>
      <c r="R360" s="40">
        <v>292</v>
      </c>
      <c r="S360" s="35">
        <v>51490887</v>
      </c>
      <c r="T360" s="36">
        <v>414</v>
      </c>
      <c r="U360" s="37">
        <v>410</v>
      </c>
      <c r="V360" s="38">
        <v>44651</v>
      </c>
      <c r="W360" s="39">
        <v>76</v>
      </c>
      <c r="X360" s="40">
        <v>75</v>
      </c>
      <c r="Y360" s="35">
        <v>31049</v>
      </c>
      <c r="Z360" s="36">
        <v>116</v>
      </c>
      <c r="AA360" s="37">
        <v>116</v>
      </c>
      <c r="AB360" s="38">
        <v>513</v>
      </c>
      <c r="AC360" s="94">
        <v>321</v>
      </c>
      <c r="AD360" s="42">
        <v>0</v>
      </c>
      <c r="AE360" s="34">
        <v>83.07</v>
      </c>
      <c r="AF360" s="43">
        <v>16.93</v>
      </c>
    </row>
    <row r="361" spans="1:32" ht="18.75" customHeight="1">
      <c r="A361" s="29">
        <v>359</v>
      </c>
      <c r="B361" s="30">
        <v>201</v>
      </c>
      <c r="C361" s="31" t="s">
        <v>3110</v>
      </c>
      <c r="D361" s="32" t="s">
        <v>3111</v>
      </c>
      <c r="E361" s="42" t="s">
        <v>3813</v>
      </c>
      <c r="F361" s="44">
        <v>355</v>
      </c>
      <c r="G361" s="35">
        <v>54239522</v>
      </c>
      <c r="H361" s="36">
        <v>411</v>
      </c>
      <c r="I361" s="37">
        <v>407</v>
      </c>
      <c r="J361" s="38">
        <v>54239522</v>
      </c>
      <c r="K361" s="39">
        <v>86</v>
      </c>
      <c r="L361" s="40">
        <v>84</v>
      </c>
      <c r="M361" s="35">
        <v>24764669</v>
      </c>
      <c r="N361" s="36">
        <v>38</v>
      </c>
      <c r="O361" s="37">
        <v>36</v>
      </c>
      <c r="P361" s="38">
        <v>92763656</v>
      </c>
      <c r="Q361" s="39">
        <v>104</v>
      </c>
      <c r="R361" s="40">
        <v>101</v>
      </c>
      <c r="S361" s="35">
        <v>103126205</v>
      </c>
      <c r="T361" s="36">
        <v>27</v>
      </c>
      <c r="U361" s="37">
        <v>26</v>
      </c>
      <c r="V361" s="38">
        <v>16239907</v>
      </c>
      <c r="W361" s="39" t="s">
        <v>3813</v>
      </c>
      <c r="X361" s="40" t="s">
        <v>3813</v>
      </c>
      <c r="Y361" s="41" t="s">
        <v>3813</v>
      </c>
      <c r="Z361" s="36">
        <v>397</v>
      </c>
      <c r="AA361" s="37">
        <v>393</v>
      </c>
      <c r="AB361" s="38">
        <v>141</v>
      </c>
      <c r="AC361" s="94">
        <v>369</v>
      </c>
      <c r="AD361" s="42">
        <v>0</v>
      </c>
      <c r="AE361" s="34">
        <v>100</v>
      </c>
      <c r="AF361" s="43">
        <v>0</v>
      </c>
    </row>
    <row r="362" spans="1:32" ht="18.75" customHeight="1">
      <c r="A362" s="45">
        <v>360</v>
      </c>
      <c r="B362" s="46">
        <v>469</v>
      </c>
      <c r="C362" s="47" t="s">
        <v>653</v>
      </c>
      <c r="D362" s="48" t="s">
        <v>3294</v>
      </c>
      <c r="E362" s="49" t="s">
        <v>3813</v>
      </c>
      <c r="F362" s="50">
        <v>356</v>
      </c>
      <c r="G362" s="51">
        <v>54168364</v>
      </c>
      <c r="H362" s="52">
        <v>373</v>
      </c>
      <c r="I362" s="53">
        <v>369</v>
      </c>
      <c r="J362" s="54">
        <v>58205316</v>
      </c>
      <c r="K362" s="55" t="s">
        <v>3813</v>
      </c>
      <c r="L362" s="56" t="s">
        <v>3813</v>
      </c>
      <c r="M362" s="62" t="s">
        <v>3813</v>
      </c>
      <c r="N362" s="52">
        <v>202</v>
      </c>
      <c r="O362" s="53">
        <v>199</v>
      </c>
      <c r="P362" s="54">
        <v>32695853</v>
      </c>
      <c r="Q362" s="55">
        <v>245</v>
      </c>
      <c r="R362" s="56">
        <v>242</v>
      </c>
      <c r="S362" s="51">
        <v>59257867</v>
      </c>
      <c r="T362" s="52" t="s">
        <v>3813</v>
      </c>
      <c r="U362" s="53" t="s">
        <v>3813</v>
      </c>
      <c r="V362" s="63" t="s">
        <v>3813</v>
      </c>
      <c r="W362" s="55" t="s">
        <v>3813</v>
      </c>
      <c r="X362" s="56" t="s">
        <v>3813</v>
      </c>
      <c r="Y362" s="62" t="s">
        <v>3813</v>
      </c>
      <c r="Z362" s="52">
        <v>184</v>
      </c>
      <c r="AA362" s="53">
        <v>183</v>
      </c>
      <c r="AB362" s="54">
        <v>378</v>
      </c>
      <c r="AC362" s="95">
        <v>361</v>
      </c>
      <c r="AD362" s="49">
        <v>0</v>
      </c>
      <c r="AE362" s="57">
        <v>100</v>
      </c>
      <c r="AF362" s="58">
        <v>0</v>
      </c>
    </row>
    <row r="363" spans="1:32" ht="18.75" customHeight="1">
      <c r="A363" s="15">
        <v>361</v>
      </c>
      <c r="B363" s="16" t="s">
        <v>3813</v>
      </c>
      <c r="C363" s="17" t="s">
        <v>654</v>
      </c>
      <c r="D363" s="18" t="s">
        <v>3470</v>
      </c>
      <c r="E363" s="19" t="s">
        <v>3813</v>
      </c>
      <c r="F363" s="20">
        <v>357</v>
      </c>
      <c r="G363" s="21">
        <v>54158977</v>
      </c>
      <c r="H363" s="22">
        <v>402</v>
      </c>
      <c r="I363" s="23">
        <v>398</v>
      </c>
      <c r="J363" s="24">
        <v>55158417</v>
      </c>
      <c r="K363" s="25" t="s">
        <v>3813</v>
      </c>
      <c r="L363" s="26" t="s">
        <v>3813</v>
      </c>
      <c r="M363" s="61" t="s">
        <v>3813</v>
      </c>
      <c r="N363" s="22">
        <v>117</v>
      </c>
      <c r="O363" s="23">
        <v>114</v>
      </c>
      <c r="P363" s="24">
        <v>46220500</v>
      </c>
      <c r="Q363" s="25">
        <v>285</v>
      </c>
      <c r="R363" s="26">
        <v>282</v>
      </c>
      <c r="S363" s="21">
        <v>53144104</v>
      </c>
      <c r="T363" s="22" t="s">
        <v>3813</v>
      </c>
      <c r="U363" s="23" t="s">
        <v>3813</v>
      </c>
      <c r="V363" s="66" t="s">
        <v>3813</v>
      </c>
      <c r="W363" s="25">
        <v>338</v>
      </c>
      <c r="X363" s="26">
        <v>337</v>
      </c>
      <c r="Y363" s="21">
        <v>2662</v>
      </c>
      <c r="Z363" s="22">
        <v>357</v>
      </c>
      <c r="AA363" s="23">
        <v>353</v>
      </c>
      <c r="AB363" s="24">
        <v>182</v>
      </c>
      <c r="AC363" s="93">
        <v>341</v>
      </c>
      <c r="AD363" s="19">
        <v>0</v>
      </c>
      <c r="AE363" s="27">
        <v>100</v>
      </c>
      <c r="AF363" s="28">
        <v>0</v>
      </c>
    </row>
    <row r="364" spans="1:32" ht="18.75" customHeight="1">
      <c r="A364" s="159">
        <v>362</v>
      </c>
      <c r="B364" s="160">
        <v>287</v>
      </c>
      <c r="C364" s="161" t="s">
        <v>217</v>
      </c>
      <c r="D364" s="162" t="s">
        <v>3815</v>
      </c>
      <c r="E364" s="163" t="s">
        <v>3813</v>
      </c>
      <c r="F364" s="164">
        <v>358</v>
      </c>
      <c r="G364" s="165">
        <v>54015346</v>
      </c>
      <c r="H364" s="166">
        <v>414</v>
      </c>
      <c r="I364" s="167">
        <v>410</v>
      </c>
      <c r="J364" s="168">
        <v>54015346</v>
      </c>
      <c r="K364" s="169" t="s">
        <v>3813</v>
      </c>
      <c r="L364" s="170" t="s">
        <v>3813</v>
      </c>
      <c r="M364" s="189" t="s">
        <v>3813</v>
      </c>
      <c r="N364" s="166" t="s">
        <v>3813</v>
      </c>
      <c r="O364" s="167" t="s">
        <v>3813</v>
      </c>
      <c r="P364" s="196" t="s">
        <v>3813</v>
      </c>
      <c r="Q364" s="169" t="s">
        <v>3813</v>
      </c>
      <c r="R364" s="170" t="s">
        <v>3813</v>
      </c>
      <c r="S364" s="189" t="s">
        <v>3813</v>
      </c>
      <c r="T364" s="166" t="s">
        <v>3813</v>
      </c>
      <c r="U364" s="167" t="s">
        <v>3813</v>
      </c>
      <c r="V364" s="196" t="s">
        <v>3813</v>
      </c>
      <c r="W364" s="169">
        <v>74</v>
      </c>
      <c r="X364" s="170">
        <v>73</v>
      </c>
      <c r="Y364" s="165">
        <v>31283</v>
      </c>
      <c r="Z364" s="166" t="s">
        <v>3813</v>
      </c>
      <c r="AA364" s="167" t="s">
        <v>3813</v>
      </c>
      <c r="AB364" s="196" t="s">
        <v>3813</v>
      </c>
      <c r="AC364" s="171">
        <v>384</v>
      </c>
      <c r="AD364" s="163">
        <v>0</v>
      </c>
      <c r="AE364" s="172">
        <v>100</v>
      </c>
      <c r="AF364" s="173">
        <v>0</v>
      </c>
    </row>
    <row r="365" spans="1:32" ht="18.75" customHeight="1">
      <c r="A365" s="159">
        <v>363</v>
      </c>
      <c r="B365" s="160">
        <v>474</v>
      </c>
      <c r="C365" s="161" t="s">
        <v>655</v>
      </c>
      <c r="D365" s="162" t="s">
        <v>3815</v>
      </c>
      <c r="E365" s="163" t="s">
        <v>3813</v>
      </c>
      <c r="F365" s="164">
        <v>359</v>
      </c>
      <c r="G365" s="165">
        <v>53932132</v>
      </c>
      <c r="H365" s="166">
        <v>277</v>
      </c>
      <c r="I365" s="167">
        <v>275</v>
      </c>
      <c r="J365" s="168">
        <v>69093441</v>
      </c>
      <c r="K365" s="169">
        <v>283</v>
      </c>
      <c r="L365" s="170">
        <v>280</v>
      </c>
      <c r="M365" s="165">
        <v>12993852</v>
      </c>
      <c r="N365" s="166">
        <v>353</v>
      </c>
      <c r="O365" s="167">
        <v>349</v>
      </c>
      <c r="P365" s="168">
        <v>15665087</v>
      </c>
      <c r="Q365" s="169">
        <v>110</v>
      </c>
      <c r="R365" s="170">
        <v>107</v>
      </c>
      <c r="S365" s="165">
        <v>99676646</v>
      </c>
      <c r="T365" s="166">
        <v>423</v>
      </c>
      <c r="U365" s="167">
        <v>419</v>
      </c>
      <c r="V365" s="168">
        <v>-314449</v>
      </c>
      <c r="W365" s="169">
        <v>236</v>
      </c>
      <c r="X365" s="170">
        <v>235</v>
      </c>
      <c r="Y365" s="165">
        <v>11434</v>
      </c>
      <c r="Z365" s="166">
        <v>124</v>
      </c>
      <c r="AA365" s="167">
        <v>123</v>
      </c>
      <c r="AB365" s="168">
        <v>499</v>
      </c>
      <c r="AC365" s="171">
        <v>362</v>
      </c>
      <c r="AD365" s="163">
        <v>0</v>
      </c>
      <c r="AE365" s="172">
        <v>100</v>
      </c>
      <c r="AF365" s="173">
        <v>0</v>
      </c>
    </row>
    <row r="366" spans="1:32" ht="18.75" customHeight="1">
      <c r="A366" s="29">
        <v>364</v>
      </c>
      <c r="B366" s="30">
        <v>325</v>
      </c>
      <c r="C366" s="31" t="s">
        <v>656</v>
      </c>
      <c r="D366" s="32" t="s">
        <v>3372</v>
      </c>
      <c r="E366" s="42" t="s">
        <v>3813</v>
      </c>
      <c r="F366" s="44">
        <v>360</v>
      </c>
      <c r="G366" s="35">
        <v>53914303</v>
      </c>
      <c r="H366" s="36">
        <v>404</v>
      </c>
      <c r="I366" s="37">
        <v>400</v>
      </c>
      <c r="J366" s="38">
        <v>54904431</v>
      </c>
      <c r="K366" s="39">
        <v>401</v>
      </c>
      <c r="L366" s="40">
        <v>398</v>
      </c>
      <c r="M366" s="35">
        <v>7007718</v>
      </c>
      <c r="N366" s="36">
        <v>312</v>
      </c>
      <c r="O366" s="37">
        <v>308</v>
      </c>
      <c r="P366" s="38">
        <v>20047037</v>
      </c>
      <c r="Q366" s="39">
        <v>404</v>
      </c>
      <c r="R366" s="40">
        <v>401</v>
      </c>
      <c r="S366" s="35">
        <v>37834220</v>
      </c>
      <c r="T366" s="36">
        <v>264</v>
      </c>
      <c r="U366" s="37">
        <v>262</v>
      </c>
      <c r="V366" s="38">
        <v>2453863</v>
      </c>
      <c r="W366" s="39">
        <v>225</v>
      </c>
      <c r="X366" s="40">
        <v>224</v>
      </c>
      <c r="Y366" s="35">
        <v>12383</v>
      </c>
      <c r="Z366" s="36">
        <v>404</v>
      </c>
      <c r="AA366" s="37">
        <v>400</v>
      </c>
      <c r="AB366" s="38">
        <v>135</v>
      </c>
      <c r="AC366" s="94">
        <v>371</v>
      </c>
      <c r="AD366" s="42">
        <v>0</v>
      </c>
      <c r="AE366" s="34">
        <v>100</v>
      </c>
      <c r="AF366" s="43">
        <v>0</v>
      </c>
    </row>
    <row r="367" spans="1:32" ht="18.75" customHeight="1">
      <c r="A367" s="142">
        <v>365</v>
      </c>
      <c r="B367" s="143">
        <v>347</v>
      </c>
      <c r="C367" s="144" t="s">
        <v>657</v>
      </c>
      <c r="D367" s="145" t="s">
        <v>3815</v>
      </c>
      <c r="E367" s="146" t="s">
        <v>3813</v>
      </c>
      <c r="F367" s="147">
        <v>361</v>
      </c>
      <c r="G367" s="148">
        <v>53761227</v>
      </c>
      <c r="H367" s="149">
        <v>379</v>
      </c>
      <c r="I367" s="150">
        <v>375</v>
      </c>
      <c r="J367" s="151">
        <v>57614028</v>
      </c>
      <c r="K367" s="152">
        <v>423</v>
      </c>
      <c r="L367" s="153">
        <v>420</v>
      </c>
      <c r="M367" s="148">
        <v>5577198</v>
      </c>
      <c r="N367" s="149">
        <v>395</v>
      </c>
      <c r="O367" s="150">
        <v>391</v>
      </c>
      <c r="P367" s="151">
        <v>13162256</v>
      </c>
      <c r="Q367" s="152">
        <v>447</v>
      </c>
      <c r="R367" s="153">
        <v>444</v>
      </c>
      <c r="S367" s="148">
        <v>31184972</v>
      </c>
      <c r="T367" s="149">
        <v>313</v>
      </c>
      <c r="U367" s="150">
        <v>310</v>
      </c>
      <c r="V367" s="151">
        <v>1517739</v>
      </c>
      <c r="W367" s="152">
        <v>85</v>
      </c>
      <c r="X367" s="153">
        <v>84</v>
      </c>
      <c r="Y367" s="148">
        <v>29978</v>
      </c>
      <c r="Z367" s="149">
        <v>252</v>
      </c>
      <c r="AA367" s="150">
        <v>248</v>
      </c>
      <c r="AB367" s="151">
        <v>296</v>
      </c>
      <c r="AC367" s="156">
        <v>322</v>
      </c>
      <c r="AD367" s="146">
        <v>0</v>
      </c>
      <c r="AE367" s="157">
        <v>100</v>
      </c>
      <c r="AF367" s="158">
        <v>0</v>
      </c>
    </row>
    <row r="368" spans="1:32" ht="18.75" customHeight="1">
      <c r="A368" s="15">
        <v>366</v>
      </c>
      <c r="B368" s="16" t="s">
        <v>3813</v>
      </c>
      <c r="C368" s="82" t="s">
        <v>3813</v>
      </c>
      <c r="D368" s="18" t="s">
        <v>198</v>
      </c>
      <c r="E368" s="19" t="s">
        <v>3813</v>
      </c>
      <c r="F368" s="20">
        <v>362</v>
      </c>
      <c r="G368" s="61" t="s">
        <v>3813</v>
      </c>
      <c r="H368" s="22">
        <v>413</v>
      </c>
      <c r="I368" s="23">
        <v>409</v>
      </c>
      <c r="J368" s="66" t="s">
        <v>3813</v>
      </c>
      <c r="K368" s="25">
        <v>301</v>
      </c>
      <c r="L368" s="26">
        <v>298</v>
      </c>
      <c r="M368" s="61" t="s">
        <v>3813</v>
      </c>
      <c r="N368" s="22">
        <v>211</v>
      </c>
      <c r="O368" s="23">
        <v>208</v>
      </c>
      <c r="P368" s="66" t="s">
        <v>3813</v>
      </c>
      <c r="Q368" s="25">
        <v>419</v>
      </c>
      <c r="R368" s="26">
        <v>416</v>
      </c>
      <c r="S368" s="61" t="s">
        <v>3813</v>
      </c>
      <c r="T368" s="22">
        <v>215</v>
      </c>
      <c r="U368" s="23">
        <v>213</v>
      </c>
      <c r="V368" s="66" t="s">
        <v>3813</v>
      </c>
      <c r="W368" s="25">
        <v>161</v>
      </c>
      <c r="X368" s="26">
        <v>160</v>
      </c>
      <c r="Y368" s="61" t="s">
        <v>3813</v>
      </c>
      <c r="Z368" s="22">
        <v>186</v>
      </c>
      <c r="AA368" s="23">
        <v>185</v>
      </c>
      <c r="AB368" s="66" t="s">
        <v>3813</v>
      </c>
      <c r="AC368" s="93">
        <v>355</v>
      </c>
      <c r="AD368" s="19">
        <v>0</v>
      </c>
      <c r="AE368" s="27">
        <v>100</v>
      </c>
      <c r="AF368" s="28">
        <v>0</v>
      </c>
    </row>
    <row r="369" spans="1:32" ht="18.75" customHeight="1">
      <c r="A369" s="159">
        <v>367</v>
      </c>
      <c r="B369" s="160" t="s">
        <v>3813</v>
      </c>
      <c r="C369" s="161" t="s">
        <v>658</v>
      </c>
      <c r="D369" s="162" t="s">
        <v>3815</v>
      </c>
      <c r="E369" s="163" t="s">
        <v>3813</v>
      </c>
      <c r="F369" s="164">
        <v>363</v>
      </c>
      <c r="G369" s="165">
        <v>53740526</v>
      </c>
      <c r="H369" s="166">
        <v>397</v>
      </c>
      <c r="I369" s="167">
        <v>393</v>
      </c>
      <c r="J369" s="168">
        <v>55579964</v>
      </c>
      <c r="K369" s="169">
        <v>405</v>
      </c>
      <c r="L369" s="170">
        <v>402</v>
      </c>
      <c r="M369" s="165">
        <v>6868445</v>
      </c>
      <c r="N369" s="166">
        <v>436</v>
      </c>
      <c r="O369" s="167">
        <v>432</v>
      </c>
      <c r="P369" s="168">
        <v>10022228</v>
      </c>
      <c r="Q369" s="169">
        <v>399</v>
      </c>
      <c r="R369" s="170">
        <v>396</v>
      </c>
      <c r="S369" s="165">
        <v>38109011</v>
      </c>
      <c r="T369" s="166">
        <v>355</v>
      </c>
      <c r="U369" s="167">
        <v>352</v>
      </c>
      <c r="V369" s="168">
        <v>915241</v>
      </c>
      <c r="W369" s="169">
        <v>91</v>
      </c>
      <c r="X369" s="170">
        <v>90</v>
      </c>
      <c r="Y369" s="165">
        <v>29382</v>
      </c>
      <c r="Z369" s="166">
        <v>227</v>
      </c>
      <c r="AA369" s="167">
        <v>225</v>
      </c>
      <c r="AB369" s="168">
        <v>325</v>
      </c>
      <c r="AC369" s="171">
        <v>311</v>
      </c>
      <c r="AD369" s="163">
        <v>0</v>
      </c>
      <c r="AE369" s="172">
        <v>100</v>
      </c>
      <c r="AF369" s="173">
        <v>0</v>
      </c>
    </row>
    <row r="370" spans="1:32" ht="18.75" customHeight="1">
      <c r="A370" s="29">
        <v>368</v>
      </c>
      <c r="B370" s="64">
        <v>434</v>
      </c>
      <c r="C370" s="31" t="s">
        <v>2069</v>
      </c>
      <c r="D370" s="32" t="s">
        <v>3373</v>
      </c>
      <c r="E370" s="42" t="s">
        <v>3813</v>
      </c>
      <c r="F370" s="44">
        <v>364</v>
      </c>
      <c r="G370" s="35">
        <v>53736350</v>
      </c>
      <c r="H370" s="36">
        <v>417</v>
      </c>
      <c r="I370" s="37">
        <v>413</v>
      </c>
      <c r="J370" s="38">
        <v>53736350</v>
      </c>
      <c r="K370" s="39">
        <v>224</v>
      </c>
      <c r="L370" s="40">
        <v>221</v>
      </c>
      <c r="M370" s="35">
        <v>15422132</v>
      </c>
      <c r="N370" s="36">
        <v>236</v>
      </c>
      <c r="O370" s="37">
        <v>233</v>
      </c>
      <c r="P370" s="38">
        <v>27752683</v>
      </c>
      <c r="Q370" s="39">
        <v>216</v>
      </c>
      <c r="R370" s="40">
        <v>213</v>
      </c>
      <c r="S370" s="35">
        <v>65167345</v>
      </c>
      <c r="T370" s="36">
        <v>134</v>
      </c>
      <c r="U370" s="37">
        <v>133</v>
      </c>
      <c r="V370" s="38">
        <v>6125190</v>
      </c>
      <c r="W370" s="39">
        <v>128</v>
      </c>
      <c r="X370" s="40">
        <v>127</v>
      </c>
      <c r="Y370" s="35">
        <v>24073</v>
      </c>
      <c r="Z370" s="36">
        <v>298</v>
      </c>
      <c r="AA370" s="37">
        <v>294</v>
      </c>
      <c r="AB370" s="38">
        <v>250</v>
      </c>
      <c r="AC370" s="94">
        <v>321</v>
      </c>
      <c r="AD370" s="42">
        <v>0</v>
      </c>
      <c r="AE370" s="34">
        <v>100</v>
      </c>
      <c r="AF370" s="43">
        <v>0</v>
      </c>
    </row>
    <row r="371" spans="1:32" ht="18.75" customHeight="1">
      <c r="A371" s="29">
        <v>369</v>
      </c>
      <c r="B371" s="64" t="s">
        <v>3813</v>
      </c>
      <c r="C371" s="31" t="s">
        <v>659</v>
      </c>
      <c r="D371" s="32" t="s">
        <v>1750</v>
      </c>
      <c r="E371" s="42" t="s">
        <v>3813</v>
      </c>
      <c r="F371" s="44">
        <v>365</v>
      </c>
      <c r="G371" s="35">
        <v>53612379</v>
      </c>
      <c r="H371" s="36">
        <v>418</v>
      </c>
      <c r="I371" s="37">
        <v>414</v>
      </c>
      <c r="J371" s="38">
        <v>53676877</v>
      </c>
      <c r="K371" s="39">
        <v>159</v>
      </c>
      <c r="L371" s="40">
        <v>157</v>
      </c>
      <c r="M371" s="35">
        <v>19374640</v>
      </c>
      <c r="N371" s="36">
        <v>375</v>
      </c>
      <c r="O371" s="37">
        <v>371</v>
      </c>
      <c r="P371" s="38">
        <v>14360622</v>
      </c>
      <c r="Q371" s="39">
        <v>139</v>
      </c>
      <c r="R371" s="40">
        <v>136</v>
      </c>
      <c r="S371" s="35">
        <v>85522620</v>
      </c>
      <c r="T371" s="36">
        <v>85</v>
      </c>
      <c r="U371" s="37">
        <v>84</v>
      </c>
      <c r="V371" s="38">
        <v>8582694</v>
      </c>
      <c r="W371" s="39">
        <v>60</v>
      </c>
      <c r="X371" s="40">
        <v>59</v>
      </c>
      <c r="Y371" s="35">
        <v>34143</v>
      </c>
      <c r="Z371" s="36">
        <v>267</v>
      </c>
      <c r="AA371" s="37">
        <v>263</v>
      </c>
      <c r="AB371" s="38">
        <v>279</v>
      </c>
      <c r="AC371" s="94">
        <v>384</v>
      </c>
      <c r="AD371" s="42">
        <v>0</v>
      </c>
      <c r="AE371" s="34">
        <v>50</v>
      </c>
      <c r="AF371" s="43">
        <v>50</v>
      </c>
    </row>
    <row r="372" spans="1:32" ht="18.75" customHeight="1">
      <c r="A372" s="45">
        <v>370</v>
      </c>
      <c r="B372" s="46">
        <v>300</v>
      </c>
      <c r="C372" s="47" t="s">
        <v>660</v>
      </c>
      <c r="D372" s="48" t="s">
        <v>465</v>
      </c>
      <c r="E372" s="49" t="s">
        <v>3813</v>
      </c>
      <c r="F372" s="50">
        <v>366</v>
      </c>
      <c r="G372" s="51">
        <v>53567652</v>
      </c>
      <c r="H372" s="52">
        <v>419</v>
      </c>
      <c r="I372" s="53">
        <v>415</v>
      </c>
      <c r="J372" s="54">
        <v>53567652</v>
      </c>
      <c r="K372" s="55">
        <v>474</v>
      </c>
      <c r="L372" s="56">
        <v>471</v>
      </c>
      <c r="M372" s="51">
        <v>2491404</v>
      </c>
      <c r="N372" s="52" t="s">
        <v>3813</v>
      </c>
      <c r="O372" s="53" t="s">
        <v>3813</v>
      </c>
      <c r="P372" s="63" t="s">
        <v>3813</v>
      </c>
      <c r="Q372" s="55" t="s">
        <v>3813</v>
      </c>
      <c r="R372" s="56" t="s">
        <v>3813</v>
      </c>
      <c r="S372" s="62" t="s">
        <v>3813</v>
      </c>
      <c r="T372" s="52">
        <v>301</v>
      </c>
      <c r="U372" s="53">
        <v>298</v>
      </c>
      <c r="V372" s="54">
        <v>1720600</v>
      </c>
      <c r="W372" s="55">
        <v>415</v>
      </c>
      <c r="X372" s="56">
        <v>413</v>
      </c>
      <c r="Y372" s="51">
        <v>131</v>
      </c>
      <c r="Z372" s="52" t="s">
        <v>3813</v>
      </c>
      <c r="AA372" s="53" t="s">
        <v>3813</v>
      </c>
      <c r="AB372" s="63" t="s">
        <v>3813</v>
      </c>
      <c r="AC372" s="95">
        <v>311</v>
      </c>
      <c r="AD372" s="49">
        <v>0</v>
      </c>
      <c r="AE372" s="57">
        <v>100</v>
      </c>
      <c r="AF372" s="58">
        <v>0</v>
      </c>
    </row>
    <row r="373" spans="1:32" ht="18.75" customHeight="1">
      <c r="A373" s="15">
        <v>371</v>
      </c>
      <c r="B373" s="16" t="s">
        <v>3813</v>
      </c>
      <c r="C373" s="17" t="s">
        <v>661</v>
      </c>
      <c r="D373" s="18" t="s">
        <v>2745</v>
      </c>
      <c r="E373" s="19" t="s">
        <v>3813</v>
      </c>
      <c r="F373" s="20">
        <v>367</v>
      </c>
      <c r="G373" s="21">
        <v>53439211</v>
      </c>
      <c r="H373" s="22">
        <v>374</v>
      </c>
      <c r="I373" s="23">
        <v>370</v>
      </c>
      <c r="J373" s="24">
        <v>58174515</v>
      </c>
      <c r="K373" s="25">
        <v>483</v>
      </c>
      <c r="L373" s="26">
        <v>480</v>
      </c>
      <c r="M373" s="21">
        <v>1653815</v>
      </c>
      <c r="N373" s="22">
        <v>469</v>
      </c>
      <c r="O373" s="23">
        <v>465</v>
      </c>
      <c r="P373" s="24">
        <v>5162480</v>
      </c>
      <c r="Q373" s="25">
        <v>477</v>
      </c>
      <c r="R373" s="26">
        <v>473</v>
      </c>
      <c r="S373" s="21">
        <v>24711012</v>
      </c>
      <c r="T373" s="22">
        <v>411</v>
      </c>
      <c r="U373" s="23">
        <v>407</v>
      </c>
      <c r="V373" s="24">
        <v>137768</v>
      </c>
      <c r="W373" s="25">
        <v>402</v>
      </c>
      <c r="X373" s="26">
        <v>400</v>
      </c>
      <c r="Y373" s="21">
        <v>275</v>
      </c>
      <c r="Z373" s="22">
        <v>398</v>
      </c>
      <c r="AA373" s="23">
        <v>394</v>
      </c>
      <c r="AB373" s="24">
        <v>140</v>
      </c>
      <c r="AC373" s="93">
        <v>312</v>
      </c>
      <c r="AD373" s="19">
        <v>0</v>
      </c>
      <c r="AE373" s="27">
        <v>100</v>
      </c>
      <c r="AF373" s="28">
        <v>0</v>
      </c>
    </row>
    <row r="374" spans="1:32" ht="18.75" customHeight="1">
      <c r="A374" s="29">
        <v>372</v>
      </c>
      <c r="B374" s="30" t="s">
        <v>3813</v>
      </c>
      <c r="C374" s="31" t="s">
        <v>662</v>
      </c>
      <c r="D374" s="32" t="s">
        <v>2991</v>
      </c>
      <c r="E374" s="42" t="s">
        <v>3813</v>
      </c>
      <c r="F374" s="44">
        <v>368</v>
      </c>
      <c r="G374" s="35">
        <v>53151286</v>
      </c>
      <c r="H374" s="36">
        <v>353</v>
      </c>
      <c r="I374" s="37">
        <v>350</v>
      </c>
      <c r="J374" s="38">
        <v>59573309</v>
      </c>
      <c r="K374" s="39">
        <v>348</v>
      </c>
      <c r="L374" s="40">
        <v>345</v>
      </c>
      <c r="M374" s="35">
        <v>9841506</v>
      </c>
      <c r="N374" s="36">
        <v>149</v>
      </c>
      <c r="O374" s="37">
        <v>146</v>
      </c>
      <c r="P374" s="38">
        <v>40301355</v>
      </c>
      <c r="Q374" s="39">
        <v>243</v>
      </c>
      <c r="R374" s="40">
        <v>240</v>
      </c>
      <c r="S374" s="35">
        <v>59880578</v>
      </c>
      <c r="T374" s="36">
        <v>267</v>
      </c>
      <c r="U374" s="37">
        <v>265</v>
      </c>
      <c r="V374" s="38">
        <v>2366713</v>
      </c>
      <c r="W374" s="39">
        <v>218</v>
      </c>
      <c r="X374" s="40">
        <v>217</v>
      </c>
      <c r="Y374" s="35">
        <v>13011</v>
      </c>
      <c r="Z374" s="36">
        <v>249</v>
      </c>
      <c r="AA374" s="37">
        <v>245</v>
      </c>
      <c r="AB374" s="38">
        <v>301</v>
      </c>
      <c r="AC374" s="94">
        <v>321</v>
      </c>
      <c r="AD374" s="42">
        <v>0</v>
      </c>
      <c r="AE374" s="34">
        <v>100</v>
      </c>
      <c r="AF374" s="43">
        <v>0</v>
      </c>
    </row>
    <row r="375" spans="1:32" ht="18.75" customHeight="1">
      <c r="A375" s="159">
        <v>373</v>
      </c>
      <c r="B375" s="160">
        <v>472</v>
      </c>
      <c r="C375" s="161" t="s">
        <v>663</v>
      </c>
      <c r="D375" s="162" t="s">
        <v>3815</v>
      </c>
      <c r="E375" s="163" t="s">
        <v>3813</v>
      </c>
      <c r="F375" s="164">
        <v>369</v>
      </c>
      <c r="G375" s="165">
        <v>53119650</v>
      </c>
      <c r="H375" s="166">
        <v>415</v>
      </c>
      <c r="I375" s="167">
        <v>411</v>
      </c>
      <c r="J375" s="168">
        <v>53911548</v>
      </c>
      <c r="K375" s="169">
        <v>337</v>
      </c>
      <c r="L375" s="170">
        <v>334</v>
      </c>
      <c r="M375" s="165">
        <v>10415959</v>
      </c>
      <c r="N375" s="166" t="s">
        <v>3813</v>
      </c>
      <c r="O375" s="167" t="s">
        <v>3813</v>
      </c>
      <c r="P375" s="196" t="s">
        <v>3813</v>
      </c>
      <c r="Q375" s="169">
        <v>342</v>
      </c>
      <c r="R375" s="170">
        <v>339</v>
      </c>
      <c r="S375" s="165">
        <v>44304199</v>
      </c>
      <c r="T375" s="166">
        <v>399</v>
      </c>
      <c r="U375" s="167">
        <v>395</v>
      </c>
      <c r="V375" s="168">
        <v>278054</v>
      </c>
      <c r="W375" s="169">
        <v>245</v>
      </c>
      <c r="X375" s="170">
        <v>244</v>
      </c>
      <c r="Y375" s="165">
        <v>10737</v>
      </c>
      <c r="Z375" s="166">
        <v>387</v>
      </c>
      <c r="AA375" s="167">
        <v>383</v>
      </c>
      <c r="AB375" s="168">
        <v>151</v>
      </c>
      <c r="AC375" s="171">
        <v>342</v>
      </c>
      <c r="AD375" s="163">
        <v>0</v>
      </c>
      <c r="AE375" s="172">
        <v>100</v>
      </c>
      <c r="AF375" s="173">
        <v>0</v>
      </c>
    </row>
    <row r="376" spans="1:32" ht="18.75" customHeight="1">
      <c r="A376" s="29">
        <v>374</v>
      </c>
      <c r="B376" s="30">
        <v>358</v>
      </c>
      <c r="C376" s="31" t="s">
        <v>1308</v>
      </c>
      <c r="D376" s="32" t="s">
        <v>3371</v>
      </c>
      <c r="E376" s="42" t="s">
        <v>3813</v>
      </c>
      <c r="F376" s="44">
        <v>370</v>
      </c>
      <c r="G376" s="35">
        <v>53110853</v>
      </c>
      <c r="H376" s="36">
        <v>358</v>
      </c>
      <c r="I376" s="37">
        <v>355</v>
      </c>
      <c r="J376" s="38">
        <v>59402381</v>
      </c>
      <c r="K376" s="39">
        <v>292</v>
      </c>
      <c r="L376" s="40">
        <v>289</v>
      </c>
      <c r="M376" s="35">
        <v>12577738</v>
      </c>
      <c r="N376" s="36">
        <v>103</v>
      </c>
      <c r="O376" s="37">
        <v>100</v>
      </c>
      <c r="P376" s="38">
        <v>49366480</v>
      </c>
      <c r="Q376" s="39">
        <v>187</v>
      </c>
      <c r="R376" s="40">
        <v>184</v>
      </c>
      <c r="S376" s="35">
        <v>74041000</v>
      </c>
      <c r="T376" s="36">
        <v>416</v>
      </c>
      <c r="U376" s="37">
        <v>412</v>
      </c>
      <c r="V376" s="38">
        <v>27357</v>
      </c>
      <c r="W376" s="39">
        <v>291</v>
      </c>
      <c r="X376" s="40">
        <v>290</v>
      </c>
      <c r="Y376" s="35">
        <v>6169</v>
      </c>
      <c r="Z376" s="36">
        <v>192</v>
      </c>
      <c r="AA376" s="37">
        <v>191</v>
      </c>
      <c r="AB376" s="38">
        <v>356</v>
      </c>
      <c r="AC376" s="94">
        <v>356</v>
      </c>
      <c r="AD376" s="42">
        <v>0</v>
      </c>
      <c r="AE376" s="34">
        <v>100</v>
      </c>
      <c r="AF376" s="43">
        <v>0</v>
      </c>
    </row>
    <row r="377" spans="1:32" ht="18.75" customHeight="1">
      <c r="A377" s="68">
        <v>375</v>
      </c>
      <c r="B377" s="69">
        <v>272</v>
      </c>
      <c r="C377" s="70" t="s">
        <v>200</v>
      </c>
      <c r="D377" s="71" t="s">
        <v>3372</v>
      </c>
      <c r="E377" s="72" t="s">
        <v>3813</v>
      </c>
      <c r="F377" s="73">
        <v>371</v>
      </c>
      <c r="G377" s="74">
        <v>52949573</v>
      </c>
      <c r="H377" s="75">
        <v>356</v>
      </c>
      <c r="I377" s="76">
        <v>353</v>
      </c>
      <c r="J377" s="77">
        <v>59456959</v>
      </c>
      <c r="K377" s="78">
        <v>307</v>
      </c>
      <c r="L377" s="79">
        <v>304</v>
      </c>
      <c r="M377" s="74">
        <v>11960648</v>
      </c>
      <c r="N377" s="75">
        <v>212</v>
      </c>
      <c r="O377" s="76">
        <v>209</v>
      </c>
      <c r="P377" s="77">
        <v>31645932</v>
      </c>
      <c r="Q377" s="78">
        <v>421</v>
      </c>
      <c r="R377" s="79">
        <v>418</v>
      </c>
      <c r="S377" s="74">
        <v>35166939</v>
      </c>
      <c r="T377" s="75">
        <v>81</v>
      </c>
      <c r="U377" s="76">
        <v>80</v>
      </c>
      <c r="V377" s="77">
        <v>8882516</v>
      </c>
      <c r="W377" s="78">
        <v>69</v>
      </c>
      <c r="X377" s="79">
        <v>68</v>
      </c>
      <c r="Y377" s="74">
        <v>32515</v>
      </c>
      <c r="Z377" s="75">
        <v>424</v>
      </c>
      <c r="AA377" s="76">
        <v>420</v>
      </c>
      <c r="AB377" s="77">
        <v>112</v>
      </c>
      <c r="AC377" s="96">
        <v>372</v>
      </c>
      <c r="AD377" s="72">
        <v>0</v>
      </c>
      <c r="AE377" s="80">
        <v>100</v>
      </c>
      <c r="AF377" s="81">
        <v>0</v>
      </c>
    </row>
    <row r="378" spans="1:32" ht="18.75" customHeight="1">
      <c r="A378" s="15">
        <v>376</v>
      </c>
      <c r="B378" s="16">
        <v>288</v>
      </c>
      <c r="C378" s="17" t="s">
        <v>664</v>
      </c>
      <c r="D378" s="18" t="s">
        <v>2086</v>
      </c>
      <c r="E378" s="19" t="s">
        <v>3813</v>
      </c>
      <c r="F378" s="20">
        <v>372</v>
      </c>
      <c r="G378" s="21">
        <v>52948426</v>
      </c>
      <c r="H378" s="22">
        <v>422</v>
      </c>
      <c r="I378" s="23">
        <v>418</v>
      </c>
      <c r="J378" s="24">
        <v>53448680</v>
      </c>
      <c r="K378" s="25">
        <v>462</v>
      </c>
      <c r="L378" s="26">
        <v>459</v>
      </c>
      <c r="M378" s="21">
        <v>3324831</v>
      </c>
      <c r="N378" s="22">
        <v>216</v>
      </c>
      <c r="O378" s="23">
        <v>213</v>
      </c>
      <c r="P378" s="24">
        <v>30431512</v>
      </c>
      <c r="Q378" s="25">
        <v>398</v>
      </c>
      <c r="R378" s="26">
        <v>395</v>
      </c>
      <c r="S378" s="21">
        <v>38383162</v>
      </c>
      <c r="T378" s="22">
        <v>306</v>
      </c>
      <c r="U378" s="23">
        <v>303</v>
      </c>
      <c r="V378" s="24">
        <v>1578653</v>
      </c>
      <c r="W378" s="25">
        <v>220</v>
      </c>
      <c r="X378" s="26">
        <v>219</v>
      </c>
      <c r="Y378" s="21">
        <v>12876</v>
      </c>
      <c r="Z378" s="22">
        <v>421</v>
      </c>
      <c r="AA378" s="23">
        <v>417</v>
      </c>
      <c r="AB378" s="24">
        <v>113</v>
      </c>
      <c r="AC378" s="93">
        <v>372</v>
      </c>
      <c r="AD378" s="19">
        <v>0</v>
      </c>
      <c r="AE378" s="27">
        <v>100</v>
      </c>
      <c r="AF378" s="28">
        <v>0</v>
      </c>
    </row>
    <row r="379" spans="1:32" ht="18.75" customHeight="1">
      <c r="A379" s="159">
        <v>377</v>
      </c>
      <c r="B379" s="160" t="s">
        <v>3813</v>
      </c>
      <c r="C379" s="161" t="s">
        <v>665</v>
      </c>
      <c r="D379" s="162" t="s">
        <v>3815</v>
      </c>
      <c r="E379" s="193" t="s">
        <v>3813</v>
      </c>
      <c r="F379" s="172">
        <v>373</v>
      </c>
      <c r="G379" s="165">
        <v>52851112</v>
      </c>
      <c r="H379" s="166">
        <v>345</v>
      </c>
      <c r="I379" s="167">
        <v>342</v>
      </c>
      <c r="J379" s="168">
        <v>60905477</v>
      </c>
      <c r="K379" s="169">
        <v>54</v>
      </c>
      <c r="L379" s="170">
        <v>52</v>
      </c>
      <c r="M379" s="165">
        <v>28159077</v>
      </c>
      <c r="N379" s="166">
        <v>12</v>
      </c>
      <c r="O379" s="167">
        <v>11</v>
      </c>
      <c r="P379" s="168">
        <v>141919945</v>
      </c>
      <c r="Q379" s="169">
        <v>22</v>
      </c>
      <c r="R379" s="170">
        <v>20</v>
      </c>
      <c r="S379" s="165">
        <v>231129032</v>
      </c>
      <c r="T379" s="166">
        <v>486</v>
      </c>
      <c r="U379" s="167">
        <v>482</v>
      </c>
      <c r="V379" s="168">
        <v>-8949180</v>
      </c>
      <c r="W379" s="169">
        <v>422</v>
      </c>
      <c r="X379" s="170">
        <v>420</v>
      </c>
      <c r="Y379" s="165">
        <v>88</v>
      </c>
      <c r="Z379" s="166">
        <v>66</v>
      </c>
      <c r="AA379" s="167">
        <v>66</v>
      </c>
      <c r="AB379" s="168">
        <v>648</v>
      </c>
      <c r="AC379" s="171">
        <v>352</v>
      </c>
      <c r="AD379" s="163">
        <v>0</v>
      </c>
      <c r="AE379" s="172">
        <v>99.94</v>
      </c>
      <c r="AF379" s="173">
        <v>0.06</v>
      </c>
    </row>
    <row r="380" spans="1:32" ht="18.75" customHeight="1">
      <c r="A380" s="159">
        <v>378</v>
      </c>
      <c r="B380" s="160">
        <v>360</v>
      </c>
      <c r="C380" s="161" t="s">
        <v>666</v>
      </c>
      <c r="D380" s="162" t="s">
        <v>3815</v>
      </c>
      <c r="E380" s="163" t="s">
        <v>3813</v>
      </c>
      <c r="F380" s="164">
        <v>374</v>
      </c>
      <c r="G380" s="165">
        <v>52832035</v>
      </c>
      <c r="H380" s="166">
        <v>423</v>
      </c>
      <c r="I380" s="167">
        <v>419</v>
      </c>
      <c r="J380" s="168">
        <v>53448551</v>
      </c>
      <c r="K380" s="169">
        <v>280</v>
      </c>
      <c r="L380" s="170">
        <v>277</v>
      </c>
      <c r="M380" s="165">
        <v>13165224</v>
      </c>
      <c r="N380" s="166">
        <v>426</v>
      </c>
      <c r="O380" s="167">
        <v>422</v>
      </c>
      <c r="P380" s="168">
        <v>10667556</v>
      </c>
      <c r="Q380" s="169">
        <v>268</v>
      </c>
      <c r="R380" s="170">
        <v>265</v>
      </c>
      <c r="S380" s="165">
        <v>55403711</v>
      </c>
      <c r="T380" s="166">
        <v>442</v>
      </c>
      <c r="U380" s="167">
        <v>438</v>
      </c>
      <c r="V380" s="168">
        <v>-1315445</v>
      </c>
      <c r="W380" s="169">
        <v>229</v>
      </c>
      <c r="X380" s="170">
        <v>228</v>
      </c>
      <c r="Y380" s="165">
        <v>11895</v>
      </c>
      <c r="Z380" s="166">
        <v>239</v>
      </c>
      <c r="AA380" s="167">
        <v>236</v>
      </c>
      <c r="AB380" s="168">
        <v>318</v>
      </c>
      <c r="AC380" s="171">
        <v>384</v>
      </c>
      <c r="AD380" s="163">
        <v>0</v>
      </c>
      <c r="AE380" s="172">
        <v>27.5</v>
      </c>
      <c r="AF380" s="173">
        <v>72.5</v>
      </c>
    </row>
    <row r="381" spans="1:32" ht="18.75" customHeight="1">
      <c r="A381" s="29">
        <v>379</v>
      </c>
      <c r="B381" s="30">
        <v>489</v>
      </c>
      <c r="C381" s="31" t="s">
        <v>3313</v>
      </c>
      <c r="D381" s="32" t="s">
        <v>2081</v>
      </c>
      <c r="E381" s="42" t="s">
        <v>3813</v>
      </c>
      <c r="F381" s="44">
        <v>375</v>
      </c>
      <c r="G381" s="35">
        <v>52777205</v>
      </c>
      <c r="H381" s="36">
        <v>387</v>
      </c>
      <c r="I381" s="37">
        <v>383</v>
      </c>
      <c r="J381" s="38">
        <v>56818175</v>
      </c>
      <c r="K381" s="39">
        <v>291</v>
      </c>
      <c r="L381" s="40">
        <v>288</v>
      </c>
      <c r="M381" s="35">
        <v>12598135</v>
      </c>
      <c r="N381" s="36">
        <v>362</v>
      </c>
      <c r="O381" s="37">
        <v>358</v>
      </c>
      <c r="P381" s="38">
        <v>15128926</v>
      </c>
      <c r="Q381" s="39">
        <v>311</v>
      </c>
      <c r="R381" s="40">
        <v>308</v>
      </c>
      <c r="S381" s="35">
        <v>48953885</v>
      </c>
      <c r="T381" s="36">
        <v>310</v>
      </c>
      <c r="U381" s="37">
        <v>307</v>
      </c>
      <c r="V381" s="38">
        <v>1536943</v>
      </c>
      <c r="W381" s="39">
        <v>379</v>
      </c>
      <c r="X381" s="40">
        <v>378</v>
      </c>
      <c r="Y381" s="35">
        <v>866</v>
      </c>
      <c r="Z381" s="36">
        <v>323</v>
      </c>
      <c r="AA381" s="37">
        <v>319</v>
      </c>
      <c r="AB381" s="38">
        <v>214</v>
      </c>
      <c r="AC381" s="94">
        <v>331</v>
      </c>
      <c r="AD381" s="42">
        <v>0</v>
      </c>
      <c r="AE381" s="34">
        <v>100</v>
      </c>
      <c r="AF381" s="43">
        <v>0</v>
      </c>
    </row>
    <row r="382" spans="1:32" ht="18.75" customHeight="1">
      <c r="A382" s="142">
        <v>380</v>
      </c>
      <c r="B382" s="143" t="s">
        <v>3813</v>
      </c>
      <c r="C382" s="144" t="s">
        <v>667</v>
      </c>
      <c r="D382" s="145" t="s">
        <v>3815</v>
      </c>
      <c r="E382" s="146" t="s">
        <v>3813</v>
      </c>
      <c r="F382" s="147">
        <v>376</v>
      </c>
      <c r="G382" s="148">
        <v>52723413</v>
      </c>
      <c r="H382" s="149">
        <v>367</v>
      </c>
      <c r="I382" s="150">
        <v>363</v>
      </c>
      <c r="J382" s="151">
        <v>58684287</v>
      </c>
      <c r="K382" s="152">
        <v>300</v>
      </c>
      <c r="L382" s="153">
        <v>297</v>
      </c>
      <c r="M382" s="148">
        <v>12288582</v>
      </c>
      <c r="N382" s="149">
        <v>253</v>
      </c>
      <c r="O382" s="150">
        <v>249</v>
      </c>
      <c r="P382" s="151">
        <v>26134288</v>
      </c>
      <c r="Q382" s="152">
        <v>442</v>
      </c>
      <c r="R382" s="153">
        <v>439</v>
      </c>
      <c r="S382" s="148">
        <v>31720631</v>
      </c>
      <c r="T382" s="149">
        <v>153</v>
      </c>
      <c r="U382" s="150">
        <v>152</v>
      </c>
      <c r="V382" s="151">
        <v>5391903</v>
      </c>
      <c r="W382" s="152" t="s">
        <v>3813</v>
      </c>
      <c r="X382" s="153" t="s">
        <v>3813</v>
      </c>
      <c r="Y382" s="154" t="s">
        <v>3813</v>
      </c>
      <c r="Z382" s="149">
        <v>121</v>
      </c>
      <c r="AA382" s="150">
        <v>120</v>
      </c>
      <c r="AB382" s="151">
        <v>503</v>
      </c>
      <c r="AC382" s="156">
        <v>322</v>
      </c>
      <c r="AD382" s="146">
        <v>0</v>
      </c>
      <c r="AE382" s="157">
        <v>100</v>
      </c>
      <c r="AF382" s="158">
        <v>0</v>
      </c>
    </row>
    <row r="383" spans="1:32" ht="18.75" customHeight="1">
      <c r="A383" s="15">
        <v>381</v>
      </c>
      <c r="B383" s="16" t="s">
        <v>3813</v>
      </c>
      <c r="C383" s="17" t="s">
        <v>668</v>
      </c>
      <c r="D383" s="18" t="s">
        <v>465</v>
      </c>
      <c r="E383" s="19" t="s">
        <v>3813</v>
      </c>
      <c r="F383" s="20">
        <v>377</v>
      </c>
      <c r="G383" s="21">
        <v>52722172</v>
      </c>
      <c r="H383" s="22">
        <v>432</v>
      </c>
      <c r="I383" s="23">
        <v>428</v>
      </c>
      <c r="J383" s="24">
        <v>52722172</v>
      </c>
      <c r="K383" s="25">
        <v>156</v>
      </c>
      <c r="L383" s="26">
        <v>154</v>
      </c>
      <c r="M383" s="21">
        <v>19498459</v>
      </c>
      <c r="N383" s="22">
        <v>392</v>
      </c>
      <c r="O383" s="23">
        <v>388</v>
      </c>
      <c r="P383" s="24">
        <v>13512551</v>
      </c>
      <c r="Q383" s="25">
        <v>424</v>
      </c>
      <c r="R383" s="26">
        <v>421</v>
      </c>
      <c r="S383" s="21">
        <v>34969408</v>
      </c>
      <c r="T383" s="22">
        <v>138</v>
      </c>
      <c r="U383" s="23">
        <v>137</v>
      </c>
      <c r="V383" s="24">
        <v>6034765</v>
      </c>
      <c r="W383" s="25">
        <v>383</v>
      </c>
      <c r="X383" s="26">
        <v>381</v>
      </c>
      <c r="Y383" s="21">
        <v>648</v>
      </c>
      <c r="Z383" s="22">
        <v>269</v>
      </c>
      <c r="AA383" s="23">
        <v>265</v>
      </c>
      <c r="AB383" s="24">
        <v>277</v>
      </c>
      <c r="AC383" s="93">
        <v>210</v>
      </c>
      <c r="AD383" s="19">
        <v>0</v>
      </c>
      <c r="AE383" s="27">
        <v>100</v>
      </c>
      <c r="AF383" s="28">
        <v>0</v>
      </c>
    </row>
    <row r="384" spans="1:32" ht="18.75" customHeight="1">
      <c r="A384" s="29">
        <v>382</v>
      </c>
      <c r="B384" s="30">
        <v>314</v>
      </c>
      <c r="C384" s="31" t="s">
        <v>669</v>
      </c>
      <c r="D384" s="32" t="s">
        <v>3371</v>
      </c>
      <c r="E384" s="42" t="s">
        <v>3813</v>
      </c>
      <c r="F384" s="44">
        <v>378</v>
      </c>
      <c r="G384" s="35">
        <v>52706582</v>
      </c>
      <c r="H384" s="36">
        <v>431</v>
      </c>
      <c r="I384" s="37">
        <v>427</v>
      </c>
      <c r="J384" s="38">
        <v>52756853</v>
      </c>
      <c r="K384" s="39">
        <v>294</v>
      </c>
      <c r="L384" s="40">
        <v>291</v>
      </c>
      <c r="M384" s="35">
        <v>12495345</v>
      </c>
      <c r="N384" s="36">
        <v>142</v>
      </c>
      <c r="O384" s="37">
        <v>139</v>
      </c>
      <c r="P384" s="38">
        <v>41259111</v>
      </c>
      <c r="Q384" s="39">
        <v>317</v>
      </c>
      <c r="R384" s="40">
        <v>314</v>
      </c>
      <c r="S384" s="35">
        <v>48064275</v>
      </c>
      <c r="T384" s="36">
        <v>216</v>
      </c>
      <c r="U384" s="37">
        <v>214</v>
      </c>
      <c r="V384" s="38">
        <v>3733138</v>
      </c>
      <c r="W384" s="39">
        <v>419</v>
      </c>
      <c r="X384" s="40">
        <v>417</v>
      </c>
      <c r="Y384" s="35">
        <v>105</v>
      </c>
      <c r="Z384" s="36">
        <v>255</v>
      </c>
      <c r="AA384" s="37">
        <v>251</v>
      </c>
      <c r="AB384" s="38">
        <v>294</v>
      </c>
      <c r="AC384" s="94">
        <v>332</v>
      </c>
      <c r="AD384" s="42">
        <v>0</v>
      </c>
      <c r="AE384" s="34">
        <v>100</v>
      </c>
      <c r="AF384" s="43">
        <v>0</v>
      </c>
    </row>
    <row r="385" spans="1:32" ht="18.75" customHeight="1">
      <c r="A385" s="29">
        <v>383</v>
      </c>
      <c r="B385" s="30">
        <v>345</v>
      </c>
      <c r="C385" s="31" t="s">
        <v>670</v>
      </c>
      <c r="D385" s="32" t="s">
        <v>3812</v>
      </c>
      <c r="E385" s="42" t="s">
        <v>3813</v>
      </c>
      <c r="F385" s="44">
        <v>379</v>
      </c>
      <c r="G385" s="35">
        <v>52704084</v>
      </c>
      <c r="H385" s="36">
        <v>386</v>
      </c>
      <c r="I385" s="37">
        <v>382</v>
      </c>
      <c r="J385" s="38">
        <v>56855662</v>
      </c>
      <c r="K385" s="39">
        <v>189</v>
      </c>
      <c r="L385" s="40">
        <v>186</v>
      </c>
      <c r="M385" s="35">
        <v>17275829</v>
      </c>
      <c r="N385" s="36">
        <v>363</v>
      </c>
      <c r="O385" s="37">
        <v>359</v>
      </c>
      <c r="P385" s="38">
        <v>15078614</v>
      </c>
      <c r="Q385" s="39">
        <v>262</v>
      </c>
      <c r="R385" s="40">
        <v>259</v>
      </c>
      <c r="S385" s="35">
        <v>56574848</v>
      </c>
      <c r="T385" s="36">
        <v>211</v>
      </c>
      <c r="U385" s="37">
        <v>209</v>
      </c>
      <c r="V385" s="38">
        <v>3934011</v>
      </c>
      <c r="W385" s="39">
        <v>107</v>
      </c>
      <c r="X385" s="40">
        <v>106</v>
      </c>
      <c r="Y385" s="35">
        <v>27523</v>
      </c>
      <c r="Z385" s="36">
        <v>111</v>
      </c>
      <c r="AA385" s="37">
        <v>111</v>
      </c>
      <c r="AB385" s="38">
        <v>520</v>
      </c>
      <c r="AC385" s="94">
        <v>311</v>
      </c>
      <c r="AD385" s="42">
        <v>0</v>
      </c>
      <c r="AE385" s="34">
        <v>100</v>
      </c>
      <c r="AF385" s="43">
        <v>0</v>
      </c>
    </row>
    <row r="386" spans="1:32" ht="18.75" customHeight="1">
      <c r="A386" s="29">
        <v>384</v>
      </c>
      <c r="B386" s="30">
        <v>328</v>
      </c>
      <c r="C386" s="31" t="s">
        <v>4157</v>
      </c>
      <c r="D386" s="32" t="s">
        <v>3371</v>
      </c>
      <c r="E386" s="42" t="s">
        <v>3813</v>
      </c>
      <c r="F386" s="44">
        <v>380</v>
      </c>
      <c r="G386" s="35">
        <v>52692353</v>
      </c>
      <c r="H386" s="36">
        <v>283</v>
      </c>
      <c r="I386" s="37">
        <v>281</v>
      </c>
      <c r="J386" s="38">
        <v>68328950</v>
      </c>
      <c r="K386" s="39">
        <v>358</v>
      </c>
      <c r="L386" s="40">
        <v>355</v>
      </c>
      <c r="M386" s="35">
        <v>9252953</v>
      </c>
      <c r="N386" s="36">
        <v>412</v>
      </c>
      <c r="O386" s="37">
        <v>408</v>
      </c>
      <c r="P386" s="38">
        <v>12218725</v>
      </c>
      <c r="Q386" s="39">
        <v>288</v>
      </c>
      <c r="R386" s="40">
        <v>285</v>
      </c>
      <c r="S386" s="35">
        <v>52409562</v>
      </c>
      <c r="T386" s="36">
        <v>352</v>
      </c>
      <c r="U386" s="37">
        <v>349</v>
      </c>
      <c r="V386" s="38">
        <v>922586</v>
      </c>
      <c r="W386" s="39">
        <v>269</v>
      </c>
      <c r="X386" s="40">
        <v>268</v>
      </c>
      <c r="Y386" s="35">
        <v>8199</v>
      </c>
      <c r="Z386" s="36">
        <v>309</v>
      </c>
      <c r="AA386" s="37">
        <v>305</v>
      </c>
      <c r="AB386" s="38">
        <v>229</v>
      </c>
      <c r="AC386" s="94">
        <v>311</v>
      </c>
      <c r="AD386" s="42">
        <v>0</v>
      </c>
      <c r="AE386" s="34">
        <v>100</v>
      </c>
      <c r="AF386" s="43">
        <v>0</v>
      </c>
    </row>
    <row r="387" spans="1:32" ht="18.75" customHeight="1">
      <c r="A387" s="45">
        <v>385</v>
      </c>
      <c r="B387" s="46" t="s">
        <v>3813</v>
      </c>
      <c r="C387" s="47" t="s">
        <v>671</v>
      </c>
      <c r="D387" s="48" t="s">
        <v>3816</v>
      </c>
      <c r="E387" s="49" t="s">
        <v>3813</v>
      </c>
      <c r="F387" s="50">
        <v>381</v>
      </c>
      <c r="G387" s="51">
        <v>52689592</v>
      </c>
      <c r="H387" s="52">
        <v>425</v>
      </c>
      <c r="I387" s="53">
        <v>421</v>
      </c>
      <c r="J387" s="54">
        <v>53122683</v>
      </c>
      <c r="K387" s="55">
        <v>103</v>
      </c>
      <c r="L387" s="56">
        <v>101</v>
      </c>
      <c r="M387" s="51">
        <v>23501171</v>
      </c>
      <c r="N387" s="52">
        <v>66</v>
      </c>
      <c r="O387" s="53">
        <v>64</v>
      </c>
      <c r="P387" s="54">
        <v>63354548</v>
      </c>
      <c r="Q387" s="55">
        <v>44</v>
      </c>
      <c r="R387" s="56">
        <v>42</v>
      </c>
      <c r="S387" s="51">
        <v>163325546</v>
      </c>
      <c r="T387" s="52">
        <v>366</v>
      </c>
      <c r="U387" s="53">
        <v>363</v>
      </c>
      <c r="V387" s="54">
        <v>689039</v>
      </c>
      <c r="W387" s="55">
        <v>121</v>
      </c>
      <c r="X387" s="56">
        <v>120</v>
      </c>
      <c r="Y387" s="51">
        <v>25169</v>
      </c>
      <c r="Z387" s="52">
        <v>24</v>
      </c>
      <c r="AA387" s="53">
        <v>24</v>
      </c>
      <c r="AB387" s="54">
        <v>994</v>
      </c>
      <c r="AC387" s="95">
        <v>384</v>
      </c>
      <c r="AD387" s="49">
        <v>0</v>
      </c>
      <c r="AE387" s="57">
        <v>100</v>
      </c>
      <c r="AF387" s="58">
        <v>0</v>
      </c>
    </row>
    <row r="388" spans="1:32" ht="18.75" customHeight="1">
      <c r="A388" s="15">
        <v>386</v>
      </c>
      <c r="B388" s="16" t="s">
        <v>3813</v>
      </c>
      <c r="C388" s="17" t="s">
        <v>672</v>
      </c>
      <c r="D388" s="18" t="s">
        <v>2086</v>
      </c>
      <c r="E388" s="19" t="s">
        <v>3813</v>
      </c>
      <c r="F388" s="20">
        <v>382</v>
      </c>
      <c r="G388" s="21">
        <v>52601316</v>
      </c>
      <c r="H388" s="22">
        <v>409</v>
      </c>
      <c r="I388" s="23">
        <v>405</v>
      </c>
      <c r="J388" s="24">
        <v>54577529</v>
      </c>
      <c r="K388" s="25">
        <v>389</v>
      </c>
      <c r="L388" s="26">
        <v>386</v>
      </c>
      <c r="M388" s="21">
        <v>7584336</v>
      </c>
      <c r="N388" s="22">
        <v>386</v>
      </c>
      <c r="O388" s="23">
        <v>382</v>
      </c>
      <c r="P388" s="24">
        <v>13685301</v>
      </c>
      <c r="Q388" s="25">
        <v>359</v>
      </c>
      <c r="R388" s="26">
        <v>356</v>
      </c>
      <c r="S388" s="21">
        <v>42849069</v>
      </c>
      <c r="T388" s="22">
        <v>279</v>
      </c>
      <c r="U388" s="23">
        <v>276</v>
      </c>
      <c r="V388" s="24">
        <v>2140684</v>
      </c>
      <c r="W388" s="25" t="s">
        <v>3813</v>
      </c>
      <c r="X388" s="26" t="s">
        <v>3813</v>
      </c>
      <c r="Y388" s="61" t="s">
        <v>3813</v>
      </c>
      <c r="Z388" s="22">
        <v>204</v>
      </c>
      <c r="AA388" s="23">
        <v>203</v>
      </c>
      <c r="AB388" s="24">
        <v>345</v>
      </c>
      <c r="AC388" s="93">
        <v>321</v>
      </c>
      <c r="AD388" s="19">
        <v>0</v>
      </c>
      <c r="AE388" s="27">
        <v>100</v>
      </c>
      <c r="AF388" s="28">
        <v>0</v>
      </c>
    </row>
    <row r="389" spans="1:32" ht="18.75" customHeight="1">
      <c r="A389" s="159">
        <v>387</v>
      </c>
      <c r="B389" s="160" t="s">
        <v>3813</v>
      </c>
      <c r="C389" s="161" t="s">
        <v>673</v>
      </c>
      <c r="D389" s="162" t="s">
        <v>3815</v>
      </c>
      <c r="E389" s="163" t="s">
        <v>3813</v>
      </c>
      <c r="F389" s="164">
        <v>383</v>
      </c>
      <c r="G389" s="165">
        <v>52526121</v>
      </c>
      <c r="H389" s="166">
        <v>433</v>
      </c>
      <c r="I389" s="167">
        <v>429</v>
      </c>
      <c r="J389" s="168">
        <v>52684014</v>
      </c>
      <c r="K389" s="169">
        <v>420</v>
      </c>
      <c r="L389" s="170">
        <v>417</v>
      </c>
      <c r="M389" s="165">
        <v>5817431</v>
      </c>
      <c r="N389" s="166">
        <v>449</v>
      </c>
      <c r="O389" s="167">
        <v>445</v>
      </c>
      <c r="P389" s="168">
        <v>8750380</v>
      </c>
      <c r="Q389" s="169">
        <v>488</v>
      </c>
      <c r="R389" s="170">
        <v>484</v>
      </c>
      <c r="S389" s="165">
        <v>22034163</v>
      </c>
      <c r="T389" s="166">
        <v>330</v>
      </c>
      <c r="U389" s="167">
        <v>327</v>
      </c>
      <c r="V389" s="168">
        <v>1213397</v>
      </c>
      <c r="W389" s="169">
        <v>66</v>
      </c>
      <c r="X389" s="170">
        <v>65</v>
      </c>
      <c r="Y389" s="165">
        <v>32834</v>
      </c>
      <c r="Z389" s="166">
        <v>189</v>
      </c>
      <c r="AA389" s="167">
        <v>188</v>
      </c>
      <c r="AB389" s="168">
        <v>357</v>
      </c>
      <c r="AC389" s="171">
        <v>321</v>
      </c>
      <c r="AD389" s="163">
        <v>0</v>
      </c>
      <c r="AE389" s="172">
        <v>100</v>
      </c>
      <c r="AF389" s="173">
        <v>0</v>
      </c>
    </row>
    <row r="390" spans="1:32" ht="18.75" customHeight="1">
      <c r="A390" s="159">
        <v>388</v>
      </c>
      <c r="B390" s="160">
        <v>411</v>
      </c>
      <c r="C390" s="161" t="s">
        <v>674</v>
      </c>
      <c r="D390" s="162" t="s">
        <v>3815</v>
      </c>
      <c r="E390" s="163" t="s">
        <v>3813</v>
      </c>
      <c r="F390" s="164">
        <v>384</v>
      </c>
      <c r="G390" s="165">
        <v>52514312</v>
      </c>
      <c r="H390" s="166">
        <v>371</v>
      </c>
      <c r="I390" s="167">
        <v>367</v>
      </c>
      <c r="J390" s="168">
        <v>58382729</v>
      </c>
      <c r="K390" s="169">
        <v>55</v>
      </c>
      <c r="L390" s="170">
        <v>53</v>
      </c>
      <c r="M390" s="165">
        <v>28155876</v>
      </c>
      <c r="N390" s="166">
        <v>115</v>
      </c>
      <c r="O390" s="167">
        <v>112</v>
      </c>
      <c r="P390" s="168">
        <v>46426041</v>
      </c>
      <c r="Q390" s="169">
        <v>177</v>
      </c>
      <c r="R390" s="170">
        <v>174</v>
      </c>
      <c r="S390" s="165">
        <v>75209364</v>
      </c>
      <c r="T390" s="166">
        <v>89</v>
      </c>
      <c r="U390" s="167">
        <v>88</v>
      </c>
      <c r="V390" s="168">
        <v>8346932</v>
      </c>
      <c r="W390" s="169" t="s">
        <v>3813</v>
      </c>
      <c r="X390" s="170" t="s">
        <v>3813</v>
      </c>
      <c r="Y390" s="189" t="s">
        <v>3813</v>
      </c>
      <c r="Z390" s="166">
        <v>67</v>
      </c>
      <c r="AA390" s="167">
        <v>67</v>
      </c>
      <c r="AB390" s="168">
        <v>642</v>
      </c>
      <c r="AC390" s="171">
        <v>311</v>
      </c>
      <c r="AD390" s="163">
        <v>0</v>
      </c>
      <c r="AE390" s="172">
        <v>100</v>
      </c>
      <c r="AF390" s="173">
        <v>0</v>
      </c>
    </row>
    <row r="391" spans="1:32" ht="18.75" customHeight="1">
      <c r="A391" s="29">
        <v>389</v>
      </c>
      <c r="B391" s="30">
        <v>177</v>
      </c>
      <c r="C391" s="31" t="s">
        <v>3087</v>
      </c>
      <c r="D391" s="32" t="s">
        <v>3812</v>
      </c>
      <c r="E391" s="42" t="s">
        <v>3813</v>
      </c>
      <c r="F391" s="44">
        <v>385</v>
      </c>
      <c r="G391" s="35">
        <v>52438270</v>
      </c>
      <c r="H391" s="36">
        <v>426</v>
      </c>
      <c r="I391" s="37">
        <v>422</v>
      </c>
      <c r="J391" s="38">
        <v>53095028</v>
      </c>
      <c r="K391" s="39">
        <v>331</v>
      </c>
      <c r="L391" s="40">
        <v>328</v>
      </c>
      <c r="M391" s="35">
        <v>10632001</v>
      </c>
      <c r="N391" s="36">
        <v>344</v>
      </c>
      <c r="O391" s="37">
        <v>340</v>
      </c>
      <c r="P391" s="38">
        <v>16158133</v>
      </c>
      <c r="Q391" s="39">
        <v>247</v>
      </c>
      <c r="R391" s="40">
        <v>244</v>
      </c>
      <c r="S391" s="35">
        <v>58989869</v>
      </c>
      <c r="T391" s="36">
        <v>451</v>
      </c>
      <c r="U391" s="37">
        <v>447</v>
      </c>
      <c r="V391" s="38">
        <v>-2199851</v>
      </c>
      <c r="W391" s="39">
        <v>175</v>
      </c>
      <c r="X391" s="40">
        <v>174</v>
      </c>
      <c r="Y391" s="35">
        <v>17340</v>
      </c>
      <c r="Z391" s="36">
        <v>384</v>
      </c>
      <c r="AA391" s="37">
        <v>380</v>
      </c>
      <c r="AB391" s="38">
        <v>157</v>
      </c>
      <c r="AC391" s="94">
        <v>371</v>
      </c>
      <c r="AD391" s="42">
        <v>0</v>
      </c>
      <c r="AE391" s="34">
        <v>100</v>
      </c>
      <c r="AF391" s="43">
        <v>0</v>
      </c>
    </row>
    <row r="392" spans="1:32" ht="18.75" customHeight="1">
      <c r="A392" s="142">
        <v>390</v>
      </c>
      <c r="B392" s="143">
        <v>446</v>
      </c>
      <c r="C392" s="144" t="s">
        <v>3271</v>
      </c>
      <c r="D392" s="145" t="s">
        <v>3815</v>
      </c>
      <c r="E392" s="146" t="s">
        <v>3813</v>
      </c>
      <c r="F392" s="147">
        <v>386</v>
      </c>
      <c r="G392" s="148">
        <v>52310822</v>
      </c>
      <c r="H392" s="149">
        <v>354</v>
      </c>
      <c r="I392" s="150">
        <v>351</v>
      </c>
      <c r="J392" s="151">
        <v>59499663</v>
      </c>
      <c r="K392" s="152" t="s">
        <v>3813</v>
      </c>
      <c r="L392" s="153" t="s">
        <v>3813</v>
      </c>
      <c r="M392" s="154" t="s">
        <v>3813</v>
      </c>
      <c r="N392" s="149" t="s">
        <v>3813</v>
      </c>
      <c r="O392" s="150" t="s">
        <v>3813</v>
      </c>
      <c r="P392" s="155" t="s">
        <v>3813</v>
      </c>
      <c r="Q392" s="152" t="s">
        <v>3813</v>
      </c>
      <c r="R392" s="153" t="s">
        <v>3813</v>
      </c>
      <c r="S392" s="154" t="s">
        <v>3813</v>
      </c>
      <c r="T392" s="149" t="s">
        <v>3813</v>
      </c>
      <c r="U392" s="150" t="s">
        <v>3813</v>
      </c>
      <c r="V392" s="155" t="s">
        <v>3813</v>
      </c>
      <c r="W392" s="152" t="s">
        <v>3813</v>
      </c>
      <c r="X392" s="153" t="s">
        <v>3813</v>
      </c>
      <c r="Y392" s="154" t="s">
        <v>3813</v>
      </c>
      <c r="Z392" s="149" t="s">
        <v>3813</v>
      </c>
      <c r="AA392" s="150" t="s">
        <v>3813</v>
      </c>
      <c r="AB392" s="155" t="s">
        <v>3813</v>
      </c>
      <c r="AC392" s="156">
        <v>383</v>
      </c>
      <c r="AD392" s="146">
        <v>0</v>
      </c>
      <c r="AE392" s="157">
        <v>100</v>
      </c>
      <c r="AF392" s="158">
        <v>0</v>
      </c>
    </row>
    <row r="393" spans="1:32" ht="18.75" customHeight="1">
      <c r="A393" s="174">
        <v>391</v>
      </c>
      <c r="B393" s="175" t="s">
        <v>3813</v>
      </c>
      <c r="C393" s="176" t="s">
        <v>675</v>
      </c>
      <c r="D393" s="177" t="s">
        <v>3815</v>
      </c>
      <c r="E393" s="198" t="s">
        <v>3813</v>
      </c>
      <c r="F393" s="187">
        <v>387</v>
      </c>
      <c r="G393" s="180">
        <v>52059082</v>
      </c>
      <c r="H393" s="181">
        <v>435</v>
      </c>
      <c r="I393" s="182">
        <v>431</v>
      </c>
      <c r="J393" s="183">
        <v>52428534</v>
      </c>
      <c r="K393" s="184">
        <v>138</v>
      </c>
      <c r="L393" s="185">
        <v>136</v>
      </c>
      <c r="M393" s="180">
        <v>20458575</v>
      </c>
      <c r="N393" s="181">
        <v>165</v>
      </c>
      <c r="O393" s="182">
        <v>162</v>
      </c>
      <c r="P393" s="183">
        <v>36991571</v>
      </c>
      <c r="Q393" s="184">
        <v>70</v>
      </c>
      <c r="R393" s="185">
        <v>67</v>
      </c>
      <c r="S393" s="180">
        <v>124939452</v>
      </c>
      <c r="T393" s="181">
        <v>307</v>
      </c>
      <c r="U393" s="182">
        <v>304</v>
      </c>
      <c r="V393" s="183">
        <v>1564616</v>
      </c>
      <c r="W393" s="184">
        <v>173</v>
      </c>
      <c r="X393" s="185">
        <v>172</v>
      </c>
      <c r="Y393" s="180">
        <v>17430</v>
      </c>
      <c r="Z393" s="181">
        <v>243</v>
      </c>
      <c r="AA393" s="182">
        <v>240</v>
      </c>
      <c r="AB393" s="183">
        <v>308</v>
      </c>
      <c r="AC393" s="186">
        <v>371</v>
      </c>
      <c r="AD393" s="178">
        <v>0</v>
      </c>
      <c r="AE393" s="187">
        <v>100</v>
      </c>
      <c r="AF393" s="188">
        <v>0</v>
      </c>
    </row>
    <row r="394" spans="1:32" ht="18.75" customHeight="1">
      <c r="A394" s="29">
        <v>392</v>
      </c>
      <c r="B394" s="30">
        <v>283</v>
      </c>
      <c r="C394" s="31" t="s">
        <v>676</v>
      </c>
      <c r="D394" s="32" t="s">
        <v>3376</v>
      </c>
      <c r="E394" s="42" t="s">
        <v>3813</v>
      </c>
      <c r="F394" s="44">
        <v>388</v>
      </c>
      <c r="G394" s="35">
        <v>51895182</v>
      </c>
      <c r="H394" s="36">
        <v>408</v>
      </c>
      <c r="I394" s="37">
        <v>404</v>
      </c>
      <c r="J394" s="38">
        <v>54586709</v>
      </c>
      <c r="K394" s="39">
        <v>281</v>
      </c>
      <c r="L394" s="40">
        <v>278</v>
      </c>
      <c r="M394" s="35">
        <v>13137277</v>
      </c>
      <c r="N394" s="36">
        <v>242</v>
      </c>
      <c r="O394" s="37">
        <v>239</v>
      </c>
      <c r="P394" s="38">
        <v>27439309</v>
      </c>
      <c r="Q394" s="39">
        <v>313</v>
      </c>
      <c r="R394" s="40">
        <v>310</v>
      </c>
      <c r="S394" s="35">
        <v>48841505</v>
      </c>
      <c r="T394" s="36">
        <v>327</v>
      </c>
      <c r="U394" s="37">
        <v>324</v>
      </c>
      <c r="V394" s="38">
        <v>1251609</v>
      </c>
      <c r="W394" s="39">
        <v>317</v>
      </c>
      <c r="X394" s="40">
        <v>316</v>
      </c>
      <c r="Y394" s="35">
        <v>3767</v>
      </c>
      <c r="Z394" s="36">
        <v>262</v>
      </c>
      <c r="AA394" s="37">
        <v>258</v>
      </c>
      <c r="AB394" s="38">
        <v>286</v>
      </c>
      <c r="AC394" s="94">
        <v>369</v>
      </c>
      <c r="AD394" s="42">
        <v>0</v>
      </c>
      <c r="AE394" s="34">
        <v>100</v>
      </c>
      <c r="AF394" s="43">
        <v>0</v>
      </c>
    </row>
    <row r="395" spans="1:32" ht="18.75" customHeight="1">
      <c r="A395" s="29">
        <v>393</v>
      </c>
      <c r="B395" s="30" t="s">
        <v>3813</v>
      </c>
      <c r="C395" s="31" t="s">
        <v>677</v>
      </c>
      <c r="D395" s="32" t="s">
        <v>3815</v>
      </c>
      <c r="E395" s="42" t="s">
        <v>3813</v>
      </c>
      <c r="F395" s="44">
        <v>389</v>
      </c>
      <c r="G395" s="35">
        <v>51781827</v>
      </c>
      <c r="H395" s="36">
        <v>304</v>
      </c>
      <c r="I395" s="37">
        <v>302</v>
      </c>
      <c r="J395" s="38">
        <v>65296783</v>
      </c>
      <c r="K395" s="39">
        <v>313</v>
      </c>
      <c r="L395" s="40">
        <v>310</v>
      </c>
      <c r="M395" s="35">
        <v>11470415</v>
      </c>
      <c r="N395" s="36">
        <v>411</v>
      </c>
      <c r="O395" s="37">
        <v>407</v>
      </c>
      <c r="P395" s="38">
        <v>12241820</v>
      </c>
      <c r="Q395" s="39">
        <v>150</v>
      </c>
      <c r="R395" s="40">
        <v>147</v>
      </c>
      <c r="S395" s="35">
        <v>82573254</v>
      </c>
      <c r="T395" s="36">
        <v>124</v>
      </c>
      <c r="U395" s="37">
        <v>123</v>
      </c>
      <c r="V395" s="38">
        <v>6523344</v>
      </c>
      <c r="W395" s="39">
        <v>87</v>
      </c>
      <c r="X395" s="40">
        <v>86</v>
      </c>
      <c r="Y395" s="35">
        <v>29654</v>
      </c>
      <c r="Z395" s="36">
        <v>350</v>
      </c>
      <c r="AA395" s="37">
        <v>346</v>
      </c>
      <c r="AB395" s="38">
        <v>190</v>
      </c>
      <c r="AC395" s="94">
        <v>311</v>
      </c>
      <c r="AD395" s="42">
        <v>0</v>
      </c>
      <c r="AE395" s="34">
        <v>53.27</v>
      </c>
      <c r="AF395" s="43">
        <v>46.73</v>
      </c>
    </row>
    <row r="396" spans="1:32" ht="18.75" customHeight="1">
      <c r="A396" s="29">
        <v>394</v>
      </c>
      <c r="B396" s="30">
        <v>342</v>
      </c>
      <c r="C396" s="31" t="s">
        <v>3821</v>
      </c>
      <c r="D396" s="32" t="s">
        <v>465</v>
      </c>
      <c r="E396" s="33" t="s">
        <v>3813</v>
      </c>
      <c r="F396" s="34">
        <v>390</v>
      </c>
      <c r="G396" s="35">
        <v>51767616</v>
      </c>
      <c r="H396" s="36">
        <v>406</v>
      </c>
      <c r="I396" s="37">
        <v>402</v>
      </c>
      <c r="J396" s="38">
        <v>54701397</v>
      </c>
      <c r="K396" s="39">
        <v>220</v>
      </c>
      <c r="L396" s="40">
        <v>217</v>
      </c>
      <c r="M396" s="35">
        <v>15568273</v>
      </c>
      <c r="N396" s="36">
        <v>157</v>
      </c>
      <c r="O396" s="37">
        <v>154</v>
      </c>
      <c r="P396" s="38">
        <v>38278532</v>
      </c>
      <c r="Q396" s="39">
        <v>287</v>
      </c>
      <c r="R396" s="40">
        <v>284</v>
      </c>
      <c r="S396" s="35">
        <v>52422187</v>
      </c>
      <c r="T396" s="36">
        <v>74</v>
      </c>
      <c r="U396" s="37">
        <v>73</v>
      </c>
      <c r="V396" s="38">
        <v>9467617</v>
      </c>
      <c r="W396" s="39">
        <v>343</v>
      </c>
      <c r="X396" s="40">
        <v>342</v>
      </c>
      <c r="Y396" s="35">
        <v>2491</v>
      </c>
      <c r="Z396" s="36">
        <v>228</v>
      </c>
      <c r="AA396" s="37">
        <v>226</v>
      </c>
      <c r="AB396" s="38">
        <v>325</v>
      </c>
      <c r="AC396" s="94">
        <v>313</v>
      </c>
      <c r="AD396" s="42">
        <v>0</v>
      </c>
      <c r="AE396" s="34">
        <v>100</v>
      </c>
      <c r="AF396" s="43">
        <v>0</v>
      </c>
    </row>
    <row r="397" spans="1:32" ht="18.75" customHeight="1">
      <c r="A397" s="142">
        <v>395</v>
      </c>
      <c r="B397" s="143">
        <v>310</v>
      </c>
      <c r="C397" s="144" t="s">
        <v>678</v>
      </c>
      <c r="D397" s="145" t="s">
        <v>3815</v>
      </c>
      <c r="E397" s="146" t="s">
        <v>3813</v>
      </c>
      <c r="F397" s="147">
        <v>391</v>
      </c>
      <c r="G397" s="148">
        <v>51713695</v>
      </c>
      <c r="H397" s="149">
        <v>305</v>
      </c>
      <c r="I397" s="150">
        <v>303</v>
      </c>
      <c r="J397" s="151">
        <v>65233336</v>
      </c>
      <c r="K397" s="152">
        <v>391</v>
      </c>
      <c r="L397" s="153">
        <v>388</v>
      </c>
      <c r="M397" s="148">
        <v>7523571</v>
      </c>
      <c r="N397" s="149">
        <v>425</v>
      </c>
      <c r="O397" s="150">
        <v>421</v>
      </c>
      <c r="P397" s="151">
        <v>10762145</v>
      </c>
      <c r="Q397" s="152">
        <v>294</v>
      </c>
      <c r="R397" s="153">
        <v>291</v>
      </c>
      <c r="S397" s="148">
        <v>51728057</v>
      </c>
      <c r="T397" s="149">
        <v>328</v>
      </c>
      <c r="U397" s="150">
        <v>325</v>
      </c>
      <c r="V397" s="151">
        <v>1229062</v>
      </c>
      <c r="W397" s="152">
        <v>54</v>
      </c>
      <c r="X397" s="153">
        <v>53</v>
      </c>
      <c r="Y397" s="148">
        <v>36014</v>
      </c>
      <c r="Z397" s="149">
        <v>260</v>
      </c>
      <c r="AA397" s="150">
        <v>256</v>
      </c>
      <c r="AB397" s="151">
        <v>290</v>
      </c>
      <c r="AC397" s="156">
        <v>322</v>
      </c>
      <c r="AD397" s="146">
        <v>0</v>
      </c>
      <c r="AE397" s="157">
        <v>100</v>
      </c>
      <c r="AF397" s="158">
        <v>0</v>
      </c>
    </row>
    <row r="398" spans="1:32" ht="18.75" customHeight="1">
      <c r="A398" s="174">
        <v>396</v>
      </c>
      <c r="B398" s="175" t="s">
        <v>3813</v>
      </c>
      <c r="C398" s="176" t="s">
        <v>679</v>
      </c>
      <c r="D398" s="177" t="s">
        <v>3815</v>
      </c>
      <c r="E398" s="178" t="s">
        <v>3813</v>
      </c>
      <c r="F398" s="179">
        <v>392</v>
      </c>
      <c r="G398" s="180">
        <v>51706598</v>
      </c>
      <c r="H398" s="181">
        <v>410</v>
      </c>
      <c r="I398" s="182">
        <v>406</v>
      </c>
      <c r="J398" s="183">
        <v>54479125</v>
      </c>
      <c r="K398" s="184">
        <v>381</v>
      </c>
      <c r="L398" s="185">
        <v>378</v>
      </c>
      <c r="M398" s="180">
        <v>8081631</v>
      </c>
      <c r="N398" s="181">
        <v>257</v>
      </c>
      <c r="O398" s="182">
        <v>253</v>
      </c>
      <c r="P398" s="183">
        <v>25491123</v>
      </c>
      <c r="Q398" s="184">
        <v>458</v>
      </c>
      <c r="R398" s="185">
        <v>454</v>
      </c>
      <c r="S398" s="180">
        <v>29422396</v>
      </c>
      <c r="T398" s="181">
        <v>152</v>
      </c>
      <c r="U398" s="182">
        <v>151</v>
      </c>
      <c r="V398" s="183">
        <v>5406025</v>
      </c>
      <c r="W398" s="184">
        <v>348</v>
      </c>
      <c r="X398" s="185">
        <v>347</v>
      </c>
      <c r="Y398" s="180">
        <v>2283</v>
      </c>
      <c r="Z398" s="181">
        <v>382</v>
      </c>
      <c r="AA398" s="182">
        <v>378</v>
      </c>
      <c r="AB398" s="183">
        <v>158</v>
      </c>
      <c r="AC398" s="186">
        <v>311</v>
      </c>
      <c r="AD398" s="178">
        <v>0</v>
      </c>
      <c r="AE398" s="187">
        <v>100</v>
      </c>
      <c r="AF398" s="188">
        <v>0</v>
      </c>
    </row>
    <row r="399" spans="1:32" ht="18.75" customHeight="1">
      <c r="A399" s="159">
        <v>397</v>
      </c>
      <c r="B399" s="160">
        <v>376</v>
      </c>
      <c r="C399" s="161" t="s">
        <v>1214</v>
      </c>
      <c r="D399" s="162" t="s">
        <v>3815</v>
      </c>
      <c r="E399" s="163" t="s">
        <v>3813</v>
      </c>
      <c r="F399" s="164">
        <v>393</v>
      </c>
      <c r="G399" s="165">
        <v>51650575</v>
      </c>
      <c r="H399" s="166">
        <v>438</v>
      </c>
      <c r="I399" s="167">
        <v>434</v>
      </c>
      <c r="J399" s="168">
        <v>51650575</v>
      </c>
      <c r="K399" s="169">
        <v>249</v>
      </c>
      <c r="L399" s="170">
        <v>246</v>
      </c>
      <c r="M399" s="165">
        <v>14315115</v>
      </c>
      <c r="N399" s="166">
        <v>447</v>
      </c>
      <c r="O399" s="167">
        <v>443</v>
      </c>
      <c r="P399" s="168">
        <v>8983100</v>
      </c>
      <c r="Q399" s="169">
        <v>437</v>
      </c>
      <c r="R399" s="170">
        <v>434</v>
      </c>
      <c r="S399" s="165">
        <v>32418369</v>
      </c>
      <c r="T399" s="166">
        <v>174</v>
      </c>
      <c r="U399" s="167">
        <v>173</v>
      </c>
      <c r="V399" s="168">
        <v>4877176</v>
      </c>
      <c r="W399" s="169">
        <v>150</v>
      </c>
      <c r="X399" s="170">
        <v>149</v>
      </c>
      <c r="Y399" s="165">
        <v>20000</v>
      </c>
      <c r="Z399" s="166">
        <v>272</v>
      </c>
      <c r="AA399" s="167">
        <v>268</v>
      </c>
      <c r="AB399" s="168">
        <v>275</v>
      </c>
      <c r="AC399" s="171">
        <v>372</v>
      </c>
      <c r="AD399" s="163">
        <v>0</v>
      </c>
      <c r="AE399" s="172">
        <v>100</v>
      </c>
      <c r="AF399" s="173">
        <v>0</v>
      </c>
    </row>
    <row r="400" spans="1:32" ht="18.75" customHeight="1">
      <c r="A400" s="29">
        <v>398</v>
      </c>
      <c r="B400" s="30" t="s">
        <v>3813</v>
      </c>
      <c r="C400" s="31" t="s">
        <v>680</v>
      </c>
      <c r="D400" s="32" t="s">
        <v>3816</v>
      </c>
      <c r="E400" s="42" t="s">
        <v>3813</v>
      </c>
      <c r="F400" s="44">
        <v>394</v>
      </c>
      <c r="G400" s="35">
        <v>51425389</v>
      </c>
      <c r="H400" s="36">
        <v>401</v>
      </c>
      <c r="I400" s="37">
        <v>397</v>
      </c>
      <c r="J400" s="38">
        <v>55206979</v>
      </c>
      <c r="K400" s="39">
        <v>85</v>
      </c>
      <c r="L400" s="40">
        <v>83</v>
      </c>
      <c r="M400" s="35">
        <v>25075904</v>
      </c>
      <c r="N400" s="36">
        <v>220</v>
      </c>
      <c r="O400" s="37">
        <v>217</v>
      </c>
      <c r="P400" s="38">
        <v>30024979</v>
      </c>
      <c r="Q400" s="39">
        <v>244</v>
      </c>
      <c r="R400" s="40">
        <v>241</v>
      </c>
      <c r="S400" s="35">
        <v>59517088</v>
      </c>
      <c r="T400" s="36">
        <v>90</v>
      </c>
      <c r="U400" s="37">
        <v>89</v>
      </c>
      <c r="V400" s="38">
        <v>8251865</v>
      </c>
      <c r="W400" s="39">
        <v>398</v>
      </c>
      <c r="X400" s="40">
        <v>396</v>
      </c>
      <c r="Y400" s="35">
        <v>360</v>
      </c>
      <c r="Z400" s="36">
        <v>137</v>
      </c>
      <c r="AA400" s="37">
        <v>136</v>
      </c>
      <c r="AB400" s="38">
        <v>470</v>
      </c>
      <c r="AC400" s="94">
        <v>352</v>
      </c>
      <c r="AD400" s="42">
        <v>0</v>
      </c>
      <c r="AE400" s="34">
        <v>100</v>
      </c>
      <c r="AF400" s="43">
        <v>0</v>
      </c>
    </row>
    <row r="401" spans="1:32" ht="18.75" customHeight="1">
      <c r="A401" s="29">
        <v>399</v>
      </c>
      <c r="B401" s="30" t="s">
        <v>3813</v>
      </c>
      <c r="C401" s="31" t="s">
        <v>681</v>
      </c>
      <c r="D401" s="32" t="s">
        <v>2087</v>
      </c>
      <c r="E401" s="42" t="s">
        <v>3813</v>
      </c>
      <c r="F401" s="44">
        <v>395</v>
      </c>
      <c r="G401" s="35">
        <v>51420385</v>
      </c>
      <c r="H401" s="36">
        <v>429</v>
      </c>
      <c r="I401" s="37">
        <v>425</v>
      </c>
      <c r="J401" s="38">
        <v>52892391</v>
      </c>
      <c r="K401" s="39" t="s">
        <v>3813</v>
      </c>
      <c r="L401" s="40" t="s">
        <v>3813</v>
      </c>
      <c r="M401" s="41" t="s">
        <v>3813</v>
      </c>
      <c r="N401" s="36">
        <v>406</v>
      </c>
      <c r="O401" s="37">
        <v>402</v>
      </c>
      <c r="P401" s="38">
        <v>12605267</v>
      </c>
      <c r="Q401" s="39">
        <v>432</v>
      </c>
      <c r="R401" s="40">
        <v>429</v>
      </c>
      <c r="S401" s="35">
        <v>34294109</v>
      </c>
      <c r="T401" s="36" t="s">
        <v>3813</v>
      </c>
      <c r="U401" s="37" t="s">
        <v>3813</v>
      </c>
      <c r="V401" s="59" t="s">
        <v>3813</v>
      </c>
      <c r="W401" s="39">
        <v>384</v>
      </c>
      <c r="X401" s="40">
        <v>382</v>
      </c>
      <c r="Y401" s="35">
        <v>644</v>
      </c>
      <c r="Z401" s="36">
        <v>52</v>
      </c>
      <c r="AA401" s="37">
        <v>52</v>
      </c>
      <c r="AB401" s="38">
        <v>711</v>
      </c>
      <c r="AC401" s="94">
        <v>356</v>
      </c>
      <c r="AD401" s="42">
        <v>0</v>
      </c>
      <c r="AE401" s="34">
        <v>100</v>
      </c>
      <c r="AF401" s="43">
        <v>0</v>
      </c>
    </row>
    <row r="402" spans="1:32" ht="18.75" customHeight="1">
      <c r="A402" s="45">
        <v>400</v>
      </c>
      <c r="B402" s="46" t="s">
        <v>3813</v>
      </c>
      <c r="C402" s="47" t="s">
        <v>682</v>
      </c>
      <c r="D402" s="48" t="s">
        <v>3376</v>
      </c>
      <c r="E402" s="49" t="s">
        <v>3813</v>
      </c>
      <c r="F402" s="50">
        <v>396</v>
      </c>
      <c r="G402" s="51">
        <v>51340566</v>
      </c>
      <c r="H402" s="52">
        <v>416</v>
      </c>
      <c r="I402" s="53">
        <v>412</v>
      </c>
      <c r="J402" s="54">
        <v>53777292</v>
      </c>
      <c r="K402" s="55" t="s">
        <v>3813</v>
      </c>
      <c r="L402" s="56" t="s">
        <v>3813</v>
      </c>
      <c r="M402" s="62" t="s">
        <v>3813</v>
      </c>
      <c r="N402" s="52" t="s">
        <v>3813</v>
      </c>
      <c r="O402" s="53" t="s">
        <v>3813</v>
      </c>
      <c r="P402" s="63" t="s">
        <v>3813</v>
      </c>
      <c r="Q402" s="55" t="s">
        <v>3813</v>
      </c>
      <c r="R402" s="56" t="s">
        <v>3813</v>
      </c>
      <c r="S402" s="62" t="s">
        <v>3813</v>
      </c>
      <c r="T402" s="52" t="s">
        <v>3813</v>
      </c>
      <c r="U402" s="53" t="s">
        <v>3813</v>
      </c>
      <c r="V402" s="63" t="s">
        <v>3813</v>
      </c>
      <c r="W402" s="55" t="s">
        <v>3813</v>
      </c>
      <c r="X402" s="56" t="s">
        <v>3813</v>
      </c>
      <c r="Y402" s="62" t="s">
        <v>3813</v>
      </c>
      <c r="Z402" s="52" t="s">
        <v>3813</v>
      </c>
      <c r="AA402" s="53" t="s">
        <v>3813</v>
      </c>
      <c r="AB402" s="63" t="s">
        <v>3813</v>
      </c>
      <c r="AC402" s="95">
        <v>321</v>
      </c>
      <c r="AD402" s="49">
        <v>0</v>
      </c>
      <c r="AE402" s="57">
        <v>100</v>
      </c>
      <c r="AF402" s="58">
        <v>0</v>
      </c>
    </row>
    <row r="403" spans="1:32" ht="18.75" customHeight="1">
      <c r="A403" s="15">
        <v>401</v>
      </c>
      <c r="B403" s="16" t="s">
        <v>3813</v>
      </c>
      <c r="C403" s="82" t="s">
        <v>3813</v>
      </c>
      <c r="D403" s="18" t="s">
        <v>465</v>
      </c>
      <c r="E403" s="19" t="s">
        <v>3813</v>
      </c>
      <c r="F403" s="20">
        <v>397</v>
      </c>
      <c r="G403" s="61" t="s">
        <v>3813</v>
      </c>
      <c r="H403" s="22">
        <v>434</v>
      </c>
      <c r="I403" s="23">
        <v>430</v>
      </c>
      <c r="J403" s="66" t="s">
        <v>3813</v>
      </c>
      <c r="K403" s="25">
        <v>261</v>
      </c>
      <c r="L403" s="26">
        <v>258</v>
      </c>
      <c r="M403" s="61" t="s">
        <v>3813</v>
      </c>
      <c r="N403" s="22">
        <v>339</v>
      </c>
      <c r="O403" s="23">
        <v>335</v>
      </c>
      <c r="P403" s="66" t="s">
        <v>3813</v>
      </c>
      <c r="Q403" s="25">
        <v>364</v>
      </c>
      <c r="R403" s="26">
        <v>361</v>
      </c>
      <c r="S403" s="61" t="s">
        <v>3813</v>
      </c>
      <c r="T403" s="22">
        <v>319</v>
      </c>
      <c r="U403" s="23">
        <v>316</v>
      </c>
      <c r="V403" s="66" t="s">
        <v>3813</v>
      </c>
      <c r="W403" s="25">
        <v>78</v>
      </c>
      <c r="X403" s="26">
        <v>77</v>
      </c>
      <c r="Y403" s="61" t="s">
        <v>3813</v>
      </c>
      <c r="Z403" s="22">
        <v>218</v>
      </c>
      <c r="AA403" s="23">
        <v>216</v>
      </c>
      <c r="AB403" s="66" t="s">
        <v>3813</v>
      </c>
      <c r="AC403" s="93">
        <v>382</v>
      </c>
      <c r="AD403" s="19">
        <v>0</v>
      </c>
      <c r="AE403" s="27">
        <v>100</v>
      </c>
      <c r="AF403" s="28">
        <v>0</v>
      </c>
    </row>
    <row r="404" spans="1:32" ht="18.75" customHeight="1">
      <c r="A404" s="159">
        <v>402</v>
      </c>
      <c r="B404" s="160" t="s">
        <v>3813</v>
      </c>
      <c r="C404" s="161" t="s">
        <v>683</v>
      </c>
      <c r="D404" s="162" t="s">
        <v>3815</v>
      </c>
      <c r="E404" s="163" t="s">
        <v>3813</v>
      </c>
      <c r="F404" s="164">
        <v>398</v>
      </c>
      <c r="G404" s="165">
        <v>51270269</v>
      </c>
      <c r="H404" s="166">
        <v>380</v>
      </c>
      <c r="I404" s="167">
        <v>376</v>
      </c>
      <c r="J404" s="168">
        <v>57602835</v>
      </c>
      <c r="K404" s="169">
        <v>468</v>
      </c>
      <c r="L404" s="170">
        <v>465</v>
      </c>
      <c r="M404" s="165">
        <v>2950406</v>
      </c>
      <c r="N404" s="166">
        <v>438</v>
      </c>
      <c r="O404" s="167">
        <v>434</v>
      </c>
      <c r="P404" s="168">
        <v>9786802</v>
      </c>
      <c r="Q404" s="169">
        <v>429</v>
      </c>
      <c r="R404" s="170">
        <v>426</v>
      </c>
      <c r="S404" s="165">
        <v>34632266</v>
      </c>
      <c r="T404" s="166">
        <v>395</v>
      </c>
      <c r="U404" s="167">
        <v>391</v>
      </c>
      <c r="V404" s="168">
        <v>359466</v>
      </c>
      <c r="W404" s="169">
        <v>166</v>
      </c>
      <c r="X404" s="170">
        <v>165</v>
      </c>
      <c r="Y404" s="165">
        <v>17926</v>
      </c>
      <c r="Z404" s="166">
        <v>385</v>
      </c>
      <c r="AA404" s="167">
        <v>381</v>
      </c>
      <c r="AB404" s="168">
        <v>155</v>
      </c>
      <c r="AC404" s="171">
        <v>352</v>
      </c>
      <c r="AD404" s="163">
        <v>0</v>
      </c>
      <c r="AE404" s="172">
        <v>100</v>
      </c>
      <c r="AF404" s="173">
        <v>0</v>
      </c>
    </row>
    <row r="405" spans="1:32" ht="18.75" customHeight="1">
      <c r="A405" s="159">
        <v>403</v>
      </c>
      <c r="B405" s="160">
        <v>433</v>
      </c>
      <c r="C405" s="161" t="s">
        <v>684</v>
      </c>
      <c r="D405" s="162" t="s">
        <v>3815</v>
      </c>
      <c r="E405" s="163" t="s">
        <v>3813</v>
      </c>
      <c r="F405" s="164">
        <v>399</v>
      </c>
      <c r="G405" s="165">
        <v>51224073</v>
      </c>
      <c r="H405" s="166">
        <v>430</v>
      </c>
      <c r="I405" s="167">
        <v>426</v>
      </c>
      <c r="J405" s="168">
        <v>52784296</v>
      </c>
      <c r="K405" s="169">
        <v>296</v>
      </c>
      <c r="L405" s="170">
        <v>293</v>
      </c>
      <c r="M405" s="165">
        <v>12449533</v>
      </c>
      <c r="N405" s="166">
        <v>114</v>
      </c>
      <c r="O405" s="167">
        <v>111</v>
      </c>
      <c r="P405" s="168">
        <v>46715418</v>
      </c>
      <c r="Q405" s="169">
        <v>237</v>
      </c>
      <c r="R405" s="170">
        <v>234</v>
      </c>
      <c r="S405" s="165">
        <v>60986037</v>
      </c>
      <c r="T405" s="166">
        <v>173</v>
      </c>
      <c r="U405" s="167">
        <v>172</v>
      </c>
      <c r="V405" s="168">
        <v>5042167</v>
      </c>
      <c r="W405" s="169">
        <v>367</v>
      </c>
      <c r="X405" s="170">
        <v>366</v>
      </c>
      <c r="Y405" s="165">
        <v>1168</v>
      </c>
      <c r="Z405" s="166">
        <v>333</v>
      </c>
      <c r="AA405" s="167">
        <v>329</v>
      </c>
      <c r="AB405" s="168">
        <v>204</v>
      </c>
      <c r="AC405" s="171">
        <v>321</v>
      </c>
      <c r="AD405" s="163">
        <v>0</v>
      </c>
      <c r="AE405" s="172">
        <v>100</v>
      </c>
      <c r="AF405" s="173">
        <v>0</v>
      </c>
    </row>
    <row r="406" spans="1:32" ht="18.75" customHeight="1">
      <c r="A406" s="29">
        <v>404</v>
      </c>
      <c r="B406" s="30" t="s">
        <v>3813</v>
      </c>
      <c r="C406" s="31" t="s">
        <v>685</v>
      </c>
      <c r="D406" s="32" t="s">
        <v>83</v>
      </c>
      <c r="E406" s="42" t="s">
        <v>3813</v>
      </c>
      <c r="F406" s="44">
        <v>400</v>
      </c>
      <c r="G406" s="35">
        <v>51195041</v>
      </c>
      <c r="H406" s="36">
        <v>405</v>
      </c>
      <c r="I406" s="37">
        <v>401</v>
      </c>
      <c r="J406" s="38">
        <v>54886324</v>
      </c>
      <c r="K406" s="39">
        <v>336</v>
      </c>
      <c r="L406" s="40">
        <v>333</v>
      </c>
      <c r="M406" s="35">
        <v>10432915</v>
      </c>
      <c r="N406" s="36">
        <v>408</v>
      </c>
      <c r="O406" s="37">
        <v>404</v>
      </c>
      <c r="P406" s="38">
        <v>12410542</v>
      </c>
      <c r="Q406" s="39">
        <v>482</v>
      </c>
      <c r="R406" s="40">
        <v>478</v>
      </c>
      <c r="S406" s="35">
        <v>23626440</v>
      </c>
      <c r="T406" s="36">
        <v>194</v>
      </c>
      <c r="U406" s="37">
        <v>193</v>
      </c>
      <c r="V406" s="38">
        <v>4204649</v>
      </c>
      <c r="W406" s="39">
        <v>354</v>
      </c>
      <c r="X406" s="40">
        <v>353</v>
      </c>
      <c r="Y406" s="35">
        <v>1975</v>
      </c>
      <c r="Z406" s="36">
        <v>326</v>
      </c>
      <c r="AA406" s="37">
        <v>322</v>
      </c>
      <c r="AB406" s="38">
        <v>213</v>
      </c>
      <c r="AC406" s="94">
        <v>311</v>
      </c>
      <c r="AD406" s="42">
        <v>0</v>
      </c>
      <c r="AE406" s="34">
        <v>100</v>
      </c>
      <c r="AF406" s="43">
        <v>0</v>
      </c>
    </row>
    <row r="407" spans="1:32" ht="18.75" customHeight="1">
      <c r="A407" s="45">
        <v>405</v>
      </c>
      <c r="B407" s="46" t="s">
        <v>3813</v>
      </c>
      <c r="C407" s="47" t="s">
        <v>686</v>
      </c>
      <c r="D407" s="48" t="s">
        <v>465</v>
      </c>
      <c r="E407" s="49" t="s">
        <v>3813</v>
      </c>
      <c r="F407" s="50">
        <v>401</v>
      </c>
      <c r="G407" s="51">
        <v>50826686</v>
      </c>
      <c r="H407" s="52">
        <v>447</v>
      </c>
      <c r="I407" s="53">
        <v>443</v>
      </c>
      <c r="J407" s="54">
        <v>50832436</v>
      </c>
      <c r="K407" s="55">
        <v>325</v>
      </c>
      <c r="L407" s="56">
        <v>322</v>
      </c>
      <c r="M407" s="51">
        <v>10801955</v>
      </c>
      <c r="N407" s="52">
        <v>278</v>
      </c>
      <c r="O407" s="53">
        <v>274</v>
      </c>
      <c r="P407" s="54">
        <v>23255113</v>
      </c>
      <c r="Q407" s="55">
        <v>423</v>
      </c>
      <c r="R407" s="56">
        <v>420</v>
      </c>
      <c r="S407" s="51">
        <v>35084832</v>
      </c>
      <c r="T407" s="52">
        <v>227</v>
      </c>
      <c r="U407" s="53">
        <v>225</v>
      </c>
      <c r="V407" s="54">
        <v>3366368</v>
      </c>
      <c r="W407" s="55">
        <v>209</v>
      </c>
      <c r="X407" s="56">
        <v>208</v>
      </c>
      <c r="Y407" s="51">
        <v>13772</v>
      </c>
      <c r="Z407" s="52">
        <v>231</v>
      </c>
      <c r="AA407" s="53">
        <v>229</v>
      </c>
      <c r="AB407" s="54">
        <v>320</v>
      </c>
      <c r="AC407" s="95">
        <v>385</v>
      </c>
      <c r="AD407" s="49">
        <v>0</v>
      </c>
      <c r="AE407" s="57">
        <v>100</v>
      </c>
      <c r="AF407" s="58">
        <v>0</v>
      </c>
    </row>
    <row r="408" spans="1:32" ht="18.75" customHeight="1">
      <c r="A408" s="15">
        <v>406</v>
      </c>
      <c r="B408" s="16" t="s">
        <v>3813</v>
      </c>
      <c r="C408" s="17" t="s">
        <v>687</v>
      </c>
      <c r="D408" s="18" t="s">
        <v>3369</v>
      </c>
      <c r="E408" s="19" t="s">
        <v>3813</v>
      </c>
      <c r="F408" s="20">
        <v>402</v>
      </c>
      <c r="G408" s="21">
        <v>50806224</v>
      </c>
      <c r="H408" s="22">
        <v>445</v>
      </c>
      <c r="I408" s="23">
        <v>441</v>
      </c>
      <c r="J408" s="24">
        <v>50866113</v>
      </c>
      <c r="K408" s="25">
        <v>317</v>
      </c>
      <c r="L408" s="26">
        <v>314</v>
      </c>
      <c r="M408" s="21">
        <v>11135416</v>
      </c>
      <c r="N408" s="22">
        <v>338</v>
      </c>
      <c r="O408" s="23">
        <v>334</v>
      </c>
      <c r="P408" s="24">
        <v>17110379</v>
      </c>
      <c r="Q408" s="25">
        <v>463</v>
      </c>
      <c r="R408" s="26">
        <v>459</v>
      </c>
      <c r="S408" s="21">
        <v>27766413</v>
      </c>
      <c r="T408" s="22">
        <v>114</v>
      </c>
      <c r="U408" s="23">
        <v>113</v>
      </c>
      <c r="V408" s="24">
        <v>6990138</v>
      </c>
      <c r="W408" s="25" t="s">
        <v>3813</v>
      </c>
      <c r="X408" s="26" t="s">
        <v>3813</v>
      </c>
      <c r="Y408" s="61" t="s">
        <v>3813</v>
      </c>
      <c r="Z408" s="22">
        <v>450</v>
      </c>
      <c r="AA408" s="23">
        <v>446</v>
      </c>
      <c r="AB408" s="24">
        <v>81</v>
      </c>
      <c r="AC408" s="93">
        <v>313</v>
      </c>
      <c r="AD408" s="19">
        <v>0</v>
      </c>
      <c r="AE408" s="27">
        <v>100</v>
      </c>
      <c r="AF408" s="28">
        <v>0</v>
      </c>
    </row>
    <row r="409" spans="1:32" ht="18.75" customHeight="1">
      <c r="A409" s="29">
        <v>407</v>
      </c>
      <c r="B409" s="30">
        <v>396</v>
      </c>
      <c r="C409" s="31" t="s">
        <v>688</v>
      </c>
      <c r="D409" s="32" t="s">
        <v>3369</v>
      </c>
      <c r="E409" s="33" t="s">
        <v>3813</v>
      </c>
      <c r="F409" s="34">
        <v>403</v>
      </c>
      <c r="G409" s="35">
        <v>50751004</v>
      </c>
      <c r="H409" s="36">
        <v>420</v>
      </c>
      <c r="I409" s="37">
        <v>416</v>
      </c>
      <c r="J409" s="38">
        <v>53465168</v>
      </c>
      <c r="K409" s="39">
        <v>192</v>
      </c>
      <c r="L409" s="40">
        <v>189</v>
      </c>
      <c r="M409" s="35">
        <v>16902811</v>
      </c>
      <c r="N409" s="36">
        <v>374</v>
      </c>
      <c r="O409" s="37">
        <v>370</v>
      </c>
      <c r="P409" s="38">
        <v>14376938</v>
      </c>
      <c r="Q409" s="39">
        <v>393</v>
      </c>
      <c r="R409" s="40">
        <v>390</v>
      </c>
      <c r="S409" s="35">
        <v>38905664</v>
      </c>
      <c r="T409" s="36">
        <v>324</v>
      </c>
      <c r="U409" s="37">
        <v>321</v>
      </c>
      <c r="V409" s="38">
        <v>1285659</v>
      </c>
      <c r="W409" s="39">
        <v>153</v>
      </c>
      <c r="X409" s="40">
        <v>152</v>
      </c>
      <c r="Y409" s="35">
        <v>19701</v>
      </c>
      <c r="Z409" s="36">
        <v>247</v>
      </c>
      <c r="AA409" s="37">
        <v>243</v>
      </c>
      <c r="AB409" s="38">
        <v>303</v>
      </c>
      <c r="AC409" s="94">
        <v>384</v>
      </c>
      <c r="AD409" s="42">
        <v>0</v>
      </c>
      <c r="AE409" s="34">
        <v>0</v>
      </c>
      <c r="AF409" s="43">
        <v>100</v>
      </c>
    </row>
    <row r="410" spans="1:32" ht="18.75" customHeight="1">
      <c r="A410" s="29">
        <v>408</v>
      </c>
      <c r="B410" s="30">
        <v>202</v>
      </c>
      <c r="C410" s="31" t="s">
        <v>3112</v>
      </c>
      <c r="D410" s="32" t="s">
        <v>3812</v>
      </c>
      <c r="E410" s="42" t="s">
        <v>3813</v>
      </c>
      <c r="F410" s="44">
        <v>404</v>
      </c>
      <c r="G410" s="35">
        <v>50727531</v>
      </c>
      <c r="H410" s="36">
        <v>36</v>
      </c>
      <c r="I410" s="37">
        <v>34</v>
      </c>
      <c r="J410" s="38">
        <v>102180360</v>
      </c>
      <c r="K410" s="39">
        <v>275</v>
      </c>
      <c r="L410" s="40">
        <v>272</v>
      </c>
      <c r="M410" s="35">
        <v>13398264</v>
      </c>
      <c r="N410" s="36">
        <v>302</v>
      </c>
      <c r="O410" s="37">
        <v>298</v>
      </c>
      <c r="P410" s="38">
        <v>20807594</v>
      </c>
      <c r="Q410" s="39">
        <v>290</v>
      </c>
      <c r="R410" s="40">
        <v>287</v>
      </c>
      <c r="S410" s="35">
        <v>52302806</v>
      </c>
      <c r="T410" s="36">
        <v>262</v>
      </c>
      <c r="U410" s="37">
        <v>260</v>
      </c>
      <c r="V410" s="38">
        <v>2533292</v>
      </c>
      <c r="W410" s="39">
        <v>340</v>
      </c>
      <c r="X410" s="40">
        <v>339</v>
      </c>
      <c r="Y410" s="35">
        <v>2589</v>
      </c>
      <c r="Z410" s="36">
        <v>485</v>
      </c>
      <c r="AA410" s="37">
        <v>481</v>
      </c>
      <c r="AB410" s="38">
        <v>45</v>
      </c>
      <c r="AC410" s="94">
        <v>372</v>
      </c>
      <c r="AD410" s="42">
        <v>0</v>
      </c>
      <c r="AE410" s="34">
        <v>100</v>
      </c>
      <c r="AF410" s="43">
        <v>0</v>
      </c>
    </row>
    <row r="411" spans="1:32" ht="18.75" customHeight="1">
      <c r="A411" s="29">
        <v>409</v>
      </c>
      <c r="B411" s="30">
        <v>27</v>
      </c>
      <c r="C411" s="31" t="s">
        <v>1060</v>
      </c>
      <c r="D411" s="32" t="s">
        <v>1751</v>
      </c>
      <c r="E411" s="42" t="s">
        <v>3813</v>
      </c>
      <c r="F411" s="44">
        <v>405</v>
      </c>
      <c r="G411" s="35">
        <v>50625749</v>
      </c>
      <c r="H411" s="36">
        <v>439</v>
      </c>
      <c r="I411" s="37">
        <v>435</v>
      </c>
      <c r="J411" s="38">
        <v>51505374</v>
      </c>
      <c r="K411" s="39">
        <v>454</v>
      </c>
      <c r="L411" s="40">
        <v>451</v>
      </c>
      <c r="M411" s="35">
        <v>3878267</v>
      </c>
      <c r="N411" s="36">
        <v>208</v>
      </c>
      <c r="O411" s="37">
        <v>205</v>
      </c>
      <c r="P411" s="38">
        <v>32124570</v>
      </c>
      <c r="Q411" s="39">
        <v>380</v>
      </c>
      <c r="R411" s="40">
        <v>377</v>
      </c>
      <c r="S411" s="35">
        <v>40026649</v>
      </c>
      <c r="T411" s="36">
        <v>283</v>
      </c>
      <c r="U411" s="37">
        <v>280</v>
      </c>
      <c r="V411" s="38">
        <v>2055076</v>
      </c>
      <c r="W411" s="39">
        <v>70</v>
      </c>
      <c r="X411" s="40">
        <v>69</v>
      </c>
      <c r="Y411" s="35">
        <v>32155</v>
      </c>
      <c r="Z411" s="36">
        <v>395</v>
      </c>
      <c r="AA411" s="37">
        <v>391</v>
      </c>
      <c r="AB411" s="38">
        <v>142</v>
      </c>
      <c r="AC411" s="94">
        <v>312</v>
      </c>
      <c r="AD411" s="42">
        <v>0</v>
      </c>
      <c r="AE411" s="34">
        <v>100</v>
      </c>
      <c r="AF411" s="43">
        <v>0</v>
      </c>
    </row>
    <row r="412" spans="1:32" ht="18.75" customHeight="1">
      <c r="A412" s="142">
        <v>410</v>
      </c>
      <c r="B412" s="143">
        <v>244</v>
      </c>
      <c r="C412" s="144" t="s">
        <v>689</v>
      </c>
      <c r="D412" s="145" t="s">
        <v>3815</v>
      </c>
      <c r="E412" s="146" t="s">
        <v>3813</v>
      </c>
      <c r="F412" s="147">
        <v>406</v>
      </c>
      <c r="G412" s="148">
        <v>50536524</v>
      </c>
      <c r="H412" s="149">
        <v>443</v>
      </c>
      <c r="I412" s="150">
        <v>439</v>
      </c>
      <c r="J412" s="151">
        <v>50973559</v>
      </c>
      <c r="K412" s="152">
        <v>299</v>
      </c>
      <c r="L412" s="153">
        <v>296</v>
      </c>
      <c r="M412" s="148">
        <v>12318146</v>
      </c>
      <c r="N412" s="149">
        <v>398</v>
      </c>
      <c r="O412" s="150">
        <v>394</v>
      </c>
      <c r="P412" s="151">
        <v>12900528</v>
      </c>
      <c r="Q412" s="152">
        <v>273</v>
      </c>
      <c r="R412" s="153">
        <v>270</v>
      </c>
      <c r="S412" s="148">
        <v>54199851</v>
      </c>
      <c r="T412" s="149">
        <v>418</v>
      </c>
      <c r="U412" s="150">
        <v>414</v>
      </c>
      <c r="V412" s="151">
        <v>5113</v>
      </c>
      <c r="W412" s="152">
        <v>294</v>
      </c>
      <c r="X412" s="153">
        <v>293</v>
      </c>
      <c r="Y412" s="148">
        <v>6053</v>
      </c>
      <c r="Z412" s="149">
        <v>223</v>
      </c>
      <c r="AA412" s="150">
        <v>221</v>
      </c>
      <c r="AB412" s="151">
        <v>326</v>
      </c>
      <c r="AC412" s="156">
        <v>384</v>
      </c>
      <c r="AD412" s="146">
        <v>0</v>
      </c>
      <c r="AE412" s="157">
        <v>100</v>
      </c>
      <c r="AF412" s="158">
        <v>0</v>
      </c>
    </row>
    <row r="413" spans="1:32" ht="18.75" customHeight="1">
      <c r="A413" s="15">
        <v>411</v>
      </c>
      <c r="B413" s="16" t="s">
        <v>3813</v>
      </c>
      <c r="C413" s="17" t="s">
        <v>690</v>
      </c>
      <c r="D413" s="18" t="s">
        <v>2086</v>
      </c>
      <c r="E413" s="19" t="s">
        <v>3813</v>
      </c>
      <c r="F413" s="20">
        <v>407</v>
      </c>
      <c r="G413" s="21">
        <v>50500514</v>
      </c>
      <c r="H413" s="22">
        <v>440</v>
      </c>
      <c r="I413" s="23">
        <v>436</v>
      </c>
      <c r="J413" s="24">
        <v>51373896</v>
      </c>
      <c r="K413" s="25">
        <v>461</v>
      </c>
      <c r="L413" s="26">
        <v>458</v>
      </c>
      <c r="M413" s="21">
        <v>3351440</v>
      </c>
      <c r="N413" s="22">
        <v>472</v>
      </c>
      <c r="O413" s="23">
        <v>468</v>
      </c>
      <c r="P413" s="24">
        <v>4573505</v>
      </c>
      <c r="Q413" s="25">
        <v>484</v>
      </c>
      <c r="R413" s="26">
        <v>480</v>
      </c>
      <c r="S413" s="21">
        <v>23078823</v>
      </c>
      <c r="T413" s="22">
        <v>362</v>
      </c>
      <c r="U413" s="23">
        <v>359</v>
      </c>
      <c r="V413" s="24">
        <v>761934</v>
      </c>
      <c r="W413" s="25" t="s">
        <v>3813</v>
      </c>
      <c r="X413" s="26" t="s">
        <v>3813</v>
      </c>
      <c r="Y413" s="61" t="s">
        <v>3813</v>
      </c>
      <c r="Z413" s="22">
        <v>401</v>
      </c>
      <c r="AA413" s="23">
        <v>397</v>
      </c>
      <c r="AB413" s="24">
        <v>137</v>
      </c>
      <c r="AC413" s="93">
        <v>321</v>
      </c>
      <c r="AD413" s="19">
        <v>0</v>
      </c>
      <c r="AE413" s="27">
        <v>100</v>
      </c>
      <c r="AF413" s="28">
        <v>0</v>
      </c>
    </row>
    <row r="414" spans="1:32" ht="18.75" customHeight="1">
      <c r="A414" s="29">
        <v>412</v>
      </c>
      <c r="B414" s="30" t="s">
        <v>3813</v>
      </c>
      <c r="C414" s="31" t="s">
        <v>691</v>
      </c>
      <c r="D414" s="32" t="s">
        <v>3816</v>
      </c>
      <c r="E414" s="42" t="s">
        <v>3813</v>
      </c>
      <c r="F414" s="44">
        <v>408</v>
      </c>
      <c r="G414" s="35">
        <v>50447220</v>
      </c>
      <c r="H414" s="36">
        <v>446</v>
      </c>
      <c r="I414" s="37">
        <v>442</v>
      </c>
      <c r="J414" s="38">
        <v>50844246</v>
      </c>
      <c r="K414" s="39" t="s">
        <v>3813</v>
      </c>
      <c r="L414" s="40" t="s">
        <v>3813</v>
      </c>
      <c r="M414" s="41" t="s">
        <v>3813</v>
      </c>
      <c r="N414" s="36" t="s">
        <v>3813</v>
      </c>
      <c r="O414" s="37" t="s">
        <v>3813</v>
      </c>
      <c r="P414" s="59" t="s">
        <v>3813</v>
      </c>
      <c r="Q414" s="39" t="s">
        <v>3813</v>
      </c>
      <c r="R414" s="40" t="s">
        <v>3813</v>
      </c>
      <c r="S414" s="41" t="s">
        <v>3813</v>
      </c>
      <c r="T414" s="36" t="s">
        <v>3813</v>
      </c>
      <c r="U414" s="37" t="s">
        <v>3813</v>
      </c>
      <c r="V414" s="59" t="s">
        <v>3813</v>
      </c>
      <c r="W414" s="39" t="s">
        <v>3813</v>
      </c>
      <c r="X414" s="40" t="s">
        <v>3813</v>
      </c>
      <c r="Y414" s="41" t="s">
        <v>3813</v>
      </c>
      <c r="Z414" s="36" t="s">
        <v>3813</v>
      </c>
      <c r="AA414" s="37" t="s">
        <v>3813</v>
      </c>
      <c r="AB414" s="59" t="s">
        <v>3813</v>
      </c>
      <c r="AC414" s="94">
        <v>400</v>
      </c>
      <c r="AD414" s="42">
        <v>0</v>
      </c>
      <c r="AE414" s="34">
        <v>100</v>
      </c>
      <c r="AF414" s="43">
        <v>0</v>
      </c>
    </row>
    <row r="415" spans="1:32" ht="18.75" customHeight="1">
      <c r="A415" s="159">
        <v>413</v>
      </c>
      <c r="B415" s="160">
        <v>385</v>
      </c>
      <c r="C415" s="161" t="s">
        <v>1223</v>
      </c>
      <c r="D415" s="162" t="s">
        <v>3815</v>
      </c>
      <c r="E415" s="163" t="s">
        <v>3813</v>
      </c>
      <c r="F415" s="164">
        <v>409</v>
      </c>
      <c r="G415" s="165">
        <v>50392263</v>
      </c>
      <c r="H415" s="166">
        <v>442</v>
      </c>
      <c r="I415" s="167">
        <v>438</v>
      </c>
      <c r="J415" s="168">
        <v>51039783</v>
      </c>
      <c r="K415" s="169">
        <v>243</v>
      </c>
      <c r="L415" s="170">
        <v>240</v>
      </c>
      <c r="M415" s="165">
        <v>14607362</v>
      </c>
      <c r="N415" s="166">
        <v>281</v>
      </c>
      <c r="O415" s="167">
        <v>277</v>
      </c>
      <c r="P415" s="168">
        <v>22669790</v>
      </c>
      <c r="Q415" s="169">
        <v>431</v>
      </c>
      <c r="R415" s="170">
        <v>428</v>
      </c>
      <c r="S415" s="165">
        <v>34604658</v>
      </c>
      <c r="T415" s="166">
        <v>438</v>
      </c>
      <c r="U415" s="167">
        <v>434</v>
      </c>
      <c r="V415" s="168">
        <v>-1090249</v>
      </c>
      <c r="W415" s="169">
        <v>399</v>
      </c>
      <c r="X415" s="170">
        <v>397</v>
      </c>
      <c r="Y415" s="165">
        <v>347</v>
      </c>
      <c r="Z415" s="166">
        <v>312</v>
      </c>
      <c r="AA415" s="167">
        <v>308</v>
      </c>
      <c r="AB415" s="168">
        <v>222</v>
      </c>
      <c r="AC415" s="171">
        <v>342</v>
      </c>
      <c r="AD415" s="163">
        <v>0</v>
      </c>
      <c r="AE415" s="172">
        <v>100</v>
      </c>
      <c r="AF415" s="173">
        <v>0</v>
      </c>
    </row>
    <row r="416" spans="1:32" ht="18.75" customHeight="1">
      <c r="A416" s="29">
        <v>414</v>
      </c>
      <c r="B416" s="30">
        <v>416</v>
      </c>
      <c r="C416" s="31" t="s">
        <v>566</v>
      </c>
      <c r="D416" s="32" t="s">
        <v>3815</v>
      </c>
      <c r="E416" s="42" t="s">
        <v>3813</v>
      </c>
      <c r="F416" s="44">
        <v>410</v>
      </c>
      <c r="G416" s="35">
        <v>50223031</v>
      </c>
      <c r="H416" s="36">
        <v>329</v>
      </c>
      <c r="I416" s="37">
        <v>326</v>
      </c>
      <c r="J416" s="38">
        <v>62800209</v>
      </c>
      <c r="K416" s="39">
        <v>205</v>
      </c>
      <c r="L416" s="40">
        <v>202</v>
      </c>
      <c r="M416" s="35">
        <v>16030546</v>
      </c>
      <c r="N416" s="36">
        <v>423</v>
      </c>
      <c r="O416" s="37">
        <v>419</v>
      </c>
      <c r="P416" s="38">
        <v>10958803</v>
      </c>
      <c r="Q416" s="39">
        <v>374</v>
      </c>
      <c r="R416" s="40">
        <v>371</v>
      </c>
      <c r="S416" s="35">
        <v>40836155</v>
      </c>
      <c r="T416" s="36">
        <v>345</v>
      </c>
      <c r="U416" s="37">
        <v>342</v>
      </c>
      <c r="V416" s="38">
        <v>1040809</v>
      </c>
      <c r="W416" s="39">
        <v>97</v>
      </c>
      <c r="X416" s="40">
        <v>96</v>
      </c>
      <c r="Y416" s="35">
        <v>28980</v>
      </c>
      <c r="Z416" s="36">
        <v>37</v>
      </c>
      <c r="AA416" s="37">
        <v>37</v>
      </c>
      <c r="AB416" s="38">
        <v>815</v>
      </c>
      <c r="AC416" s="94">
        <v>321</v>
      </c>
      <c r="AD416" s="42">
        <v>0</v>
      </c>
      <c r="AE416" s="34">
        <v>100</v>
      </c>
      <c r="AF416" s="43">
        <v>0</v>
      </c>
    </row>
    <row r="417" spans="1:32" ht="18.75" customHeight="1">
      <c r="A417" s="45">
        <v>415</v>
      </c>
      <c r="B417" s="46">
        <v>468</v>
      </c>
      <c r="C417" s="47" t="s">
        <v>3292</v>
      </c>
      <c r="D417" s="48" t="s">
        <v>3373</v>
      </c>
      <c r="E417" s="49" t="s">
        <v>3813</v>
      </c>
      <c r="F417" s="50">
        <v>411</v>
      </c>
      <c r="G417" s="51">
        <v>50204436</v>
      </c>
      <c r="H417" s="52">
        <v>458</v>
      </c>
      <c r="I417" s="53">
        <v>454</v>
      </c>
      <c r="J417" s="54">
        <v>50204436</v>
      </c>
      <c r="K417" s="55">
        <v>410</v>
      </c>
      <c r="L417" s="56">
        <v>407</v>
      </c>
      <c r="M417" s="51">
        <v>6615264</v>
      </c>
      <c r="N417" s="52">
        <v>419</v>
      </c>
      <c r="O417" s="53">
        <v>415</v>
      </c>
      <c r="P417" s="54">
        <v>11110844</v>
      </c>
      <c r="Q417" s="55">
        <v>234</v>
      </c>
      <c r="R417" s="56">
        <v>231</v>
      </c>
      <c r="S417" s="51">
        <v>61145653</v>
      </c>
      <c r="T417" s="52">
        <v>413</v>
      </c>
      <c r="U417" s="53">
        <v>409</v>
      </c>
      <c r="V417" s="54">
        <v>97836</v>
      </c>
      <c r="W417" s="55">
        <v>387</v>
      </c>
      <c r="X417" s="56">
        <v>385</v>
      </c>
      <c r="Y417" s="51">
        <v>557</v>
      </c>
      <c r="Z417" s="52">
        <v>156</v>
      </c>
      <c r="AA417" s="53">
        <v>155</v>
      </c>
      <c r="AB417" s="54">
        <v>427</v>
      </c>
      <c r="AC417" s="95">
        <v>321</v>
      </c>
      <c r="AD417" s="49">
        <v>0</v>
      </c>
      <c r="AE417" s="57">
        <v>100</v>
      </c>
      <c r="AF417" s="58">
        <v>0</v>
      </c>
    </row>
    <row r="418" spans="1:32" ht="18.75" customHeight="1">
      <c r="A418" s="174">
        <v>416</v>
      </c>
      <c r="B418" s="175" t="s">
        <v>3813</v>
      </c>
      <c r="C418" s="176" t="s">
        <v>692</v>
      </c>
      <c r="D418" s="177" t="s">
        <v>3815</v>
      </c>
      <c r="E418" s="178" t="s">
        <v>3813</v>
      </c>
      <c r="F418" s="179">
        <v>412</v>
      </c>
      <c r="G418" s="180">
        <v>50167935</v>
      </c>
      <c r="H418" s="181">
        <v>436</v>
      </c>
      <c r="I418" s="182">
        <v>432</v>
      </c>
      <c r="J418" s="183">
        <v>52407024</v>
      </c>
      <c r="K418" s="184">
        <v>388</v>
      </c>
      <c r="L418" s="185">
        <v>385</v>
      </c>
      <c r="M418" s="180">
        <v>7646894</v>
      </c>
      <c r="N418" s="181">
        <v>370</v>
      </c>
      <c r="O418" s="182">
        <v>366</v>
      </c>
      <c r="P418" s="183">
        <v>14722853</v>
      </c>
      <c r="Q418" s="184">
        <v>481</v>
      </c>
      <c r="R418" s="185">
        <v>477</v>
      </c>
      <c r="S418" s="180">
        <v>23840449</v>
      </c>
      <c r="T418" s="181">
        <v>213</v>
      </c>
      <c r="U418" s="182">
        <v>211</v>
      </c>
      <c r="V418" s="183">
        <v>3904495</v>
      </c>
      <c r="W418" s="184">
        <v>273</v>
      </c>
      <c r="X418" s="185">
        <v>272</v>
      </c>
      <c r="Y418" s="180">
        <v>7784</v>
      </c>
      <c r="Z418" s="181">
        <v>494</v>
      </c>
      <c r="AA418" s="182">
        <v>490</v>
      </c>
      <c r="AB418" s="183">
        <v>35</v>
      </c>
      <c r="AC418" s="186">
        <v>371</v>
      </c>
      <c r="AD418" s="178">
        <v>0</v>
      </c>
      <c r="AE418" s="187">
        <v>100</v>
      </c>
      <c r="AF418" s="188">
        <v>0</v>
      </c>
    </row>
    <row r="419" spans="1:32" ht="18.75" customHeight="1">
      <c r="A419" s="159">
        <v>417</v>
      </c>
      <c r="B419" s="160" t="s">
        <v>3813</v>
      </c>
      <c r="C419" s="161" t="s">
        <v>24</v>
      </c>
      <c r="D419" s="162" t="s">
        <v>3815</v>
      </c>
      <c r="E419" s="163" t="s">
        <v>3813</v>
      </c>
      <c r="F419" s="164">
        <v>413</v>
      </c>
      <c r="G419" s="165">
        <v>50159722</v>
      </c>
      <c r="H419" s="166">
        <v>453</v>
      </c>
      <c r="I419" s="167">
        <v>449</v>
      </c>
      <c r="J419" s="168">
        <v>50470894</v>
      </c>
      <c r="K419" s="169">
        <v>489</v>
      </c>
      <c r="L419" s="170">
        <v>486</v>
      </c>
      <c r="M419" s="165">
        <v>808214</v>
      </c>
      <c r="N419" s="166">
        <v>105</v>
      </c>
      <c r="O419" s="167">
        <v>102</v>
      </c>
      <c r="P419" s="168">
        <v>49064110</v>
      </c>
      <c r="Q419" s="169">
        <v>136</v>
      </c>
      <c r="R419" s="170">
        <v>133</v>
      </c>
      <c r="S419" s="165">
        <v>87520673</v>
      </c>
      <c r="T419" s="166">
        <v>476</v>
      </c>
      <c r="U419" s="167">
        <v>472</v>
      </c>
      <c r="V419" s="168">
        <v>-6239334</v>
      </c>
      <c r="W419" s="169">
        <v>92</v>
      </c>
      <c r="X419" s="170">
        <v>91</v>
      </c>
      <c r="Y419" s="165">
        <v>29256</v>
      </c>
      <c r="Z419" s="166">
        <v>437</v>
      </c>
      <c r="AA419" s="167">
        <v>433</v>
      </c>
      <c r="AB419" s="168">
        <v>96</v>
      </c>
      <c r="AC419" s="171">
        <v>384</v>
      </c>
      <c r="AD419" s="163">
        <v>0</v>
      </c>
      <c r="AE419" s="172">
        <v>100</v>
      </c>
      <c r="AF419" s="173">
        <v>0</v>
      </c>
    </row>
    <row r="420" spans="1:32" ht="18.75" customHeight="1">
      <c r="A420" s="29">
        <v>418</v>
      </c>
      <c r="B420" s="30">
        <v>393</v>
      </c>
      <c r="C420" s="31" t="s">
        <v>25</v>
      </c>
      <c r="D420" s="32" t="s">
        <v>465</v>
      </c>
      <c r="E420" s="42" t="s">
        <v>3813</v>
      </c>
      <c r="F420" s="44">
        <v>414</v>
      </c>
      <c r="G420" s="35">
        <v>50111828</v>
      </c>
      <c r="H420" s="36">
        <v>450</v>
      </c>
      <c r="I420" s="37">
        <v>446</v>
      </c>
      <c r="J420" s="38">
        <v>50695761</v>
      </c>
      <c r="K420" s="39">
        <v>399</v>
      </c>
      <c r="L420" s="40">
        <v>396</v>
      </c>
      <c r="M420" s="35">
        <v>7041083</v>
      </c>
      <c r="N420" s="36">
        <v>273</v>
      </c>
      <c r="O420" s="37">
        <v>269</v>
      </c>
      <c r="P420" s="38">
        <v>23800528</v>
      </c>
      <c r="Q420" s="39">
        <v>396</v>
      </c>
      <c r="R420" s="40">
        <v>393</v>
      </c>
      <c r="S420" s="35">
        <v>38417495</v>
      </c>
      <c r="T420" s="36">
        <v>431</v>
      </c>
      <c r="U420" s="37">
        <v>427</v>
      </c>
      <c r="V420" s="38">
        <v>-679267</v>
      </c>
      <c r="W420" s="39">
        <v>321</v>
      </c>
      <c r="X420" s="40">
        <v>320</v>
      </c>
      <c r="Y420" s="35">
        <v>3422</v>
      </c>
      <c r="Z420" s="36">
        <v>415</v>
      </c>
      <c r="AA420" s="37">
        <v>411</v>
      </c>
      <c r="AB420" s="38">
        <v>122</v>
      </c>
      <c r="AC420" s="94">
        <v>341</v>
      </c>
      <c r="AD420" s="42">
        <v>0</v>
      </c>
      <c r="AE420" s="34">
        <v>70.83</v>
      </c>
      <c r="AF420" s="43">
        <v>29.17</v>
      </c>
    </row>
    <row r="421" spans="1:32" ht="18.75" customHeight="1">
      <c r="A421" s="159">
        <v>419</v>
      </c>
      <c r="B421" s="160">
        <v>303</v>
      </c>
      <c r="C421" s="161" t="s">
        <v>26</v>
      </c>
      <c r="D421" s="162" t="s">
        <v>3815</v>
      </c>
      <c r="E421" s="163" t="s">
        <v>3813</v>
      </c>
      <c r="F421" s="164">
        <v>415</v>
      </c>
      <c r="G421" s="165">
        <v>50086301</v>
      </c>
      <c r="H421" s="166">
        <v>456</v>
      </c>
      <c r="I421" s="167">
        <v>452</v>
      </c>
      <c r="J421" s="168">
        <v>50347446</v>
      </c>
      <c r="K421" s="169">
        <v>364</v>
      </c>
      <c r="L421" s="170">
        <v>361</v>
      </c>
      <c r="M421" s="165">
        <v>8961121</v>
      </c>
      <c r="N421" s="166">
        <v>320</v>
      </c>
      <c r="O421" s="167">
        <v>316</v>
      </c>
      <c r="P421" s="168">
        <v>18871457</v>
      </c>
      <c r="Q421" s="169">
        <v>325</v>
      </c>
      <c r="R421" s="170">
        <v>322</v>
      </c>
      <c r="S421" s="165">
        <v>46921631</v>
      </c>
      <c r="T421" s="166">
        <v>291</v>
      </c>
      <c r="U421" s="167">
        <v>288</v>
      </c>
      <c r="V421" s="168">
        <v>1910389</v>
      </c>
      <c r="W421" s="169">
        <v>215</v>
      </c>
      <c r="X421" s="170">
        <v>214</v>
      </c>
      <c r="Y421" s="165">
        <v>13481</v>
      </c>
      <c r="Z421" s="166">
        <v>411</v>
      </c>
      <c r="AA421" s="167">
        <v>407</v>
      </c>
      <c r="AB421" s="168">
        <v>129</v>
      </c>
      <c r="AC421" s="171">
        <v>383</v>
      </c>
      <c r="AD421" s="163">
        <v>0</v>
      </c>
      <c r="AE421" s="172">
        <v>100</v>
      </c>
      <c r="AF421" s="173">
        <v>0</v>
      </c>
    </row>
    <row r="422" spans="1:32" ht="18.75" customHeight="1">
      <c r="A422" s="45">
        <v>420</v>
      </c>
      <c r="B422" s="46" t="s">
        <v>3813</v>
      </c>
      <c r="C422" s="47" t="s">
        <v>27</v>
      </c>
      <c r="D422" s="48" t="s">
        <v>1750</v>
      </c>
      <c r="E422" s="49" t="s">
        <v>3813</v>
      </c>
      <c r="F422" s="50">
        <v>416</v>
      </c>
      <c r="G422" s="51">
        <v>49915319</v>
      </c>
      <c r="H422" s="52">
        <v>427</v>
      </c>
      <c r="I422" s="53">
        <v>423</v>
      </c>
      <c r="J422" s="54">
        <v>53082172</v>
      </c>
      <c r="K422" s="55">
        <v>222</v>
      </c>
      <c r="L422" s="56">
        <v>219</v>
      </c>
      <c r="M422" s="51">
        <v>15459561</v>
      </c>
      <c r="N422" s="52">
        <v>457</v>
      </c>
      <c r="O422" s="53">
        <v>453</v>
      </c>
      <c r="P422" s="54">
        <v>7366963</v>
      </c>
      <c r="Q422" s="55">
        <v>213</v>
      </c>
      <c r="R422" s="56">
        <v>210</v>
      </c>
      <c r="S422" s="51">
        <v>66352161</v>
      </c>
      <c r="T422" s="52">
        <v>297</v>
      </c>
      <c r="U422" s="53">
        <v>294</v>
      </c>
      <c r="V422" s="54">
        <v>1771340</v>
      </c>
      <c r="W422" s="55">
        <v>385</v>
      </c>
      <c r="X422" s="56">
        <v>383</v>
      </c>
      <c r="Y422" s="51">
        <v>597</v>
      </c>
      <c r="Z422" s="52">
        <v>154</v>
      </c>
      <c r="AA422" s="53">
        <v>153</v>
      </c>
      <c r="AB422" s="54">
        <v>430</v>
      </c>
      <c r="AC422" s="95">
        <v>331</v>
      </c>
      <c r="AD422" s="49">
        <v>0</v>
      </c>
      <c r="AE422" s="57">
        <v>100</v>
      </c>
      <c r="AF422" s="58">
        <v>0</v>
      </c>
    </row>
    <row r="423" spans="1:32" ht="18.75" customHeight="1">
      <c r="A423" s="15">
        <v>421</v>
      </c>
      <c r="B423" s="16" t="s">
        <v>3813</v>
      </c>
      <c r="C423" s="17" t="s">
        <v>28</v>
      </c>
      <c r="D423" s="18" t="s">
        <v>3368</v>
      </c>
      <c r="E423" s="19" t="s">
        <v>3813</v>
      </c>
      <c r="F423" s="20">
        <v>417</v>
      </c>
      <c r="G423" s="21">
        <v>49882093</v>
      </c>
      <c r="H423" s="22">
        <v>364</v>
      </c>
      <c r="I423" s="23">
        <v>360</v>
      </c>
      <c r="J423" s="24">
        <v>58804895</v>
      </c>
      <c r="K423" s="25">
        <v>216</v>
      </c>
      <c r="L423" s="26">
        <v>213</v>
      </c>
      <c r="M423" s="21">
        <v>15737064</v>
      </c>
      <c r="N423" s="22">
        <v>298</v>
      </c>
      <c r="O423" s="23">
        <v>294</v>
      </c>
      <c r="P423" s="24">
        <v>21344002</v>
      </c>
      <c r="Q423" s="25">
        <v>339</v>
      </c>
      <c r="R423" s="26">
        <v>336</v>
      </c>
      <c r="S423" s="21">
        <v>44678538</v>
      </c>
      <c r="T423" s="22">
        <v>439</v>
      </c>
      <c r="U423" s="23">
        <v>435</v>
      </c>
      <c r="V423" s="24">
        <v>-1257840</v>
      </c>
      <c r="W423" s="25" t="s">
        <v>3813</v>
      </c>
      <c r="X423" s="26" t="s">
        <v>3813</v>
      </c>
      <c r="Y423" s="61" t="s">
        <v>3813</v>
      </c>
      <c r="Z423" s="22">
        <v>232</v>
      </c>
      <c r="AA423" s="23">
        <v>230</v>
      </c>
      <c r="AB423" s="24">
        <v>320</v>
      </c>
      <c r="AC423" s="93">
        <v>369</v>
      </c>
      <c r="AD423" s="19">
        <v>0</v>
      </c>
      <c r="AE423" s="27">
        <v>100</v>
      </c>
      <c r="AF423" s="28">
        <v>0</v>
      </c>
    </row>
    <row r="424" spans="1:32" ht="18.75" customHeight="1">
      <c r="A424" s="29">
        <v>422</v>
      </c>
      <c r="B424" s="30" t="s">
        <v>3813</v>
      </c>
      <c r="C424" s="31" t="s">
        <v>29</v>
      </c>
      <c r="D424" s="32" t="s">
        <v>3369</v>
      </c>
      <c r="E424" s="42" t="s">
        <v>3813</v>
      </c>
      <c r="F424" s="44">
        <v>418</v>
      </c>
      <c r="G424" s="35">
        <v>49775594</v>
      </c>
      <c r="H424" s="36">
        <v>109</v>
      </c>
      <c r="I424" s="37">
        <v>107</v>
      </c>
      <c r="J424" s="38">
        <v>91248615</v>
      </c>
      <c r="K424" s="39">
        <v>277</v>
      </c>
      <c r="L424" s="40">
        <v>274</v>
      </c>
      <c r="M424" s="35">
        <v>13195623</v>
      </c>
      <c r="N424" s="36">
        <v>367</v>
      </c>
      <c r="O424" s="37">
        <v>363</v>
      </c>
      <c r="P424" s="38">
        <v>14818352</v>
      </c>
      <c r="Q424" s="39">
        <v>369</v>
      </c>
      <c r="R424" s="40">
        <v>366</v>
      </c>
      <c r="S424" s="35">
        <v>41361611</v>
      </c>
      <c r="T424" s="36">
        <v>54</v>
      </c>
      <c r="U424" s="37">
        <v>53</v>
      </c>
      <c r="V424" s="38">
        <v>12504197</v>
      </c>
      <c r="W424" s="39">
        <v>284</v>
      </c>
      <c r="X424" s="40">
        <v>283</v>
      </c>
      <c r="Y424" s="35">
        <v>6544</v>
      </c>
      <c r="Z424" s="36">
        <v>500</v>
      </c>
      <c r="AA424" s="37">
        <v>496</v>
      </c>
      <c r="AB424" s="38">
        <v>1</v>
      </c>
      <c r="AC424" s="94">
        <v>384</v>
      </c>
      <c r="AD424" s="42">
        <v>0</v>
      </c>
      <c r="AE424" s="34">
        <v>40</v>
      </c>
      <c r="AF424" s="43">
        <v>60</v>
      </c>
    </row>
    <row r="425" spans="1:32" ht="18.75" customHeight="1">
      <c r="A425" s="29">
        <v>423</v>
      </c>
      <c r="B425" s="30">
        <v>375</v>
      </c>
      <c r="C425" s="31" t="s">
        <v>1213</v>
      </c>
      <c r="D425" s="32" t="s">
        <v>3376</v>
      </c>
      <c r="E425" s="42" t="s">
        <v>3813</v>
      </c>
      <c r="F425" s="44">
        <v>419</v>
      </c>
      <c r="G425" s="35">
        <v>49720773</v>
      </c>
      <c r="H425" s="36">
        <v>221</v>
      </c>
      <c r="I425" s="37">
        <v>219</v>
      </c>
      <c r="J425" s="38">
        <v>74728156</v>
      </c>
      <c r="K425" s="39" t="s">
        <v>3813</v>
      </c>
      <c r="L425" s="40" t="s">
        <v>3813</v>
      </c>
      <c r="M425" s="41" t="s">
        <v>3813</v>
      </c>
      <c r="N425" s="36">
        <v>110</v>
      </c>
      <c r="O425" s="37">
        <v>107</v>
      </c>
      <c r="P425" s="38">
        <v>47932847</v>
      </c>
      <c r="Q425" s="39" t="s">
        <v>3813</v>
      </c>
      <c r="R425" s="40" t="s">
        <v>3813</v>
      </c>
      <c r="S425" s="41" t="s">
        <v>3813</v>
      </c>
      <c r="T425" s="36" t="s">
        <v>3813</v>
      </c>
      <c r="U425" s="37" t="s">
        <v>3813</v>
      </c>
      <c r="V425" s="59" t="s">
        <v>3813</v>
      </c>
      <c r="W425" s="39">
        <v>207</v>
      </c>
      <c r="X425" s="40">
        <v>206</v>
      </c>
      <c r="Y425" s="35">
        <v>14203</v>
      </c>
      <c r="Z425" s="36">
        <v>70</v>
      </c>
      <c r="AA425" s="37">
        <v>70</v>
      </c>
      <c r="AB425" s="38">
        <v>636</v>
      </c>
      <c r="AC425" s="94">
        <v>356</v>
      </c>
      <c r="AD425" s="42">
        <v>0</v>
      </c>
      <c r="AE425" s="34">
        <v>100</v>
      </c>
      <c r="AF425" s="43">
        <v>0</v>
      </c>
    </row>
    <row r="426" spans="1:32" ht="18.75" customHeight="1">
      <c r="A426" s="159">
        <v>424</v>
      </c>
      <c r="B426" s="160">
        <v>394</v>
      </c>
      <c r="C426" s="161" t="s">
        <v>480</v>
      </c>
      <c r="D426" s="162" t="s">
        <v>3815</v>
      </c>
      <c r="E426" s="193" t="s">
        <v>3813</v>
      </c>
      <c r="F426" s="172">
        <v>420</v>
      </c>
      <c r="G426" s="165">
        <v>49702652</v>
      </c>
      <c r="H426" s="166">
        <v>457</v>
      </c>
      <c r="I426" s="167">
        <v>453</v>
      </c>
      <c r="J426" s="168">
        <v>50258402</v>
      </c>
      <c r="K426" s="169">
        <v>92</v>
      </c>
      <c r="L426" s="170">
        <v>90</v>
      </c>
      <c r="M426" s="165">
        <v>24194064</v>
      </c>
      <c r="N426" s="166">
        <v>155</v>
      </c>
      <c r="O426" s="167">
        <v>152</v>
      </c>
      <c r="P426" s="168">
        <v>38689520</v>
      </c>
      <c r="Q426" s="169">
        <v>155</v>
      </c>
      <c r="R426" s="170">
        <v>152</v>
      </c>
      <c r="S426" s="165">
        <v>81738856</v>
      </c>
      <c r="T426" s="166">
        <v>434</v>
      </c>
      <c r="U426" s="167">
        <v>430</v>
      </c>
      <c r="V426" s="168">
        <v>-841566</v>
      </c>
      <c r="W426" s="169">
        <v>260</v>
      </c>
      <c r="X426" s="170">
        <v>259</v>
      </c>
      <c r="Y426" s="165">
        <v>9089</v>
      </c>
      <c r="Z426" s="166">
        <v>18</v>
      </c>
      <c r="AA426" s="167">
        <v>18</v>
      </c>
      <c r="AB426" s="168">
        <v>1088</v>
      </c>
      <c r="AC426" s="171">
        <v>321</v>
      </c>
      <c r="AD426" s="163">
        <v>0</v>
      </c>
      <c r="AE426" s="172">
        <v>100</v>
      </c>
      <c r="AF426" s="173">
        <v>0</v>
      </c>
    </row>
    <row r="427" spans="1:32" ht="18.75" customHeight="1">
      <c r="A427" s="45">
        <v>425</v>
      </c>
      <c r="B427" s="46">
        <v>403</v>
      </c>
      <c r="C427" s="47" t="s">
        <v>553</v>
      </c>
      <c r="D427" s="48" t="s">
        <v>1751</v>
      </c>
      <c r="E427" s="49" t="s">
        <v>3813</v>
      </c>
      <c r="F427" s="50">
        <v>421</v>
      </c>
      <c r="G427" s="51">
        <v>49660065</v>
      </c>
      <c r="H427" s="52">
        <v>459</v>
      </c>
      <c r="I427" s="53">
        <v>455</v>
      </c>
      <c r="J427" s="54">
        <v>49998283</v>
      </c>
      <c r="K427" s="55">
        <v>404</v>
      </c>
      <c r="L427" s="56">
        <v>401</v>
      </c>
      <c r="M427" s="51">
        <v>6872398</v>
      </c>
      <c r="N427" s="52">
        <v>451</v>
      </c>
      <c r="O427" s="53">
        <v>447</v>
      </c>
      <c r="P427" s="54">
        <v>8514441</v>
      </c>
      <c r="Q427" s="55">
        <v>433</v>
      </c>
      <c r="R427" s="56">
        <v>430</v>
      </c>
      <c r="S427" s="51">
        <v>33177568</v>
      </c>
      <c r="T427" s="52">
        <v>322</v>
      </c>
      <c r="U427" s="53">
        <v>319</v>
      </c>
      <c r="V427" s="54">
        <v>1303563</v>
      </c>
      <c r="W427" s="55">
        <v>423</v>
      </c>
      <c r="X427" s="56">
        <v>421</v>
      </c>
      <c r="Y427" s="51">
        <v>79</v>
      </c>
      <c r="Z427" s="52">
        <v>360</v>
      </c>
      <c r="AA427" s="53">
        <v>356</v>
      </c>
      <c r="AB427" s="54">
        <v>180</v>
      </c>
      <c r="AC427" s="95">
        <v>372</v>
      </c>
      <c r="AD427" s="49">
        <v>0</v>
      </c>
      <c r="AE427" s="57">
        <v>100</v>
      </c>
      <c r="AF427" s="58">
        <v>0</v>
      </c>
    </row>
    <row r="428" spans="1:32" ht="18.75" customHeight="1">
      <c r="A428" s="15">
        <v>426</v>
      </c>
      <c r="B428" s="16" t="s">
        <v>3813</v>
      </c>
      <c r="C428" s="17" t="s">
        <v>30</v>
      </c>
      <c r="D428" s="18" t="s">
        <v>3369</v>
      </c>
      <c r="E428" s="19" t="s">
        <v>3813</v>
      </c>
      <c r="F428" s="20">
        <v>422</v>
      </c>
      <c r="G428" s="21">
        <v>49650016</v>
      </c>
      <c r="H428" s="22">
        <v>412</v>
      </c>
      <c r="I428" s="23">
        <v>408</v>
      </c>
      <c r="J428" s="24">
        <v>54202193</v>
      </c>
      <c r="K428" s="25">
        <v>172</v>
      </c>
      <c r="L428" s="26">
        <v>169</v>
      </c>
      <c r="M428" s="21">
        <v>18201945</v>
      </c>
      <c r="N428" s="22">
        <v>140</v>
      </c>
      <c r="O428" s="23">
        <v>137</v>
      </c>
      <c r="P428" s="24">
        <v>41601593</v>
      </c>
      <c r="Q428" s="25">
        <v>286</v>
      </c>
      <c r="R428" s="26">
        <v>283</v>
      </c>
      <c r="S428" s="21">
        <v>52794804</v>
      </c>
      <c r="T428" s="22">
        <v>214</v>
      </c>
      <c r="U428" s="23">
        <v>212</v>
      </c>
      <c r="V428" s="24">
        <v>3875830</v>
      </c>
      <c r="W428" s="25">
        <v>267</v>
      </c>
      <c r="X428" s="26">
        <v>266</v>
      </c>
      <c r="Y428" s="21">
        <v>8401</v>
      </c>
      <c r="Z428" s="22">
        <v>196</v>
      </c>
      <c r="AA428" s="23">
        <v>195</v>
      </c>
      <c r="AB428" s="24">
        <v>353</v>
      </c>
      <c r="AC428" s="93">
        <v>311</v>
      </c>
      <c r="AD428" s="19">
        <v>0</v>
      </c>
      <c r="AE428" s="27">
        <v>100</v>
      </c>
      <c r="AF428" s="28">
        <v>0</v>
      </c>
    </row>
    <row r="429" spans="1:32" ht="18.75" customHeight="1">
      <c r="A429" s="29">
        <v>427</v>
      </c>
      <c r="B429" s="30" t="s">
        <v>3813</v>
      </c>
      <c r="C429" s="31" t="s">
        <v>2393</v>
      </c>
      <c r="D429" s="32" t="s">
        <v>3375</v>
      </c>
      <c r="E429" s="42" t="s">
        <v>3813</v>
      </c>
      <c r="F429" s="44">
        <v>423</v>
      </c>
      <c r="G429" s="35">
        <v>49585921</v>
      </c>
      <c r="H429" s="36">
        <v>463</v>
      </c>
      <c r="I429" s="37">
        <v>459</v>
      </c>
      <c r="J429" s="38">
        <v>49585921</v>
      </c>
      <c r="K429" s="39">
        <v>252</v>
      </c>
      <c r="L429" s="40">
        <v>249</v>
      </c>
      <c r="M429" s="35">
        <v>14216366</v>
      </c>
      <c r="N429" s="36">
        <v>3</v>
      </c>
      <c r="O429" s="37">
        <v>3</v>
      </c>
      <c r="P429" s="38">
        <v>278906749</v>
      </c>
      <c r="Q429" s="39">
        <v>9</v>
      </c>
      <c r="R429" s="40">
        <v>8</v>
      </c>
      <c r="S429" s="35">
        <v>298833738</v>
      </c>
      <c r="T429" s="36">
        <v>485</v>
      </c>
      <c r="U429" s="37">
        <v>481</v>
      </c>
      <c r="V429" s="38">
        <v>-8838798</v>
      </c>
      <c r="W429" s="39">
        <v>177</v>
      </c>
      <c r="X429" s="40">
        <v>176</v>
      </c>
      <c r="Y429" s="35">
        <v>17148</v>
      </c>
      <c r="Z429" s="36">
        <v>89</v>
      </c>
      <c r="AA429" s="37">
        <v>89</v>
      </c>
      <c r="AB429" s="38">
        <v>576</v>
      </c>
      <c r="AC429" s="94">
        <v>382</v>
      </c>
      <c r="AD429" s="42">
        <v>0</v>
      </c>
      <c r="AE429" s="34">
        <v>100</v>
      </c>
      <c r="AF429" s="43">
        <v>0</v>
      </c>
    </row>
    <row r="430" spans="1:32" ht="18.75" customHeight="1">
      <c r="A430" s="159">
        <v>428</v>
      </c>
      <c r="B430" s="195">
        <v>50</v>
      </c>
      <c r="C430" s="161" t="s">
        <v>31</v>
      </c>
      <c r="D430" s="162" t="s">
        <v>3815</v>
      </c>
      <c r="E430" s="163" t="s">
        <v>3813</v>
      </c>
      <c r="F430" s="164">
        <v>424</v>
      </c>
      <c r="G430" s="165">
        <v>49559175</v>
      </c>
      <c r="H430" s="166">
        <v>360</v>
      </c>
      <c r="I430" s="167">
        <v>357</v>
      </c>
      <c r="J430" s="168">
        <v>59204861</v>
      </c>
      <c r="K430" s="169">
        <v>430</v>
      </c>
      <c r="L430" s="170">
        <v>427</v>
      </c>
      <c r="M430" s="165">
        <v>5291767</v>
      </c>
      <c r="N430" s="166">
        <v>493</v>
      </c>
      <c r="O430" s="167">
        <v>489</v>
      </c>
      <c r="P430" s="168">
        <v>-6874897</v>
      </c>
      <c r="Q430" s="169">
        <v>140</v>
      </c>
      <c r="R430" s="170">
        <v>137</v>
      </c>
      <c r="S430" s="165">
        <v>85151706</v>
      </c>
      <c r="T430" s="166">
        <v>491</v>
      </c>
      <c r="U430" s="167">
        <v>487</v>
      </c>
      <c r="V430" s="168">
        <v>-13241628</v>
      </c>
      <c r="W430" s="169">
        <v>61</v>
      </c>
      <c r="X430" s="170">
        <v>60</v>
      </c>
      <c r="Y430" s="165">
        <v>34071</v>
      </c>
      <c r="Z430" s="166">
        <v>158</v>
      </c>
      <c r="AA430" s="167">
        <v>157</v>
      </c>
      <c r="AB430" s="168">
        <v>419</v>
      </c>
      <c r="AC430" s="171">
        <v>382</v>
      </c>
      <c r="AD430" s="163">
        <v>0</v>
      </c>
      <c r="AE430" s="172">
        <v>0</v>
      </c>
      <c r="AF430" s="173">
        <v>100</v>
      </c>
    </row>
    <row r="431" spans="1:32" ht="18.75" customHeight="1">
      <c r="A431" s="29">
        <v>429</v>
      </c>
      <c r="B431" s="30">
        <v>341</v>
      </c>
      <c r="C431" s="31" t="s">
        <v>2427</v>
      </c>
      <c r="D431" s="32" t="s">
        <v>3371</v>
      </c>
      <c r="E431" s="42" t="s">
        <v>3813</v>
      </c>
      <c r="F431" s="44">
        <v>425</v>
      </c>
      <c r="G431" s="35">
        <v>49531863</v>
      </c>
      <c r="H431" s="36">
        <v>359</v>
      </c>
      <c r="I431" s="37">
        <v>356</v>
      </c>
      <c r="J431" s="38">
        <v>59391137</v>
      </c>
      <c r="K431" s="39">
        <v>469</v>
      </c>
      <c r="L431" s="40">
        <v>466</v>
      </c>
      <c r="M431" s="35">
        <v>2774154</v>
      </c>
      <c r="N431" s="36">
        <v>235</v>
      </c>
      <c r="O431" s="37">
        <v>232</v>
      </c>
      <c r="P431" s="38">
        <v>27809274</v>
      </c>
      <c r="Q431" s="39">
        <v>138</v>
      </c>
      <c r="R431" s="40">
        <v>135</v>
      </c>
      <c r="S431" s="35">
        <v>87036670</v>
      </c>
      <c r="T431" s="36">
        <v>475</v>
      </c>
      <c r="U431" s="37">
        <v>471</v>
      </c>
      <c r="V431" s="38">
        <v>-6091157</v>
      </c>
      <c r="W431" s="39">
        <v>362</v>
      </c>
      <c r="X431" s="40">
        <v>361</v>
      </c>
      <c r="Y431" s="35">
        <v>1315</v>
      </c>
      <c r="Z431" s="36">
        <v>315</v>
      </c>
      <c r="AA431" s="37">
        <v>311</v>
      </c>
      <c r="AB431" s="38">
        <v>219</v>
      </c>
      <c r="AC431" s="94">
        <v>382</v>
      </c>
      <c r="AD431" s="42">
        <v>0</v>
      </c>
      <c r="AE431" s="34">
        <v>100</v>
      </c>
      <c r="AF431" s="43">
        <v>0</v>
      </c>
    </row>
    <row r="432" spans="1:32" ht="18.75" customHeight="1">
      <c r="A432" s="45">
        <v>430</v>
      </c>
      <c r="B432" s="46" t="s">
        <v>3813</v>
      </c>
      <c r="C432" s="47" t="s">
        <v>32</v>
      </c>
      <c r="D432" s="48" t="s">
        <v>3072</v>
      </c>
      <c r="E432" s="65" t="s">
        <v>3813</v>
      </c>
      <c r="F432" s="57">
        <v>426</v>
      </c>
      <c r="G432" s="51">
        <v>49446814</v>
      </c>
      <c r="H432" s="52">
        <v>448</v>
      </c>
      <c r="I432" s="53">
        <v>444</v>
      </c>
      <c r="J432" s="54">
        <v>50823816</v>
      </c>
      <c r="K432" s="55" t="s">
        <v>3813</v>
      </c>
      <c r="L432" s="56" t="s">
        <v>3813</v>
      </c>
      <c r="M432" s="62" t="s">
        <v>3813</v>
      </c>
      <c r="N432" s="52">
        <v>488</v>
      </c>
      <c r="O432" s="53">
        <v>484</v>
      </c>
      <c r="P432" s="54">
        <v>1191107</v>
      </c>
      <c r="Q432" s="55">
        <v>498</v>
      </c>
      <c r="R432" s="56">
        <v>494</v>
      </c>
      <c r="S432" s="51">
        <v>12184599</v>
      </c>
      <c r="T432" s="52" t="s">
        <v>3813</v>
      </c>
      <c r="U432" s="53" t="s">
        <v>3813</v>
      </c>
      <c r="V432" s="63" t="s">
        <v>3813</v>
      </c>
      <c r="W432" s="55" t="s">
        <v>3813</v>
      </c>
      <c r="X432" s="56" t="s">
        <v>3813</v>
      </c>
      <c r="Y432" s="62" t="s">
        <v>3813</v>
      </c>
      <c r="Z432" s="52">
        <v>316</v>
      </c>
      <c r="AA432" s="53">
        <v>312</v>
      </c>
      <c r="AB432" s="54">
        <v>219</v>
      </c>
      <c r="AC432" s="95">
        <v>311</v>
      </c>
      <c r="AD432" s="49">
        <v>0</v>
      </c>
      <c r="AE432" s="57">
        <v>82</v>
      </c>
      <c r="AF432" s="58">
        <v>18</v>
      </c>
    </row>
    <row r="433" spans="1:32" ht="18.75" customHeight="1">
      <c r="A433" s="15">
        <v>431</v>
      </c>
      <c r="B433" s="16">
        <v>454</v>
      </c>
      <c r="C433" s="17" t="s">
        <v>728</v>
      </c>
      <c r="D433" s="18" t="s">
        <v>3369</v>
      </c>
      <c r="E433" s="19" t="s">
        <v>3813</v>
      </c>
      <c r="F433" s="20">
        <v>427</v>
      </c>
      <c r="G433" s="21">
        <v>49376749</v>
      </c>
      <c r="H433" s="22">
        <v>322</v>
      </c>
      <c r="I433" s="23">
        <v>320</v>
      </c>
      <c r="J433" s="24">
        <v>63349914</v>
      </c>
      <c r="K433" s="25">
        <v>113</v>
      </c>
      <c r="L433" s="26">
        <v>111</v>
      </c>
      <c r="M433" s="21">
        <v>22401909</v>
      </c>
      <c r="N433" s="22">
        <v>163</v>
      </c>
      <c r="O433" s="23">
        <v>160</v>
      </c>
      <c r="P433" s="24">
        <v>37788599</v>
      </c>
      <c r="Q433" s="25">
        <v>330</v>
      </c>
      <c r="R433" s="26">
        <v>327</v>
      </c>
      <c r="S433" s="21">
        <v>46346218</v>
      </c>
      <c r="T433" s="22">
        <v>55</v>
      </c>
      <c r="U433" s="23">
        <v>54</v>
      </c>
      <c r="V433" s="24">
        <v>12236307</v>
      </c>
      <c r="W433" s="25">
        <v>371</v>
      </c>
      <c r="X433" s="26">
        <v>370</v>
      </c>
      <c r="Y433" s="21">
        <v>1105</v>
      </c>
      <c r="Z433" s="22">
        <v>483</v>
      </c>
      <c r="AA433" s="23">
        <v>479</v>
      </c>
      <c r="AB433" s="24">
        <v>46</v>
      </c>
      <c r="AC433" s="93">
        <v>351</v>
      </c>
      <c r="AD433" s="19">
        <v>0</v>
      </c>
      <c r="AE433" s="27">
        <v>49</v>
      </c>
      <c r="AF433" s="28">
        <v>51</v>
      </c>
    </row>
    <row r="434" spans="1:32" ht="18.75" customHeight="1">
      <c r="A434" s="29">
        <v>432</v>
      </c>
      <c r="B434" s="30" t="s">
        <v>3813</v>
      </c>
      <c r="C434" s="31" t="s">
        <v>729</v>
      </c>
      <c r="D434" s="32" t="s">
        <v>3816</v>
      </c>
      <c r="E434" s="42" t="s">
        <v>3813</v>
      </c>
      <c r="F434" s="44">
        <v>428</v>
      </c>
      <c r="G434" s="35">
        <v>49368873</v>
      </c>
      <c r="H434" s="36">
        <v>455</v>
      </c>
      <c r="I434" s="37">
        <v>451</v>
      </c>
      <c r="J434" s="38">
        <v>50440891</v>
      </c>
      <c r="K434" s="39">
        <v>464</v>
      </c>
      <c r="L434" s="40">
        <v>461</v>
      </c>
      <c r="M434" s="35">
        <v>3103706</v>
      </c>
      <c r="N434" s="36">
        <v>405</v>
      </c>
      <c r="O434" s="37">
        <v>401</v>
      </c>
      <c r="P434" s="38">
        <v>12666007</v>
      </c>
      <c r="Q434" s="39">
        <v>491</v>
      </c>
      <c r="R434" s="40">
        <v>487</v>
      </c>
      <c r="S434" s="35">
        <v>21284562</v>
      </c>
      <c r="T434" s="36">
        <v>379</v>
      </c>
      <c r="U434" s="37">
        <v>376</v>
      </c>
      <c r="V434" s="38">
        <v>541926</v>
      </c>
      <c r="W434" s="39">
        <v>428</v>
      </c>
      <c r="X434" s="40">
        <v>426</v>
      </c>
      <c r="Y434" s="35">
        <v>48</v>
      </c>
      <c r="Z434" s="36">
        <v>345</v>
      </c>
      <c r="AA434" s="37">
        <v>341</v>
      </c>
      <c r="AB434" s="38">
        <v>192</v>
      </c>
      <c r="AC434" s="94">
        <v>311</v>
      </c>
      <c r="AD434" s="42">
        <v>0</v>
      </c>
      <c r="AE434" s="34">
        <v>100</v>
      </c>
      <c r="AF434" s="43">
        <v>0</v>
      </c>
    </row>
    <row r="435" spans="1:32" ht="18.75" customHeight="1">
      <c r="A435" s="159">
        <v>433</v>
      </c>
      <c r="B435" s="160" t="s">
        <v>3813</v>
      </c>
      <c r="C435" s="161" t="s">
        <v>730</v>
      </c>
      <c r="D435" s="162" t="s">
        <v>3815</v>
      </c>
      <c r="E435" s="163" t="s">
        <v>3813</v>
      </c>
      <c r="F435" s="164">
        <v>429</v>
      </c>
      <c r="G435" s="165">
        <v>49323247</v>
      </c>
      <c r="H435" s="166">
        <v>460</v>
      </c>
      <c r="I435" s="167">
        <v>456</v>
      </c>
      <c r="J435" s="168">
        <v>49987584</v>
      </c>
      <c r="K435" s="169">
        <v>155</v>
      </c>
      <c r="L435" s="170">
        <v>153</v>
      </c>
      <c r="M435" s="165">
        <v>19541079</v>
      </c>
      <c r="N435" s="166">
        <v>314</v>
      </c>
      <c r="O435" s="167">
        <v>310</v>
      </c>
      <c r="P435" s="168">
        <v>19737787</v>
      </c>
      <c r="Q435" s="169">
        <v>456</v>
      </c>
      <c r="R435" s="170">
        <v>452</v>
      </c>
      <c r="S435" s="165">
        <v>29629280</v>
      </c>
      <c r="T435" s="166">
        <v>167</v>
      </c>
      <c r="U435" s="167">
        <v>166</v>
      </c>
      <c r="V435" s="168">
        <v>5158824</v>
      </c>
      <c r="W435" s="169">
        <v>114</v>
      </c>
      <c r="X435" s="170">
        <v>113</v>
      </c>
      <c r="Y435" s="165">
        <v>26054</v>
      </c>
      <c r="Z435" s="166">
        <v>43</v>
      </c>
      <c r="AA435" s="167">
        <v>43</v>
      </c>
      <c r="AB435" s="168">
        <v>767</v>
      </c>
      <c r="AC435" s="171">
        <v>321</v>
      </c>
      <c r="AD435" s="163">
        <v>0</v>
      </c>
      <c r="AE435" s="172">
        <v>100</v>
      </c>
      <c r="AF435" s="173">
        <v>0</v>
      </c>
    </row>
    <row r="436" spans="1:32" ht="18.75" customHeight="1">
      <c r="A436" s="29">
        <v>434</v>
      </c>
      <c r="B436" s="30">
        <v>408</v>
      </c>
      <c r="C436" s="31" t="s">
        <v>558</v>
      </c>
      <c r="D436" s="32" t="s">
        <v>3812</v>
      </c>
      <c r="E436" s="42" t="s">
        <v>3813</v>
      </c>
      <c r="F436" s="44">
        <v>430</v>
      </c>
      <c r="G436" s="35">
        <v>49322127</v>
      </c>
      <c r="H436" s="36">
        <v>407</v>
      </c>
      <c r="I436" s="37">
        <v>403</v>
      </c>
      <c r="J436" s="38">
        <v>54687999</v>
      </c>
      <c r="K436" s="39">
        <v>413</v>
      </c>
      <c r="L436" s="40">
        <v>410</v>
      </c>
      <c r="M436" s="35">
        <v>6289999</v>
      </c>
      <c r="N436" s="36">
        <v>214</v>
      </c>
      <c r="O436" s="37">
        <v>211</v>
      </c>
      <c r="P436" s="38">
        <v>31072254</v>
      </c>
      <c r="Q436" s="39">
        <v>161</v>
      </c>
      <c r="R436" s="40">
        <v>158</v>
      </c>
      <c r="S436" s="35">
        <v>80300175</v>
      </c>
      <c r="T436" s="36">
        <v>450</v>
      </c>
      <c r="U436" s="37">
        <v>446</v>
      </c>
      <c r="V436" s="38">
        <v>-2194335</v>
      </c>
      <c r="W436" s="39">
        <v>241</v>
      </c>
      <c r="X436" s="40">
        <v>240</v>
      </c>
      <c r="Y436" s="35">
        <v>11062</v>
      </c>
      <c r="Z436" s="36">
        <v>320</v>
      </c>
      <c r="AA436" s="37">
        <v>316</v>
      </c>
      <c r="AB436" s="38">
        <v>216</v>
      </c>
      <c r="AC436" s="94">
        <v>356</v>
      </c>
      <c r="AD436" s="42">
        <v>0</v>
      </c>
      <c r="AE436" s="34">
        <v>100</v>
      </c>
      <c r="AF436" s="43">
        <v>0</v>
      </c>
    </row>
    <row r="437" spans="1:32" ht="18.75" customHeight="1">
      <c r="A437" s="142">
        <v>435</v>
      </c>
      <c r="B437" s="143" t="s">
        <v>3813</v>
      </c>
      <c r="C437" s="194" t="s">
        <v>3813</v>
      </c>
      <c r="D437" s="145" t="s">
        <v>3815</v>
      </c>
      <c r="E437" s="146" t="s">
        <v>3813</v>
      </c>
      <c r="F437" s="147">
        <v>431</v>
      </c>
      <c r="G437" s="154" t="s">
        <v>3813</v>
      </c>
      <c r="H437" s="149">
        <v>424</v>
      </c>
      <c r="I437" s="150">
        <v>420</v>
      </c>
      <c r="J437" s="155" t="s">
        <v>3813</v>
      </c>
      <c r="K437" s="152">
        <v>473</v>
      </c>
      <c r="L437" s="153">
        <v>470</v>
      </c>
      <c r="M437" s="154" t="s">
        <v>3813</v>
      </c>
      <c r="N437" s="149">
        <v>387</v>
      </c>
      <c r="O437" s="150">
        <v>383</v>
      </c>
      <c r="P437" s="155" t="s">
        <v>3813</v>
      </c>
      <c r="Q437" s="152">
        <v>241</v>
      </c>
      <c r="R437" s="153">
        <v>238</v>
      </c>
      <c r="S437" s="154" t="s">
        <v>3813</v>
      </c>
      <c r="T437" s="149">
        <v>333</v>
      </c>
      <c r="U437" s="150">
        <v>330</v>
      </c>
      <c r="V437" s="155" t="s">
        <v>3813</v>
      </c>
      <c r="W437" s="152">
        <v>240</v>
      </c>
      <c r="X437" s="153">
        <v>239</v>
      </c>
      <c r="Y437" s="154" t="s">
        <v>3813</v>
      </c>
      <c r="Z437" s="149">
        <v>459</v>
      </c>
      <c r="AA437" s="150">
        <v>455</v>
      </c>
      <c r="AB437" s="155" t="s">
        <v>3813</v>
      </c>
      <c r="AC437" s="156">
        <v>356</v>
      </c>
      <c r="AD437" s="146">
        <v>0</v>
      </c>
      <c r="AE437" s="157">
        <v>100</v>
      </c>
      <c r="AF437" s="158">
        <v>0</v>
      </c>
    </row>
    <row r="438" spans="1:32" ht="18.75" customHeight="1">
      <c r="A438" s="174">
        <v>436</v>
      </c>
      <c r="B438" s="175">
        <v>455</v>
      </c>
      <c r="C438" s="176" t="s">
        <v>731</v>
      </c>
      <c r="D438" s="177" t="s">
        <v>3815</v>
      </c>
      <c r="E438" s="178" t="s">
        <v>3813</v>
      </c>
      <c r="F438" s="179">
        <v>432</v>
      </c>
      <c r="G438" s="180">
        <v>49047640</v>
      </c>
      <c r="H438" s="181">
        <v>421</v>
      </c>
      <c r="I438" s="182">
        <v>417</v>
      </c>
      <c r="J438" s="183">
        <v>53464735</v>
      </c>
      <c r="K438" s="184">
        <v>429</v>
      </c>
      <c r="L438" s="185">
        <v>426</v>
      </c>
      <c r="M438" s="180">
        <v>5344709</v>
      </c>
      <c r="N438" s="181">
        <v>226</v>
      </c>
      <c r="O438" s="182">
        <v>223</v>
      </c>
      <c r="P438" s="183">
        <v>29054224</v>
      </c>
      <c r="Q438" s="184">
        <v>361</v>
      </c>
      <c r="R438" s="185">
        <v>358</v>
      </c>
      <c r="S438" s="180">
        <v>42309035</v>
      </c>
      <c r="T438" s="181">
        <v>386</v>
      </c>
      <c r="U438" s="182">
        <v>382</v>
      </c>
      <c r="V438" s="183">
        <v>470606</v>
      </c>
      <c r="W438" s="184">
        <v>120</v>
      </c>
      <c r="X438" s="185">
        <v>119</v>
      </c>
      <c r="Y438" s="180">
        <v>25400</v>
      </c>
      <c r="Z438" s="181">
        <v>452</v>
      </c>
      <c r="AA438" s="182">
        <v>448</v>
      </c>
      <c r="AB438" s="183">
        <v>80</v>
      </c>
      <c r="AC438" s="186">
        <v>383</v>
      </c>
      <c r="AD438" s="178">
        <v>0</v>
      </c>
      <c r="AE438" s="187">
        <v>0</v>
      </c>
      <c r="AF438" s="188">
        <v>100</v>
      </c>
    </row>
    <row r="439" spans="1:32" ht="18.75" customHeight="1">
      <c r="A439" s="29">
        <v>437</v>
      </c>
      <c r="B439" s="30">
        <v>281</v>
      </c>
      <c r="C439" s="31" t="s">
        <v>732</v>
      </c>
      <c r="D439" s="32" t="s">
        <v>3373</v>
      </c>
      <c r="E439" s="42" t="s">
        <v>3813</v>
      </c>
      <c r="F439" s="44">
        <v>433</v>
      </c>
      <c r="G439" s="35">
        <v>48977309</v>
      </c>
      <c r="H439" s="36">
        <v>308</v>
      </c>
      <c r="I439" s="37">
        <v>306</v>
      </c>
      <c r="J439" s="38">
        <v>65100166</v>
      </c>
      <c r="K439" s="39">
        <v>412</v>
      </c>
      <c r="L439" s="40">
        <v>409</v>
      </c>
      <c r="M439" s="35">
        <v>6392198</v>
      </c>
      <c r="N439" s="36">
        <v>448</v>
      </c>
      <c r="O439" s="37">
        <v>444</v>
      </c>
      <c r="P439" s="38">
        <v>8773648</v>
      </c>
      <c r="Q439" s="39">
        <v>410</v>
      </c>
      <c r="R439" s="40">
        <v>407</v>
      </c>
      <c r="S439" s="35">
        <v>36896665</v>
      </c>
      <c r="T439" s="36">
        <v>350</v>
      </c>
      <c r="U439" s="37">
        <v>347</v>
      </c>
      <c r="V439" s="38">
        <v>964959</v>
      </c>
      <c r="W439" s="39">
        <v>157</v>
      </c>
      <c r="X439" s="40">
        <v>156</v>
      </c>
      <c r="Y439" s="35">
        <v>19330</v>
      </c>
      <c r="Z439" s="36">
        <v>290</v>
      </c>
      <c r="AA439" s="37">
        <v>286</v>
      </c>
      <c r="AB439" s="38">
        <v>254</v>
      </c>
      <c r="AC439" s="94">
        <v>311</v>
      </c>
      <c r="AD439" s="42">
        <v>0</v>
      </c>
      <c r="AE439" s="34">
        <v>100</v>
      </c>
      <c r="AF439" s="43">
        <v>0</v>
      </c>
    </row>
    <row r="440" spans="1:32" ht="18.75" customHeight="1">
      <c r="A440" s="159">
        <v>438</v>
      </c>
      <c r="B440" s="160">
        <v>426</v>
      </c>
      <c r="C440" s="161" t="s">
        <v>575</v>
      </c>
      <c r="D440" s="162" t="s">
        <v>3815</v>
      </c>
      <c r="E440" s="163" t="s">
        <v>3813</v>
      </c>
      <c r="F440" s="164">
        <v>434</v>
      </c>
      <c r="G440" s="165">
        <v>48922648</v>
      </c>
      <c r="H440" s="166">
        <v>328</v>
      </c>
      <c r="I440" s="167">
        <v>325</v>
      </c>
      <c r="J440" s="168">
        <v>62851149</v>
      </c>
      <c r="K440" s="169">
        <v>407</v>
      </c>
      <c r="L440" s="170">
        <v>404</v>
      </c>
      <c r="M440" s="165">
        <v>6757498</v>
      </c>
      <c r="N440" s="166">
        <v>130</v>
      </c>
      <c r="O440" s="167">
        <v>127</v>
      </c>
      <c r="P440" s="168">
        <v>43650448</v>
      </c>
      <c r="Q440" s="169">
        <v>171</v>
      </c>
      <c r="R440" s="170">
        <v>168</v>
      </c>
      <c r="S440" s="165">
        <v>76825056</v>
      </c>
      <c r="T440" s="166">
        <v>312</v>
      </c>
      <c r="U440" s="167">
        <v>309</v>
      </c>
      <c r="V440" s="168">
        <v>1522251</v>
      </c>
      <c r="W440" s="169" t="s">
        <v>3813</v>
      </c>
      <c r="X440" s="170" t="s">
        <v>3813</v>
      </c>
      <c r="Y440" s="189" t="s">
        <v>3813</v>
      </c>
      <c r="Z440" s="166">
        <v>155</v>
      </c>
      <c r="AA440" s="167">
        <v>154</v>
      </c>
      <c r="AB440" s="168">
        <v>429</v>
      </c>
      <c r="AC440" s="171">
        <v>322</v>
      </c>
      <c r="AD440" s="163">
        <v>0</v>
      </c>
      <c r="AE440" s="172">
        <v>100</v>
      </c>
      <c r="AF440" s="173">
        <v>0</v>
      </c>
    </row>
    <row r="441" spans="1:32" ht="18.75" customHeight="1">
      <c r="A441" s="29">
        <v>439</v>
      </c>
      <c r="B441" s="30">
        <v>361</v>
      </c>
      <c r="C441" s="31" t="s">
        <v>2355</v>
      </c>
      <c r="D441" s="32" t="s">
        <v>2356</v>
      </c>
      <c r="E441" s="42" t="s">
        <v>3813</v>
      </c>
      <c r="F441" s="44">
        <v>435</v>
      </c>
      <c r="G441" s="35">
        <v>48811964</v>
      </c>
      <c r="H441" s="36">
        <v>468</v>
      </c>
      <c r="I441" s="37">
        <v>464</v>
      </c>
      <c r="J441" s="38">
        <v>48811964</v>
      </c>
      <c r="K441" s="39">
        <v>109</v>
      </c>
      <c r="L441" s="40">
        <v>107</v>
      </c>
      <c r="M441" s="35">
        <v>22785669</v>
      </c>
      <c r="N441" s="36">
        <v>4</v>
      </c>
      <c r="O441" s="37">
        <v>4</v>
      </c>
      <c r="P441" s="38">
        <v>229000785</v>
      </c>
      <c r="Q441" s="39">
        <v>19</v>
      </c>
      <c r="R441" s="40">
        <v>17</v>
      </c>
      <c r="S441" s="35">
        <v>236386373</v>
      </c>
      <c r="T441" s="36">
        <v>19</v>
      </c>
      <c r="U441" s="37">
        <v>18</v>
      </c>
      <c r="V441" s="38">
        <v>17508143</v>
      </c>
      <c r="W441" s="39">
        <v>265</v>
      </c>
      <c r="X441" s="40">
        <v>264</v>
      </c>
      <c r="Y441" s="35">
        <v>8615</v>
      </c>
      <c r="Z441" s="36">
        <v>367</v>
      </c>
      <c r="AA441" s="37">
        <v>363</v>
      </c>
      <c r="AB441" s="38">
        <v>175</v>
      </c>
      <c r="AC441" s="94">
        <v>369</v>
      </c>
      <c r="AD441" s="42">
        <v>0</v>
      </c>
      <c r="AE441" s="34">
        <v>58</v>
      </c>
      <c r="AF441" s="43">
        <v>42</v>
      </c>
    </row>
    <row r="442" spans="1:32" ht="18.75" customHeight="1">
      <c r="A442" s="45">
        <v>440</v>
      </c>
      <c r="B442" s="46" t="s">
        <v>3813</v>
      </c>
      <c r="C442" s="67" t="s">
        <v>3813</v>
      </c>
      <c r="D442" s="48" t="s">
        <v>3373</v>
      </c>
      <c r="E442" s="49" t="s">
        <v>3813</v>
      </c>
      <c r="F442" s="50">
        <v>436</v>
      </c>
      <c r="G442" s="62" t="s">
        <v>3813</v>
      </c>
      <c r="H442" s="52">
        <v>467</v>
      </c>
      <c r="I442" s="53">
        <v>463</v>
      </c>
      <c r="J442" s="63" t="s">
        <v>3813</v>
      </c>
      <c r="K442" s="55">
        <v>334</v>
      </c>
      <c r="L442" s="56">
        <v>331</v>
      </c>
      <c r="M442" s="62" t="s">
        <v>3813</v>
      </c>
      <c r="N442" s="52">
        <v>286</v>
      </c>
      <c r="O442" s="53">
        <v>282</v>
      </c>
      <c r="P442" s="63" t="s">
        <v>3813</v>
      </c>
      <c r="Q442" s="55">
        <v>405</v>
      </c>
      <c r="R442" s="56">
        <v>402</v>
      </c>
      <c r="S442" s="62" t="s">
        <v>3813</v>
      </c>
      <c r="T442" s="52">
        <v>270</v>
      </c>
      <c r="U442" s="53">
        <v>268</v>
      </c>
      <c r="V442" s="63" t="s">
        <v>3813</v>
      </c>
      <c r="W442" s="55">
        <v>309</v>
      </c>
      <c r="X442" s="56">
        <v>308</v>
      </c>
      <c r="Y442" s="62" t="s">
        <v>3813</v>
      </c>
      <c r="Z442" s="52">
        <v>203</v>
      </c>
      <c r="AA442" s="53">
        <v>202</v>
      </c>
      <c r="AB442" s="63" t="s">
        <v>3813</v>
      </c>
      <c r="AC442" s="95">
        <v>321</v>
      </c>
      <c r="AD442" s="49">
        <v>0</v>
      </c>
      <c r="AE442" s="57">
        <v>100</v>
      </c>
      <c r="AF442" s="58">
        <v>0</v>
      </c>
    </row>
    <row r="443" spans="1:32" ht="18.75" customHeight="1">
      <c r="A443" s="15">
        <v>441</v>
      </c>
      <c r="B443" s="16">
        <v>389</v>
      </c>
      <c r="C443" s="17" t="s">
        <v>733</v>
      </c>
      <c r="D443" s="18" t="s">
        <v>1173</v>
      </c>
      <c r="E443" s="19" t="s">
        <v>3813</v>
      </c>
      <c r="F443" s="20">
        <v>437</v>
      </c>
      <c r="G443" s="21">
        <v>48746837</v>
      </c>
      <c r="H443" s="22">
        <v>437</v>
      </c>
      <c r="I443" s="23">
        <v>433</v>
      </c>
      <c r="J443" s="24">
        <v>52059472</v>
      </c>
      <c r="K443" s="25">
        <v>298</v>
      </c>
      <c r="L443" s="26">
        <v>295</v>
      </c>
      <c r="M443" s="21">
        <v>12359434</v>
      </c>
      <c r="N443" s="22">
        <v>348</v>
      </c>
      <c r="O443" s="23">
        <v>344</v>
      </c>
      <c r="P443" s="24">
        <v>15900039</v>
      </c>
      <c r="Q443" s="25">
        <v>462</v>
      </c>
      <c r="R443" s="26">
        <v>458</v>
      </c>
      <c r="S443" s="21">
        <v>28215009</v>
      </c>
      <c r="T443" s="22">
        <v>116</v>
      </c>
      <c r="U443" s="23">
        <v>115</v>
      </c>
      <c r="V443" s="24">
        <v>6927597</v>
      </c>
      <c r="W443" s="25">
        <v>108</v>
      </c>
      <c r="X443" s="26">
        <v>107</v>
      </c>
      <c r="Y443" s="21">
        <v>27339</v>
      </c>
      <c r="Z443" s="22">
        <v>219</v>
      </c>
      <c r="AA443" s="23">
        <v>217</v>
      </c>
      <c r="AB443" s="24">
        <v>331</v>
      </c>
      <c r="AC443" s="93">
        <v>311</v>
      </c>
      <c r="AD443" s="19">
        <v>0</v>
      </c>
      <c r="AE443" s="27">
        <v>100</v>
      </c>
      <c r="AF443" s="28">
        <v>0</v>
      </c>
    </row>
    <row r="444" spans="1:32" ht="18.75" customHeight="1">
      <c r="A444" s="29">
        <v>442</v>
      </c>
      <c r="B444" s="30">
        <v>285</v>
      </c>
      <c r="C444" s="31" t="s">
        <v>734</v>
      </c>
      <c r="D444" s="32" t="s">
        <v>3369</v>
      </c>
      <c r="E444" s="42" t="s">
        <v>3813</v>
      </c>
      <c r="F444" s="44">
        <v>438</v>
      </c>
      <c r="G444" s="35">
        <v>48745095</v>
      </c>
      <c r="H444" s="36">
        <v>454</v>
      </c>
      <c r="I444" s="37">
        <v>450</v>
      </c>
      <c r="J444" s="38">
        <v>50452875</v>
      </c>
      <c r="K444" s="39">
        <v>321</v>
      </c>
      <c r="L444" s="40">
        <v>318</v>
      </c>
      <c r="M444" s="35">
        <v>10932336</v>
      </c>
      <c r="N444" s="36">
        <v>413</v>
      </c>
      <c r="O444" s="37">
        <v>409</v>
      </c>
      <c r="P444" s="38">
        <v>12111971</v>
      </c>
      <c r="Q444" s="39">
        <v>469</v>
      </c>
      <c r="R444" s="40">
        <v>465</v>
      </c>
      <c r="S444" s="35">
        <v>26663349</v>
      </c>
      <c r="T444" s="36">
        <v>245</v>
      </c>
      <c r="U444" s="37">
        <v>243</v>
      </c>
      <c r="V444" s="38">
        <v>2928455</v>
      </c>
      <c r="W444" s="39">
        <v>105</v>
      </c>
      <c r="X444" s="40">
        <v>104</v>
      </c>
      <c r="Y444" s="35">
        <v>27866</v>
      </c>
      <c r="Z444" s="36">
        <v>319</v>
      </c>
      <c r="AA444" s="37">
        <v>315</v>
      </c>
      <c r="AB444" s="38">
        <v>217</v>
      </c>
      <c r="AC444" s="94">
        <v>384</v>
      </c>
      <c r="AD444" s="42">
        <v>0</v>
      </c>
      <c r="AE444" s="34">
        <v>50</v>
      </c>
      <c r="AF444" s="43">
        <v>50</v>
      </c>
    </row>
    <row r="445" spans="1:32" ht="18.75" customHeight="1">
      <c r="A445" s="159">
        <v>443</v>
      </c>
      <c r="B445" s="160" t="s">
        <v>3813</v>
      </c>
      <c r="C445" s="161" t="s">
        <v>735</v>
      </c>
      <c r="D445" s="162" t="s">
        <v>3815</v>
      </c>
      <c r="E445" s="163" t="s">
        <v>3813</v>
      </c>
      <c r="F445" s="164">
        <v>439</v>
      </c>
      <c r="G445" s="165">
        <v>48661992</v>
      </c>
      <c r="H445" s="166">
        <v>464</v>
      </c>
      <c r="I445" s="167">
        <v>460</v>
      </c>
      <c r="J445" s="168">
        <v>49177979</v>
      </c>
      <c r="K445" s="169">
        <v>270</v>
      </c>
      <c r="L445" s="170">
        <v>267</v>
      </c>
      <c r="M445" s="165">
        <v>13656111</v>
      </c>
      <c r="N445" s="166">
        <v>180</v>
      </c>
      <c r="O445" s="167">
        <v>177</v>
      </c>
      <c r="P445" s="168">
        <v>34991783</v>
      </c>
      <c r="Q445" s="169">
        <v>303</v>
      </c>
      <c r="R445" s="170">
        <v>300</v>
      </c>
      <c r="S445" s="165">
        <v>50599033</v>
      </c>
      <c r="T445" s="166">
        <v>419</v>
      </c>
      <c r="U445" s="167">
        <v>415</v>
      </c>
      <c r="V445" s="168">
        <v>-59987</v>
      </c>
      <c r="W445" s="169">
        <v>167</v>
      </c>
      <c r="X445" s="170">
        <v>166</v>
      </c>
      <c r="Y445" s="165">
        <v>17916</v>
      </c>
      <c r="Z445" s="166">
        <v>38</v>
      </c>
      <c r="AA445" s="167">
        <v>38</v>
      </c>
      <c r="AB445" s="168">
        <v>786</v>
      </c>
      <c r="AC445" s="171">
        <v>322</v>
      </c>
      <c r="AD445" s="163">
        <v>0</v>
      </c>
      <c r="AE445" s="172">
        <v>100</v>
      </c>
      <c r="AF445" s="173">
        <v>0</v>
      </c>
    </row>
    <row r="446" spans="1:32" ht="18.75" customHeight="1">
      <c r="A446" s="29">
        <v>444</v>
      </c>
      <c r="B446" s="30">
        <v>430</v>
      </c>
      <c r="C446" s="31" t="s">
        <v>579</v>
      </c>
      <c r="D446" s="32" t="s">
        <v>465</v>
      </c>
      <c r="E446" s="42" t="s">
        <v>3813</v>
      </c>
      <c r="F446" s="44">
        <v>440</v>
      </c>
      <c r="G446" s="35">
        <v>48629682</v>
      </c>
      <c r="H446" s="36">
        <v>341</v>
      </c>
      <c r="I446" s="37">
        <v>338</v>
      </c>
      <c r="J446" s="38">
        <v>61080393</v>
      </c>
      <c r="K446" s="39">
        <v>441</v>
      </c>
      <c r="L446" s="40">
        <v>438</v>
      </c>
      <c r="M446" s="35">
        <v>4883014</v>
      </c>
      <c r="N446" s="36">
        <v>480</v>
      </c>
      <c r="O446" s="37">
        <v>476</v>
      </c>
      <c r="P446" s="38">
        <v>3532136</v>
      </c>
      <c r="Q446" s="39">
        <v>494</v>
      </c>
      <c r="R446" s="40">
        <v>490</v>
      </c>
      <c r="S446" s="35">
        <v>19477319</v>
      </c>
      <c r="T446" s="36">
        <v>343</v>
      </c>
      <c r="U446" s="37">
        <v>340</v>
      </c>
      <c r="V446" s="38">
        <v>1053066</v>
      </c>
      <c r="W446" s="39">
        <v>253</v>
      </c>
      <c r="X446" s="40">
        <v>252</v>
      </c>
      <c r="Y446" s="35">
        <v>9786</v>
      </c>
      <c r="Z446" s="36">
        <v>493</v>
      </c>
      <c r="AA446" s="37">
        <v>489</v>
      </c>
      <c r="AB446" s="38">
        <v>36</v>
      </c>
      <c r="AC446" s="94">
        <v>311</v>
      </c>
      <c r="AD446" s="42">
        <v>0</v>
      </c>
      <c r="AE446" s="34">
        <v>100</v>
      </c>
      <c r="AF446" s="43">
        <v>0</v>
      </c>
    </row>
    <row r="447" spans="1:32" ht="18.75" customHeight="1">
      <c r="A447" s="45">
        <v>445</v>
      </c>
      <c r="B447" s="46">
        <v>436</v>
      </c>
      <c r="C447" s="47" t="s">
        <v>2071</v>
      </c>
      <c r="D447" s="48" t="s">
        <v>3816</v>
      </c>
      <c r="E447" s="49" t="s">
        <v>3813</v>
      </c>
      <c r="F447" s="50">
        <v>441</v>
      </c>
      <c r="G447" s="51">
        <v>48607051</v>
      </c>
      <c r="H447" s="52">
        <v>179</v>
      </c>
      <c r="I447" s="53">
        <v>177</v>
      </c>
      <c r="J447" s="54">
        <v>79451790</v>
      </c>
      <c r="K447" s="55" t="s">
        <v>3813</v>
      </c>
      <c r="L447" s="56" t="s">
        <v>3813</v>
      </c>
      <c r="M447" s="62" t="s">
        <v>3813</v>
      </c>
      <c r="N447" s="52" t="s">
        <v>3813</v>
      </c>
      <c r="O447" s="53" t="s">
        <v>3813</v>
      </c>
      <c r="P447" s="63" t="s">
        <v>3813</v>
      </c>
      <c r="Q447" s="55" t="s">
        <v>3813</v>
      </c>
      <c r="R447" s="56" t="s">
        <v>3813</v>
      </c>
      <c r="S447" s="62" t="s">
        <v>3813</v>
      </c>
      <c r="T447" s="52" t="s">
        <v>3813</v>
      </c>
      <c r="U447" s="53" t="s">
        <v>3813</v>
      </c>
      <c r="V447" s="63" t="s">
        <v>3813</v>
      </c>
      <c r="W447" s="55" t="s">
        <v>3813</v>
      </c>
      <c r="X447" s="56" t="s">
        <v>3813</v>
      </c>
      <c r="Y447" s="62" t="s">
        <v>3813</v>
      </c>
      <c r="Z447" s="52" t="s">
        <v>3813</v>
      </c>
      <c r="AA447" s="53" t="s">
        <v>3813</v>
      </c>
      <c r="AB447" s="63" t="s">
        <v>3813</v>
      </c>
      <c r="AC447" s="95">
        <v>352</v>
      </c>
      <c r="AD447" s="49">
        <v>0</v>
      </c>
      <c r="AE447" s="57">
        <v>100</v>
      </c>
      <c r="AF447" s="58">
        <v>0</v>
      </c>
    </row>
    <row r="448" spans="1:32" ht="18.75" customHeight="1">
      <c r="A448" s="15">
        <v>446</v>
      </c>
      <c r="B448" s="16">
        <v>484</v>
      </c>
      <c r="C448" s="17" t="s">
        <v>3308</v>
      </c>
      <c r="D448" s="18" t="s">
        <v>3368</v>
      </c>
      <c r="E448" s="19" t="s">
        <v>3813</v>
      </c>
      <c r="F448" s="20">
        <v>442</v>
      </c>
      <c r="G448" s="21">
        <v>48436272</v>
      </c>
      <c r="H448" s="22">
        <v>205</v>
      </c>
      <c r="I448" s="23">
        <v>203</v>
      </c>
      <c r="J448" s="24">
        <v>76541145</v>
      </c>
      <c r="K448" s="25">
        <v>409</v>
      </c>
      <c r="L448" s="26">
        <v>406</v>
      </c>
      <c r="M448" s="21">
        <v>6635310</v>
      </c>
      <c r="N448" s="22">
        <v>262</v>
      </c>
      <c r="O448" s="23">
        <v>258</v>
      </c>
      <c r="P448" s="24">
        <v>24994327</v>
      </c>
      <c r="Q448" s="25">
        <v>147</v>
      </c>
      <c r="R448" s="26">
        <v>144</v>
      </c>
      <c r="S448" s="21">
        <v>82778066</v>
      </c>
      <c r="T448" s="22">
        <v>274</v>
      </c>
      <c r="U448" s="23">
        <v>271</v>
      </c>
      <c r="V448" s="24">
        <v>2189473</v>
      </c>
      <c r="W448" s="25">
        <v>197</v>
      </c>
      <c r="X448" s="26">
        <v>196</v>
      </c>
      <c r="Y448" s="21">
        <v>15500</v>
      </c>
      <c r="Z448" s="22">
        <v>102</v>
      </c>
      <c r="AA448" s="23">
        <v>102</v>
      </c>
      <c r="AB448" s="24">
        <v>539</v>
      </c>
      <c r="AC448" s="93">
        <v>321</v>
      </c>
      <c r="AD448" s="19">
        <v>0</v>
      </c>
      <c r="AE448" s="27">
        <v>100</v>
      </c>
      <c r="AF448" s="28">
        <v>0</v>
      </c>
    </row>
    <row r="449" spans="1:32" ht="18.75" customHeight="1">
      <c r="A449" s="29">
        <v>447</v>
      </c>
      <c r="B449" s="30" t="s">
        <v>3813</v>
      </c>
      <c r="C449" s="31" t="s">
        <v>736</v>
      </c>
      <c r="D449" s="32" t="s">
        <v>2741</v>
      </c>
      <c r="E449" s="42" t="s">
        <v>3813</v>
      </c>
      <c r="F449" s="44">
        <v>443</v>
      </c>
      <c r="G449" s="35">
        <v>48347499</v>
      </c>
      <c r="H449" s="36">
        <v>355</v>
      </c>
      <c r="I449" s="37">
        <v>352</v>
      </c>
      <c r="J449" s="38">
        <v>59479365</v>
      </c>
      <c r="K449" s="39">
        <v>269</v>
      </c>
      <c r="L449" s="40">
        <v>266</v>
      </c>
      <c r="M449" s="35">
        <v>13706247</v>
      </c>
      <c r="N449" s="36">
        <v>354</v>
      </c>
      <c r="O449" s="37">
        <v>350</v>
      </c>
      <c r="P449" s="38">
        <v>15569431</v>
      </c>
      <c r="Q449" s="39">
        <v>249</v>
      </c>
      <c r="R449" s="40">
        <v>246</v>
      </c>
      <c r="S449" s="35">
        <v>58564187</v>
      </c>
      <c r="T449" s="36">
        <v>381</v>
      </c>
      <c r="U449" s="37">
        <v>377</v>
      </c>
      <c r="V449" s="38">
        <v>533995</v>
      </c>
      <c r="W449" s="39">
        <v>138</v>
      </c>
      <c r="X449" s="40">
        <v>137</v>
      </c>
      <c r="Y449" s="35">
        <v>21840</v>
      </c>
      <c r="Z449" s="36">
        <v>73</v>
      </c>
      <c r="AA449" s="37">
        <v>73</v>
      </c>
      <c r="AB449" s="38">
        <v>631</v>
      </c>
      <c r="AC449" s="94">
        <v>321</v>
      </c>
      <c r="AD449" s="42">
        <v>0</v>
      </c>
      <c r="AE449" s="34">
        <v>100</v>
      </c>
      <c r="AF449" s="43">
        <v>0</v>
      </c>
    </row>
    <row r="450" spans="1:32" ht="18.75" customHeight="1">
      <c r="A450" s="159">
        <v>448</v>
      </c>
      <c r="B450" s="160" t="s">
        <v>3813</v>
      </c>
      <c r="C450" s="161" t="s">
        <v>737</v>
      </c>
      <c r="D450" s="162" t="s">
        <v>3815</v>
      </c>
      <c r="E450" s="163" t="s">
        <v>3813</v>
      </c>
      <c r="F450" s="164">
        <v>444</v>
      </c>
      <c r="G450" s="165">
        <v>48336977</v>
      </c>
      <c r="H450" s="166">
        <v>449</v>
      </c>
      <c r="I450" s="167">
        <v>445</v>
      </c>
      <c r="J450" s="168">
        <v>50754304</v>
      </c>
      <c r="K450" s="169" t="s">
        <v>3813</v>
      </c>
      <c r="L450" s="170" t="s">
        <v>3813</v>
      </c>
      <c r="M450" s="189" t="s">
        <v>3813</v>
      </c>
      <c r="N450" s="166" t="s">
        <v>3813</v>
      </c>
      <c r="O450" s="167" t="s">
        <v>3813</v>
      </c>
      <c r="P450" s="196" t="s">
        <v>3813</v>
      </c>
      <c r="Q450" s="169" t="s">
        <v>3813</v>
      </c>
      <c r="R450" s="170" t="s">
        <v>3813</v>
      </c>
      <c r="S450" s="189" t="s">
        <v>3813</v>
      </c>
      <c r="T450" s="166" t="s">
        <v>3813</v>
      </c>
      <c r="U450" s="167" t="s">
        <v>3813</v>
      </c>
      <c r="V450" s="196" t="s">
        <v>3813</v>
      </c>
      <c r="W450" s="169" t="s">
        <v>3813</v>
      </c>
      <c r="X450" s="170" t="s">
        <v>3813</v>
      </c>
      <c r="Y450" s="189" t="s">
        <v>3813</v>
      </c>
      <c r="Z450" s="166" t="s">
        <v>3813</v>
      </c>
      <c r="AA450" s="167" t="s">
        <v>3813</v>
      </c>
      <c r="AB450" s="196" t="s">
        <v>3813</v>
      </c>
      <c r="AC450" s="171">
        <v>321</v>
      </c>
      <c r="AD450" s="163">
        <v>0</v>
      </c>
      <c r="AE450" s="172">
        <v>100</v>
      </c>
      <c r="AF450" s="173">
        <v>0</v>
      </c>
    </row>
    <row r="451" spans="1:32" ht="18.75" customHeight="1">
      <c r="A451" s="29">
        <v>449</v>
      </c>
      <c r="B451" s="30">
        <v>453</v>
      </c>
      <c r="C451" s="31" t="s">
        <v>3277</v>
      </c>
      <c r="D451" s="32" t="s">
        <v>3374</v>
      </c>
      <c r="E451" s="42" t="s">
        <v>3813</v>
      </c>
      <c r="F451" s="44">
        <v>445</v>
      </c>
      <c r="G451" s="35">
        <v>48217369</v>
      </c>
      <c r="H451" s="36">
        <v>474</v>
      </c>
      <c r="I451" s="37">
        <v>470</v>
      </c>
      <c r="J451" s="38">
        <v>48353383</v>
      </c>
      <c r="K451" s="39" t="s">
        <v>3813</v>
      </c>
      <c r="L451" s="40" t="s">
        <v>3813</v>
      </c>
      <c r="M451" s="41" t="s">
        <v>3813</v>
      </c>
      <c r="N451" s="36" t="s">
        <v>3813</v>
      </c>
      <c r="O451" s="37" t="s">
        <v>3813</v>
      </c>
      <c r="P451" s="59" t="s">
        <v>3813</v>
      </c>
      <c r="Q451" s="39" t="s">
        <v>3813</v>
      </c>
      <c r="R451" s="40" t="s">
        <v>3813</v>
      </c>
      <c r="S451" s="41" t="s">
        <v>3813</v>
      </c>
      <c r="T451" s="36" t="s">
        <v>3813</v>
      </c>
      <c r="U451" s="37" t="s">
        <v>3813</v>
      </c>
      <c r="V451" s="59" t="s">
        <v>3813</v>
      </c>
      <c r="W451" s="39" t="s">
        <v>3813</v>
      </c>
      <c r="X451" s="40" t="s">
        <v>3813</v>
      </c>
      <c r="Y451" s="41" t="s">
        <v>3813</v>
      </c>
      <c r="Z451" s="36" t="s">
        <v>3813</v>
      </c>
      <c r="AA451" s="37" t="s">
        <v>3813</v>
      </c>
      <c r="AB451" s="59" t="s">
        <v>3813</v>
      </c>
      <c r="AC451" s="94">
        <v>311</v>
      </c>
      <c r="AD451" s="42">
        <v>0</v>
      </c>
      <c r="AE451" s="34">
        <v>100</v>
      </c>
      <c r="AF451" s="43">
        <v>0</v>
      </c>
    </row>
    <row r="452" spans="1:32" ht="18.75" customHeight="1">
      <c r="A452" s="45">
        <v>450</v>
      </c>
      <c r="B452" s="46">
        <v>173</v>
      </c>
      <c r="C452" s="47" t="s">
        <v>738</v>
      </c>
      <c r="D452" s="48" t="s">
        <v>3816</v>
      </c>
      <c r="E452" s="49" t="s">
        <v>3813</v>
      </c>
      <c r="F452" s="50">
        <v>446</v>
      </c>
      <c r="G452" s="51">
        <v>48175210</v>
      </c>
      <c r="H452" s="52">
        <v>385</v>
      </c>
      <c r="I452" s="53">
        <v>381</v>
      </c>
      <c r="J452" s="54">
        <v>56938058</v>
      </c>
      <c r="K452" s="55" t="s">
        <v>3813</v>
      </c>
      <c r="L452" s="56" t="s">
        <v>3813</v>
      </c>
      <c r="M452" s="62" t="s">
        <v>3813</v>
      </c>
      <c r="N452" s="52" t="s">
        <v>3813</v>
      </c>
      <c r="O452" s="53" t="s">
        <v>3813</v>
      </c>
      <c r="P452" s="63" t="s">
        <v>3813</v>
      </c>
      <c r="Q452" s="55" t="s">
        <v>3813</v>
      </c>
      <c r="R452" s="56" t="s">
        <v>3813</v>
      </c>
      <c r="S452" s="62" t="s">
        <v>3813</v>
      </c>
      <c r="T452" s="52" t="s">
        <v>3813</v>
      </c>
      <c r="U452" s="53" t="s">
        <v>3813</v>
      </c>
      <c r="V452" s="63" t="s">
        <v>3813</v>
      </c>
      <c r="W452" s="55" t="s">
        <v>3813</v>
      </c>
      <c r="X452" s="56" t="s">
        <v>3813</v>
      </c>
      <c r="Y452" s="62" t="s">
        <v>3813</v>
      </c>
      <c r="Z452" s="52" t="s">
        <v>3813</v>
      </c>
      <c r="AA452" s="53" t="s">
        <v>3813</v>
      </c>
      <c r="AB452" s="63" t="s">
        <v>3813</v>
      </c>
      <c r="AC452" s="95">
        <v>210</v>
      </c>
      <c r="AD452" s="49">
        <v>0</v>
      </c>
      <c r="AE452" s="57">
        <v>100</v>
      </c>
      <c r="AF452" s="58">
        <v>0</v>
      </c>
    </row>
    <row r="453" spans="1:32" ht="18.75" customHeight="1">
      <c r="A453" s="15">
        <v>451</v>
      </c>
      <c r="B453" s="16">
        <v>377</v>
      </c>
      <c r="C453" s="17" t="s">
        <v>1215</v>
      </c>
      <c r="D453" s="18" t="s">
        <v>465</v>
      </c>
      <c r="E453" s="19" t="s">
        <v>3813</v>
      </c>
      <c r="F453" s="20">
        <v>447</v>
      </c>
      <c r="G453" s="21">
        <v>48121947</v>
      </c>
      <c r="H453" s="22">
        <v>473</v>
      </c>
      <c r="I453" s="23">
        <v>469</v>
      </c>
      <c r="J453" s="24">
        <v>48415987</v>
      </c>
      <c r="K453" s="25">
        <v>466</v>
      </c>
      <c r="L453" s="26">
        <v>463</v>
      </c>
      <c r="M453" s="21">
        <v>3059178</v>
      </c>
      <c r="N453" s="22">
        <v>47</v>
      </c>
      <c r="O453" s="23">
        <v>45</v>
      </c>
      <c r="P453" s="24">
        <v>77798745</v>
      </c>
      <c r="Q453" s="25">
        <v>30</v>
      </c>
      <c r="R453" s="26">
        <v>28</v>
      </c>
      <c r="S453" s="21">
        <v>200879094</v>
      </c>
      <c r="T453" s="22">
        <v>495</v>
      </c>
      <c r="U453" s="23">
        <v>491</v>
      </c>
      <c r="V453" s="24">
        <v>-16229749</v>
      </c>
      <c r="W453" s="25">
        <v>326</v>
      </c>
      <c r="X453" s="26">
        <v>325</v>
      </c>
      <c r="Y453" s="21">
        <v>3222</v>
      </c>
      <c r="Z453" s="22">
        <v>427</v>
      </c>
      <c r="AA453" s="23">
        <v>423</v>
      </c>
      <c r="AB453" s="24">
        <v>105</v>
      </c>
      <c r="AC453" s="93">
        <v>311</v>
      </c>
      <c r="AD453" s="19">
        <v>0</v>
      </c>
      <c r="AE453" s="27">
        <v>100</v>
      </c>
      <c r="AF453" s="28">
        <v>0</v>
      </c>
    </row>
    <row r="454" spans="1:32" ht="18.75" customHeight="1">
      <c r="A454" s="29">
        <v>452</v>
      </c>
      <c r="B454" s="30">
        <v>289</v>
      </c>
      <c r="C454" s="31" t="s">
        <v>739</v>
      </c>
      <c r="D454" s="32" t="s">
        <v>3368</v>
      </c>
      <c r="E454" s="42" t="s">
        <v>3813</v>
      </c>
      <c r="F454" s="44">
        <v>448</v>
      </c>
      <c r="G454" s="35">
        <v>47955187</v>
      </c>
      <c r="H454" s="36">
        <v>469</v>
      </c>
      <c r="I454" s="37">
        <v>465</v>
      </c>
      <c r="J454" s="38">
        <v>48738638</v>
      </c>
      <c r="K454" s="39">
        <v>237</v>
      </c>
      <c r="L454" s="40">
        <v>234</v>
      </c>
      <c r="M454" s="35">
        <v>14791971</v>
      </c>
      <c r="N454" s="36">
        <v>359</v>
      </c>
      <c r="O454" s="37">
        <v>355</v>
      </c>
      <c r="P454" s="38">
        <v>15308466</v>
      </c>
      <c r="Q454" s="39">
        <v>379</v>
      </c>
      <c r="R454" s="40">
        <v>376</v>
      </c>
      <c r="S454" s="35">
        <v>40137805</v>
      </c>
      <c r="T454" s="36">
        <v>278</v>
      </c>
      <c r="U454" s="37">
        <v>275</v>
      </c>
      <c r="V454" s="38">
        <v>2149044</v>
      </c>
      <c r="W454" s="39">
        <v>88</v>
      </c>
      <c r="X454" s="40">
        <v>87</v>
      </c>
      <c r="Y454" s="35">
        <v>29539</v>
      </c>
      <c r="Z454" s="36">
        <v>49</v>
      </c>
      <c r="AA454" s="37">
        <v>49</v>
      </c>
      <c r="AB454" s="38">
        <v>738</v>
      </c>
      <c r="AC454" s="94">
        <v>321</v>
      </c>
      <c r="AD454" s="42">
        <v>0</v>
      </c>
      <c r="AE454" s="34">
        <v>100</v>
      </c>
      <c r="AF454" s="43">
        <v>0</v>
      </c>
    </row>
    <row r="455" spans="1:32" ht="18.75" customHeight="1">
      <c r="A455" s="29">
        <v>453</v>
      </c>
      <c r="B455" s="30">
        <v>206</v>
      </c>
      <c r="C455" s="31" t="s">
        <v>3116</v>
      </c>
      <c r="D455" s="32" t="s">
        <v>3117</v>
      </c>
      <c r="E455" s="42" t="s">
        <v>3813</v>
      </c>
      <c r="F455" s="44">
        <v>449</v>
      </c>
      <c r="G455" s="35">
        <v>47861819</v>
      </c>
      <c r="H455" s="36">
        <v>441</v>
      </c>
      <c r="I455" s="37">
        <v>437</v>
      </c>
      <c r="J455" s="38">
        <v>51314752</v>
      </c>
      <c r="K455" s="39">
        <v>323</v>
      </c>
      <c r="L455" s="40">
        <v>320</v>
      </c>
      <c r="M455" s="35">
        <v>10817874</v>
      </c>
      <c r="N455" s="36">
        <v>81</v>
      </c>
      <c r="O455" s="37">
        <v>78</v>
      </c>
      <c r="P455" s="38">
        <v>56854709</v>
      </c>
      <c r="Q455" s="39">
        <v>109</v>
      </c>
      <c r="R455" s="40">
        <v>106</v>
      </c>
      <c r="S455" s="35">
        <v>100232956</v>
      </c>
      <c r="T455" s="36">
        <v>483</v>
      </c>
      <c r="U455" s="37">
        <v>479</v>
      </c>
      <c r="V455" s="38">
        <v>-7950586</v>
      </c>
      <c r="W455" s="39">
        <v>233</v>
      </c>
      <c r="X455" s="40">
        <v>232</v>
      </c>
      <c r="Y455" s="35">
        <v>11631</v>
      </c>
      <c r="Z455" s="36">
        <v>99</v>
      </c>
      <c r="AA455" s="37">
        <v>99</v>
      </c>
      <c r="AB455" s="38">
        <v>550</v>
      </c>
      <c r="AC455" s="94">
        <v>321</v>
      </c>
      <c r="AD455" s="42">
        <v>0</v>
      </c>
      <c r="AE455" s="34">
        <v>100</v>
      </c>
      <c r="AF455" s="43">
        <v>0</v>
      </c>
    </row>
    <row r="456" spans="1:32" ht="18.75" customHeight="1">
      <c r="A456" s="29">
        <v>454</v>
      </c>
      <c r="B456" s="30">
        <v>438</v>
      </c>
      <c r="C456" s="31" t="s">
        <v>2073</v>
      </c>
      <c r="D456" s="32" t="s">
        <v>465</v>
      </c>
      <c r="E456" s="42" t="s">
        <v>3813</v>
      </c>
      <c r="F456" s="44">
        <v>450</v>
      </c>
      <c r="G456" s="35">
        <v>47677146</v>
      </c>
      <c r="H456" s="36">
        <v>451</v>
      </c>
      <c r="I456" s="37">
        <v>447</v>
      </c>
      <c r="J456" s="38">
        <v>50587004</v>
      </c>
      <c r="K456" s="39">
        <v>338</v>
      </c>
      <c r="L456" s="40">
        <v>335</v>
      </c>
      <c r="M456" s="35">
        <v>10301297</v>
      </c>
      <c r="N456" s="36">
        <v>318</v>
      </c>
      <c r="O456" s="37">
        <v>314</v>
      </c>
      <c r="P456" s="38">
        <v>19189769</v>
      </c>
      <c r="Q456" s="39">
        <v>327</v>
      </c>
      <c r="R456" s="40">
        <v>324</v>
      </c>
      <c r="S456" s="35">
        <v>46768529</v>
      </c>
      <c r="T456" s="36">
        <v>177</v>
      </c>
      <c r="U456" s="37">
        <v>176</v>
      </c>
      <c r="V456" s="38">
        <v>4758427</v>
      </c>
      <c r="W456" s="39">
        <v>90</v>
      </c>
      <c r="X456" s="40">
        <v>89</v>
      </c>
      <c r="Y456" s="35">
        <v>29520</v>
      </c>
      <c r="Z456" s="36">
        <v>100</v>
      </c>
      <c r="AA456" s="37">
        <v>100</v>
      </c>
      <c r="AB456" s="38">
        <v>550</v>
      </c>
      <c r="AC456" s="94">
        <v>311</v>
      </c>
      <c r="AD456" s="42">
        <v>0</v>
      </c>
      <c r="AE456" s="34">
        <v>100</v>
      </c>
      <c r="AF456" s="43">
        <v>0</v>
      </c>
    </row>
    <row r="457" spans="1:32" ht="18.75" customHeight="1">
      <c r="A457" s="142">
        <v>455</v>
      </c>
      <c r="B457" s="143" t="s">
        <v>3813</v>
      </c>
      <c r="C457" s="144" t="s">
        <v>740</v>
      </c>
      <c r="D457" s="145" t="s">
        <v>3815</v>
      </c>
      <c r="E457" s="197" t="s">
        <v>3813</v>
      </c>
      <c r="F457" s="157">
        <v>451</v>
      </c>
      <c r="G457" s="148">
        <v>47628837</v>
      </c>
      <c r="H457" s="149">
        <v>470</v>
      </c>
      <c r="I457" s="150">
        <v>466</v>
      </c>
      <c r="J457" s="151">
        <v>48585474</v>
      </c>
      <c r="K457" s="152" t="s">
        <v>3813</v>
      </c>
      <c r="L457" s="153" t="s">
        <v>3813</v>
      </c>
      <c r="M457" s="154" t="s">
        <v>3813</v>
      </c>
      <c r="N457" s="149" t="s">
        <v>3813</v>
      </c>
      <c r="O457" s="150" t="s">
        <v>3813</v>
      </c>
      <c r="P457" s="155" t="s">
        <v>3813</v>
      </c>
      <c r="Q457" s="152" t="s">
        <v>3813</v>
      </c>
      <c r="R457" s="153" t="s">
        <v>3813</v>
      </c>
      <c r="S457" s="154" t="s">
        <v>3813</v>
      </c>
      <c r="T457" s="149" t="s">
        <v>3813</v>
      </c>
      <c r="U457" s="150" t="s">
        <v>3813</v>
      </c>
      <c r="V457" s="155" t="s">
        <v>3813</v>
      </c>
      <c r="W457" s="152" t="s">
        <v>3813</v>
      </c>
      <c r="X457" s="153" t="s">
        <v>3813</v>
      </c>
      <c r="Y457" s="154" t="s">
        <v>3813</v>
      </c>
      <c r="Z457" s="149" t="s">
        <v>3813</v>
      </c>
      <c r="AA457" s="150" t="s">
        <v>3813</v>
      </c>
      <c r="AB457" s="155" t="s">
        <v>3813</v>
      </c>
      <c r="AC457" s="156">
        <v>321</v>
      </c>
      <c r="AD457" s="146">
        <v>0</v>
      </c>
      <c r="AE457" s="157">
        <v>100</v>
      </c>
      <c r="AF457" s="158">
        <v>0</v>
      </c>
    </row>
    <row r="458" spans="1:32" ht="18.75" customHeight="1">
      <c r="A458" s="15">
        <v>456</v>
      </c>
      <c r="B458" s="16" t="s">
        <v>3813</v>
      </c>
      <c r="C458" s="17" t="s">
        <v>741</v>
      </c>
      <c r="D458" s="18" t="s">
        <v>3369</v>
      </c>
      <c r="E458" s="19" t="s">
        <v>3813</v>
      </c>
      <c r="F458" s="20">
        <v>452</v>
      </c>
      <c r="G458" s="21">
        <v>47527909</v>
      </c>
      <c r="H458" s="22">
        <v>479</v>
      </c>
      <c r="I458" s="23">
        <v>475</v>
      </c>
      <c r="J458" s="24">
        <v>47527909</v>
      </c>
      <c r="K458" s="25">
        <v>286</v>
      </c>
      <c r="L458" s="26">
        <v>283</v>
      </c>
      <c r="M458" s="21">
        <v>12789316</v>
      </c>
      <c r="N458" s="22">
        <v>435</v>
      </c>
      <c r="O458" s="23">
        <v>431</v>
      </c>
      <c r="P458" s="24">
        <v>10074392</v>
      </c>
      <c r="Q458" s="25">
        <v>395</v>
      </c>
      <c r="R458" s="26">
        <v>392</v>
      </c>
      <c r="S458" s="21">
        <v>38450015</v>
      </c>
      <c r="T458" s="22">
        <v>287</v>
      </c>
      <c r="U458" s="23">
        <v>284</v>
      </c>
      <c r="V458" s="24">
        <v>2030219</v>
      </c>
      <c r="W458" s="25" t="s">
        <v>3813</v>
      </c>
      <c r="X458" s="26" t="s">
        <v>3813</v>
      </c>
      <c r="Y458" s="61" t="s">
        <v>3813</v>
      </c>
      <c r="Z458" s="22">
        <v>162</v>
      </c>
      <c r="AA458" s="23">
        <v>161</v>
      </c>
      <c r="AB458" s="24">
        <v>413</v>
      </c>
      <c r="AC458" s="93">
        <v>382</v>
      </c>
      <c r="AD458" s="19">
        <v>0</v>
      </c>
      <c r="AE458" s="27">
        <v>100</v>
      </c>
      <c r="AF458" s="28">
        <v>0</v>
      </c>
    </row>
    <row r="459" spans="1:32" ht="18.75" customHeight="1">
      <c r="A459" s="29">
        <v>457</v>
      </c>
      <c r="B459" s="30">
        <v>473</v>
      </c>
      <c r="C459" s="31" t="s">
        <v>742</v>
      </c>
      <c r="D459" s="32" t="s">
        <v>1734</v>
      </c>
      <c r="E459" s="42" t="s">
        <v>3813</v>
      </c>
      <c r="F459" s="44">
        <v>453</v>
      </c>
      <c r="G459" s="35">
        <v>47314642</v>
      </c>
      <c r="H459" s="36">
        <v>471</v>
      </c>
      <c r="I459" s="37">
        <v>467</v>
      </c>
      <c r="J459" s="38">
        <v>48572757</v>
      </c>
      <c r="K459" s="39">
        <v>479</v>
      </c>
      <c r="L459" s="40">
        <v>476</v>
      </c>
      <c r="M459" s="35">
        <v>2063411</v>
      </c>
      <c r="N459" s="36">
        <v>377</v>
      </c>
      <c r="O459" s="37">
        <v>373</v>
      </c>
      <c r="P459" s="38">
        <v>14053130</v>
      </c>
      <c r="Q459" s="39">
        <v>493</v>
      </c>
      <c r="R459" s="40">
        <v>489</v>
      </c>
      <c r="S459" s="35">
        <v>19599335</v>
      </c>
      <c r="T459" s="36">
        <v>425</v>
      </c>
      <c r="U459" s="37">
        <v>421</v>
      </c>
      <c r="V459" s="38">
        <v>-399491</v>
      </c>
      <c r="W459" s="39">
        <v>324</v>
      </c>
      <c r="X459" s="40">
        <v>323</v>
      </c>
      <c r="Y459" s="35">
        <v>3238</v>
      </c>
      <c r="Z459" s="36">
        <v>467</v>
      </c>
      <c r="AA459" s="37">
        <v>463</v>
      </c>
      <c r="AB459" s="38">
        <v>56</v>
      </c>
      <c r="AC459" s="94">
        <v>311</v>
      </c>
      <c r="AD459" s="42">
        <v>0</v>
      </c>
      <c r="AE459" s="34">
        <v>100</v>
      </c>
      <c r="AF459" s="43">
        <v>0</v>
      </c>
    </row>
    <row r="460" spans="1:32" ht="18.75" customHeight="1">
      <c r="A460" s="159">
        <v>458</v>
      </c>
      <c r="B460" s="160" t="s">
        <v>3813</v>
      </c>
      <c r="C460" s="161" t="s">
        <v>743</v>
      </c>
      <c r="D460" s="162" t="s">
        <v>3815</v>
      </c>
      <c r="E460" s="163" t="s">
        <v>3813</v>
      </c>
      <c r="F460" s="164">
        <v>454</v>
      </c>
      <c r="G460" s="165">
        <v>47088795</v>
      </c>
      <c r="H460" s="166">
        <v>481</v>
      </c>
      <c r="I460" s="167">
        <v>477</v>
      </c>
      <c r="J460" s="168">
        <v>47414736</v>
      </c>
      <c r="K460" s="169">
        <v>434</v>
      </c>
      <c r="L460" s="170">
        <v>431</v>
      </c>
      <c r="M460" s="165">
        <v>5073312</v>
      </c>
      <c r="N460" s="166">
        <v>153</v>
      </c>
      <c r="O460" s="167">
        <v>150</v>
      </c>
      <c r="P460" s="168">
        <v>38899886</v>
      </c>
      <c r="Q460" s="169">
        <v>254</v>
      </c>
      <c r="R460" s="170">
        <v>251</v>
      </c>
      <c r="S460" s="165">
        <v>57949340</v>
      </c>
      <c r="T460" s="166">
        <v>338</v>
      </c>
      <c r="U460" s="167">
        <v>335</v>
      </c>
      <c r="V460" s="168">
        <v>1094403</v>
      </c>
      <c r="W460" s="169">
        <v>168</v>
      </c>
      <c r="X460" s="170">
        <v>167</v>
      </c>
      <c r="Y460" s="165">
        <v>17877</v>
      </c>
      <c r="Z460" s="166">
        <v>207</v>
      </c>
      <c r="AA460" s="167">
        <v>206</v>
      </c>
      <c r="AB460" s="168">
        <v>341</v>
      </c>
      <c r="AC460" s="171">
        <v>322</v>
      </c>
      <c r="AD460" s="163">
        <v>0</v>
      </c>
      <c r="AE460" s="172">
        <v>100</v>
      </c>
      <c r="AF460" s="173">
        <v>0</v>
      </c>
    </row>
    <row r="461" spans="1:32" ht="18.75" customHeight="1">
      <c r="A461" s="159">
        <v>459</v>
      </c>
      <c r="B461" s="160" t="s">
        <v>3813</v>
      </c>
      <c r="C461" s="161" t="s">
        <v>744</v>
      </c>
      <c r="D461" s="162" t="s">
        <v>3815</v>
      </c>
      <c r="E461" s="163" t="s">
        <v>3813</v>
      </c>
      <c r="F461" s="164">
        <v>455</v>
      </c>
      <c r="G461" s="165">
        <v>46874467</v>
      </c>
      <c r="H461" s="166">
        <v>444</v>
      </c>
      <c r="I461" s="167">
        <v>440</v>
      </c>
      <c r="J461" s="168">
        <v>50931881</v>
      </c>
      <c r="K461" s="169">
        <v>422</v>
      </c>
      <c r="L461" s="170">
        <v>419</v>
      </c>
      <c r="M461" s="165">
        <v>5593489</v>
      </c>
      <c r="N461" s="166">
        <v>217</v>
      </c>
      <c r="O461" s="167">
        <v>214</v>
      </c>
      <c r="P461" s="168">
        <v>30253155</v>
      </c>
      <c r="Q461" s="169">
        <v>256</v>
      </c>
      <c r="R461" s="170">
        <v>253</v>
      </c>
      <c r="S461" s="165">
        <v>57813304</v>
      </c>
      <c r="T461" s="166">
        <v>400</v>
      </c>
      <c r="U461" s="167">
        <v>396</v>
      </c>
      <c r="V461" s="168">
        <v>265799</v>
      </c>
      <c r="W461" s="169">
        <v>318</v>
      </c>
      <c r="X461" s="170">
        <v>317</v>
      </c>
      <c r="Y461" s="165">
        <v>3655</v>
      </c>
      <c r="Z461" s="166">
        <v>188</v>
      </c>
      <c r="AA461" s="167">
        <v>187</v>
      </c>
      <c r="AB461" s="168">
        <v>362</v>
      </c>
      <c r="AC461" s="171">
        <v>321</v>
      </c>
      <c r="AD461" s="163">
        <v>0</v>
      </c>
      <c r="AE461" s="172">
        <v>100</v>
      </c>
      <c r="AF461" s="173">
        <v>0</v>
      </c>
    </row>
    <row r="462" spans="1:32" ht="18.75" customHeight="1">
      <c r="A462" s="45">
        <v>460</v>
      </c>
      <c r="B462" s="46">
        <v>312</v>
      </c>
      <c r="C462" s="47" t="s">
        <v>745</v>
      </c>
      <c r="D462" s="48" t="s">
        <v>3374</v>
      </c>
      <c r="E462" s="49" t="s">
        <v>3813</v>
      </c>
      <c r="F462" s="50">
        <v>456</v>
      </c>
      <c r="G462" s="51">
        <v>46867725</v>
      </c>
      <c r="H462" s="52">
        <v>476</v>
      </c>
      <c r="I462" s="53">
        <v>472</v>
      </c>
      <c r="J462" s="54">
        <v>47947391</v>
      </c>
      <c r="K462" s="55">
        <v>363</v>
      </c>
      <c r="L462" s="56">
        <v>360</v>
      </c>
      <c r="M462" s="51">
        <v>9058513</v>
      </c>
      <c r="N462" s="52">
        <v>334</v>
      </c>
      <c r="O462" s="53">
        <v>330</v>
      </c>
      <c r="P462" s="54">
        <v>17395855</v>
      </c>
      <c r="Q462" s="55">
        <v>443</v>
      </c>
      <c r="R462" s="56">
        <v>440</v>
      </c>
      <c r="S462" s="51">
        <v>31655524</v>
      </c>
      <c r="T462" s="52">
        <v>204</v>
      </c>
      <c r="U462" s="53">
        <v>202</v>
      </c>
      <c r="V462" s="54">
        <v>4098133</v>
      </c>
      <c r="W462" s="55">
        <v>176</v>
      </c>
      <c r="X462" s="56">
        <v>175</v>
      </c>
      <c r="Y462" s="51">
        <v>17171</v>
      </c>
      <c r="Z462" s="52">
        <v>429</v>
      </c>
      <c r="AA462" s="53">
        <v>425</v>
      </c>
      <c r="AB462" s="54">
        <v>104</v>
      </c>
      <c r="AC462" s="95">
        <v>382</v>
      </c>
      <c r="AD462" s="49">
        <v>0</v>
      </c>
      <c r="AE462" s="57">
        <v>100</v>
      </c>
      <c r="AF462" s="58">
        <v>0</v>
      </c>
    </row>
    <row r="463" spans="1:32" ht="18.75" customHeight="1">
      <c r="A463" s="174">
        <v>461</v>
      </c>
      <c r="B463" s="175" t="s">
        <v>3813</v>
      </c>
      <c r="C463" s="176" t="s">
        <v>746</v>
      </c>
      <c r="D463" s="177" t="s">
        <v>3815</v>
      </c>
      <c r="E463" s="178" t="s">
        <v>3813</v>
      </c>
      <c r="F463" s="179">
        <v>457</v>
      </c>
      <c r="G463" s="180">
        <v>46794578</v>
      </c>
      <c r="H463" s="181">
        <v>477</v>
      </c>
      <c r="I463" s="182">
        <v>473</v>
      </c>
      <c r="J463" s="183">
        <v>47635522</v>
      </c>
      <c r="K463" s="184" t="s">
        <v>3813</v>
      </c>
      <c r="L463" s="185" t="s">
        <v>3813</v>
      </c>
      <c r="M463" s="191" t="s">
        <v>3813</v>
      </c>
      <c r="N463" s="181" t="s">
        <v>3813</v>
      </c>
      <c r="O463" s="182" t="s">
        <v>3813</v>
      </c>
      <c r="P463" s="192" t="s">
        <v>3813</v>
      </c>
      <c r="Q463" s="184" t="s">
        <v>3813</v>
      </c>
      <c r="R463" s="185" t="s">
        <v>3813</v>
      </c>
      <c r="S463" s="191" t="s">
        <v>3813</v>
      </c>
      <c r="T463" s="181" t="s">
        <v>3813</v>
      </c>
      <c r="U463" s="182" t="s">
        <v>3813</v>
      </c>
      <c r="V463" s="192" t="s">
        <v>3813</v>
      </c>
      <c r="W463" s="184" t="s">
        <v>3813</v>
      </c>
      <c r="X463" s="185" t="s">
        <v>3813</v>
      </c>
      <c r="Y463" s="191" t="s">
        <v>3813</v>
      </c>
      <c r="Z463" s="181" t="s">
        <v>3813</v>
      </c>
      <c r="AA463" s="182" t="s">
        <v>3813</v>
      </c>
      <c r="AB463" s="192" t="s">
        <v>3813</v>
      </c>
      <c r="AC463" s="186">
        <v>322</v>
      </c>
      <c r="AD463" s="178">
        <v>0</v>
      </c>
      <c r="AE463" s="187">
        <v>100</v>
      </c>
      <c r="AF463" s="188">
        <v>0</v>
      </c>
    </row>
    <row r="464" spans="1:32" ht="18.75" customHeight="1">
      <c r="A464" s="159">
        <v>462</v>
      </c>
      <c r="B464" s="160">
        <v>428</v>
      </c>
      <c r="C464" s="161" t="s">
        <v>577</v>
      </c>
      <c r="D464" s="162" t="s">
        <v>3815</v>
      </c>
      <c r="E464" s="163" t="s">
        <v>3813</v>
      </c>
      <c r="F464" s="164">
        <v>458</v>
      </c>
      <c r="G464" s="165">
        <v>46770221</v>
      </c>
      <c r="H464" s="166">
        <v>335</v>
      </c>
      <c r="I464" s="167">
        <v>332</v>
      </c>
      <c r="J464" s="168">
        <v>61949623</v>
      </c>
      <c r="K464" s="169">
        <v>221</v>
      </c>
      <c r="L464" s="170">
        <v>218</v>
      </c>
      <c r="M464" s="165">
        <v>15527301</v>
      </c>
      <c r="N464" s="166">
        <v>271</v>
      </c>
      <c r="O464" s="167">
        <v>267</v>
      </c>
      <c r="P464" s="168">
        <v>23974537</v>
      </c>
      <c r="Q464" s="169">
        <v>334</v>
      </c>
      <c r="R464" s="170">
        <v>331</v>
      </c>
      <c r="S464" s="165">
        <v>45633818</v>
      </c>
      <c r="T464" s="166">
        <v>298</v>
      </c>
      <c r="U464" s="167">
        <v>295</v>
      </c>
      <c r="V464" s="168">
        <v>1769634</v>
      </c>
      <c r="W464" s="169">
        <v>137</v>
      </c>
      <c r="X464" s="170">
        <v>136</v>
      </c>
      <c r="Y464" s="165">
        <v>21935</v>
      </c>
      <c r="Z464" s="166">
        <v>305</v>
      </c>
      <c r="AA464" s="167">
        <v>301</v>
      </c>
      <c r="AB464" s="168">
        <v>236</v>
      </c>
      <c r="AC464" s="171">
        <v>371</v>
      </c>
      <c r="AD464" s="163">
        <v>0</v>
      </c>
      <c r="AE464" s="172">
        <v>100</v>
      </c>
      <c r="AF464" s="173">
        <v>0</v>
      </c>
    </row>
    <row r="465" spans="1:32" ht="18.75" customHeight="1">
      <c r="A465" s="29">
        <v>463</v>
      </c>
      <c r="B465" s="30" t="s">
        <v>3813</v>
      </c>
      <c r="C465" s="31" t="s">
        <v>747</v>
      </c>
      <c r="D465" s="32" t="s">
        <v>3376</v>
      </c>
      <c r="E465" s="42" t="s">
        <v>3813</v>
      </c>
      <c r="F465" s="44">
        <v>459</v>
      </c>
      <c r="G465" s="35">
        <v>46283202</v>
      </c>
      <c r="H465" s="36">
        <v>485</v>
      </c>
      <c r="I465" s="37">
        <v>481</v>
      </c>
      <c r="J465" s="38">
        <v>46678250</v>
      </c>
      <c r="K465" s="39">
        <v>322</v>
      </c>
      <c r="L465" s="40">
        <v>319</v>
      </c>
      <c r="M465" s="35">
        <v>10842727</v>
      </c>
      <c r="N465" s="36">
        <v>476</v>
      </c>
      <c r="O465" s="37">
        <v>472</v>
      </c>
      <c r="P465" s="38">
        <v>3913540</v>
      </c>
      <c r="Q465" s="39">
        <v>449</v>
      </c>
      <c r="R465" s="40">
        <v>446</v>
      </c>
      <c r="S465" s="35">
        <v>30917993</v>
      </c>
      <c r="T465" s="36">
        <v>435</v>
      </c>
      <c r="U465" s="37">
        <v>431</v>
      </c>
      <c r="V465" s="38">
        <v>-935599</v>
      </c>
      <c r="W465" s="39" t="s">
        <v>3813</v>
      </c>
      <c r="X465" s="40" t="s">
        <v>3813</v>
      </c>
      <c r="Y465" s="41" t="s">
        <v>3813</v>
      </c>
      <c r="Z465" s="36">
        <v>396</v>
      </c>
      <c r="AA465" s="37">
        <v>392</v>
      </c>
      <c r="AB465" s="38">
        <v>142</v>
      </c>
      <c r="AC465" s="94">
        <v>369</v>
      </c>
      <c r="AD465" s="42">
        <v>0</v>
      </c>
      <c r="AE465" s="34">
        <v>100</v>
      </c>
      <c r="AF465" s="43">
        <v>0</v>
      </c>
    </row>
    <row r="466" spans="1:32" ht="18.75" customHeight="1">
      <c r="A466" s="159">
        <v>464</v>
      </c>
      <c r="B466" s="160" t="s">
        <v>3813</v>
      </c>
      <c r="C466" s="195" t="s">
        <v>3813</v>
      </c>
      <c r="D466" s="162" t="s">
        <v>3815</v>
      </c>
      <c r="E466" s="163" t="s">
        <v>3813</v>
      </c>
      <c r="F466" s="164">
        <v>460</v>
      </c>
      <c r="G466" s="189" t="s">
        <v>3813</v>
      </c>
      <c r="H466" s="166">
        <v>466</v>
      </c>
      <c r="I466" s="167">
        <v>462</v>
      </c>
      <c r="J466" s="196" t="s">
        <v>3813</v>
      </c>
      <c r="K466" s="169">
        <v>174</v>
      </c>
      <c r="L466" s="170">
        <v>171</v>
      </c>
      <c r="M466" s="189" t="s">
        <v>3813</v>
      </c>
      <c r="N466" s="166">
        <v>355</v>
      </c>
      <c r="O466" s="167">
        <v>351</v>
      </c>
      <c r="P466" s="196" t="s">
        <v>3813</v>
      </c>
      <c r="Q466" s="169">
        <v>388</v>
      </c>
      <c r="R466" s="170">
        <v>385</v>
      </c>
      <c r="S466" s="189" t="s">
        <v>3813</v>
      </c>
      <c r="T466" s="166">
        <v>242</v>
      </c>
      <c r="U466" s="167">
        <v>240</v>
      </c>
      <c r="V466" s="196" t="s">
        <v>3813</v>
      </c>
      <c r="W466" s="169">
        <v>345</v>
      </c>
      <c r="X466" s="170">
        <v>344</v>
      </c>
      <c r="Y466" s="189" t="s">
        <v>3813</v>
      </c>
      <c r="Z466" s="166">
        <v>334</v>
      </c>
      <c r="AA466" s="167">
        <v>330</v>
      </c>
      <c r="AB466" s="196" t="s">
        <v>3813</v>
      </c>
      <c r="AC466" s="171">
        <v>352</v>
      </c>
      <c r="AD466" s="163">
        <v>0</v>
      </c>
      <c r="AE466" s="172">
        <v>99.18</v>
      </c>
      <c r="AF466" s="173">
        <v>0.82</v>
      </c>
    </row>
    <row r="467" spans="1:32" ht="18.75" customHeight="1">
      <c r="A467" s="45">
        <v>465</v>
      </c>
      <c r="B467" s="67" t="s">
        <v>3813</v>
      </c>
      <c r="C467" s="47" t="s">
        <v>748</v>
      </c>
      <c r="D467" s="48" t="s">
        <v>3373</v>
      </c>
      <c r="E467" s="49" t="s">
        <v>3813</v>
      </c>
      <c r="F467" s="50">
        <v>461</v>
      </c>
      <c r="G467" s="51">
        <v>46189773</v>
      </c>
      <c r="H467" s="52">
        <v>486</v>
      </c>
      <c r="I467" s="53">
        <v>482</v>
      </c>
      <c r="J467" s="54">
        <v>46344526</v>
      </c>
      <c r="K467" s="55">
        <v>347</v>
      </c>
      <c r="L467" s="56">
        <v>344</v>
      </c>
      <c r="M467" s="51">
        <v>9856766</v>
      </c>
      <c r="N467" s="52">
        <v>290</v>
      </c>
      <c r="O467" s="53">
        <v>286</v>
      </c>
      <c r="P467" s="54">
        <v>22164206</v>
      </c>
      <c r="Q467" s="55">
        <v>226</v>
      </c>
      <c r="R467" s="56">
        <v>223</v>
      </c>
      <c r="S467" s="51">
        <v>62896015</v>
      </c>
      <c r="T467" s="52">
        <v>334</v>
      </c>
      <c r="U467" s="53">
        <v>331</v>
      </c>
      <c r="V467" s="54">
        <v>1193880</v>
      </c>
      <c r="W467" s="55" t="s">
        <v>3813</v>
      </c>
      <c r="X467" s="56" t="s">
        <v>3813</v>
      </c>
      <c r="Y467" s="62" t="s">
        <v>3813</v>
      </c>
      <c r="Z467" s="52">
        <v>294</v>
      </c>
      <c r="AA467" s="53">
        <v>290</v>
      </c>
      <c r="AB467" s="54">
        <v>252</v>
      </c>
      <c r="AC467" s="95">
        <v>321</v>
      </c>
      <c r="AD467" s="49">
        <v>0</v>
      </c>
      <c r="AE467" s="57">
        <v>100</v>
      </c>
      <c r="AF467" s="58">
        <v>0</v>
      </c>
    </row>
    <row r="468" spans="1:32" ht="18.75" customHeight="1">
      <c r="A468" s="174">
        <v>466</v>
      </c>
      <c r="B468" s="175">
        <v>486</v>
      </c>
      <c r="C468" s="176" t="s">
        <v>3310</v>
      </c>
      <c r="D468" s="177" t="s">
        <v>3815</v>
      </c>
      <c r="E468" s="178" t="s">
        <v>3813</v>
      </c>
      <c r="F468" s="179">
        <v>462</v>
      </c>
      <c r="G468" s="180">
        <v>45970058</v>
      </c>
      <c r="H468" s="181">
        <v>482</v>
      </c>
      <c r="I468" s="182">
        <v>478</v>
      </c>
      <c r="J468" s="183">
        <v>47142366</v>
      </c>
      <c r="K468" s="184">
        <v>273</v>
      </c>
      <c r="L468" s="185">
        <v>270</v>
      </c>
      <c r="M468" s="180">
        <v>13537577</v>
      </c>
      <c r="N468" s="181">
        <v>329</v>
      </c>
      <c r="O468" s="182">
        <v>325</v>
      </c>
      <c r="P468" s="183">
        <v>17872687</v>
      </c>
      <c r="Q468" s="184">
        <v>400</v>
      </c>
      <c r="R468" s="185">
        <v>397</v>
      </c>
      <c r="S468" s="180">
        <v>38006870</v>
      </c>
      <c r="T468" s="181">
        <v>188</v>
      </c>
      <c r="U468" s="182">
        <v>187</v>
      </c>
      <c r="V468" s="183">
        <v>4507260</v>
      </c>
      <c r="W468" s="184">
        <v>257</v>
      </c>
      <c r="X468" s="185">
        <v>256</v>
      </c>
      <c r="Y468" s="180">
        <v>9522</v>
      </c>
      <c r="Z468" s="181">
        <v>299</v>
      </c>
      <c r="AA468" s="182">
        <v>295</v>
      </c>
      <c r="AB468" s="183">
        <v>250</v>
      </c>
      <c r="AC468" s="186">
        <v>356</v>
      </c>
      <c r="AD468" s="178">
        <v>0</v>
      </c>
      <c r="AE468" s="187">
        <v>100</v>
      </c>
      <c r="AF468" s="188">
        <v>0</v>
      </c>
    </row>
    <row r="469" spans="1:32" ht="18.75" customHeight="1">
      <c r="A469" s="29">
        <v>467</v>
      </c>
      <c r="B469" s="30" t="s">
        <v>3813</v>
      </c>
      <c r="C469" s="64" t="s">
        <v>3813</v>
      </c>
      <c r="D469" s="32" t="s">
        <v>3369</v>
      </c>
      <c r="E469" s="42" t="s">
        <v>3813</v>
      </c>
      <c r="F469" s="44">
        <v>463</v>
      </c>
      <c r="G469" s="41" t="s">
        <v>3813</v>
      </c>
      <c r="H469" s="36">
        <v>452</v>
      </c>
      <c r="I469" s="37">
        <v>448</v>
      </c>
      <c r="J469" s="59" t="s">
        <v>3813</v>
      </c>
      <c r="K469" s="39">
        <v>219</v>
      </c>
      <c r="L469" s="40">
        <v>216</v>
      </c>
      <c r="M469" s="41" t="s">
        <v>3813</v>
      </c>
      <c r="N469" s="36">
        <v>330</v>
      </c>
      <c r="O469" s="37">
        <v>326</v>
      </c>
      <c r="P469" s="59" t="s">
        <v>3813</v>
      </c>
      <c r="Q469" s="39">
        <v>461</v>
      </c>
      <c r="R469" s="40">
        <v>457</v>
      </c>
      <c r="S469" s="41" t="s">
        <v>3813</v>
      </c>
      <c r="T469" s="36">
        <v>128</v>
      </c>
      <c r="U469" s="37">
        <v>127</v>
      </c>
      <c r="V469" s="59" t="s">
        <v>3813</v>
      </c>
      <c r="W469" s="39" t="s">
        <v>3813</v>
      </c>
      <c r="X469" s="40" t="s">
        <v>3813</v>
      </c>
      <c r="Y469" s="41" t="s">
        <v>3813</v>
      </c>
      <c r="Z469" s="36">
        <v>379</v>
      </c>
      <c r="AA469" s="37">
        <v>375</v>
      </c>
      <c r="AB469" s="59" t="s">
        <v>3813</v>
      </c>
      <c r="AC469" s="94">
        <v>384</v>
      </c>
      <c r="AD469" s="42">
        <v>0</v>
      </c>
      <c r="AE469" s="34">
        <v>100</v>
      </c>
      <c r="AF469" s="43">
        <v>0</v>
      </c>
    </row>
    <row r="470" spans="1:32" ht="18.75" customHeight="1">
      <c r="A470" s="29">
        <v>468</v>
      </c>
      <c r="B470" s="30" t="s">
        <v>3813</v>
      </c>
      <c r="C470" s="31" t="s">
        <v>3825</v>
      </c>
      <c r="D470" s="32" t="s">
        <v>3816</v>
      </c>
      <c r="E470" s="42" t="s">
        <v>3813</v>
      </c>
      <c r="F470" s="44">
        <v>464</v>
      </c>
      <c r="G470" s="35">
        <v>45677331</v>
      </c>
      <c r="H470" s="36">
        <v>488</v>
      </c>
      <c r="I470" s="37">
        <v>484</v>
      </c>
      <c r="J470" s="38">
        <v>45677331</v>
      </c>
      <c r="K470" s="39">
        <v>369</v>
      </c>
      <c r="L470" s="40">
        <v>366</v>
      </c>
      <c r="M470" s="35">
        <v>8562858</v>
      </c>
      <c r="N470" s="36">
        <v>477</v>
      </c>
      <c r="O470" s="37">
        <v>473</v>
      </c>
      <c r="P470" s="38">
        <v>3834037</v>
      </c>
      <c r="Q470" s="39">
        <v>436</v>
      </c>
      <c r="R470" s="40">
        <v>433</v>
      </c>
      <c r="S470" s="35">
        <v>32605205</v>
      </c>
      <c r="T470" s="36">
        <v>234</v>
      </c>
      <c r="U470" s="37">
        <v>232</v>
      </c>
      <c r="V470" s="38">
        <v>3186505</v>
      </c>
      <c r="W470" s="39">
        <v>208</v>
      </c>
      <c r="X470" s="40">
        <v>207</v>
      </c>
      <c r="Y470" s="35">
        <v>13945</v>
      </c>
      <c r="Z470" s="36">
        <v>375</v>
      </c>
      <c r="AA470" s="37">
        <v>371</v>
      </c>
      <c r="AB470" s="38">
        <v>168</v>
      </c>
      <c r="AC470" s="94">
        <v>383</v>
      </c>
      <c r="AD470" s="42">
        <v>0</v>
      </c>
      <c r="AE470" s="34">
        <v>100</v>
      </c>
      <c r="AF470" s="43">
        <v>0</v>
      </c>
    </row>
    <row r="471" spans="1:32" ht="18.75" customHeight="1">
      <c r="A471" s="159">
        <v>469</v>
      </c>
      <c r="B471" s="160">
        <v>432</v>
      </c>
      <c r="C471" s="161" t="s">
        <v>1094</v>
      </c>
      <c r="D471" s="162" t="s">
        <v>3815</v>
      </c>
      <c r="E471" s="163" t="s">
        <v>3813</v>
      </c>
      <c r="F471" s="164">
        <v>465</v>
      </c>
      <c r="G471" s="165">
        <v>45575404</v>
      </c>
      <c r="H471" s="166">
        <v>27</v>
      </c>
      <c r="I471" s="167">
        <v>25</v>
      </c>
      <c r="J471" s="168">
        <v>104478422</v>
      </c>
      <c r="K471" s="169">
        <v>57</v>
      </c>
      <c r="L471" s="170">
        <v>55</v>
      </c>
      <c r="M471" s="165">
        <v>28002172</v>
      </c>
      <c r="N471" s="166">
        <v>158</v>
      </c>
      <c r="O471" s="167">
        <v>155</v>
      </c>
      <c r="P471" s="168">
        <v>38266314</v>
      </c>
      <c r="Q471" s="169">
        <v>184</v>
      </c>
      <c r="R471" s="170">
        <v>181</v>
      </c>
      <c r="S471" s="165">
        <v>74205756</v>
      </c>
      <c r="T471" s="166">
        <v>42</v>
      </c>
      <c r="U471" s="167">
        <v>41</v>
      </c>
      <c r="V471" s="168">
        <v>14566240</v>
      </c>
      <c r="W471" s="169">
        <v>136</v>
      </c>
      <c r="X471" s="170">
        <v>135</v>
      </c>
      <c r="Y471" s="165">
        <v>22600</v>
      </c>
      <c r="Z471" s="166">
        <v>195</v>
      </c>
      <c r="AA471" s="167">
        <v>194</v>
      </c>
      <c r="AB471" s="168">
        <v>355</v>
      </c>
      <c r="AC471" s="171">
        <v>383</v>
      </c>
      <c r="AD471" s="163">
        <v>0</v>
      </c>
      <c r="AE471" s="172">
        <v>100</v>
      </c>
      <c r="AF471" s="173">
        <v>0</v>
      </c>
    </row>
    <row r="472" spans="1:32" ht="18.75" customHeight="1">
      <c r="A472" s="142">
        <v>470</v>
      </c>
      <c r="B472" s="143">
        <v>463</v>
      </c>
      <c r="C472" s="144" t="s">
        <v>3287</v>
      </c>
      <c r="D472" s="145" t="s">
        <v>3815</v>
      </c>
      <c r="E472" s="146" t="s">
        <v>3813</v>
      </c>
      <c r="F472" s="147">
        <v>466</v>
      </c>
      <c r="G472" s="148">
        <v>45567889</v>
      </c>
      <c r="H472" s="149">
        <v>480</v>
      </c>
      <c r="I472" s="150">
        <v>476</v>
      </c>
      <c r="J472" s="151">
        <v>47497183</v>
      </c>
      <c r="K472" s="152">
        <v>419</v>
      </c>
      <c r="L472" s="153">
        <v>416</v>
      </c>
      <c r="M472" s="148">
        <v>5936153</v>
      </c>
      <c r="N472" s="149">
        <v>415</v>
      </c>
      <c r="O472" s="150">
        <v>411</v>
      </c>
      <c r="P472" s="151">
        <v>11637066</v>
      </c>
      <c r="Q472" s="152">
        <v>483</v>
      </c>
      <c r="R472" s="153">
        <v>479</v>
      </c>
      <c r="S472" s="148">
        <v>23413492</v>
      </c>
      <c r="T472" s="149">
        <v>281</v>
      </c>
      <c r="U472" s="150">
        <v>278</v>
      </c>
      <c r="V472" s="151">
        <v>2124127</v>
      </c>
      <c r="W472" s="152">
        <v>263</v>
      </c>
      <c r="X472" s="153">
        <v>262</v>
      </c>
      <c r="Y472" s="148">
        <v>8874</v>
      </c>
      <c r="Z472" s="149">
        <v>461</v>
      </c>
      <c r="AA472" s="150">
        <v>457</v>
      </c>
      <c r="AB472" s="151">
        <v>67</v>
      </c>
      <c r="AC472" s="156">
        <v>352</v>
      </c>
      <c r="AD472" s="146">
        <v>0</v>
      </c>
      <c r="AE472" s="157">
        <v>100</v>
      </c>
      <c r="AF472" s="158">
        <v>0</v>
      </c>
    </row>
    <row r="473" spans="1:32" ht="18.75" customHeight="1">
      <c r="A473" s="15">
        <v>471</v>
      </c>
      <c r="B473" s="16" t="s">
        <v>3813</v>
      </c>
      <c r="C473" s="17" t="s">
        <v>749</v>
      </c>
      <c r="D473" s="18" t="s">
        <v>1736</v>
      </c>
      <c r="E473" s="19" t="s">
        <v>3813</v>
      </c>
      <c r="F473" s="20">
        <v>467</v>
      </c>
      <c r="G473" s="21">
        <v>45504505</v>
      </c>
      <c r="H473" s="22">
        <v>472</v>
      </c>
      <c r="I473" s="23">
        <v>468</v>
      </c>
      <c r="J473" s="24">
        <v>48539417</v>
      </c>
      <c r="K473" s="25">
        <v>303</v>
      </c>
      <c r="L473" s="26">
        <v>300</v>
      </c>
      <c r="M473" s="21">
        <v>12138048</v>
      </c>
      <c r="N473" s="22">
        <v>342</v>
      </c>
      <c r="O473" s="23">
        <v>338</v>
      </c>
      <c r="P473" s="24">
        <v>16280288</v>
      </c>
      <c r="Q473" s="25">
        <v>459</v>
      </c>
      <c r="R473" s="26">
        <v>455</v>
      </c>
      <c r="S473" s="21">
        <v>28809626</v>
      </c>
      <c r="T473" s="22">
        <v>160</v>
      </c>
      <c r="U473" s="23">
        <v>159</v>
      </c>
      <c r="V473" s="24">
        <v>5245556</v>
      </c>
      <c r="W473" s="25">
        <v>243</v>
      </c>
      <c r="X473" s="26">
        <v>242</v>
      </c>
      <c r="Y473" s="21">
        <v>10921</v>
      </c>
      <c r="Z473" s="22">
        <v>115</v>
      </c>
      <c r="AA473" s="23">
        <v>115</v>
      </c>
      <c r="AB473" s="24">
        <v>515</v>
      </c>
      <c r="AC473" s="93">
        <v>311</v>
      </c>
      <c r="AD473" s="19">
        <v>0</v>
      </c>
      <c r="AE473" s="27">
        <v>100</v>
      </c>
      <c r="AF473" s="28">
        <v>0</v>
      </c>
    </row>
    <row r="474" spans="1:32" ht="18.75" customHeight="1">
      <c r="A474" s="159">
        <v>472</v>
      </c>
      <c r="B474" s="160">
        <v>332</v>
      </c>
      <c r="C474" s="161" t="s">
        <v>2418</v>
      </c>
      <c r="D474" s="162" t="s">
        <v>3815</v>
      </c>
      <c r="E474" s="163" t="s">
        <v>3813</v>
      </c>
      <c r="F474" s="164">
        <v>468</v>
      </c>
      <c r="G474" s="165">
        <v>45482000</v>
      </c>
      <c r="H474" s="166">
        <v>350</v>
      </c>
      <c r="I474" s="167">
        <v>347</v>
      </c>
      <c r="J474" s="168">
        <v>60169478</v>
      </c>
      <c r="K474" s="169">
        <v>82</v>
      </c>
      <c r="L474" s="170">
        <v>80</v>
      </c>
      <c r="M474" s="165">
        <v>25132317</v>
      </c>
      <c r="N474" s="166">
        <v>56</v>
      </c>
      <c r="O474" s="167">
        <v>54</v>
      </c>
      <c r="P474" s="168">
        <v>69453270</v>
      </c>
      <c r="Q474" s="169">
        <v>165</v>
      </c>
      <c r="R474" s="170">
        <v>162</v>
      </c>
      <c r="S474" s="165">
        <v>78822312</v>
      </c>
      <c r="T474" s="166">
        <v>47</v>
      </c>
      <c r="U474" s="167">
        <v>46</v>
      </c>
      <c r="V474" s="168">
        <v>13408854</v>
      </c>
      <c r="W474" s="169">
        <v>89</v>
      </c>
      <c r="X474" s="170">
        <v>88</v>
      </c>
      <c r="Y474" s="165">
        <v>29534</v>
      </c>
      <c r="Z474" s="166">
        <v>123</v>
      </c>
      <c r="AA474" s="167">
        <v>122</v>
      </c>
      <c r="AB474" s="168">
        <v>500</v>
      </c>
      <c r="AC474" s="171">
        <v>352</v>
      </c>
      <c r="AD474" s="163">
        <v>0</v>
      </c>
      <c r="AE474" s="172">
        <v>100</v>
      </c>
      <c r="AF474" s="173">
        <v>0</v>
      </c>
    </row>
    <row r="475" spans="1:32" ht="18.75" customHeight="1">
      <c r="A475" s="29">
        <v>473</v>
      </c>
      <c r="B475" s="30">
        <v>437</v>
      </c>
      <c r="C475" s="31" t="s">
        <v>750</v>
      </c>
      <c r="D475" s="32" t="s">
        <v>3369</v>
      </c>
      <c r="E475" s="33" t="s">
        <v>3813</v>
      </c>
      <c r="F475" s="34">
        <v>469</v>
      </c>
      <c r="G475" s="35">
        <v>45290800</v>
      </c>
      <c r="H475" s="36">
        <v>489</v>
      </c>
      <c r="I475" s="37">
        <v>485</v>
      </c>
      <c r="J475" s="38">
        <v>45647737</v>
      </c>
      <c r="K475" s="39">
        <v>235</v>
      </c>
      <c r="L475" s="40">
        <v>232</v>
      </c>
      <c r="M475" s="35">
        <v>14856861</v>
      </c>
      <c r="N475" s="36">
        <v>170</v>
      </c>
      <c r="O475" s="37">
        <v>167</v>
      </c>
      <c r="P475" s="38">
        <v>36266308</v>
      </c>
      <c r="Q475" s="39">
        <v>357</v>
      </c>
      <c r="R475" s="40">
        <v>354</v>
      </c>
      <c r="S475" s="35">
        <v>43069911</v>
      </c>
      <c r="T475" s="36">
        <v>277</v>
      </c>
      <c r="U475" s="37">
        <v>274</v>
      </c>
      <c r="V475" s="38">
        <v>2150195</v>
      </c>
      <c r="W475" s="39">
        <v>396</v>
      </c>
      <c r="X475" s="40">
        <v>394</v>
      </c>
      <c r="Y475" s="35">
        <v>381</v>
      </c>
      <c r="Z475" s="36">
        <v>90</v>
      </c>
      <c r="AA475" s="37">
        <v>90</v>
      </c>
      <c r="AB475" s="38">
        <v>576</v>
      </c>
      <c r="AC475" s="94">
        <v>321</v>
      </c>
      <c r="AD475" s="42">
        <v>0</v>
      </c>
      <c r="AE475" s="34">
        <v>100</v>
      </c>
      <c r="AF475" s="43">
        <v>0</v>
      </c>
    </row>
    <row r="476" spans="1:32" ht="18.75" customHeight="1">
      <c r="A476" s="159">
        <v>474</v>
      </c>
      <c r="B476" s="195" t="s">
        <v>3813</v>
      </c>
      <c r="C476" s="161" t="s">
        <v>751</v>
      </c>
      <c r="D476" s="162" t="s">
        <v>3815</v>
      </c>
      <c r="E476" s="163" t="s">
        <v>3813</v>
      </c>
      <c r="F476" s="164">
        <v>470</v>
      </c>
      <c r="G476" s="165">
        <v>45286941</v>
      </c>
      <c r="H476" s="166">
        <v>461</v>
      </c>
      <c r="I476" s="167">
        <v>457</v>
      </c>
      <c r="J476" s="168">
        <v>49613893</v>
      </c>
      <c r="K476" s="169">
        <v>495</v>
      </c>
      <c r="L476" s="170">
        <v>492</v>
      </c>
      <c r="M476" s="165">
        <v>-6804280</v>
      </c>
      <c r="N476" s="166">
        <v>498</v>
      </c>
      <c r="O476" s="167">
        <v>494</v>
      </c>
      <c r="P476" s="168">
        <v>-41050035</v>
      </c>
      <c r="Q476" s="169">
        <v>242</v>
      </c>
      <c r="R476" s="170">
        <v>239</v>
      </c>
      <c r="S476" s="165">
        <v>60340270</v>
      </c>
      <c r="T476" s="166">
        <v>499</v>
      </c>
      <c r="U476" s="167">
        <v>495</v>
      </c>
      <c r="V476" s="168">
        <v>-25857203</v>
      </c>
      <c r="W476" s="169">
        <v>156</v>
      </c>
      <c r="X476" s="170">
        <v>155</v>
      </c>
      <c r="Y476" s="165">
        <v>19484</v>
      </c>
      <c r="Z476" s="166">
        <v>378</v>
      </c>
      <c r="AA476" s="167">
        <v>374</v>
      </c>
      <c r="AB476" s="168">
        <v>160</v>
      </c>
      <c r="AC476" s="171">
        <v>371</v>
      </c>
      <c r="AD476" s="163">
        <v>0</v>
      </c>
      <c r="AE476" s="172">
        <v>100</v>
      </c>
      <c r="AF476" s="173">
        <v>0</v>
      </c>
    </row>
    <row r="477" spans="1:32" ht="18.75" customHeight="1">
      <c r="A477" s="142">
        <v>475</v>
      </c>
      <c r="B477" s="143">
        <v>493</v>
      </c>
      <c r="C477" s="144" t="s">
        <v>752</v>
      </c>
      <c r="D477" s="145" t="s">
        <v>3815</v>
      </c>
      <c r="E477" s="146" t="s">
        <v>3813</v>
      </c>
      <c r="F477" s="147">
        <v>471</v>
      </c>
      <c r="G477" s="148">
        <v>45223587</v>
      </c>
      <c r="H477" s="149">
        <v>487</v>
      </c>
      <c r="I477" s="150">
        <v>483</v>
      </c>
      <c r="J477" s="151">
        <v>45732961</v>
      </c>
      <c r="K477" s="152">
        <v>351</v>
      </c>
      <c r="L477" s="153">
        <v>348</v>
      </c>
      <c r="M477" s="148">
        <v>9687992</v>
      </c>
      <c r="N477" s="149">
        <v>462</v>
      </c>
      <c r="O477" s="150">
        <v>458</v>
      </c>
      <c r="P477" s="151">
        <v>6812160</v>
      </c>
      <c r="Q477" s="152">
        <v>425</v>
      </c>
      <c r="R477" s="153">
        <v>422</v>
      </c>
      <c r="S477" s="148">
        <v>34875236</v>
      </c>
      <c r="T477" s="149">
        <v>233</v>
      </c>
      <c r="U477" s="150">
        <v>231</v>
      </c>
      <c r="V477" s="151">
        <v>3243713</v>
      </c>
      <c r="W477" s="152">
        <v>282</v>
      </c>
      <c r="X477" s="153">
        <v>281</v>
      </c>
      <c r="Y477" s="148">
        <v>7155</v>
      </c>
      <c r="Z477" s="149">
        <v>393</v>
      </c>
      <c r="AA477" s="150">
        <v>389</v>
      </c>
      <c r="AB477" s="151">
        <v>145</v>
      </c>
      <c r="AC477" s="156">
        <v>383</v>
      </c>
      <c r="AD477" s="146">
        <v>0</v>
      </c>
      <c r="AE477" s="157">
        <v>50</v>
      </c>
      <c r="AF477" s="158">
        <v>50</v>
      </c>
    </row>
    <row r="478" spans="1:32" ht="18.75" customHeight="1">
      <c r="A478" s="15">
        <v>476</v>
      </c>
      <c r="B478" s="16" t="s">
        <v>3813</v>
      </c>
      <c r="C478" s="17" t="s">
        <v>753</v>
      </c>
      <c r="D478" s="18" t="s">
        <v>3369</v>
      </c>
      <c r="E478" s="19" t="s">
        <v>3813</v>
      </c>
      <c r="F478" s="20">
        <v>472</v>
      </c>
      <c r="G478" s="21">
        <v>45199840</v>
      </c>
      <c r="H478" s="22">
        <v>478</v>
      </c>
      <c r="I478" s="23">
        <v>474</v>
      </c>
      <c r="J478" s="24">
        <v>47574738</v>
      </c>
      <c r="K478" s="25">
        <v>329</v>
      </c>
      <c r="L478" s="26">
        <v>326</v>
      </c>
      <c r="M478" s="21">
        <v>10676809</v>
      </c>
      <c r="N478" s="22">
        <v>135</v>
      </c>
      <c r="O478" s="23">
        <v>132</v>
      </c>
      <c r="P478" s="24">
        <v>42857644</v>
      </c>
      <c r="Q478" s="25">
        <v>279</v>
      </c>
      <c r="R478" s="26">
        <v>276</v>
      </c>
      <c r="S478" s="21">
        <v>53519457</v>
      </c>
      <c r="T478" s="22">
        <v>210</v>
      </c>
      <c r="U478" s="23">
        <v>208</v>
      </c>
      <c r="V478" s="24">
        <v>3965221</v>
      </c>
      <c r="W478" s="25">
        <v>204</v>
      </c>
      <c r="X478" s="26">
        <v>203</v>
      </c>
      <c r="Y478" s="21">
        <v>14517</v>
      </c>
      <c r="Z478" s="22">
        <v>220</v>
      </c>
      <c r="AA478" s="23">
        <v>218</v>
      </c>
      <c r="AB478" s="24">
        <v>331</v>
      </c>
      <c r="AC478" s="93">
        <v>321</v>
      </c>
      <c r="AD478" s="19">
        <v>0</v>
      </c>
      <c r="AE478" s="27">
        <v>100</v>
      </c>
      <c r="AF478" s="28">
        <v>0</v>
      </c>
    </row>
    <row r="479" spans="1:32" ht="18.75" customHeight="1">
      <c r="A479" s="29">
        <v>477</v>
      </c>
      <c r="B479" s="30">
        <v>391</v>
      </c>
      <c r="C479" s="31" t="s">
        <v>754</v>
      </c>
      <c r="D479" s="32" t="s">
        <v>3376</v>
      </c>
      <c r="E479" s="42" t="s">
        <v>3813</v>
      </c>
      <c r="F479" s="44">
        <v>473</v>
      </c>
      <c r="G479" s="35">
        <v>45115377</v>
      </c>
      <c r="H479" s="36">
        <v>484</v>
      </c>
      <c r="I479" s="37">
        <v>480</v>
      </c>
      <c r="J479" s="38">
        <v>46947944</v>
      </c>
      <c r="K479" s="39" t="s">
        <v>3813</v>
      </c>
      <c r="L479" s="40" t="s">
        <v>3813</v>
      </c>
      <c r="M479" s="41" t="s">
        <v>3813</v>
      </c>
      <c r="N479" s="36" t="s">
        <v>3813</v>
      </c>
      <c r="O479" s="37" t="s">
        <v>3813</v>
      </c>
      <c r="P479" s="59" t="s">
        <v>3813</v>
      </c>
      <c r="Q479" s="39" t="s">
        <v>3813</v>
      </c>
      <c r="R479" s="40" t="s">
        <v>3813</v>
      </c>
      <c r="S479" s="41" t="s">
        <v>3813</v>
      </c>
      <c r="T479" s="36" t="s">
        <v>3813</v>
      </c>
      <c r="U479" s="37" t="s">
        <v>3813</v>
      </c>
      <c r="V479" s="59" t="s">
        <v>3813</v>
      </c>
      <c r="W479" s="39" t="s">
        <v>3813</v>
      </c>
      <c r="X479" s="40" t="s">
        <v>3813</v>
      </c>
      <c r="Y479" s="41" t="s">
        <v>3813</v>
      </c>
      <c r="Z479" s="36">
        <v>193</v>
      </c>
      <c r="AA479" s="37">
        <v>192</v>
      </c>
      <c r="AB479" s="38">
        <v>356</v>
      </c>
      <c r="AC479" s="94">
        <v>372</v>
      </c>
      <c r="AD479" s="42">
        <v>0</v>
      </c>
      <c r="AE479" s="34">
        <v>100</v>
      </c>
      <c r="AF479" s="43">
        <v>0</v>
      </c>
    </row>
    <row r="480" spans="1:32" ht="18.75" customHeight="1">
      <c r="A480" s="159">
        <v>478</v>
      </c>
      <c r="B480" s="195" t="s">
        <v>3813</v>
      </c>
      <c r="C480" s="161" t="s">
        <v>2767</v>
      </c>
      <c r="D480" s="162" t="s">
        <v>3815</v>
      </c>
      <c r="E480" s="163" t="s">
        <v>3813</v>
      </c>
      <c r="F480" s="164">
        <v>474</v>
      </c>
      <c r="G480" s="165">
        <v>44913487</v>
      </c>
      <c r="H480" s="166">
        <v>490</v>
      </c>
      <c r="I480" s="167">
        <v>486</v>
      </c>
      <c r="J480" s="168">
        <v>45579501</v>
      </c>
      <c r="K480" s="169">
        <v>465</v>
      </c>
      <c r="L480" s="170">
        <v>462</v>
      </c>
      <c r="M480" s="165">
        <v>3074897</v>
      </c>
      <c r="N480" s="166">
        <v>471</v>
      </c>
      <c r="O480" s="167">
        <v>467</v>
      </c>
      <c r="P480" s="168">
        <v>4658463</v>
      </c>
      <c r="Q480" s="169">
        <v>487</v>
      </c>
      <c r="R480" s="170">
        <v>483</v>
      </c>
      <c r="S480" s="165">
        <v>22132482</v>
      </c>
      <c r="T480" s="166">
        <v>406</v>
      </c>
      <c r="U480" s="167">
        <v>402</v>
      </c>
      <c r="V480" s="168">
        <v>207772</v>
      </c>
      <c r="W480" s="169">
        <v>416</v>
      </c>
      <c r="X480" s="170">
        <v>414</v>
      </c>
      <c r="Y480" s="165">
        <v>126</v>
      </c>
      <c r="Z480" s="166">
        <v>417</v>
      </c>
      <c r="AA480" s="167">
        <v>413</v>
      </c>
      <c r="AB480" s="168">
        <v>120</v>
      </c>
      <c r="AC480" s="171">
        <v>322</v>
      </c>
      <c r="AD480" s="163">
        <v>0</v>
      </c>
      <c r="AE480" s="172">
        <v>100</v>
      </c>
      <c r="AF480" s="173">
        <v>0</v>
      </c>
    </row>
    <row r="481" spans="1:32" ht="18.75" customHeight="1">
      <c r="A481" s="29">
        <v>479</v>
      </c>
      <c r="B481" s="30">
        <v>316</v>
      </c>
      <c r="C481" s="31" t="s">
        <v>755</v>
      </c>
      <c r="D481" s="32" t="s">
        <v>465</v>
      </c>
      <c r="E481" s="42" t="s">
        <v>3813</v>
      </c>
      <c r="F481" s="44">
        <v>475</v>
      </c>
      <c r="G481" s="35">
        <v>44885352</v>
      </c>
      <c r="H481" s="36">
        <v>390</v>
      </c>
      <c r="I481" s="37">
        <v>386</v>
      </c>
      <c r="J481" s="38">
        <v>56221352</v>
      </c>
      <c r="K481" s="39">
        <v>333</v>
      </c>
      <c r="L481" s="40">
        <v>330</v>
      </c>
      <c r="M481" s="35">
        <v>10562292</v>
      </c>
      <c r="N481" s="36">
        <v>313</v>
      </c>
      <c r="O481" s="37">
        <v>309</v>
      </c>
      <c r="P481" s="38">
        <v>19767603</v>
      </c>
      <c r="Q481" s="39">
        <v>434</v>
      </c>
      <c r="R481" s="40">
        <v>431</v>
      </c>
      <c r="S481" s="35">
        <v>33160475</v>
      </c>
      <c r="T481" s="36">
        <v>221</v>
      </c>
      <c r="U481" s="37">
        <v>219</v>
      </c>
      <c r="V481" s="38">
        <v>3604317</v>
      </c>
      <c r="W481" s="39">
        <v>96</v>
      </c>
      <c r="X481" s="40">
        <v>95</v>
      </c>
      <c r="Y481" s="35">
        <v>29000</v>
      </c>
      <c r="Z481" s="36">
        <v>190</v>
      </c>
      <c r="AA481" s="37">
        <v>189</v>
      </c>
      <c r="AB481" s="38">
        <v>357</v>
      </c>
      <c r="AC481" s="94">
        <v>322</v>
      </c>
      <c r="AD481" s="42">
        <v>0</v>
      </c>
      <c r="AE481" s="34">
        <v>100</v>
      </c>
      <c r="AF481" s="43">
        <v>0</v>
      </c>
    </row>
    <row r="482" spans="1:32" ht="18.75" customHeight="1">
      <c r="A482" s="142">
        <v>480</v>
      </c>
      <c r="B482" s="143" t="s">
        <v>3813</v>
      </c>
      <c r="C482" s="144" t="s">
        <v>756</v>
      </c>
      <c r="D482" s="145" t="s">
        <v>3815</v>
      </c>
      <c r="E482" s="146" t="s">
        <v>3813</v>
      </c>
      <c r="F482" s="147">
        <v>476</v>
      </c>
      <c r="G482" s="148">
        <v>44703155</v>
      </c>
      <c r="H482" s="149">
        <v>223</v>
      </c>
      <c r="I482" s="150">
        <v>221</v>
      </c>
      <c r="J482" s="151">
        <v>74624735</v>
      </c>
      <c r="K482" s="152">
        <v>355</v>
      </c>
      <c r="L482" s="153">
        <v>352</v>
      </c>
      <c r="M482" s="148">
        <v>9531227</v>
      </c>
      <c r="N482" s="149">
        <v>404</v>
      </c>
      <c r="O482" s="150">
        <v>400</v>
      </c>
      <c r="P482" s="151">
        <v>12666648</v>
      </c>
      <c r="Q482" s="152">
        <v>387</v>
      </c>
      <c r="R482" s="153">
        <v>384</v>
      </c>
      <c r="S482" s="148">
        <v>39613815</v>
      </c>
      <c r="T482" s="149">
        <v>443</v>
      </c>
      <c r="U482" s="150">
        <v>439</v>
      </c>
      <c r="V482" s="151">
        <v>-1362225</v>
      </c>
      <c r="W482" s="152">
        <v>408</v>
      </c>
      <c r="X482" s="153">
        <v>406</v>
      </c>
      <c r="Y482" s="148">
        <v>204</v>
      </c>
      <c r="Z482" s="149">
        <v>400</v>
      </c>
      <c r="AA482" s="150">
        <v>396</v>
      </c>
      <c r="AB482" s="151">
        <v>139</v>
      </c>
      <c r="AC482" s="156">
        <v>341</v>
      </c>
      <c r="AD482" s="146">
        <v>0</v>
      </c>
      <c r="AE482" s="157">
        <v>0</v>
      </c>
      <c r="AF482" s="158">
        <v>100</v>
      </c>
    </row>
    <row r="483" spans="1:32" ht="18.75" customHeight="1">
      <c r="A483" s="174">
        <v>481</v>
      </c>
      <c r="B483" s="175" t="s">
        <v>3813</v>
      </c>
      <c r="C483" s="176" t="s">
        <v>757</v>
      </c>
      <c r="D483" s="177" t="s">
        <v>3815</v>
      </c>
      <c r="E483" s="178" t="s">
        <v>3813</v>
      </c>
      <c r="F483" s="179">
        <v>477</v>
      </c>
      <c r="G483" s="180">
        <v>44632118</v>
      </c>
      <c r="H483" s="181">
        <v>483</v>
      </c>
      <c r="I483" s="182">
        <v>479</v>
      </c>
      <c r="J483" s="183">
        <v>47019632</v>
      </c>
      <c r="K483" s="184">
        <v>428</v>
      </c>
      <c r="L483" s="185">
        <v>425</v>
      </c>
      <c r="M483" s="180">
        <v>5380557</v>
      </c>
      <c r="N483" s="181">
        <v>166</v>
      </c>
      <c r="O483" s="182">
        <v>163</v>
      </c>
      <c r="P483" s="183">
        <v>36951534</v>
      </c>
      <c r="Q483" s="184">
        <v>324</v>
      </c>
      <c r="R483" s="185">
        <v>321</v>
      </c>
      <c r="S483" s="180">
        <v>47167583</v>
      </c>
      <c r="T483" s="181">
        <v>415</v>
      </c>
      <c r="U483" s="182">
        <v>411</v>
      </c>
      <c r="V483" s="183">
        <v>33906</v>
      </c>
      <c r="W483" s="184">
        <v>310</v>
      </c>
      <c r="X483" s="185">
        <v>309</v>
      </c>
      <c r="Y483" s="180">
        <v>4274</v>
      </c>
      <c r="Z483" s="181">
        <v>406</v>
      </c>
      <c r="AA483" s="182">
        <v>402</v>
      </c>
      <c r="AB483" s="183">
        <v>132</v>
      </c>
      <c r="AC483" s="186">
        <v>321</v>
      </c>
      <c r="AD483" s="178">
        <v>0</v>
      </c>
      <c r="AE483" s="187">
        <v>100</v>
      </c>
      <c r="AF483" s="188">
        <v>0</v>
      </c>
    </row>
    <row r="484" spans="1:32" ht="18.75" customHeight="1">
      <c r="A484" s="159">
        <v>482</v>
      </c>
      <c r="B484" s="160">
        <v>335</v>
      </c>
      <c r="C484" s="161" t="s">
        <v>758</v>
      </c>
      <c r="D484" s="162" t="s">
        <v>3815</v>
      </c>
      <c r="E484" s="163" t="s">
        <v>3813</v>
      </c>
      <c r="F484" s="164">
        <v>478</v>
      </c>
      <c r="G484" s="165">
        <v>44609588</v>
      </c>
      <c r="H484" s="166">
        <v>428</v>
      </c>
      <c r="I484" s="167">
        <v>424</v>
      </c>
      <c r="J484" s="168">
        <v>52899424</v>
      </c>
      <c r="K484" s="169" t="s">
        <v>3813</v>
      </c>
      <c r="L484" s="170" t="s">
        <v>3813</v>
      </c>
      <c r="M484" s="189" t="s">
        <v>3813</v>
      </c>
      <c r="N484" s="166">
        <v>380</v>
      </c>
      <c r="O484" s="167">
        <v>376</v>
      </c>
      <c r="P484" s="168">
        <v>14019058</v>
      </c>
      <c r="Q484" s="169">
        <v>320</v>
      </c>
      <c r="R484" s="170">
        <v>317</v>
      </c>
      <c r="S484" s="165">
        <v>47842526</v>
      </c>
      <c r="T484" s="166" t="s">
        <v>3813</v>
      </c>
      <c r="U484" s="167" t="s">
        <v>3813</v>
      </c>
      <c r="V484" s="196" t="s">
        <v>3813</v>
      </c>
      <c r="W484" s="169" t="s">
        <v>3813</v>
      </c>
      <c r="X484" s="170" t="s">
        <v>3813</v>
      </c>
      <c r="Y484" s="189" t="s">
        <v>3813</v>
      </c>
      <c r="Z484" s="166">
        <v>317</v>
      </c>
      <c r="AA484" s="167">
        <v>313</v>
      </c>
      <c r="AB484" s="168">
        <v>219</v>
      </c>
      <c r="AC484" s="171">
        <v>369</v>
      </c>
      <c r="AD484" s="163">
        <v>0</v>
      </c>
      <c r="AE484" s="172">
        <v>100</v>
      </c>
      <c r="AF484" s="173">
        <v>0</v>
      </c>
    </row>
    <row r="485" spans="1:32" ht="18.75" customHeight="1">
      <c r="A485" s="29">
        <v>483</v>
      </c>
      <c r="B485" s="30">
        <v>53</v>
      </c>
      <c r="C485" s="31" t="s">
        <v>759</v>
      </c>
      <c r="D485" s="32" t="s">
        <v>3816</v>
      </c>
      <c r="E485" s="42" t="s">
        <v>3813</v>
      </c>
      <c r="F485" s="44">
        <v>479</v>
      </c>
      <c r="G485" s="35">
        <v>44546352</v>
      </c>
      <c r="H485" s="36">
        <v>363</v>
      </c>
      <c r="I485" s="37">
        <v>359</v>
      </c>
      <c r="J485" s="38">
        <v>58830244</v>
      </c>
      <c r="K485" s="39">
        <v>169</v>
      </c>
      <c r="L485" s="40">
        <v>166</v>
      </c>
      <c r="M485" s="35">
        <v>18441911</v>
      </c>
      <c r="N485" s="36">
        <v>207</v>
      </c>
      <c r="O485" s="37">
        <v>204</v>
      </c>
      <c r="P485" s="38">
        <v>32157039</v>
      </c>
      <c r="Q485" s="39">
        <v>79</v>
      </c>
      <c r="R485" s="40">
        <v>76</v>
      </c>
      <c r="S485" s="35">
        <v>119839232</v>
      </c>
      <c r="T485" s="36">
        <v>65</v>
      </c>
      <c r="U485" s="37">
        <v>64</v>
      </c>
      <c r="V485" s="38">
        <v>11271884</v>
      </c>
      <c r="W485" s="39">
        <v>102</v>
      </c>
      <c r="X485" s="40">
        <v>101</v>
      </c>
      <c r="Y485" s="35">
        <v>28312</v>
      </c>
      <c r="Z485" s="36">
        <v>295</v>
      </c>
      <c r="AA485" s="37">
        <v>291</v>
      </c>
      <c r="AB485" s="38">
        <v>252</v>
      </c>
      <c r="AC485" s="94">
        <v>371</v>
      </c>
      <c r="AD485" s="42">
        <v>0</v>
      </c>
      <c r="AE485" s="34">
        <v>100</v>
      </c>
      <c r="AF485" s="43">
        <v>0</v>
      </c>
    </row>
    <row r="486" spans="1:32" ht="18.75" customHeight="1">
      <c r="A486" s="159">
        <v>484</v>
      </c>
      <c r="B486" s="160">
        <v>425</v>
      </c>
      <c r="C486" s="161" t="s">
        <v>760</v>
      </c>
      <c r="D486" s="162" t="s">
        <v>3815</v>
      </c>
      <c r="E486" s="163" t="s">
        <v>3813</v>
      </c>
      <c r="F486" s="164">
        <v>480</v>
      </c>
      <c r="G486" s="165">
        <v>44542837</v>
      </c>
      <c r="H486" s="166">
        <v>491</v>
      </c>
      <c r="I486" s="167">
        <v>487</v>
      </c>
      <c r="J486" s="168">
        <v>45340571</v>
      </c>
      <c r="K486" s="169">
        <v>193</v>
      </c>
      <c r="L486" s="170">
        <v>190</v>
      </c>
      <c r="M486" s="165">
        <v>16897386</v>
      </c>
      <c r="N486" s="166">
        <v>234</v>
      </c>
      <c r="O486" s="167">
        <v>231</v>
      </c>
      <c r="P486" s="168">
        <v>27911102</v>
      </c>
      <c r="Q486" s="169">
        <v>331</v>
      </c>
      <c r="R486" s="170">
        <v>328</v>
      </c>
      <c r="S486" s="165">
        <v>46336574</v>
      </c>
      <c r="T486" s="166">
        <v>198</v>
      </c>
      <c r="U486" s="167">
        <v>197</v>
      </c>
      <c r="V486" s="168">
        <v>4172044</v>
      </c>
      <c r="W486" s="169">
        <v>400</v>
      </c>
      <c r="X486" s="170">
        <v>398</v>
      </c>
      <c r="Y486" s="165">
        <v>294</v>
      </c>
      <c r="Z486" s="166">
        <v>335</v>
      </c>
      <c r="AA486" s="167">
        <v>331</v>
      </c>
      <c r="AB486" s="168">
        <v>204</v>
      </c>
      <c r="AC486" s="171">
        <v>356</v>
      </c>
      <c r="AD486" s="163">
        <v>0</v>
      </c>
      <c r="AE486" s="172">
        <v>100</v>
      </c>
      <c r="AF486" s="173">
        <v>0</v>
      </c>
    </row>
    <row r="487" spans="1:32" ht="18.75" customHeight="1">
      <c r="A487" s="45">
        <v>485</v>
      </c>
      <c r="B487" s="46" t="s">
        <v>3813</v>
      </c>
      <c r="C487" s="47" t="s">
        <v>761</v>
      </c>
      <c r="D487" s="48" t="s">
        <v>465</v>
      </c>
      <c r="E487" s="49" t="s">
        <v>3813</v>
      </c>
      <c r="F487" s="50">
        <v>481</v>
      </c>
      <c r="G487" s="51">
        <v>44505381</v>
      </c>
      <c r="H487" s="52">
        <v>494</v>
      </c>
      <c r="I487" s="53">
        <v>490</v>
      </c>
      <c r="J487" s="54">
        <v>44505381</v>
      </c>
      <c r="K487" s="55">
        <v>293</v>
      </c>
      <c r="L487" s="56">
        <v>290</v>
      </c>
      <c r="M487" s="51">
        <v>12573770</v>
      </c>
      <c r="N487" s="52">
        <v>192</v>
      </c>
      <c r="O487" s="53">
        <v>189</v>
      </c>
      <c r="P487" s="54">
        <v>33597456</v>
      </c>
      <c r="Q487" s="55">
        <v>28</v>
      </c>
      <c r="R487" s="56">
        <v>26</v>
      </c>
      <c r="S487" s="51">
        <v>203440959</v>
      </c>
      <c r="T487" s="52">
        <v>75</v>
      </c>
      <c r="U487" s="53">
        <v>74</v>
      </c>
      <c r="V487" s="54">
        <v>9459305</v>
      </c>
      <c r="W487" s="55" t="s">
        <v>3813</v>
      </c>
      <c r="X487" s="56" t="s">
        <v>3813</v>
      </c>
      <c r="Y487" s="62" t="s">
        <v>3813</v>
      </c>
      <c r="Z487" s="52">
        <v>497</v>
      </c>
      <c r="AA487" s="53">
        <v>493</v>
      </c>
      <c r="AB487" s="54">
        <v>25</v>
      </c>
      <c r="AC487" s="95">
        <v>400</v>
      </c>
      <c r="AD487" s="49">
        <v>0</v>
      </c>
      <c r="AE487" s="57">
        <v>100</v>
      </c>
      <c r="AF487" s="58">
        <v>0</v>
      </c>
    </row>
    <row r="488" spans="1:32" ht="18.75" customHeight="1">
      <c r="A488" s="15">
        <v>486</v>
      </c>
      <c r="B488" s="16">
        <v>494</v>
      </c>
      <c r="C488" s="17" t="s">
        <v>762</v>
      </c>
      <c r="D488" s="18" t="s">
        <v>3376</v>
      </c>
      <c r="E488" s="19" t="s">
        <v>3813</v>
      </c>
      <c r="F488" s="20">
        <v>482</v>
      </c>
      <c r="G488" s="21">
        <v>44375862</v>
      </c>
      <c r="H488" s="22">
        <v>465</v>
      </c>
      <c r="I488" s="23">
        <v>461</v>
      </c>
      <c r="J488" s="24">
        <v>48996108</v>
      </c>
      <c r="K488" s="25">
        <v>352</v>
      </c>
      <c r="L488" s="26">
        <v>349</v>
      </c>
      <c r="M488" s="21">
        <v>9625290</v>
      </c>
      <c r="N488" s="22">
        <v>288</v>
      </c>
      <c r="O488" s="23">
        <v>284</v>
      </c>
      <c r="P488" s="24">
        <v>22219790</v>
      </c>
      <c r="Q488" s="25">
        <v>291</v>
      </c>
      <c r="R488" s="26">
        <v>288</v>
      </c>
      <c r="S488" s="21">
        <v>52012031</v>
      </c>
      <c r="T488" s="22">
        <v>339</v>
      </c>
      <c r="U488" s="23">
        <v>336</v>
      </c>
      <c r="V488" s="24">
        <v>1083728</v>
      </c>
      <c r="W488" s="25">
        <v>238</v>
      </c>
      <c r="X488" s="26">
        <v>237</v>
      </c>
      <c r="Y488" s="21">
        <v>11273</v>
      </c>
      <c r="Z488" s="22">
        <v>95</v>
      </c>
      <c r="AA488" s="23">
        <v>95</v>
      </c>
      <c r="AB488" s="24">
        <v>561</v>
      </c>
      <c r="AC488" s="93">
        <v>332</v>
      </c>
      <c r="AD488" s="19">
        <v>0</v>
      </c>
      <c r="AE488" s="27">
        <v>100</v>
      </c>
      <c r="AF488" s="28">
        <v>0</v>
      </c>
    </row>
    <row r="489" spans="1:32" ht="18.75" customHeight="1">
      <c r="A489" s="29">
        <v>487</v>
      </c>
      <c r="B489" s="30">
        <v>313</v>
      </c>
      <c r="C489" s="31" t="s">
        <v>763</v>
      </c>
      <c r="D489" s="32" t="s">
        <v>3373</v>
      </c>
      <c r="E489" s="42" t="s">
        <v>3813</v>
      </c>
      <c r="F489" s="44">
        <v>483</v>
      </c>
      <c r="G489" s="35">
        <v>44231196</v>
      </c>
      <c r="H489" s="36">
        <v>399</v>
      </c>
      <c r="I489" s="37">
        <v>395</v>
      </c>
      <c r="J489" s="38">
        <v>55402699</v>
      </c>
      <c r="K489" s="39">
        <v>480</v>
      </c>
      <c r="L489" s="40">
        <v>477</v>
      </c>
      <c r="M489" s="35">
        <v>1978646</v>
      </c>
      <c r="N489" s="36">
        <v>433</v>
      </c>
      <c r="O489" s="37">
        <v>429</v>
      </c>
      <c r="P489" s="38">
        <v>10142746</v>
      </c>
      <c r="Q489" s="39">
        <v>495</v>
      </c>
      <c r="R489" s="40">
        <v>491</v>
      </c>
      <c r="S489" s="35">
        <v>18556457</v>
      </c>
      <c r="T489" s="36">
        <v>331</v>
      </c>
      <c r="U489" s="37">
        <v>328</v>
      </c>
      <c r="V489" s="38">
        <v>1204890</v>
      </c>
      <c r="W489" s="39">
        <v>264</v>
      </c>
      <c r="X489" s="40">
        <v>263</v>
      </c>
      <c r="Y489" s="35">
        <v>8676</v>
      </c>
      <c r="Z489" s="36">
        <v>444</v>
      </c>
      <c r="AA489" s="37">
        <v>440</v>
      </c>
      <c r="AB489" s="38">
        <v>88</v>
      </c>
      <c r="AC489" s="94">
        <v>311</v>
      </c>
      <c r="AD489" s="42">
        <v>0</v>
      </c>
      <c r="AE489" s="34">
        <v>100</v>
      </c>
      <c r="AF489" s="43">
        <v>0</v>
      </c>
    </row>
    <row r="490" spans="1:32" ht="18.75" customHeight="1">
      <c r="A490" s="29">
        <v>488</v>
      </c>
      <c r="B490" s="30" t="s">
        <v>3813</v>
      </c>
      <c r="C490" s="31" t="s">
        <v>764</v>
      </c>
      <c r="D490" s="32" t="s">
        <v>3369</v>
      </c>
      <c r="E490" s="42" t="s">
        <v>3813</v>
      </c>
      <c r="F490" s="44">
        <v>484</v>
      </c>
      <c r="G490" s="35">
        <v>44185318</v>
      </c>
      <c r="H490" s="36">
        <v>475</v>
      </c>
      <c r="I490" s="37">
        <v>471</v>
      </c>
      <c r="J490" s="38">
        <v>48204868</v>
      </c>
      <c r="K490" s="39" t="s">
        <v>3813</v>
      </c>
      <c r="L490" s="40" t="s">
        <v>3813</v>
      </c>
      <c r="M490" s="41" t="s">
        <v>3813</v>
      </c>
      <c r="N490" s="36" t="s">
        <v>3813</v>
      </c>
      <c r="O490" s="37" t="s">
        <v>3813</v>
      </c>
      <c r="P490" s="59" t="s">
        <v>3813</v>
      </c>
      <c r="Q490" s="39" t="s">
        <v>3813</v>
      </c>
      <c r="R490" s="40" t="s">
        <v>3813</v>
      </c>
      <c r="S490" s="41" t="s">
        <v>3813</v>
      </c>
      <c r="T490" s="36" t="s">
        <v>3813</v>
      </c>
      <c r="U490" s="37" t="s">
        <v>3813</v>
      </c>
      <c r="V490" s="59" t="s">
        <v>3813</v>
      </c>
      <c r="W490" s="39" t="s">
        <v>3813</v>
      </c>
      <c r="X490" s="40" t="s">
        <v>3813</v>
      </c>
      <c r="Y490" s="41" t="s">
        <v>3813</v>
      </c>
      <c r="Z490" s="36" t="s">
        <v>3813</v>
      </c>
      <c r="AA490" s="37" t="s">
        <v>3813</v>
      </c>
      <c r="AB490" s="59" t="s">
        <v>3813</v>
      </c>
      <c r="AC490" s="94">
        <v>311</v>
      </c>
      <c r="AD490" s="42">
        <v>0</v>
      </c>
      <c r="AE490" s="34">
        <v>100</v>
      </c>
      <c r="AF490" s="43">
        <v>0</v>
      </c>
    </row>
    <row r="491" spans="1:32" ht="18.75" customHeight="1">
      <c r="A491" s="159">
        <v>489</v>
      </c>
      <c r="B491" s="160" t="s">
        <v>3813</v>
      </c>
      <c r="C491" s="161" t="s">
        <v>765</v>
      </c>
      <c r="D491" s="162" t="s">
        <v>3815</v>
      </c>
      <c r="E491" s="163" t="s">
        <v>3813</v>
      </c>
      <c r="F491" s="164">
        <v>485</v>
      </c>
      <c r="G491" s="165">
        <v>44161511</v>
      </c>
      <c r="H491" s="166">
        <v>498</v>
      </c>
      <c r="I491" s="167">
        <v>494</v>
      </c>
      <c r="J491" s="168">
        <v>44161511</v>
      </c>
      <c r="K491" s="169">
        <v>463</v>
      </c>
      <c r="L491" s="170">
        <v>460</v>
      </c>
      <c r="M491" s="165">
        <v>3317338</v>
      </c>
      <c r="N491" s="166">
        <v>483</v>
      </c>
      <c r="O491" s="167">
        <v>479</v>
      </c>
      <c r="P491" s="168">
        <v>2906866</v>
      </c>
      <c r="Q491" s="169">
        <v>500</v>
      </c>
      <c r="R491" s="170">
        <v>496</v>
      </c>
      <c r="S491" s="165">
        <v>10240517</v>
      </c>
      <c r="T491" s="166">
        <v>392</v>
      </c>
      <c r="U491" s="167">
        <v>388</v>
      </c>
      <c r="V491" s="168">
        <v>373704</v>
      </c>
      <c r="W491" s="169" t="s">
        <v>3813</v>
      </c>
      <c r="X491" s="170" t="s">
        <v>3813</v>
      </c>
      <c r="Y491" s="189" t="s">
        <v>3813</v>
      </c>
      <c r="Z491" s="166">
        <v>389</v>
      </c>
      <c r="AA491" s="167">
        <v>385</v>
      </c>
      <c r="AB491" s="168">
        <v>150</v>
      </c>
      <c r="AC491" s="171">
        <v>322</v>
      </c>
      <c r="AD491" s="163">
        <v>0</v>
      </c>
      <c r="AE491" s="172">
        <v>100</v>
      </c>
      <c r="AF491" s="173">
        <v>0</v>
      </c>
    </row>
    <row r="492" spans="1:32" ht="18.75" customHeight="1">
      <c r="A492" s="45">
        <v>490</v>
      </c>
      <c r="B492" s="46" t="s">
        <v>3813</v>
      </c>
      <c r="C492" s="47" t="s">
        <v>766</v>
      </c>
      <c r="D492" s="48" t="s">
        <v>3372</v>
      </c>
      <c r="E492" s="49" t="s">
        <v>3813</v>
      </c>
      <c r="F492" s="50">
        <v>486</v>
      </c>
      <c r="G492" s="51">
        <v>44160089</v>
      </c>
      <c r="H492" s="52">
        <v>496</v>
      </c>
      <c r="I492" s="53">
        <v>492</v>
      </c>
      <c r="J492" s="54">
        <v>44349583</v>
      </c>
      <c r="K492" s="55">
        <v>346</v>
      </c>
      <c r="L492" s="56">
        <v>343</v>
      </c>
      <c r="M492" s="51">
        <v>9886791</v>
      </c>
      <c r="N492" s="52" t="s">
        <v>3813</v>
      </c>
      <c r="O492" s="53" t="s">
        <v>3813</v>
      </c>
      <c r="P492" s="63" t="s">
        <v>3813</v>
      </c>
      <c r="Q492" s="55" t="s">
        <v>3813</v>
      </c>
      <c r="R492" s="56" t="s">
        <v>3813</v>
      </c>
      <c r="S492" s="62" t="s">
        <v>3813</v>
      </c>
      <c r="T492" s="52">
        <v>130</v>
      </c>
      <c r="U492" s="53">
        <v>129</v>
      </c>
      <c r="V492" s="54">
        <v>6354531</v>
      </c>
      <c r="W492" s="55">
        <v>404</v>
      </c>
      <c r="X492" s="56">
        <v>402</v>
      </c>
      <c r="Y492" s="51">
        <v>242</v>
      </c>
      <c r="Z492" s="52">
        <v>266</v>
      </c>
      <c r="AA492" s="53">
        <v>262</v>
      </c>
      <c r="AB492" s="54">
        <v>280</v>
      </c>
      <c r="AC492" s="95">
        <v>321</v>
      </c>
      <c r="AD492" s="49">
        <v>0</v>
      </c>
      <c r="AE492" s="57">
        <v>100</v>
      </c>
      <c r="AF492" s="58">
        <v>0</v>
      </c>
    </row>
    <row r="493" spans="1:32" ht="18.75" customHeight="1">
      <c r="A493" s="174">
        <v>491</v>
      </c>
      <c r="B493" s="175" t="s">
        <v>3813</v>
      </c>
      <c r="C493" s="176" t="s">
        <v>3934</v>
      </c>
      <c r="D493" s="177" t="s">
        <v>3815</v>
      </c>
      <c r="E493" s="178" t="s">
        <v>3813</v>
      </c>
      <c r="F493" s="179">
        <v>487</v>
      </c>
      <c r="G493" s="180">
        <v>44104442</v>
      </c>
      <c r="H493" s="181">
        <v>398</v>
      </c>
      <c r="I493" s="182">
        <v>394</v>
      </c>
      <c r="J493" s="183">
        <v>55479512</v>
      </c>
      <c r="K493" s="184">
        <v>330</v>
      </c>
      <c r="L493" s="185">
        <v>327</v>
      </c>
      <c r="M493" s="180">
        <v>10672743</v>
      </c>
      <c r="N493" s="181">
        <v>468</v>
      </c>
      <c r="O493" s="182">
        <v>464</v>
      </c>
      <c r="P493" s="183">
        <v>5229567</v>
      </c>
      <c r="Q493" s="184">
        <v>401</v>
      </c>
      <c r="R493" s="185">
        <v>398</v>
      </c>
      <c r="S493" s="180">
        <v>37999243</v>
      </c>
      <c r="T493" s="181">
        <v>367</v>
      </c>
      <c r="U493" s="182">
        <v>364</v>
      </c>
      <c r="V493" s="183">
        <v>670926</v>
      </c>
      <c r="W493" s="184">
        <v>131</v>
      </c>
      <c r="X493" s="185">
        <v>130</v>
      </c>
      <c r="Y493" s="180">
        <v>23582</v>
      </c>
      <c r="Z493" s="181">
        <v>84</v>
      </c>
      <c r="AA493" s="182">
        <v>84</v>
      </c>
      <c r="AB493" s="183">
        <v>583</v>
      </c>
      <c r="AC493" s="186">
        <v>323</v>
      </c>
      <c r="AD493" s="178">
        <v>0</v>
      </c>
      <c r="AE493" s="187">
        <v>100</v>
      </c>
      <c r="AF493" s="188">
        <v>0</v>
      </c>
    </row>
    <row r="494" spans="1:32" ht="18.75" customHeight="1">
      <c r="A494" s="29">
        <v>492</v>
      </c>
      <c r="B494" s="30" t="s">
        <v>3813</v>
      </c>
      <c r="C494" s="31" t="s">
        <v>767</v>
      </c>
      <c r="D494" s="32" t="s">
        <v>3369</v>
      </c>
      <c r="E494" s="42" t="s">
        <v>3813</v>
      </c>
      <c r="F494" s="44">
        <v>488</v>
      </c>
      <c r="G494" s="35">
        <v>44001576</v>
      </c>
      <c r="H494" s="36">
        <v>495</v>
      </c>
      <c r="I494" s="37">
        <v>491</v>
      </c>
      <c r="J494" s="38">
        <v>44439895</v>
      </c>
      <c r="K494" s="39">
        <v>198</v>
      </c>
      <c r="L494" s="40">
        <v>195</v>
      </c>
      <c r="M494" s="35">
        <v>16415232</v>
      </c>
      <c r="N494" s="36">
        <v>243</v>
      </c>
      <c r="O494" s="37">
        <v>240</v>
      </c>
      <c r="P494" s="38">
        <v>27429448</v>
      </c>
      <c r="Q494" s="39">
        <v>299</v>
      </c>
      <c r="R494" s="40">
        <v>296</v>
      </c>
      <c r="S494" s="35">
        <v>51148098</v>
      </c>
      <c r="T494" s="36">
        <v>206</v>
      </c>
      <c r="U494" s="37">
        <v>204</v>
      </c>
      <c r="V494" s="38">
        <v>4076682</v>
      </c>
      <c r="W494" s="39">
        <v>438</v>
      </c>
      <c r="X494" s="40">
        <v>436</v>
      </c>
      <c r="Y494" s="35">
        <v>18</v>
      </c>
      <c r="Z494" s="36">
        <v>97</v>
      </c>
      <c r="AA494" s="37">
        <v>97</v>
      </c>
      <c r="AB494" s="38">
        <v>556</v>
      </c>
      <c r="AC494" s="94">
        <v>321</v>
      </c>
      <c r="AD494" s="42">
        <v>0</v>
      </c>
      <c r="AE494" s="34">
        <v>100</v>
      </c>
      <c r="AF494" s="43">
        <v>0</v>
      </c>
    </row>
    <row r="495" spans="1:32" ht="18.75" customHeight="1">
      <c r="A495" s="29">
        <v>493</v>
      </c>
      <c r="B495" s="64" t="s">
        <v>3813</v>
      </c>
      <c r="C495" s="31" t="s">
        <v>768</v>
      </c>
      <c r="D495" s="32" t="s">
        <v>3369</v>
      </c>
      <c r="E495" s="42" t="s">
        <v>3813</v>
      </c>
      <c r="F495" s="44">
        <v>489</v>
      </c>
      <c r="G495" s="35">
        <v>43989042</v>
      </c>
      <c r="H495" s="36">
        <v>499</v>
      </c>
      <c r="I495" s="37">
        <v>495</v>
      </c>
      <c r="J495" s="38">
        <v>43989042</v>
      </c>
      <c r="K495" s="39" t="s">
        <v>3813</v>
      </c>
      <c r="L495" s="40" t="s">
        <v>3813</v>
      </c>
      <c r="M495" s="41" t="s">
        <v>3813</v>
      </c>
      <c r="N495" s="36" t="s">
        <v>3813</v>
      </c>
      <c r="O495" s="37" t="s">
        <v>3813</v>
      </c>
      <c r="P495" s="59" t="s">
        <v>3813</v>
      </c>
      <c r="Q495" s="39" t="s">
        <v>3813</v>
      </c>
      <c r="R495" s="40" t="s">
        <v>3813</v>
      </c>
      <c r="S495" s="41" t="s">
        <v>3813</v>
      </c>
      <c r="T495" s="36" t="s">
        <v>3813</v>
      </c>
      <c r="U495" s="37" t="s">
        <v>3813</v>
      </c>
      <c r="V495" s="59" t="s">
        <v>3813</v>
      </c>
      <c r="W495" s="39" t="s">
        <v>3813</v>
      </c>
      <c r="X495" s="40" t="s">
        <v>3813</v>
      </c>
      <c r="Y495" s="41" t="s">
        <v>3813</v>
      </c>
      <c r="Z495" s="36" t="s">
        <v>3813</v>
      </c>
      <c r="AA495" s="37" t="s">
        <v>3813</v>
      </c>
      <c r="AB495" s="59" t="s">
        <v>3813</v>
      </c>
      <c r="AC495" s="94">
        <v>210</v>
      </c>
      <c r="AD495" s="42">
        <v>0</v>
      </c>
      <c r="AE495" s="34">
        <v>100</v>
      </c>
      <c r="AF495" s="43">
        <v>0</v>
      </c>
    </row>
    <row r="496" spans="1:32" ht="18.75" customHeight="1">
      <c r="A496" s="29">
        <v>494</v>
      </c>
      <c r="B496" s="64" t="s">
        <v>3813</v>
      </c>
      <c r="C496" s="31" t="s">
        <v>769</v>
      </c>
      <c r="D496" s="32" t="s">
        <v>3816</v>
      </c>
      <c r="E496" s="42" t="s">
        <v>3813</v>
      </c>
      <c r="F496" s="44">
        <v>490</v>
      </c>
      <c r="G496" s="35">
        <v>43987189</v>
      </c>
      <c r="H496" s="36">
        <v>462</v>
      </c>
      <c r="I496" s="37">
        <v>458</v>
      </c>
      <c r="J496" s="38">
        <v>49592642</v>
      </c>
      <c r="K496" s="39">
        <v>324</v>
      </c>
      <c r="L496" s="40">
        <v>321</v>
      </c>
      <c r="M496" s="35">
        <v>10815584</v>
      </c>
      <c r="N496" s="36">
        <v>365</v>
      </c>
      <c r="O496" s="37">
        <v>361</v>
      </c>
      <c r="P496" s="38">
        <v>14898127</v>
      </c>
      <c r="Q496" s="39">
        <v>460</v>
      </c>
      <c r="R496" s="40">
        <v>456</v>
      </c>
      <c r="S496" s="35">
        <v>28296267</v>
      </c>
      <c r="T496" s="36">
        <v>185</v>
      </c>
      <c r="U496" s="37">
        <v>184</v>
      </c>
      <c r="V496" s="38">
        <v>4566285</v>
      </c>
      <c r="W496" s="39">
        <v>123</v>
      </c>
      <c r="X496" s="40">
        <v>122</v>
      </c>
      <c r="Y496" s="35">
        <v>25102</v>
      </c>
      <c r="Z496" s="36">
        <v>399</v>
      </c>
      <c r="AA496" s="37">
        <v>395</v>
      </c>
      <c r="AB496" s="38">
        <v>140</v>
      </c>
      <c r="AC496" s="94">
        <v>371</v>
      </c>
      <c r="AD496" s="42">
        <v>0</v>
      </c>
      <c r="AE496" s="34">
        <v>1</v>
      </c>
      <c r="AF496" s="43">
        <v>99</v>
      </c>
    </row>
    <row r="497" spans="1:32" ht="18.75" customHeight="1">
      <c r="A497" s="45">
        <v>495</v>
      </c>
      <c r="B497" s="46" t="s">
        <v>3813</v>
      </c>
      <c r="C497" s="47" t="s">
        <v>770</v>
      </c>
      <c r="D497" s="48" t="s">
        <v>3369</v>
      </c>
      <c r="E497" s="49" t="s">
        <v>3813</v>
      </c>
      <c r="F497" s="50">
        <v>491</v>
      </c>
      <c r="G497" s="51">
        <v>43985515</v>
      </c>
      <c r="H497" s="52">
        <v>492</v>
      </c>
      <c r="I497" s="53">
        <v>488</v>
      </c>
      <c r="J497" s="54">
        <v>44708147</v>
      </c>
      <c r="K497" s="55">
        <v>285</v>
      </c>
      <c r="L497" s="56">
        <v>282</v>
      </c>
      <c r="M497" s="51">
        <v>12892010</v>
      </c>
      <c r="N497" s="52">
        <v>241</v>
      </c>
      <c r="O497" s="53">
        <v>238</v>
      </c>
      <c r="P497" s="54">
        <v>27476200</v>
      </c>
      <c r="Q497" s="55">
        <v>439</v>
      </c>
      <c r="R497" s="56">
        <v>436</v>
      </c>
      <c r="S497" s="51">
        <v>32045737</v>
      </c>
      <c r="T497" s="52">
        <v>151</v>
      </c>
      <c r="U497" s="53">
        <v>150</v>
      </c>
      <c r="V497" s="54">
        <v>5430947</v>
      </c>
      <c r="W497" s="55">
        <v>117</v>
      </c>
      <c r="X497" s="56">
        <v>116</v>
      </c>
      <c r="Y497" s="51">
        <v>25689</v>
      </c>
      <c r="Z497" s="52">
        <v>141</v>
      </c>
      <c r="AA497" s="53">
        <v>140</v>
      </c>
      <c r="AB497" s="54">
        <v>452</v>
      </c>
      <c r="AC497" s="95">
        <v>311</v>
      </c>
      <c r="AD497" s="49">
        <v>0</v>
      </c>
      <c r="AE497" s="57">
        <v>44</v>
      </c>
      <c r="AF497" s="58">
        <v>56</v>
      </c>
    </row>
    <row r="498" spans="1:32" ht="18.75" customHeight="1">
      <c r="A498" s="15">
        <v>496</v>
      </c>
      <c r="B498" s="16">
        <v>357</v>
      </c>
      <c r="C498" s="17" t="s">
        <v>2351</v>
      </c>
      <c r="D498" s="18" t="s">
        <v>3368</v>
      </c>
      <c r="E498" s="19" t="s">
        <v>3813</v>
      </c>
      <c r="F498" s="20">
        <v>492</v>
      </c>
      <c r="G498" s="21">
        <v>43976092</v>
      </c>
      <c r="H498" s="22">
        <v>497</v>
      </c>
      <c r="I498" s="23">
        <v>493</v>
      </c>
      <c r="J498" s="24">
        <v>44162437</v>
      </c>
      <c r="K498" s="25">
        <v>140</v>
      </c>
      <c r="L498" s="26">
        <v>138</v>
      </c>
      <c r="M498" s="21">
        <v>20311907</v>
      </c>
      <c r="N498" s="22">
        <v>96</v>
      </c>
      <c r="O498" s="23">
        <v>93</v>
      </c>
      <c r="P498" s="24">
        <v>50805075</v>
      </c>
      <c r="Q498" s="25">
        <v>260</v>
      </c>
      <c r="R498" s="26">
        <v>257</v>
      </c>
      <c r="S498" s="21">
        <v>57079860</v>
      </c>
      <c r="T498" s="22">
        <v>87</v>
      </c>
      <c r="U498" s="23">
        <v>86</v>
      </c>
      <c r="V498" s="24">
        <v>8408649</v>
      </c>
      <c r="W498" s="25">
        <v>266</v>
      </c>
      <c r="X498" s="26">
        <v>265</v>
      </c>
      <c r="Y498" s="21">
        <v>8555</v>
      </c>
      <c r="Z498" s="22">
        <v>68</v>
      </c>
      <c r="AA498" s="23">
        <v>68</v>
      </c>
      <c r="AB498" s="24">
        <v>641</v>
      </c>
      <c r="AC498" s="93">
        <v>321</v>
      </c>
      <c r="AD498" s="19">
        <v>0</v>
      </c>
      <c r="AE498" s="27">
        <v>100</v>
      </c>
      <c r="AF498" s="28">
        <v>0</v>
      </c>
    </row>
    <row r="499" spans="1:32" ht="18.75" customHeight="1">
      <c r="A499" s="159">
        <v>497</v>
      </c>
      <c r="B499" s="160" t="s">
        <v>3813</v>
      </c>
      <c r="C499" s="161" t="s">
        <v>771</v>
      </c>
      <c r="D499" s="162" t="s">
        <v>3815</v>
      </c>
      <c r="E499" s="163" t="s">
        <v>3813</v>
      </c>
      <c r="F499" s="164">
        <v>493</v>
      </c>
      <c r="G499" s="165">
        <v>43772216</v>
      </c>
      <c r="H499" s="166">
        <v>493</v>
      </c>
      <c r="I499" s="167">
        <v>489</v>
      </c>
      <c r="J499" s="168">
        <v>44547424</v>
      </c>
      <c r="K499" s="169">
        <v>123</v>
      </c>
      <c r="L499" s="170">
        <v>121</v>
      </c>
      <c r="M499" s="165">
        <v>21678285</v>
      </c>
      <c r="N499" s="166">
        <v>177</v>
      </c>
      <c r="O499" s="167">
        <v>174</v>
      </c>
      <c r="P499" s="168">
        <v>35263657</v>
      </c>
      <c r="Q499" s="169">
        <v>211</v>
      </c>
      <c r="R499" s="170">
        <v>208</v>
      </c>
      <c r="S499" s="165">
        <v>67149351</v>
      </c>
      <c r="T499" s="166">
        <v>178</v>
      </c>
      <c r="U499" s="167">
        <v>177</v>
      </c>
      <c r="V499" s="168">
        <v>4740735</v>
      </c>
      <c r="W499" s="169">
        <v>259</v>
      </c>
      <c r="X499" s="170">
        <v>258</v>
      </c>
      <c r="Y499" s="165">
        <v>9350</v>
      </c>
      <c r="Z499" s="166">
        <v>126</v>
      </c>
      <c r="AA499" s="167">
        <v>125</v>
      </c>
      <c r="AB499" s="168">
        <v>496</v>
      </c>
      <c r="AC499" s="171">
        <v>210</v>
      </c>
      <c r="AD499" s="163">
        <v>0</v>
      </c>
      <c r="AE499" s="172">
        <v>100</v>
      </c>
      <c r="AF499" s="173">
        <v>0</v>
      </c>
    </row>
    <row r="500" spans="1:32" ht="18.75" customHeight="1">
      <c r="A500" s="29">
        <v>498</v>
      </c>
      <c r="B500" s="30" t="s">
        <v>3813</v>
      </c>
      <c r="C500" s="31" t="s">
        <v>772</v>
      </c>
      <c r="D500" s="32" t="s">
        <v>1734</v>
      </c>
      <c r="E500" s="42" t="s">
        <v>3813</v>
      </c>
      <c r="F500" s="44">
        <v>494</v>
      </c>
      <c r="G500" s="35">
        <v>43728352</v>
      </c>
      <c r="H500" s="36">
        <v>381</v>
      </c>
      <c r="I500" s="37">
        <v>377</v>
      </c>
      <c r="J500" s="38">
        <v>57348909</v>
      </c>
      <c r="K500" s="39">
        <v>477</v>
      </c>
      <c r="L500" s="40">
        <v>474</v>
      </c>
      <c r="M500" s="35">
        <v>2126725</v>
      </c>
      <c r="N500" s="36">
        <v>337</v>
      </c>
      <c r="O500" s="37">
        <v>333</v>
      </c>
      <c r="P500" s="38">
        <v>17112694</v>
      </c>
      <c r="Q500" s="39">
        <v>218</v>
      </c>
      <c r="R500" s="40">
        <v>215</v>
      </c>
      <c r="S500" s="35">
        <v>64998807</v>
      </c>
      <c r="T500" s="36">
        <v>344</v>
      </c>
      <c r="U500" s="37">
        <v>341</v>
      </c>
      <c r="V500" s="38">
        <v>1044156</v>
      </c>
      <c r="W500" s="39">
        <v>380</v>
      </c>
      <c r="X500" s="40">
        <v>379</v>
      </c>
      <c r="Y500" s="35">
        <v>853</v>
      </c>
      <c r="Z500" s="36">
        <v>456</v>
      </c>
      <c r="AA500" s="37">
        <v>452</v>
      </c>
      <c r="AB500" s="38">
        <v>71</v>
      </c>
      <c r="AC500" s="94">
        <v>312</v>
      </c>
      <c r="AD500" s="42">
        <v>0</v>
      </c>
      <c r="AE500" s="34">
        <v>100</v>
      </c>
      <c r="AF500" s="43">
        <v>0</v>
      </c>
    </row>
    <row r="501" spans="1:32" ht="18.75" customHeight="1">
      <c r="A501" s="29">
        <v>499</v>
      </c>
      <c r="B501" s="30">
        <v>365</v>
      </c>
      <c r="C501" s="31" t="s">
        <v>2360</v>
      </c>
      <c r="D501" s="32" t="s">
        <v>3371</v>
      </c>
      <c r="E501" s="42" t="s">
        <v>3813</v>
      </c>
      <c r="F501" s="44">
        <v>495</v>
      </c>
      <c r="G501" s="35">
        <v>43724244</v>
      </c>
      <c r="H501" s="36">
        <v>170</v>
      </c>
      <c r="I501" s="37">
        <v>168</v>
      </c>
      <c r="J501" s="38">
        <v>80439415</v>
      </c>
      <c r="K501" s="39">
        <v>199</v>
      </c>
      <c r="L501" s="40">
        <v>196</v>
      </c>
      <c r="M501" s="35">
        <v>16408756</v>
      </c>
      <c r="N501" s="36">
        <v>42</v>
      </c>
      <c r="O501" s="37">
        <v>40</v>
      </c>
      <c r="P501" s="38">
        <v>89385044</v>
      </c>
      <c r="Q501" s="39">
        <v>100</v>
      </c>
      <c r="R501" s="40">
        <v>97</v>
      </c>
      <c r="S501" s="35">
        <v>105924603</v>
      </c>
      <c r="T501" s="36">
        <v>64</v>
      </c>
      <c r="U501" s="37">
        <v>63</v>
      </c>
      <c r="V501" s="38">
        <v>11276868</v>
      </c>
      <c r="W501" s="39">
        <v>278</v>
      </c>
      <c r="X501" s="40">
        <v>277</v>
      </c>
      <c r="Y501" s="35">
        <v>7398</v>
      </c>
      <c r="Z501" s="36">
        <v>251</v>
      </c>
      <c r="AA501" s="37">
        <v>247</v>
      </c>
      <c r="AB501" s="38">
        <v>297</v>
      </c>
      <c r="AC501" s="94">
        <v>311</v>
      </c>
      <c r="AD501" s="42">
        <v>0</v>
      </c>
      <c r="AE501" s="34">
        <v>100</v>
      </c>
      <c r="AF501" s="43">
        <v>0</v>
      </c>
    </row>
    <row r="502" spans="1:32" ht="18.75" customHeight="1">
      <c r="A502" s="68">
        <v>500</v>
      </c>
      <c r="B502" s="69">
        <v>35</v>
      </c>
      <c r="C502" s="70" t="s">
        <v>773</v>
      </c>
      <c r="D502" s="71" t="s">
        <v>465</v>
      </c>
      <c r="E502" s="72" t="s">
        <v>3813</v>
      </c>
      <c r="F502" s="73">
        <v>496</v>
      </c>
      <c r="G502" s="74">
        <v>43696196</v>
      </c>
      <c r="H502" s="75">
        <v>500</v>
      </c>
      <c r="I502" s="76">
        <v>496</v>
      </c>
      <c r="J502" s="77">
        <v>43696196</v>
      </c>
      <c r="K502" s="78">
        <v>340</v>
      </c>
      <c r="L502" s="79">
        <v>337</v>
      </c>
      <c r="M502" s="74">
        <v>10224804</v>
      </c>
      <c r="N502" s="75">
        <v>90</v>
      </c>
      <c r="O502" s="76">
        <v>87</v>
      </c>
      <c r="P502" s="77">
        <v>53039713</v>
      </c>
      <c r="Q502" s="78">
        <v>141</v>
      </c>
      <c r="R502" s="79">
        <v>138</v>
      </c>
      <c r="S502" s="74">
        <v>84922683</v>
      </c>
      <c r="T502" s="75">
        <v>446</v>
      </c>
      <c r="U502" s="76">
        <v>442</v>
      </c>
      <c r="V502" s="77">
        <v>-1696636</v>
      </c>
      <c r="W502" s="78">
        <v>135</v>
      </c>
      <c r="X502" s="79">
        <v>134</v>
      </c>
      <c r="Y502" s="74">
        <v>22919</v>
      </c>
      <c r="Z502" s="75">
        <v>258</v>
      </c>
      <c r="AA502" s="76">
        <v>254</v>
      </c>
      <c r="AB502" s="77">
        <v>291</v>
      </c>
      <c r="AC502" s="96">
        <v>384</v>
      </c>
      <c r="AD502" s="72">
        <v>0</v>
      </c>
      <c r="AE502" s="80">
        <v>100</v>
      </c>
      <c r="AF502" s="81">
        <v>0</v>
      </c>
    </row>
    <row r="503" spans="1:32" s="683" customFormat="1">
      <c r="A503" s="678"/>
      <c r="B503" s="679"/>
      <c r="C503" s="680"/>
      <c r="D503" s="680"/>
      <c r="E503" s="678"/>
      <c r="F503" s="679"/>
      <c r="G503" s="681"/>
      <c r="H503" s="682"/>
      <c r="I503" s="682"/>
      <c r="J503" s="681"/>
      <c r="K503" s="682"/>
      <c r="L503" s="682"/>
      <c r="M503" s="681"/>
      <c r="N503" s="682"/>
      <c r="O503" s="682"/>
      <c r="P503" s="681"/>
      <c r="Q503" s="682"/>
      <c r="R503" s="682"/>
      <c r="S503" s="681"/>
      <c r="T503" s="682"/>
      <c r="U503" s="682"/>
      <c r="V503" s="681"/>
      <c r="W503" s="682"/>
      <c r="X503" s="682"/>
      <c r="Y503" s="681"/>
      <c r="Z503" s="682"/>
      <c r="AA503" s="682"/>
      <c r="AB503" s="681"/>
      <c r="AC503" s="681"/>
      <c r="AD503" s="678"/>
      <c r="AE503" s="678"/>
      <c r="AF503" s="678"/>
    </row>
    <row r="504" spans="1:32">
      <c r="A504" s="708" t="s">
        <v>4154</v>
      </c>
      <c r="B504" s="725"/>
      <c r="C504" s="725"/>
      <c r="P504" s="134"/>
      <c r="S504" s="134"/>
      <c r="V504" s="134"/>
    </row>
    <row r="505" spans="1:32" s="86" customFormat="1" ht="22.5" customHeight="1">
      <c r="A505" s="725"/>
      <c r="B505" s="725"/>
      <c r="C505" s="725"/>
      <c r="D505" s="710" t="s">
        <v>4155</v>
      </c>
      <c r="E505" s="710"/>
      <c r="F505" s="711">
        <v>33642152557</v>
      </c>
      <c r="G505" s="711"/>
      <c r="H505" s="141"/>
      <c r="I505" s="711">
        <v>37789881712</v>
      </c>
      <c r="J505" s="711"/>
      <c r="K505" s="141"/>
      <c r="L505" s="711">
        <v>8112957930</v>
      </c>
      <c r="M505" s="712"/>
      <c r="N505" s="141"/>
      <c r="O505" s="711">
        <v>18112011903</v>
      </c>
      <c r="P505" s="712"/>
      <c r="Q505" s="141"/>
      <c r="R505" s="711">
        <v>39901899954</v>
      </c>
      <c r="S505" s="712"/>
      <c r="T505" s="141"/>
      <c r="U505" s="711">
        <v>2047096953</v>
      </c>
      <c r="V505" s="712"/>
      <c r="W505" s="141"/>
      <c r="X505" s="711">
        <v>7253705</v>
      </c>
      <c r="Y505" s="712"/>
      <c r="Z505" s="141"/>
      <c r="AA505" s="711">
        <v>183856</v>
      </c>
      <c r="AB505" s="712"/>
      <c r="AC505" s="87"/>
      <c r="AD505" s="87"/>
      <c r="AE505" s="87"/>
      <c r="AF505" s="87"/>
    </row>
    <row r="506" spans="1:32" hidden="1">
      <c r="E506" s="131"/>
      <c r="F506" s="129"/>
      <c r="G506" s="130"/>
      <c r="H506" s="129"/>
      <c r="I506" s="129"/>
      <c r="J506" s="130"/>
      <c r="K506" s="129"/>
      <c r="L506" s="129"/>
      <c r="M506" s="130"/>
      <c r="N506" s="129"/>
      <c r="O506" s="129"/>
      <c r="P506" s="130"/>
      <c r="Q506" s="129"/>
      <c r="R506" s="129"/>
      <c r="S506" s="130"/>
      <c r="T506" s="129"/>
      <c r="U506" s="129"/>
      <c r="V506" s="130"/>
      <c r="W506" s="129"/>
      <c r="X506" s="129"/>
      <c r="Y506" s="130"/>
      <c r="Z506" s="129"/>
      <c r="AA506" s="129"/>
      <c r="AB506" s="130"/>
      <c r="AC506" s="135"/>
      <c r="AD506" s="135"/>
      <c r="AE506" s="135"/>
      <c r="AF506" s="135"/>
    </row>
    <row r="507" spans="1:32" hidden="1">
      <c r="D507" s="130">
        <f>SUM(F505:AA505)</f>
        <v>139613438570</v>
      </c>
      <c r="E507" s="131" t="s">
        <v>1711</v>
      </c>
      <c r="F507" s="129"/>
      <c r="G507" s="130">
        <f>F505/500</f>
        <v>67284305.113999993</v>
      </c>
      <c r="H507" s="129"/>
      <c r="I507" s="129"/>
      <c r="J507" s="130">
        <f>I505/500</f>
        <v>75579763.423999995</v>
      </c>
      <c r="K507" s="129"/>
      <c r="L507" s="129"/>
      <c r="M507" s="130">
        <f>L505/500</f>
        <v>16225915.859999999</v>
      </c>
      <c r="N507" s="129"/>
      <c r="O507" s="129"/>
      <c r="P507" s="130">
        <f>O505/500</f>
        <v>36224023.806000002</v>
      </c>
      <c r="Q507" s="129"/>
      <c r="R507" s="129"/>
      <c r="S507" s="130">
        <f>R505/500</f>
        <v>79803799.908000007</v>
      </c>
      <c r="T507" s="129"/>
      <c r="U507" s="129"/>
      <c r="V507" s="130">
        <f>U505/500</f>
        <v>4094193.906</v>
      </c>
      <c r="W507" s="129"/>
      <c r="X507" s="129"/>
      <c r="Y507" s="130">
        <f>X505/500</f>
        <v>14507.41</v>
      </c>
      <c r="Z507" s="129"/>
      <c r="AA507" s="129"/>
      <c r="AB507" s="130">
        <f>AA505/500</f>
        <v>367.71199999999999</v>
      </c>
      <c r="AC507" s="135"/>
    </row>
    <row r="508" spans="1:32" hidden="1">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row>
    <row r="509" spans="1:32" hidden="1">
      <c r="D509" s="129"/>
      <c r="E509" s="129"/>
      <c r="F509" s="129"/>
      <c r="G509" s="130">
        <f>SUM(G3:G502)</f>
        <v>32084850702</v>
      </c>
      <c r="H509" s="129"/>
      <c r="I509" s="129"/>
      <c r="J509" s="130">
        <f>SUM(J3:J502)</f>
        <v>36129156764</v>
      </c>
      <c r="K509" s="129"/>
      <c r="L509" s="129"/>
      <c r="M509" s="130">
        <f>SUM(M3:M502)</f>
        <v>6327683607</v>
      </c>
      <c r="N509" s="129"/>
      <c r="O509" s="129"/>
      <c r="P509" s="130">
        <f>SUM(P3:P502)</f>
        <v>15141830845</v>
      </c>
      <c r="Q509" s="129"/>
      <c r="R509" s="129"/>
      <c r="S509" s="130">
        <f>SUM(S3:S502)</f>
        <v>34244676917</v>
      </c>
      <c r="T509" s="129"/>
      <c r="U509" s="129"/>
      <c r="V509" s="130">
        <f>SUM(V3:V502)</f>
        <v>1595911837</v>
      </c>
      <c r="W509" s="129"/>
      <c r="X509" s="129"/>
      <c r="Y509" s="130">
        <f>SUM(Y3:Y502)</f>
        <v>6522879</v>
      </c>
      <c r="Z509" s="129"/>
      <c r="AA509" s="129"/>
      <c r="AB509" s="130">
        <f>SUM(AB3:AB502)</f>
        <v>159449</v>
      </c>
    </row>
    <row r="510" spans="1:32" hidden="1">
      <c r="D510" s="129"/>
      <c r="E510" s="129"/>
      <c r="F510" s="129"/>
      <c r="G510" s="130">
        <f>F505-G509</f>
        <v>1557301855</v>
      </c>
      <c r="H510" s="129"/>
      <c r="I510" s="129"/>
      <c r="J510" s="130">
        <f>I505-J509</f>
        <v>1660724948</v>
      </c>
      <c r="K510" s="129"/>
      <c r="L510" s="129"/>
      <c r="M510" s="130">
        <f>L505-M509</f>
        <v>1785274323</v>
      </c>
      <c r="N510" s="129"/>
      <c r="O510" s="129"/>
      <c r="P510" s="130">
        <f>O505-P509</f>
        <v>2970181058</v>
      </c>
      <c r="Q510" s="129"/>
      <c r="R510" s="129"/>
      <c r="S510" s="130">
        <f>R505-S509</f>
        <v>5657223037</v>
      </c>
      <c r="T510" s="129"/>
      <c r="U510" s="129"/>
      <c r="V510" s="130">
        <f>U505-V509</f>
        <v>451185116</v>
      </c>
      <c r="W510" s="129"/>
      <c r="X510" s="129"/>
      <c r="Y510" s="130">
        <f>X505-Y509</f>
        <v>730826</v>
      </c>
      <c r="Z510" s="129"/>
      <c r="AA510" s="129"/>
      <c r="AB510" s="130">
        <f>AA505-AB509</f>
        <v>24407</v>
      </c>
    </row>
    <row r="511" spans="1:32" hidden="1">
      <c r="D511" s="129"/>
      <c r="E511" s="129"/>
      <c r="F511" s="129"/>
      <c r="G511" s="132">
        <f>G510/G509*100</f>
        <v>4.8536983059825367</v>
      </c>
      <c r="H511" s="129"/>
      <c r="I511" s="129"/>
      <c r="J511" s="132">
        <f>J510/J509*100</f>
        <v>4.5966335689704998</v>
      </c>
      <c r="K511" s="129"/>
      <c r="L511" s="129"/>
      <c r="M511" s="132">
        <f>M510/M509*100</f>
        <v>28.213710322447859</v>
      </c>
      <c r="N511" s="129"/>
      <c r="O511" s="129"/>
      <c r="P511" s="132">
        <f>P510/P509*100</f>
        <v>19.61573265745989</v>
      </c>
      <c r="Q511" s="129"/>
      <c r="R511" s="129"/>
      <c r="S511" s="132">
        <f>S510/S509*100</f>
        <v>16.520007038500044</v>
      </c>
      <c r="T511" s="129"/>
      <c r="U511" s="129"/>
      <c r="V511" s="132">
        <f>V510/V509*100</f>
        <v>28.271305816500437</v>
      </c>
      <c r="W511" s="129"/>
      <c r="X511" s="129"/>
      <c r="Y511" s="132">
        <f>Y510/Y509*100</f>
        <v>11.204040424481276</v>
      </c>
      <c r="Z511" s="129"/>
      <c r="AA511" s="129"/>
      <c r="AB511" s="132">
        <f>AB510/AB509*100</f>
        <v>15.307088787010267</v>
      </c>
    </row>
    <row r="512" spans="1:32" hidden="1">
      <c r="J512" s="135"/>
    </row>
    <row r="513" hidden="1"/>
    <row r="514" hidden="1"/>
  </sheetData>
  <sheetProtection algorithmName="SHA-512" hashValue="zXyoLLkM34EgzNFoVqP7j0l4QcAH13lBCxyXM0rWMJFbFsTAFgZZ7Hirk4/gUhv8RdjVSOHBcEw9Ao3sKY47Tg==" saltValue="HinkTJlmSEx7DGTaO6Iplw=="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I505:J505"/>
    <mergeCell ref="L505:M505"/>
    <mergeCell ref="AA505:AB505"/>
    <mergeCell ref="H1:J1"/>
    <mergeCell ref="F505:G505"/>
    <mergeCell ref="O505:P505"/>
    <mergeCell ref="R505:S505"/>
    <mergeCell ref="U505:V505"/>
    <mergeCell ref="X505:Y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2.42578125" style="86" customWidth="1"/>
    <col min="4" max="4" width="15.7109375" style="86" customWidth="1"/>
    <col min="5" max="6" width="7.85546875" style="86" customWidth="1"/>
    <col min="7" max="7" width="15.42578125" style="86" bestFit="1" customWidth="1"/>
    <col min="8" max="9" width="11" style="86" customWidth="1"/>
    <col min="10" max="10" width="15.28515625" style="86" customWidth="1"/>
    <col min="11" max="12" width="11" style="86" customWidth="1"/>
    <col min="13" max="13" width="15.42578125" style="86" bestFit="1" customWidth="1"/>
    <col min="14" max="15" width="11" style="86" customWidth="1"/>
    <col min="16" max="16" width="15.42578125" style="86" bestFit="1" customWidth="1"/>
    <col min="17" max="18" width="11" style="86" customWidth="1"/>
    <col min="19" max="19" width="15.28515625" style="86" bestFit="1" customWidth="1"/>
    <col min="20" max="21" width="11" style="86" customWidth="1"/>
    <col min="22" max="22" width="13.85546875" style="86" customWidth="1"/>
    <col min="23" max="24" width="11" style="86" customWidth="1"/>
    <col min="25" max="25" width="13.85546875" style="86" customWidth="1"/>
    <col min="26" max="27" width="11" style="86" customWidth="1"/>
    <col min="28" max="29" width="13.85546875" style="86" customWidth="1"/>
    <col min="30" max="30" width="14" style="86" customWidth="1"/>
    <col min="31" max="32" width="13.85546875" style="86" customWidth="1"/>
    <col min="33" max="255" width="9.140625" style="86" hidden="1" customWidth="1"/>
    <col min="256" max="16384" width="0" style="86" hidden="1"/>
  </cols>
  <sheetData>
    <row r="1" spans="1:32" s="13" customFormat="1" ht="37.5" customHeight="1">
      <c r="A1" s="717" t="s">
        <v>78</v>
      </c>
      <c r="B1" s="718"/>
      <c r="C1" s="733" t="s">
        <v>3794</v>
      </c>
      <c r="D1" s="731" t="s">
        <v>3795</v>
      </c>
      <c r="E1" s="732" t="s">
        <v>3796</v>
      </c>
      <c r="F1" s="733" t="s">
        <v>3797</v>
      </c>
      <c r="G1" s="731" t="s">
        <v>3798</v>
      </c>
      <c r="H1" s="732" t="s">
        <v>3799</v>
      </c>
      <c r="I1" s="747"/>
      <c r="J1" s="745"/>
      <c r="K1" s="732" t="s">
        <v>3800</v>
      </c>
      <c r="L1" s="747"/>
      <c r="M1" s="745"/>
      <c r="N1" s="743" t="s">
        <v>71</v>
      </c>
      <c r="O1" s="747"/>
      <c r="P1" s="745"/>
      <c r="Q1" s="743" t="s">
        <v>3802</v>
      </c>
      <c r="R1" s="747"/>
      <c r="S1" s="745"/>
      <c r="T1" s="732" t="s">
        <v>3803</v>
      </c>
      <c r="U1" s="747"/>
      <c r="V1" s="745"/>
      <c r="W1" s="732" t="s">
        <v>3804</v>
      </c>
      <c r="X1" s="748"/>
      <c r="Y1" s="749"/>
      <c r="Z1" s="732" t="s">
        <v>3793</v>
      </c>
      <c r="AA1" s="733"/>
      <c r="AB1" s="731"/>
      <c r="AC1" s="734" t="s">
        <v>4042</v>
      </c>
      <c r="AD1" s="732" t="s">
        <v>3805</v>
      </c>
      <c r="AE1" s="733" t="s">
        <v>3806</v>
      </c>
      <c r="AF1" s="731" t="s">
        <v>3807</v>
      </c>
    </row>
    <row r="2" spans="1:32" s="14" customFormat="1" ht="24.75" customHeight="1">
      <c r="A2" s="136">
        <v>2008</v>
      </c>
      <c r="B2" s="137">
        <v>2007</v>
      </c>
      <c r="C2" s="740"/>
      <c r="D2" s="745"/>
      <c r="E2" s="746"/>
      <c r="F2" s="747"/>
      <c r="G2" s="742"/>
      <c r="H2" s="127" t="s">
        <v>4040</v>
      </c>
      <c r="I2" s="128" t="s">
        <v>4041</v>
      </c>
      <c r="J2" s="139" t="s">
        <v>3808</v>
      </c>
      <c r="K2" s="127" t="s">
        <v>4040</v>
      </c>
      <c r="L2" s="128" t="s">
        <v>4041</v>
      </c>
      <c r="M2" s="139" t="s">
        <v>3808</v>
      </c>
      <c r="N2" s="127" t="s">
        <v>4040</v>
      </c>
      <c r="O2" s="128" t="s">
        <v>4041</v>
      </c>
      <c r="P2" s="139" t="s">
        <v>3809</v>
      </c>
      <c r="Q2" s="127" t="s">
        <v>4040</v>
      </c>
      <c r="R2" s="128" t="s">
        <v>4041</v>
      </c>
      <c r="S2" s="139" t="s">
        <v>3808</v>
      </c>
      <c r="T2" s="127" t="s">
        <v>4040</v>
      </c>
      <c r="U2" s="128" t="s">
        <v>4041</v>
      </c>
      <c r="V2" s="139" t="s">
        <v>3808</v>
      </c>
      <c r="W2" s="127" t="s">
        <v>4040</v>
      </c>
      <c r="X2" s="128" t="s">
        <v>4041</v>
      </c>
      <c r="Y2" s="139" t="s">
        <v>3810</v>
      </c>
      <c r="Z2" s="127" t="s">
        <v>4040</v>
      </c>
      <c r="AA2" s="128" t="s">
        <v>4041</v>
      </c>
      <c r="AB2" s="139" t="s">
        <v>3811</v>
      </c>
      <c r="AC2" s="735"/>
      <c r="AD2" s="732"/>
      <c r="AE2" s="733"/>
      <c r="AF2" s="731"/>
    </row>
    <row r="3" spans="1:32" s="3" customFormat="1" ht="18.75" customHeight="1">
      <c r="A3" s="15">
        <v>1</v>
      </c>
      <c r="B3" s="16">
        <v>177</v>
      </c>
      <c r="C3" s="17" t="s">
        <v>2147</v>
      </c>
      <c r="D3" s="18" t="s">
        <v>1734</v>
      </c>
      <c r="E3" s="19" t="s">
        <v>3813</v>
      </c>
      <c r="F3" s="20">
        <v>1</v>
      </c>
      <c r="G3" s="21">
        <v>104039438</v>
      </c>
      <c r="H3" s="22">
        <v>6</v>
      </c>
      <c r="I3" s="23">
        <v>6</v>
      </c>
      <c r="J3" s="24">
        <v>169938023</v>
      </c>
      <c r="K3" s="25" t="s">
        <v>3813</v>
      </c>
      <c r="L3" s="26" t="s">
        <v>3813</v>
      </c>
      <c r="M3" s="61" t="s">
        <v>3813</v>
      </c>
      <c r="N3" s="22" t="s">
        <v>3813</v>
      </c>
      <c r="O3" s="23" t="s">
        <v>3813</v>
      </c>
      <c r="P3" s="66" t="s">
        <v>3813</v>
      </c>
      <c r="Q3" s="25" t="s">
        <v>3813</v>
      </c>
      <c r="R3" s="26" t="s">
        <v>3813</v>
      </c>
      <c r="S3" s="61" t="s">
        <v>3813</v>
      </c>
      <c r="T3" s="22" t="s">
        <v>3813</v>
      </c>
      <c r="U3" s="23" t="s">
        <v>3813</v>
      </c>
      <c r="V3" s="66" t="s">
        <v>3813</v>
      </c>
      <c r="W3" s="25">
        <v>91</v>
      </c>
      <c r="X3" s="26">
        <v>90</v>
      </c>
      <c r="Y3" s="21">
        <v>35667</v>
      </c>
      <c r="Z3" s="22" t="s">
        <v>3813</v>
      </c>
      <c r="AA3" s="23" t="s">
        <v>3813</v>
      </c>
      <c r="AB3" s="66" t="s">
        <v>3813</v>
      </c>
      <c r="AC3" s="93">
        <v>311</v>
      </c>
      <c r="AD3" s="19">
        <v>0</v>
      </c>
      <c r="AE3" s="27">
        <v>100</v>
      </c>
      <c r="AF3" s="28">
        <v>0</v>
      </c>
    </row>
    <row r="4" spans="1:32" s="3" customFormat="1" ht="18.75" customHeight="1">
      <c r="A4" s="29">
        <v>2</v>
      </c>
      <c r="B4" s="30" t="s">
        <v>3813</v>
      </c>
      <c r="C4" s="31" t="s">
        <v>2148</v>
      </c>
      <c r="D4" s="32" t="s">
        <v>3373</v>
      </c>
      <c r="E4" s="33" t="s">
        <v>3813</v>
      </c>
      <c r="F4" s="34">
        <v>2</v>
      </c>
      <c r="G4" s="35">
        <v>104012123</v>
      </c>
      <c r="H4" s="36">
        <v>36</v>
      </c>
      <c r="I4" s="37">
        <v>36</v>
      </c>
      <c r="J4" s="38">
        <v>111802935</v>
      </c>
      <c r="K4" s="39">
        <v>16</v>
      </c>
      <c r="L4" s="40">
        <v>15</v>
      </c>
      <c r="M4" s="35">
        <v>41150375</v>
      </c>
      <c r="N4" s="36">
        <v>41</v>
      </c>
      <c r="O4" s="37">
        <v>40</v>
      </c>
      <c r="P4" s="38">
        <v>72289806</v>
      </c>
      <c r="Q4" s="39">
        <v>53</v>
      </c>
      <c r="R4" s="40">
        <v>51</v>
      </c>
      <c r="S4" s="35">
        <v>127287075</v>
      </c>
      <c r="T4" s="36">
        <v>42</v>
      </c>
      <c r="U4" s="37">
        <v>42</v>
      </c>
      <c r="V4" s="38">
        <v>12867851</v>
      </c>
      <c r="W4" s="39">
        <v>122</v>
      </c>
      <c r="X4" s="40">
        <v>121</v>
      </c>
      <c r="Y4" s="35">
        <v>27478</v>
      </c>
      <c r="Z4" s="36">
        <v>50</v>
      </c>
      <c r="AA4" s="37">
        <v>48</v>
      </c>
      <c r="AB4" s="38">
        <v>763</v>
      </c>
      <c r="AC4" s="94">
        <v>321</v>
      </c>
      <c r="AD4" s="42">
        <v>0</v>
      </c>
      <c r="AE4" s="34">
        <v>100</v>
      </c>
      <c r="AF4" s="43">
        <v>0</v>
      </c>
    </row>
    <row r="5" spans="1:32" s="3" customFormat="1" ht="18.75" customHeight="1">
      <c r="A5" s="159">
        <v>3</v>
      </c>
      <c r="B5" s="160" t="s">
        <v>3813</v>
      </c>
      <c r="C5" s="195" t="s">
        <v>3813</v>
      </c>
      <c r="D5" s="162" t="s">
        <v>3815</v>
      </c>
      <c r="E5" s="163" t="s">
        <v>3813</v>
      </c>
      <c r="F5" s="164">
        <v>3</v>
      </c>
      <c r="G5" s="189" t="s">
        <v>3813</v>
      </c>
      <c r="H5" s="166">
        <v>52</v>
      </c>
      <c r="I5" s="167">
        <v>52</v>
      </c>
      <c r="J5" s="196" t="s">
        <v>3813</v>
      </c>
      <c r="K5" s="169">
        <v>5</v>
      </c>
      <c r="L5" s="170">
        <v>5</v>
      </c>
      <c r="M5" s="189" t="s">
        <v>3813</v>
      </c>
      <c r="N5" s="166">
        <v>48</v>
      </c>
      <c r="O5" s="167">
        <v>47</v>
      </c>
      <c r="P5" s="196" t="s">
        <v>3813</v>
      </c>
      <c r="Q5" s="169">
        <v>165</v>
      </c>
      <c r="R5" s="170">
        <v>162</v>
      </c>
      <c r="S5" s="189" t="s">
        <v>3813</v>
      </c>
      <c r="T5" s="166">
        <v>8</v>
      </c>
      <c r="U5" s="167">
        <v>8</v>
      </c>
      <c r="V5" s="196" t="s">
        <v>3813</v>
      </c>
      <c r="W5" s="169">
        <v>362</v>
      </c>
      <c r="X5" s="170">
        <v>361</v>
      </c>
      <c r="Y5" s="189" t="s">
        <v>3813</v>
      </c>
      <c r="Z5" s="166">
        <v>47</v>
      </c>
      <c r="AA5" s="167">
        <v>45</v>
      </c>
      <c r="AB5" s="196" t="s">
        <v>3813</v>
      </c>
      <c r="AC5" s="171">
        <v>383</v>
      </c>
      <c r="AD5" s="163">
        <v>0</v>
      </c>
      <c r="AE5" s="172">
        <v>100</v>
      </c>
      <c r="AF5" s="173">
        <v>0</v>
      </c>
    </row>
    <row r="6" spans="1:32" s="3" customFormat="1" ht="18.75" customHeight="1">
      <c r="A6" s="29">
        <v>4</v>
      </c>
      <c r="B6" s="30">
        <v>57</v>
      </c>
      <c r="C6" s="31" t="s">
        <v>2149</v>
      </c>
      <c r="D6" s="32" t="s">
        <v>465</v>
      </c>
      <c r="E6" s="42" t="s">
        <v>3813</v>
      </c>
      <c r="F6" s="44">
        <v>4</v>
      </c>
      <c r="G6" s="35">
        <v>103782307</v>
      </c>
      <c r="H6" s="36">
        <v>28</v>
      </c>
      <c r="I6" s="37">
        <v>28</v>
      </c>
      <c r="J6" s="38">
        <v>116915453</v>
      </c>
      <c r="K6" s="39">
        <v>35</v>
      </c>
      <c r="L6" s="40">
        <v>34</v>
      </c>
      <c r="M6" s="35">
        <v>33246525</v>
      </c>
      <c r="N6" s="36">
        <v>86</v>
      </c>
      <c r="O6" s="37">
        <v>84</v>
      </c>
      <c r="P6" s="38">
        <v>48066920</v>
      </c>
      <c r="Q6" s="39">
        <v>163</v>
      </c>
      <c r="R6" s="40">
        <v>160</v>
      </c>
      <c r="S6" s="35">
        <v>73740650</v>
      </c>
      <c r="T6" s="36">
        <v>28</v>
      </c>
      <c r="U6" s="37">
        <v>28</v>
      </c>
      <c r="V6" s="38">
        <v>16092947</v>
      </c>
      <c r="W6" s="39">
        <v>157</v>
      </c>
      <c r="X6" s="40">
        <v>156</v>
      </c>
      <c r="Y6" s="35">
        <v>23876</v>
      </c>
      <c r="Z6" s="36">
        <v>227</v>
      </c>
      <c r="AA6" s="37">
        <v>224</v>
      </c>
      <c r="AB6" s="38">
        <v>324</v>
      </c>
      <c r="AC6" s="94">
        <v>381</v>
      </c>
      <c r="AD6" s="42">
        <v>0</v>
      </c>
      <c r="AE6" s="34">
        <v>100</v>
      </c>
      <c r="AF6" s="43">
        <v>0</v>
      </c>
    </row>
    <row r="7" spans="1:32" s="3" customFormat="1" ht="18.75" customHeight="1">
      <c r="A7" s="142">
        <v>5</v>
      </c>
      <c r="B7" s="143">
        <v>86</v>
      </c>
      <c r="C7" s="144" t="s">
        <v>2150</v>
      </c>
      <c r="D7" s="145" t="s">
        <v>3815</v>
      </c>
      <c r="E7" s="146" t="s">
        <v>3813</v>
      </c>
      <c r="F7" s="147">
        <v>5</v>
      </c>
      <c r="G7" s="148">
        <v>103721596</v>
      </c>
      <c r="H7" s="149">
        <v>60</v>
      </c>
      <c r="I7" s="150">
        <v>60</v>
      </c>
      <c r="J7" s="151">
        <v>103721596</v>
      </c>
      <c r="K7" s="152">
        <v>152</v>
      </c>
      <c r="L7" s="153">
        <v>150</v>
      </c>
      <c r="M7" s="148">
        <v>16363123</v>
      </c>
      <c r="N7" s="149">
        <v>84</v>
      </c>
      <c r="O7" s="150">
        <v>82</v>
      </c>
      <c r="P7" s="151">
        <v>48279466</v>
      </c>
      <c r="Q7" s="152">
        <v>101</v>
      </c>
      <c r="R7" s="153">
        <v>99</v>
      </c>
      <c r="S7" s="148">
        <v>96586188</v>
      </c>
      <c r="T7" s="149">
        <v>149</v>
      </c>
      <c r="U7" s="150">
        <v>147</v>
      </c>
      <c r="V7" s="151">
        <v>4161351</v>
      </c>
      <c r="W7" s="152">
        <v>283</v>
      </c>
      <c r="X7" s="153">
        <v>282</v>
      </c>
      <c r="Y7" s="148">
        <v>8409</v>
      </c>
      <c r="Z7" s="149">
        <v>370</v>
      </c>
      <c r="AA7" s="150">
        <v>366</v>
      </c>
      <c r="AB7" s="151">
        <v>156</v>
      </c>
      <c r="AC7" s="156">
        <v>352</v>
      </c>
      <c r="AD7" s="146">
        <v>0</v>
      </c>
      <c r="AE7" s="157">
        <v>100</v>
      </c>
      <c r="AF7" s="158">
        <v>0</v>
      </c>
    </row>
    <row r="8" spans="1:32" s="3" customFormat="1" ht="18.75" customHeight="1">
      <c r="A8" s="15">
        <v>6</v>
      </c>
      <c r="B8" s="16">
        <v>156</v>
      </c>
      <c r="C8" s="17" t="s">
        <v>2151</v>
      </c>
      <c r="D8" s="18" t="s">
        <v>2086</v>
      </c>
      <c r="E8" s="19" t="s">
        <v>3813</v>
      </c>
      <c r="F8" s="20">
        <v>6</v>
      </c>
      <c r="G8" s="21">
        <v>103647765</v>
      </c>
      <c r="H8" s="22">
        <v>59</v>
      </c>
      <c r="I8" s="23">
        <v>59</v>
      </c>
      <c r="J8" s="24">
        <v>103816557</v>
      </c>
      <c r="K8" s="25" t="s">
        <v>3813</v>
      </c>
      <c r="L8" s="26" t="s">
        <v>3813</v>
      </c>
      <c r="M8" s="61" t="s">
        <v>3813</v>
      </c>
      <c r="N8" s="22">
        <v>197</v>
      </c>
      <c r="O8" s="23">
        <v>193</v>
      </c>
      <c r="P8" s="24">
        <v>26231870</v>
      </c>
      <c r="Q8" s="25">
        <v>23</v>
      </c>
      <c r="R8" s="26">
        <v>23</v>
      </c>
      <c r="S8" s="21">
        <v>163550664</v>
      </c>
      <c r="T8" s="22" t="s">
        <v>3813</v>
      </c>
      <c r="U8" s="23" t="s">
        <v>3813</v>
      </c>
      <c r="V8" s="66" t="s">
        <v>3813</v>
      </c>
      <c r="W8" s="25">
        <v>340</v>
      </c>
      <c r="X8" s="26">
        <v>339</v>
      </c>
      <c r="Y8" s="21">
        <v>4038</v>
      </c>
      <c r="Z8" s="22">
        <v>31</v>
      </c>
      <c r="AA8" s="23">
        <v>29</v>
      </c>
      <c r="AB8" s="24">
        <v>922</v>
      </c>
      <c r="AC8" s="93">
        <v>321</v>
      </c>
      <c r="AD8" s="19">
        <v>0</v>
      </c>
      <c r="AE8" s="27">
        <v>100</v>
      </c>
      <c r="AF8" s="28">
        <v>0</v>
      </c>
    </row>
    <row r="9" spans="1:32" s="3" customFormat="1" ht="18.75" customHeight="1">
      <c r="A9" s="29">
        <v>7</v>
      </c>
      <c r="B9" s="30">
        <v>220</v>
      </c>
      <c r="C9" s="31" t="s">
        <v>2152</v>
      </c>
      <c r="D9" s="32" t="s">
        <v>3368</v>
      </c>
      <c r="E9" s="42" t="s">
        <v>3813</v>
      </c>
      <c r="F9" s="44">
        <v>7</v>
      </c>
      <c r="G9" s="35">
        <v>103619329</v>
      </c>
      <c r="H9" s="36">
        <v>58</v>
      </c>
      <c r="I9" s="37">
        <v>58</v>
      </c>
      <c r="J9" s="38">
        <v>103830562</v>
      </c>
      <c r="K9" s="39">
        <v>88</v>
      </c>
      <c r="L9" s="40">
        <v>86</v>
      </c>
      <c r="M9" s="35">
        <v>23086159</v>
      </c>
      <c r="N9" s="36">
        <v>419</v>
      </c>
      <c r="O9" s="37">
        <v>415</v>
      </c>
      <c r="P9" s="38">
        <v>9090507</v>
      </c>
      <c r="Q9" s="39">
        <v>229</v>
      </c>
      <c r="R9" s="40">
        <v>226</v>
      </c>
      <c r="S9" s="35">
        <v>56994183</v>
      </c>
      <c r="T9" s="36">
        <v>184</v>
      </c>
      <c r="U9" s="37">
        <v>182</v>
      </c>
      <c r="V9" s="38">
        <v>2758027</v>
      </c>
      <c r="W9" s="39">
        <v>259</v>
      </c>
      <c r="X9" s="40">
        <v>258</v>
      </c>
      <c r="Y9" s="35">
        <v>11160</v>
      </c>
      <c r="Z9" s="36">
        <v>411</v>
      </c>
      <c r="AA9" s="37">
        <v>407</v>
      </c>
      <c r="AB9" s="38">
        <v>110</v>
      </c>
      <c r="AC9" s="94">
        <v>383</v>
      </c>
      <c r="AD9" s="42">
        <v>0</v>
      </c>
      <c r="AE9" s="34">
        <v>100</v>
      </c>
      <c r="AF9" s="43">
        <v>0</v>
      </c>
    </row>
    <row r="10" spans="1:32" s="3" customFormat="1" ht="18.75" customHeight="1">
      <c r="A10" s="159">
        <v>8</v>
      </c>
      <c r="B10" s="160" t="s">
        <v>3813</v>
      </c>
      <c r="C10" s="161" t="s">
        <v>2153</v>
      </c>
      <c r="D10" s="162" t="s">
        <v>3815</v>
      </c>
      <c r="E10" s="163" t="s">
        <v>3813</v>
      </c>
      <c r="F10" s="164">
        <v>8</v>
      </c>
      <c r="G10" s="165">
        <v>103381516</v>
      </c>
      <c r="H10" s="166">
        <v>48</v>
      </c>
      <c r="I10" s="167">
        <v>48</v>
      </c>
      <c r="J10" s="168">
        <v>105966564</v>
      </c>
      <c r="K10" s="169">
        <v>282</v>
      </c>
      <c r="L10" s="170">
        <v>280</v>
      </c>
      <c r="M10" s="165">
        <v>10815433</v>
      </c>
      <c r="N10" s="166">
        <v>162</v>
      </c>
      <c r="O10" s="167">
        <v>159</v>
      </c>
      <c r="P10" s="168">
        <v>30554463</v>
      </c>
      <c r="Q10" s="169">
        <v>322</v>
      </c>
      <c r="R10" s="170">
        <v>319</v>
      </c>
      <c r="S10" s="165">
        <v>43562023</v>
      </c>
      <c r="T10" s="166">
        <v>339</v>
      </c>
      <c r="U10" s="167">
        <v>337</v>
      </c>
      <c r="V10" s="168">
        <v>75224</v>
      </c>
      <c r="W10" s="169">
        <v>66</v>
      </c>
      <c r="X10" s="170">
        <v>66</v>
      </c>
      <c r="Y10" s="165">
        <v>43306</v>
      </c>
      <c r="Z10" s="166">
        <v>359</v>
      </c>
      <c r="AA10" s="167">
        <v>355</v>
      </c>
      <c r="AB10" s="168">
        <v>175</v>
      </c>
      <c r="AC10" s="171">
        <v>372</v>
      </c>
      <c r="AD10" s="163">
        <v>0</v>
      </c>
      <c r="AE10" s="172">
        <v>100</v>
      </c>
      <c r="AF10" s="173">
        <v>0</v>
      </c>
    </row>
    <row r="11" spans="1:32" s="3" customFormat="1" ht="18.75" customHeight="1">
      <c r="A11" s="159">
        <v>9</v>
      </c>
      <c r="B11" s="160" t="s">
        <v>3813</v>
      </c>
      <c r="C11" s="161" t="s">
        <v>2154</v>
      </c>
      <c r="D11" s="162" t="s">
        <v>3815</v>
      </c>
      <c r="E11" s="163" t="s">
        <v>3813</v>
      </c>
      <c r="F11" s="164">
        <v>9</v>
      </c>
      <c r="G11" s="165">
        <v>103314537</v>
      </c>
      <c r="H11" s="166">
        <v>11</v>
      </c>
      <c r="I11" s="167">
        <v>11</v>
      </c>
      <c r="J11" s="168">
        <v>139162622</v>
      </c>
      <c r="K11" s="169">
        <v>22</v>
      </c>
      <c r="L11" s="170">
        <v>21</v>
      </c>
      <c r="M11" s="165">
        <v>38461605</v>
      </c>
      <c r="N11" s="166">
        <v>63</v>
      </c>
      <c r="O11" s="167">
        <v>61</v>
      </c>
      <c r="P11" s="168">
        <v>58637091</v>
      </c>
      <c r="Q11" s="169">
        <v>14</v>
      </c>
      <c r="R11" s="170">
        <v>14</v>
      </c>
      <c r="S11" s="165">
        <v>207518797</v>
      </c>
      <c r="T11" s="166">
        <v>460</v>
      </c>
      <c r="U11" s="167">
        <v>457</v>
      </c>
      <c r="V11" s="168">
        <v>-9395459</v>
      </c>
      <c r="W11" s="169">
        <v>332</v>
      </c>
      <c r="X11" s="170">
        <v>331</v>
      </c>
      <c r="Y11" s="165">
        <v>4650</v>
      </c>
      <c r="Z11" s="166">
        <v>6</v>
      </c>
      <c r="AA11" s="167">
        <v>6</v>
      </c>
      <c r="AB11" s="168">
        <v>1330</v>
      </c>
      <c r="AC11" s="171">
        <v>321</v>
      </c>
      <c r="AD11" s="163">
        <v>0</v>
      </c>
      <c r="AE11" s="172">
        <v>100</v>
      </c>
      <c r="AF11" s="173">
        <v>0</v>
      </c>
    </row>
    <row r="12" spans="1:32" s="3" customFormat="1" ht="18.75" customHeight="1">
      <c r="A12" s="142">
        <v>10</v>
      </c>
      <c r="B12" s="143" t="s">
        <v>3813</v>
      </c>
      <c r="C12" s="144" t="s">
        <v>2155</v>
      </c>
      <c r="D12" s="145" t="s">
        <v>3815</v>
      </c>
      <c r="E12" s="146" t="s">
        <v>3813</v>
      </c>
      <c r="F12" s="147">
        <v>10</v>
      </c>
      <c r="G12" s="148">
        <v>103147032</v>
      </c>
      <c r="H12" s="149">
        <v>25</v>
      </c>
      <c r="I12" s="150">
        <v>25</v>
      </c>
      <c r="J12" s="151">
        <v>118567005</v>
      </c>
      <c r="K12" s="152">
        <v>59</v>
      </c>
      <c r="L12" s="153">
        <v>58</v>
      </c>
      <c r="M12" s="148">
        <v>27263769</v>
      </c>
      <c r="N12" s="149">
        <v>142</v>
      </c>
      <c r="O12" s="150">
        <v>139</v>
      </c>
      <c r="P12" s="151">
        <v>33995787</v>
      </c>
      <c r="Q12" s="152">
        <v>110</v>
      </c>
      <c r="R12" s="153">
        <v>108</v>
      </c>
      <c r="S12" s="148">
        <v>94119364</v>
      </c>
      <c r="T12" s="149">
        <v>396</v>
      </c>
      <c r="U12" s="150">
        <v>393</v>
      </c>
      <c r="V12" s="151">
        <v>-2815478</v>
      </c>
      <c r="W12" s="152">
        <v>175</v>
      </c>
      <c r="X12" s="153">
        <v>174</v>
      </c>
      <c r="Y12" s="148">
        <v>21846</v>
      </c>
      <c r="Z12" s="149">
        <v>322</v>
      </c>
      <c r="AA12" s="150">
        <v>318</v>
      </c>
      <c r="AB12" s="151">
        <v>215</v>
      </c>
      <c r="AC12" s="156">
        <v>356</v>
      </c>
      <c r="AD12" s="146">
        <v>0</v>
      </c>
      <c r="AE12" s="157">
        <v>100</v>
      </c>
      <c r="AF12" s="158">
        <v>0</v>
      </c>
    </row>
    <row r="13" spans="1:32" s="3" customFormat="1" ht="18.75" customHeight="1">
      <c r="A13" s="15">
        <v>11</v>
      </c>
      <c r="B13" s="16">
        <v>285</v>
      </c>
      <c r="C13" s="17" t="s">
        <v>2156</v>
      </c>
      <c r="D13" s="18" t="s">
        <v>3375</v>
      </c>
      <c r="E13" s="19" t="s">
        <v>3813</v>
      </c>
      <c r="F13" s="20">
        <v>11</v>
      </c>
      <c r="G13" s="21">
        <v>103137447</v>
      </c>
      <c r="H13" s="22">
        <v>63</v>
      </c>
      <c r="I13" s="23">
        <v>63</v>
      </c>
      <c r="J13" s="24">
        <v>103481724</v>
      </c>
      <c r="K13" s="25">
        <v>205</v>
      </c>
      <c r="L13" s="26">
        <v>203</v>
      </c>
      <c r="M13" s="21">
        <v>14500625</v>
      </c>
      <c r="N13" s="22">
        <v>257</v>
      </c>
      <c r="O13" s="23">
        <v>253</v>
      </c>
      <c r="P13" s="24">
        <v>21507068</v>
      </c>
      <c r="Q13" s="25">
        <v>411</v>
      </c>
      <c r="R13" s="26">
        <v>408</v>
      </c>
      <c r="S13" s="21">
        <v>32526642</v>
      </c>
      <c r="T13" s="22">
        <v>44</v>
      </c>
      <c r="U13" s="23">
        <v>44</v>
      </c>
      <c r="V13" s="24">
        <v>11765652</v>
      </c>
      <c r="W13" s="25">
        <v>145</v>
      </c>
      <c r="X13" s="26">
        <v>144</v>
      </c>
      <c r="Y13" s="21">
        <v>24952</v>
      </c>
      <c r="Z13" s="22">
        <v>403</v>
      </c>
      <c r="AA13" s="23">
        <v>399</v>
      </c>
      <c r="AB13" s="24">
        <v>120</v>
      </c>
      <c r="AC13" s="93">
        <v>311</v>
      </c>
      <c r="AD13" s="19">
        <v>0</v>
      </c>
      <c r="AE13" s="27">
        <v>100</v>
      </c>
      <c r="AF13" s="28">
        <v>0</v>
      </c>
    </row>
    <row r="14" spans="1:32" s="3" customFormat="1" ht="18.75" customHeight="1">
      <c r="A14" s="29">
        <v>12</v>
      </c>
      <c r="B14" s="30">
        <v>28</v>
      </c>
      <c r="C14" s="31" t="s">
        <v>2157</v>
      </c>
      <c r="D14" s="32" t="s">
        <v>3369</v>
      </c>
      <c r="E14" s="42" t="s">
        <v>3813</v>
      </c>
      <c r="F14" s="44">
        <v>12</v>
      </c>
      <c r="G14" s="35">
        <v>103022662</v>
      </c>
      <c r="H14" s="36">
        <v>55</v>
      </c>
      <c r="I14" s="37">
        <v>55</v>
      </c>
      <c r="J14" s="38">
        <v>104530401</v>
      </c>
      <c r="K14" s="39">
        <v>183</v>
      </c>
      <c r="L14" s="40">
        <v>181</v>
      </c>
      <c r="M14" s="35">
        <v>15271906</v>
      </c>
      <c r="N14" s="36">
        <v>190</v>
      </c>
      <c r="O14" s="37">
        <v>187</v>
      </c>
      <c r="P14" s="38">
        <v>26580096</v>
      </c>
      <c r="Q14" s="39">
        <v>155</v>
      </c>
      <c r="R14" s="40">
        <v>153</v>
      </c>
      <c r="S14" s="35">
        <v>76458139</v>
      </c>
      <c r="T14" s="36">
        <v>102</v>
      </c>
      <c r="U14" s="37">
        <v>101</v>
      </c>
      <c r="V14" s="38">
        <v>6521844</v>
      </c>
      <c r="W14" s="39">
        <v>37</v>
      </c>
      <c r="X14" s="40">
        <v>37</v>
      </c>
      <c r="Y14" s="35">
        <v>52185</v>
      </c>
      <c r="Z14" s="36">
        <v>315</v>
      </c>
      <c r="AA14" s="37">
        <v>311</v>
      </c>
      <c r="AB14" s="38">
        <v>227</v>
      </c>
      <c r="AC14" s="94">
        <v>372</v>
      </c>
      <c r="AD14" s="42">
        <v>0</v>
      </c>
      <c r="AE14" s="34">
        <v>100</v>
      </c>
      <c r="AF14" s="43">
        <v>0</v>
      </c>
    </row>
    <row r="15" spans="1:32" s="3" customFormat="1" ht="18.75" customHeight="1">
      <c r="A15" s="159">
        <v>13</v>
      </c>
      <c r="B15" s="160">
        <v>336</v>
      </c>
      <c r="C15" s="161" t="s">
        <v>2158</v>
      </c>
      <c r="D15" s="162" t="s">
        <v>3815</v>
      </c>
      <c r="E15" s="163" t="s">
        <v>3813</v>
      </c>
      <c r="F15" s="164">
        <v>13</v>
      </c>
      <c r="G15" s="165">
        <v>102732101</v>
      </c>
      <c r="H15" s="166">
        <v>20</v>
      </c>
      <c r="I15" s="167">
        <v>20</v>
      </c>
      <c r="J15" s="168">
        <v>121533424</v>
      </c>
      <c r="K15" s="169">
        <v>21</v>
      </c>
      <c r="L15" s="170">
        <v>20</v>
      </c>
      <c r="M15" s="165">
        <v>38624547</v>
      </c>
      <c r="N15" s="166">
        <v>7</v>
      </c>
      <c r="O15" s="167">
        <v>7</v>
      </c>
      <c r="P15" s="168">
        <v>159813713</v>
      </c>
      <c r="Q15" s="169">
        <v>5</v>
      </c>
      <c r="R15" s="170">
        <v>5</v>
      </c>
      <c r="S15" s="165">
        <v>289817588</v>
      </c>
      <c r="T15" s="166">
        <v>457</v>
      </c>
      <c r="U15" s="167">
        <v>454</v>
      </c>
      <c r="V15" s="168">
        <v>-8858738</v>
      </c>
      <c r="W15" s="169">
        <v>274</v>
      </c>
      <c r="X15" s="170">
        <v>273</v>
      </c>
      <c r="Y15" s="165">
        <v>9330</v>
      </c>
      <c r="Z15" s="166">
        <v>188</v>
      </c>
      <c r="AA15" s="167">
        <v>185</v>
      </c>
      <c r="AB15" s="168">
        <v>385</v>
      </c>
      <c r="AC15" s="171">
        <v>351</v>
      </c>
      <c r="AD15" s="163">
        <v>0</v>
      </c>
      <c r="AE15" s="172">
        <v>0</v>
      </c>
      <c r="AF15" s="173">
        <v>100</v>
      </c>
    </row>
    <row r="16" spans="1:32" s="3" customFormat="1" ht="18.75" customHeight="1">
      <c r="A16" s="29">
        <v>14</v>
      </c>
      <c r="B16" s="30" t="s">
        <v>3813</v>
      </c>
      <c r="C16" s="31" t="s">
        <v>2159</v>
      </c>
      <c r="D16" s="32" t="s">
        <v>3368</v>
      </c>
      <c r="E16" s="42" t="s">
        <v>3813</v>
      </c>
      <c r="F16" s="44">
        <v>14</v>
      </c>
      <c r="G16" s="35">
        <v>102715417</v>
      </c>
      <c r="H16" s="36">
        <v>44</v>
      </c>
      <c r="I16" s="37">
        <v>44</v>
      </c>
      <c r="J16" s="38">
        <v>107734331</v>
      </c>
      <c r="K16" s="39">
        <v>82</v>
      </c>
      <c r="L16" s="40">
        <v>80</v>
      </c>
      <c r="M16" s="35">
        <v>23767634</v>
      </c>
      <c r="N16" s="36">
        <v>261</v>
      </c>
      <c r="O16" s="37">
        <v>257</v>
      </c>
      <c r="P16" s="38">
        <v>20920436</v>
      </c>
      <c r="Q16" s="39">
        <v>36</v>
      </c>
      <c r="R16" s="40">
        <v>36</v>
      </c>
      <c r="S16" s="35">
        <v>140705141</v>
      </c>
      <c r="T16" s="36">
        <v>453</v>
      </c>
      <c r="U16" s="37">
        <v>450</v>
      </c>
      <c r="V16" s="38">
        <v>-8350646</v>
      </c>
      <c r="W16" s="39">
        <v>79</v>
      </c>
      <c r="X16" s="40">
        <v>78</v>
      </c>
      <c r="Y16" s="35">
        <v>40436</v>
      </c>
      <c r="Z16" s="36">
        <v>103</v>
      </c>
      <c r="AA16" s="37">
        <v>101</v>
      </c>
      <c r="AB16" s="38">
        <v>561</v>
      </c>
      <c r="AC16" s="94">
        <v>321</v>
      </c>
      <c r="AD16" s="42">
        <v>0</v>
      </c>
      <c r="AE16" s="34">
        <v>100</v>
      </c>
      <c r="AF16" s="43">
        <v>0</v>
      </c>
    </row>
    <row r="17" spans="1:32" s="3" customFormat="1" ht="18.75" customHeight="1">
      <c r="A17" s="45">
        <v>15</v>
      </c>
      <c r="B17" s="46" t="s">
        <v>3813</v>
      </c>
      <c r="C17" s="47" t="s">
        <v>2160</v>
      </c>
      <c r="D17" s="48" t="s">
        <v>3369</v>
      </c>
      <c r="E17" s="49" t="s">
        <v>3813</v>
      </c>
      <c r="F17" s="50">
        <v>15</v>
      </c>
      <c r="G17" s="51">
        <v>102694201</v>
      </c>
      <c r="H17" s="52">
        <v>65</v>
      </c>
      <c r="I17" s="53">
        <v>65</v>
      </c>
      <c r="J17" s="54">
        <v>102694201</v>
      </c>
      <c r="K17" s="55">
        <v>67</v>
      </c>
      <c r="L17" s="56">
        <v>66</v>
      </c>
      <c r="M17" s="51">
        <v>26501753</v>
      </c>
      <c r="N17" s="52">
        <v>440</v>
      </c>
      <c r="O17" s="53">
        <v>436</v>
      </c>
      <c r="P17" s="54">
        <v>7344548</v>
      </c>
      <c r="Q17" s="55">
        <v>450</v>
      </c>
      <c r="R17" s="56">
        <v>446</v>
      </c>
      <c r="S17" s="51">
        <v>28006704</v>
      </c>
      <c r="T17" s="52">
        <v>110</v>
      </c>
      <c r="U17" s="53">
        <v>109</v>
      </c>
      <c r="V17" s="54">
        <v>6062656</v>
      </c>
      <c r="W17" s="55">
        <v>9</v>
      </c>
      <c r="X17" s="56">
        <v>9</v>
      </c>
      <c r="Y17" s="51">
        <v>67887</v>
      </c>
      <c r="Z17" s="52">
        <v>61</v>
      </c>
      <c r="AA17" s="53">
        <v>59</v>
      </c>
      <c r="AB17" s="54">
        <v>693</v>
      </c>
      <c r="AC17" s="95">
        <v>321</v>
      </c>
      <c r="AD17" s="49">
        <v>0</v>
      </c>
      <c r="AE17" s="57">
        <v>0</v>
      </c>
      <c r="AF17" s="58">
        <v>100</v>
      </c>
    </row>
    <row r="18" spans="1:32" s="3" customFormat="1" ht="18.75" customHeight="1">
      <c r="A18" s="174">
        <v>16</v>
      </c>
      <c r="B18" s="175" t="s">
        <v>3813</v>
      </c>
      <c r="C18" s="176" t="s">
        <v>2161</v>
      </c>
      <c r="D18" s="177" t="s">
        <v>3815</v>
      </c>
      <c r="E18" s="198" t="s">
        <v>3813</v>
      </c>
      <c r="F18" s="187">
        <v>16</v>
      </c>
      <c r="G18" s="180">
        <v>102405448</v>
      </c>
      <c r="H18" s="181">
        <v>1</v>
      </c>
      <c r="I18" s="182">
        <v>1</v>
      </c>
      <c r="J18" s="183">
        <v>7619901085</v>
      </c>
      <c r="K18" s="184">
        <v>1</v>
      </c>
      <c r="L18" s="185">
        <v>1</v>
      </c>
      <c r="M18" s="180">
        <v>1265539409</v>
      </c>
      <c r="N18" s="181">
        <v>1</v>
      </c>
      <c r="O18" s="182">
        <v>1</v>
      </c>
      <c r="P18" s="183">
        <v>528772616</v>
      </c>
      <c r="Q18" s="184">
        <v>1</v>
      </c>
      <c r="R18" s="185">
        <v>1</v>
      </c>
      <c r="S18" s="180">
        <v>1746118190</v>
      </c>
      <c r="T18" s="181">
        <v>497</v>
      </c>
      <c r="U18" s="182">
        <v>493</v>
      </c>
      <c r="V18" s="183">
        <v>-50492607</v>
      </c>
      <c r="W18" s="184">
        <v>1</v>
      </c>
      <c r="X18" s="185">
        <v>1</v>
      </c>
      <c r="Y18" s="180">
        <v>93062</v>
      </c>
      <c r="Z18" s="181">
        <v>42</v>
      </c>
      <c r="AA18" s="182">
        <v>40</v>
      </c>
      <c r="AB18" s="183">
        <v>839</v>
      </c>
      <c r="AC18" s="186">
        <v>354</v>
      </c>
      <c r="AD18" s="178">
        <v>0</v>
      </c>
      <c r="AE18" s="187">
        <v>100</v>
      </c>
      <c r="AF18" s="188">
        <v>0</v>
      </c>
    </row>
    <row r="19" spans="1:32" s="3" customFormat="1" ht="18.75" customHeight="1">
      <c r="A19" s="159">
        <v>17</v>
      </c>
      <c r="B19" s="160" t="s">
        <v>3813</v>
      </c>
      <c r="C19" s="161" t="s">
        <v>2162</v>
      </c>
      <c r="D19" s="162" t="s">
        <v>3815</v>
      </c>
      <c r="E19" s="163" t="s">
        <v>3813</v>
      </c>
      <c r="F19" s="164">
        <v>17</v>
      </c>
      <c r="G19" s="165">
        <v>101824002</v>
      </c>
      <c r="H19" s="166">
        <v>10</v>
      </c>
      <c r="I19" s="167">
        <v>10</v>
      </c>
      <c r="J19" s="168">
        <v>145451132</v>
      </c>
      <c r="K19" s="169">
        <v>388</v>
      </c>
      <c r="L19" s="170">
        <v>386</v>
      </c>
      <c r="M19" s="165">
        <v>6740016</v>
      </c>
      <c r="N19" s="166">
        <v>167</v>
      </c>
      <c r="O19" s="167">
        <v>164</v>
      </c>
      <c r="P19" s="168">
        <v>29919805</v>
      </c>
      <c r="Q19" s="169">
        <v>72</v>
      </c>
      <c r="R19" s="170">
        <v>70</v>
      </c>
      <c r="S19" s="165">
        <v>109992958</v>
      </c>
      <c r="T19" s="166">
        <v>145</v>
      </c>
      <c r="U19" s="167">
        <v>143</v>
      </c>
      <c r="V19" s="168">
        <v>4245770</v>
      </c>
      <c r="W19" s="169">
        <v>16</v>
      </c>
      <c r="X19" s="170">
        <v>16</v>
      </c>
      <c r="Y19" s="165">
        <v>61523</v>
      </c>
      <c r="Z19" s="166">
        <v>346</v>
      </c>
      <c r="AA19" s="167">
        <v>342</v>
      </c>
      <c r="AB19" s="168">
        <v>188</v>
      </c>
      <c r="AC19" s="171">
        <v>311</v>
      </c>
      <c r="AD19" s="163">
        <v>0</v>
      </c>
      <c r="AE19" s="172">
        <v>100</v>
      </c>
      <c r="AF19" s="173">
        <v>0</v>
      </c>
    </row>
    <row r="20" spans="1:32" s="3" customFormat="1" ht="18.75" customHeight="1">
      <c r="A20" s="29">
        <v>18</v>
      </c>
      <c r="B20" s="30" t="s">
        <v>3813</v>
      </c>
      <c r="C20" s="31" t="s">
        <v>2163</v>
      </c>
      <c r="D20" s="32" t="s">
        <v>3812</v>
      </c>
      <c r="E20" s="42" t="s">
        <v>3813</v>
      </c>
      <c r="F20" s="44">
        <v>18</v>
      </c>
      <c r="G20" s="35">
        <v>101800150</v>
      </c>
      <c r="H20" s="36">
        <v>68</v>
      </c>
      <c r="I20" s="37">
        <v>68</v>
      </c>
      <c r="J20" s="38">
        <v>101800150</v>
      </c>
      <c r="K20" s="39">
        <v>105</v>
      </c>
      <c r="L20" s="40">
        <v>103</v>
      </c>
      <c r="M20" s="35">
        <v>20984526</v>
      </c>
      <c r="N20" s="36">
        <v>450</v>
      </c>
      <c r="O20" s="37">
        <v>446</v>
      </c>
      <c r="P20" s="38">
        <v>6145471</v>
      </c>
      <c r="Q20" s="39">
        <v>216</v>
      </c>
      <c r="R20" s="40">
        <v>213</v>
      </c>
      <c r="S20" s="35">
        <v>60076490</v>
      </c>
      <c r="T20" s="36">
        <v>448</v>
      </c>
      <c r="U20" s="37">
        <v>445</v>
      </c>
      <c r="V20" s="38">
        <v>-7816212</v>
      </c>
      <c r="W20" s="39">
        <v>143</v>
      </c>
      <c r="X20" s="40">
        <v>142</v>
      </c>
      <c r="Y20" s="35">
        <v>25600</v>
      </c>
      <c r="Z20" s="36">
        <v>112</v>
      </c>
      <c r="AA20" s="37">
        <v>110</v>
      </c>
      <c r="AB20" s="38">
        <v>540</v>
      </c>
      <c r="AC20" s="94">
        <v>384</v>
      </c>
      <c r="AD20" s="42">
        <v>0</v>
      </c>
      <c r="AE20" s="34">
        <v>0</v>
      </c>
      <c r="AF20" s="43">
        <v>100</v>
      </c>
    </row>
    <row r="21" spans="1:32" s="3" customFormat="1" ht="18.75" customHeight="1">
      <c r="A21" s="29">
        <v>19</v>
      </c>
      <c r="B21" s="30">
        <v>160</v>
      </c>
      <c r="C21" s="31" t="s">
        <v>2164</v>
      </c>
      <c r="D21" s="32" t="s">
        <v>3373</v>
      </c>
      <c r="E21" s="33" t="s">
        <v>3813</v>
      </c>
      <c r="F21" s="34">
        <v>19</v>
      </c>
      <c r="G21" s="35">
        <v>101510364</v>
      </c>
      <c r="H21" s="36">
        <v>27</v>
      </c>
      <c r="I21" s="37">
        <v>27</v>
      </c>
      <c r="J21" s="38">
        <v>117607429</v>
      </c>
      <c r="K21" s="39">
        <v>189</v>
      </c>
      <c r="L21" s="40">
        <v>187</v>
      </c>
      <c r="M21" s="35">
        <v>15171275</v>
      </c>
      <c r="N21" s="36">
        <v>76</v>
      </c>
      <c r="O21" s="37">
        <v>74</v>
      </c>
      <c r="P21" s="38">
        <v>51331326</v>
      </c>
      <c r="Q21" s="39">
        <v>87</v>
      </c>
      <c r="R21" s="40">
        <v>85</v>
      </c>
      <c r="S21" s="35">
        <v>101600248</v>
      </c>
      <c r="T21" s="36">
        <v>219</v>
      </c>
      <c r="U21" s="37">
        <v>217</v>
      </c>
      <c r="V21" s="38">
        <v>1878853</v>
      </c>
      <c r="W21" s="39">
        <v>94</v>
      </c>
      <c r="X21" s="40">
        <v>93</v>
      </c>
      <c r="Y21" s="35">
        <v>34367</v>
      </c>
      <c r="Z21" s="36">
        <v>416</v>
      </c>
      <c r="AA21" s="37">
        <v>412</v>
      </c>
      <c r="AB21" s="38">
        <v>105</v>
      </c>
      <c r="AC21" s="94">
        <v>356</v>
      </c>
      <c r="AD21" s="42">
        <v>0</v>
      </c>
      <c r="AE21" s="34">
        <v>100</v>
      </c>
      <c r="AF21" s="43">
        <v>0</v>
      </c>
    </row>
    <row r="22" spans="1:32" s="3" customFormat="1" ht="18.75" customHeight="1">
      <c r="A22" s="142">
        <v>20</v>
      </c>
      <c r="B22" s="143" t="s">
        <v>3813</v>
      </c>
      <c r="C22" s="144" t="s">
        <v>2165</v>
      </c>
      <c r="D22" s="145" t="s">
        <v>3815</v>
      </c>
      <c r="E22" s="146" t="s">
        <v>3813</v>
      </c>
      <c r="F22" s="147">
        <v>20</v>
      </c>
      <c r="G22" s="148">
        <v>101226446</v>
      </c>
      <c r="H22" s="149">
        <v>46</v>
      </c>
      <c r="I22" s="150">
        <v>46</v>
      </c>
      <c r="J22" s="151">
        <v>106633359</v>
      </c>
      <c r="K22" s="152">
        <v>441</v>
      </c>
      <c r="L22" s="153">
        <v>439</v>
      </c>
      <c r="M22" s="148">
        <v>3876945</v>
      </c>
      <c r="N22" s="149">
        <v>118</v>
      </c>
      <c r="O22" s="150">
        <v>115</v>
      </c>
      <c r="P22" s="151">
        <v>39477978</v>
      </c>
      <c r="Q22" s="152">
        <v>35</v>
      </c>
      <c r="R22" s="153">
        <v>35</v>
      </c>
      <c r="S22" s="148">
        <v>141200936</v>
      </c>
      <c r="T22" s="149">
        <v>100</v>
      </c>
      <c r="U22" s="150">
        <v>99</v>
      </c>
      <c r="V22" s="151">
        <v>6585496</v>
      </c>
      <c r="W22" s="152">
        <v>71</v>
      </c>
      <c r="X22" s="153">
        <v>71</v>
      </c>
      <c r="Y22" s="148">
        <v>42532</v>
      </c>
      <c r="Z22" s="149">
        <v>330</v>
      </c>
      <c r="AA22" s="150">
        <v>326</v>
      </c>
      <c r="AB22" s="151">
        <v>201</v>
      </c>
      <c r="AC22" s="156">
        <v>372</v>
      </c>
      <c r="AD22" s="146">
        <v>0</v>
      </c>
      <c r="AE22" s="157">
        <v>100</v>
      </c>
      <c r="AF22" s="158">
        <v>0</v>
      </c>
    </row>
    <row r="23" spans="1:32" s="3" customFormat="1" ht="18.75" customHeight="1">
      <c r="A23" s="15">
        <v>21</v>
      </c>
      <c r="B23" s="16">
        <v>38</v>
      </c>
      <c r="C23" s="17" t="s">
        <v>2166</v>
      </c>
      <c r="D23" s="18" t="s">
        <v>465</v>
      </c>
      <c r="E23" s="19" t="s">
        <v>3813</v>
      </c>
      <c r="F23" s="20">
        <v>21</v>
      </c>
      <c r="G23" s="21">
        <v>100816756</v>
      </c>
      <c r="H23" s="22">
        <v>70</v>
      </c>
      <c r="I23" s="23">
        <v>70</v>
      </c>
      <c r="J23" s="24">
        <v>100816756</v>
      </c>
      <c r="K23" s="25">
        <v>2</v>
      </c>
      <c r="L23" s="26">
        <v>2</v>
      </c>
      <c r="M23" s="21">
        <v>101788011</v>
      </c>
      <c r="N23" s="22">
        <v>3</v>
      </c>
      <c r="O23" s="23">
        <v>3</v>
      </c>
      <c r="P23" s="24">
        <v>339941057</v>
      </c>
      <c r="Q23" s="25">
        <v>2</v>
      </c>
      <c r="R23" s="26">
        <v>2</v>
      </c>
      <c r="S23" s="21">
        <v>449286974</v>
      </c>
      <c r="T23" s="22">
        <v>500</v>
      </c>
      <c r="U23" s="23">
        <v>496</v>
      </c>
      <c r="V23" s="24">
        <v>-94963222</v>
      </c>
      <c r="W23" s="25">
        <v>121</v>
      </c>
      <c r="X23" s="26">
        <v>120</v>
      </c>
      <c r="Y23" s="21">
        <v>27590</v>
      </c>
      <c r="Z23" s="22">
        <v>334</v>
      </c>
      <c r="AA23" s="23">
        <v>330</v>
      </c>
      <c r="AB23" s="24">
        <v>198</v>
      </c>
      <c r="AC23" s="93">
        <v>313</v>
      </c>
      <c r="AD23" s="19">
        <v>0</v>
      </c>
      <c r="AE23" s="27">
        <v>4.3099999999999996</v>
      </c>
      <c r="AF23" s="28">
        <v>95.69</v>
      </c>
    </row>
    <row r="24" spans="1:32" s="3" customFormat="1" ht="18.75" customHeight="1">
      <c r="A24" s="29">
        <v>22</v>
      </c>
      <c r="B24" s="30" t="s">
        <v>3813</v>
      </c>
      <c r="C24" s="31" t="s">
        <v>2167</v>
      </c>
      <c r="D24" s="32" t="s">
        <v>3815</v>
      </c>
      <c r="E24" s="42" t="s">
        <v>3813</v>
      </c>
      <c r="F24" s="44">
        <v>22</v>
      </c>
      <c r="G24" s="35">
        <v>100685538</v>
      </c>
      <c r="H24" s="36">
        <v>61</v>
      </c>
      <c r="I24" s="37">
        <v>61</v>
      </c>
      <c r="J24" s="38">
        <v>103566004</v>
      </c>
      <c r="K24" s="39">
        <v>182</v>
      </c>
      <c r="L24" s="40">
        <v>180</v>
      </c>
      <c r="M24" s="35">
        <v>15277254</v>
      </c>
      <c r="N24" s="36">
        <v>95</v>
      </c>
      <c r="O24" s="37">
        <v>92</v>
      </c>
      <c r="P24" s="38">
        <v>43708279</v>
      </c>
      <c r="Q24" s="39">
        <v>61</v>
      </c>
      <c r="R24" s="40">
        <v>59</v>
      </c>
      <c r="S24" s="35">
        <v>118828348</v>
      </c>
      <c r="T24" s="36">
        <v>378</v>
      </c>
      <c r="U24" s="37">
        <v>375</v>
      </c>
      <c r="V24" s="38">
        <v>-1565834</v>
      </c>
      <c r="W24" s="39">
        <v>350</v>
      </c>
      <c r="X24" s="40">
        <v>349</v>
      </c>
      <c r="Y24" s="35">
        <v>3360</v>
      </c>
      <c r="Z24" s="36">
        <v>339</v>
      </c>
      <c r="AA24" s="37">
        <v>335</v>
      </c>
      <c r="AB24" s="38">
        <v>194</v>
      </c>
      <c r="AC24" s="94">
        <v>331</v>
      </c>
      <c r="AD24" s="42">
        <v>0</v>
      </c>
      <c r="AE24" s="34">
        <v>100</v>
      </c>
      <c r="AF24" s="43">
        <v>0</v>
      </c>
    </row>
    <row r="25" spans="1:32" s="3" customFormat="1" ht="18.75" customHeight="1">
      <c r="A25" s="29">
        <v>23</v>
      </c>
      <c r="B25" s="30">
        <v>279</v>
      </c>
      <c r="C25" s="31" t="s">
        <v>2168</v>
      </c>
      <c r="D25" s="32" t="s">
        <v>3370</v>
      </c>
      <c r="E25" s="42" t="s">
        <v>3813</v>
      </c>
      <c r="F25" s="44">
        <v>23</v>
      </c>
      <c r="G25" s="35">
        <v>100598740</v>
      </c>
      <c r="H25" s="36">
        <v>35</v>
      </c>
      <c r="I25" s="37">
        <v>35</v>
      </c>
      <c r="J25" s="38">
        <v>111875633</v>
      </c>
      <c r="K25" s="39">
        <v>150</v>
      </c>
      <c r="L25" s="40">
        <v>148</v>
      </c>
      <c r="M25" s="35">
        <v>16558462</v>
      </c>
      <c r="N25" s="36">
        <v>297</v>
      </c>
      <c r="O25" s="37">
        <v>293</v>
      </c>
      <c r="P25" s="38">
        <v>18372452</v>
      </c>
      <c r="Q25" s="39">
        <v>375</v>
      </c>
      <c r="R25" s="40">
        <v>372</v>
      </c>
      <c r="S25" s="35">
        <v>37021432</v>
      </c>
      <c r="T25" s="36">
        <v>111</v>
      </c>
      <c r="U25" s="37">
        <v>110</v>
      </c>
      <c r="V25" s="38">
        <v>5974344</v>
      </c>
      <c r="W25" s="39">
        <v>195</v>
      </c>
      <c r="X25" s="40">
        <v>194</v>
      </c>
      <c r="Y25" s="35">
        <v>18750</v>
      </c>
      <c r="Z25" s="36">
        <v>373</v>
      </c>
      <c r="AA25" s="37">
        <v>369</v>
      </c>
      <c r="AB25" s="38">
        <v>150</v>
      </c>
      <c r="AC25" s="94">
        <v>371</v>
      </c>
      <c r="AD25" s="42">
        <v>0</v>
      </c>
      <c r="AE25" s="34">
        <v>100</v>
      </c>
      <c r="AF25" s="43">
        <v>0</v>
      </c>
    </row>
    <row r="26" spans="1:32" s="3" customFormat="1" ht="18.75" customHeight="1">
      <c r="A26" s="29">
        <v>24</v>
      </c>
      <c r="B26" s="30">
        <v>204</v>
      </c>
      <c r="C26" s="31" t="s">
        <v>2169</v>
      </c>
      <c r="D26" s="32" t="s">
        <v>3373</v>
      </c>
      <c r="E26" s="42" t="s">
        <v>3813</v>
      </c>
      <c r="F26" s="44">
        <v>24</v>
      </c>
      <c r="G26" s="35">
        <v>99907951</v>
      </c>
      <c r="H26" s="36">
        <v>18</v>
      </c>
      <c r="I26" s="37">
        <v>18</v>
      </c>
      <c r="J26" s="38">
        <v>122284658</v>
      </c>
      <c r="K26" s="39">
        <v>41</v>
      </c>
      <c r="L26" s="40">
        <v>40</v>
      </c>
      <c r="M26" s="35">
        <v>31408447</v>
      </c>
      <c r="N26" s="36">
        <v>160</v>
      </c>
      <c r="O26" s="37">
        <v>157</v>
      </c>
      <c r="P26" s="38">
        <v>30896261</v>
      </c>
      <c r="Q26" s="39">
        <v>22</v>
      </c>
      <c r="R26" s="40">
        <v>22</v>
      </c>
      <c r="S26" s="35">
        <v>164755317</v>
      </c>
      <c r="T26" s="36">
        <v>469</v>
      </c>
      <c r="U26" s="37">
        <v>466</v>
      </c>
      <c r="V26" s="38">
        <v>-10936847</v>
      </c>
      <c r="W26" s="39">
        <v>174</v>
      </c>
      <c r="X26" s="40">
        <v>173</v>
      </c>
      <c r="Y26" s="35">
        <v>22013</v>
      </c>
      <c r="Z26" s="36">
        <v>179</v>
      </c>
      <c r="AA26" s="37">
        <v>176</v>
      </c>
      <c r="AB26" s="38">
        <v>395</v>
      </c>
      <c r="AC26" s="94">
        <v>321</v>
      </c>
      <c r="AD26" s="42">
        <v>0</v>
      </c>
      <c r="AE26" s="34">
        <v>100</v>
      </c>
      <c r="AF26" s="43">
        <v>0</v>
      </c>
    </row>
    <row r="27" spans="1:32" s="3" customFormat="1" ht="18.75" customHeight="1">
      <c r="A27" s="45">
        <v>25</v>
      </c>
      <c r="B27" s="46" t="s">
        <v>3813</v>
      </c>
      <c r="C27" s="47" t="s">
        <v>1058</v>
      </c>
      <c r="D27" s="48" t="s">
        <v>1751</v>
      </c>
      <c r="E27" s="49" t="s">
        <v>3813</v>
      </c>
      <c r="F27" s="50">
        <v>25</v>
      </c>
      <c r="G27" s="51">
        <v>99875000</v>
      </c>
      <c r="H27" s="52">
        <v>64</v>
      </c>
      <c r="I27" s="53">
        <v>64</v>
      </c>
      <c r="J27" s="54">
        <v>103083033</v>
      </c>
      <c r="K27" s="55">
        <v>425</v>
      </c>
      <c r="L27" s="56">
        <v>423</v>
      </c>
      <c r="M27" s="51">
        <v>4749203</v>
      </c>
      <c r="N27" s="52">
        <v>405</v>
      </c>
      <c r="O27" s="53">
        <v>401</v>
      </c>
      <c r="P27" s="54">
        <v>9968116</v>
      </c>
      <c r="Q27" s="55">
        <v>424</v>
      </c>
      <c r="R27" s="56">
        <v>420</v>
      </c>
      <c r="S27" s="51">
        <v>31464708</v>
      </c>
      <c r="T27" s="52">
        <v>277</v>
      </c>
      <c r="U27" s="53">
        <v>275</v>
      </c>
      <c r="V27" s="54">
        <v>824000</v>
      </c>
      <c r="W27" s="55">
        <v>21</v>
      </c>
      <c r="X27" s="56">
        <v>21</v>
      </c>
      <c r="Y27" s="51">
        <v>59262</v>
      </c>
      <c r="Z27" s="52">
        <v>378</v>
      </c>
      <c r="AA27" s="53">
        <v>374</v>
      </c>
      <c r="AB27" s="54">
        <v>145</v>
      </c>
      <c r="AC27" s="95">
        <v>312</v>
      </c>
      <c r="AD27" s="49">
        <v>0</v>
      </c>
      <c r="AE27" s="57">
        <v>100</v>
      </c>
      <c r="AF27" s="58">
        <v>0</v>
      </c>
    </row>
    <row r="28" spans="1:32" s="3" customFormat="1" ht="18.75" customHeight="1">
      <c r="A28" s="174">
        <v>26</v>
      </c>
      <c r="B28" s="175">
        <v>79</v>
      </c>
      <c r="C28" s="176" t="s">
        <v>1059</v>
      </c>
      <c r="D28" s="177" t="s">
        <v>3815</v>
      </c>
      <c r="E28" s="178" t="s">
        <v>3813</v>
      </c>
      <c r="F28" s="179">
        <v>26</v>
      </c>
      <c r="G28" s="180">
        <v>99772459</v>
      </c>
      <c r="H28" s="181">
        <v>19</v>
      </c>
      <c r="I28" s="182">
        <v>19</v>
      </c>
      <c r="J28" s="183">
        <v>121805251</v>
      </c>
      <c r="K28" s="184">
        <v>297</v>
      </c>
      <c r="L28" s="185">
        <v>295</v>
      </c>
      <c r="M28" s="180">
        <v>10458076</v>
      </c>
      <c r="N28" s="181">
        <v>165</v>
      </c>
      <c r="O28" s="182">
        <v>162</v>
      </c>
      <c r="P28" s="183">
        <v>30217804</v>
      </c>
      <c r="Q28" s="184">
        <v>178</v>
      </c>
      <c r="R28" s="185">
        <v>175</v>
      </c>
      <c r="S28" s="180">
        <v>71179197</v>
      </c>
      <c r="T28" s="181">
        <v>176</v>
      </c>
      <c r="U28" s="182">
        <v>174</v>
      </c>
      <c r="V28" s="183">
        <v>3021431</v>
      </c>
      <c r="W28" s="184">
        <v>110</v>
      </c>
      <c r="X28" s="185">
        <v>109</v>
      </c>
      <c r="Y28" s="180">
        <v>31362</v>
      </c>
      <c r="Z28" s="181">
        <v>263</v>
      </c>
      <c r="AA28" s="182">
        <v>259</v>
      </c>
      <c r="AB28" s="183">
        <v>276</v>
      </c>
      <c r="AC28" s="186">
        <v>371</v>
      </c>
      <c r="AD28" s="178">
        <v>0</v>
      </c>
      <c r="AE28" s="187">
        <v>100</v>
      </c>
      <c r="AF28" s="188">
        <v>0</v>
      </c>
    </row>
    <row r="29" spans="1:32" s="3" customFormat="1" ht="18.75" customHeight="1">
      <c r="A29" s="29">
        <v>27</v>
      </c>
      <c r="B29" s="30" t="s">
        <v>3813</v>
      </c>
      <c r="C29" s="31" t="s">
        <v>1060</v>
      </c>
      <c r="D29" s="32" t="s">
        <v>1751</v>
      </c>
      <c r="E29" s="42" t="s">
        <v>3813</v>
      </c>
      <c r="F29" s="44">
        <v>27</v>
      </c>
      <c r="G29" s="35">
        <v>99648907</v>
      </c>
      <c r="H29" s="36">
        <v>67</v>
      </c>
      <c r="I29" s="37">
        <v>67</v>
      </c>
      <c r="J29" s="38">
        <v>101973924</v>
      </c>
      <c r="K29" s="39">
        <v>448</v>
      </c>
      <c r="L29" s="40">
        <v>445</v>
      </c>
      <c r="M29" s="35">
        <v>3453231</v>
      </c>
      <c r="N29" s="36">
        <v>164</v>
      </c>
      <c r="O29" s="37">
        <v>161</v>
      </c>
      <c r="P29" s="38">
        <v>30482600</v>
      </c>
      <c r="Q29" s="39">
        <v>335</v>
      </c>
      <c r="R29" s="40">
        <v>332</v>
      </c>
      <c r="S29" s="35">
        <v>41426619</v>
      </c>
      <c r="T29" s="36">
        <v>337</v>
      </c>
      <c r="U29" s="37">
        <v>335</v>
      </c>
      <c r="V29" s="38">
        <v>80070</v>
      </c>
      <c r="W29" s="39">
        <v>4</v>
      </c>
      <c r="X29" s="40">
        <v>4</v>
      </c>
      <c r="Y29" s="35">
        <v>81922</v>
      </c>
      <c r="Z29" s="36">
        <v>368</v>
      </c>
      <c r="AA29" s="37">
        <v>364</v>
      </c>
      <c r="AB29" s="38">
        <v>158</v>
      </c>
      <c r="AC29" s="94">
        <v>312</v>
      </c>
      <c r="AD29" s="42">
        <v>0</v>
      </c>
      <c r="AE29" s="34">
        <v>100</v>
      </c>
      <c r="AF29" s="43">
        <v>0</v>
      </c>
    </row>
    <row r="30" spans="1:32" s="3" customFormat="1" ht="18.75" customHeight="1">
      <c r="A30" s="159">
        <v>28</v>
      </c>
      <c r="B30" s="160">
        <v>54</v>
      </c>
      <c r="C30" s="161" t="s">
        <v>1061</v>
      </c>
      <c r="D30" s="162" t="s">
        <v>3815</v>
      </c>
      <c r="E30" s="163" t="s">
        <v>3813</v>
      </c>
      <c r="F30" s="164">
        <v>28</v>
      </c>
      <c r="G30" s="165">
        <v>99619303</v>
      </c>
      <c r="H30" s="166">
        <v>5</v>
      </c>
      <c r="I30" s="167">
        <v>5</v>
      </c>
      <c r="J30" s="168">
        <v>179487888</v>
      </c>
      <c r="K30" s="169">
        <v>436</v>
      </c>
      <c r="L30" s="170">
        <v>434</v>
      </c>
      <c r="M30" s="165">
        <v>4148450</v>
      </c>
      <c r="N30" s="166">
        <v>43</v>
      </c>
      <c r="O30" s="167">
        <v>42</v>
      </c>
      <c r="P30" s="168">
        <v>71596064</v>
      </c>
      <c r="Q30" s="169">
        <v>55</v>
      </c>
      <c r="R30" s="170">
        <v>53</v>
      </c>
      <c r="S30" s="165">
        <v>125834464</v>
      </c>
      <c r="T30" s="166">
        <v>381</v>
      </c>
      <c r="U30" s="167">
        <v>378</v>
      </c>
      <c r="V30" s="168">
        <v>-2006764</v>
      </c>
      <c r="W30" s="169">
        <v>172</v>
      </c>
      <c r="X30" s="170">
        <v>171</v>
      </c>
      <c r="Y30" s="165">
        <v>22242</v>
      </c>
      <c r="Z30" s="166">
        <v>383</v>
      </c>
      <c r="AA30" s="167">
        <v>379</v>
      </c>
      <c r="AB30" s="168">
        <v>141</v>
      </c>
      <c r="AC30" s="171">
        <v>311</v>
      </c>
      <c r="AD30" s="163">
        <v>0</v>
      </c>
      <c r="AE30" s="172">
        <v>100</v>
      </c>
      <c r="AF30" s="173">
        <v>0</v>
      </c>
    </row>
    <row r="31" spans="1:32" s="3" customFormat="1" ht="18.75" customHeight="1">
      <c r="A31" s="159">
        <v>29</v>
      </c>
      <c r="B31" s="160">
        <v>33</v>
      </c>
      <c r="C31" s="161" t="s">
        <v>1062</v>
      </c>
      <c r="D31" s="162" t="s">
        <v>3815</v>
      </c>
      <c r="E31" s="163" t="s">
        <v>3813</v>
      </c>
      <c r="F31" s="164">
        <v>29</v>
      </c>
      <c r="G31" s="165">
        <v>99609049</v>
      </c>
      <c r="H31" s="166">
        <v>40</v>
      </c>
      <c r="I31" s="167">
        <v>40</v>
      </c>
      <c r="J31" s="168">
        <v>108794841</v>
      </c>
      <c r="K31" s="169">
        <v>208</v>
      </c>
      <c r="L31" s="170">
        <v>206</v>
      </c>
      <c r="M31" s="165">
        <v>14406862</v>
      </c>
      <c r="N31" s="166">
        <v>443</v>
      </c>
      <c r="O31" s="167">
        <v>439</v>
      </c>
      <c r="P31" s="168">
        <v>7146002</v>
      </c>
      <c r="Q31" s="169">
        <v>446</v>
      </c>
      <c r="R31" s="170">
        <v>442</v>
      </c>
      <c r="S31" s="165">
        <v>28577509</v>
      </c>
      <c r="T31" s="166">
        <v>197</v>
      </c>
      <c r="U31" s="167">
        <v>195</v>
      </c>
      <c r="V31" s="168">
        <v>2474103</v>
      </c>
      <c r="W31" s="169">
        <v>393</v>
      </c>
      <c r="X31" s="170">
        <v>392</v>
      </c>
      <c r="Y31" s="165">
        <v>806</v>
      </c>
      <c r="Z31" s="166">
        <v>56</v>
      </c>
      <c r="AA31" s="167">
        <v>54</v>
      </c>
      <c r="AB31" s="168">
        <v>727</v>
      </c>
      <c r="AC31" s="171">
        <v>322</v>
      </c>
      <c r="AD31" s="163">
        <v>0</v>
      </c>
      <c r="AE31" s="172">
        <v>100</v>
      </c>
      <c r="AF31" s="173">
        <v>0</v>
      </c>
    </row>
    <row r="32" spans="1:32" s="3" customFormat="1" ht="18.75" customHeight="1">
      <c r="A32" s="45">
        <v>30</v>
      </c>
      <c r="B32" s="46">
        <v>75</v>
      </c>
      <c r="C32" s="47" t="s">
        <v>1063</v>
      </c>
      <c r="D32" s="48" t="s">
        <v>465</v>
      </c>
      <c r="E32" s="49" t="s">
        <v>3813</v>
      </c>
      <c r="F32" s="50">
        <v>30</v>
      </c>
      <c r="G32" s="51">
        <v>98844470</v>
      </c>
      <c r="H32" s="52">
        <v>50</v>
      </c>
      <c r="I32" s="53">
        <v>50</v>
      </c>
      <c r="J32" s="54">
        <v>105440658</v>
      </c>
      <c r="K32" s="55">
        <v>315</v>
      </c>
      <c r="L32" s="56">
        <v>313</v>
      </c>
      <c r="M32" s="51">
        <v>9717060</v>
      </c>
      <c r="N32" s="52">
        <v>157</v>
      </c>
      <c r="O32" s="53">
        <v>154</v>
      </c>
      <c r="P32" s="54">
        <v>31157341</v>
      </c>
      <c r="Q32" s="55">
        <v>172</v>
      </c>
      <c r="R32" s="56">
        <v>169</v>
      </c>
      <c r="S32" s="51">
        <v>72193079</v>
      </c>
      <c r="T32" s="52">
        <v>237</v>
      </c>
      <c r="U32" s="53">
        <v>235</v>
      </c>
      <c r="V32" s="54">
        <v>1480539</v>
      </c>
      <c r="W32" s="55">
        <v>75</v>
      </c>
      <c r="X32" s="56">
        <v>74</v>
      </c>
      <c r="Y32" s="51">
        <v>41361</v>
      </c>
      <c r="Z32" s="52">
        <v>248</v>
      </c>
      <c r="AA32" s="53">
        <v>244</v>
      </c>
      <c r="AB32" s="54">
        <v>302</v>
      </c>
      <c r="AC32" s="95">
        <v>356</v>
      </c>
      <c r="AD32" s="49">
        <v>0</v>
      </c>
      <c r="AE32" s="57">
        <v>100</v>
      </c>
      <c r="AF32" s="58">
        <v>0</v>
      </c>
    </row>
    <row r="33" spans="1:32" s="3" customFormat="1" ht="18.75" customHeight="1">
      <c r="A33" s="15">
        <v>31</v>
      </c>
      <c r="B33" s="16">
        <v>9</v>
      </c>
      <c r="C33" s="17" t="s">
        <v>1064</v>
      </c>
      <c r="D33" s="18" t="s">
        <v>465</v>
      </c>
      <c r="E33" s="19" t="s">
        <v>3813</v>
      </c>
      <c r="F33" s="20">
        <v>31</v>
      </c>
      <c r="G33" s="21">
        <v>98785277</v>
      </c>
      <c r="H33" s="22">
        <v>57</v>
      </c>
      <c r="I33" s="23">
        <v>57</v>
      </c>
      <c r="J33" s="24">
        <v>104103551</v>
      </c>
      <c r="K33" s="25">
        <v>135</v>
      </c>
      <c r="L33" s="26">
        <v>133</v>
      </c>
      <c r="M33" s="21">
        <v>18245258</v>
      </c>
      <c r="N33" s="22">
        <v>229</v>
      </c>
      <c r="O33" s="23">
        <v>225</v>
      </c>
      <c r="P33" s="24">
        <v>23249649</v>
      </c>
      <c r="Q33" s="25">
        <v>64</v>
      </c>
      <c r="R33" s="26">
        <v>62</v>
      </c>
      <c r="S33" s="21">
        <v>115573159</v>
      </c>
      <c r="T33" s="22">
        <v>413</v>
      </c>
      <c r="U33" s="23">
        <v>410</v>
      </c>
      <c r="V33" s="24">
        <v>-3667541</v>
      </c>
      <c r="W33" s="25">
        <v>59</v>
      </c>
      <c r="X33" s="26">
        <v>59</v>
      </c>
      <c r="Y33" s="21">
        <v>44018</v>
      </c>
      <c r="Z33" s="22">
        <v>52</v>
      </c>
      <c r="AA33" s="23">
        <v>50</v>
      </c>
      <c r="AB33" s="24">
        <v>737</v>
      </c>
      <c r="AC33" s="93">
        <v>382</v>
      </c>
      <c r="AD33" s="19">
        <v>0</v>
      </c>
      <c r="AE33" s="27">
        <v>100</v>
      </c>
      <c r="AF33" s="28">
        <v>0</v>
      </c>
    </row>
    <row r="34" spans="1:32" s="3" customFormat="1" ht="18.75" customHeight="1">
      <c r="A34" s="29">
        <v>32</v>
      </c>
      <c r="B34" s="30">
        <v>10</v>
      </c>
      <c r="C34" s="31" t="s">
        <v>1065</v>
      </c>
      <c r="D34" s="32" t="s">
        <v>2991</v>
      </c>
      <c r="E34" s="33" t="s">
        <v>3813</v>
      </c>
      <c r="F34" s="34">
        <v>32</v>
      </c>
      <c r="G34" s="35">
        <v>98717010</v>
      </c>
      <c r="H34" s="36">
        <v>75</v>
      </c>
      <c r="I34" s="37">
        <v>75</v>
      </c>
      <c r="J34" s="38">
        <v>98717010</v>
      </c>
      <c r="K34" s="39" t="s">
        <v>3813</v>
      </c>
      <c r="L34" s="40" t="s">
        <v>3813</v>
      </c>
      <c r="M34" s="41" t="s">
        <v>3813</v>
      </c>
      <c r="N34" s="36" t="s">
        <v>3813</v>
      </c>
      <c r="O34" s="37" t="s">
        <v>3813</v>
      </c>
      <c r="P34" s="59" t="s">
        <v>3813</v>
      </c>
      <c r="Q34" s="39" t="s">
        <v>3813</v>
      </c>
      <c r="R34" s="40" t="s">
        <v>3813</v>
      </c>
      <c r="S34" s="41" t="s">
        <v>3813</v>
      </c>
      <c r="T34" s="36" t="s">
        <v>3813</v>
      </c>
      <c r="U34" s="37" t="s">
        <v>3813</v>
      </c>
      <c r="V34" s="59" t="s">
        <v>3813</v>
      </c>
      <c r="W34" s="39" t="s">
        <v>3813</v>
      </c>
      <c r="X34" s="40" t="s">
        <v>3813</v>
      </c>
      <c r="Y34" s="41" t="s">
        <v>3813</v>
      </c>
      <c r="Z34" s="36" t="s">
        <v>3813</v>
      </c>
      <c r="AA34" s="37" t="s">
        <v>3813</v>
      </c>
      <c r="AB34" s="59" t="s">
        <v>3813</v>
      </c>
      <c r="AC34" s="94">
        <v>322</v>
      </c>
      <c r="AD34" s="42">
        <v>0</v>
      </c>
      <c r="AE34" s="34">
        <v>100</v>
      </c>
      <c r="AF34" s="43">
        <v>0</v>
      </c>
    </row>
    <row r="35" spans="1:32" s="3" customFormat="1" ht="18.75" customHeight="1">
      <c r="A35" s="159">
        <v>33</v>
      </c>
      <c r="B35" s="160">
        <v>35</v>
      </c>
      <c r="C35" s="161" t="s">
        <v>1066</v>
      </c>
      <c r="D35" s="162" t="s">
        <v>3815</v>
      </c>
      <c r="E35" s="163" t="s">
        <v>3813</v>
      </c>
      <c r="F35" s="164">
        <v>33</v>
      </c>
      <c r="G35" s="165">
        <v>98541914</v>
      </c>
      <c r="H35" s="166">
        <v>17</v>
      </c>
      <c r="I35" s="167">
        <v>17</v>
      </c>
      <c r="J35" s="168">
        <v>123587005</v>
      </c>
      <c r="K35" s="169">
        <v>62</v>
      </c>
      <c r="L35" s="170">
        <v>61</v>
      </c>
      <c r="M35" s="165">
        <v>26974725</v>
      </c>
      <c r="N35" s="166">
        <v>105</v>
      </c>
      <c r="O35" s="167">
        <v>102</v>
      </c>
      <c r="P35" s="168">
        <v>41645047</v>
      </c>
      <c r="Q35" s="169">
        <v>159</v>
      </c>
      <c r="R35" s="170">
        <v>156</v>
      </c>
      <c r="S35" s="165">
        <v>75876502</v>
      </c>
      <c r="T35" s="166">
        <v>63</v>
      </c>
      <c r="U35" s="167">
        <v>63</v>
      </c>
      <c r="V35" s="168">
        <v>9232206</v>
      </c>
      <c r="W35" s="169">
        <v>209</v>
      </c>
      <c r="X35" s="170">
        <v>208</v>
      </c>
      <c r="Y35" s="165">
        <v>17152</v>
      </c>
      <c r="Z35" s="166">
        <v>296</v>
      </c>
      <c r="AA35" s="167">
        <v>292</v>
      </c>
      <c r="AB35" s="168">
        <v>246</v>
      </c>
      <c r="AC35" s="171">
        <v>341</v>
      </c>
      <c r="AD35" s="163">
        <v>0</v>
      </c>
      <c r="AE35" s="172">
        <v>100</v>
      </c>
      <c r="AF35" s="173">
        <v>0</v>
      </c>
    </row>
    <row r="36" spans="1:32" s="3" customFormat="1" ht="18.75" customHeight="1">
      <c r="A36" s="159">
        <v>34</v>
      </c>
      <c r="B36" s="160">
        <v>39</v>
      </c>
      <c r="C36" s="161" t="s">
        <v>1067</v>
      </c>
      <c r="D36" s="162" t="s">
        <v>3815</v>
      </c>
      <c r="E36" s="163" t="s">
        <v>3813</v>
      </c>
      <c r="F36" s="164">
        <v>34</v>
      </c>
      <c r="G36" s="165">
        <v>98382144</v>
      </c>
      <c r="H36" s="166">
        <v>77</v>
      </c>
      <c r="I36" s="167">
        <v>77</v>
      </c>
      <c r="J36" s="168">
        <v>98500207</v>
      </c>
      <c r="K36" s="169">
        <v>130</v>
      </c>
      <c r="L36" s="170">
        <v>128</v>
      </c>
      <c r="M36" s="165">
        <v>18713621</v>
      </c>
      <c r="N36" s="166">
        <v>44</v>
      </c>
      <c r="O36" s="167">
        <v>43</v>
      </c>
      <c r="P36" s="168">
        <v>71457881</v>
      </c>
      <c r="Q36" s="169">
        <v>157</v>
      </c>
      <c r="R36" s="170">
        <v>154</v>
      </c>
      <c r="S36" s="165">
        <v>75946177</v>
      </c>
      <c r="T36" s="166">
        <v>27</v>
      </c>
      <c r="U36" s="167">
        <v>27</v>
      </c>
      <c r="V36" s="168">
        <v>16372366</v>
      </c>
      <c r="W36" s="169">
        <v>269</v>
      </c>
      <c r="X36" s="170">
        <v>268</v>
      </c>
      <c r="Y36" s="165">
        <v>10109</v>
      </c>
      <c r="Z36" s="166">
        <v>397</v>
      </c>
      <c r="AA36" s="167">
        <v>393</v>
      </c>
      <c r="AB36" s="168">
        <v>123</v>
      </c>
      <c r="AC36" s="171">
        <v>312</v>
      </c>
      <c r="AD36" s="163">
        <v>0</v>
      </c>
      <c r="AE36" s="172">
        <v>50</v>
      </c>
      <c r="AF36" s="173">
        <v>50</v>
      </c>
    </row>
    <row r="37" spans="1:32" s="3" customFormat="1" ht="18.75" customHeight="1">
      <c r="A37" s="45">
        <v>35</v>
      </c>
      <c r="B37" s="46">
        <v>129</v>
      </c>
      <c r="C37" s="47" t="s">
        <v>1068</v>
      </c>
      <c r="D37" s="48" t="s">
        <v>465</v>
      </c>
      <c r="E37" s="49" t="s">
        <v>3813</v>
      </c>
      <c r="F37" s="50">
        <v>35</v>
      </c>
      <c r="G37" s="51">
        <v>98269148</v>
      </c>
      <c r="H37" s="52">
        <v>34</v>
      </c>
      <c r="I37" s="53">
        <v>34</v>
      </c>
      <c r="J37" s="54">
        <v>112551864</v>
      </c>
      <c r="K37" s="55">
        <v>86</v>
      </c>
      <c r="L37" s="56">
        <v>84</v>
      </c>
      <c r="M37" s="51">
        <v>23444558</v>
      </c>
      <c r="N37" s="52">
        <v>67</v>
      </c>
      <c r="O37" s="53">
        <v>65</v>
      </c>
      <c r="P37" s="54">
        <v>57890788</v>
      </c>
      <c r="Q37" s="55">
        <v>91</v>
      </c>
      <c r="R37" s="56">
        <v>89</v>
      </c>
      <c r="S37" s="51">
        <v>101088063</v>
      </c>
      <c r="T37" s="52">
        <v>72</v>
      </c>
      <c r="U37" s="53">
        <v>72</v>
      </c>
      <c r="V37" s="54">
        <v>8471164</v>
      </c>
      <c r="W37" s="55">
        <v>30</v>
      </c>
      <c r="X37" s="56">
        <v>30</v>
      </c>
      <c r="Y37" s="51">
        <v>54373</v>
      </c>
      <c r="Z37" s="52">
        <v>231</v>
      </c>
      <c r="AA37" s="53">
        <v>228</v>
      </c>
      <c r="AB37" s="54">
        <v>319</v>
      </c>
      <c r="AC37" s="95">
        <v>384</v>
      </c>
      <c r="AD37" s="49">
        <v>0</v>
      </c>
      <c r="AE37" s="57">
        <v>100</v>
      </c>
      <c r="AF37" s="58">
        <v>0</v>
      </c>
    </row>
    <row r="38" spans="1:32" s="3" customFormat="1" ht="18.75" customHeight="1">
      <c r="A38" s="174">
        <v>36</v>
      </c>
      <c r="B38" s="175">
        <v>70</v>
      </c>
      <c r="C38" s="176" t="s">
        <v>1069</v>
      </c>
      <c r="D38" s="177" t="s">
        <v>3815</v>
      </c>
      <c r="E38" s="178" t="s">
        <v>3813</v>
      </c>
      <c r="F38" s="179">
        <v>36</v>
      </c>
      <c r="G38" s="180">
        <v>98148701</v>
      </c>
      <c r="H38" s="181">
        <v>8</v>
      </c>
      <c r="I38" s="182">
        <v>8</v>
      </c>
      <c r="J38" s="183">
        <v>159025321</v>
      </c>
      <c r="K38" s="184">
        <v>37</v>
      </c>
      <c r="L38" s="185">
        <v>36</v>
      </c>
      <c r="M38" s="180">
        <v>32617123</v>
      </c>
      <c r="N38" s="181">
        <v>123</v>
      </c>
      <c r="O38" s="182">
        <v>120</v>
      </c>
      <c r="P38" s="183">
        <v>37913111</v>
      </c>
      <c r="Q38" s="184">
        <v>99</v>
      </c>
      <c r="R38" s="185">
        <v>97</v>
      </c>
      <c r="S38" s="180">
        <v>96782334</v>
      </c>
      <c r="T38" s="181">
        <v>151</v>
      </c>
      <c r="U38" s="182">
        <v>149</v>
      </c>
      <c r="V38" s="183">
        <v>4014335</v>
      </c>
      <c r="W38" s="184">
        <v>131</v>
      </c>
      <c r="X38" s="185">
        <v>130</v>
      </c>
      <c r="Y38" s="180">
        <v>26577</v>
      </c>
      <c r="Z38" s="181">
        <v>269</v>
      </c>
      <c r="AA38" s="182">
        <v>265</v>
      </c>
      <c r="AB38" s="183">
        <v>269</v>
      </c>
      <c r="AC38" s="186">
        <v>351</v>
      </c>
      <c r="AD38" s="178">
        <v>0</v>
      </c>
      <c r="AE38" s="187">
        <v>0</v>
      </c>
      <c r="AF38" s="188">
        <v>100</v>
      </c>
    </row>
    <row r="39" spans="1:32" s="3" customFormat="1" ht="18.75" customHeight="1">
      <c r="A39" s="29">
        <v>37</v>
      </c>
      <c r="B39" s="30">
        <v>242</v>
      </c>
      <c r="C39" s="31" t="s">
        <v>1070</v>
      </c>
      <c r="D39" s="32" t="s">
        <v>3816</v>
      </c>
      <c r="E39" s="42" t="s">
        <v>3813</v>
      </c>
      <c r="F39" s="44">
        <v>37</v>
      </c>
      <c r="G39" s="35">
        <v>98085339</v>
      </c>
      <c r="H39" s="36">
        <v>54</v>
      </c>
      <c r="I39" s="37">
        <v>54</v>
      </c>
      <c r="J39" s="38">
        <v>104854945</v>
      </c>
      <c r="K39" s="39">
        <v>95</v>
      </c>
      <c r="L39" s="40">
        <v>93</v>
      </c>
      <c r="M39" s="35">
        <v>22215932</v>
      </c>
      <c r="N39" s="36">
        <v>149</v>
      </c>
      <c r="O39" s="37">
        <v>146</v>
      </c>
      <c r="P39" s="38">
        <v>32587050</v>
      </c>
      <c r="Q39" s="39">
        <v>183</v>
      </c>
      <c r="R39" s="40">
        <v>180</v>
      </c>
      <c r="S39" s="35">
        <v>69543791</v>
      </c>
      <c r="T39" s="36">
        <v>449</v>
      </c>
      <c r="U39" s="37">
        <v>446</v>
      </c>
      <c r="V39" s="38">
        <v>-7862332</v>
      </c>
      <c r="W39" s="39" t="s">
        <v>3813</v>
      </c>
      <c r="X39" s="40" t="s">
        <v>3813</v>
      </c>
      <c r="Y39" s="41" t="s">
        <v>3813</v>
      </c>
      <c r="Z39" s="36">
        <v>74</v>
      </c>
      <c r="AA39" s="37">
        <v>72</v>
      </c>
      <c r="AB39" s="38">
        <v>647</v>
      </c>
      <c r="AC39" s="94">
        <v>311</v>
      </c>
      <c r="AD39" s="42">
        <v>0</v>
      </c>
      <c r="AE39" s="34">
        <v>100</v>
      </c>
      <c r="AF39" s="43">
        <v>0</v>
      </c>
    </row>
    <row r="40" spans="1:32" s="3" customFormat="1" ht="18.75" customHeight="1">
      <c r="A40" s="29">
        <v>38</v>
      </c>
      <c r="B40" s="30">
        <v>24</v>
      </c>
      <c r="C40" s="31" t="s">
        <v>1071</v>
      </c>
      <c r="D40" s="32" t="s">
        <v>3372</v>
      </c>
      <c r="E40" s="42" t="s">
        <v>3813</v>
      </c>
      <c r="F40" s="44">
        <v>38</v>
      </c>
      <c r="G40" s="35">
        <v>97890095</v>
      </c>
      <c r="H40" s="36">
        <v>72</v>
      </c>
      <c r="I40" s="37">
        <v>72</v>
      </c>
      <c r="J40" s="38">
        <v>98789945</v>
      </c>
      <c r="K40" s="39">
        <v>295</v>
      </c>
      <c r="L40" s="40">
        <v>293</v>
      </c>
      <c r="M40" s="35">
        <v>10483408</v>
      </c>
      <c r="N40" s="36">
        <v>125</v>
      </c>
      <c r="O40" s="37">
        <v>122</v>
      </c>
      <c r="P40" s="38">
        <v>37665236</v>
      </c>
      <c r="Q40" s="39">
        <v>125</v>
      </c>
      <c r="R40" s="40">
        <v>123</v>
      </c>
      <c r="S40" s="35">
        <v>85443633</v>
      </c>
      <c r="T40" s="36">
        <v>351</v>
      </c>
      <c r="U40" s="37">
        <v>348</v>
      </c>
      <c r="V40" s="38">
        <v>-586589</v>
      </c>
      <c r="W40" s="39">
        <v>166</v>
      </c>
      <c r="X40" s="40">
        <v>165</v>
      </c>
      <c r="Y40" s="35">
        <v>22911</v>
      </c>
      <c r="Z40" s="36">
        <v>77</v>
      </c>
      <c r="AA40" s="37">
        <v>75</v>
      </c>
      <c r="AB40" s="38">
        <v>639</v>
      </c>
      <c r="AC40" s="94">
        <v>321</v>
      </c>
      <c r="AD40" s="42">
        <v>0</v>
      </c>
      <c r="AE40" s="34">
        <v>100</v>
      </c>
      <c r="AF40" s="43">
        <v>0</v>
      </c>
    </row>
    <row r="41" spans="1:32" s="3" customFormat="1" ht="18.75" customHeight="1">
      <c r="A41" s="159">
        <v>39</v>
      </c>
      <c r="B41" s="160">
        <v>85</v>
      </c>
      <c r="C41" s="161" t="s">
        <v>1072</v>
      </c>
      <c r="D41" s="162" t="s">
        <v>3815</v>
      </c>
      <c r="E41" s="163" t="s">
        <v>3813</v>
      </c>
      <c r="F41" s="164">
        <v>39</v>
      </c>
      <c r="G41" s="165">
        <v>97593612</v>
      </c>
      <c r="H41" s="166">
        <v>42</v>
      </c>
      <c r="I41" s="167">
        <v>42</v>
      </c>
      <c r="J41" s="168">
        <v>108238040</v>
      </c>
      <c r="K41" s="169">
        <v>87</v>
      </c>
      <c r="L41" s="170">
        <v>85</v>
      </c>
      <c r="M41" s="165">
        <v>23126365</v>
      </c>
      <c r="N41" s="166">
        <v>78</v>
      </c>
      <c r="O41" s="167">
        <v>76</v>
      </c>
      <c r="P41" s="168">
        <v>50522967</v>
      </c>
      <c r="Q41" s="169">
        <v>150</v>
      </c>
      <c r="R41" s="170">
        <v>148</v>
      </c>
      <c r="S41" s="165">
        <v>78125504</v>
      </c>
      <c r="T41" s="166">
        <v>103</v>
      </c>
      <c r="U41" s="167">
        <v>102</v>
      </c>
      <c r="V41" s="168">
        <v>6382496</v>
      </c>
      <c r="W41" s="169">
        <v>196</v>
      </c>
      <c r="X41" s="170">
        <v>195</v>
      </c>
      <c r="Y41" s="165">
        <v>18650</v>
      </c>
      <c r="Z41" s="166">
        <v>209</v>
      </c>
      <c r="AA41" s="167">
        <v>206</v>
      </c>
      <c r="AB41" s="168">
        <v>355</v>
      </c>
      <c r="AC41" s="171">
        <v>383</v>
      </c>
      <c r="AD41" s="163">
        <v>0</v>
      </c>
      <c r="AE41" s="172">
        <v>79.209999999999994</v>
      </c>
      <c r="AF41" s="173">
        <v>20.79</v>
      </c>
    </row>
    <row r="42" spans="1:32" s="3" customFormat="1" ht="18.75" customHeight="1">
      <c r="A42" s="45">
        <v>40</v>
      </c>
      <c r="B42" s="46" t="s">
        <v>3813</v>
      </c>
      <c r="C42" s="47" t="s">
        <v>1073</v>
      </c>
      <c r="D42" s="48" t="s">
        <v>2086</v>
      </c>
      <c r="E42" s="49" t="s">
        <v>3813</v>
      </c>
      <c r="F42" s="50">
        <v>40</v>
      </c>
      <c r="G42" s="51">
        <v>97550764</v>
      </c>
      <c r="H42" s="52">
        <v>32</v>
      </c>
      <c r="I42" s="53">
        <v>32</v>
      </c>
      <c r="J42" s="54">
        <v>113384819</v>
      </c>
      <c r="K42" s="55">
        <v>488</v>
      </c>
      <c r="L42" s="56">
        <v>485</v>
      </c>
      <c r="M42" s="51">
        <v>-5204723</v>
      </c>
      <c r="N42" s="52">
        <v>81</v>
      </c>
      <c r="O42" s="53">
        <v>79</v>
      </c>
      <c r="P42" s="54">
        <v>49497959</v>
      </c>
      <c r="Q42" s="55">
        <v>58</v>
      </c>
      <c r="R42" s="56">
        <v>56</v>
      </c>
      <c r="S42" s="51">
        <v>122135612</v>
      </c>
      <c r="T42" s="52">
        <v>473</v>
      </c>
      <c r="U42" s="53">
        <v>470</v>
      </c>
      <c r="V42" s="54">
        <v>-12904735</v>
      </c>
      <c r="W42" s="55">
        <v>216</v>
      </c>
      <c r="X42" s="56">
        <v>215</v>
      </c>
      <c r="Y42" s="51">
        <v>15720</v>
      </c>
      <c r="Z42" s="52">
        <v>26</v>
      </c>
      <c r="AA42" s="53">
        <v>25</v>
      </c>
      <c r="AB42" s="54">
        <v>1008</v>
      </c>
      <c r="AC42" s="95">
        <v>321</v>
      </c>
      <c r="AD42" s="49">
        <v>0</v>
      </c>
      <c r="AE42" s="57">
        <v>100</v>
      </c>
      <c r="AF42" s="58">
        <v>0</v>
      </c>
    </row>
    <row r="43" spans="1:32" s="3" customFormat="1" ht="18.75" customHeight="1">
      <c r="A43" s="15">
        <v>41</v>
      </c>
      <c r="B43" s="16" t="s">
        <v>3813</v>
      </c>
      <c r="C43" s="17" t="s">
        <v>1074</v>
      </c>
      <c r="D43" s="18" t="s">
        <v>3369</v>
      </c>
      <c r="E43" s="19" t="s">
        <v>3813</v>
      </c>
      <c r="F43" s="20">
        <v>41</v>
      </c>
      <c r="G43" s="21">
        <v>97406427</v>
      </c>
      <c r="H43" s="22">
        <v>38</v>
      </c>
      <c r="I43" s="23">
        <v>38</v>
      </c>
      <c r="J43" s="24">
        <v>109334183</v>
      </c>
      <c r="K43" s="25" t="s">
        <v>3813</v>
      </c>
      <c r="L43" s="26" t="s">
        <v>3813</v>
      </c>
      <c r="M43" s="61" t="s">
        <v>3813</v>
      </c>
      <c r="N43" s="22">
        <v>132</v>
      </c>
      <c r="O43" s="23">
        <v>129</v>
      </c>
      <c r="P43" s="24">
        <v>36649785</v>
      </c>
      <c r="Q43" s="25">
        <v>268</v>
      </c>
      <c r="R43" s="26">
        <v>265</v>
      </c>
      <c r="S43" s="21">
        <v>51072258</v>
      </c>
      <c r="T43" s="22" t="s">
        <v>3813</v>
      </c>
      <c r="U43" s="23" t="s">
        <v>3813</v>
      </c>
      <c r="V43" s="66" t="s">
        <v>3813</v>
      </c>
      <c r="W43" s="25">
        <v>411</v>
      </c>
      <c r="X43" s="26">
        <v>410</v>
      </c>
      <c r="Y43" s="21">
        <v>261</v>
      </c>
      <c r="Z43" s="22">
        <v>268</v>
      </c>
      <c r="AA43" s="23">
        <v>264</v>
      </c>
      <c r="AB43" s="24">
        <v>271</v>
      </c>
      <c r="AC43" s="93">
        <v>356</v>
      </c>
      <c r="AD43" s="19">
        <v>0</v>
      </c>
      <c r="AE43" s="27">
        <v>50</v>
      </c>
      <c r="AF43" s="28">
        <v>50</v>
      </c>
    </row>
    <row r="44" spans="1:32" s="3" customFormat="1" ht="18.75" customHeight="1">
      <c r="A44" s="159">
        <v>42</v>
      </c>
      <c r="B44" s="160">
        <v>36</v>
      </c>
      <c r="C44" s="161" t="s">
        <v>3001</v>
      </c>
      <c r="D44" s="162" t="s">
        <v>3815</v>
      </c>
      <c r="E44" s="163" t="s">
        <v>3813</v>
      </c>
      <c r="F44" s="164">
        <v>42</v>
      </c>
      <c r="G44" s="165">
        <v>97350505</v>
      </c>
      <c r="H44" s="166">
        <v>88</v>
      </c>
      <c r="I44" s="167">
        <v>88</v>
      </c>
      <c r="J44" s="168">
        <v>97350505</v>
      </c>
      <c r="K44" s="169">
        <v>14</v>
      </c>
      <c r="L44" s="170">
        <v>13</v>
      </c>
      <c r="M44" s="165">
        <v>42257881</v>
      </c>
      <c r="N44" s="166">
        <v>22</v>
      </c>
      <c r="O44" s="167">
        <v>21</v>
      </c>
      <c r="P44" s="168">
        <v>92610742</v>
      </c>
      <c r="Q44" s="169">
        <v>42</v>
      </c>
      <c r="R44" s="170">
        <v>41</v>
      </c>
      <c r="S44" s="165">
        <v>133085818</v>
      </c>
      <c r="T44" s="166">
        <v>30</v>
      </c>
      <c r="U44" s="167">
        <v>30</v>
      </c>
      <c r="V44" s="168">
        <v>15648199</v>
      </c>
      <c r="W44" s="169">
        <v>28</v>
      </c>
      <c r="X44" s="170">
        <v>28</v>
      </c>
      <c r="Y44" s="165">
        <v>55588</v>
      </c>
      <c r="Z44" s="166">
        <v>71</v>
      </c>
      <c r="AA44" s="167">
        <v>69</v>
      </c>
      <c r="AB44" s="168">
        <v>663</v>
      </c>
      <c r="AC44" s="171">
        <v>382</v>
      </c>
      <c r="AD44" s="163">
        <v>0</v>
      </c>
      <c r="AE44" s="172">
        <v>100</v>
      </c>
      <c r="AF44" s="173">
        <v>0</v>
      </c>
    </row>
    <row r="45" spans="1:32" s="3" customFormat="1" ht="18.75" customHeight="1">
      <c r="A45" s="29">
        <v>43</v>
      </c>
      <c r="B45" s="30" t="s">
        <v>3813</v>
      </c>
      <c r="C45" s="31" t="s">
        <v>1799</v>
      </c>
      <c r="D45" s="32" t="s">
        <v>3376</v>
      </c>
      <c r="E45" s="42" t="s">
        <v>3813</v>
      </c>
      <c r="F45" s="44">
        <v>43</v>
      </c>
      <c r="G45" s="35">
        <v>97189716</v>
      </c>
      <c r="H45" s="36">
        <v>85</v>
      </c>
      <c r="I45" s="37">
        <v>85</v>
      </c>
      <c r="J45" s="38">
        <v>97709206</v>
      </c>
      <c r="K45" s="39">
        <v>58</v>
      </c>
      <c r="L45" s="40">
        <v>57</v>
      </c>
      <c r="M45" s="35">
        <v>27310129</v>
      </c>
      <c r="N45" s="36">
        <v>18</v>
      </c>
      <c r="O45" s="37">
        <v>17</v>
      </c>
      <c r="P45" s="38">
        <v>104072818</v>
      </c>
      <c r="Q45" s="39">
        <v>59</v>
      </c>
      <c r="R45" s="40">
        <v>57</v>
      </c>
      <c r="S45" s="35">
        <v>120922760</v>
      </c>
      <c r="T45" s="36">
        <v>39</v>
      </c>
      <c r="U45" s="37">
        <v>39</v>
      </c>
      <c r="V45" s="38">
        <v>13698696</v>
      </c>
      <c r="W45" s="39">
        <v>220</v>
      </c>
      <c r="X45" s="40">
        <v>219</v>
      </c>
      <c r="Y45" s="35">
        <v>15136</v>
      </c>
      <c r="Z45" s="36">
        <v>224</v>
      </c>
      <c r="AA45" s="37">
        <v>221</v>
      </c>
      <c r="AB45" s="38">
        <v>331</v>
      </c>
      <c r="AC45" s="94">
        <v>341</v>
      </c>
      <c r="AD45" s="42">
        <v>0</v>
      </c>
      <c r="AE45" s="34">
        <v>100</v>
      </c>
      <c r="AF45" s="43">
        <v>0</v>
      </c>
    </row>
    <row r="46" spans="1:32" s="3" customFormat="1" ht="18.75" customHeight="1">
      <c r="A46" s="159">
        <v>44</v>
      </c>
      <c r="B46" s="160">
        <v>211</v>
      </c>
      <c r="C46" s="161" t="s">
        <v>1800</v>
      </c>
      <c r="D46" s="162" t="s">
        <v>3815</v>
      </c>
      <c r="E46" s="163" t="s">
        <v>3813</v>
      </c>
      <c r="F46" s="164">
        <v>44</v>
      </c>
      <c r="G46" s="165">
        <v>97044332</v>
      </c>
      <c r="H46" s="166">
        <v>3</v>
      </c>
      <c r="I46" s="167">
        <v>3</v>
      </c>
      <c r="J46" s="168">
        <v>213910393</v>
      </c>
      <c r="K46" s="169">
        <v>4</v>
      </c>
      <c r="L46" s="170">
        <v>4</v>
      </c>
      <c r="M46" s="165">
        <v>59768536</v>
      </c>
      <c r="N46" s="166">
        <v>47</v>
      </c>
      <c r="O46" s="167">
        <v>46</v>
      </c>
      <c r="P46" s="168">
        <v>70361187</v>
      </c>
      <c r="Q46" s="169">
        <v>38</v>
      </c>
      <c r="R46" s="170">
        <v>37</v>
      </c>
      <c r="S46" s="165">
        <v>136884062</v>
      </c>
      <c r="T46" s="166">
        <v>95</v>
      </c>
      <c r="U46" s="167">
        <v>94</v>
      </c>
      <c r="V46" s="168">
        <v>6715020</v>
      </c>
      <c r="W46" s="169">
        <v>349</v>
      </c>
      <c r="X46" s="170">
        <v>348</v>
      </c>
      <c r="Y46" s="165">
        <v>3366</v>
      </c>
      <c r="Z46" s="166">
        <v>86</v>
      </c>
      <c r="AA46" s="167">
        <v>84</v>
      </c>
      <c r="AB46" s="168">
        <v>611</v>
      </c>
      <c r="AC46" s="171">
        <v>352</v>
      </c>
      <c r="AD46" s="163">
        <v>0</v>
      </c>
      <c r="AE46" s="172">
        <v>100</v>
      </c>
      <c r="AF46" s="173">
        <v>0</v>
      </c>
    </row>
    <row r="47" spans="1:32" s="3" customFormat="1" ht="18.75" customHeight="1">
      <c r="A47" s="142">
        <v>45</v>
      </c>
      <c r="B47" s="143">
        <v>34</v>
      </c>
      <c r="C47" s="144" t="s">
        <v>1801</v>
      </c>
      <c r="D47" s="145" t="s">
        <v>3815</v>
      </c>
      <c r="E47" s="146" t="s">
        <v>3813</v>
      </c>
      <c r="F47" s="147">
        <v>45</v>
      </c>
      <c r="G47" s="148">
        <v>96786007</v>
      </c>
      <c r="H47" s="149">
        <v>69</v>
      </c>
      <c r="I47" s="150">
        <v>69</v>
      </c>
      <c r="J47" s="151">
        <v>101232102</v>
      </c>
      <c r="K47" s="152">
        <v>168</v>
      </c>
      <c r="L47" s="153">
        <v>166</v>
      </c>
      <c r="M47" s="148">
        <v>15748013</v>
      </c>
      <c r="N47" s="149">
        <v>254</v>
      </c>
      <c r="O47" s="150">
        <v>250</v>
      </c>
      <c r="P47" s="151">
        <v>21756446</v>
      </c>
      <c r="Q47" s="152">
        <v>270</v>
      </c>
      <c r="R47" s="153">
        <v>267</v>
      </c>
      <c r="S47" s="148">
        <v>50691486</v>
      </c>
      <c r="T47" s="149">
        <v>115</v>
      </c>
      <c r="U47" s="150">
        <v>114</v>
      </c>
      <c r="V47" s="151">
        <v>5555211</v>
      </c>
      <c r="W47" s="152">
        <v>22</v>
      </c>
      <c r="X47" s="153">
        <v>22</v>
      </c>
      <c r="Y47" s="148">
        <v>58231</v>
      </c>
      <c r="Z47" s="149">
        <v>189</v>
      </c>
      <c r="AA47" s="150">
        <v>186</v>
      </c>
      <c r="AB47" s="151">
        <v>385</v>
      </c>
      <c r="AC47" s="156">
        <v>372</v>
      </c>
      <c r="AD47" s="146">
        <v>0</v>
      </c>
      <c r="AE47" s="157">
        <v>100</v>
      </c>
      <c r="AF47" s="158">
        <v>0</v>
      </c>
    </row>
    <row r="48" spans="1:32" s="3" customFormat="1" ht="18.75" customHeight="1">
      <c r="A48" s="174">
        <v>46</v>
      </c>
      <c r="B48" s="175" t="s">
        <v>3813</v>
      </c>
      <c r="C48" s="176" t="s">
        <v>1802</v>
      </c>
      <c r="D48" s="177" t="s">
        <v>3815</v>
      </c>
      <c r="E48" s="178" t="s">
        <v>3813</v>
      </c>
      <c r="F48" s="179">
        <v>46</v>
      </c>
      <c r="G48" s="180">
        <v>96729884</v>
      </c>
      <c r="H48" s="181">
        <v>74</v>
      </c>
      <c r="I48" s="182">
        <v>74</v>
      </c>
      <c r="J48" s="183">
        <v>98758041</v>
      </c>
      <c r="K48" s="184">
        <v>204</v>
      </c>
      <c r="L48" s="185">
        <v>202</v>
      </c>
      <c r="M48" s="180">
        <v>14502194</v>
      </c>
      <c r="N48" s="181">
        <v>343</v>
      </c>
      <c r="O48" s="182">
        <v>339</v>
      </c>
      <c r="P48" s="183">
        <v>14812062</v>
      </c>
      <c r="Q48" s="184">
        <v>338</v>
      </c>
      <c r="R48" s="185">
        <v>335</v>
      </c>
      <c r="S48" s="180">
        <v>41124005</v>
      </c>
      <c r="T48" s="181">
        <v>87</v>
      </c>
      <c r="U48" s="182">
        <v>87</v>
      </c>
      <c r="V48" s="183">
        <v>7038791</v>
      </c>
      <c r="W48" s="184">
        <v>162</v>
      </c>
      <c r="X48" s="185">
        <v>161</v>
      </c>
      <c r="Y48" s="180">
        <v>23528</v>
      </c>
      <c r="Z48" s="181">
        <v>199</v>
      </c>
      <c r="AA48" s="182">
        <v>196</v>
      </c>
      <c r="AB48" s="183">
        <v>370</v>
      </c>
      <c r="AC48" s="186">
        <v>371</v>
      </c>
      <c r="AD48" s="178">
        <v>0</v>
      </c>
      <c r="AE48" s="187">
        <v>100</v>
      </c>
      <c r="AF48" s="188">
        <v>0</v>
      </c>
    </row>
    <row r="49" spans="1:32" s="3" customFormat="1" ht="18.75" customHeight="1">
      <c r="A49" s="159">
        <v>47</v>
      </c>
      <c r="B49" s="160">
        <v>21</v>
      </c>
      <c r="C49" s="161" t="s">
        <v>1803</v>
      </c>
      <c r="D49" s="162" t="s">
        <v>3815</v>
      </c>
      <c r="E49" s="163" t="s">
        <v>3813</v>
      </c>
      <c r="F49" s="164">
        <v>47</v>
      </c>
      <c r="G49" s="165">
        <v>96578690</v>
      </c>
      <c r="H49" s="166">
        <v>93</v>
      </c>
      <c r="I49" s="167">
        <v>93</v>
      </c>
      <c r="J49" s="168">
        <v>96578690</v>
      </c>
      <c r="K49" s="169">
        <v>49</v>
      </c>
      <c r="L49" s="170">
        <v>48</v>
      </c>
      <c r="M49" s="165">
        <v>29104326</v>
      </c>
      <c r="N49" s="166">
        <v>8</v>
      </c>
      <c r="O49" s="167">
        <v>8</v>
      </c>
      <c r="P49" s="168">
        <v>142676119</v>
      </c>
      <c r="Q49" s="169">
        <v>18</v>
      </c>
      <c r="R49" s="170">
        <v>18</v>
      </c>
      <c r="S49" s="165">
        <v>187488460</v>
      </c>
      <c r="T49" s="166">
        <v>402</v>
      </c>
      <c r="U49" s="167">
        <v>399</v>
      </c>
      <c r="V49" s="168">
        <v>-3183855</v>
      </c>
      <c r="W49" s="169">
        <v>171</v>
      </c>
      <c r="X49" s="170">
        <v>170</v>
      </c>
      <c r="Y49" s="165">
        <v>22327</v>
      </c>
      <c r="Z49" s="166">
        <v>62</v>
      </c>
      <c r="AA49" s="167">
        <v>60</v>
      </c>
      <c r="AB49" s="168">
        <v>691</v>
      </c>
      <c r="AC49" s="171">
        <v>384</v>
      </c>
      <c r="AD49" s="163">
        <v>0</v>
      </c>
      <c r="AE49" s="172">
        <v>100</v>
      </c>
      <c r="AF49" s="173">
        <v>0</v>
      </c>
    </row>
    <row r="50" spans="1:32" s="3" customFormat="1" ht="18.75" customHeight="1">
      <c r="A50" s="29">
        <v>48</v>
      </c>
      <c r="B50" s="30" t="s">
        <v>3813</v>
      </c>
      <c r="C50" s="31" t="s">
        <v>1804</v>
      </c>
      <c r="D50" s="32" t="s">
        <v>3369</v>
      </c>
      <c r="E50" s="42" t="s">
        <v>3813</v>
      </c>
      <c r="F50" s="44">
        <v>48</v>
      </c>
      <c r="G50" s="35">
        <v>96304054</v>
      </c>
      <c r="H50" s="36">
        <v>92</v>
      </c>
      <c r="I50" s="37">
        <v>92</v>
      </c>
      <c r="J50" s="38">
        <v>96742061</v>
      </c>
      <c r="K50" s="39">
        <v>77</v>
      </c>
      <c r="L50" s="40">
        <v>76</v>
      </c>
      <c r="M50" s="35">
        <v>24808203</v>
      </c>
      <c r="N50" s="36">
        <v>147</v>
      </c>
      <c r="O50" s="37">
        <v>144</v>
      </c>
      <c r="P50" s="38">
        <v>33216166</v>
      </c>
      <c r="Q50" s="39">
        <v>28</v>
      </c>
      <c r="R50" s="40">
        <v>28</v>
      </c>
      <c r="S50" s="35">
        <v>152468959</v>
      </c>
      <c r="T50" s="36">
        <v>90</v>
      </c>
      <c r="U50" s="37">
        <v>90</v>
      </c>
      <c r="V50" s="38">
        <v>6903266</v>
      </c>
      <c r="W50" s="39">
        <v>10</v>
      </c>
      <c r="X50" s="40">
        <v>10</v>
      </c>
      <c r="Y50" s="35">
        <v>62867</v>
      </c>
      <c r="Z50" s="36">
        <v>69</v>
      </c>
      <c r="AA50" s="37">
        <v>67</v>
      </c>
      <c r="AB50" s="38">
        <v>669</v>
      </c>
      <c r="AC50" s="94">
        <v>372</v>
      </c>
      <c r="AD50" s="42">
        <v>0</v>
      </c>
      <c r="AE50" s="34">
        <v>100</v>
      </c>
      <c r="AF50" s="43">
        <v>0</v>
      </c>
    </row>
    <row r="51" spans="1:32" s="3" customFormat="1" ht="18.75" customHeight="1">
      <c r="A51" s="29">
        <v>49</v>
      </c>
      <c r="B51" s="30" t="s">
        <v>3813</v>
      </c>
      <c r="C51" s="31" t="s">
        <v>1805</v>
      </c>
      <c r="D51" s="32" t="s">
        <v>3369</v>
      </c>
      <c r="E51" s="33" t="s">
        <v>3813</v>
      </c>
      <c r="F51" s="34">
        <v>49</v>
      </c>
      <c r="G51" s="35">
        <v>96166099</v>
      </c>
      <c r="H51" s="36">
        <v>96</v>
      </c>
      <c r="I51" s="37">
        <v>96</v>
      </c>
      <c r="J51" s="38">
        <v>96166099</v>
      </c>
      <c r="K51" s="39">
        <v>141</v>
      </c>
      <c r="L51" s="40">
        <v>139</v>
      </c>
      <c r="M51" s="35">
        <v>17477284</v>
      </c>
      <c r="N51" s="36">
        <v>495</v>
      </c>
      <c r="O51" s="37">
        <v>491</v>
      </c>
      <c r="P51" s="38">
        <v>-9855694</v>
      </c>
      <c r="Q51" s="39">
        <v>280</v>
      </c>
      <c r="R51" s="40">
        <v>277</v>
      </c>
      <c r="S51" s="35">
        <v>48979901</v>
      </c>
      <c r="T51" s="36">
        <v>482</v>
      </c>
      <c r="U51" s="37">
        <v>479</v>
      </c>
      <c r="V51" s="38">
        <v>-19032780</v>
      </c>
      <c r="W51" s="39">
        <v>187</v>
      </c>
      <c r="X51" s="40">
        <v>186</v>
      </c>
      <c r="Y51" s="35">
        <v>19670</v>
      </c>
      <c r="Z51" s="36">
        <v>68</v>
      </c>
      <c r="AA51" s="37">
        <v>66</v>
      </c>
      <c r="AB51" s="38">
        <v>674</v>
      </c>
      <c r="AC51" s="94">
        <v>384</v>
      </c>
      <c r="AD51" s="42">
        <v>0</v>
      </c>
      <c r="AE51" s="34">
        <v>0</v>
      </c>
      <c r="AF51" s="43">
        <v>100</v>
      </c>
    </row>
    <row r="52" spans="1:32" s="3" customFormat="1" ht="18.75" customHeight="1">
      <c r="A52" s="142">
        <v>50</v>
      </c>
      <c r="B52" s="143">
        <v>151</v>
      </c>
      <c r="C52" s="144" t="s">
        <v>1806</v>
      </c>
      <c r="D52" s="145" t="s">
        <v>3815</v>
      </c>
      <c r="E52" s="146" t="s">
        <v>3813</v>
      </c>
      <c r="F52" s="147">
        <v>50</v>
      </c>
      <c r="G52" s="148">
        <v>95571632</v>
      </c>
      <c r="H52" s="149">
        <v>79</v>
      </c>
      <c r="I52" s="150">
        <v>79</v>
      </c>
      <c r="J52" s="151">
        <v>98417281</v>
      </c>
      <c r="K52" s="152" t="s">
        <v>3813</v>
      </c>
      <c r="L52" s="153" t="s">
        <v>3813</v>
      </c>
      <c r="M52" s="154" t="s">
        <v>3813</v>
      </c>
      <c r="N52" s="149" t="s">
        <v>3813</v>
      </c>
      <c r="O52" s="150" t="s">
        <v>3813</v>
      </c>
      <c r="P52" s="155" t="s">
        <v>3813</v>
      </c>
      <c r="Q52" s="152">
        <v>149</v>
      </c>
      <c r="R52" s="153">
        <v>147</v>
      </c>
      <c r="S52" s="148">
        <v>78376448</v>
      </c>
      <c r="T52" s="149" t="s">
        <v>3813</v>
      </c>
      <c r="U52" s="150" t="s">
        <v>3813</v>
      </c>
      <c r="V52" s="155" t="s">
        <v>3813</v>
      </c>
      <c r="W52" s="152">
        <v>13</v>
      </c>
      <c r="X52" s="153">
        <v>13</v>
      </c>
      <c r="Y52" s="148">
        <v>62000</v>
      </c>
      <c r="Z52" s="149">
        <v>44</v>
      </c>
      <c r="AA52" s="150">
        <v>42</v>
      </c>
      <c r="AB52" s="151">
        <v>821</v>
      </c>
      <c r="AC52" s="156">
        <v>382</v>
      </c>
      <c r="AD52" s="146">
        <v>0</v>
      </c>
      <c r="AE52" s="157">
        <v>0</v>
      </c>
      <c r="AF52" s="158">
        <v>100</v>
      </c>
    </row>
    <row r="53" spans="1:32" s="3" customFormat="1" ht="18.75" customHeight="1">
      <c r="A53" s="174">
        <v>51</v>
      </c>
      <c r="B53" s="175">
        <v>27</v>
      </c>
      <c r="C53" s="176" t="s">
        <v>1807</v>
      </c>
      <c r="D53" s="177" t="s">
        <v>3815</v>
      </c>
      <c r="E53" s="178" t="s">
        <v>3813</v>
      </c>
      <c r="F53" s="179">
        <v>51</v>
      </c>
      <c r="G53" s="180">
        <v>95475326</v>
      </c>
      <c r="H53" s="181">
        <v>53</v>
      </c>
      <c r="I53" s="182">
        <v>53</v>
      </c>
      <c r="J53" s="183">
        <v>105055168</v>
      </c>
      <c r="K53" s="184">
        <v>212</v>
      </c>
      <c r="L53" s="185">
        <v>210</v>
      </c>
      <c r="M53" s="180">
        <v>14175113</v>
      </c>
      <c r="N53" s="181">
        <v>205</v>
      </c>
      <c r="O53" s="182">
        <v>201</v>
      </c>
      <c r="P53" s="183">
        <v>25398596</v>
      </c>
      <c r="Q53" s="184">
        <v>147</v>
      </c>
      <c r="R53" s="185">
        <v>145</v>
      </c>
      <c r="S53" s="180">
        <v>78622693</v>
      </c>
      <c r="T53" s="181">
        <v>434</v>
      </c>
      <c r="U53" s="182">
        <v>431</v>
      </c>
      <c r="V53" s="183">
        <v>-5327318</v>
      </c>
      <c r="W53" s="184">
        <v>12</v>
      </c>
      <c r="X53" s="185">
        <v>12</v>
      </c>
      <c r="Y53" s="180">
        <v>62769</v>
      </c>
      <c r="Z53" s="181">
        <v>121</v>
      </c>
      <c r="AA53" s="182">
        <v>119</v>
      </c>
      <c r="AB53" s="183">
        <v>520</v>
      </c>
      <c r="AC53" s="186">
        <v>321</v>
      </c>
      <c r="AD53" s="178">
        <v>0</v>
      </c>
      <c r="AE53" s="187">
        <v>72.760000000000005</v>
      </c>
      <c r="AF53" s="188">
        <v>27.24</v>
      </c>
    </row>
    <row r="54" spans="1:32" s="3" customFormat="1" ht="18.75" customHeight="1">
      <c r="A54" s="29">
        <v>52</v>
      </c>
      <c r="B54" s="30" t="s">
        <v>3813</v>
      </c>
      <c r="C54" s="31" t="s">
        <v>1808</v>
      </c>
      <c r="D54" s="32" t="s">
        <v>465</v>
      </c>
      <c r="E54" s="42" t="s">
        <v>3813</v>
      </c>
      <c r="F54" s="44">
        <v>52</v>
      </c>
      <c r="G54" s="35">
        <v>95017881</v>
      </c>
      <c r="H54" s="36">
        <v>105</v>
      </c>
      <c r="I54" s="37">
        <v>105</v>
      </c>
      <c r="J54" s="38">
        <v>95017881</v>
      </c>
      <c r="K54" s="39">
        <v>463</v>
      </c>
      <c r="L54" s="40">
        <v>460</v>
      </c>
      <c r="M54" s="35">
        <v>2152692</v>
      </c>
      <c r="N54" s="36">
        <v>211</v>
      </c>
      <c r="O54" s="37">
        <v>207</v>
      </c>
      <c r="P54" s="38">
        <v>25092385</v>
      </c>
      <c r="Q54" s="39">
        <v>311</v>
      </c>
      <c r="R54" s="40">
        <v>308</v>
      </c>
      <c r="S54" s="35">
        <v>44857417</v>
      </c>
      <c r="T54" s="36">
        <v>433</v>
      </c>
      <c r="U54" s="37">
        <v>430</v>
      </c>
      <c r="V54" s="38">
        <v>-5271830</v>
      </c>
      <c r="W54" s="39">
        <v>424</v>
      </c>
      <c r="X54" s="40">
        <v>423</v>
      </c>
      <c r="Y54" s="35">
        <v>100</v>
      </c>
      <c r="Z54" s="36">
        <v>398</v>
      </c>
      <c r="AA54" s="37">
        <v>394</v>
      </c>
      <c r="AB54" s="38">
        <v>123</v>
      </c>
      <c r="AC54" s="94">
        <v>369</v>
      </c>
      <c r="AD54" s="42">
        <v>0</v>
      </c>
      <c r="AE54" s="34">
        <v>100</v>
      </c>
      <c r="AF54" s="43">
        <v>0</v>
      </c>
    </row>
    <row r="55" spans="1:32" s="3" customFormat="1" ht="18.75" customHeight="1">
      <c r="A55" s="29">
        <v>53</v>
      </c>
      <c r="B55" s="64" t="s">
        <v>3813</v>
      </c>
      <c r="C55" s="31" t="s">
        <v>1809</v>
      </c>
      <c r="D55" s="32" t="s">
        <v>3816</v>
      </c>
      <c r="E55" s="42" t="s">
        <v>3813</v>
      </c>
      <c r="F55" s="44">
        <v>53</v>
      </c>
      <c r="G55" s="35">
        <v>94981331</v>
      </c>
      <c r="H55" s="36">
        <v>21</v>
      </c>
      <c r="I55" s="37">
        <v>21</v>
      </c>
      <c r="J55" s="38">
        <v>121370404</v>
      </c>
      <c r="K55" s="39">
        <v>195</v>
      </c>
      <c r="L55" s="40">
        <v>193</v>
      </c>
      <c r="M55" s="35">
        <v>15071837</v>
      </c>
      <c r="N55" s="36">
        <v>314</v>
      </c>
      <c r="O55" s="37">
        <v>310</v>
      </c>
      <c r="P55" s="38">
        <v>16881701</v>
      </c>
      <c r="Q55" s="39">
        <v>44</v>
      </c>
      <c r="R55" s="40">
        <v>43</v>
      </c>
      <c r="S55" s="35">
        <v>132350301</v>
      </c>
      <c r="T55" s="36">
        <v>96</v>
      </c>
      <c r="U55" s="37">
        <v>95</v>
      </c>
      <c r="V55" s="38">
        <v>6690547</v>
      </c>
      <c r="W55" s="39">
        <v>20</v>
      </c>
      <c r="X55" s="40">
        <v>20</v>
      </c>
      <c r="Y55" s="35">
        <v>59386</v>
      </c>
      <c r="Z55" s="36">
        <v>265</v>
      </c>
      <c r="AA55" s="37">
        <v>261</v>
      </c>
      <c r="AB55" s="38">
        <v>275</v>
      </c>
      <c r="AC55" s="94">
        <v>369</v>
      </c>
      <c r="AD55" s="42">
        <v>0</v>
      </c>
      <c r="AE55" s="34">
        <v>100</v>
      </c>
      <c r="AF55" s="43">
        <v>0</v>
      </c>
    </row>
    <row r="56" spans="1:32" s="3" customFormat="1" ht="18.75" customHeight="1">
      <c r="A56" s="29">
        <v>54</v>
      </c>
      <c r="B56" s="30">
        <v>95</v>
      </c>
      <c r="C56" s="31" t="s">
        <v>1810</v>
      </c>
      <c r="D56" s="32" t="s">
        <v>1811</v>
      </c>
      <c r="E56" s="42" t="s">
        <v>3813</v>
      </c>
      <c r="F56" s="44">
        <v>54</v>
      </c>
      <c r="G56" s="35">
        <v>94727239</v>
      </c>
      <c r="H56" s="36">
        <v>94</v>
      </c>
      <c r="I56" s="37">
        <v>94</v>
      </c>
      <c r="J56" s="38">
        <v>96352184</v>
      </c>
      <c r="K56" s="39">
        <v>28</v>
      </c>
      <c r="L56" s="40">
        <v>27</v>
      </c>
      <c r="M56" s="35">
        <v>35813195</v>
      </c>
      <c r="N56" s="36">
        <v>46</v>
      </c>
      <c r="O56" s="37">
        <v>45</v>
      </c>
      <c r="P56" s="38">
        <v>70596938</v>
      </c>
      <c r="Q56" s="39">
        <v>71</v>
      </c>
      <c r="R56" s="40">
        <v>69</v>
      </c>
      <c r="S56" s="35">
        <v>110145513</v>
      </c>
      <c r="T56" s="36">
        <v>86</v>
      </c>
      <c r="U56" s="37">
        <v>86</v>
      </c>
      <c r="V56" s="38">
        <v>7166683</v>
      </c>
      <c r="W56" s="39">
        <v>95</v>
      </c>
      <c r="X56" s="40">
        <v>94</v>
      </c>
      <c r="Y56" s="35">
        <v>34250</v>
      </c>
      <c r="Z56" s="36">
        <v>80</v>
      </c>
      <c r="AA56" s="37">
        <v>78</v>
      </c>
      <c r="AB56" s="38">
        <v>630</v>
      </c>
      <c r="AC56" s="94">
        <v>361</v>
      </c>
      <c r="AD56" s="42">
        <v>0</v>
      </c>
      <c r="AE56" s="34">
        <v>100</v>
      </c>
      <c r="AF56" s="43">
        <v>0</v>
      </c>
    </row>
    <row r="57" spans="1:32" s="3" customFormat="1" ht="18.75" customHeight="1">
      <c r="A57" s="45">
        <v>55</v>
      </c>
      <c r="B57" s="46">
        <v>137</v>
      </c>
      <c r="C57" s="47" t="s">
        <v>1812</v>
      </c>
      <c r="D57" s="48" t="s">
        <v>3368</v>
      </c>
      <c r="E57" s="65" t="s">
        <v>3813</v>
      </c>
      <c r="F57" s="57">
        <v>55</v>
      </c>
      <c r="G57" s="51">
        <v>94634283</v>
      </c>
      <c r="H57" s="52">
        <v>12</v>
      </c>
      <c r="I57" s="53">
        <v>12</v>
      </c>
      <c r="J57" s="54">
        <v>135062755</v>
      </c>
      <c r="K57" s="55">
        <v>186</v>
      </c>
      <c r="L57" s="56">
        <v>184</v>
      </c>
      <c r="M57" s="51">
        <v>15188838</v>
      </c>
      <c r="N57" s="52">
        <v>233</v>
      </c>
      <c r="O57" s="53">
        <v>229</v>
      </c>
      <c r="P57" s="54">
        <v>23140721</v>
      </c>
      <c r="Q57" s="55">
        <v>179</v>
      </c>
      <c r="R57" s="56">
        <v>176</v>
      </c>
      <c r="S57" s="51">
        <v>71024954</v>
      </c>
      <c r="T57" s="52">
        <v>283</v>
      </c>
      <c r="U57" s="53">
        <v>281</v>
      </c>
      <c r="V57" s="54">
        <v>706329</v>
      </c>
      <c r="W57" s="55" t="s">
        <v>3813</v>
      </c>
      <c r="X57" s="56" t="s">
        <v>3813</v>
      </c>
      <c r="Y57" s="62" t="s">
        <v>3813</v>
      </c>
      <c r="Z57" s="52">
        <v>169</v>
      </c>
      <c r="AA57" s="53">
        <v>166</v>
      </c>
      <c r="AB57" s="54">
        <v>413</v>
      </c>
      <c r="AC57" s="95">
        <v>311</v>
      </c>
      <c r="AD57" s="49">
        <v>0</v>
      </c>
      <c r="AE57" s="57">
        <v>100</v>
      </c>
      <c r="AF57" s="58">
        <v>0</v>
      </c>
    </row>
    <row r="58" spans="1:32" s="3" customFormat="1" ht="18.75" customHeight="1">
      <c r="A58" s="15">
        <v>56</v>
      </c>
      <c r="B58" s="16">
        <v>59</v>
      </c>
      <c r="C58" s="17" t="s">
        <v>1813</v>
      </c>
      <c r="D58" s="18" t="s">
        <v>465</v>
      </c>
      <c r="E58" s="19" t="s">
        <v>3813</v>
      </c>
      <c r="F58" s="20">
        <v>56</v>
      </c>
      <c r="G58" s="21">
        <v>94007117</v>
      </c>
      <c r="H58" s="22">
        <v>91</v>
      </c>
      <c r="I58" s="23">
        <v>91</v>
      </c>
      <c r="J58" s="24">
        <v>96761488</v>
      </c>
      <c r="K58" s="25">
        <v>472</v>
      </c>
      <c r="L58" s="26">
        <v>469</v>
      </c>
      <c r="M58" s="21">
        <v>779135</v>
      </c>
      <c r="N58" s="22">
        <v>496</v>
      </c>
      <c r="O58" s="23">
        <v>492</v>
      </c>
      <c r="P58" s="24">
        <v>-10250671</v>
      </c>
      <c r="Q58" s="25">
        <v>94</v>
      </c>
      <c r="R58" s="26">
        <v>92</v>
      </c>
      <c r="S58" s="21">
        <v>98882073</v>
      </c>
      <c r="T58" s="22">
        <v>491</v>
      </c>
      <c r="U58" s="23">
        <v>488</v>
      </c>
      <c r="V58" s="24">
        <v>-28757367</v>
      </c>
      <c r="W58" s="25">
        <v>232</v>
      </c>
      <c r="X58" s="26">
        <v>231</v>
      </c>
      <c r="Y58" s="21">
        <v>13784</v>
      </c>
      <c r="Z58" s="22">
        <v>239</v>
      </c>
      <c r="AA58" s="23">
        <v>236</v>
      </c>
      <c r="AB58" s="24">
        <v>312</v>
      </c>
      <c r="AC58" s="93">
        <v>341</v>
      </c>
      <c r="AD58" s="19">
        <v>0</v>
      </c>
      <c r="AE58" s="27">
        <v>100</v>
      </c>
      <c r="AF58" s="28">
        <v>0</v>
      </c>
    </row>
    <row r="59" spans="1:32" s="3" customFormat="1" ht="18.75" customHeight="1">
      <c r="A59" s="29">
        <v>57</v>
      </c>
      <c r="B59" s="30" t="s">
        <v>3813</v>
      </c>
      <c r="C59" s="31" t="s">
        <v>1814</v>
      </c>
      <c r="D59" s="32" t="s">
        <v>3816</v>
      </c>
      <c r="E59" s="42" t="s">
        <v>3813</v>
      </c>
      <c r="F59" s="44">
        <v>57</v>
      </c>
      <c r="G59" s="35">
        <v>93990876</v>
      </c>
      <c r="H59" s="36">
        <v>95</v>
      </c>
      <c r="I59" s="37">
        <v>95</v>
      </c>
      <c r="J59" s="38">
        <v>96198288</v>
      </c>
      <c r="K59" s="39">
        <v>206</v>
      </c>
      <c r="L59" s="40">
        <v>204</v>
      </c>
      <c r="M59" s="35">
        <v>14455529</v>
      </c>
      <c r="N59" s="36">
        <v>40</v>
      </c>
      <c r="O59" s="37">
        <v>39</v>
      </c>
      <c r="P59" s="38">
        <v>73338354</v>
      </c>
      <c r="Q59" s="39">
        <v>46</v>
      </c>
      <c r="R59" s="40">
        <v>45</v>
      </c>
      <c r="S59" s="35">
        <v>131460367</v>
      </c>
      <c r="T59" s="36">
        <v>107</v>
      </c>
      <c r="U59" s="37">
        <v>106</v>
      </c>
      <c r="V59" s="38">
        <v>6199599</v>
      </c>
      <c r="W59" s="39">
        <v>193</v>
      </c>
      <c r="X59" s="40">
        <v>192</v>
      </c>
      <c r="Y59" s="35">
        <v>19045</v>
      </c>
      <c r="Z59" s="36">
        <v>137</v>
      </c>
      <c r="AA59" s="37">
        <v>135</v>
      </c>
      <c r="AB59" s="38">
        <v>479</v>
      </c>
      <c r="AC59" s="94">
        <v>324</v>
      </c>
      <c r="AD59" s="42">
        <v>0</v>
      </c>
      <c r="AE59" s="34">
        <v>100</v>
      </c>
      <c r="AF59" s="43">
        <v>0</v>
      </c>
    </row>
    <row r="60" spans="1:32" s="3" customFormat="1" ht="18.75" customHeight="1">
      <c r="A60" s="29">
        <v>58</v>
      </c>
      <c r="B60" s="30">
        <v>162</v>
      </c>
      <c r="C60" s="31" t="s">
        <v>1815</v>
      </c>
      <c r="D60" s="32" t="s">
        <v>3812</v>
      </c>
      <c r="E60" s="42" t="s">
        <v>3813</v>
      </c>
      <c r="F60" s="44">
        <v>58</v>
      </c>
      <c r="G60" s="35">
        <v>93722766</v>
      </c>
      <c r="H60" s="36">
        <v>7</v>
      </c>
      <c r="I60" s="37">
        <v>7</v>
      </c>
      <c r="J60" s="38">
        <v>166495168</v>
      </c>
      <c r="K60" s="39">
        <v>120</v>
      </c>
      <c r="L60" s="40">
        <v>118</v>
      </c>
      <c r="M60" s="35">
        <v>19837033</v>
      </c>
      <c r="N60" s="36">
        <v>72</v>
      </c>
      <c r="O60" s="37">
        <v>70</v>
      </c>
      <c r="P60" s="38">
        <v>54669257</v>
      </c>
      <c r="Q60" s="39">
        <v>65</v>
      </c>
      <c r="R60" s="40">
        <v>63</v>
      </c>
      <c r="S60" s="35">
        <v>115030321</v>
      </c>
      <c r="T60" s="36">
        <v>131</v>
      </c>
      <c r="U60" s="37">
        <v>129</v>
      </c>
      <c r="V60" s="38">
        <v>4701255</v>
      </c>
      <c r="W60" s="39">
        <v>370</v>
      </c>
      <c r="X60" s="40">
        <v>369</v>
      </c>
      <c r="Y60" s="35">
        <v>1718</v>
      </c>
      <c r="Z60" s="36">
        <v>341</v>
      </c>
      <c r="AA60" s="37">
        <v>337</v>
      </c>
      <c r="AB60" s="38">
        <v>193</v>
      </c>
      <c r="AC60" s="94">
        <v>351</v>
      </c>
      <c r="AD60" s="42">
        <v>0</v>
      </c>
      <c r="AE60" s="34">
        <v>100</v>
      </c>
      <c r="AF60" s="43">
        <v>0</v>
      </c>
    </row>
    <row r="61" spans="1:32" s="3" customFormat="1" ht="18.75" customHeight="1">
      <c r="A61" s="29">
        <v>59</v>
      </c>
      <c r="B61" s="30">
        <v>227</v>
      </c>
      <c r="C61" s="31" t="s">
        <v>1816</v>
      </c>
      <c r="D61" s="32" t="s">
        <v>465</v>
      </c>
      <c r="E61" s="42" t="s">
        <v>3813</v>
      </c>
      <c r="F61" s="44">
        <v>59</v>
      </c>
      <c r="G61" s="35">
        <v>93701078</v>
      </c>
      <c r="H61" s="36">
        <v>109</v>
      </c>
      <c r="I61" s="37">
        <v>109</v>
      </c>
      <c r="J61" s="38">
        <v>93701078</v>
      </c>
      <c r="K61" s="39">
        <v>146</v>
      </c>
      <c r="L61" s="40">
        <v>144</v>
      </c>
      <c r="M61" s="35">
        <v>17139530</v>
      </c>
      <c r="N61" s="36">
        <v>65</v>
      </c>
      <c r="O61" s="37">
        <v>63</v>
      </c>
      <c r="P61" s="38">
        <v>58068196</v>
      </c>
      <c r="Q61" s="39">
        <v>47</v>
      </c>
      <c r="R61" s="40">
        <v>46</v>
      </c>
      <c r="S61" s="35">
        <v>131370946</v>
      </c>
      <c r="T61" s="36">
        <v>422</v>
      </c>
      <c r="U61" s="37">
        <v>419</v>
      </c>
      <c r="V61" s="38">
        <v>-4276315</v>
      </c>
      <c r="W61" s="39">
        <v>23</v>
      </c>
      <c r="X61" s="40">
        <v>23</v>
      </c>
      <c r="Y61" s="35">
        <v>58212</v>
      </c>
      <c r="Z61" s="36">
        <v>202</v>
      </c>
      <c r="AA61" s="37">
        <v>199</v>
      </c>
      <c r="AB61" s="38">
        <v>359</v>
      </c>
      <c r="AC61" s="94">
        <v>384</v>
      </c>
      <c r="AD61" s="42">
        <v>0</v>
      </c>
      <c r="AE61" s="34">
        <v>100</v>
      </c>
      <c r="AF61" s="43">
        <v>0</v>
      </c>
    </row>
    <row r="62" spans="1:32" s="3" customFormat="1" ht="18.75" customHeight="1">
      <c r="A62" s="45">
        <v>60</v>
      </c>
      <c r="B62" s="46">
        <v>121</v>
      </c>
      <c r="C62" s="47" t="s">
        <v>1817</v>
      </c>
      <c r="D62" s="48" t="s">
        <v>3816</v>
      </c>
      <c r="E62" s="49" t="s">
        <v>3813</v>
      </c>
      <c r="F62" s="50">
        <v>60</v>
      </c>
      <c r="G62" s="51">
        <v>93502188</v>
      </c>
      <c r="H62" s="52">
        <v>73</v>
      </c>
      <c r="I62" s="53">
        <v>73</v>
      </c>
      <c r="J62" s="54">
        <v>98770277</v>
      </c>
      <c r="K62" s="55" t="s">
        <v>3813</v>
      </c>
      <c r="L62" s="56" t="s">
        <v>3813</v>
      </c>
      <c r="M62" s="62" t="s">
        <v>3813</v>
      </c>
      <c r="N62" s="52">
        <v>185</v>
      </c>
      <c r="O62" s="53">
        <v>182</v>
      </c>
      <c r="P62" s="54">
        <v>28047387</v>
      </c>
      <c r="Q62" s="55">
        <v>68</v>
      </c>
      <c r="R62" s="56">
        <v>66</v>
      </c>
      <c r="S62" s="51">
        <v>113387204</v>
      </c>
      <c r="T62" s="52" t="s">
        <v>3813</v>
      </c>
      <c r="U62" s="53" t="s">
        <v>3813</v>
      </c>
      <c r="V62" s="63" t="s">
        <v>3813</v>
      </c>
      <c r="W62" s="55">
        <v>152</v>
      </c>
      <c r="X62" s="56">
        <v>151</v>
      </c>
      <c r="Y62" s="51">
        <v>24440</v>
      </c>
      <c r="Z62" s="52">
        <v>264</v>
      </c>
      <c r="AA62" s="53">
        <v>260</v>
      </c>
      <c r="AB62" s="54">
        <v>276</v>
      </c>
      <c r="AC62" s="95">
        <v>341</v>
      </c>
      <c r="AD62" s="49">
        <v>0</v>
      </c>
      <c r="AE62" s="57">
        <v>100</v>
      </c>
      <c r="AF62" s="58">
        <v>0</v>
      </c>
    </row>
    <row r="63" spans="1:32" s="3" customFormat="1" ht="18.75" customHeight="1">
      <c r="A63" s="174">
        <v>61</v>
      </c>
      <c r="B63" s="175" t="s">
        <v>3813</v>
      </c>
      <c r="C63" s="176" t="s">
        <v>1818</v>
      </c>
      <c r="D63" s="177" t="s">
        <v>3815</v>
      </c>
      <c r="E63" s="178" t="s">
        <v>3813</v>
      </c>
      <c r="F63" s="179">
        <v>61</v>
      </c>
      <c r="G63" s="180">
        <v>92913309</v>
      </c>
      <c r="H63" s="181">
        <v>99</v>
      </c>
      <c r="I63" s="182">
        <v>99</v>
      </c>
      <c r="J63" s="183">
        <v>95895720</v>
      </c>
      <c r="K63" s="184">
        <v>302</v>
      </c>
      <c r="L63" s="185">
        <v>300</v>
      </c>
      <c r="M63" s="180">
        <v>10084137</v>
      </c>
      <c r="N63" s="181">
        <v>244</v>
      </c>
      <c r="O63" s="182">
        <v>240</v>
      </c>
      <c r="P63" s="183">
        <v>22361672</v>
      </c>
      <c r="Q63" s="184">
        <v>168</v>
      </c>
      <c r="R63" s="185">
        <v>165</v>
      </c>
      <c r="S63" s="180">
        <v>72827259</v>
      </c>
      <c r="T63" s="181">
        <v>198</v>
      </c>
      <c r="U63" s="182">
        <v>196</v>
      </c>
      <c r="V63" s="183">
        <v>2444196</v>
      </c>
      <c r="W63" s="184" t="s">
        <v>3813</v>
      </c>
      <c r="X63" s="185" t="s">
        <v>3813</v>
      </c>
      <c r="Y63" s="191" t="s">
        <v>3813</v>
      </c>
      <c r="Z63" s="181">
        <v>98</v>
      </c>
      <c r="AA63" s="182">
        <v>96</v>
      </c>
      <c r="AB63" s="183">
        <v>581</v>
      </c>
      <c r="AC63" s="186">
        <v>322</v>
      </c>
      <c r="AD63" s="178">
        <v>0</v>
      </c>
      <c r="AE63" s="187">
        <v>100</v>
      </c>
      <c r="AF63" s="188">
        <v>0</v>
      </c>
    </row>
    <row r="64" spans="1:32" s="3" customFormat="1" ht="18.75" customHeight="1">
      <c r="A64" s="159">
        <v>62</v>
      </c>
      <c r="B64" s="160" t="s">
        <v>3813</v>
      </c>
      <c r="C64" s="161" t="s">
        <v>1819</v>
      </c>
      <c r="D64" s="162" t="s">
        <v>3815</v>
      </c>
      <c r="E64" s="163" t="s">
        <v>3813</v>
      </c>
      <c r="F64" s="164">
        <v>62</v>
      </c>
      <c r="G64" s="165">
        <v>92820898</v>
      </c>
      <c r="H64" s="166">
        <v>29</v>
      </c>
      <c r="I64" s="167">
        <v>29</v>
      </c>
      <c r="J64" s="168">
        <v>116241669</v>
      </c>
      <c r="K64" s="169">
        <v>11</v>
      </c>
      <c r="L64" s="170">
        <v>10</v>
      </c>
      <c r="M64" s="165">
        <v>47018329</v>
      </c>
      <c r="N64" s="166">
        <v>61</v>
      </c>
      <c r="O64" s="167">
        <v>59</v>
      </c>
      <c r="P64" s="168">
        <v>59047144</v>
      </c>
      <c r="Q64" s="169">
        <v>13</v>
      </c>
      <c r="R64" s="170">
        <v>13</v>
      </c>
      <c r="S64" s="165">
        <v>212724818</v>
      </c>
      <c r="T64" s="166">
        <v>393</v>
      </c>
      <c r="U64" s="167">
        <v>390</v>
      </c>
      <c r="V64" s="168">
        <v>-2565885</v>
      </c>
      <c r="W64" s="169">
        <v>126</v>
      </c>
      <c r="X64" s="170">
        <v>125</v>
      </c>
      <c r="Y64" s="165">
        <v>27141</v>
      </c>
      <c r="Z64" s="166">
        <v>37</v>
      </c>
      <c r="AA64" s="167">
        <v>35</v>
      </c>
      <c r="AB64" s="168">
        <v>867</v>
      </c>
      <c r="AC64" s="171">
        <v>321</v>
      </c>
      <c r="AD64" s="163">
        <v>0</v>
      </c>
      <c r="AE64" s="172">
        <v>100</v>
      </c>
      <c r="AF64" s="173">
        <v>0</v>
      </c>
    </row>
    <row r="65" spans="1:32" s="3" customFormat="1" ht="18.75" customHeight="1">
      <c r="A65" s="159">
        <v>63</v>
      </c>
      <c r="B65" s="160">
        <v>74</v>
      </c>
      <c r="C65" s="161" t="s">
        <v>1820</v>
      </c>
      <c r="D65" s="162" t="s">
        <v>3815</v>
      </c>
      <c r="E65" s="163" t="s">
        <v>3813</v>
      </c>
      <c r="F65" s="164">
        <v>63</v>
      </c>
      <c r="G65" s="165">
        <v>92726272</v>
      </c>
      <c r="H65" s="166">
        <v>117</v>
      </c>
      <c r="I65" s="167">
        <v>117</v>
      </c>
      <c r="J65" s="168">
        <v>92989228</v>
      </c>
      <c r="K65" s="169">
        <v>269</v>
      </c>
      <c r="L65" s="170">
        <v>267</v>
      </c>
      <c r="M65" s="165">
        <v>11214815</v>
      </c>
      <c r="N65" s="166">
        <v>388</v>
      </c>
      <c r="O65" s="167">
        <v>384</v>
      </c>
      <c r="P65" s="168">
        <v>11307479</v>
      </c>
      <c r="Q65" s="169">
        <v>222</v>
      </c>
      <c r="R65" s="170">
        <v>219</v>
      </c>
      <c r="S65" s="165">
        <v>58191001</v>
      </c>
      <c r="T65" s="166">
        <v>168</v>
      </c>
      <c r="U65" s="167">
        <v>166</v>
      </c>
      <c r="V65" s="168">
        <v>3286883</v>
      </c>
      <c r="W65" s="169">
        <v>99</v>
      </c>
      <c r="X65" s="170">
        <v>98</v>
      </c>
      <c r="Y65" s="165">
        <v>33254</v>
      </c>
      <c r="Z65" s="166">
        <v>252</v>
      </c>
      <c r="AA65" s="167">
        <v>248</v>
      </c>
      <c r="AB65" s="168">
        <v>295</v>
      </c>
      <c r="AC65" s="171">
        <v>372</v>
      </c>
      <c r="AD65" s="163">
        <v>0</v>
      </c>
      <c r="AE65" s="172">
        <v>100</v>
      </c>
      <c r="AF65" s="173">
        <v>0</v>
      </c>
    </row>
    <row r="66" spans="1:32" s="3" customFormat="1" ht="18.75" customHeight="1">
      <c r="A66" s="159">
        <v>64</v>
      </c>
      <c r="B66" s="160">
        <v>72</v>
      </c>
      <c r="C66" s="161" t="s">
        <v>1821</v>
      </c>
      <c r="D66" s="162" t="s">
        <v>3815</v>
      </c>
      <c r="E66" s="163" t="s">
        <v>3813</v>
      </c>
      <c r="F66" s="164">
        <v>64</v>
      </c>
      <c r="G66" s="165">
        <v>92550749</v>
      </c>
      <c r="H66" s="166">
        <v>45</v>
      </c>
      <c r="I66" s="167">
        <v>45</v>
      </c>
      <c r="J66" s="168">
        <v>107070946</v>
      </c>
      <c r="K66" s="169">
        <v>207</v>
      </c>
      <c r="L66" s="170">
        <v>205</v>
      </c>
      <c r="M66" s="165">
        <v>14414576</v>
      </c>
      <c r="N66" s="166">
        <v>136</v>
      </c>
      <c r="O66" s="167">
        <v>133</v>
      </c>
      <c r="P66" s="168">
        <v>35854693</v>
      </c>
      <c r="Q66" s="169">
        <v>288</v>
      </c>
      <c r="R66" s="170">
        <v>285</v>
      </c>
      <c r="S66" s="165">
        <v>48116209</v>
      </c>
      <c r="T66" s="166">
        <v>50</v>
      </c>
      <c r="U66" s="167">
        <v>50</v>
      </c>
      <c r="V66" s="168">
        <v>11377116</v>
      </c>
      <c r="W66" s="169">
        <v>184</v>
      </c>
      <c r="X66" s="170">
        <v>183</v>
      </c>
      <c r="Y66" s="165">
        <v>19851</v>
      </c>
      <c r="Z66" s="166">
        <v>436</v>
      </c>
      <c r="AA66" s="167">
        <v>432</v>
      </c>
      <c r="AB66" s="168">
        <v>92</v>
      </c>
      <c r="AC66" s="171">
        <v>352</v>
      </c>
      <c r="AD66" s="163">
        <v>0</v>
      </c>
      <c r="AE66" s="172">
        <v>100</v>
      </c>
      <c r="AF66" s="173">
        <v>0</v>
      </c>
    </row>
    <row r="67" spans="1:32" s="3" customFormat="1" ht="18.75" customHeight="1">
      <c r="A67" s="45">
        <v>65</v>
      </c>
      <c r="B67" s="46">
        <v>82</v>
      </c>
      <c r="C67" s="47" t="s">
        <v>1822</v>
      </c>
      <c r="D67" s="48" t="s">
        <v>3373</v>
      </c>
      <c r="E67" s="49" t="s">
        <v>3813</v>
      </c>
      <c r="F67" s="50">
        <v>65</v>
      </c>
      <c r="G67" s="51">
        <v>92540046</v>
      </c>
      <c r="H67" s="52">
        <v>118</v>
      </c>
      <c r="I67" s="53">
        <v>118</v>
      </c>
      <c r="J67" s="54">
        <v>92909176</v>
      </c>
      <c r="K67" s="55">
        <v>137</v>
      </c>
      <c r="L67" s="56">
        <v>135</v>
      </c>
      <c r="M67" s="51">
        <v>17823501</v>
      </c>
      <c r="N67" s="52">
        <v>109</v>
      </c>
      <c r="O67" s="53">
        <v>106</v>
      </c>
      <c r="P67" s="54">
        <v>40569013</v>
      </c>
      <c r="Q67" s="55">
        <v>132</v>
      </c>
      <c r="R67" s="56">
        <v>130</v>
      </c>
      <c r="S67" s="51">
        <v>82574311</v>
      </c>
      <c r="T67" s="52">
        <v>358</v>
      </c>
      <c r="U67" s="53">
        <v>355</v>
      </c>
      <c r="V67" s="54">
        <v>-840326</v>
      </c>
      <c r="W67" s="55">
        <v>372</v>
      </c>
      <c r="X67" s="56">
        <v>371</v>
      </c>
      <c r="Y67" s="51">
        <v>1694</v>
      </c>
      <c r="Z67" s="52">
        <v>38</v>
      </c>
      <c r="AA67" s="53">
        <v>36</v>
      </c>
      <c r="AB67" s="54">
        <v>867</v>
      </c>
      <c r="AC67" s="95">
        <v>321</v>
      </c>
      <c r="AD67" s="49">
        <v>0</v>
      </c>
      <c r="AE67" s="57">
        <v>100</v>
      </c>
      <c r="AF67" s="58">
        <v>0</v>
      </c>
    </row>
    <row r="68" spans="1:32" s="3" customFormat="1" ht="18.75" customHeight="1">
      <c r="A68" s="15">
        <v>66</v>
      </c>
      <c r="B68" s="16">
        <v>195</v>
      </c>
      <c r="C68" s="17" t="s">
        <v>1823</v>
      </c>
      <c r="D68" s="18" t="s">
        <v>3369</v>
      </c>
      <c r="E68" s="19" t="s">
        <v>3813</v>
      </c>
      <c r="F68" s="20">
        <v>66</v>
      </c>
      <c r="G68" s="21">
        <v>92439612</v>
      </c>
      <c r="H68" s="22">
        <v>120</v>
      </c>
      <c r="I68" s="23">
        <v>120</v>
      </c>
      <c r="J68" s="24">
        <v>92439612</v>
      </c>
      <c r="K68" s="25">
        <v>254</v>
      </c>
      <c r="L68" s="26">
        <v>252</v>
      </c>
      <c r="M68" s="21">
        <v>11992799</v>
      </c>
      <c r="N68" s="22">
        <v>273</v>
      </c>
      <c r="O68" s="23">
        <v>269</v>
      </c>
      <c r="P68" s="24">
        <v>20050922</v>
      </c>
      <c r="Q68" s="25">
        <v>468</v>
      </c>
      <c r="R68" s="26">
        <v>464</v>
      </c>
      <c r="S68" s="21">
        <v>24995687</v>
      </c>
      <c r="T68" s="22">
        <v>130</v>
      </c>
      <c r="U68" s="23">
        <v>128</v>
      </c>
      <c r="V68" s="24">
        <v>4758736</v>
      </c>
      <c r="W68" s="25">
        <v>426</v>
      </c>
      <c r="X68" s="26">
        <v>425</v>
      </c>
      <c r="Y68" s="21">
        <v>76</v>
      </c>
      <c r="Z68" s="22">
        <v>483</v>
      </c>
      <c r="AA68" s="23">
        <v>479</v>
      </c>
      <c r="AB68" s="24">
        <v>47</v>
      </c>
      <c r="AC68" s="93">
        <v>311</v>
      </c>
      <c r="AD68" s="19">
        <v>0</v>
      </c>
      <c r="AE68" s="27">
        <v>100</v>
      </c>
      <c r="AF68" s="28">
        <v>0</v>
      </c>
    </row>
    <row r="69" spans="1:32" s="3" customFormat="1" ht="18.75" customHeight="1">
      <c r="A69" s="29">
        <v>67</v>
      </c>
      <c r="B69" s="30">
        <v>60</v>
      </c>
      <c r="C69" s="31" t="s">
        <v>806</v>
      </c>
      <c r="D69" s="32" t="s">
        <v>465</v>
      </c>
      <c r="E69" s="42" t="s">
        <v>3813</v>
      </c>
      <c r="F69" s="44">
        <v>67</v>
      </c>
      <c r="G69" s="35">
        <v>92363353</v>
      </c>
      <c r="H69" s="36">
        <v>47</v>
      </c>
      <c r="I69" s="37">
        <v>47</v>
      </c>
      <c r="J69" s="38">
        <v>106508577</v>
      </c>
      <c r="K69" s="39">
        <v>485</v>
      </c>
      <c r="L69" s="40">
        <v>482</v>
      </c>
      <c r="M69" s="35">
        <v>-3009842</v>
      </c>
      <c r="N69" s="36">
        <v>31</v>
      </c>
      <c r="O69" s="37">
        <v>30</v>
      </c>
      <c r="P69" s="38">
        <v>83342122</v>
      </c>
      <c r="Q69" s="39">
        <v>19</v>
      </c>
      <c r="R69" s="40">
        <v>19</v>
      </c>
      <c r="S69" s="35">
        <v>184661658</v>
      </c>
      <c r="T69" s="36">
        <v>478</v>
      </c>
      <c r="U69" s="37">
        <v>475</v>
      </c>
      <c r="V69" s="38">
        <v>-15585682</v>
      </c>
      <c r="W69" s="39">
        <v>38</v>
      </c>
      <c r="X69" s="40">
        <v>38</v>
      </c>
      <c r="Y69" s="35">
        <v>52145</v>
      </c>
      <c r="Z69" s="36">
        <v>125</v>
      </c>
      <c r="AA69" s="37">
        <v>123</v>
      </c>
      <c r="AB69" s="38">
        <v>512</v>
      </c>
      <c r="AC69" s="94">
        <v>311</v>
      </c>
      <c r="AD69" s="42">
        <v>0</v>
      </c>
      <c r="AE69" s="34">
        <v>100</v>
      </c>
      <c r="AF69" s="43">
        <v>0</v>
      </c>
    </row>
    <row r="70" spans="1:32" s="3" customFormat="1" ht="18.75" customHeight="1">
      <c r="A70" s="29">
        <v>68</v>
      </c>
      <c r="B70" s="30">
        <v>32</v>
      </c>
      <c r="C70" s="31" t="s">
        <v>807</v>
      </c>
      <c r="D70" s="32" t="s">
        <v>465</v>
      </c>
      <c r="E70" s="42" t="s">
        <v>3813</v>
      </c>
      <c r="F70" s="44">
        <v>68</v>
      </c>
      <c r="G70" s="35">
        <v>92362433</v>
      </c>
      <c r="H70" s="36">
        <v>115</v>
      </c>
      <c r="I70" s="37">
        <v>115</v>
      </c>
      <c r="J70" s="38">
        <v>93118056</v>
      </c>
      <c r="K70" s="39">
        <v>113</v>
      </c>
      <c r="L70" s="40">
        <v>111</v>
      </c>
      <c r="M70" s="35">
        <v>20432464</v>
      </c>
      <c r="N70" s="36">
        <v>28</v>
      </c>
      <c r="O70" s="37">
        <v>27</v>
      </c>
      <c r="P70" s="38">
        <v>85091597</v>
      </c>
      <c r="Q70" s="39">
        <v>75</v>
      </c>
      <c r="R70" s="40">
        <v>73</v>
      </c>
      <c r="S70" s="35">
        <v>108122755</v>
      </c>
      <c r="T70" s="36">
        <v>43</v>
      </c>
      <c r="U70" s="37">
        <v>43</v>
      </c>
      <c r="V70" s="38">
        <v>11857323</v>
      </c>
      <c r="W70" s="39">
        <v>305</v>
      </c>
      <c r="X70" s="40">
        <v>304</v>
      </c>
      <c r="Y70" s="35">
        <v>6720</v>
      </c>
      <c r="Z70" s="36">
        <v>342</v>
      </c>
      <c r="AA70" s="37">
        <v>338</v>
      </c>
      <c r="AB70" s="38">
        <v>193</v>
      </c>
      <c r="AC70" s="94">
        <v>341</v>
      </c>
      <c r="AD70" s="42">
        <v>0</v>
      </c>
      <c r="AE70" s="34">
        <v>100</v>
      </c>
      <c r="AF70" s="43">
        <v>0</v>
      </c>
    </row>
    <row r="71" spans="1:32" s="3" customFormat="1" ht="18.75" customHeight="1">
      <c r="A71" s="159">
        <v>69</v>
      </c>
      <c r="B71" s="160" t="s">
        <v>3813</v>
      </c>
      <c r="C71" s="161" t="s">
        <v>808</v>
      </c>
      <c r="D71" s="162" t="s">
        <v>3815</v>
      </c>
      <c r="E71" s="163" t="s">
        <v>3813</v>
      </c>
      <c r="F71" s="164">
        <v>69</v>
      </c>
      <c r="G71" s="165">
        <v>92119384</v>
      </c>
      <c r="H71" s="166">
        <v>114</v>
      </c>
      <c r="I71" s="167">
        <v>114</v>
      </c>
      <c r="J71" s="168">
        <v>93135402</v>
      </c>
      <c r="K71" s="169">
        <v>314</v>
      </c>
      <c r="L71" s="170">
        <v>312</v>
      </c>
      <c r="M71" s="165">
        <v>9748499</v>
      </c>
      <c r="N71" s="166">
        <v>444</v>
      </c>
      <c r="O71" s="167">
        <v>440</v>
      </c>
      <c r="P71" s="168">
        <v>7097444</v>
      </c>
      <c r="Q71" s="169">
        <v>377</v>
      </c>
      <c r="R71" s="170">
        <v>374</v>
      </c>
      <c r="S71" s="165">
        <v>36897583</v>
      </c>
      <c r="T71" s="166">
        <v>328</v>
      </c>
      <c r="U71" s="167">
        <v>326</v>
      </c>
      <c r="V71" s="168">
        <v>156237</v>
      </c>
      <c r="W71" s="169">
        <v>67</v>
      </c>
      <c r="X71" s="170">
        <v>67</v>
      </c>
      <c r="Y71" s="165">
        <v>43305</v>
      </c>
      <c r="Z71" s="166">
        <v>447</v>
      </c>
      <c r="AA71" s="167">
        <v>443</v>
      </c>
      <c r="AB71" s="168">
        <v>83</v>
      </c>
      <c r="AC71" s="171">
        <v>383</v>
      </c>
      <c r="AD71" s="163">
        <v>0</v>
      </c>
      <c r="AE71" s="172">
        <v>100</v>
      </c>
      <c r="AF71" s="173">
        <v>0</v>
      </c>
    </row>
    <row r="72" spans="1:32" s="3" customFormat="1" ht="18.75" customHeight="1">
      <c r="A72" s="142">
        <v>70</v>
      </c>
      <c r="B72" s="143">
        <v>62</v>
      </c>
      <c r="C72" s="144" t="s">
        <v>809</v>
      </c>
      <c r="D72" s="145" t="s">
        <v>3815</v>
      </c>
      <c r="E72" s="146" t="s">
        <v>3813</v>
      </c>
      <c r="F72" s="147">
        <v>70</v>
      </c>
      <c r="G72" s="148">
        <v>92085897</v>
      </c>
      <c r="H72" s="149">
        <v>31</v>
      </c>
      <c r="I72" s="150">
        <v>31</v>
      </c>
      <c r="J72" s="151">
        <v>114335765</v>
      </c>
      <c r="K72" s="152">
        <v>30</v>
      </c>
      <c r="L72" s="153">
        <v>29</v>
      </c>
      <c r="M72" s="148">
        <v>34894473</v>
      </c>
      <c r="N72" s="149">
        <v>83</v>
      </c>
      <c r="O72" s="150">
        <v>81</v>
      </c>
      <c r="P72" s="151">
        <v>48721648</v>
      </c>
      <c r="Q72" s="152">
        <v>7</v>
      </c>
      <c r="R72" s="153">
        <v>7</v>
      </c>
      <c r="S72" s="148">
        <v>264054105</v>
      </c>
      <c r="T72" s="149">
        <v>450</v>
      </c>
      <c r="U72" s="150">
        <v>447</v>
      </c>
      <c r="V72" s="151">
        <v>-8113096</v>
      </c>
      <c r="W72" s="152">
        <v>260</v>
      </c>
      <c r="X72" s="153">
        <v>259</v>
      </c>
      <c r="Y72" s="148">
        <v>10596</v>
      </c>
      <c r="Z72" s="149">
        <v>135</v>
      </c>
      <c r="AA72" s="150">
        <v>133</v>
      </c>
      <c r="AB72" s="151">
        <v>480</v>
      </c>
      <c r="AC72" s="156">
        <v>361</v>
      </c>
      <c r="AD72" s="146">
        <v>0</v>
      </c>
      <c r="AE72" s="157">
        <v>100</v>
      </c>
      <c r="AF72" s="158">
        <v>0</v>
      </c>
    </row>
    <row r="73" spans="1:32" s="3" customFormat="1" ht="18.75" customHeight="1">
      <c r="A73" s="15">
        <v>71</v>
      </c>
      <c r="B73" s="16">
        <v>219</v>
      </c>
      <c r="C73" s="17" t="s">
        <v>810</v>
      </c>
      <c r="D73" s="18" t="s">
        <v>3816</v>
      </c>
      <c r="E73" s="19" t="s">
        <v>3813</v>
      </c>
      <c r="F73" s="20">
        <v>71</v>
      </c>
      <c r="G73" s="21">
        <v>91907764</v>
      </c>
      <c r="H73" s="22">
        <v>111</v>
      </c>
      <c r="I73" s="23">
        <v>111</v>
      </c>
      <c r="J73" s="24">
        <v>93520255</v>
      </c>
      <c r="K73" s="25">
        <v>38</v>
      </c>
      <c r="L73" s="26">
        <v>37</v>
      </c>
      <c r="M73" s="21">
        <v>32155907</v>
      </c>
      <c r="N73" s="22">
        <v>213</v>
      </c>
      <c r="O73" s="23">
        <v>209</v>
      </c>
      <c r="P73" s="24">
        <v>24935187</v>
      </c>
      <c r="Q73" s="25">
        <v>306</v>
      </c>
      <c r="R73" s="26">
        <v>303</v>
      </c>
      <c r="S73" s="21">
        <v>45411526</v>
      </c>
      <c r="T73" s="22">
        <v>57</v>
      </c>
      <c r="U73" s="23">
        <v>57</v>
      </c>
      <c r="V73" s="24">
        <v>10197742</v>
      </c>
      <c r="W73" s="25">
        <v>35</v>
      </c>
      <c r="X73" s="26">
        <v>35</v>
      </c>
      <c r="Y73" s="21">
        <v>53257</v>
      </c>
      <c r="Z73" s="22">
        <v>143</v>
      </c>
      <c r="AA73" s="23">
        <v>141</v>
      </c>
      <c r="AB73" s="24">
        <v>462</v>
      </c>
      <c r="AC73" s="93">
        <v>371</v>
      </c>
      <c r="AD73" s="19">
        <v>0</v>
      </c>
      <c r="AE73" s="27">
        <v>100</v>
      </c>
      <c r="AF73" s="28">
        <v>0</v>
      </c>
    </row>
    <row r="74" spans="1:32" s="3" customFormat="1" ht="18.75" customHeight="1">
      <c r="A74" s="29">
        <v>72</v>
      </c>
      <c r="B74" s="30">
        <v>12</v>
      </c>
      <c r="C74" s="31" t="s">
        <v>811</v>
      </c>
      <c r="D74" s="32" t="s">
        <v>812</v>
      </c>
      <c r="E74" s="42" t="s">
        <v>3813</v>
      </c>
      <c r="F74" s="44">
        <v>72</v>
      </c>
      <c r="G74" s="35">
        <v>91804065</v>
      </c>
      <c r="H74" s="36">
        <v>108</v>
      </c>
      <c r="I74" s="37">
        <v>108</v>
      </c>
      <c r="J74" s="38">
        <v>94275861</v>
      </c>
      <c r="K74" s="39">
        <v>306</v>
      </c>
      <c r="L74" s="40">
        <v>304</v>
      </c>
      <c r="M74" s="35">
        <v>9981403</v>
      </c>
      <c r="N74" s="36">
        <v>260</v>
      </c>
      <c r="O74" s="37">
        <v>256</v>
      </c>
      <c r="P74" s="38">
        <v>21013724</v>
      </c>
      <c r="Q74" s="39">
        <v>273</v>
      </c>
      <c r="R74" s="40">
        <v>270</v>
      </c>
      <c r="S74" s="35">
        <v>50117877</v>
      </c>
      <c r="T74" s="36">
        <v>387</v>
      </c>
      <c r="U74" s="37">
        <v>384</v>
      </c>
      <c r="V74" s="38">
        <v>-2346269</v>
      </c>
      <c r="W74" s="39" t="s">
        <v>3813</v>
      </c>
      <c r="X74" s="40" t="s">
        <v>3813</v>
      </c>
      <c r="Y74" s="41" t="s">
        <v>3813</v>
      </c>
      <c r="Z74" s="36">
        <v>340</v>
      </c>
      <c r="AA74" s="37">
        <v>336</v>
      </c>
      <c r="AB74" s="38">
        <v>194</v>
      </c>
      <c r="AC74" s="94">
        <v>312</v>
      </c>
      <c r="AD74" s="42">
        <v>0</v>
      </c>
      <c r="AE74" s="34">
        <v>100</v>
      </c>
      <c r="AF74" s="43">
        <v>0</v>
      </c>
    </row>
    <row r="75" spans="1:32" s="3" customFormat="1" ht="18.75" customHeight="1">
      <c r="A75" s="159">
        <v>73</v>
      </c>
      <c r="B75" s="160">
        <v>55</v>
      </c>
      <c r="C75" s="161" t="s">
        <v>813</v>
      </c>
      <c r="D75" s="162" t="s">
        <v>3815</v>
      </c>
      <c r="E75" s="163" t="s">
        <v>3813</v>
      </c>
      <c r="F75" s="164">
        <v>73</v>
      </c>
      <c r="G75" s="165">
        <v>91712389</v>
      </c>
      <c r="H75" s="166">
        <v>78</v>
      </c>
      <c r="I75" s="167">
        <v>78</v>
      </c>
      <c r="J75" s="168">
        <v>98444313</v>
      </c>
      <c r="K75" s="169">
        <v>232</v>
      </c>
      <c r="L75" s="170">
        <v>230</v>
      </c>
      <c r="M75" s="165">
        <v>13137808</v>
      </c>
      <c r="N75" s="166">
        <v>131</v>
      </c>
      <c r="O75" s="167">
        <v>128</v>
      </c>
      <c r="P75" s="168">
        <v>36804688</v>
      </c>
      <c r="Q75" s="169">
        <v>32</v>
      </c>
      <c r="R75" s="170">
        <v>32</v>
      </c>
      <c r="S75" s="165">
        <v>147002351</v>
      </c>
      <c r="T75" s="166">
        <v>248</v>
      </c>
      <c r="U75" s="167">
        <v>246</v>
      </c>
      <c r="V75" s="168">
        <v>1270970</v>
      </c>
      <c r="W75" s="169">
        <v>78</v>
      </c>
      <c r="X75" s="170">
        <v>77</v>
      </c>
      <c r="Y75" s="165">
        <v>40974</v>
      </c>
      <c r="Z75" s="166">
        <v>104</v>
      </c>
      <c r="AA75" s="167">
        <v>102</v>
      </c>
      <c r="AB75" s="168">
        <v>561</v>
      </c>
      <c r="AC75" s="171">
        <v>311</v>
      </c>
      <c r="AD75" s="163">
        <v>0</v>
      </c>
      <c r="AE75" s="172">
        <v>100</v>
      </c>
      <c r="AF75" s="173">
        <v>0</v>
      </c>
    </row>
    <row r="76" spans="1:32" s="3" customFormat="1" ht="18.75" customHeight="1">
      <c r="A76" s="29">
        <v>74</v>
      </c>
      <c r="B76" s="30">
        <v>43</v>
      </c>
      <c r="C76" s="31" t="s">
        <v>814</v>
      </c>
      <c r="D76" s="32" t="s">
        <v>3372</v>
      </c>
      <c r="E76" s="42" t="s">
        <v>3813</v>
      </c>
      <c r="F76" s="44">
        <v>74</v>
      </c>
      <c r="G76" s="35">
        <v>91534512</v>
      </c>
      <c r="H76" s="36">
        <v>87</v>
      </c>
      <c r="I76" s="37">
        <v>87</v>
      </c>
      <c r="J76" s="38">
        <v>97531565</v>
      </c>
      <c r="K76" s="39">
        <v>106</v>
      </c>
      <c r="L76" s="40">
        <v>104</v>
      </c>
      <c r="M76" s="35">
        <v>20959171</v>
      </c>
      <c r="N76" s="36">
        <v>245</v>
      </c>
      <c r="O76" s="37">
        <v>241</v>
      </c>
      <c r="P76" s="38">
        <v>22180771</v>
      </c>
      <c r="Q76" s="39">
        <v>171</v>
      </c>
      <c r="R76" s="40">
        <v>168</v>
      </c>
      <c r="S76" s="35">
        <v>72583227</v>
      </c>
      <c r="T76" s="36">
        <v>404</v>
      </c>
      <c r="U76" s="37">
        <v>401</v>
      </c>
      <c r="V76" s="38">
        <v>-3270804</v>
      </c>
      <c r="W76" s="39">
        <v>384</v>
      </c>
      <c r="X76" s="40">
        <v>383</v>
      </c>
      <c r="Y76" s="35">
        <v>1341</v>
      </c>
      <c r="Z76" s="36">
        <v>347</v>
      </c>
      <c r="AA76" s="37">
        <v>343</v>
      </c>
      <c r="AB76" s="38">
        <v>188</v>
      </c>
      <c r="AC76" s="94">
        <v>356</v>
      </c>
      <c r="AD76" s="42">
        <v>0</v>
      </c>
      <c r="AE76" s="34">
        <v>100</v>
      </c>
      <c r="AF76" s="43">
        <v>0</v>
      </c>
    </row>
    <row r="77" spans="1:32" s="3" customFormat="1" ht="18.75" customHeight="1">
      <c r="A77" s="45">
        <v>75</v>
      </c>
      <c r="B77" s="46">
        <v>7</v>
      </c>
      <c r="C77" s="47" t="s">
        <v>815</v>
      </c>
      <c r="D77" s="48" t="s">
        <v>3369</v>
      </c>
      <c r="E77" s="49" t="s">
        <v>3813</v>
      </c>
      <c r="F77" s="50">
        <v>75</v>
      </c>
      <c r="G77" s="51">
        <v>91526066</v>
      </c>
      <c r="H77" s="52">
        <v>62</v>
      </c>
      <c r="I77" s="53">
        <v>62</v>
      </c>
      <c r="J77" s="54">
        <v>103541075</v>
      </c>
      <c r="K77" s="55">
        <v>12</v>
      </c>
      <c r="L77" s="56">
        <v>11</v>
      </c>
      <c r="M77" s="51">
        <v>46656272</v>
      </c>
      <c r="N77" s="52">
        <v>35</v>
      </c>
      <c r="O77" s="53">
        <v>34</v>
      </c>
      <c r="P77" s="54">
        <v>77415186</v>
      </c>
      <c r="Q77" s="55">
        <v>98</v>
      </c>
      <c r="R77" s="56">
        <v>96</v>
      </c>
      <c r="S77" s="51">
        <v>96840933</v>
      </c>
      <c r="T77" s="52">
        <v>2</v>
      </c>
      <c r="U77" s="53">
        <v>2</v>
      </c>
      <c r="V77" s="54">
        <v>34473157</v>
      </c>
      <c r="W77" s="55">
        <v>378</v>
      </c>
      <c r="X77" s="56">
        <v>377</v>
      </c>
      <c r="Y77" s="51">
        <v>1529</v>
      </c>
      <c r="Z77" s="52">
        <v>309</v>
      </c>
      <c r="AA77" s="53">
        <v>305</v>
      </c>
      <c r="AB77" s="54">
        <v>231</v>
      </c>
      <c r="AC77" s="95">
        <v>313</v>
      </c>
      <c r="AD77" s="49">
        <v>0</v>
      </c>
      <c r="AE77" s="57">
        <v>40</v>
      </c>
      <c r="AF77" s="58">
        <v>60</v>
      </c>
    </row>
    <row r="78" spans="1:32" s="3" customFormat="1" ht="18.75" customHeight="1">
      <c r="A78" s="15">
        <v>76</v>
      </c>
      <c r="B78" s="16">
        <v>90</v>
      </c>
      <c r="C78" s="17" t="s">
        <v>816</v>
      </c>
      <c r="D78" s="18" t="s">
        <v>3369</v>
      </c>
      <c r="E78" s="19" t="s">
        <v>3813</v>
      </c>
      <c r="F78" s="20">
        <v>76</v>
      </c>
      <c r="G78" s="21">
        <v>91302287</v>
      </c>
      <c r="H78" s="22">
        <v>119</v>
      </c>
      <c r="I78" s="23">
        <v>119</v>
      </c>
      <c r="J78" s="24">
        <v>92760282</v>
      </c>
      <c r="K78" s="25">
        <v>89</v>
      </c>
      <c r="L78" s="26">
        <v>87</v>
      </c>
      <c r="M78" s="21">
        <v>23081103</v>
      </c>
      <c r="N78" s="22">
        <v>12</v>
      </c>
      <c r="O78" s="23">
        <v>11</v>
      </c>
      <c r="P78" s="24">
        <v>122165430</v>
      </c>
      <c r="Q78" s="25">
        <v>27</v>
      </c>
      <c r="R78" s="26">
        <v>27</v>
      </c>
      <c r="S78" s="21">
        <v>158490138</v>
      </c>
      <c r="T78" s="22">
        <v>91</v>
      </c>
      <c r="U78" s="23">
        <v>91</v>
      </c>
      <c r="V78" s="24">
        <v>6824198</v>
      </c>
      <c r="W78" s="25">
        <v>160</v>
      </c>
      <c r="X78" s="26">
        <v>159</v>
      </c>
      <c r="Y78" s="21">
        <v>23739</v>
      </c>
      <c r="Z78" s="22">
        <v>65</v>
      </c>
      <c r="AA78" s="23">
        <v>63</v>
      </c>
      <c r="AB78" s="24">
        <v>685</v>
      </c>
      <c r="AC78" s="93">
        <v>321</v>
      </c>
      <c r="AD78" s="19">
        <v>0</v>
      </c>
      <c r="AE78" s="27">
        <v>100</v>
      </c>
      <c r="AF78" s="28">
        <v>0</v>
      </c>
    </row>
    <row r="79" spans="1:32" s="3" customFormat="1" ht="18.75" customHeight="1">
      <c r="A79" s="159">
        <v>77</v>
      </c>
      <c r="B79" s="160" t="s">
        <v>3813</v>
      </c>
      <c r="C79" s="161" t="s">
        <v>94</v>
      </c>
      <c r="D79" s="162" t="s">
        <v>3815</v>
      </c>
      <c r="E79" s="163" t="s">
        <v>3813</v>
      </c>
      <c r="F79" s="164">
        <v>77</v>
      </c>
      <c r="G79" s="165">
        <v>91012528</v>
      </c>
      <c r="H79" s="166">
        <v>112</v>
      </c>
      <c r="I79" s="167">
        <v>112</v>
      </c>
      <c r="J79" s="168">
        <v>93458244</v>
      </c>
      <c r="K79" s="169">
        <v>384</v>
      </c>
      <c r="L79" s="170">
        <v>382</v>
      </c>
      <c r="M79" s="165">
        <v>6816494</v>
      </c>
      <c r="N79" s="166">
        <v>264</v>
      </c>
      <c r="O79" s="167">
        <v>260</v>
      </c>
      <c r="P79" s="168">
        <v>20813246</v>
      </c>
      <c r="Q79" s="169">
        <v>312</v>
      </c>
      <c r="R79" s="170">
        <v>309</v>
      </c>
      <c r="S79" s="165">
        <v>44847986</v>
      </c>
      <c r="T79" s="166">
        <v>273</v>
      </c>
      <c r="U79" s="167">
        <v>271</v>
      </c>
      <c r="V79" s="168">
        <v>860194</v>
      </c>
      <c r="W79" s="169">
        <v>69</v>
      </c>
      <c r="X79" s="170">
        <v>69</v>
      </c>
      <c r="Y79" s="165">
        <v>43221</v>
      </c>
      <c r="Z79" s="166">
        <v>205</v>
      </c>
      <c r="AA79" s="167">
        <v>202</v>
      </c>
      <c r="AB79" s="168">
        <v>357</v>
      </c>
      <c r="AC79" s="171">
        <v>312</v>
      </c>
      <c r="AD79" s="163">
        <v>0</v>
      </c>
      <c r="AE79" s="172">
        <v>94</v>
      </c>
      <c r="AF79" s="173">
        <v>6</v>
      </c>
    </row>
    <row r="80" spans="1:32" s="3" customFormat="1" ht="18.75" customHeight="1">
      <c r="A80" s="159">
        <v>78</v>
      </c>
      <c r="B80" s="160">
        <v>117</v>
      </c>
      <c r="C80" s="161" t="s">
        <v>95</v>
      </c>
      <c r="D80" s="162" t="s">
        <v>3815</v>
      </c>
      <c r="E80" s="163" t="s">
        <v>3813</v>
      </c>
      <c r="F80" s="164">
        <v>78</v>
      </c>
      <c r="G80" s="165">
        <v>90987376</v>
      </c>
      <c r="H80" s="166">
        <v>116</v>
      </c>
      <c r="I80" s="167">
        <v>116</v>
      </c>
      <c r="J80" s="168">
        <v>92993789</v>
      </c>
      <c r="K80" s="169" t="s">
        <v>3813</v>
      </c>
      <c r="L80" s="170" t="s">
        <v>3813</v>
      </c>
      <c r="M80" s="189" t="s">
        <v>3813</v>
      </c>
      <c r="N80" s="166">
        <v>70</v>
      </c>
      <c r="O80" s="167">
        <v>68</v>
      </c>
      <c r="P80" s="168">
        <v>56393450</v>
      </c>
      <c r="Q80" s="169">
        <v>51</v>
      </c>
      <c r="R80" s="170">
        <v>49</v>
      </c>
      <c r="S80" s="165">
        <v>129413294</v>
      </c>
      <c r="T80" s="166" t="s">
        <v>3813</v>
      </c>
      <c r="U80" s="167" t="s">
        <v>3813</v>
      </c>
      <c r="V80" s="196" t="s">
        <v>3813</v>
      </c>
      <c r="W80" s="169">
        <v>434</v>
      </c>
      <c r="X80" s="170">
        <v>433</v>
      </c>
      <c r="Y80" s="165">
        <v>35</v>
      </c>
      <c r="Z80" s="166">
        <v>79</v>
      </c>
      <c r="AA80" s="167">
        <v>77</v>
      </c>
      <c r="AB80" s="168">
        <v>638</v>
      </c>
      <c r="AC80" s="171">
        <v>311</v>
      </c>
      <c r="AD80" s="163">
        <v>0</v>
      </c>
      <c r="AE80" s="172">
        <v>50.01</v>
      </c>
      <c r="AF80" s="173">
        <v>49.99</v>
      </c>
    </row>
    <row r="81" spans="1:32" s="3" customFormat="1" ht="18.75" customHeight="1">
      <c r="A81" s="29">
        <v>79</v>
      </c>
      <c r="B81" s="30">
        <v>37</v>
      </c>
      <c r="C81" s="31" t="s">
        <v>96</v>
      </c>
      <c r="D81" s="32" t="s">
        <v>3368</v>
      </c>
      <c r="E81" s="42" t="s">
        <v>3813</v>
      </c>
      <c r="F81" s="44">
        <v>79</v>
      </c>
      <c r="G81" s="35">
        <v>90890970</v>
      </c>
      <c r="H81" s="36">
        <v>56</v>
      </c>
      <c r="I81" s="37">
        <v>56</v>
      </c>
      <c r="J81" s="38">
        <v>104511232</v>
      </c>
      <c r="K81" s="39">
        <v>402</v>
      </c>
      <c r="L81" s="40">
        <v>400</v>
      </c>
      <c r="M81" s="35">
        <v>5990979</v>
      </c>
      <c r="N81" s="36">
        <v>408</v>
      </c>
      <c r="O81" s="37">
        <v>404</v>
      </c>
      <c r="P81" s="38">
        <v>9892481</v>
      </c>
      <c r="Q81" s="39">
        <v>396</v>
      </c>
      <c r="R81" s="40">
        <v>393</v>
      </c>
      <c r="S81" s="35">
        <v>34516210</v>
      </c>
      <c r="T81" s="36">
        <v>321</v>
      </c>
      <c r="U81" s="37">
        <v>319</v>
      </c>
      <c r="V81" s="38">
        <v>249455</v>
      </c>
      <c r="W81" s="39">
        <v>8</v>
      </c>
      <c r="X81" s="40">
        <v>8</v>
      </c>
      <c r="Y81" s="35">
        <v>68953</v>
      </c>
      <c r="Z81" s="36">
        <v>412</v>
      </c>
      <c r="AA81" s="37">
        <v>408</v>
      </c>
      <c r="AB81" s="38">
        <v>110</v>
      </c>
      <c r="AC81" s="94">
        <v>383</v>
      </c>
      <c r="AD81" s="42">
        <v>0</v>
      </c>
      <c r="AE81" s="34">
        <v>100</v>
      </c>
      <c r="AF81" s="43">
        <v>0</v>
      </c>
    </row>
    <row r="82" spans="1:32" s="3" customFormat="1" ht="18.75" customHeight="1">
      <c r="A82" s="45">
        <v>80</v>
      </c>
      <c r="B82" s="46">
        <v>51</v>
      </c>
      <c r="C82" s="47" t="s">
        <v>97</v>
      </c>
      <c r="D82" s="48" t="s">
        <v>98</v>
      </c>
      <c r="E82" s="65" t="s">
        <v>3813</v>
      </c>
      <c r="F82" s="57">
        <v>80</v>
      </c>
      <c r="G82" s="51">
        <v>90779348</v>
      </c>
      <c r="H82" s="52">
        <v>124</v>
      </c>
      <c r="I82" s="53">
        <v>124</v>
      </c>
      <c r="J82" s="54">
        <v>91216799</v>
      </c>
      <c r="K82" s="55">
        <v>493</v>
      </c>
      <c r="L82" s="56">
        <v>490</v>
      </c>
      <c r="M82" s="51">
        <v>-9576470</v>
      </c>
      <c r="N82" s="52">
        <v>4</v>
      </c>
      <c r="O82" s="53">
        <v>4</v>
      </c>
      <c r="P82" s="54">
        <v>241354786</v>
      </c>
      <c r="Q82" s="55">
        <v>4</v>
      </c>
      <c r="R82" s="56">
        <v>4</v>
      </c>
      <c r="S82" s="51">
        <v>350591166</v>
      </c>
      <c r="T82" s="52">
        <v>483</v>
      </c>
      <c r="U82" s="53">
        <v>480</v>
      </c>
      <c r="V82" s="54">
        <v>-20591238</v>
      </c>
      <c r="W82" s="55">
        <v>267</v>
      </c>
      <c r="X82" s="56">
        <v>266</v>
      </c>
      <c r="Y82" s="51">
        <v>10271</v>
      </c>
      <c r="Z82" s="52">
        <v>76</v>
      </c>
      <c r="AA82" s="53">
        <v>74</v>
      </c>
      <c r="AB82" s="54">
        <v>640</v>
      </c>
      <c r="AC82" s="95">
        <v>210</v>
      </c>
      <c r="AD82" s="49">
        <v>0</v>
      </c>
      <c r="AE82" s="57">
        <v>100</v>
      </c>
      <c r="AF82" s="58">
        <v>0</v>
      </c>
    </row>
    <row r="83" spans="1:32" s="3" customFormat="1" ht="18.75" customHeight="1">
      <c r="A83" s="15">
        <v>81</v>
      </c>
      <c r="B83" s="16">
        <v>189</v>
      </c>
      <c r="C83" s="17" t="s">
        <v>99</v>
      </c>
      <c r="D83" s="18" t="s">
        <v>3816</v>
      </c>
      <c r="E83" s="19" t="s">
        <v>3813</v>
      </c>
      <c r="F83" s="20">
        <v>81</v>
      </c>
      <c r="G83" s="21">
        <v>90565272</v>
      </c>
      <c r="H83" s="22">
        <v>101</v>
      </c>
      <c r="I83" s="23">
        <v>101</v>
      </c>
      <c r="J83" s="24">
        <v>95628446</v>
      </c>
      <c r="K83" s="25">
        <v>214</v>
      </c>
      <c r="L83" s="26">
        <v>212</v>
      </c>
      <c r="M83" s="21">
        <v>14113833</v>
      </c>
      <c r="N83" s="22">
        <v>290</v>
      </c>
      <c r="O83" s="23">
        <v>286</v>
      </c>
      <c r="P83" s="24">
        <v>18686604</v>
      </c>
      <c r="Q83" s="25">
        <v>274</v>
      </c>
      <c r="R83" s="26">
        <v>271</v>
      </c>
      <c r="S83" s="21">
        <v>49966273</v>
      </c>
      <c r="T83" s="22">
        <v>179</v>
      </c>
      <c r="U83" s="23">
        <v>177</v>
      </c>
      <c r="V83" s="24">
        <v>2952901</v>
      </c>
      <c r="W83" s="25">
        <v>139</v>
      </c>
      <c r="X83" s="26">
        <v>138</v>
      </c>
      <c r="Y83" s="21">
        <v>26046</v>
      </c>
      <c r="Z83" s="22">
        <v>220</v>
      </c>
      <c r="AA83" s="23">
        <v>217</v>
      </c>
      <c r="AB83" s="24">
        <v>338</v>
      </c>
      <c r="AC83" s="93">
        <v>383</v>
      </c>
      <c r="AD83" s="19">
        <v>0</v>
      </c>
      <c r="AE83" s="27">
        <v>100</v>
      </c>
      <c r="AF83" s="28">
        <v>0</v>
      </c>
    </row>
    <row r="84" spans="1:32" s="3" customFormat="1" ht="18.75" customHeight="1">
      <c r="A84" s="29">
        <v>82</v>
      </c>
      <c r="B84" s="30">
        <v>26</v>
      </c>
      <c r="C84" s="31" t="s">
        <v>100</v>
      </c>
      <c r="D84" s="32" t="s">
        <v>465</v>
      </c>
      <c r="E84" s="42" t="s">
        <v>3813</v>
      </c>
      <c r="F84" s="44">
        <v>82</v>
      </c>
      <c r="G84" s="35">
        <v>90230947</v>
      </c>
      <c r="H84" s="36">
        <v>123</v>
      </c>
      <c r="I84" s="37">
        <v>123</v>
      </c>
      <c r="J84" s="38">
        <v>91503035</v>
      </c>
      <c r="K84" s="39">
        <v>391</v>
      </c>
      <c r="L84" s="40">
        <v>389</v>
      </c>
      <c r="M84" s="35">
        <v>6615624</v>
      </c>
      <c r="N84" s="36">
        <v>54</v>
      </c>
      <c r="O84" s="37">
        <v>53</v>
      </c>
      <c r="P84" s="38">
        <v>65616725</v>
      </c>
      <c r="Q84" s="39">
        <v>17</v>
      </c>
      <c r="R84" s="40">
        <v>17</v>
      </c>
      <c r="S84" s="35">
        <v>194153349</v>
      </c>
      <c r="T84" s="36">
        <v>446</v>
      </c>
      <c r="U84" s="37">
        <v>443</v>
      </c>
      <c r="V84" s="38">
        <v>-7437408</v>
      </c>
      <c r="W84" s="39">
        <v>153</v>
      </c>
      <c r="X84" s="40">
        <v>152</v>
      </c>
      <c r="Y84" s="35">
        <v>24366</v>
      </c>
      <c r="Z84" s="36">
        <v>138</v>
      </c>
      <c r="AA84" s="37">
        <v>136</v>
      </c>
      <c r="AB84" s="38">
        <v>473</v>
      </c>
      <c r="AC84" s="94">
        <v>369</v>
      </c>
      <c r="AD84" s="42">
        <v>0</v>
      </c>
      <c r="AE84" s="34">
        <v>100</v>
      </c>
      <c r="AF84" s="43">
        <v>0</v>
      </c>
    </row>
    <row r="85" spans="1:32" s="3" customFormat="1" ht="18.75" customHeight="1">
      <c r="A85" s="29">
        <v>83</v>
      </c>
      <c r="B85" s="30">
        <v>140</v>
      </c>
      <c r="C85" s="31" t="s">
        <v>101</v>
      </c>
      <c r="D85" s="32" t="s">
        <v>465</v>
      </c>
      <c r="E85" s="42" t="s">
        <v>3813</v>
      </c>
      <c r="F85" s="44">
        <v>83</v>
      </c>
      <c r="G85" s="35">
        <v>89849984</v>
      </c>
      <c r="H85" s="36">
        <v>71</v>
      </c>
      <c r="I85" s="37">
        <v>71</v>
      </c>
      <c r="J85" s="38">
        <v>100672759</v>
      </c>
      <c r="K85" s="39" t="s">
        <v>3813</v>
      </c>
      <c r="L85" s="40" t="s">
        <v>3813</v>
      </c>
      <c r="M85" s="41" t="s">
        <v>3813</v>
      </c>
      <c r="N85" s="36">
        <v>30</v>
      </c>
      <c r="O85" s="37">
        <v>29</v>
      </c>
      <c r="P85" s="38">
        <v>83835686</v>
      </c>
      <c r="Q85" s="39">
        <v>49</v>
      </c>
      <c r="R85" s="40">
        <v>48</v>
      </c>
      <c r="S85" s="35">
        <v>130032442</v>
      </c>
      <c r="T85" s="36" t="s">
        <v>3813</v>
      </c>
      <c r="U85" s="37" t="s">
        <v>3813</v>
      </c>
      <c r="V85" s="59" t="s">
        <v>3813</v>
      </c>
      <c r="W85" s="39">
        <v>252</v>
      </c>
      <c r="X85" s="40">
        <v>251</v>
      </c>
      <c r="Y85" s="35">
        <v>11726</v>
      </c>
      <c r="Z85" s="36">
        <v>371</v>
      </c>
      <c r="AA85" s="37">
        <v>367</v>
      </c>
      <c r="AB85" s="38">
        <v>155</v>
      </c>
      <c r="AC85" s="94">
        <v>311</v>
      </c>
      <c r="AD85" s="42">
        <v>0</v>
      </c>
      <c r="AE85" s="34">
        <v>100</v>
      </c>
      <c r="AF85" s="43">
        <v>0</v>
      </c>
    </row>
    <row r="86" spans="1:32" s="3" customFormat="1" ht="18.75" customHeight="1">
      <c r="A86" s="159">
        <v>84</v>
      </c>
      <c r="B86" s="160" t="s">
        <v>3813</v>
      </c>
      <c r="C86" s="161" t="s">
        <v>102</v>
      </c>
      <c r="D86" s="162" t="s">
        <v>3815</v>
      </c>
      <c r="E86" s="163" t="s">
        <v>3813</v>
      </c>
      <c r="F86" s="164">
        <v>84</v>
      </c>
      <c r="G86" s="165">
        <v>89653129</v>
      </c>
      <c r="H86" s="166">
        <v>130</v>
      </c>
      <c r="I86" s="167">
        <v>130</v>
      </c>
      <c r="J86" s="168">
        <v>89653129</v>
      </c>
      <c r="K86" s="169" t="s">
        <v>3813</v>
      </c>
      <c r="L86" s="170" t="s">
        <v>3813</v>
      </c>
      <c r="M86" s="189" t="s">
        <v>3813</v>
      </c>
      <c r="N86" s="166" t="s">
        <v>3813</v>
      </c>
      <c r="O86" s="167" t="s">
        <v>3813</v>
      </c>
      <c r="P86" s="196" t="s">
        <v>3813</v>
      </c>
      <c r="Q86" s="169" t="s">
        <v>3813</v>
      </c>
      <c r="R86" s="170" t="s">
        <v>3813</v>
      </c>
      <c r="S86" s="189" t="s">
        <v>3813</v>
      </c>
      <c r="T86" s="166" t="s">
        <v>3813</v>
      </c>
      <c r="U86" s="167" t="s">
        <v>3813</v>
      </c>
      <c r="V86" s="196" t="s">
        <v>3813</v>
      </c>
      <c r="W86" s="169">
        <v>11</v>
      </c>
      <c r="X86" s="170">
        <v>11</v>
      </c>
      <c r="Y86" s="165">
        <v>62842</v>
      </c>
      <c r="Z86" s="166" t="s">
        <v>3813</v>
      </c>
      <c r="AA86" s="167" t="s">
        <v>3813</v>
      </c>
      <c r="AB86" s="196" t="s">
        <v>3813</v>
      </c>
      <c r="AC86" s="171">
        <v>322</v>
      </c>
      <c r="AD86" s="163">
        <v>0</v>
      </c>
      <c r="AE86" s="172">
        <v>100</v>
      </c>
      <c r="AF86" s="173">
        <v>0</v>
      </c>
    </row>
    <row r="87" spans="1:32" s="3" customFormat="1" ht="18.75" customHeight="1">
      <c r="A87" s="142">
        <v>85</v>
      </c>
      <c r="B87" s="143">
        <v>87</v>
      </c>
      <c r="C87" s="144" t="s">
        <v>1075</v>
      </c>
      <c r="D87" s="145" t="s">
        <v>3815</v>
      </c>
      <c r="E87" s="146" t="s">
        <v>3813</v>
      </c>
      <c r="F87" s="147">
        <v>85</v>
      </c>
      <c r="G87" s="148">
        <v>89532387</v>
      </c>
      <c r="H87" s="149">
        <v>97</v>
      </c>
      <c r="I87" s="150">
        <v>97</v>
      </c>
      <c r="J87" s="151">
        <v>96005612</v>
      </c>
      <c r="K87" s="152">
        <v>226</v>
      </c>
      <c r="L87" s="153">
        <v>224</v>
      </c>
      <c r="M87" s="148">
        <v>13292731</v>
      </c>
      <c r="N87" s="149">
        <v>17</v>
      </c>
      <c r="O87" s="150">
        <v>16</v>
      </c>
      <c r="P87" s="151">
        <v>106209055</v>
      </c>
      <c r="Q87" s="152">
        <v>30</v>
      </c>
      <c r="R87" s="153">
        <v>30</v>
      </c>
      <c r="S87" s="148">
        <v>150016731</v>
      </c>
      <c r="T87" s="149">
        <v>455</v>
      </c>
      <c r="U87" s="150">
        <v>452</v>
      </c>
      <c r="V87" s="151">
        <v>-8585080</v>
      </c>
      <c r="W87" s="152">
        <v>417</v>
      </c>
      <c r="X87" s="153">
        <v>416</v>
      </c>
      <c r="Y87" s="148">
        <v>173</v>
      </c>
      <c r="Z87" s="149">
        <v>113</v>
      </c>
      <c r="AA87" s="150">
        <v>111</v>
      </c>
      <c r="AB87" s="151">
        <v>540</v>
      </c>
      <c r="AC87" s="156">
        <v>210</v>
      </c>
      <c r="AD87" s="146">
        <v>0</v>
      </c>
      <c r="AE87" s="157">
        <v>100</v>
      </c>
      <c r="AF87" s="158">
        <v>0</v>
      </c>
    </row>
    <row r="88" spans="1:32" s="3" customFormat="1" ht="18.75" customHeight="1">
      <c r="A88" s="15">
        <v>86</v>
      </c>
      <c r="B88" s="16">
        <v>76</v>
      </c>
      <c r="C88" s="17" t="s">
        <v>1076</v>
      </c>
      <c r="D88" s="18" t="s">
        <v>3812</v>
      </c>
      <c r="E88" s="19" t="s">
        <v>3813</v>
      </c>
      <c r="F88" s="20">
        <v>86</v>
      </c>
      <c r="G88" s="21">
        <v>89118688</v>
      </c>
      <c r="H88" s="22">
        <v>134</v>
      </c>
      <c r="I88" s="23">
        <v>134</v>
      </c>
      <c r="J88" s="24">
        <v>89118688</v>
      </c>
      <c r="K88" s="25">
        <v>132</v>
      </c>
      <c r="L88" s="26">
        <v>130</v>
      </c>
      <c r="M88" s="21">
        <v>18439454</v>
      </c>
      <c r="N88" s="22">
        <v>357</v>
      </c>
      <c r="O88" s="23">
        <v>353</v>
      </c>
      <c r="P88" s="24">
        <v>13801820</v>
      </c>
      <c r="Q88" s="25">
        <v>472</v>
      </c>
      <c r="R88" s="26">
        <v>468</v>
      </c>
      <c r="S88" s="21">
        <v>23673346</v>
      </c>
      <c r="T88" s="22">
        <v>257</v>
      </c>
      <c r="U88" s="23">
        <v>255</v>
      </c>
      <c r="V88" s="24">
        <v>1066748</v>
      </c>
      <c r="W88" s="25">
        <v>404</v>
      </c>
      <c r="X88" s="26">
        <v>403</v>
      </c>
      <c r="Y88" s="21">
        <v>337</v>
      </c>
      <c r="Z88" s="22">
        <v>437</v>
      </c>
      <c r="AA88" s="23">
        <v>433</v>
      </c>
      <c r="AB88" s="24">
        <v>92</v>
      </c>
      <c r="AC88" s="93">
        <v>354</v>
      </c>
      <c r="AD88" s="19">
        <v>0</v>
      </c>
      <c r="AE88" s="27">
        <v>100</v>
      </c>
      <c r="AF88" s="28">
        <v>0</v>
      </c>
    </row>
    <row r="89" spans="1:32" s="3" customFormat="1" ht="18.75" customHeight="1">
      <c r="A89" s="159">
        <v>87</v>
      </c>
      <c r="B89" s="160">
        <v>83</v>
      </c>
      <c r="C89" s="161" t="s">
        <v>1077</v>
      </c>
      <c r="D89" s="162" t="s">
        <v>3815</v>
      </c>
      <c r="E89" s="163" t="s">
        <v>3813</v>
      </c>
      <c r="F89" s="164">
        <v>87</v>
      </c>
      <c r="G89" s="165">
        <v>89081730</v>
      </c>
      <c r="H89" s="166">
        <v>133</v>
      </c>
      <c r="I89" s="167">
        <v>133</v>
      </c>
      <c r="J89" s="168">
        <v>89184239</v>
      </c>
      <c r="K89" s="169">
        <v>18</v>
      </c>
      <c r="L89" s="170">
        <v>17</v>
      </c>
      <c r="M89" s="165">
        <v>40072015</v>
      </c>
      <c r="N89" s="166">
        <v>171</v>
      </c>
      <c r="O89" s="167">
        <v>168</v>
      </c>
      <c r="P89" s="168">
        <v>29527590</v>
      </c>
      <c r="Q89" s="169">
        <v>134</v>
      </c>
      <c r="R89" s="170">
        <v>132</v>
      </c>
      <c r="S89" s="165">
        <v>81286750</v>
      </c>
      <c r="T89" s="166">
        <v>16</v>
      </c>
      <c r="U89" s="167">
        <v>16</v>
      </c>
      <c r="V89" s="168">
        <v>17807300</v>
      </c>
      <c r="W89" s="169">
        <v>313</v>
      </c>
      <c r="X89" s="170">
        <v>312</v>
      </c>
      <c r="Y89" s="165">
        <v>6217</v>
      </c>
      <c r="Z89" s="166">
        <v>147</v>
      </c>
      <c r="AA89" s="167">
        <v>145</v>
      </c>
      <c r="AB89" s="168">
        <v>452</v>
      </c>
      <c r="AC89" s="171">
        <v>382</v>
      </c>
      <c r="AD89" s="163">
        <v>0</v>
      </c>
      <c r="AE89" s="172">
        <v>50</v>
      </c>
      <c r="AF89" s="173">
        <v>50</v>
      </c>
    </row>
    <row r="90" spans="1:32" s="3" customFormat="1" ht="18.75" customHeight="1">
      <c r="A90" s="159">
        <v>88</v>
      </c>
      <c r="B90" s="160">
        <v>116</v>
      </c>
      <c r="C90" s="161" t="s">
        <v>1078</v>
      </c>
      <c r="D90" s="162" t="s">
        <v>3815</v>
      </c>
      <c r="E90" s="163" t="s">
        <v>3813</v>
      </c>
      <c r="F90" s="164">
        <v>88</v>
      </c>
      <c r="G90" s="165">
        <v>88782635</v>
      </c>
      <c r="H90" s="166">
        <v>15</v>
      </c>
      <c r="I90" s="167">
        <v>15</v>
      </c>
      <c r="J90" s="168">
        <v>126494589</v>
      </c>
      <c r="K90" s="169">
        <v>119</v>
      </c>
      <c r="L90" s="170">
        <v>117</v>
      </c>
      <c r="M90" s="165">
        <v>19902553</v>
      </c>
      <c r="N90" s="166">
        <v>126</v>
      </c>
      <c r="O90" s="167">
        <v>123</v>
      </c>
      <c r="P90" s="168">
        <v>37622972</v>
      </c>
      <c r="Q90" s="169">
        <v>143</v>
      </c>
      <c r="R90" s="170">
        <v>141</v>
      </c>
      <c r="S90" s="165">
        <v>79925361</v>
      </c>
      <c r="T90" s="166">
        <v>92</v>
      </c>
      <c r="U90" s="167">
        <v>92</v>
      </c>
      <c r="V90" s="168">
        <v>6796908</v>
      </c>
      <c r="W90" s="169">
        <v>293</v>
      </c>
      <c r="X90" s="170">
        <v>292</v>
      </c>
      <c r="Y90" s="165">
        <v>7767</v>
      </c>
      <c r="Z90" s="166">
        <v>391</v>
      </c>
      <c r="AA90" s="167">
        <v>387</v>
      </c>
      <c r="AB90" s="168">
        <v>132</v>
      </c>
      <c r="AC90" s="171">
        <v>351</v>
      </c>
      <c r="AD90" s="163">
        <v>0</v>
      </c>
      <c r="AE90" s="172">
        <v>0.01</v>
      </c>
      <c r="AF90" s="173">
        <v>99.99</v>
      </c>
    </row>
    <row r="91" spans="1:32" s="3" customFormat="1" ht="18.75" customHeight="1">
      <c r="A91" s="29">
        <v>89</v>
      </c>
      <c r="B91" s="30">
        <v>66</v>
      </c>
      <c r="C91" s="31" t="s">
        <v>1079</v>
      </c>
      <c r="D91" s="32" t="s">
        <v>1734</v>
      </c>
      <c r="E91" s="42" t="s">
        <v>3813</v>
      </c>
      <c r="F91" s="44">
        <v>89</v>
      </c>
      <c r="G91" s="35">
        <v>88605693</v>
      </c>
      <c r="H91" s="36">
        <v>98</v>
      </c>
      <c r="I91" s="37">
        <v>98</v>
      </c>
      <c r="J91" s="38">
        <v>95940216</v>
      </c>
      <c r="K91" s="39">
        <v>13</v>
      </c>
      <c r="L91" s="40">
        <v>12</v>
      </c>
      <c r="M91" s="35">
        <v>42346968</v>
      </c>
      <c r="N91" s="36">
        <v>33</v>
      </c>
      <c r="O91" s="37">
        <v>32</v>
      </c>
      <c r="P91" s="38">
        <v>78384355</v>
      </c>
      <c r="Q91" s="39">
        <v>78</v>
      </c>
      <c r="R91" s="40">
        <v>76</v>
      </c>
      <c r="S91" s="35">
        <v>106256663</v>
      </c>
      <c r="T91" s="36">
        <v>14</v>
      </c>
      <c r="U91" s="37">
        <v>14</v>
      </c>
      <c r="V91" s="38">
        <v>18585957</v>
      </c>
      <c r="W91" s="39" t="s">
        <v>3813</v>
      </c>
      <c r="X91" s="40" t="s">
        <v>3813</v>
      </c>
      <c r="Y91" s="41" t="s">
        <v>3813</v>
      </c>
      <c r="Z91" s="36">
        <v>85</v>
      </c>
      <c r="AA91" s="37">
        <v>83</v>
      </c>
      <c r="AB91" s="38">
        <v>612</v>
      </c>
      <c r="AC91" s="94">
        <v>352</v>
      </c>
      <c r="AD91" s="42">
        <v>0</v>
      </c>
      <c r="AE91" s="34">
        <v>100</v>
      </c>
      <c r="AF91" s="43">
        <v>0</v>
      </c>
    </row>
    <row r="92" spans="1:32" s="3" customFormat="1" ht="18.75" customHeight="1">
      <c r="A92" s="142">
        <v>90</v>
      </c>
      <c r="B92" s="194">
        <v>93</v>
      </c>
      <c r="C92" s="144" t="s">
        <v>1080</v>
      </c>
      <c r="D92" s="145" t="s">
        <v>3815</v>
      </c>
      <c r="E92" s="146" t="s">
        <v>3813</v>
      </c>
      <c r="F92" s="147">
        <v>90</v>
      </c>
      <c r="G92" s="148">
        <v>88528420</v>
      </c>
      <c r="H92" s="149">
        <v>84</v>
      </c>
      <c r="I92" s="150">
        <v>84</v>
      </c>
      <c r="J92" s="151">
        <v>97866175</v>
      </c>
      <c r="K92" s="152">
        <v>286</v>
      </c>
      <c r="L92" s="153">
        <v>284</v>
      </c>
      <c r="M92" s="148">
        <v>10738128</v>
      </c>
      <c r="N92" s="149">
        <v>137</v>
      </c>
      <c r="O92" s="150">
        <v>134</v>
      </c>
      <c r="P92" s="151">
        <v>35014343</v>
      </c>
      <c r="Q92" s="152">
        <v>215</v>
      </c>
      <c r="R92" s="153">
        <v>212</v>
      </c>
      <c r="S92" s="148">
        <v>60322797</v>
      </c>
      <c r="T92" s="149">
        <v>217</v>
      </c>
      <c r="U92" s="150">
        <v>215</v>
      </c>
      <c r="V92" s="151">
        <v>1989249</v>
      </c>
      <c r="W92" s="152">
        <v>148</v>
      </c>
      <c r="X92" s="153">
        <v>147</v>
      </c>
      <c r="Y92" s="148">
        <v>24766</v>
      </c>
      <c r="Z92" s="149">
        <v>40</v>
      </c>
      <c r="AA92" s="150">
        <v>38</v>
      </c>
      <c r="AB92" s="151">
        <v>850</v>
      </c>
      <c r="AC92" s="156">
        <v>311</v>
      </c>
      <c r="AD92" s="146">
        <v>0</v>
      </c>
      <c r="AE92" s="157">
        <v>100</v>
      </c>
      <c r="AF92" s="158">
        <v>0</v>
      </c>
    </row>
    <row r="93" spans="1:32" s="3" customFormat="1" ht="18.75" customHeight="1">
      <c r="A93" s="174">
        <v>91</v>
      </c>
      <c r="B93" s="175" t="s">
        <v>3813</v>
      </c>
      <c r="C93" s="176" t="s">
        <v>1081</v>
      </c>
      <c r="D93" s="177" t="s">
        <v>3815</v>
      </c>
      <c r="E93" s="178" t="s">
        <v>3813</v>
      </c>
      <c r="F93" s="179">
        <v>91</v>
      </c>
      <c r="G93" s="180">
        <v>88301360</v>
      </c>
      <c r="H93" s="181">
        <v>139</v>
      </c>
      <c r="I93" s="182">
        <v>139</v>
      </c>
      <c r="J93" s="183">
        <v>88301360</v>
      </c>
      <c r="K93" s="184">
        <v>176</v>
      </c>
      <c r="L93" s="185">
        <v>174</v>
      </c>
      <c r="M93" s="180">
        <v>15431748</v>
      </c>
      <c r="N93" s="181">
        <v>104</v>
      </c>
      <c r="O93" s="182">
        <v>101</v>
      </c>
      <c r="P93" s="183">
        <v>41670143</v>
      </c>
      <c r="Q93" s="184">
        <v>212</v>
      </c>
      <c r="R93" s="185">
        <v>209</v>
      </c>
      <c r="S93" s="180">
        <v>61618649</v>
      </c>
      <c r="T93" s="181">
        <v>117</v>
      </c>
      <c r="U93" s="182">
        <v>116</v>
      </c>
      <c r="V93" s="183">
        <v>5541238</v>
      </c>
      <c r="W93" s="184">
        <v>40</v>
      </c>
      <c r="X93" s="185">
        <v>40</v>
      </c>
      <c r="Y93" s="180">
        <v>51097</v>
      </c>
      <c r="Z93" s="181">
        <v>289</v>
      </c>
      <c r="AA93" s="182">
        <v>285</v>
      </c>
      <c r="AB93" s="183">
        <v>249</v>
      </c>
      <c r="AC93" s="186">
        <v>384</v>
      </c>
      <c r="AD93" s="178">
        <v>0</v>
      </c>
      <c r="AE93" s="187">
        <v>100</v>
      </c>
      <c r="AF93" s="188">
        <v>0</v>
      </c>
    </row>
    <row r="94" spans="1:32" s="3" customFormat="1" ht="18.75" customHeight="1">
      <c r="A94" s="159">
        <v>92</v>
      </c>
      <c r="B94" s="160">
        <v>224</v>
      </c>
      <c r="C94" s="161" t="s">
        <v>1082</v>
      </c>
      <c r="D94" s="162" t="s">
        <v>3815</v>
      </c>
      <c r="E94" s="163" t="s">
        <v>3813</v>
      </c>
      <c r="F94" s="164">
        <v>92</v>
      </c>
      <c r="G94" s="165">
        <v>88297432</v>
      </c>
      <c r="H94" s="166">
        <v>23</v>
      </c>
      <c r="I94" s="167">
        <v>23</v>
      </c>
      <c r="J94" s="168">
        <v>120226825</v>
      </c>
      <c r="K94" s="169">
        <v>190</v>
      </c>
      <c r="L94" s="170">
        <v>188</v>
      </c>
      <c r="M94" s="165">
        <v>15153358</v>
      </c>
      <c r="N94" s="166">
        <v>338</v>
      </c>
      <c r="O94" s="167">
        <v>334</v>
      </c>
      <c r="P94" s="168">
        <v>15138578</v>
      </c>
      <c r="Q94" s="169">
        <v>255</v>
      </c>
      <c r="R94" s="170">
        <v>252</v>
      </c>
      <c r="S94" s="165">
        <v>52660696</v>
      </c>
      <c r="T94" s="166">
        <v>279</v>
      </c>
      <c r="U94" s="167">
        <v>277</v>
      </c>
      <c r="V94" s="168">
        <v>748813</v>
      </c>
      <c r="W94" s="169">
        <v>155</v>
      </c>
      <c r="X94" s="170">
        <v>154</v>
      </c>
      <c r="Y94" s="165">
        <v>24276</v>
      </c>
      <c r="Z94" s="166">
        <v>165</v>
      </c>
      <c r="AA94" s="167">
        <v>162</v>
      </c>
      <c r="AB94" s="168">
        <v>416</v>
      </c>
      <c r="AC94" s="171">
        <v>384</v>
      </c>
      <c r="AD94" s="163">
        <v>0</v>
      </c>
      <c r="AE94" s="172">
        <v>100</v>
      </c>
      <c r="AF94" s="173">
        <v>0</v>
      </c>
    </row>
    <row r="95" spans="1:32" s="3" customFormat="1" ht="18.75" customHeight="1">
      <c r="A95" s="159">
        <v>93</v>
      </c>
      <c r="B95" s="160" t="s">
        <v>3813</v>
      </c>
      <c r="C95" s="161" t="s">
        <v>2191</v>
      </c>
      <c r="D95" s="162" t="s">
        <v>3815</v>
      </c>
      <c r="E95" s="163" t="s">
        <v>3813</v>
      </c>
      <c r="F95" s="164">
        <v>93</v>
      </c>
      <c r="G95" s="165">
        <v>88139531</v>
      </c>
      <c r="H95" s="166">
        <v>26</v>
      </c>
      <c r="I95" s="167">
        <v>26</v>
      </c>
      <c r="J95" s="168">
        <v>118297690</v>
      </c>
      <c r="K95" s="169">
        <v>76</v>
      </c>
      <c r="L95" s="170">
        <v>75</v>
      </c>
      <c r="M95" s="165">
        <v>24827661</v>
      </c>
      <c r="N95" s="166">
        <v>367</v>
      </c>
      <c r="O95" s="167">
        <v>363</v>
      </c>
      <c r="P95" s="168">
        <v>13177152</v>
      </c>
      <c r="Q95" s="169">
        <v>239</v>
      </c>
      <c r="R95" s="170">
        <v>236</v>
      </c>
      <c r="S95" s="165">
        <v>54746565</v>
      </c>
      <c r="T95" s="166">
        <v>239</v>
      </c>
      <c r="U95" s="167">
        <v>237</v>
      </c>
      <c r="V95" s="168">
        <v>1470980</v>
      </c>
      <c r="W95" s="169">
        <v>306</v>
      </c>
      <c r="X95" s="170">
        <v>305</v>
      </c>
      <c r="Y95" s="165">
        <v>6698</v>
      </c>
      <c r="Z95" s="166">
        <v>45</v>
      </c>
      <c r="AA95" s="167">
        <v>43</v>
      </c>
      <c r="AB95" s="168">
        <v>817</v>
      </c>
      <c r="AC95" s="171">
        <v>382</v>
      </c>
      <c r="AD95" s="163">
        <v>0</v>
      </c>
      <c r="AE95" s="172">
        <v>100</v>
      </c>
      <c r="AF95" s="173">
        <v>0</v>
      </c>
    </row>
    <row r="96" spans="1:32" s="3" customFormat="1" ht="18.75" customHeight="1">
      <c r="A96" s="29">
        <v>94</v>
      </c>
      <c r="B96" s="30" t="s">
        <v>3813</v>
      </c>
      <c r="C96" s="31" t="s">
        <v>2192</v>
      </c>
      <c r="D96" s="32" t="s">
        <v>3815</v>
      </c>
      <c r="E96" s="42" t="s">
        <v>3813</v>
      </c>
      <c r="F96" s="44">
        <v>94</v>
      </c>
      <c r="G96" s="35">
        <v>88027742</v>
      </c>
      <c r="H96" s="36">
        <v>141</v>
      </c>
      <c r="I96" s="37">
        <v>141</v>
      </c>
      <c r="J96" s="38">
        <v>88174804</v>
      </c>
      <c r="K96" s="39">
        <v>235</v>
      </c>
      <c r="L96" s="40">
        <v>233</v>
      </c>
      <c r="M96" s="35">
        <v>13034015</v>
      </c>
      <c r="N96" s="36">
        <v>85</v>
      </c>
      <c r="O96" s="37">
        <v>83</v>
      </c>
      <c r="P96" s="38">
        <v>48224775</v>
      </c>
      <c r="Q96" s="39">
        <v>180</v>
      </c>
      <c r="R96" s="40">
        <v>177</v>
      </c>
      <c r="S96" s="35">
        <v>71021091</v>
      </c>
      <c r="T96" s="36">
        <v>79</v>
      </c>
      <c r="U96" s="37">
        <v>79</v>
      </c>
      <c r="V96" s="38">
        <v>7792137</v>
      </c>
      <c r="W96" s="39">
        <v>277</v>
      </c>
      <c r="X96" s="40">
        <v>276</v>
      </c>
      <c r="Y96" s="35">
        <v>9216</v>
      </c>
      <c r="Z96" s="36">
        <v>262</v>
      </c>
      <c r="AA96" s="37">
        <v>258</v>
      </c>
      <c r="AB96" s="38">
        <v>277</v>
      </c>
      <c r="AC96" s="94">
        <v>331</v>
      </c>
      <c r="AD96" s="42">
        <v>0</v>
      </c>
      <c r="AE96" s="34">
        <v>100</v>
      </c>
      <c r="AF96" s="43">
        <v>0</v>
      </c>
    </row>
    <row r="97" spans="1:32" s="3" customFormat="1" ht="18.75" customHeight="1">
      <c r="A97" s="45">
        <v>95</v>
      </c>
      <c r="B97" s="46">
        <v>133</v>
      </c>
      <c r="C97" s="47" t="s">
        <v>2193</v>
      </c>
      <c r="D97" s="48" t="s">
        <v>3815</v>
      </c>
      <c r="E97" s="49" t="s">
        <v>3813</v>
      </c>
      <c r="F97" s="50">
        <v>95</v>
      </c>
      <c r="G97" s="51">
        <v>88005300</v>
      </c>
      <c r="H97" s="52">
        <v>144</v>
      </c>
      <c r="I97" s="53">
        <v>144</v>
      </c>
      <c r="J97" s="54">
        <v>88025316</v>
      </c>
      <c r="K97" s="55">
        <v>452</v>
      </c>
      <c r="L97" s="56">
        <v>449</v>
      </c>
      <c r="M97" s="51">
        <v>3229353</v>
      </c>
      <c r="N97" s="52">
        <v>240</v>
      </c>
      <c r="O97" s="53">
        <v>236</v>
      </c>
      <c r="P97" s="54">
        <v>22617976</v>
      </c>
      <c r="Q97" s="55">
        <v>70</v>
      </c>
      <c r="R97" s="56">
        <v>68</v>
      </c>
      <c r="S97" s="51">
        <v>111855762</v>
      </c>
      <c r="T97" s="52">
        <v>481</v>
      </c>
      <c r="U97" s="53">
        <v>478</v>
      </c>
      <c r="V97" s="54">
        <v>-17830618</v>
      </c>
      <c r="W97" s="55">
        <v>407</v>
      </c>
      <c r="X97" s="56">
        <v>406</v>
      </c>
      <c r="Y97" s="51">
        <v>279</v>
      </c>
      <c r="Z97" s="52">
        <v>369</v>
      </c>
      <c r="AA97" s="53">
        <v>365</v>
      </c>
      <c r="AB97" s="54">
        <v>158</v>
      </c>
      <c r="AC97" s="95">
        <v>341</v>
      </c>
      <c r="AD97" s="49">
        <v>0</v>
      </c>
      <c r="AE97" s="57">
        <v>100</v>
      </c>
      <c r="AF97" s="58">
        <v>0</v>
      </c>
    </row>
    <row r="98" spans="1:32" s="3" customFormat="1" ht="18.75" customHeight="1">
      <c r="A98" s="15">
        <v>96</v>
      </c>
      <c r="B98" s="16">
        <v>297</v>
      </c>
      <c r="C98" s="17" t="s">
        <v>2194</v>
      </c>
      <c r="D98" s="18" t="s">
        <v>3816</v>
      </c>
      <c r="E98" s="19" t="s">
        <v>3813</v>
      </c>
      <c r="F98" s="20">
        <v>96</v>
      </c>
      <c r="G98" s="21">
        <v>87971962</v>
      </c>
      <c r="H98" s="22">
        <v>135</v>
      </c>
      <c r="I98" s="23">
        <v>135</v>
      </c>
      <c r="J98" s="24">
        <v>88765162</v>
      </c>
      <c r="K98" s="25">
        <v>78</v>
      </c>
      <c r="L98" s="26">
        <v>77</v>
      </c>
      <c r="M98" s="21">
        <v>24748871</v>
      </c>
      <c r="N98" s="22">
        <v>42</v>
      </c>
      <c r="O98" s="23">
        <v>41</v>
      </c>
      <c r="P98" s="24">
        <v>71811984</v>
      </c>
      <c r="Q98" s="25">
        <v>107</v>
      </c>
      <c r="R98" s="26">
        <v>105</v>
      </c>
      <c r="S98" s="21">
        <v>95785623</v>
      </c>
      <c r="T98" s="22">
        <v>143</v>
      </c>
      <c r="U98" s="23">
        <v>141</v>
      </c>
      <c r="V98" s="24">
        <v>4348053</v>
      </c>
      <c r="W98" s="25">
        <v>421</v>
      </c>
      <c r="X98" s="26">
        <v>420</v>
      </c>
      <c r="Y98" s="21">
        <v>102</v>
      </c>
      <c r="Z98" s="22">
        <v>107</v>
      </c>
      <c r="AA98" s="23">
        <v>105</v>
      </c>
      <c r="AB98" s="24">
        <v>550</v>
      </c>
      <c r="AC98" s="93">
        <v>383</v>
      </c>
      <c r="AD98" s="19">
        <v>0</v>
      </c>
      <c r="AE98" s="27">
        <v>100</v>
      </c>
      <c r="AF98" s="28">
        <v>0</v>
      </c>
    </row>
    <row r="99" spans="1:32" s="3" customFormat="1" ht="18.75" customHeight="1">
      <c r="A99" s="29">
        <v>97</v>
      </c>
      <c r="B99" s="30">
        <v>118</v>
      </c>
      <c r="C99" s="31" t="s">
        <v>2195</v>
      </c>
      <c r="D99" s="32" t="s">
        <v>98</v>
      </c>
      <c r="E99" s="42" t="s">
        <v>3813</v>
      </c>
      <c r="F99" s="44">
        <v>97</v>
      </c>
      <c r="G99" s="35">
        <v>87352773</v>
      </c>
      <c r="H99" s="36">
        <v>151</v>
      </c>
      <c r="I99" s="37">
        <v>151</v>
      </c>
      <c r="J99" s="38">
        <v>87352773</v>
      </c>
      <c r="K99" s="39">
        <v>54</v>
      </c>
      <c r="L99" s="40">
        <v>53</v>
      </c>
      <c r="M99" s="35">
        <v>28009116</v>
      </c>
      <c r="N99" s="36">
        <v>24</v>
      </c>
      <c r="O99" s="37">
        <v>23</v>
      </c>
      <c r="P99" s="38">
        <v>90437860</v>
      </c>
      <c r="Q99" s="39">
        <v>73</v>
      </c>
      <c r="R99" s="40">
        <v>71</v>
      </c>
      <c r="S99" s="35">
        <v>109284454</v>
      </c>
      <c r="T99" s="36">
        <v>38</v>
      </c>
      <c r="U99" s="37">
        <v>38</v>
      </c>
      <c r="V99" s="38">
        <v>13766180</v>
      </c>
      <c r="W99" s="39">
        <v>246</v>
      </c>
      <c r="X99" s="40">
        <v>245</v>
      </c>
      <c r="Y99" s="35">
        <v>12400</v>
      </c>
      <c r="Z99" s="36">
        <v>329</v>
      </c>
      <c r="AA99" s="37">
        <v>325</v>
      </c>
      <c r="AB99" s="38">
        <v>202</v>
      </c>
      <c r="AC99" s="94">
        <v>369</v>
      </c>
      <c r="AD99" s="42">
        <v>0</v>
      </c>
      <c r="AE99" s="34">
        <v>100</v>
      </c>
      <c r="AF99" s="43">
        <v>0</v>
      </c>
    </row>
    <row r="100" spans="1:32" s="3" customFormat="1" ht="18.75" customHeight="1">
      <c r="A100" s="29">
        <v>98</v>
      </c>
      <c r="B100" s="30">
        <v>205</v>
      </c>
      <c r="C100" s="31" t="s">
        <v>2196</v>
      </c>
      <c r="D100" s="32" t="s">
        <v>465</v>
      </c>
      <c r="E100" s="33" t="s">
        <v>3813</v>
      </c>
      <c r="F100" s="34">
        <v>98</v>
      </c>
      <c r="G100" s="35">
        <v>87246456</v>
      </c>
      <c r="H100" s="36">
        <v>143</v>
      </c>
      <c r="I100" s="37">
        <v>143</v>
      </c>
      <c r="J100" s="38">
        <v>88121710</v>
      </c>
      <c r="K100" s="39">
        <v>433</v>
      </c>
      <c r="L100" s="40">
        <v>431</v>
      </c>
      <c r="M100" s="35">
        <v>4289694</v>
      </c>
      <c r="N100" s="36">
        <v>276</v>
      </c>
      <c r="O100" s="37">
        <v>272</v>
      </c>
      <c r="P100" s="38">
        <v>19929538</v>
      </c>
      <c r="Q100" s="39">
        <v>182</v>
      </c>
      <c r="R100" s="40">
        <v>179</v>
      </c>
      <c r="S100" s="35">
        <v>70233444</v>
      </c>
      <c r="T100" s="36">
        <v>375</v>
      </c>
      <c r="U100" s="37">
        <v>372</v>
      </c>
      <c r="V100" s="38">
        <v>-1452837</v>
      </c>
      <c r="W100" s="39">
        <v>63</v>
      </c>
      <c r="X100" s="40">
        <v>63</v>
      </c>
      <c r="Y100" s="35">
        <v>43771</v>
      </c>
      <c r="Z100" s="36">
        <v>493</v>
      </c>
      <c r="AA100" s="37">
        <v>489</v>
      </c>
      <c r="AB100" s="38">
        <v>39</v>
      </c>
      <c r="AC100" s="94">
        <v>352</v>
      </c>
      <c r="AD100" s="42">
        <v>0</v>
      </c>
      <c r="AE100" s="34">
        <v>100</v>
      </c>
      <c r="AF100" s="43">
        <v>0</v>
      </c>
    </row>
    <row r="101" spans="1:32" s="3" customFormat="1" ht="18.75" customHeight="1">
      <c r="A101" s="159">
        <v>99</v>
      </c>
      <c r="B101" s="195">
        <v>128</v>
      </c>
      <c r="C101" s="161" t="s">
        <v>2197</v>
      </c>
      <c r="D101" s="162" t="s">
        <v>3815</v>
      </c>
      <c r="E101" s="163" t="s">
        <v>3813</v>
      </c>
      <c r="F101" s="164">
        <v>99</v>
      </c>
      <c r="G101" s="165">
        <v>87024403</v>
      </c>
      <c r="H101" s="166">
        <v>43</v>
      </c>
      <c r="I101" s="167">
        <v>43</v>
      </c>
      <c r="J101" s="168">
        <v>108001801</v>
      </c>
      <c r="K101" s="169">
        <v>102</v>
      </c>
      <c r="L101" s="170">
        <v>100</v>
      </c>
      <c r="M101" s="165">
        <v>21341131</v>
      </c>
      <c r="N101" s="166">
        <v>347</v>
      </c>
      <c r="O101" s="167">
        <v>343</v>
      </c>
      <c r="P101" s="168">
        <v>14566336</v>
      </c>
      <c r="Q101" s="169">
        <v>246</v>
      </c>
      <c r="R101" s="170">
        <v>243</v>
      </c>
      <c r="S101" s="165">
        <v>53621349</v>
      </c>
      <c r="T101" s="166">
        <v>408</v>
      </c>
      <c r="U101" s="167">
        <v>405</v>
      </c>
      <c r="V101" s="168">
        <v>-3432251</v>
      </c>
      <c r="W101" s="169">
        <v>302</v>
      </c>
      <c r="X101" s="170">
        <v>301</v>
      </c>
      <c r="Y101" s="165">
        <v>6933</v>
      </c>
      <c r="Z101" s="166">
        <v>355</v>
      </c>
      <c r="AA101" s="167">
        <v>351</v>
      </c>
      <c r="AB101" s="168">
        <v>180</v>
      </c>
      <c r="AC101" s="171">
        <v>352</v>
      </c>
      <c r="AD101" s="163">
        <v>0</v>
      </c>
      <c r="AE101" s="172">
        <v>100</v>
      </c>
      <c r="AF101" s="173">
        <v>0</v>
      </c>
    </row>
    <row r="102" spans="1:32" s="3" customFormat="1" ht="18.75" customHeight="1">
      <c r="A102" s="142">
        <v>100</v>
      </c>
      <c r="B102" s="143">
        <v>166</v>
      </c>
      <c r="C102" s="144" t="s">
        <v>2198</v>
      </c>
      <c r="D102" s="145" t="s">
        <v>3815</v>
      </c>
      <c r="E102" s="146" t="s">
        <v>3813</v>
      </c>
      <c r="F102" s="147">
        <v>100</v>
      </c>
      <c r="G102" s="148">
        <v>86981426</v>
      </c>
      <c r="H102" s="149">
        <v>16</v>
      </c>
      <c r="I102" s="150">
        <v>16</v>
      </c>
      <c r="J102" s="151">
        <v>125591075</v>
      </c>
      <c r="K102" s="152">
        <v>36</v>
      </c>
      <c r="L102" s="153">
        <v>35</v>
      </c>
      <c r="M102" s="148">
        <v>32854381</v>
      </c>
      <c r="N102" s="149">
        <v>180</v>
      </c>
      <c r="O102" s="150">
        <v>177</v>
      </c>
      <c r="P102" s="151">
        <v>28488872</v>
      </c>
      <c r="Q102" s="152">
        <v>120</v>
      </c>
      <c r="R102" s="153">
        <v>118</v>
      </c>
      <c r="S102" s="148">
        <v>87288015</v>
      </c>
      <c r="T102" s="149">
        <v>386</v>
      </c>
      <c r="U102" s="150">
        <v>383</v>
      </c>
      <c r="V102" s="151">
        <v>-2310420</v>
      </c>
      <c r="W102" s="152">
        <v>169</v>
      </c>
      <c r="X102" s="153">
        <v>168</v>
      </c>
      <c r="Y102" s="148">
        <v>22717</v>
      </c>
      <c r="Z102" s="149">
        <v>218</v>
      </c>
      <c r="AA102" s="150">
        <v>215</v>
      </c>
      <c r="AB102" s="151">
        <v>339</v>
      </c>
      <c r="AC102" s="156">
        <v>383</v>
      </c>
      <c r="AD102" s="146">
        <v>0</v>
      </c>
      <c r="AE102" s="157">
        <v>50</v>
      </c>
      <c r="AF102" s="158">
        <v>50</v>
      </c>
    </row>
    <row r="103" spans="1:32" s="3" customFormat="1" ht="18.75" customHeight="1">
      <c r="A103" s="174">
        <v>101</v>
      </c>
      <c r="B103" s="175" t="s">
        <v>3813</v>
      </c>
      <c r="C103" s="176" t="s">
        <v>2497</v>
      </c>
      <c r="D103" s="177" t="s">
        <v>3815</v>
      </c>
      <c r="E103" s="178" t="s">
        <v>3813</v>
      </c>
      <c r="F103" s="179">
        <v>101</v>
      </c>
      <c r="G103" s="180">
        <v>86763990</v>
      </c>
      <c r="H103" s="181">
        <v>49</v>
      </c>
      <c r="I103" s="182">
        <v>49</v>
      </c>
      <c r="J103" s="183">
        <v>105516098</v>
      </c>
      <c r="K103" s="184">
        <v>283</v>
      </c>
      <c r="L103" s="185">
        <v>281</v>
      </c>
      <c r="M103" s="180">
        <v>10758041</v>
      </c>
      <c r="N103" s="181">
        <v>49</v>
      </c>
      <c r="O103" s="182">
        <v>48</v>
      </c>
      <c r="P103" s="183">
        <v>67755465</v>
      </c>
      <c r="Q103" s="184">
        <v>162</v>
      </c>
      <c r="R103" s="185">
        <v>159</v>
      </c>
      <c r="S103" s="180">
        <v>74153149</v>
      </c>
      <c r="T103" s="181">
        <v>64</v>
      </c>
      <c r="U103" s="182">
        <v>64</v>
      </c>
      <c r="V103" s="183">
        <v>9116999</v>
      </c>
      <c r="W103" s="184">
        <v>299</v>
      </c>
      <c r="X103" s="185">
        <v>298</v>
      </c>
      <c r="Y103" s="180">
        <v>7587</v>
      </c>
      <c r="Z103" s="181">
        <v>409</v>
      </c>
      <c r="AA103" s="182">
        <v>405</v>
      </c>
      <c r="AB103" s="183">
        <v>113</v>
      </c>
      <c r="AC103" s="186">
        <v>371</v>
      </c>
      <c r="AD103" s="178">
        <v>0</v>
      </c>
      <c r="AE103" s="187">
        <v>100</v>
      </c>
      <c r="AF103" s="188">
        <v>0</v>
      </c>
    </row>
    <row r="104" spans="1:32" s="3" customFormat="1" ht="18.75" customHeight="1">
      <c r="A104" s="29">
        <v>102</v>
      </c>
      <c r="B104" s="30" t="s">
        <v>3813</v>
      </c>
      <c r="C104" s="31" t="s">
        <v>2498</v>
      </c>
      <c r="D104" s="32" t="s">
        <v>3814</v>
      </c>
      <c r="E104" s="42">
        <v>1</v>
      </c>
      <c r="F104" s="44" t="s">
        <v>3813</v>
      </c>
      <c r="G104" s="35">
        <v>86463409</v>
      </c>
      <c r="H104" s="36">
        <v>153</v>
      </c>
      <c r="I104" s="37">
        <v>1</v>
      </c>
      <c r="J104" s="38">
        <v>86463409</v>
      </c>
      <c r="K104" s="39">
        <v>7</v>
      </c>
      <c r="L104" s="40">
        <v>1</v>
      </c>
      <c r="M104" s="35">
        <v>54696605</v>
      </c>
      <c r="N104" s="36">
        <v>60</v>
      </c>
      <c r="O104" s="37">
        <v>2</v>
      </c>
      <c r="P104" s="38">
        <v>60178239</v>
      </c>
      <c r="Q104" s="39">
        <v>37</v>
      </c>
      <c r="R104" s="40">
        <v>1</v>
      </c>
      <c r="S104" s="35">
        <v>139705317</v>
      </c>
      <c r="T104" s="36">
        <v>341</v>
      </c>
      <c r="U104" s="37">
        <v>3</v>
      </c>
      <c r="V104" s="38">
        <v>49210</v>
      </c>
      <c r="W104" s="39" t="s">
        <v>3813</v>
      </c>
      <c r="X104" s="40" t="s">
        <v>3813</v>
      </c>
      <c r="Y104" s="41" t="s">
        <v>3813</v>
      </c>
      <c r="Z104" s="36">
        <v>9</v>
      </c>
      <c r="AA104" s="37">
        <v>1</v>
      </c>
      <c r="AB104" s="38">
        <v>1220</v>
      </c>
      <c r="AC104" s="94">
        <v>384</v>
      </c>
      <c r="AD104" s="42">
        <v>99.99</v>
      </c>
      <c r="AE104" s="34">
        <v>0.01</v>
      </c>
      <c r="AF104" s="43">
        <v>0</v>
      </c>
    </row>
    <row r="105" spans="1:32" s="3" customFormat="1" ht="18.75" customHeight="1">
      <c r="A105" s="29">
        <v>103</v>
      </c>
      <c r="B105" s="64">
        <v>298</v>
      </c>
      <c r="C105" s="31" t="s">
        <v>2499</v>
      </c>
      <c r="D105" s="32" t="s">
        <v>3376</v>
      </c>
      <c r="E105" s="42" t="s">
        <v>3813</v>
      </c>
      <c r="F105" s="44">
        <v>102</v>
      </c>
      <c r="G105" s="35">
        <v>86409155</v>
      </c>
      <c r="H105" s="36">
        <v>137</v>
      </c>
      <c r="I105" s="37">
        <v>137</v>
      </c>
      <c r="J105" s="38">
        <v>88455610</v>
      </c>
      <c r="K105" s="39">
        <v>172</v>
      </c>
      <c r="L105" s="40">
        <v>170</v>
      </c>
      <c r="M105" s="35">
        <v>15536066</v>
      </c>
      <c r="N105" s="36">
        <v>281</v>
      </c>
      <c r="O105" s="37">
        <v>277</v>
      </c>
      <c r="P105" s="38">
        <v>19517370</v>
      </c>
      <c r="Q105" s="39">
        <v>339</v>
      </c>
      <c r="R105" s="40">
        <v>336</v>
      </c>
      <c r="S105" s="35">
        <v>41075892</v>
      </c>
      <c r="T105" s="36">
        <v>51</v>
      </c>
      <c r="U105" s="37">
        <v>51</v>
      </c>
      <c r="V105" s="38">
        <v>11320515</v>
      </c>
      <c r="W105" s="39">
        <v>214</v>
      </c>
      <c r="X105" s="40">
        <v>213</v>
      </c>
      <c r="Y105" s="35">
        <v>16176</v>
      </c>
      <c r="Z105" s="36">
        <v>448</v>
      </c>
      <c r="AA105" s="37">
        <v>444</v>
      </c>
      <c r="AB105" s="38">
        <v>82</v>
      </c>
      <c r="AC105" s="94">
        <v>312</v>
      </c>
      <c r="AD105" s="42">
        <v>0</v>
      </c>
      <c r="AE105" s="34">
        <v>100</v>
      </c>
      <c r="AF105" s="43">
        <v>0</v>
      </c>
    </row>
    <row r="106" spans="1:32" s="3" customFormat="1" ht="18.75" customHeight="1">
      <c r="A106" s="29">
        <v>104</v>
      </c>
      <c r="B106" s="30">
        <v>68</v>
      </c>
      <c r="C106" s="31" t="s">
        <v>2500</v>
      </c>
      <c r="D106" s="32" t="s">
        <v>3369</v>
      </c>
      <c r="E106" s="42" t="s">
        <v>3813</v>
      </c>
      <c r="F106" s="44">
        <v>103</v>
      </c>
      <c r="G106" s="35">
        <v>86198114</v>
      </c>
      <c r="H106" s="36">
        <v>150</v>
      </c>
      <c r="I106" s="37">
        <v>150</v>
      </c>
      <c r="J106" s="38">
        <v>87405129</v>
      </c>
      <c r="K106" s="39">
        <v>459</v>
      </c>
      <c r="L106" s="40">
        <v>456</v>
      </c>
      <c r="M106" s="35">
        <v>2768438</v>
      </c>
      <c r="N106" s="36">
        <v>378</v>
      </c>
      <c r="O106" s="37">
        <v>374</v>
      </c>
      <c r="P106" s="38">
        <v>12139540</v>
      </c>
      <c r="Q106" s="39">
        <v>275</v>
      </c>
      <c r="R106" s="40">
        <v>272</v>
      </c>
      <c r="S106" s="35">
        <v>49878194</v>
      </c>
      <c r="T106" s="36">
        <v>330</v>
      </c>
      <c r="U106" s="37">
        <v>328</v>
      </c>
      <c r="V106" s="38">
        <v>151204</v>
      </c>
      <c r="W106" s="39">
        <v>49</v>
      </c>
      <c r="X106" s="40">
        <v>49</v>
      </c>
      <c r="Y106" s="35">
        <v>46247</v>
      </c>
      <c r="Z106" s="36">
        <v>316</v>
      </c>
      <c r="AA106" s="37">
        <v>312</v>
      </c>
      <c r="AB106" s="38">
        <v>227</v>
      </c>
      <c r="AC106" s="94">
        <v>372</v>
      </c>
      <c r="AD106" s="42">
        <v>0</v>
      </c>
      <c r="AE106" s="34">
        <v>100</v>
      </c>
      <c r="AF106" s="43">
        <v>0</v>
      </c>
    </row>
    <row r="107" spans="1:32" s="3" customFormat="1" ht="18.75" customHeight="1">
      <c r="A107" s="45">
        <v>105</v>
      </c>
      <c r="B107" s="46">
        <v>47</v>
      </c>
      <c r="C107" s="47" t="s">
        <v>2398</v>
      </c>
      <c r="D107" s="48" t="s">
        <v>464</v>
      </c>
      <c r="E107" s="49" t="s">
        <v>3813</v>
      </c>
      <c r="F107" s="50">
        <v>104</v>
      </c>
      <c r="G107" s="51">
        <v>86076577</v>
      </c>
      <c r="H107" s="52">
        <v>106</v>
      </c>
      <c r="I107" s="53">
        <v>106</v>
      </c>
      <c r="J107" s="54">
        <v>94661463</v>
      </c>
      <c r="K107" s="55">
        <v>19</v>
      </c>
      <c r="L107" s="56">
        <v>18</v>
      </c>
      <c r="M107" s="51">
        <v>38829031</v>
      </c>
      <c r="N107" s="52">
        <v>200</v>
      </c>
      <c r="O107" s="53">
        <v>196</v>
      </c>
      <c r="P107" s="54">
        <v>25868328</v>
      </c>
      <c r="Q107" s="55">
        <v>249</v>
      </c>
      <c r="R107" s="56">
        <v>246</v>
      </c>
      <c r="S107" s="51">
        <v>53010407</v>
      </c>
      <c r="T107" s="52">
        <v>49</v>
      </c>
      <c r="U107" s="53">
        <v>49</v>
      </c>
      <c r="V107" s="54">
        <v>11433809</v>
      </c>
      <c r="W107" s="55">
        <v>53</v>
      </c>
      <c r="X107" s="56">
        <v>53</v>
      </c>
      <c r="Y107" s="51">
        <v>45319</v>
      </c>
      <c r="Z107" s="52">
        <v>21</v>
      </c>
      <c r="AA107" s="53">
        <v>20</v>
      </c>
      <c r="AB107" s="54">
        <v>1115</v>
      </c>
      <c r="AC107" s="95">
        <v>382</v>
      </c>
      <c r="AD107" s="49">
        <v>0</v>
      </c>
      <c r="AE107" s="57">
        <v>100</v>
      </c>
      <c r="AF107" s="58">
        <v>0</v>
      </c>
    </row>
    <row r="108" spans="1:32" s="3" customFormat="1" ht="18.75" customHeight="1">
      <c r="A108" s="174">
        <v>106</v>
      </c>
      <c r="B108" s="175">
        <v>176</v>
      </c>
      <c r="C108" s="176" t="s">
        <v>2399</v>
      </c>
      <c r="D108" s="177" t="s">
        <v>3815</v>
      </c>
      <c r="E108" s="178" t="s">
        <v>3813</v>
      </c>
      <c r="F108" s="179">
        <v>105</v>
      </c>
      <c r="G108" s="180">
        <v>85336553</v>
      </c>
      <c r="H108" s="181">
        <v>103</v>
      </c>
      <c r="I108" s="182">
        <v>103</v>
      </c>
      <c r="J108" s="183">
        <v>95140763</v>
      </c>
      <c r="K108" s="184">
        <v>68</v>
      </c>
      <c r="L108" s="185">
        <v>67</v>
      </c>
      <c r="M108" s="180">
        <v>26124649</v>
      </c>
      <c r="N108" s="181">
        <v>266</v>
      </c>
      <c r="O108" s="182">
        <v>262</v>
      </c>
      <c r="P108" s="183">
        <v>20560958</v>
      </c>
      <c r="Q108" s="184">
        <v>201</v>
      </c>
      <c r="R108" s="185">
        <v>198</v>
      </c>
      <c r="S108" s="180">
        <v>64414816</v>
      </c>
      <c r="T108" s="181">
        <v>93</v>
      </c>
      <c r="U108" s="182">
        <v>93</v>
      </c>
      <c r="V108" s="183">
        <v>6796323</v>
      </c>
      <c r="W108" s="184">
        <v>101</v>
      </c>
      <c r="X108" s="185">
        <v>100</v>
      </c>
      <c r="Y108" s="180">
        <v>32694</v>
      </c>
      <c r="Z108" s="181">
        <v>55</v>
      </c>
      <c r="AA108" s="182">
        <v>53</v>
      </c>
      <c r="AB108" s="183">
        <v>728</v>
      </c>
      <c r="AC108" s="186">
        <v>321</v>
      </c>
      <c r="AD108" s="178">
        <v>0</v>
      </c>
      <c r="AE108" s="187">
        <v>100</v>
      </c>
      <c r="AF108" s="188">
        <v>0</v>
      </c>
    </row>
    <row r="109" spans="1:32" s="3" customFormat="1" ht="18.75" customHeight="1">
      <c r="A109" s="29">
        <v>107</v>
      </c>
      <c r="B109" s="30">
        <v>65</v>
      </c>
      <c r="C109" s="31" t="s">
        <v>2400</v>
      </c>
      <c r="D109" s="32" t="s">
        <v>465</v>
      </c>
      <c r="E109" s="42" t="s">
        <v>3813</v>
      </c>
      <c r="F109" s="44">
        <v>106</v>
      </c>
      <c r="G109" s="35">
        <v>85327735</v>
      </c>
      <c r="H109" s="36">
        <v>154</v>
      </c>
      <c r="I109" s="37">
        <v>153</v>
      </c>
      <c r="J109" s="38">
        <v>86258684</v>
      </c>
      <c r="K109" s="39" t="s">
        <v>3813</v>
      </c>
      <c r="L109" s="40" t="s">
        <v>3813</v>
      </c>
      <c r="M109" s="41" t="s">
        <v>3813</v>
      </c>
      <c r="N109" s="36">
        <v>45</v>
      </c>
      <c r="O109" s="37">
        <v>44</v>
      </c>
      <c r="P109" s="38">
        <v>71362213</v>
      </c>
      <c r="Q109" s="39">
        <v>122</v>
      </c>
      <c r="R109" s="40">
        <v>120</v>
      </c>
      <c r="S109" s="35">
        <v>86388521</v>
      </c>
      <c r="T109" s="36" t="s">
        <v>3813</v>
      </c>
      <c r="U109" s="37" t="s">
        <v>3813</v>
      </c>
      <c r="V109" s="59" t="s">
        <v>3813</v>
      </c>
      <c r="W109" s="39">
        <v>327</v>
      </c>
      <c r="X109" s="40">
        <v>326</v>
      </c>
      <c r="Y109" s="35">
        <v>4851</v>
      </c>
      <c r="Z109" s="36">
        <v>418</v>
      </c>
      <c r="AA109" s="37">
        <v>414</v>
      </c>
      <c r="AB109" s="38">
        <v>104</v>
      </c>
      <c r="AC109" s="94">
        <v>352</v>
      </c>
      <c r="AD109" s="42">
        <v>0</v>
      </c>
      <c r="AE109" s="34">
        <v>0</v>
      </c>
      <c r="AF109" s="43">
        <v>100</v>
      </c>
    </row>
    <row r="110" spans="1:32" s="3" customFormat="1" ht="18.75" customHeight="1">
      <c r="A110" s="159">
        <v>108</v>
      </c>
      <c r="B110" s="160">
        <v>150</v>
      </c>
      <c r="C110" s="161" t="s">
        <v>2401</v>
      </c>
      <c r="D110" s="162" t="s">
        <v>3815</v>
      </c>
      <c r="E110" s="163" t="s">
        <v>3813</v>
      </c>
      <c r="F110" s="164">
        <v>107</v>
      </c>
      <c r="G110" s="165">
        <v>85273884</v>
      </c>
      <c r="H110" s="166">
        <v>125</v>
      </c>
      <c r="I110" s="167">
        <v>125</v>
      </c>
      <c r="J110" s="168">
        <v>90657061</v>
      </c>
      <c r="K110" s="169">
        <v>236</v>
      </c>
      <c r="L110" s="170">
        <v>234</v>
      </c>
      <c r="M110" s="165">
        <v>12932453</v>
      </c>
      <c r="N110" s="166">
        <v>66</v>
      </c>
      <c r="O110" s="167">
        <v>64</v>
      </c>
      <c r="P110" s="168">
        <v>58006334</v>
      </c>
      <c r="Q110" s="169">
        <v>54</v>
      </c>
      <c r="R110" s="170">
        <v>52</v>
      </c>
      <c r="S110" s="165">
        <v>126538447</v>
      </c>
      <c r="T110" s="166">
        <v>171</v>
      </c>
      <c r="U110" s="167">
        <v>169</v>
      </c>
      <c r="V110" s="168">
        <v>3198686</v>
      </c>
      <c r="W110" s="169">
        <v>15</v>
      </c>
      <c r="X110" s="170">
        <v>15</v>
      </c>
      <c r="Y110" s="165">
        <v>61888</v>
      </c>
      <c r="Z110" s="166">
        <v>14</v>
      </c>
      <c r="AA110" s="167">
        <v>13</v>
      </c>
      <c r="AB110" s="168">
        <v>1174</v>
      </c>
      <c r="AC110" s="171">
        <v>322</v>
      </c>
      <c r="AD110" s="163">
        <v>0</v>
      </c>
      <c r="AE110" s="172">
        <v>100</v>
      </c>
      <c r="AF110" s="173">
        <v>0</v>
      </c>
    </row>
    <row r="111" spans="1:32" s="3" customFormat="1" ht="18.75" customHeight="1">
      <c r="A111" s="159">
        <v>109</v>
      </c>
      <c r="B111" s="160">
        <v>48</v>
      </c>
      <c r="C111" s="161" t="s">
        <v>2402</v>
      </c>
      <c r="D111" s="162" t="s">
        <v>3815</v>
      </c>
      <c r="E111" s="163" t="s">
        <v>3813</v>
      </c>
      <c r="F111" s="164">
        <v>108</v>
      </c>
      <c r="G111" s="165">
        <v>85223582</v>
      </c>
      <c r="H111" s="166">
        <v>129</v>
      </c>
      <c r="I111" s="167">
        <v>129</v>
      </c>
      <c r="J111" s="168">
        <v>89840397</v>
      </c>
      <c r="K111" s="169">
        <v>327</v>
      </c>
      <c r="L111" s="170">
        <v>325</v>
      </c>
      <c r="M111" s="165">
        <v>9141495</v>
      </c>
      <c r="N111" s="166">
        <v>370</v>
      </c>
      <c r="O111" s="167">
        <v>366</v>
      </c>
      <c r="P111" s="168">
        <v>13032513</v>
      </c>
      <c r="Q111" s="169">
        <v>470</v>
      </c>
      <c r="R111" s="170">
        <v>466</v>
      </c>
      <c r="S111" s="165">
        <v>24622176</v>
      </c>
      <c r="T111" s="166">
        <v>128</v>
      </c>
      <c r="U111" s="167">
        <v>126</v>
      </c>
      <c r="V111" s="168">
        <v>5148994</v>
      </c>
      <c r="W111" s="169">
        <v>17</v>
      </c>
      <c r="X111" s="170">
        <v>17</v>
      </c>
      <c r="Y111" s="165">
        <v>61465</v>
      </c>
      <c r="Z111" s="166">
        <v>349</v>
      </c>
      <c r="AA111" s="167">
        <v>345</v>
      </c>
      <c r="AB111" s="168">
        <v>185</v>
      </c>
      <c r="AC111" s="171">
        <v>322</v>
      </c>
      <c r="AD111" s="163">
        <v>0</v>
      </c>
      <c r="AE111" s="172">
        <v>100</v>
      </c>
      <c r="AF111" s="173">
        <v>0</v>
      </c>
    </row>
    <row r="112" spans="1:32" s="3" customFormat="1" ht="18.75" customHeight="1">
      <c r="A112" s="45">
        <v>110</v>
      </c>
      <c r="B112" s="46">
        <v>113</v>
      </c>
      <c r="C112" s="47" t="s">
        <v>2403</v>
      </c>
      <c r="D112" s="48" t="s">
        <v>465</v>
      </c>
      <c r="E112" s="49" t="s">
        <v>3813</v>
      </c>
      <c r="F112" s="50">
        <v>109</v>
      </c>
      <c r="G112" s="51">
        <v>85180648</v>
      </c>
      <c r="H112" s="52">
        <v>157</v>
      </c>
      <c r="I112" s="53">
        <v>156</v>
      </c>
      <c r="J112" s="54">
        <v>85638437</v>
      </c>
      <c r="K112" s="55">
        <v>219</v>
      </c>
      <c r="L112" s="56">
        <v>217</v>
      </c>
      <c r="M112" s="51">
        <v>13896122</v>
      </c>
      <c r="N112" s="52">
        <v>161</v>
      </c>
      <c r="O112" s="53">
        <v>158</v>
      </c>
      <c r="P112" s="54">
        <v>30887725</v>
      </c>
      <c r="Q112" s="55">
        <v>406</v>
      </c>
      <c r="R112" s="56">
        <v>403</v>
      </c>
      <c r="S112" s="51">
        <v>33096612</v>
      </c>
      <c r="T112" s="52">
        <v>73</v>
      </c>
      <c r="U112" s="53">
        <v>73</v>
      </c>
      <c r="V112" s="54">
        <v>8143841</v>
      </c>
      <c r="W112" s="55">
        <v>367</v>
      </c>
      <c r="X112" s="56">
        <v>366</v>
      </c>
      <c r="Y112" s="51">
        <v>2017</v>
      </c>
      <c r="Z112" s="52">
        <v>321</v>
      </c>
      <c r="AA112" s="53">
        <v>317</v>
      </c>
      <c r="AB112" s="54">
        <v>217</v>
      </c>
      <c r="AC112" s="95">
        <v>311</v>
      </c>
      <c r="AD112" s="49">
        <v>0</v>
      </c>
      <c r="AE112" s="57">
        <v>100</v>
      </c>
      <c r="AF112" s="58">
        <v>0</v>
      </c>
    </row>
    <row r="113" spans="1:32" s="3" customFormat="1" ht="18.75" customHeight="1">
      <c r="A113" s="15">
        <v>111</v>
      </c>
      <c r="B113" s="16">
        <v>58</v>
      </c>
      <c r="C113" s="17" t="s">
        <v>2404</v>
      </c>
      <c r="D113" s="18" t="s">
        <v>3371</v>
      </c>
      <c r="E113" s="19" t="s">
        <v>3813</v>
      </c>
      <c r="F113" s="20">
        <v>110</v>
      </c>
      <c r="G113" s="21">
        <v>85038962</v>
      </c>
      <c r="H113" s="22">
        <v>90</v>
      </c>
      <c r="I113" s="23">
        <v>90</v>
      </c>
      <c r="J113" s="24">
        <v>96924939</v>
      </c>
      <c r="K113" s="25">
        <v>270</v>
      </c>
      <c r="L113" s="26">
        <v>268</v>
      </c>
      <c r="M113" s="21">
        <v>11182429</v>
      </c>
      <c r="N113" s="22">
        <v>248</v>
      </c>
      <c r="O113" s="23">
        <v>244</v>
      </c>
      <c r="P113" s="24">
        <v>22072996</v>
      </c>
      <c r="Q113" s="25">
        <v>272</v>
      </c>
      <c r="R113" s="26">
        <v>269</v>
      </c>
      <c r="S113" s="21">
        <v>50283023</v>
      </c>
      <c r="T113" s="22">
        <v>227</v>
      </c>
      <c r="U113" s="23">
        <v>225</v>
      </c>
      <c r="V113" s="24">
        <v>1734388</v>
      </c>
      <c r="W113" s="25">
        <v>381</v>
      </c>
      <c r="X113" s="26">
        <v>380</v>
      </c>
      <c r="Y113" s="21">
        <v>1511</v>
      </c>
      <c r="Z113" s="22">
        <v>260</v>
      </c>
      <c r="AA113" s="23">
        <v>256</v>
      </c>
      <c r="AB113" s="24">
        <v>280</v>
      </c>
      <c r="AC113" s="93">
        <v>311</v>
      </c>
      <c r="AD113" s="19">
        <v>0</v>
      </c>
      <c r="AE113" s="27">
        <v>100</v>
      </c>
      <c r="AF113" s="28">
        <v>0</v>
      </c>
    </row>
    <row r="114" spans="1:32" s="3" customFormat="1" ht="18.75" customHeight="1">
      <c r="A114" s="29">
        <v>112</v>
      </c>
      <c r="B114" s="30">
        <v>245</v>
      </c>
      <c r="C114" s="31" t="s">
        <v>2405</v>
      </c>
      <c r="D114" s="32" t="s">
        <v>1750</v>
      </c>
      <c r="E114" s="42" t="s">
        <v>3813</v>
      </c>
      <c r="F114" s="44">
        <v>111</v>
      </c>
      <c r="G114" s="35">
        <v>84860556</v>
      </c>
      <c r="H114" s="36">
        <v>161</v>
      </c>
      <c r="I114" s="37">
        <v>160</v>
      </c>
      <c r="J114" s="38">
        <v>84860556</v>
      </c>
      <c r="K114" s="39">
        <v>418</v>
      </c>
      <c r="L114" s="40">
        <v>416</v>
      </c>
      <c r="M114" s="35">
        <v>4869667</v>
      </c>
      <c r="N114" s="36">
        <v>275</v>
      </c>
      <c r="O114" s="37">
        <v>271</v>
      </c>
      <c r="P114" s="38">
        <v>19974111</v>
      </c>
      <c r="Q114" s="39">
        <v>432</v>
      </c>
      <c r="R114" s="40">
        <v>428</v>
      </c>
      <c r="S114" s="35">
        <v>30335182</v>
      </c>
      <c r="T114" s="36">
        <v>157</v>
      </c>
      <c r="U114" s="37">
        <v>155</v>
      </c>
      <c r="V114" s="38">
        <v>3754974</v>
      </c>
      <c r="W114" s="39" t="s">
        <v>3813</v>
      </c>
      <c r="X114" s="40" t="s">
        <v>3813</v>
      </c>
      <c r="Y114" s="41" t="s">
        <v>3813</v>
      </c>
      <c r="Z114" s="36">
        <v>495</v>
      </c>
      <c r="AA114" s="37">
        <v>491</v>
      </c>
      <c r="AB114" s="38">
        <v>38</v>
      </c>
      <c r="AC114" s="94">
        <v>400</v>
      </c>
      <c r="AD114" s="42">
        <v>0</v>
      </c>
      <c r="AE114" s="34">
        <v>100</v>
      </c>
      <c r="AF114" s="43">
        <v>0</v>
      </c>
    </row>
    <row r="115" spans="1:32" s="3" customFormat="1" ht="18.75" customHeight="1">
      <c r="A115" s="159">
        <v>113</v>
      </c>
      <c r="B115" s="160">
        <v>132</v>
      </c>
      <c r="C115" s="161" t="s">
        <v>2406</v>
      </c>
      <c r="D115" s="162" t="s">
        <v>3815</v>
      </c>
      <c r="E115" s="163" t="s">
        <v>3813</v>
      </c>
      <c r="F115" s="164">
        <v>112</v>
      </c>
      <c r="G115" s="165">
        <v>84397804</v>
      </c>
      <c r="H115" s="166">
        <v>86</v>
      </c>
      <c r="I115" s="167">
        <v>86</v>
      </c>
      <c r="J115" s="168">
        <v>97571496</v>
      </c>
      <c r="K115" s="169">
        <v>250</v>
      </c>
      <c r="L115" s="170">
        <v>248</v>
      </c>
      <c r="M115" s="165">
        <v>12129715</v>
      </c>
      <c r="N115" s="166">
        <v>219</v>
      </c>
      <c r="O115" s="167">
        <v>215</v>
      </c>
      <c r="P115" s="168">
        <v>24434177</v>
      </c>
      <c r="Q115" s="169">
        <v>323</v>
      </c>
      <c r="R115" s="170">
        <v>320</v>
      </c>
      <c r="S115" s="165">
        <v>43267440</v>
      </c>
      <c r="T115" s="166">
        <v>211</v>
      </c>
      <c r="U115" s="167">
        <v>209</v>
      </c>
      <c r="V115" s="168">
        <v>2136719</v>
      </c>
      <c r="W115" s="169">
        <v>177</v>
      </c>
      <c r="X115" s="170">
        <v>176</v>
      </c>
      <c r="Y115" s="165">
        <v>20987</v>
      </c>
      <c r="Z115" s="166">
        <v>385</v>
      </c>
      <c r="AA115" s="167">
        <v>381</v>
      </c>
      <c r="AB115" s="168">
        <v>140</v>
      </c>
      <c r="AC115" s="171">
        <v>371</v>
      </c>
      <c r="AD115" s="163">
        <v>0</v>
      </c>
      <c r="AE115" s="172">
        <v>100</v>
      </c>
      <c r="AF115" s="173">
        <v>0</v>
      </c>
    </row>
    <row r="116" spans="1:32" s="3" customFormat="1" ht="18.75" customHeight="1">
      <c r="A116" s="159">
        <v>114</v>
      </c>
      <c r="B116" s="160">
        <v>80</v>
      </c>
      <c r="C116" s="161" t="s">
        <v>2407</v>
      </c>
      <c r="D116" s="162" t="s">
        <v>3815</v>
      </c>
      <c r="E116" s="163" t="s">
        <v>3813</v>
      </c>
      <c r="F116" s="164">
        <v>113</v>
      </c>
      <c r="G116" s="165">
        <v>84348633</v>
      </c>
      <c r="H116" s="166">
        <v>131</v>
      </c>
      <c r="I116" s="167">
        <v>131</v>
      </c>
      <c r="J116" s="168">
        <v>89220918</v>
      </c>
      <c r="K116" s="169">
        <v>42</v>
      </c>
      <c r="L116" s="170">
        <v>41</v>
      </c>
      <c r="M116" s="165">
        <v>30614858</v>
      </c>
      <c r="N116" s="166">
        <v>130</v>
      </c>
      <c r="O116" s="167">
        <v>127</v>
      </c>
      <c r="P116" s="168">
        <v>37053963</v>
      </c>
      <c r="Q116" s="169">
        <v>257</v>
      </c>
      <c r="R116" s="170">
        <v>254</v>
      </c>
      <c r="S116" s="165">
        <v>52362047</v>
      </c>
      <c r="T116" s="166">
        <v>71</v>
      </c>
      <c r="U116" s="167">
        <v>71</v>
      </c>
      <c r="V116" s="168">
        <v>8657976</v>
      </c>
      <c r="W116" s="169">
        <v>392</v>
      </c>
      <c r="X116" s="170">
        <v>391</v>
      </c>
      <c r="Y116" s="165">
        <v>865</v>
      </c>
      <c r="Z116" s="166">
        <v>180</v>
      </c>
      <c r="AA116" s="167">
        <v>177</v>
      </c>
      <c r="AB116" s="168">
        <v>394</v>
      </c>
      <c r="AC116" s="171">
        <v>342</v>
      </c>
      <c r="AD116" s="163">
        <v>0</v>
      </c>
      <c r="AE116" s="172">
        <v>60</v>
      </c>
      <c r="AF116" s="173">
        <v>40</v>
      </c>
    </row>
    <row r="117" spans="1:32" s="3" customFormat="1" ht="18.75" customHeight="1">
      <c r="A117" s="45">
        <v>115</v>
      </c>
      <c r="B117" s="46">
        <v>178</v>
      </c>
      <c r="C117" s="47" t="s">
        <v>2408</v>
      </c>
      <c r="D117" s="48" t="s">
        <v>2992</v>
      </c>
      <c r="E117" s="49" t="s">
        <v>3813</v>
      </c>
      <c r="F117" s="50">
        <v>114</v>
      </c>
      <c r="G117" s="51">
        <v>84338346</v>
      </c>
      <c r="H117" s="52">
        <v>164</v>
      </c>
      <c r="I117" s="53">
        <v>163</v>
      </c>
      <c r="J117" s="54">
        <v>84338346</v>
      </c>
      <c r="K117" s="55" t="s">
        <v>3813</v>
      </c>
      <c r="L117" s="56" t="s">
        <v>3813</v>
      </c>
      <c r="M117" s="62" t="s">
        <v>3813</v>
      </c>
      <c r="N117" s="52">
        <v>339</v>
      </c>
      <c r="O117" s="53">
        <v>335</v>
      </c>
      <c r="P117" s="54">
        <v>15098801</v>
      </c>
      <c r="Q117" s="55">
        <v>444</v>
      </c>
      <c r="R117" s="56">
        <v>440</v>
      </c>
      <c r="S117" s="51">
        <v>28743060</v>
      </c>
      <c r="T117" s="52" t="s">
        <v>3813</v>
      </c>
      <c r="U117" s="53" t="s">
        <v>3813</v>
      </c>
      <c r="V117" s="63" t="s">
        <v>3813</v>
      </c>
      <c r="W117" s="55">
        <v>432</v>
      </c>
      <c r="X117" s="56">
        <v>431</v>
      </c>
      <c r="Y117" s="51">
        <v>44</v>
      </c>
      <c r="Z117" s="52">
        <v>362</v>
      </c>
      <c r="AA117" s="53">
        <v>358</v>
      </c>
      <c r="AB117" s="54">
        <v>171</v>
      </c>
      <c r="AC117" s="95">
        <v>311</v>
      </c>
      <c r="AD117" s="49">
        <v>0</v>
      </c>
      <c r="AE117" s="57">
        <v>100</v>
      </c>
      <c r="AF117" s="58">
        <v>0</v>
      </c>
    </row>
    <row r="118" spans="1:32" s="3" customFormat="1" ht="18.75" customHeight="1">
      <c r="A118" s="15">
        <v>116</v>
      </c>
      <c r="B118" s="16">
        <v>226</v>
      </c>
      <c r="C118" s="17" t="s">
        <v>2409</v>
      </c>
      <c r="D118" s="18" t="s">
        <v>3372</v>
      </c>
      <c r="E118" s="19" t="s">
        <v>3813</v>
      </c>
      <c r="F118" s="20">
        <v>115</v>
      </c>
      <c r="G118" s="21">
        <v>84327263</v>
      </c>
      <c r="H118" s="22">
        <v>165</v>
      </c>
      <c r="I118" s="23">
        <v>164</v>
      </c>
      <c r="J118" s="24">
        <v>84327263</v>
      </c>
      <c r="K118" s="25">
        <v>26</v>
      </c>
      <c r="L118" s="26">
        <v>25</v>
      </c>
      <c r="M118" s="21">
        <v>36313289</v>
      </c>
      <c r="N118" s="22">
        <v>62</v>
      </c>
      <c r="O118" s="23">
        <v>60</v>
      </c>
      <c r="P118" s="24">
        <v>58825793</v>
      </c>
      <c r="Q118" s="25">
        <v>128</v>
      </c>
      <c r="R118" s="26">
        <v>126</v>
      </c>
      <c r="S118" s="21">
        <v>84991007</v>
      </c>
      <c r="T118" s="22">
        <v>15</v>
      </c>
      <c r="U118" s="23">
        <v>15</v>
      </c>
      <c r="V118" s="24">
        <v>18035146</v>
      </c>
      <c r="W118" s="25" t="s">
        <v>3813</v>
      </c>
      <c r="X118" s="26" t="s">
        <v>3813</v>
      </c>
      <c r="Y118" s="61" t="s">
        <v>3813</v>
      </c>
      <c r="Z118" s="22">
        <v>157</v>
      </c>
      <c r="AA118" s="23">
        <v>154</v>
      </c>
      <c r="AB118" s="24">
        <v>435</v>
      </c>
      <c r="AC118" s="93">
        <v>210</v>
      </c>
      <c r="AD118" s="19">
        <v>0</v>
      </c>
      <c r="AE118" s="27">
        <v>100</v>
      </c>
      <c r="AF118" s="28">
        <v>0</v>
      </c>
    </row>
    <row r="119" spans="1:32" s="3" customFormat="1" ht="18.75" customHeight="1">
      <c r="A119" s="29">
        <v>117</v>
      </c>
      <c r="B119" s="30" t="s">
        <v>3813</v>
      </c>
      <c r="C119" s="31" t="s">
        <v>2410</v>
      </c>
      <c r="D119" s="32" t="s">
        <v>2992</v>
      </c>
      <c r="E119" s="42" t="s">
        <v>3813</v>
      </c>
      <c r="F119" s="44">
        <v>116</v>
      </c>
      <c r="G119" s="35">
        <v>83974150</v>
      </c>
      <c r="H119" s="36">
        <v>163</v>
      </c>
      <c r="I119" s="37">
        <v>162</v>
      </c>
      <c r="J119" s="38">
        <v>84473113</v>
      </c>
      <c r="K119" s="39">
        <v>44</v>
      </c>
      <c r="L119" s="40">
        <v>43</v>
      </c>
      <c r="M119" s="35">
        <v>29543719</v>
      </c>
      <c r="N119" s="36">
        <v>6</v>
      </c>
      <c r="O119" s="37">
        <v>6</v>
      </c>
      <c r="P119" s="38">
        <v>163645804</v>
      </c>
      <c r="Q119" s="39">
        <v>21</v>
      </c>
      <c r="R119" s="40">
        <v>21</v>
      </c>
      <c r="S119" s="35">
        <v>169861826</v>
      </c>
      <c r="T119" s="36">
        <v>40</v>
      </c>
      <c r="U119" s="37">
        <v>40</v>
      </c>
      <c r="V119" s="38">
        <v>13636994</v>
      </c>
      <c r="W119" s="39">
        <v>205</v>
      </c>
      <c r="X119" s="40">
        <v>204</v>
      </c>
      <c r="Y119" s="35">
        <v>17321</v>
      </c>
      <c r="Z119" s="36">
        <v>234</v>
      </c>
      <c r="AA119" s="37">
        <v>231</v>
      </c>
      <c r="AB119" s="38">
        <v>315</v>
      </c>
      <c r="AC119" s="94">
        <v>369</v>
      </c>
      <c r="AD119" s="42">
        <v>0</v>
      </c>
      <c r="AE119" s="34">
        <v>100</v>
      </c>
      <c r="AF119" s="43">
        <v>0</v>
      </c>
    </row>
    <row r="120" spans="1:32" s="3" customFormat="1" ht="18.75" customHeight="1">
      <c r="A120" s="29">
        <v>118</v>
      </c>
      <c r="B120" s="64" t="s">
        <v>3813</v>
      </c>
      <c r="C120" s="64" t="s">
        <v>3813</v>
      </c>
      <c r="D120" s="32" t="s">
        <v>1750</v>
      </c>
      <c r="E120" s="42" t="s">
        <v>3813</v>
      </c>
      <c r="F120" s="44">
        <v>117</v>
      </c>
      <c r="G120" s="41" t="s">
        <v>3813</v>
      </c>
      <c r="H120" s="36">
        <v>168</v>
      </c>
      <c r="I120" s="37">
        <v>167</v>
      </c>
      <c r="J120" s="59" t="s">
        <v>3813</v>
      </c>
      <c r="K120" s="39">
        <v>318</v>
      </c>
      <c r="L120" s="40">
        <v>316</v>
      </c>
      <c r="M120" s="41" t="s">
        <v>3813</v>
      </c>
      <c r="N120" s="36">
        <v>256</v>
      </c>
      <c r="O120" s="37">
        <v>252</v>
      </c>
      <c r="P120" s="59" t="s">
        <v>3813</v>
      </c>
      <c r="Q120" s="39">
        <v>221</v>
      </c>
      <c r="R120" s="40">
        <v>218</v>
      </c>
      <c r="S120" s="41" t="s">
        <v>3813</v>
      </c>
      <c r="T120" s="36">
        <v>329</v>
      </c>
      <c r="U120" s="37">
        <v>327</v>
      </c>
      <c r="V120" s="59" t="s">
        <v>3813</v>
      </c>
      <c r="W120" s="39">
        <v>399</v>
      </c>
      <c r="X120" s="40">
        <v>398</v>
      </c>
      <c r="Y120" s="41" t="s">
        <v>3813</v>
      </c>
      <c r="Z120" s="36">
        <v>156</v>
      </c>
      <c r="AA120" s="37">
        <v>153</v>
      </c>
      <c r="AB120" s="59" t="s">
        <v>3813</v>
      </c>
      <c r="AC120" s="94">
        <v>311</v>
      </c>
      <c r="AD120" s="42">
        <v>0</v>
      </c>
      <c r="AE120" s="34">
        <v>100</v>
      </c>
      <c r="AF120" s="43">
        <v>0</v>
      </c>
    </row>
    <row r="121" spans="1:32" s="3" customFormat="1" ht="18.75" customHeight="1">
      <c r="A121" s="29">
        <v>119</v>
      </c>
      <c r="B121" s="64">
        <v>377</v>
      </c>
      <c r="C121" s="31" t="s">
        <v>2411</v>
      </c>
      <c r="D121" s="32" t="s">
        <v>3374</v>
      </c>
      <c r="E121" s="42" t="s">
        <v>3813</v>
      </c>
      <c r="F121" s="44">
        <v>118</v>
      </c>
      <c r="G121" s="35">
        <v>83261974</v>
      </c>
      <c r="H121" s="36">
        <v>142</v>
      </c>
      <c r="I121" s="37">
        <v>142</v>
      </c>
      <c r="J121" s="38">
        <v>88172632</v>
      </c>
      <c r="K121" s="39">
        <v>412</v>
      </c>
      <c r="L121" s="40">
        <v>410</v>
      </c>
      <c r="M121" s="35">
        <v>5449434</v>
      </c>
      <c r="N121" s="36">
        <v>344</v>
      </c>
      <c r="O121" s="37">
        <v>340</v>
      </c>
      <c r="P121" s="38">
        <v>14797707</v>
      </c>
      <c r="Q121" s="39">
        <v>383</v>
      </c>
      <c r="R121" s="40">
        <v>380</v>
      </c>
      <c r="S121" s="35">
        <v>35643135</v>
      </c>
      <c r="T121" s="36">
        <v>278</v>
      </c>
      <c r="U121" s="37">
        <v>276</v>
      </c>
      <c r="V121" s="38">
        <v>823520</v>
      </c>
      <c r="W121" s="39" t="s">
        <v>3813</v>
      </c>
      <c r="X121" s="40" t="s">
        <v>3813</v>
      </c>
      <c r="Y121" s="41" t="s">
        <v>3813</v>
      </c>
      <c r="Z121" s="36">
        <v>350</v>
      </c>
      <c r="AA121" s="37">
        <v>346</v>
      </c>
      <c r="AB121" s="38">
        <v>185</v>
      </c>
      <c r="AC121" s="94">
        <v>311</v>
      </c>
      <c r="AD121" s="42">
        <v>0</v>
      </c>
      <c r="AE121" s="34">
        <v>100</v>
      </c>
      <c r="AF121" s="43">
        <v>0</v>
      </c>
    </row>
    <row r="122" spans="1:32" s="3" customFormat="1" ht="18.75" customHeight="1">
      <c r="A122" s="45">
        <v>120</v>
      </c>
      <c r="B122" s="46" t="s">
        <v>3813</v>
      </c>
      <c r="C122" s="47" t="s">
        <v>2412</v>
      </c>
      <c r="D122" s="48" t="s">
        <v>2991</v>
      </c>
      <c r="E122" s="49" t="s">
        <v>3813</v>
      </c>
      <c r="F122" s="50">
        <v>119</v>
      </c>
      <c r="G122" s="51">
        <v>83109309</v>
      </c>
      <c r="H122" s="52">
        <v>159</v>
      </c>
      <c r="I122" s="53">
        <v>158</v>
      </c>
      <c r="J122" s="54">
        <v>85538413</v>
      </c>
      <c r="K122" s="55">
        <v>27</v>
      </c>
      <c r="L122" s="56">
        <v>26</v>
      </c>
      <c r="M122" s="51">
        <v>36109128</v>
      </c>
      <c r="N122" s="52">
        <v>255</v>
      </c>
      <c r="O122" s="53">
        <v>251</v>
      </c>
      <c r="P122" s="54">
        <v>21570165</v>
      </c>
      <c r="Q122" s="55">
        <v>439</v>
      </c>
      <c r="R122" s="56">
        <v>435</v>
      </c>
      <c r="S122" s="51">
        <v>29184891</v>
      </c>
      <c r="T122" s="52">
        <v>193</v>
      </c>
      <c r="U122" s="53">
        <v>191</v>
      </c>
      <c r="V122" s="54">
        <v>2529909</v>
      </c>
      <c r="W122" s="55">
        <v>24</v>
      </c>
      <c r="X122" s="56">
        <v>24</v>
      </c>
      <c r="Y122" s="51">
        <v>58158</v>
      </c>
      <c r="Z122" s="52">
        <v>34</v>
      </c>
      <c r="AA122" s="53">
        <v>32</v>
      </c>
      <c r="AB122" s="54">
        <v>900</v>
      </c>
      <c r="AC122" s="95">
        <v>384</v>
      </c>
      <c r="AD122" s="49">
        <v>0</v>
      </c>
      <c r="AE122" s="57">
        <v>0</v>
      </c>
      <c r="AF122" s="58">
        <v>100</v>
      </c>
    </row>
    <row r="123" spans="1:32" s="3" customFormat="1" ht="18.75" customHeight="1">
      <c r="A123" s="15">
        <v>121</v>
      </c>
      <c r="B123" s="16">
        <v>379</v>
      </c>
      <c r="C123" s="17" t="s">
        <v>2413</v>
      </c>
      <c r="D123" s="18" t="s">
        <v>2083</v>
      </c>
      <c r="E123" s="19" t="s">
        <v>3813</v>
      </c>
      <c r="F123" s="20">
        <v>120</v>
      </c>
      <c r="G123" s="21">
        <v>82967929</v>
      </c>
      <c r="H123" s="22">
        <v>175</v>
      </c>
      <c r="I123" s="23">
        <v>174</v>
      </c>
      <c r="J123" s="24">
        <v>82967929</v>
      </c>
      <c r="K123" s="25">
        <v>10</v>
      </c>
      <c r="L123" s="26">
        <v>9</v>
      </c>
      <c r="M123" s="21">
        <v>49070923</v>
      </c>
      <c r="N123" s="22">
        <v>25</v>
      </c>
      <c r="O123" s="23">
        <v>24</v>
      </c>
      <c r="P123" s="24">
        <v>88561524</v>
      </c>
      <c r="Q123" s="25">
        <v>102</v>
      </c>
      <c r="R123" s="26">
        <v>100</v>
      </c>
      <c r="S123" s="21">
        <v>96512658</v>
      </c>
      <c r="T123" s="22">
        <v>1</v>
      </c>
      <c r="U123" s="23">
        <v>1</v>
      </c>
      <c r="V123" s="24">
        <v>40926135</v>
      </c>
      <c r="W123" s="25">
        <v>88</v>
      </c>
      <c r="X123" s="26">
        <v>87</v>
      </c>
      <c r="Y123" s="21">
        <v>36367</v>
      </c>
      <c r="Z123" s="22">
        <v>236</v>
      </c>
      <c r="AA123" s="23">
        <v>233</v>
      </c>
      <c r="AB123" s="24">
        <v>314</v>
      </c>
      <c r="AC123" s="93">
        <v>371</v>
      </c>
      <c r="AD123" s="19">
        <v>0</v>
      </c>
      <c r="AE123" s="27">
        <v>100</v>
      </c>
      <c r="AF123" s="28">
        <v>0</v>
      </c>
    </row>
    <row r="124" spans="1:32" s="3" customFormat="1" ht="18.75" customHeight="1">
      <c r="A124" s="159">
        <v>122</v>
      </c>
      <c r="B124" s="160">
        <v>63</v>
      </c>
      <c r="C124" s="161" t="s">
        <v>2414</v>
      </c>
      <c r="D124" s="162" t="s">
        <v>3815</v>
      </c>
      <c r="E124" s="163" t="s">
        <v>3813</v>
      </c>
      <c r="F124" s="164">
        <v>121</v>
      </c>
      <c r="G124" s="165">
        <v>82894918</v>
      </c>
      <c r="H124" s="166">
        <v>132</v>
      </c>
      <c r="I124" s="167">
        <v>132</v>
      </c>
      <c r="J124" s="168">
        <v>89191433</v>
      </c>
      <c r="K124" s="169">
        <v>351</v>
      </c>
      <c r="L124" s="170">
        <v>349</v>
      </c>
      <c r="M124" s="165">
        <v>8175439</v>
      </c>
      <c r="N124" s="166">
        <v>341</v>
      </c>
      <c r="O124" s="167">
        <v>337</v>
      </c>
      <c r="P124" s="168">
        <v>14964844</v>
      </c>
      <c r="Q124" s="169">
        <v>378</v>
      </c>
      <c r="R124" s="170">
        <v>375</v>
      </c>
      <c r="S124" s="165">
        <v>36323510</v>
      </c>
      <c r="T124" s="166">
        <v>242</v>
      </c>
      <c r="U124" s="167">
        <v>240</v>
      </c>
      <c r="V124" s="168">
        <v>1437298</v>
      </c>
      <c r="W124" s="169">
        <v>129</v>
      </c>
      <c r="X124" s="170">
        <v>128</v>
      </c>
      <c r="Y124" s="165">
        <v>26954</v>
      </c>
      <c r="Z124" s="166">
        <v>433</v>
      </c>
      <c r="AA124" s="167">
        <v>429</v>
      </c>
      <c r="AB124" s="168">
        <v>96</v>
      </c>
      <c r="AC124" s="171">
        <v>372</v>
      </c>
      <c r="AD124" s="163">
        <v>0</v>
      </c>
      <c r="AE124" s="172">
        <v>100</v>
      </c>
      <c r="AF124" s="173">
        <v>0</v>
      </c>
    </row>
    <row r="125" spans="1:32" s="3" customFormat="1" ht="18.75" customHeight="1">
      <c r="A125" s="29">
        <v>123</v>
      </c>
      <c r="B125" s="30">
        <v>179</v>
      </c>
      <c r="C125" s="31" t="s">
        <v>2415</v>
      </c>
      <c r="D125" s="32" t="s">
        <v>3373</v>
      </c>
      <c r="E125" s="42" t="s">
        <v>3813</v>
      </c>
      <c r="F125" s="44">
        <v>122</v>
      </c>
      <c r="G125" s="35">
        <v>82737266</v>
      </c>
      <c r="H125" s="36">
        <v>149</v>
      </c>
      <c r="I125" s="37">
        <v>149</v>
      </c>
      <c r="J125" s="38">
        <v>87464689</v>
      </c>
      <c r="K125" s="39">
        <v>97</v>
      </c>
      <c r="L125" s="40">
        <v>95</v>
      </c>
      <c r="M125" s="35">
        <v>22037616</v>
      </c>
      <c r="N125" s="36">
        <v>121</v>
      </c>
      <c r="O125" s="37">
        <v>118</v>
      </c>
      <c r="P125" s="38">
        <v>38078784</v>
      </c>
      <c r="Q125" s="39">
        <v>109</v>
      </c>
      <c r="R125" s="40">
        <v>107</v>
      </c>
      <c r="S125" s="35">
        <v>94754673</v>
      </c>
      <c r="T125" s="36">
        <v>173</v>
      </c>
      <c r="U125" s="37">
        <v>171</v>
      </c>
      <c r="V125" s="38">
        <v>3079050</v>
      </c>
      <c r="W125" s="39">
        <v>133</v>
      </c>
      <c r="X125" s="40">
        <v>132</v>
      </c>
      <c r="Y125" s="35">
        <v>26424</v>
      </c>
      <c r="Z125" s="36">
        <v>210</v>
      </c>
      <c r="AA125" s="37">
        <v>207</v>
      </c>
      <c r="AB125" s="38">
        <v>350</v>
      </c>
      <c r="AC125" s="94">
        <v>321</v>
      </c>
      <c r="AD125" s="42">
        <v>0</v>
      </c>
      <c r="AE125" s="34">
        <v>100</v>
      </c>
      <c r="AF125" s="43">
        <v>0</v>
      </c>
    </row>
    <row r="126" spans="1:32" s="3" customFormat="1" ht="18.75" customHeight="1">
      <c r="A126" s="159">
        <v>124</v>
      </c>
      <c r="B126" s="160">
        <v>164</v>
      </c>
      <c r="C126" s="161" t="s">
        <v>2416</v>
      </c>
      <c r="D126" s="162" t="s">
        <v>3815</v>
      </c>
      <c r="E126" s="163" t="s">
        <v>3813</v>
      </c>
      <c r="F126" s="164">
        <v>123</v>
      </c>
      <c r="G126" s="165">
        <v>82607493</v>
      </c>
      <c r="H126" s="166">
        <v>14</v>
      </c>
      <c r="I126" s="167">
        <v>14</v>
      </c>
      <c r="J126" s="168">
        <v>127209612</v>
      </c>
      <c r="K126" s="169">
        <v>56</v>
      </c>
      <c r="L126" s="170">
        <v>55</v>
      </c>
      <c r="M126" s="165">
        <v>27531396</v>
      </c>
      <c r="N126" s="166">
        <v>69</v>
      </c>
      <c r="O126" s="167">
        <v>67</v>
      </c>
      <c r="P126" s="168">
        <v>57418392</v>
      </c>
      <c r="Q126" s="169">
        <v>31</v>
      </c>
      <c r="R126" s="170">
        <v>31</v>
      </c>
      <c r="S126" s="165">
        <v>149128814</v>
      </c>
      <c r="T126" s="166">
        <v>355</v>
      </c>
      <c r="U126" s="167">
        <v>352</v>
      </c>
      <c r="V126" s="168">
        <v>-769004</v>
      </c>
      <c r="W126" s="169">
        <v>52</v>
      </c>
      <c r="X126" s="170">
        <v>52</v>
      </c>
      <c r="Y126" s="165">
        <v>45434</v>
      </c>
      <c r="Z126" s="166">
        <v>197</v>
      </c>
      <c r="AA126" s="167">
        <v>194</v>
      </c>
      <c r="AB126" s="168">
        <v>371</v>
      </c>
      <c r="AC126" s="171">
        <v>381</v>
      </c>
      <c r="AD126" s="163">
        <v>0</v>
      </c>
      <c r="AE126" s="172">
        <v>100</v>
      </c>
      <c r="AF126" s="173">
        <v>0</v>
      </c>
    </row>
    <row r="127" spans="1:32" s="3" customFormat="1" ht="18.75" customHeight="1">
      <c r="A127" s="68">
        <v>125</v>
      </c>
      <c r="B127" s="69">
        <v>88</v>
      </c>
      <c r="C127" s="70" t="s">
        <v>1244</v>
      </c>
      <c r="D127" s="71" t="s">
        <v>2992</v>
      </c>
      <c r="E127" s="72" t="s">
        <v>3813</v>
      </c>
      <c r="F127" s="73">
        <v>124</v>
      </c>
      <c r="G127" s="74">
        <v>82550154</v>
      </c>
      <c r="H127" s="75">
        <v>107</v>
      </c>
      <c r="I127" s="76">
        <v>107</v>
      </c>
      <c r="J127" s="77">
        <v>94595688</v>
      </c>
      <c r="K127" s="78">
        <v>61</v>
      </c>
      <c r="L127" s="79">
        <v>60</v>
      </c>
      <c r="M127" s="74">
        <v>27139441</v>
      </c>
      <c r="N127" s="75">
        <v>166</v>
      </c>
      <c r="O127" s="76">
        <v>163</v>
      </c>
      <c r="P127" s="77">
        <v>29942622</v>
      </c>
      <c r="Q127" s="78">
        <v>97</v>
      </c>
      <c r="R127" s="79">
        <v>95</v>
      </c>
      <c r="S127" s="74">
        <v>98199758</v>
      </c>
      <c r="T127" s="75">
        <v>161</v>
      </c>
      <c r="U127" s="76">
        <v>159</v>
      </c>
      <c r="V127" s="77">
        <v>3499064</v>
      </c>
      <c r="W127" s="78">
        <v>65</v>
      </c>
      <c r="X127" s="79">
        <v>65</v>
      </c>
      <c r="Y127" s="74">
        <v>43714</v>
      </c>
      <c r="Z127" s="75">
        <v>119</v>
      </c>
      <c r="AA127" s="76">
        <v>117</v>
      </c>
      <c r="AB127" s="77">
        <v>524</v>
      </c>
      <c r="AC127" s="96">
        <v>210</v>
      </c>
      <c r="AD127" s="72">
        <v>0</v>
      </c>
      <c r="AE127" s="80">
        <v>100</v>
      </c>
      <c r="AF127" s="81">
        <v>0</v>
      </c>
    </row>
    <row r="128" spans="1:32" s="3" customFormat="1" ht="18.75" customHeight="1">
      <c r="A128" s="174">
        <v>126</v>
      </c>
      <c r="B128" s="175" t="s">
        <v>3813</v>
      </c>
      <c r="C128" s="176" t="s">
        <v>1245</v>
      </c>
      <c r="D128" s="177" t="s">
        <v>3815</v>
      </c>
      <c r="E128" s="178" t="s">
        <v>3813</v>
      </c>
      <c r="F128" s="179">
        <v>125</v>
      </c>
      <c r="G128" s="180">
        <v>82497446</v>
      </c>
      <c r="H128" s="181">
        <v>173</v>
      </c>
      <c r="I128" s="182">
        <v>172</v>
      </c>
      <c r="J128" s="183">
        <v>83028846</v>
      </c>
      <c r="K128" s="184">
        <v>234</v>
      </c>
      <c r="L128" s="185">
        <v>232</v>
      </c>
      <c r="M128" s="180">
        <v>13096674</v>
      </c>
      <c r="N128" s="181">
        <v>471</v>
      </c>
      <c r="O128" s="182">
        <v>467</v>
      </c>
      <c r="P128" s="183">
        <v>3498339</v>
      </c>
      <c r="Q128" s="184">
        <v>353</v>
      </c>
      <c r="R128" s="185">
        <v>350</v>
      </c>
      <c r="S128" s="180">
        <v>39795976</v>
      </c>
      <c r="T128" s="181">
        <v>234</v>
      </c>
      <c r="U128" s="182">
        <v>232</v>
      </c>
      <c r="V128" s="183">
        <v>1566398</v>
      </c>
      <c r="W128" s="184" t="s">
        <v>3813</v>
      </c>
      <c r="X128" s="185" t="s">
        <v>3813</v>
      </c>
      <c r="Y128" s="191" t="s">
        <v>3813</v>
      </c>
      <c r="Z128" s="181">
        <v>320</v>
      </c>
      <c r="AA128" s="182">
        <v>316</v>
      </c>
      <c r="AB128" s="183">
        <v>219</v>
      </c>
      <c r="AC128" s="186">
        <v>369</v>
      </c>
      <c r="AD128" s="178">
        <v>0</v>
      </c>
      <c r="AE128" s="187">
        <v>100</v>
      </c>
      <c r="AF128" s="188">
        <v>0</v>
      </c>
    </row>
    <row r="129" spans="1:32" s="3" customFormat="1" ht="18.75" customHeight="1">
      <c r="A129" s="29">
        <v>127</v>
      </c>
      <c r="B129" s="30">
        <v>146</v>
      </c>
      <c r="C129" s="31" t="s">
        <v>1246</v>
      </c>
      <c r="D129" s="32" t="s">
        <v>3812</v>
      </c>
      <c r="E129" s="33" t="s">
        <v>3813</v>
      </c>
      <c r="F129" s="34">
        <v>126</v>
      </c>
      <c r="G129" s="35">
        <v>82386684</v>
      </c>
      <c r="H129" s="36">
        <v>147</v>
      </c>
      <c r="I129" s="37">
        <v>147</v>
      </c>
      <c r="J129" s="38">
        <v>87553828</v>
      </c>
      <c r="K129" s="39" t="s">
        <v>3813</v>
      </c>
      <c r="L129" s="40" t="s">
        <v>3813</v>
      </c>
      <c r="M129" s="41" t="s">
        <v>3813</v>
      </c>
      <c r="N129" s="36" t="s">
        <v>3813</v>
      </c>
      <c r="O129" s="37" t="s">
        <v>3813</v>
      </c>
      <c r="P129" s="59" t="s">
        <v>3813</v>
      </c>
      <c r="Q129" s="39" t="s">
        <v>3813</v>
      </c>
      <c r="R129" s="40" t="s">
        <v>3813</v>
      </c>
      <c r="S129" s="41" t="s">
        <v>3813</v>
      </c>
      <c r="T129" s="36" t="s">
        <v>3813</v>
      </c>
      <c r="U129" s="37" t="s">
        <v>3813</v>
      </c>
      <c r="V129" s="59" t="s">
        <v>3813</v>
      </c>
      <c r="W129" s="39">
        <v>117</v>
      </c>
      <c r="X129" s="40">
        <v>116</v>
      </c>
      <c r="Y129" s="35">
        <v>29575</v>
      </c>
      <c r="Z129" s="36">
        <v>216</v>
      </c>
      <c r="AA129" s="37">
        <v>213</v>
      </c>
      <c r="AB129" s="38">
        <v>340</v>
      </c>
      <c r="AC129" s="94">
        <v>356</v>
      </c>
      <c r="AD129" s="42">
        <v>0</v>
      </c>
      <c r="AE129" s="34">
        <v>0.01</v>
      </c>
      <c r="AF129" s="43">
        <v>99.99</v>
      </c>
    </row>
    <row r="130" spans="1:32" s="3" customFormat="1" ht="18.75" customHeight="1">
      <c r="A130" s="29">
        <v>128</v>
      </c>
      <c r="B130" s="30">
        <v>115</v>
      </c>
      <c r="C130" s="31" t="s">
        <v>1247</v>
      </c>
      <c r="D130" s="32" t="s">
        <v>465</v>
      </c>
      <c r="E130" s="42" t="s">
        <v>3813</v>
      </c>
      <c r="F130" s="44">
        <v>127</v>
      </c>
      <c r="G130" s="35">
        <v>82084391</v>
      </c>
      <c r="H130" s="36">
        <v>146</v>
      </c>
      <c r="I130" s="37">
        <v>146</v>
      </c>
      <c r="J130" s="38">
        <v>87646360</v>
      </c>
      <c r="K130" s="39">
        <v>153</v>
      </c>
      <c r="L130" s="40">
        <v>151</v>
      </c>
      <c r="M130" s="35">
        <v>16349983</v>
      </c>
      <c r="N130" s="36">
        <v>113</v>
      </c>
      <c r="O130" s="37">
        <v>110</v>
      </c>
      <c r="P130" s="38">
        <v>40080518</v>
      </c>
      <c r="Q130" s="39">
        <v>45</v>
      </c>
      <c r="R130" s="40">
        <v>44</v>
      </c>
      <c r="S130" s="35">
        <v>132152263</v>
      </c>
      <c r="T130" s="36">
        <v>443</v>
      </c>
      <c r="U130" s="37">
        <v>440</v>
      </c>
      <c r="V130" s="38">
        <v>-6845635</v>
      </c>
      <c r="W130" s="39">
        <v>211</v>
      </c>
      <c r="X130" s="40">
        <v>210</v>
      </c>
      <c r="Y130" s="35">
        <v>16450</v>
      </c>
      <c r="Z130" s="36">
        <v>245</v>
      </c>
      <c r="AA130" s="37">
        <v>241</v>
      </c>
      <c r="AB130" s="38">
        <v>306</v>
      </c>
      <c r="AC130" s="94">
        <v>356</v>
      </c>
      <c r="AD130" s="42">
        <v>0</v>
      </c>
      <c r="AE130" s="34">
        <v>100</v>
      </c>
      <c r="AF130" s="43">
        <v>0</v>
      </c>
    </row>
    <row r="131" spans="1:32" s="3" customFormat="1" ht="18.75" customHeight="1">
      <c r="A131" s="29">
        <v>129</v>
      </c>
      <c r="B131" s="30">
        <v>231</v>
      </c>
      <c r="C131" s="31" t="s">
        <v>1248</v>
      </c>
      <c r="D131" s="32" t="s">
        <v>3371</v>
      </c>
      <c r="E131" s="42" t="s">
        <v>3813</v>
      </c>
      <c r="F131" s="44">
        <v>128</v>
      </c>
      <c r="G131" s="35">
        <v>81858466</v>
      </c>
      <c r="H131" s="36">
        <v>179</v>
      </c>
      <c r="I131" s="37">
        <v>178</v>
      </c>
      <c r="J131" s="38">
        <v>81858466</v>
      </c>
      <c r="K131" s="39">
        <v>375</v>
      </c>
      <c r="L131" s="40">
        <v>373</v>
      </c>
      <c r="M131" s="35">
        <v>7566300</v>
      </c>
      <c r="N131" s="36">
        <v>154</v>
      </c>
      <c r="O131" s="37">
        <v>151</v>
      </c>
      <c r="P131" s="38">
        <v>31685542</v>
      </c>
      <c r="Q131" s="39">
        <v>296</v>
      </c>
      <c r="R131" s="40">
        <v>293</v>
      </c>
      <c r="S131" s="35">
        <v>47005702</v>
      </c>
      <c r="T131" s="36">
        <v>118</v>
      </c>
      <c r="U131" s="37">
        <v>117</v>
      </c>
      <c r="V131" s="38">
        <v>5508600</v>
      </c>
      <c r="W131" s="39" t="s">
        <v>3813</v>
      </c>
      <c r="X131" s="40" t="s">
        <v>3813</v>
      </c>
      <c r="Y131" s="41" t="s">
        <v>3813</v>
      </c>
      <c r="Z131" s="36">
        <v>423</v>
      </c>
      <c r="AA131" s="37">
        <v>419</v>
      </c>
      <c r="AB131" s="38">
        <v>101</v>
      </c>
      <c r="AC131" s="94">
        <v>311</v>
      </c>
      <c r="AD131" s="42">
        <v>0</v>
      </c>
      <c r="AE131" s="34">
        <v>100</v>
      </c>
      <c r="AF131" s="43">
        <v>0</v>
      </c>
    </row>
    <row r="132" spans="1:32" s="3" customFormat="1" ht="18.75" customHeight="1">
      <c r="A132" s="142">
        <v>130</v>
      </c>
      <c r="B132" s="143">
        <v>107</v>
      </c>
      <c r="C132" s="144" t="s">
        <v>1249</v>
      </c>
      <c r="D132" s="145" t="s">
        <v>3815</v>
      </c>
      <c r="E132" s="146" t="s">
        <v>3813</v>
      </c>
      <c r="F132" s="147">
        <v>129</v>
      </c>
      <c r="G132" s="148">
        <v>81503070</v>
      </c>
      <c r="H132" s="149">
        <v>171</v>
      </c>
      <c r="I132" s="150">
        <v>170</v>
      </c>
      <c r="J132" s="151">
        <v>83392730</v>
      </c>
      <c r="K132" s="152">
        <v>117</v>
      </c>
      <c r="L132" s="153">
        <v>115</v>
      </c>
      <c r="M132" s="148">
        <v>20083600</v>
      </c>
      <c r="N132" s="149">
        <v>124</v>
      </c>
      <c r="O132" s="150">
        <v>121</v>
      </c>
      <c r="P132" s="151">
        <v>37691376</v>
      </c>
      <c r="Q132" s="152">
        <v>151</v>
      </c>
      <c r="R132" s="153">
        <v>149</v>
      </c>
      <c r="S132" s="148">
        <v>77893833</v>
      </c>
      <c r="T132" s="149">
        <v>294</v>
      </c>
      <c r="U132" s="150">
        <v>292</v>
      </c>
      <c r="V132" s="151">
        <v>588010</v>
      </c>
      <c r="W132" s="152">
        <v>85</v>
      </c>
      <c r="X132" s="153">
        <v>84</v>
      </c>
      <c r="Y132" s="148">
        <v>37134</v>
      </c>
      <c r="Z132" s="149">
        <v>72</v>
      </c>
      <c r="AA132" s="150">
        <v>70</v>
      </c>
      <c r="AB132" s="151">
        <v>652</v>
      </c>
      <c r="AC132" s="156">
        <v>321</v>
      </c>
      <c r="AD132" s="146">
        <v>0</v>
      </c>
      <c r="AE132" s="157">
        <v>100</v>
      </c>
      <c r="AF132" s="158">
        <v>0</v>
      </c>
    </row>
    <row r="133" spans="1:32" s="3" customFormat="1" ht="18.75" customHeight="1">
      <c r="A133" s="174">
        <v>131</v>
      </c>
      <c r="B133" s="175">
        <v>89</v>
      </c>
      <c r="C133" s="176" t="s">
        <v>1250</v>
      </c>
      <c r="D133" s="177" t="s">
        <v>3815</v>
      </c>
      <c r="E133" s="178" t="s">
        <v>3813</v>
      </c>
      <c r="F133" s="179">
        <v>130</v>
      </c>
      <c r="G133" s="180">
        <v>81481493</v>
      </c>
      <c r="H133" s="181">
        <v>160</v>
      </c>
      <c r="I133" s="182">
        <v>159</v>
      </c>
      <c r="J133" s="183">
        <v>85142463</v>
      </c>
      <c r="K133" s="184">
        <v>70</v>
      </c>
      <c r="L133" s="185">
        <v>69</v>
      </c>
      <c r="M133" s="180">
        <v>25769153</v>
      </c>
      <c r="N133" s="181">
        <v>71</v>
      </c>
      <c r="O133" s="182">
        <v>69</v>
      </c>
      <c r="P133" s="183">
        <v>54810095</v>
      </c>
      <c r="Q133" s="184">
        <v>160</v>
      </c>
      <c r="R133" s="185">
        <v>157</v>
      </c>
      <c r="S133" s="180">
        <v>75650661</v>
      </c>
      <c r="T133" s="181">
        <v>23</v>
      </c>
      <c r="U133" s="182">
        <v>23</v>
      </c>
      <c r="V133" s="183">
        <v>16782029</v>
      </c>
      <c r="W133" s="184">
        <v>338</v>
      </c>
      <c r="X133" s="185">
        <v>337</v>
      </c>
      <c r="Y133" s="180">
        <v>4162</v>
      </c>
      <c r="Z133" s="181">
        <v>75</v>
      </c>
      <c r="AA133" s="182">
        <v>73</v>
      </c>
      <c r="AB133" s="183">
        <v>644</v>
      </c>
      <c r="AC133" s="186">
        <v>383</v>
      </c>
      <c r="AD133" s="178">
        <v>0</v>
      </c>
      <c r="AE133" s="187">
        <v>100</v>
      </c>
      <c r="AF133" s="188">
        <v>0</v>
      </c>
    </row>
    <row r="134" spans="1:32" s="3" customFormat="1" ht="18.75" customHeight="1">
      <c r="A134" s="29">
        <v>132</v>
      </c>
      <c r="B134" s="30" t="s">
        <v>3813</v>
      </c>
      <c r="C134" s="64" t="s">
        <v>3813</v>
      </c>
      <c r="D134" s="32" t="s">
        <v>3812</v>
      </c>
      <c r="E134" s="42" t="s">
        <v>3813</v>
      </c>
      <c r="F134" s="44">
        <v>131</v>
      </c>
      <c r="G134" s="41" t="s">
        <v>3813</v>
      </c>
      <c r="H134" s="36">
        <v>182</v>
      </c>
      <c r="I134" s="37">
        <v>181</v>
      </c>
      <c r="J134" s="59" t="s">
        <v>3813</v>
      </c>
      <c r="K134" s="39">
        <v>50</v>
      </c>
      <c r="L134" s="40">
        <v>49</v>
      </c>
      <c r="M134" s="41" t="s">
        <v>3813</v>
      </c>
      <c r="N134" s="36">
        <v>87</v>
      </c>
      <c r="O134" s="37">
        <v>85</v>
      </c>
      <c r="P134" s="59" t="s">
        <v>3813</v>
      </c>
      <c r="Q134" s="39">
        <v>136</v>
      </c>
      <c r="R134" s="40">
        <v>134</v>
      </c>
      <c r="S134" s="41" t="s">
        <v>3813</v>
      </c>
      <c r="T134" s="36">
        <v>59</v>
      </c>
      <c r="U134" s="37">
        <v>59</v>
      </c>
      <c r="V134" s="59" t="s">
        <v>3813</v>
      </c>
      <c r="W134" s="39">
        <v>102</v>
      </c>
      <c r="X134" s="40">
        <v>101</v>
      </c>
      <c r="Y134" s="41" t="s">
        <v>3813</v>
      </c>
      <c r="Z134" s="36">
        <v>203</v>
      </c>
      <c r="AA134" s="37">
        <v>200</v>
      </c>
      <c r="AB134" s="59" t="s">
        <v>3813</v>
      </c>
      <c r="AC134" s="94">
        <v>371</v>
      </c>
      <c r="AD134" s="42">
        <v>0</v>
      </c>
      <c r="AE134" s="34">
        <v>100</v>
      </c>
      <c r="AF134" s="43">
        <v>0</v>
      </c>
    </row>
    <row r="135" spans="1:32" s="3" customFormat="1" ht="18.75" customHeight="1">
      <c r="A135" s="29">
        <v>133</v>
      </c>
      <c r="B135" s="30" t="s">
        <v>3813</v>
      </c>
      <c r="C135" s="31" t="s">
        <v>1251</v>
      </c>
      <c r="D135" s="32" t="s">
        <v>3816</v>
      </c>
      <c r="E135" s="42" t="s">
        <v>3813</v>
      </c>
      <c r="F135" s="44">
        <v>132</v>
      </c>
      <c r="G135" s="35">
        <v>81324310</v>
      </c>
      <c r="H135" s="36">
        <v>183</v>
      </c>
      <c r="I135" s="37">
        <v>182</v>
      </c>
      <c r="J135" s="38">
        <v>81415534</v>
      </c>
      <c r="K135" s="39">
        <v>249</v>
      </c>
      <c r="L135" s="40">
        <v>247</v>
      </c>
      <c r="M135" s="35">
        <v>12155537</v>
      </c>
      <c r="N135" s="36">
        <v>486</v>
      </c>
      <c r="O135" s="37">
        <v>482</v>
      </c>
      <c r="P135" s="38">
        <v>1068219</v>
      </c>
      <c r="Q135" s="39">
        <v>116</v>
      </c>
      <c r="R135" s="40">
        <v>114</v>
      </c>
      <c r="S135" s="35">
        <v>90146285</v>
      </c>
      <c r="T135" s="36">
        <v>364</v>
      </c>
      <c r="U135" s="37">
        <v>361</v>
      </c>
      <c r="V135" s="38">
        <v>-1069811</v>
      </c>
      <c r="W135" s="39" t="s">
        <v>3813</v>
      </c>
      <c r="X135" s="40" t="s">
        <v>3813</v>
      </c>
      <c r="Y135" s="41" t="s">
        <v>3813</v>
      </c>
      <c r="Z135" s="36">
        <v>336</v>
      </c>
      <c r="AA135" s="37">
        <v>332</v>
      </c>
      <c r="AB135" s="38">
        <v>195</v>
      </c>
      <c r="AC135" s="94">
        <v>369</v>
      </c>
      <c r="AD135" s="42">
        <v>0</v>
      </c>
      <c r="AE135" s="34">
        <v>100</v>
      </c>
      <c r="AF135" s="43">
        <v>0</v>
      </c>
    </row>
    <row r="136" spans="1:32" s="3" customFormat="1" ht="18.75" customHeight="1">
      <c r="A136" s="29">
        <v>134</v>
      </c>
      <c r="B136" s="30">
        <v>106</v>
      </c>
      <c r="C136" s="31" t="s">
        <v>1252</v>
      </c>
      <c r="D136" s="32" t="s">
        <v>3816</v>
      </c>
      <c r="E136" s="42" t="s">
        <v>3813</v>
      </c>
      <c r="F136" s="44">
        <v>133</v>
      </c>
      <c r="G136" s="35">
        <v>81138813</v>
      </c>
      <c r="H136" s="36">
        <v>148</v>
      </c>
      <c r="I136" s="37">
        <v>148</v>
      </c>
      <c r="J136" s="38">
        <v>87531202</v>
      </c>
      <c r="K136" s="39" t="s">
        <v>3813</v>
      </c>
      <c r="L136" s="40" t="s">
        <v>3813</v>
      </c>
      <c r="M136" s="41" t="s">
        <v>3813</v>
      </c>
      <c r="N136" s="36">
        <v>334</v>
      </c>
      <c r="O136" s="37">
        <v>330</v>
      </c>
      <c r="P136" s="38">
        <v>15316937</v>
      </c>
      <c r="Q136" s="39">
        <v>117</v>
      </c>
      <c r="R136" s="40">
        <v>115</v>
      </c>
      <c r="S136" s="35">
        <v>90095741</v>
      </c>
      <c r="T136" s="36" t="s">
        <v>3813</v>
      </c>
      <c r="U136" s="37" t="s">
        <v>3813</v>
      </c>
      <c r="V136" s="59" t="s">
        <v>3813</v>
      </c>
      <c r="W136" s="39">
        <v>358</v>
      </c>
      <c r="X136" s="40">
        <v>357</v>
      </c>
      <c r="Y136" s="35">
        <v>3075</v>
      </c>
      <c r="Z136" s="36">
        <v>431</v>
      </c>
      <c r="AA136" s="37">
        <v>427</v>
      </c>
      <c r="AB136" s="38">
        <v>97</v>
      </c>
      <c r="AC136" s="94">
        <v>356</v>
      </c>
      <c r="AD136" s="42">
        <v>0</v>
      </c>
      <c r="AE136" s="34">
        <v>100</v>
      </c>
      <c r="AF136" s="43">
        <v>0</v>
      </c>
    </row>
    <row r="137" spans="1:32" s="3" customFormat="1" ht="18.75" customHeight="1">
      <c r="A137" s="142">
        <v>135</v>
      </c>
      <c r="B137" s="143">
        <v>114</v>
      </c>
      <c r="C137" s="144" t="s">
        <v>1253</v>
      </c>
      <c r="D137" s="145" t="s">
        <v>3815</v>
      </c>
      <c r="E137" s="146" t="s">
        <v>3813</v>
      </c>
      <c r="F137" s="147">
        <v>134</v>
      </c>
      <c r="G137" s="148">
        <v>81006837</v>
      </c>
      <c r="H137" s="149">
        <v>187</v>
      </c>
      <c r="I137" s="150">
        <v>185</v>
      </c>
      <c r="J137" s="151">
        <v>81006837</v>
      </c>
      <c r="K137" s="152">
        <v>149</v>
      </c>
      <c r="L137" s="153">
        <v>147</v>
      </c>
      <c r="M137" s="148">
        <v>16634133</v>
      </c>
      <c r="N137" s="149">
        <v>251</v>
      </c>
      <c r="O137" s="150">
        <v>247</v>
      </c>
      <c r="P137" s="151">
        <v>21940144</v>
      </c>
      <c r="Q137" s="152">
        <v>127</v>
      </c>
      <c r="R137" s="153">
        <v>125</v>
      </c>
      <c r="S137" s="148">
        <v>85039277</v>
      </c>
      <c r="T137" s="149">
        <v>429</v>
      </c>
      <c r="U137" s="150">
        <v>426</v>
      </c>
      <c r="V137" s="151">
        <v>-4904026</v>
      </c>
      <c r="W137" s="152">
        <v>60</v>
      </c>
      <c r="X137" s="153">
        <v>60</v>
      </c>
      <c r="Y137" s="148">
        <v>43934</v>
      </c>
      <c r="Z137" s="149">
        <v>22</v>
      </c>
      <c r="AA137" s="150">
        <v>21</v>
      </c>
      <c r="AB137" s="151">
        <v>1053</v>
      </c>
      <c r="AC137" s="156">
        <v>384</v>
      </c>
      <c r="AD137" s="146">
        <v>0</v>
      </c>
      <c r="AE137" s="157">
        <v>95</v>
      </c>
      <c r="AF137" s="158">
        <v>5</v>
      </c>
    </row>
    <row r="138" spans="1:32" s="3" customFormat="1" ht="18.75" customHeight="1">
      <c r="A138" s="15">
        <v>136</v>
      </c>
      <c r="B138" s="16">
        <v>207</v>
      </c>
      <c r="C138" s="17" t="s">
        <v>1254</v>
      </c>
      <c r="D138" s="18" t="s">
        <v>3814</v>
      </c>
      <c r="E138" s="19">
        <v>2</v>
      </c>
      <c r="F138" s="20" t="s">
        <v>3813</v>
      </c>
      <c r="G138" s="21">
        <v>80565152</v>
      </c>
      <c r="H138" s="22">
        <v>184</v>
      </c>
      <c r="I138" s="23">
        <v>2</v>
      </c>
      <c r="J138" s="24">
        <v>81388411</v>
      </c>
      <c r="K138" s="25">
        <v>79</v>
      </c>
      <c r="L138" s="26">
        <v>2</v>
      </c>
      <c r="M138" s="21">
        <v>24408677</v>
      </c>
      <c r="N138" s="22">
        <v>193</v>
      </c>
      <c r="O138" s="23">
        <v>4</v>
      </c>
      <c r="P138" s="24">
        <v>26460803</v>
      </c>
      <c r="Q138" s="25">
        <v>423</v>
      </c>
      <c r="R138" s="26">
        <v>4</v>
      </c>
      <c r="S138" s="21">
        <v>31604980</v>
      </c>
      <c r="T138" s="22">
        <v>122</v>
      </c>
      <c r="U138" s="23">
        <v>2</v>
      </c>
      <c r="V138" s="24">
        <v>5345968</v>
      </c>
      <c r="W138" s="25" t="s">
        <v>3813</v>
      </c>
      <c r="X138" s="26" t="s">
        <v>3813</v>
      </c>
      <c r="Y138" s="61" t="s">
        <v>3813</v>
      </c>
      <c r="Z138" s="22">
        <v>243</v>
      </c>
      <c r="AA138" s="23">
        <v>4</v>
      </c>
      <c r="AB138" s="24">
        <v>308</v>
      </c>
      <c r="AC138" s="93">
        <v>311</v>
      </c>
      <c r="AD138" s="19">
        <v>97.11</v>
      </c>
      <c r="AE138" s="27">
        <v>2.89</v>
      </c>
      <c r="AF138" s="28">
        <v>0</v>
      </c>
    </row>
    <row r="139" spans="1:32" s="3" customFormat="1" ht="18.75" customHeight="1">
      <c r="A139" s="29">
        <v>137</v>
      </c>
      <c r="B139" s="30">
        <v>49</v>
      </c>
      <c r="C139" s="31" t="s">
        <v>1255</v>
      </c>
      <c r="D139" s="32" t="s">
        <v>2999</v>
      </c>
      <c r="E139" s="42" t="s">
        <v>3813</v>
      </c>
      <c r="F139" s="44">
        <v>135</v>
      </c>
      <c r="G139" s="35">
        <v>80440146</v>
      </c>
      <c r="H139" s="36">
        <v>100</v>
      </c>
      <c r="I139" s="37">
        <v>100</v>
      </c>
      <c r="J139" s="38">
        <v>95771769</v>
      </c>
      <c r="K139" s="39" t="s">
        <v>3813</v>
      </c>
      <c r="L139" s="40" t="s">
        <v>3813</v>
      </c>
      <c r="M139" s="41" t="s">
        <v>3813</v>
      </c>
      <c r="N139" s="36" t="s">
        <v>3813</v>
      </c>
      <c r="O139" s="37" t="s">
        <v>3813</v>
      </c>
      <c r="P139" s="59" t="s">
        <v>3813</v>
      </c>
      <c r="Q139" s="39" t="s">
        <v>3813</v>
      </c>
      <c r="R139" s="40" t="s">
        <v>3813</v>
      </c>
      <c r="S139" s="41" t="s">
        <v>3813</v>
      </c>
      <c r="T139" s="36" t="s">
        <v>3813</v>
      </c>
      <c r="U139" s="37" t="s">
        <v>3813</v>
      </c>
      <c r="V139" s="59" t="s">
        <v>3813</v>
      </c>
      <c r="W139" s="39">
        <v>282</v>
      </c>
      <c r="X139" s="40">
        <v>281</v>
      </c>
      <c r="Y139" s="35">
        <v>8631</v>
      </c>
      <c r="Z139" s="36">
        <v>360</v>
      </c>
      <c r="AA139" s="37">
        <v>356</v>
      </c>
      <c r="AB139" s="38">
        <v>175</v>
      </c>
      <c r="AC139" s="94">
        <v>352</v>
      </c>
      <c r="AD139" s="42">
        <v>0</v>
      </c>
      <c r="AE139" s="34">
        <v>25</v>
      </c>
      <c r="AF139" s="43">
        <v>75</v>
      </c>
    </row>
    <row r="140" spans="1:32" s="3" customFormat="1" ht="18.75" customHeight="1">
      <c r="A140" s="29">
        <v>138</v>
      </c>
      <c r="B140" s="30" t="s">
        <v>3813</v>
      </c>
      <c r="C140" s="31" t="s">
        <v>1256</v>
      </c>
      <c r="D140" s="32" t="s">
        <v>465</v>
      </c>
      <c r="E140" s="42" t="s">
        <v>3813</v>
      </c>
      <c r="F140" s="44">
        <v>136</v>
      </c>
      <c r="G140" s="35">
        <v>80363835</v>
      </c>
      <c r="H140" s="36">
        <v>152</v>
      </c>
      <c r="I140" s="37">
        <v>152</v>
      </c>
      <c r="J140" s="38">
        <v>86627232</v>
      </c>
      <c r="K140" s="39">
        <v>291</v>
      </c>
      <c r="L140" s="40">
        <v>289</v>
      </c>
      <c r="M140" s="35">
        <v>10564479</v>
      </c>
      <c r="N140" s="36">
        <v>356</v>
      </c>
      <c r="O140" s="37">
        <v>352</v>
      </c>
      <c r="P140" s="38">
        <v>13906246</v>
      </c>
      <c r="Q140" s="39">
        <v>106</v>
      </c>
      <c r="R140" s="40">
        <v>104</v>
      </c>
      <c r="S140" s="35">
        <v>95837992</v>
      </c>
      <c r="T140" s="36">
        <v>397</v>
      </c>
      <c r="U140" s="37">
        <v>394</v>
      </c>
      <c r="V140" s="38">
        <v>-2932395</v>
      </c>
      <c r="W140" s="39">
        <v>326</v>
      </c>
      <c r="X140" s="40">
        <v>325</v>
      </c>
      <c r="Y140" s="35">
        <v>4910</v>
      </c>
      <c r="Z140" s="36">
        <v>182</v>
      </c>
      <c r="AA140" s="37">
        <v>179</v>
      </c>
      <c r="AB140" s="38">
        <v>393</v>
      </c>
      <c r="AC140" s="94">
        <v>369</v>
      </c>
      <c r="AD140" s="42">
        <v>0</v>
      </c>
      <c r="AE140" s="34">
        <v>0</v>
      </c>
      <c r="AF140" s="43">
        <v>100</v>
      </c>
    </row>
    <row r="141" spans="1:32" s="3" customFormat="1" ht="18.75" customHeight="1">
      <c r="A141" s="29">
        <v>139</v>
      </c>
      <c r="B141" s="30">
        <v>78</v>
      </c>
      <c r="C141" s="31" t="s">
        <v>1257</v>
      </c>
      <c r="D141" s="32" t="s">
        <v>3368</v>
      </c>
      <c r="E141" s="42" t="s">
        <v>3813</v>
      </c>
      <c r="F141" s="44">
        <v>137</v>
      </c>
      <c r="G141" s="35">
        <v>80201345</v>
      </c>
      <c r="H141" s="36">
        <v>195</v>
      </c>
      <c r="I141" s="37">
        <v>192</v>
      </c>
      <c r="J141" s="38">
        <v>80220826</v>
      </c>
      <c r="K141" s="39">
        <v>193</v>
      </c>
      <c r="L141" s="40">
        <v>191</v>
      </c>
      <c r="M141" s="35">
        <v>15093265</v>
      </c>
      <c r="N141" s="36">
        <v>224</v>
      </c>
      <c r="O141" s="37">
        <v>220</v>
      </c>
      <c r="P141" s="38">
        <v>23775613</v>
      </c>
      <c r="Q141" s="39">
        <v>231</v>
      </c>
      <c r="R141" s="40">
        <v>228</v>
      </c>
      <c r="S141" s="35">
        <v>56781483</v>
      </c>
      <c r="T141" s="36">
        <v>180</v>
      </c>
      <c r="U141" s="37">
        <v>178</v>
      </c>
      <c r="V141" s="38">
        <v>2921651</v>
      </c>
      <c r="W141" s="39">
        <v>77</v>
      </c>
      <c r="X141" s="40">
        <v>76</v>
      </c>
      <c r="Y141" s="35">
        <v>41024</v>
      </c>
      <c r="Z141" s="36">
        <v>64</v>
      </c>
      <c r="AA141" s="37">
        <v>62</v>
      </c>
      <c r="AB141" s="38">
        <v>690</v>
      </c>
      <c r="AC141" s="94">
        <v>321</v>
      </c>
      <c r="AD141" s="42">
        <v>0</v>
      </c>
      <c r="AE141" s="34">
        <v>100</v>
      </c>
      <c r="AF141" s="43">
        <v>0</v>
      </c>
    </row>
    <row r="142" spans="1:32" s="3" customFormat="1" ht="18.75" customHeight="1">
      <c r="A142" s="45">
        <v>140</v>
      </c>
      <c r="B142" s="46">
        <v>155</v>
      </c>
      <c r="C142" s="47" t="s">
        <v>1258</v>
      </c>
      <c r="D142" s="48" t="s">
        <v>3815</v>
      </c>
      <c r="E142" s="49" t="s">
        <v>3813</v>
      </c>
      <c r="F142" s="50">
        <v>138</v>
      </c>
      <c r="G142" s="51">
        <v>80084732</v>
      </c>
      <c r="H142" s="52">
        <v>37</v>
      </c>
      <c r="I142" s="53">
        <v>37</v>
      </c>
      <c r="J142" s="54">
        <v>109985459</v>
      </c>
      <c r="K142" s="55">
        <v>299</v>
      </c>
      <c r="L142" s="56">
        <v>297</v>
      </c>
      <c r="M142" s="51">
        <v>10398490</v>
      </c>
      <c r="N142" s="52">
        <v>272</v>
      </c>
      <c r="O142" s="53">
        <v>268</v>
      </c>
      <c r="P142" s="54">
        <v>20121224</v>
      </c>
      <c r="Q142" s="55">
        <v>126</v>
      </c>
      <c r="R142" s="56">
        <v>124</v>
      </c>
      <c r="S142" s="51">
        <v>85353818</v>
      </c>
      <c r="T142" s="52">
        <v>412</v>
      </c>
      <c r="U142" s="53">
        <v>409</v>
      </c>
      <c r="V142" s="54">
        <v>-3617724</v>
      </c>
      <c r="W142" s="55">
        <v>324</v>
      </c>
      <c r="X142" s="56">
        <v>323</v>
      </c>
      <c r="Y142" s="51">
        <v>5263</v>
      </c>
      <c r="Z142" s="52">
        <v>380</v>
      </c>
      <c r="AA142" s="53">
        <v>376</v>
      </c>
      <c r="AB142" s="54">
        <v>143</v>
      </c>
      <c r="AC142" s="95">
        <v>311</v>
      </c>
      <c r="AD142" s="49">
        <v>0</v>
      </c>
      <c r="AE142" s="57">
        <v>100</v>
      </c>
      <c r="AF142" s="58">
        <v>0</v>
      </c>
    </row>
    <row r="143" spans="1:32" s="3" customFormat="1" ht="18.75" customHeight="1">
      <c r="A143" s="174">
        <v>141</v>
      </c>
      <c r="B143" s="175">
        <v>302</v>
      </c>
      <c r="C143" s="176" t="s">
        <v>1259</v>
      </c>
      <c r="D143" s="177" t="s">
        <v>3815</v>
      </c>
      <c r="E143" s="198" t="s">
        <v>3813</v>
      </c>
      <c r="F143" s="187">
        <v>139</v>
      </c>
      <c r="G143" s="180">
        <v>80077276</v>
      </c>
      <c r="H143" s="181">
        <v>196</v>
      </c>
      <c r="I143" s="182">
        <v>193</v>
      </c>
      <c r="J143" s="183">
        <v>80174497</v>
      </c>
      <c r="K143" s="184">
        <v>115</v>
      </c>
      <c r="L143" s="185">
        <v>113</v>
      </c>
      <c r="M143" s="180">
        <v>20404358</v>
      </c>
      <c r="N143" s="181">
        <v>243</v>
      </c>
      <c r="O143" s="182">
        <v>239</v>
      </c>
      <c r="P143" s="183">
        <v>22529805</v>
      </c>
      <c r="Q143" s="184">
        <v>33</v>
      </c>
      <c r="R143" s="185">
        <v>33</v>
      </c>
      <c r="S143" s="180">
        <v>142811295</v>
      </c>
      <c r="T143" s="181">
        <v>69</v>
      </c>
      <c r="U143" s="182">
        <v>69</v>
      </c>
      <c r="V143" s="183">
        <v>8676533</v>
      </c>
      <c r="W143" s="184">
        <v>173</v>
      </c>
      <c r="X143" s="185">
        <v>172</v>
      </c>
      <c r="Y143" s="180">
        <v>22044</v>
      </c>
      <c r="Z143" s="181">
        <v>286</v>
      </c>
      <c r="AA143" s="182">
        <v>282</v>
      </c>
      <c r="AB143" s="183">
        <v>250</v>
      </c>
      <c r="AC143" s="186">
        <v>384</v>
      </c>
      <c r="AD143" s="178">
        <v>0</v>
      </c>
      <c r="AE143" s="187">
        <v>100</v>
      </c>
      <c r="AF143" s="188">
        <v>0</v>
      </c>
    </row>
    <row r="144" spans="1:32" s="3" customFormat="1" ht="18.75" customHeight="1">
      <c r="A144" s="29">
        <v>142</v>
      </c>
      <c r="B144" s="30">
        <v>214</v>
      </c>
      <c r="C144" s="31" t="s">
        <v>1260</v>
      </c>
      <c r="D144" s="32" t="s">
        <v>1737</v>
      </c>
      <c r="E144" s="42" t="s">
        <v>3813</v>
      </c>
      <c r="F144" s="44">
        <v>140</v>
      </c>
      <c r="G144" s="35">
        <v>80044393</v>
      </c>
      <c r="H144" s="36">
        <v>191</v>
      </c>
      <c r="I144" s="37">
        <v>189</v>
      </c>
      <c r="J144" s="38">
        <v>80476490</v>
      </c>
      <c r="K144" s="39">
        <v>47</v>
      </c>
      <c r="L144" s="40">
        <v>46</v>
      </c>
      <c r="M144" s="35">
        <v>29294224</v>
      </c>
      <c r="N144" s="36">
        <v>110</v>
      </c>
      <c r="O144" s="37">
        <v>107</v>
      </c>
      <c r="P144" s="38">
        <v>40532525</v>
      </c>
      <c r="Q144" s="39">
        <v>283</v>
      </c>
      <c r="R144" s="40">
        <v>280</v>
      </c>
      <c r="S144" s="35">
        <v>48613865</v>
      </c>
      <c r="T144" s="36">
        <v>53</v>
      </c>
      <c r="U144" s="37">
        <v>53</v>
      </c>
      <c r="V144" s="38">
        <v>10860869</v>
      </c>
      <c r="W144" s="39" t="s">
        <v>3813</v>
      </c>
      <c r="X144" s="40" t="s">
        <v>3813</v>
      </c>
      <c r="Y144" s="41" t="s">
        <v>3813</v>
      </c>
      <c r="Z144" s="36">
        <v>140</v>
      </c>
      <c r="AA144" s="37">
        <v>138</v>
      </c>
      <c r="AB144" s="38">
        <v>468</v>
      </c>
      <c r="AC144" s="94">
        <v>384</v>
      </c>
      <c r="AD144" s="42">
        <v>0</v>
      </c>
      <c r="AE144" s="34">
        <v>100</v>
      </c>
      <c r="AF144" s="43">
        <v>0</v>
      </c>
    </row>
    <row r="145" spans="1:32" s="3" customFormat="1" ht="18.75" customHeight="1">
      <c r="A145" s="159">
        <v>143</v>
      </c>
      <c r="B145" s="160" t="s">
        <v>3813</v>
      </c>
      <c r="C145" s="161" t="s">
        <v>1261</v>
      </c>
      <c r="D145" s="162" t="s">
        <v>3815</v>
      </c>
      <c r="E145" s="163" t="s">
        <v>3813</v>
      </c>
      <c r="F145" s="164">
        <v>141</v>
      </c>
      <c r="G145" s="165">
        <v>80009586</v>
      </c>
      <c r="H145" s="166">
        <v>180</v>
      </c>
      <c r="I145" s="167">
        <v>179</v>
      </c>
      <c r="J145" s="168">
        <v>81783440</v>
      </c>
      <c r="K145" s="169">
        <v>307</v>
      </c>
      <c r="L145" s="170">
        <v>305</v>
      </c>
      <c r="M145" s="165">
        <v>9972245</v>
      </c>
      <c r="N145" s="166">
        <v>428</v>
      </c>
      <c r="O145" s="167">
        <v>424</v>
      </c>
      <c r="P145" s="168">
        <v>8227383</v>
      </c>
      <c r="Q145" s="169">
        <v>225</v>
      </c>
      <c r="R145" s="170">
        <v>222</v>
      </c>
      <c r="S145" s="165">
        <v>57194101</v>
      </c>
      <c r="T145" s="166">
        <v>464</v>
      </c>
      <c r="U145" s="167">
        <v>461</v>
      </c>
      <c r="V145" s="168">
        <v>-9936708</v>
      </c>
      <c r="W145" s="169" t="s">
        <v>3813</v>
      </c>
      <c r="X145" s="170" t="s">
        <v>3813</v>
      </c>
      <c r="Y145" s="189" t="s">
        <v>3813</v>
      </c>
      <c r="Z145" s="166">
        <v>332</v>
      </c>
      <c r="AA145" s="167">
        <v>328</v>
      </c>
      <c r="AB145" s="168">
        <v>199</v>
      </c>
      <c r="AC145" s="171">
        <v>369</v>
      </c>
      <c r="AD145" s="163">
        <v>0</v>
      </c>
      <c r="AE145" s="172">
        <v>100</v>
      </c>
      <c r="AF145" s="173">
        <v>0</v>
      </c>
    </row>
    <row r="146" spans="1:32" s="3" customFormat="1" ht="18.75" customHeight="1">
      <c r="A146" s="29">
        <v>144</v>
      </c>
      <c r="B146" s="30">
        <v>103</v>
      </c>
      <c r="C146" s="31" t="s">
        <v>1262</v>
      </c>
      <c r="D146" s="32" t="s">
        <v>465</v>
      </c>
      <c r="E146" s="33" t="s">
        <v>3813</v>
      </c>
      <c r="F146" s="34">
        <v>142</v>
      </c>
      <c r="G146" s="35">
        <v>79763923</v>
      </c>
      <c r="H146" s="36">
        <v>176</v>
      </c>
      <c r="I146" s="37">
        <v>175</v>
      </c>
      <c r="J146" s="38">
        <v>82866680</v>
      </c>
      <c r="K146" s="39">
        <v>478</v>
      </c>
      <c r="L146" s="40">
        <v>475</v>
      </c>
      <c r="M146" s="35">
        <v>-660193</v>
      </c>
      <c r="N146" s="36">
        <v>176</v>
      </c>
      <c r="O146" s="37">
        <v>173</v>
      </c>
      <c r="P146" s="38">
        <v>28810949</v>
      </c>
      <c r="Q146" s="39">
        <v>135</v>
      </c>
      <c r="R146" s="40">
        <v>133</v>
      </c>
      <c r="S146" s="35">
        <v>80507954</v>
      </c>
      <c r="T146" s="36">
        <v>479</v>
      </c>
      <c r="U146" s="37">
        <v>476</v>
      </c>
      <c r="V146" s="38">
        <v>-15823237</v>
      </c>
      <c r="W146" s="39">
        <v>243</v>
      </c>
      <c r="X146" s="40">
        <v>242</v>
      </c>
      <c r="Y146" s="35">
        <v>12543</v>
      </c>
      <c r="Z146" s="36">
        <v>276</v>
      </c>
      <c r="AA146" s="37">
        <v>272</v>
      </c>
      <c r="AB146" s="38">
        <v>260</v>
      </c>
      <c r="AC146" s="94">
        <v>369</v>
      </c>
      <c r="AD146" s="42">
        <v>0</v>
      </c>
      <c r="AE146" s="34">
        <v>100</v>
      </c>
      <c r="AF146" s="43">
        <v>0</v>
      </c>
    </row>
    <row r="147" spans="1:32" s="3" customFormat="1" ht="18.75" customHeight="1">
      <c r="A147" s="142">
        <v>145</v>
      </c>
      <c r="B147" s="143">
        <v>8</v>
      </c>
      <c r="C147" s="144" t="s">
        <v>1263</v>
      </c>
      <c r="D147" s="145" t="s">
        <v>3815</v>
      </c>
      <c r="E147" s="146" t="s">
        <v>3813</v>
      </c>
      <c r="F147" s="147">
        <v>143</v>
      </c>
      <c r="G147" s="148">
        <v>79730434</v>
      </c>
      <c r="H147" s="149">
        <v>145</v>
      </c>
      <c r="I147" s="150">
        <v>145</v>
      </c>
      <c r="J147" s="151">
        <v>87710748</v>
      </c>
      <c r="K147" s="152">
        <v>362</v>
      </c>
      <c r="L147" s="153">
        <v>360</v>
      </c>
      <c r="M147" s="148">
        <v>7851641</v>
      </c>
      <c r="N147" s="149">
        <v>478</v>
      </c>
      <c r="O147" s="150">
        <v>474</v>
      </c>
      <c r="P147" s="151">
        <v>2492337</v>
      </c>
      <c r="Q147" s="152">
        <v>185</v>
      </c>
      <c r="R147" s="153">
        <v>182</v>
      </c>
      <c r="S147" s="148">
        <v>69061395</v>
      </c>
      <c r="T147" s="149">
        <v>475</v>
      </c>
      <c r="U147" s="150">
        <v>472</v>
      </c>
      <c r="V147" s="151">
        <v>-14012658</v>
      </c>
      <c r="W147" s="152">
        <v>14</v>
      </c>
      <c r="X147" s="153">
        <v>14</v>
      </c>
      <c r="Y147" s="148">
        <v>61912</v>
      </c>
      <c r="Z147" s="149">
        <v>1</v>
      </c>
      <c r="AA147" s="150">
        <v>1</v>
      </c>
      <c r="AB147" s="151">
        <v>1905</v>
      </c>
      <c r="AC147" s="156">
        <v>322</v>
      </c>
      <c r="AD147" s="146">
        <v>0</v>
      </c>
      <c r="AE147" s="157">
        <v>100</v>
      </c>
      <c r="AF147" s="158">
        <v>0</v>
      </c>
    </row>
    <row r="148" spans="1:32" s="3" customFormat="1" ht="18.75" customHeight="1">
      <c r="A148" s="15">
        <v>146</v>
      </c>
      <c r="B148" s="16">
        <v>210</v>
      </c>
      <c r="C148" s="17" t="s">
        <v>1264</v>
      </c>
      <c r="D148" s="18" t="s">
        <v>3373</v>
      </c>
      <c r="E148" s="19" t="s">
        <v>3813</v>
      </c>
      <c r="F148" s="20">
        <v>144</v>
      </c>
      <c r="G148" s="21">
        <v>79545934</v>
      </c>
      <c r="H148" s="22">
        <v>199</v>
      </c>
      <c r="I148" s="23">
        <v>196</v>
      </c>
      <c r="J148" s="24">
        <v>79566301</v>
      </c>
      <c r="K148" s="25">
        <v>196</v>
      </c>
      <c r="L148" s="26">
        <v>194</v>
      </c>
      <c r="M148" s="21">
        <v>15060012</v>
      </c>
      <c r="N148" s="22">
        <v>291</v>
      </c>
      <c r="O148" s="23">
        <v>287</v>
      </c>
      <c r="P148" s="24">
        <v>18677256</v>
      </c>
      <c r="Q148" s="25">
        <v>310</v>
      </c>
      <c r="R148" s="26">
        <v>307</v>
      </c>
      <c r="S148" s="21">
        <v>44911204</v>
      </c>
      <c r="T148" s="22">
        <v>221</v>
      </c>
      <c r="U148" s="23">
        <v>219</v>
      </c>
      <c r="V148" s="24">
        <v>1849498</v>
      </c>
      <c r="W148" s="25">
        <v>390</v>
      </c>
      <c r="X148" s="26">
        <v>389</v>
      </c>
      <c r="Y148" s="21">
        <v>974</v>
      </c>
      <c r="Z148" s="22">
        <v>92</v>
      </c>
      <c r="AA148" s="23">
        <v>90</v>
      </c>
      <c r="AB148" s="24">
        <v>602</v>
      </c>
      <c r="AC148" s="93">
        <v>321</v>
      </c>
      <c r="AD148" s="19">
        <v>0</v>
      </c>
      <c r="AE148" s="27">
        <v>100</v>
      </c>
      <c r="AF148" s="28">
        <v>0</v>
      </c>
    </row>
    <row r="149" spans="1:32" s="3" customFormat="1" ht="18.75" customHeight="1">
      <c r="A149" s="159">
        <v>147</v>
      </c>
      <c r="B149" s="160" t="s">
        <v>3813</v>
      </c>
      <c r="C149" s="195" t="s">
        <v>3813</v>
      </c>
      <c r="D149" s="162" t="s">
        <v>3815</v>
      </c>
      <c r="E149" s="163" t="s">
        <v>3813</v>
      </c>
      <c r="F149" s="164">
        <v>145</v>
      </c>
      <c r="G149" s="189" t="s">
        <v>3813</v>
      </c>
      <c r="H149" s="166">
        <v>185</v>
      </c>
      <c r="I149" s="167">
        <v>183</v>
      </c>
      <c r="J149" s="196" t="s">
        <v>3813</v>
      </c>
      <c r="K149" s="169">
        <v>52</v>
      </c>
      <c r="L149" s="170">
        <v>51</v>
      </c>
      <c r="M149" s="189" t="s">
        <v>3813</v>
      </c>
      <c r="N149" s="166">
        <v>53</v>
      </c>
      <c r="O149" s="167">
        <v>52</v>
      </c>
      <c r="P149" s="196" t="s">
        <v>3813</v>
      </c>
      <c r="Q149" s="169">
        <v>96</v>
      </c>
      <c r="R149" s="170">
        <v>94</v>
      </c>
      <c r="S149" s="189" t="s">
        <v>3813</v>
      </c>
      <c r="T149" s="166">
        <v>82</v>
      </c>
      <c r="U149" s="167">
        <v>82</v>
      </c>
      <c r="V149" s="196" t="s">
        <v>3813</v>
      </c>
      <c r="W149" s="169">
        <v>43</v>
      </c>
      <c r="X149" s="170">
        <v>43</v>
      </c>
      <c r="Y149" s="189" t="s">
        <v>3813</v>
      </c>
      <c r="Z149" s="166">
        <v>35</v>
      </c>
      <c r="AA149" s="167">
        <v>33</v>
      </c>
      <c r="AB149" s="196" t="s">
        <v>3813</v>
      </c>
      <c r="AC149" s="171">
        <v>321</v>
      </c>
      <c r="AD149" s="163">
        <v>0</v>
      </c>
      <c r="AE149" s="172">
        <v>100</v>
      </c>
      <c r="AF149" s="173">
        <v>0</v>
      </c>
    </row>
    <row r="150" spans="1:32" s="3" customFormat="1" ht="18.75" customHeight="1">
      <c r="A150" s="29">
        <v>148</v>
      </c>
      <c r="B150" s="30">
        <v>170</v>
      </c>
      <c r="C150" s="31" t="s">
        <v>1265</v>
      </c>
      <c r="D150" s="32" t="s">
        <v>3373</v>
      </c>
      <c r="E150" s="42" t="s">
        <v>3813</v>
      </c>
      <c r="F150" s="44">
        <v>146</v>
      </c>
      <c r="G150" s="35">
        <v>79270449</v>
      </c>
      <c r="H150" s="36">
        <v>102</v>
      </c>
      <c r="I150" s="37">
        <v>102</v>
      </c>
      <c r="J150" s="38">
        <v>95423871</v>
      </c>
      <c r="K150" s="39">
        <v>430</v>
      </c>
      <c r="L150" s="40">
        <v>428</v>
      </c>
      <c r="M150" s="35">
        <v>4425127</v>
      </c>
      <c r="N150" s="36">
        <v>387</v>
      </c>
      <c r="O150" s="37">
        <v>383</v>
      </c>
      <c r="P150" s="38">
        <v>11464252</v>
      </c>
      <c r="Q150" s="39">
        <v>112</v>
      </c>
      <c r="R150" s="40">
        <v>110</v>
      </c>
      <c r="S150" s="35">
        <v>93445281</v>
      </c>
      <c r="T150" s="36">
        <v>245</v>
      </c>
      <c r="U150" s="37">
        <v>243</v>
      </c>
      <c r="V150" s="38">
        <v>1411053</v>
      </c>
      <c r="W150" s="39">
        <v>57</v>
      </c>
      <c r="X150" s="40">
        <v>57</v>
      </c>
      <c r="Y150" s="35">
        <v>44508</v>
      </c>
      <c r="Z150" s="36">
        <v>472</v>
      </c>
      <c r="AA150" s="37">
        <v>468</v>
      </c>
      <c r="AB150" s="38">
        <v>53</v>
      </c>
      <c r="AC150" s="94">
        <v>311</v>
      </c>
      <c r="AD150" s="42">
        <v>0</v>
      </c>
      <c r="AE150" s="34">
        <v>100</v>
      </c>
      <c r="AF150" s="43">
        <v>0</v>
      </c>
    </row>
    <row r="151" spans="1:32" s="3" customFormat="1" ht="18.75" customHeight="1">
      <c r="A151" s="29">
        <v>149</v>
      </c>
      <c r="B151" s="30">
        <v>200</v>
      </c>
      <c r="C151" s="31" t="s">
        <v>1266</v>
      </c>
      <c r="D151" s="32" t="s">
        <v>465</v>
      </c>
      <c r="E151" s="42" t="s">
        <v>3813</v>
      </c>
      <c r="F151" s="44">
        <v>147</v>
      </c>
      <c r="G151" s="35">
        <v>79168244</v>
      </c>
      <c r="H151" s="36">
        <v>66</v>
      </c>
      <c r="I151" s="37">
        <v>66</v>
      </c>
      <c r="J151" s="38">
        <v>102620559</v>
      </c>
      <c r="K151" s="39">
        <v>416</v>
      </c>
      <c r="L151" s="40">
        <v>414</v>
      </c>
      <c r="M151" s="35">
        <v>5203320</v>
      </c>
      <c r="N151" s="36">
        <v>360</v>
      </c>
      <c r="O151" s="37">
        <v>356</v>
      </c>
      <c r="P151" s="38">
        <v>13521113</v>
      </c>
      <c r="Q151" s="39">
        <v>328</v>
      </c>
      <c r="R151" s="40">
        <v>325</v>
      </c>
      <c r="S151" s="35">
        <v>42393034</v>
      </c>
      <c r="T151" s="36">
        <v>160</v>
      </c>
      <c r="U151" s="37">
        <v>158</v>
      </c>
      <c r="V151" s="38">
        <v>3579082</v>
      </c>
      <c r="W151" s="39">
        <v>5</v>
      </c>
      <c r="X151" s="40">
        <v>5</v>
      </c>
      <c r="Y151" s="35">
        <v>75485</v>
      </c>
      <c r="Z151" s="36">
        <v>386</v>
      </c>
      <c r="AA151" s="37">
        <v>382</v>
      </c>
      <c r="AB151" s="38">
        <v>137</v>
      </c>
      <c r="AC151" s="94">
        <v>322</v>
      </c>
      <c r="AD151" s="42">
        <v>0</v>
      </c>
      <c r="AE151" s="34">
        <v>100</v>
      </c>
      <c r="AF151" s="43">
        <v>0</v>
      </c>
    </row>
    <row r="152" spans="1:32" s="3" customFormat="1" ht="18.75" customHeight="1">
      <c r="A152" s="142">
        <v>150</v>
      </c>
      <c r="B152" s="143">
        <v>275</v>
      </c>
      <c r="C152" s="144" t="s">
        <v>1267</v>
      </c>
      <c r="D152" s="145" t="s">
        <v>3815</v>
      </c>
      <c r="E152" s="146" t="s">
        <v>3813</v>
      </c>
      <c r="F152" s="147">
        <v>148</v>
      </c>
      <c r="G152" s="148">
        <v>79033136</v>
      </c>
      <c r="H152" s="149">
        <v>181</v>
      </c>
      <c r="I152" s="150">
        <v>180</v>
      </c>
      <c r="J152" s="151">
        <v>81710692</v>
      </c>
      <c r="K152" s="152">
        <v>279</v>
      </c>
      <c r="L152" s="153">
        <v>277</v>
      </c>
      <c r="M152" s="148">
        <v>10919355</v>
      </c>
      <c r="N152" s="149">
        <v>312</v>
      </c>
      <c r="O152" s="150">
        <v>308</v>
      </c>
      <c r="P152" s="151">
        <v>17036820</v>
      </c>
      <c r="Q152" s="152">
        <v>260</v>
      </c>
      <c r="R152" s="153">
        <v>257</v>
      </c>
      <c r="S152" s="148">
        <v>52142083</v>
      </c>
      <c r="T152" s="149">
        <v>284</v>
      </c>
      <c r="U152" s="150">
        <v>282</v>
      </c>
      <c r="V152" s="151">
        <v>683099</v>
      </c>
      <c r="W152" s="152">
        <v>179</v>
      </c>
      <c r="X152" s="153">
        <v>178</v>
      </c>
      <c r="Y152" s="148">
        <v>20588</v>
      </c>
      <c r="Z152" s="149">
        <v>492</v>
      </c>
      <c r="AA152" s="150">
        <v>488</v>
      </c>
      <c r="AB152" s="151">
        <v>40</v>
      </c>
      <c r="AC152" s="156">
        <v>351</v>
      </c>
      <c r="AD152" s="146">
        <v>0</v>
      </c>
      <c r="AE152" s="157">
        <v>100</v>
      </c>
      <c r="AF152" s="158">
        <v>0</v>
      </c>
    </row>
    <row r="153" spans="1:32" s="3" customFormat="1" ht="18.75" customHeight="1">
      <c r="A153" s="15">
        <v>151</v>
      </c>
      <c r="B153" s="16" t="s">
        <v>3813</v>
      </c>
      <c r="C153" s="17" t="s">
        <v>1268</v>
      </c>
      <c r="D153" s="18" t="s">
        <v>3371</v>
      </c>
      <c r="E153" s="19" t="s">
        <v>3813</v>
      </c>
      <c r="F153" s="20">
        <v>149</v>
      </c>
      <c r="G153" s="21">
        <v>78921902</v>
      </c>
      <c r="H153" s="22">
        <v>89</v>
      </c>
      <c r="I153" s="23">
        <v>89</v>
      </c>
      <c r="J153" s="24">
        <v>97083965</v>
      </c>
      <c r="K153" s="25">
        <v>191</v>
      </c>
      <c r="L153" s="26">
        <v>189</v>
      </c>
      <c r="M153" s="21">
        <v>15117278</v>
      </c>
      <c r="N153" s="22">
        <v>2</v>
      </c>
      <c r="O153" s="23">
        <v>2</v>
      </c>
      <c r="P153" s="24">
        <v>380039639</v>
      </c>
      <c r="Q153" s="25">
        <v>3</v>
      </c>
      <c r="R153" s="26">
        <v>3</v>
      </c>
      <c r="S153" s="21">
        <v>413559441</v>
      </c>
      <c r="T153" s="22">
        <v>165</v>
      </c>
      <c r="U153" s="23">
        <v>163</v>
      </c>
      <c r="V153" s="24">
        <v>3358694</v>
      </c>
      <c r="W153" s="25">
        <v>318</v>
      </c>
      <c r="X153" s="26">
        <v>317</v>
      </c>
      <c r="Y153" s="21">
        <v>5914</v>
      </c>
      <c r="Z153" s="22">
        <v>164</v>
      </c>
      <c r="AA153" s="23">
        <v>161</v>
      </c>
      <c r="AB153" s="24">
        <v>420</v>
      </c>
      <c r="AC153" s="93">
        <v>341</v>
      </c>
      <c r="AD153" s="19">
        <v>0</v>
      </c>
      <c r="AE153" s="27">
        <v>100</v>
      </c>
      <c r="AF153" s="28">
        <v>0</v>
      </c>
    </row>
    <row r="154" spans="1:32" s="3" customFormat="1" ht="18.75" customHeight="1">
      <c r="A154" s="159">
        <v>152</v>
      </c>
      <c r="B154" s="160">
        <v>96</v>
      </c>
      <c r="C154" s="161" t="s">
        <v>1269</v>
      </c>
      <c r="D154" s="162" t="s">
        <v>3815</v>
      </c>
      <c r="E154" s="163" t="s">
        <v>3813</v>
      </c>
      <c r="F154" s="164">
        <v>150</v>
      </c>
      <c r="G154" s="165">
        <v>78369045</v>
      </c>
      <c r="H154" s="166">
        <v>204</v>
      </c>
      <c r="I154" s="167">
        <v>201</v>
      </c>
      <c r="J154" s="168">
        <v>78935620</v>
      </c>
      <c r="K154" s="169">
        <v>256</v>
      </c>
      <c r="L154" s="170">
        <v>254</v>
      </c>
      <c r="M154" s="165">
        <v>11927808</v>
      </c>
      <c r="N154" s="166">
        <v>99</v>
      </c>
      <c r="O154" s="167">
        <v>96</v>
      </c>
      <c r="P154" s="168">
        <v>42596419</v>
      </c>
      <c r="Q154" s="169">
        <v>245</v>
      </c>
      <c r="R154" s="170">
        <v>242</v>
      </c>
      <c r="S154" s="165">
        <v>53627181</v>
      </c>
      <c r="T154" s="166">
        <v>134</v>
      </c>
      <c r="U154" s="167">
        <v>132</v>
      </c>
      <c r="V154" s="168">
        <v>4643707</v>
      </c>
      <c r="W154" s="169">
        <v>26</v>
      </c>
      <c r="X154" s="170">
        <v>26</v>
      </c>
      <c r="Y154" s="165">
        <v>56143</v>
      </c>
      <c r="Z154" s="166">
        <v>185</v>
      </c>
      <c r="AA154" s="167">
        <v>182</v>
      </c>
      <c r="AB154" s="168">
        <v>390</v>
      </c>
      <c r="AC154" s="171">
        <v>321</v>
      </c>
      <c r="AD154" s="163">
        <v>0</v>
      </c>
      <c r="AE154" s="172">
        <v>100</v>
      </c>
      <c r="AF154" s="173">
        <v>0</v>
      </c>
    </row>
    <row r="155" spans="1:32" s="3" customFormat="1" ht="18.75" customHeight="1">
      <c r="A155" s="29">
        <v>153</v>
      </c>
      <c r="B155" s="30" t="s">
        <v>3813</v>
      </c>
      <c r="C155" s="31" t="s">
        <v>4111</v>
      </c>
      <c r="D155" s="32" t="s">
        <v>4112</v>
      </c>
      <c r="E155" s="42" t="s">
        <v>3813</v>
      </c>
      <c r="F155" s="44">
        <v>151</v>
      </c>
      <c r="G155" s="35">
        <v>77906977</v>
      </c>
      <c r="H155" s="36">
        <v>122</v>
      </c>
      <c r="I155" s="37">
        <v>122</v>
      </c>
      <c r="J155" s="38">
        <v>91624671</v>
      </c>
      <c r="K155" s="39">
        <v>60</v>
      </c>
      <c r="L155" s="40">
        <v>59</v>
      </c>
      <c r="M155" s="35">
        <v>27164339</v>
      </c>
      <c r="N155" s="36">
        <v>117</v>
      </c>
      <c r="O155" s="37">
        <v>114</v>
      </c>
      <c r="P155" s="38">
        <v>39673651</v>
      </c>
      <c r="Q155" s="39">
        <v>152</v>
      </c>
      <c r="R155" s="40">
        <v>150</v>
      </c>
      <c r="S155" s="35">
        <v>77722343</v>
      </c>
      <c r="T155" s="36">
        <v>32</v>
      </c>
      <c r="U155" s="37">
        <v>32</v>
      </c>
      <c r="V155" s="38">
        <v>14978644</v>
      </c>
      <c r="W155" s="39" t="s">
        <v>3813</v>
      </c>
      <c r="X155" s="40" t="s">
        <v>3813</v>
      </c>
      <c r="Y155" s="41" t="s">
        <v>3813</v>
      </c>
      <c r="Z155" s="36">
        <v>131</v>
      </c>
      <c r="AA155" s="37">
        <v>129</v>
      </c>
      <c r="AB155" s="38">
        <v>497</v>
      </c>
      <c r="AC155" s="94">
        <v>210</v>
      </c>
      <c r="AD155" s="42">
        <v>0</v>
      </c>
      <c r="AE155" s="34">
        <v>100</v>
      </c>
      <c r="AF155" s="43">
        <v>0</v>
      </c>
    </row>
    <row r="156" spans="1:32" s="3" customFormat="1" ht="18.75" customHeight="1">
      <c r="A156" s="29">
        <v>154</v>
      </c>
      <c r="B156" s="30">
        <v>482</v>
      </c>
      <c r="C156" s="31" t="s">
        <v>4113</v>
      </c>
      <c r="D156" s="32" t="s">
        <v>3816</v>
      </c>
      <c r="E156" s="42" t="s">
        <v>3813</v>
      </c>
      <c r="F156" s="44">
        <v>152</v>
      </c>
      <c r="G156" s="35">
        <v>77712588</v>
      </c>
      <c r="H156" s="36">
        <v>136</v>
      </c>
      <c r="I156" s="37">
        <v>136</v>
      </c>
      <c r="J156" s="38">
        <v>88667696</v>
      </c>
      <c r="K156" s="39">
        <v>3</v>
      </c>
      <c r="L156" s="40">
        <v>3</v>
      </c>
      <c r="M156" s="35">
        <v>71947757</v>
      </c>
      <c r="N156" s="36">
        <v>192</v>
      </c>
      <c r="O156" s="37">
        <v>189</v>
      </c>
      <c r="P156" s="38">
        <v>26472418</v>
      </c>
      <c r="Q156" s="39">
        <v>292</v>
      </c>
      <c r="R156" s="40">
        <v>289</v>
      </c>
      <c r="S156" s="35">
        <v>47701647</v>
      </c>
      <c r="T156" s="36">
        <v>10</v>
      </c>
      <c r="U156" s="37">
        <v>10</v>
      </c>
      <c r="V156" s="38">
        <v>22196608</v>
      </c>
      <c r="W156" s="39">
        <v>296</v>
      </c>
      <c r="X156" s="40">
        <v>295</v>
      </c>
      <c r="Y156" s="35">
        <v>7696</v>
      </c>
      <c r="Z156" s="36">
        <v>361</v>
      </c>
      <c r="AA156" s="37">
        <v>357</v>
      </c>
      <c r="AB156" s="38">
        <v>175</v>
      </c>
      <c r="AC156" s="94">
        <v>351</v>
      </c>
      <c r="AD156" s="42">
        <v>0</v>
      </c>
      <c r="AE156" s="34">
        <v>50</v>
      </c>
      <c r="AF156" s="43">
        <v>50</v>
      </c>
    </row>
    <row r="157" spans="1:32" s="3" customFormat="1" ht="18.75" customHeight="1">
      <c r="A157" s="45">
        <v>155</v>
      </c>
      <c r="B157" s="46">
        <v>92</v>
      </c>
      <c r="C157" s="47" t="s">
        <v>4114</v>
      </c>
      <c r="D157" s="48" t="s">
        <v>3369</v>
      </c>
      <c r="E157" s="49" t="s">
        <v>3813</v>
      </c>
      <c r="F157" s="50">
        <v>153</v>
      </c>
      <c r="G157" s="51">
        <v>77640281</v>
      </c>
      <c r="H157" s="52">
        <v>158</v>
      </c>
      <c r="I157" s="53">
        <v>157</v>
      </c>
      <c r="J157" s="54">
        <v>85573608</v>
      </c>
      <c r="K157" s="55">
        <v>103</v>
      </c>
      <c r="L157" s="56">
        <v>101</v>
      </c>
      <c r="M157" s="51">
        <v>21125167</v>
      </c>
      <c r="N157" s="52">
        <v>189</v>
      </c>
      <c r="O157" s="53">
        <v>186</v>
      </c>
      <c r="P157" s="54">
        <v>27491362</v>
      </c>
      <c r="Q157" s="55">
        <v>170</v>
      </c>
      <c r="R157" s="56">
        <v>167</v>
      </c>
      <c r="S157" s="51">
        <v>72751416</v>
      </c>
      <c r="T157" s="52">
        <v>454</v>
      </c>
      <c r="U157" s="53">
        <v>451</v>
      </c>
      <c r="V157" s="54">
        <v>-8406489</v>
      </c>
      <c r="W157" s="55">
        <v>178</v>
      </c>
      <c r="X157" s="56">
        <v>177</v>
      </c>
      <c r="Y157" s="51">
        <v>20792</v>
      </c>
      <c r="Z157" s="52">
        <v>39</v>
      </c>
      <c r="AA157" s="53">
        <v>37</v>
      </c>
      <c r="AB157" s="54">
        <v>867</v>
      </c>
      <c r="AC157" s="95">
        <v>321</v>
      </c>
      <c r="AD157" s="49">
        <v>0</v>
      </c>
      <c r="AE157" s="57">
        <v>8.86</v>
      </c>
      <c r="AF157" s="58">
        <v>91.14</v>
      </c>
    </row>
    <row r="158" spans="1:32" s="3" customFormat="1" ht="18.75" customHeight="1">
      <c r="A158" s="15">
        <v>156</v>
      </c>
      <c r="B158" s="16" t="s">
        <v>3813</v>
      </c>
      <c r="C158" s="17" t="s">
        <v>4115</v>
      </c>
      <c r="D158" s="18" t="s">
        <v>3816</v>
      </c>
      <c r="E158" s="19" t="s">
        <v>3813</v>
      </c>
      <c r="F158" s="20">
        <v>154</v>
      </c>
      <c r="G158" s="21">
        <v>77228913</v>
      </c>
      <c r="H158" s="22">
        <v>203</v>
      </c>
      <c r="I158" s="23">
        <v>200</v>
      </c>
      <c r="J158" s="24">
        <v>79065159</v>
      </c>
      <c r="K158" s="25" t="s">
        <v>3813</v>
      </c>
      <c r="L158" s="26" t="s">
        <v>3813</v>
      </c>
      <c r="M158" s="61" t="s">
        <v>3813</v>
      </c>
      <c r="N158" s="22" t="s">
        <v>3813</v>
      </c>
      <c r="O158" s="23" t="s">
        <v>3813</v>
      </c>
      <c r="P158" s="66" t="s">
        <v>3813</v>
      </c>
      <c r="Q158" s="25" t="s">
        <v>3813</v>
      </c>
      <c r="R158" s="26" t="s">
        <v>3813</v>
      </c>
      <c r="S158" s="61" t="s">
        <v>3813</v>
      </c>
      <c r="T158" s="22" t="s">
        <v>3813</v>
      </c>
      <c r="U158" s="23" t="s">
        <v>3813</v>
      </c>
      <c r="V158" s="66" t="s">
        <v>3813</v>
      </c>
      <c r="W158" s="25" t="s">
        <v>3813</v>
      </c>
      <c r="X158" s="26" t="s">
        <v>3813</v>
      </c>
      <c r="Y158" s="61" t="s">
        <v>3813</v>
      </c>
      <c r="Z158" s="22">
        <v>382</v>
      </c>
      <c r="AA158" s="23">
        <v>378</v>
      </c>
      <c r="AB158" s="24">
        <v>142</v>
      </c>
      <c r="AC158" s="93">
        <v>372</v>
      </c>
      <c r="AD158" s="19">
        <v>0</v>
      </c>
      <c r="AE158" s="27">
        <v>100</v>
      </c>
      <c r="AF158" s="28">
        <v>0</v>
      </c>
    </row>
    <row r="159" spans="1:32" s="3" customFormat="1" ht="18.75" customHeight="1">
      <c r="A159" s="159">
        <v>157</v>
      </c>
      <c r="B159" s="160">
        <v>158</v>
      </c>
      <c r="C159" s="161" t="s">
        <v>4116</v>
      </c>
      <c r="D159" s="162" t="s">
        <v>3815</v>
      </c>
      <c r="E159" s="193" t="s">
        <v>3813</v>
      </c>
      <c r="F159" s="172">
        <v>155</v>
      </c>
      <c r="G159" s="165">
        <v>76859822</v>
      </c>
      <c r="H159" s="166">
        <v>207</v>
      </c>
      <c r="I159" s="167">
        <v>204</v>
      </c>
      <c r="J159" s="168">
        <v>78530110</v>
      </c>
      <c r="K159" s="169">
        <v>290</v>
      </c>
      <c r="L159" s="170">
        <v>288</v>
      </c>
      <c r="M159" s="165">
        <v>10583175</v>
      </c>
      <c r="N159" s="166">
        <v>79</v>
      </c>
      <c r="O159" s="167">
        <v>77</v>
      </c>
      <c r="P159" s="168">
        <v>50394447</v>
      </c>
      <c r="Q159" s="169">
        <v>177</v>
      </c>
      <c r="R159" s="170">
        <v>174</v>
      </c>
      <c r="S159" s="165">
        <v>71226520</v>
      </c>
      <c r="T159" s="166">
        <v>287</v>
      </c>
      <c r="U159" s="167">
        <v>285</v>
      </c>
      <c r="V159" s="168">
        <v>656911</v>
      </c>
      <c r="W159" s="169" t="s">
        <v>3813</v>
      </c>
      <c r="X159" s="170" t="s">
        <v>3813</v>
      </c>
      <c r="Y159" s="189" t="s">
        <v>3813</v>
      </c>
      <c r="Z159" s="166">
        <v>215</v>
      </c>
      <c r="AA159" s="167">
        <v>212</v>
      </c>
      <c r="AB159" s="168">
        <v>343</v>
      </c>
      <c r="AC159" s="171">
        <v>311</v>
      </c>
      <c r="AD159" s="163">
        <v>0</v>
      </c>
      <c r="AE159" s="172">
        <v>100</v>
      </c>
      <c r="AF159" s="173">
        <v>0</v>
      </c>
    </row>
    <row r="160" spans="1:32" s="3" customFormat="1" ht="18.75" customHeight="1">
      <c r="A160" s="159">
        <v>158</v>
      </c>
      <c r="B160" s="160">
        <v>247</v>
      </c>
      <c r="C160" s="161" t="s">
        <v>4117</v>
      </c>
      <c r="D160" s="162" t="s">
        <v>3815</v>
      </c>
      <c r="E160" s="163" t="s">
        <v>3813</v>
      </c>
      <c r="F160" s="164">
        <v>156</v>
      </c>
      <c r="G160" s="165">
        <v>76802546</v>
      </c>
      <c r="H160" s="166">
        <v>170</v>
      </c>
      <c r="I160" s="167">
        <v>169</v>
      </c>
      <c r="J160" s="168">
        <v>83581303</v>
      </c>
      <c r="K160" s="169">
        <v>93</v>
      </c>
      <c r="L160" s="170">
        <v>91</v>
      </c>
      <c r="M160" s="165">
        <v>22536827</v>
      </c>
      <c r="N160" s="166">
        <v>293</v>
      </c>
      <c r="O160" s="167">
        <v>289</v>
      </c>
      <c r="P160" s="168">
        <v>18656766</v>
      </c>
      <c r="Q160" s="169">
        <v>191</v>
      </c>
      <c r="R160" s="170">
        <v>188</v>
      </c>
      <c r="S160" s="165">
        <v>66202786</v>
      </c>
      <c r="T160" s="166">
        <v>158</v>
      </c>
      <c r="U160" s="167">
        <v>156</v>
      </c>
      <c r="V160" s="168">
        <v>3688728</v>
      </c>
      <c r="W160" s="169">
        <v>103</v>
      </c>
      <c r="X160" s="170">
        <v>102</v>
      </c>
      <c r="Y160" s="165">
        <v>32309</v>
      </c>
      <c r="Z160" s="166">
        <v>219</v>
      </c>
      <c r="AA160" s="167">
        <v>216</v>
      </c>
      <c r="AB160" s="168">
        <v>339</v>
      </c>
      <c r="AC160" s="171">
        <v>356</v>
      </c>
      <c r="AD160" s="163">
        <v>0</v>
      </c>
      <c r="AE160" s="172">
        <v>100</v>
      </c>
      <c r="AF160" s="173">
        <v>0</v>
      </c>
    </row>
    <row r="161" spans="1:32" s="3" customFormat="1" ht="18.75" customHeight="1">
      <c r="A161" s="29">
        <v>159</v>
      </c>
      <c r="B161" s="30">
        <v>154</v>
      </c>
      <c r="C161" s="31" t="s">
        <v>4118</v>
      </c>
      <c r="D161" s="32" t="s">
        <v>3375</v>
      </c>
      <c r="E161" s="42" t="s">
        <v>3813</v>
      </c>
      <c r="F161" s="44">
        <v>157</v>
      </c>
      <c r="G161" s="35">
        <v>76777186</v>
      </c>
      <c r="H161" s="36">
        <v>2</v>
      </c>
      <c r="I161" s="37">
        <v>2</v>
      </c>
      <c r="J161" s="38">
        <v>259175942</v>
      </c>
      <c r="K161" s="39">
        <v>364</v>
      </c>
      <c r="L161" s="40">
        <v>362</v>
      </c>
      <c r="M161" s="35">
        <v>7831743</v>
      </c>
      <c r="N161" s="36">
        <v>223</v>
      </c>
      <c r="O161" s="37">
        <v>219</v>
      </c>
      <c r="P161" s="38">
        <v>23778802</v>
      </c>
      <c r="Q161" s="39">
        <v>41</v>
      </c>
      <c r="R161" s="40">
        <v>40</v>
      </c>
      <c r="S161" s="35">
        <v>133973407</v>
      </c>
      <c r="T161" s="36">
        <v>47</v>
      </c>
      <c r="U161" s="37">
        <v>47</v>
      </c>
      <c r="V161" s="38">
        <v>11653620</v>
      </c>
      <c r="W161" s="39">
        <v>3</v>
      </c>
      <c r="X161" s="40">
        <v>3</v>
      </c>
      <c r="Y161" s="35">
        <v>85310</v>
      </c>
      <c r="Z161" s="36">
        <v>477</v>
      </c>
      <c r="AA161" s="37">
        <v>473</v>
      </c>
      <c r="AB161" s="38">
        <v>48</v>
      </c>
      <c r="AC161" s="94">
        <v>311</v>
      </c>
      <c r="AD161" s="42">
        <v>0</v>
      </c>
      <c r="AE161" s="34">
        <v>100</v>
      </c>
      <c r="AF161" s="43">
        <v>0</v>
      </c>
    </row>
    <row r="162" spans="1:32" s="3" customFormat="1" ht="18.75" customHeight="1">
      <c r="A162" s="142">
        <v>160</v>
      </c>
      <c r="B162" s="143">
        <v>141</v>
      </c>
      <c r="C162" s="144" t="s">
        <v>4119</v>
      </c>
      <c r="D162" s="145" t="s">
        <v>3815</v>
      </c>
      <c r="E162" s="146" t="s">
        <v>3813</v>
      </c>
      <c r="F162" s="147">
        <v>158</v>
      </c>
      <c r="G162" s="148">
        <v>76771775</v>
      </c>
      <c r="H162" s="149">
        <v>220</v>
      </c>
      <c r="I162" s="150">
        <v>217</v>
      </c>
      <c r="J162" s="151">
        <v>76771775</v>
      </c>
      <c r="K162" s="152">
        <v>475</v>
      </c>
      <c r="L162" s="153">
        <v>472</v>
      </c>
      <c r="M162" s="148">
        <v>162129</v>
      </c>
      <c r="N162" s="149">
        <v>252</v>
      </c>
      <c r="O162" s="150">
        <v>248</v>
      </c>
      <c r="P162" s="151">
        <v>21852097</v>
      </c>
      <c r="Q162" s="152">
        <v>25</v>
      </c>
      <c r="R162" s="153">
        <v>25</v>
      </c>
      <c r="S162" s="148">
        <v>159815274</v>
      </c>
      <c r="T162" s="149">
        <v>492</v>
      </c>
      <c r="U162" s="150">
        <v>489</v>
      </c>
      <c r="V162" s="151">
        <v>-29729150</v>
      </c>
      <c r="W162" s="152">
        <v>109</v>
      </c>
      <c r="X162" s="153">
        <v>108</v>
      </c>
      <c r="Y162" s="148">
        <v>31483</v>
      </c>
      <c r="Z162" s="149">
        <v>102</v>
      </c>
      <c r="AA162" s="150">
        <v>100</v>
      </c>
      <c r="AB162" s="151">
        <v>568</v>
      </c>
      <c r="AC162" s="156">
        <v>381</v>
      </c>
      <c r="AD162" s="146">
        <v>0</v>
      </c>
      <c r="AE162" s="157">
        <v>100</v>
      </c>
      <c r="AF162" s="158">
        <v>0</v>
      </c>
    </row>
    <row r="163" spans="1:32" s="3" customFormat="1" ht="18.75" customHeight="1">
      <c r="A163" s="174">
        <v>161</v>
      </c>
      <c r="B163" s="175" t="s">
        <v>3813</v>
      </c>
      <c r="C163" s="176" t="s">
        <v>1280</v>
      </c>
      <c r="D163" s="177" t="s">
        <v>3815</v>
      </c>
      <c r="E163" s="178" t="s">
        <v>3813</v>
      </c>
      <c r="F163" s="179">
        <v>159</v>
      </c>
      <c r="G163" s="180">
        <v>76679564</v>
      </c>
      <c r="H163" s="181">
        <v>80</v>
      </c>
      <c r="I163" s="182">
        <v>80</v>
      </c>
      <c r="J163" s="183">
        <v>98355831</v>
      </c>
      <c r="K163" s="184">
        <v>145</v>
      </c>
      <c r="L163" s="185">
        <v>143</v>
      </c>
      <c r="M163" s="180">
        <v>17200370</v>
      </c>
      <c r="N163" s="181">
        <v>173</v>
      </c>
      <c r="O163" s="182">
        <v>170</v>
      </c>
      <c r="P163" s="183">
        <v>29253449</v>
      </c>
      <c r="Q163" s="184">
        <v>166</v>
      </c>
      <c r="R163" s="185">
        <v>163</v>
      </c>
      <c r="S163" s="180">
        <v>73308138</v>
      </c>
      <c r="T163" s="181">
        <v>188</v>
      </c>
      <c r="U163" s="182">
        <v>186</v>
      </c>
      <c r="V163" s="183">
        <v>2663643</v>
      </c>
      <c r="W163" s="184">
        <v>32</v>
      </c>
      <c r="X163" s="185">
        <v>32</v>
      </c>
      <c r="Y163" s="180">
        <v>54057</v>
      </c>
      <c r="Z163" s="181">
        <v>13</v>
      </c>
      <c r="AA163" s="182">
        <v>12</v>
      </c>
      <c r="AB163" s="183">
        <v>1187</v>
      </c>
      <c r="AC163" s="186">
        <v>322</v>
      </c>
      <c r="AD163" s="178">
        <v>0</v>
      </c>
      <c r="AE163" s="187">
        <v>100</v>
      </c>
      <c r="AF163" s="188">
        <v>0</v>
      </c>
    </row>
    <row r="164" spans="1:32" s="3" customFormat="1" ht="18.75" customHeight="1">
      <c r="A164" s="29">
        <v>162</v>
      </c>
      <c r="B164" s="30">
        <v>314</v>
      </c>
      <c r="C164" s="31" t="s">
        <v>1281</v>
      </c>
      <c r="D164" s="32" t="s">
        <v>1282</v>
      </c>
      <c r="E164" s="42" t="s">
        <v>3813</v>
      </c>
      <c r="F164" s="44">
        <v>160</v>
      </c>
      <c r="G164" s="35">
        <v>76675197</v>
      </c>
      <c r="H164" s="36">
        <v>206</v>
      </c>
      <c r="I164" s="37">
        <v>203</v>
      </c>
      <c r="J164" s="38">
        <v>78607876</v>
      </c>
      <c r="K164" s="39">
        <v>147</v>
      </c>
      <c r="L164" s="40">
        <v>145</v>
      </c>
      <c r="M164" s="35">
        <v>17023457</v>
      </c>
      <c r="N164" s="36">
        <v>100</v>
      </c>
      <c r="O164" s="37">
        <v>97</v>
      </c>
      <c r="P164" s="38">
        <v>42530946</v>
      </c>
      <c r="Q164" s="39">
        <v>100</v>
      </c>
      <c r="R164" s="40">
        <v>98</v>
      </c>
      <c r="S164" s="35">
        <v>96755656</v>
      </c>
      <c r="T164" s="36">
        <v>238</v>
      </c>
      <c r="U164" s="37">
        <v>236</v>
      </c>
      <c r="V164" s="38">
        <v>1473770</v>
      </c>
      <c r="W164" s="39" t="s">
        <v>3813</v>
      </c>
      <c r="X164" s="40" t="s">
        <v>3813</v>
      </c>
      <c r="Y164" s="41" t="s">
        <v>3813</v>
      </c>
      <c r="Z164" s="36">
        <v>181</v>
      </c>
      <c r="AA164" s="37">
        <v>178</v>
      </c>
      <c r="AB164" s="38">
        <v>394</v>
      </c>
      <c r="AC164" s="94">
        <v>321</v>
      </c>
      <c r="AD164" s="42">
        <v>0</v>
      </c>
      <c r="AE164" s="34">
        <v>100</v>
      </c>
      <c r="AF164" s="43">
        <v>0</v>
      </c>
    </row>
    <row r="165" spans="1:32" s="3" customFormat="1" ht="18.75" customHeight="1">
      <c r="A165" s="29">
        <v>163</v>
      </c>
      <c r="B165" s="30">
        <v>296</v>
      </c>
      <c r="C165" s="31" t="s">
        <v>1283</v>
      </c>
      <c r="D165" s="32" t="s">
        <v>3368</v>
      </c>
      <c r="E165" s="42" t="s">
        <v>3813</v>
      </c>
      <c r="F165" s="44">
        <v>161</v>
      </c>
      <c r="G165" s="35">
        <v>76632183</v>
      </c>
      <c r="H165" s="36">
        <v>200</v>
      </c>
      <c r="I165" s="37">
        <v>197</v>
      </c>
      <c r="J165" s="38">
        <v>79347848</v>
      </c>
      <c r="K165" s="39">
        <v>424</v>
      </c>
      <c r="L165" s="40">
        <v>422</v>
      </c>
      <c r="M165" s="35">
        <v>4751533</v>
      </c>
      <c r="N165" s="36">
        <v>202</v>
      </c>
      <c r="O165" s="37">
        <v>198</v>
      </c>
      <c r="P165" s="38">
        <v>25699496</v>
      </c>
      <c r="Q165" s="39">
        <v>253</v>
      </c>
      <c r="R165" s="40">
        <v>250</v>
      </c>
      <c r="S165" s="35">
        <v>52778459</v>
      </c>
      <c r="T165" s="36">
        <v>200</v>
      </c>
      <c r="U165" s="37">
        <v>198</v>
      </c>
      <c r="V165" s="38">
        <v>2426904</v>
      </c>
      <c r="W165" s="39" t="s">
        <v>3813</v>
      </c>
      <c r="X165" s="40" t="s">
        <v>3813</v>
      </c>
      <c r="Y165" s="41" t="s">
        <v>3813</v>
      </c>
      <c r="Z165" s="36">
        <v>427</v>
      </c>
      <c r="AA165" s="37">
        <v>423</v>
      </c>
      <c r="AB165" s="38">
        <v>100</v>
      </c>
      <c r="AC165" s="94">
        <v>312</v>
      </c>
      <c r="AD165" s="42">
        <v>0</v>
      </c>
      <c r="AE165" s="34">
        <v>100</v>
      </c>
      <c r="AF165" s="43">
        <v>0</v>
      </c>
    </row>
    <row r="166" spans="1:32" s="3" customFormat="1" ht="18.75" customHeight="1">
      <c r="A166" s="159">
        <v>164</v>
      </c>
      <c r="B166" s="160" t="s">
        <v>3813</v>
      </c>
      <c r="C166" s="161" t="s">
        <v>1284</v>
      </c>
      <c r="D166" s="162" t="s">
        <v>3815</v>
      </c>
      <c r="E166" s="163" t="s">
        <v>3813</v>
      </c>
      <c r="F166" s="164">
        <v>162</v>
      </c>
      <c r="G166" s="165">
        <v>76569837</v>
      </c>
      <c r="H166" s="166">
        <v>76</v>
      </c>
      <c r="I166" s="167">
        <v>76</v>
      </c>
      <c r="J166" s="168">
        <v>98641767</v>
      </c>
      <c r="K166" s="169">
        <v>40</v>
      </c>
      <c r="L166" s="170">
        <v>39</v>
      </c>
      <c r="M166" s="165">
        <v>31437464</v>
      </c>
      <c r="N166" s="166">
        <v>479</v>
      </c>
      <c r="O166" s="167">
        <v>475</v>
      </c>
      <c r="P166" s="168">
        <v>2406108</v>
      </c>
      <c r="Q166" s="169">
        <v>457</v>
      </c>
      <c r="R166" s="170">
        <v>453</v>
      </c>
      <c r="S166" s="165">
        <v>26799743</v>
      </c>
      <c r="T166" s="166">
        <v>418</v>
      </c>
      <c r="U166" s="167">
        <v>415</v>
      </c>
      <c r="V166" s="168">
        <v>-4140074</v>
      </c>
      <c r="W166" s="169">
        <v>419</v>
      </c>
      <c r="X166" s="170">
        <v>418</v>
      </c>
      <c r="Y166" s="165">
        <v>142</v>
      </c>
      <c r="Z166" s="166">
        <v>15</v>
      </c>
      <c r="AA166" s="167">
        <v>14</v>
      </c>
      <c r="AB166" s="168">
        <v>1170</v>
      </c>
      <c r="AC166" s="171">
        <v>311</v>
      </c>
      <c r="AD166" s="163">
        <v>0</v>
      </c>
      <c r="AE166" s="172">
        <v>100</v>
      </c>
      <c r="AF166" s="173">
        <v>0</v>
      </c>
    </row>
    <row r="167" spans="1:32" s="3" customFormat="1" ht="18.75" customHeight="1">
      <c r="A167" s="45">
        <v>165</v>
      </c>
      <c r="B167" s="46">
        <v>217</v>
      </c>
      <c r="C167" s="47" t="s">
        <v>1285</v>
      </c>
      <c r="D167" s="48" t="s">
        <v>83</v>
      </c>
      <c r="E167" s="49" t="s">
        <v>3813</v>
      </c>
      <c r="F167" s="50">
        <v>163</v>
      </c>
      <c r="G167" s="51">
        <v>76564855</v>
      </c>
      <c r="H167" s="52">
        <v>51</v>
      </c>
      <c r="I167" s="53">
        <v>51</v>
      </c>
      <c r="J167" s="54">
        <v>105313310</v>
      </c>
      <c r="K167" s="55">
        <v>419</v>
      </c>
      <c r="L167" s="56">
        <v>417</v>
      </c>
      <c r="M167" s="51">
        <v>4823952</v>
      </c>
      <c r="N167" s="52">
        <v>493</v>
      </c>
      <c r="O167" s="53">
        <v>489</v>
      </c>
      <c r="P167" s="54">
        <v>-2457714</v>
      </c>
      <c r="Q167" s="55">
        <v>279</v>
      </c>
      <c r="R167" s="56">
        <v>276</v>
      </c>
      <c r="S167" s="51">
        <v>49038055</v>
      </c>
      <c r="T167" s="52">
        <v>474</v>
      </c>
      <c r="U167" s="53">
        <v>471</v>
      </c>
      <c r="V167" s="54">
        <v>-13106821</v>
      </c>
      <c r="W167" s="55">
        <v>56</v>
      </c>
      <c r="X167" s="56">
        <v>56</v>
      </c>
      <c r="Y167" s="51">
        <v>44830</v>
      </c>
      <c r="Z167" s="52">
        <v>387</v>
      </c>
      <c r="AA167" s="53">
        <v>383</v>
      </c>
      <c r="AB167" s="54">
        <v>136</v>
      </c>
      <c r="AC167" s="95">
        <v>369</v>
      </c>
      <c r="AD167" s="49">
        <v>0</v>
      </c>
      <c r="AE167" s="57">
        <v>49</v>
      </c>
      <c r="AF167" s="58">
        <v>51</v>
      </c>
    </row>
    <row r="168" spans="1:32" s="3" customFormat="1" ht="18.75" customHeight="1">
      <c r="A168" s="15">
        <v>166</v>
      </c>
      <c r="B168" s="16">
        <v>185</v>
      </c>
      <c r="C168" s="17" t="s">
        <v>1286</v>
      </c>
      <c r="D168" s="18" t="s">
        <v>3372</v>
      </c>
      <c r="E168" s="19" t="s">
        <v>3813</v>
      </c>
      <c r="F168" s="20">
        <v>164</v>
      </c>
      <c r="G168" s="21">
        <v>76226049</v>
      </c>
      <c r="H168" s="22">
        <v>192</v>
      </c>
      <c r="I168" s="23">
        <v>190</v>
      </c>
      <c r="J168" s="24">
        <v>80430443</v>
      </c>
      <c r="K168" s="25">
        <v>330</v>
      </c>
      <c r="L168" s="26">
        <v>328</v>
      </c>
      <c r="M168" s="21">
        <v>8952368</v>
      </c>
      <c r="N168" s="22">
        <v>466</v>
      </c>
      <c r="O168" s="23">
        <v>462</v>
      </c>
      <c r="P168" s="24">
        <v>3861943</v>
      </c>
      <c r="Q168" s="25">
        <v>295</v>
      </c>
      <c r="R168" s="26">
        <v>292</v>
      </c>
      <c r="S168" s="21">
        <v>47006139</v>
      </c>
      <c r="T168" s="22">
        <v>419</v>
      </c>
      <c r="U168" s="23">
        <v>416</v>
      </c>
      <c r="V168" s="24">
        <v>-4156030</v>
      </c>
      <c r="W168" s="25">
        <v>25</v>
      </c>
      <c r="X168" s="26">
        <v>25</v>
      </c>
      <c r="Y168" s="21">
        <v>57625</v>
      </c>
      <c r="Z168" s="22">
        <v>24</v>
      </c>
      <c r="AA168" s="23">
        <v>23</v>
      </c>
      <c r="AB168" s="24">
        <v>1026</v>
      </c>
      <c r="AC168" s="93">
        <v>381</v>
      </c>
      <c r="AD168" s="19">
        <v>0</v>
      </c>
      <c r="AE168" s="27">
        <v>75</v>
      </c>
      <c r="AF168" s="28">
        <v>25</v>
      </c>
    </row>
    <row r="169" spans="1:32" s="3" customFormat="1" ht="18.75" customHeight="1">
      <c r="A169" s="159">
        <v>167</v>
      </c>
      <c r="B169" s="160">
        <v>215</v>
      </c>
      <c r="C169" s="161" t="s">
        <v>1287</v>
      </c>
      <c r="D169" s="162" t="s">
        <v>3815</v>
      </c>
      <c r="E169" s="163" t="s">
        <v>3813</v>
      </c>
      <c r="F169" s="164">
        <v>165</v>
      </c>
      <c r="G169" s="165">
        <v>75886440</v>
      </c>
      <c r="H169" s="166">
        <v>221</v>
      </c>
      <c r="I169" s="167">
        <v>218</v>
      </c>
      <c r="J169" s="168">
        <v>76402216</v>
      </c>
      <c r="K169" s="169">
        <v>84</v>
      </c>
      <c r="L169" s="170">
        <v>82</v>
      </c>
      <c r="M169" s="165">
        <v>23718785</v>
      </c>
      <c r="N169" s="166">
        <v>441</v>
      </c>
      <c r="O169" s="167">
        <v>437</v>
      </c>
      <c r="P169" s="168">
        <v>7299887</v>
      </c>
      <c r="Q169" s="169">
        <v>484</v>
      </c>
      <c r="R169" s="170">
        <v>480</v>
      </c>
      <c r="S169" s="165">
        <v>20856720</v>
      </c>
      <c r="T169" s="166">
        <v>116</v>
      </c>
      <c r="U169" s="167">
        <v>115</v>
      </c>
      <c r="V169" s="168">
        <v>5542119</v>
      </c>
      <c r="W169" s="169" t="s">
        <v>3813</v>
      </c>
      <c r="X169" s="170" t="s">
        <v>3813</v>
      </c>
      <c r="Y169" s="189" t="s">
        <v>3813</v>
      </c>
      <c r="Z169" s="166">
        <v>2</v>
      </c>
      <c r="AA169" s="167">
        <v>2</v>
      </c>
      <c r="AB169" s="168">
        <v>1559</v>
      </c>
      <c r="AC169" s="171">
        <v>311</v>
      </c>
      <c r="AD169" s="163">
        <v>0</v>
      </c>
      <c r="AE169" s="172">
        <v>99.8</v>
      </c>
      <c r="AF169" s="173">
        <v>0.2</v>
      </c>
    </row>
    <row r="170" spans="1:32" s="3" customFormat="1" ht="18.75" customHeight="1">
      <c r="A170" s="29">
        <v>168</v>
      </c>
      <c r="B170" s="30">
        <v>69</v>
      </c>
      <c r="C170" s="31" t="s">
        <v>1288</v>
      </c>
      <c r="D170" s="32" t="s">
        <v>3368</v>
      </c>
      <c r="E170" s="42" t="s">
        <v>3813</v>
      </c>
      <c r="F170" s="44">
        <v>166</v>
      </c>
      <c r="G170" s="35">
        <v>75766602</v>
      </c>
      <c r="H170" s="36">
        <v>225</v>
      </c>
      <c r="I170" s="37">
        <v>222</v>
      </c>
      <c r="J170" s="38">
        <v>76103924</v>
      </c>
      <c r="K170" s="39">
        <v>392</v>
      </c>
      <c r="L170" s="40">
        <v>390</v>
      </c>
      <c r="M170" s="35">
        <v>6607253</v>
      </c>
      <c r="N170" s="36">
        <v>303</v>
      </c>
      <c r="O170" s="37">
        <v>299</v>
      </c>
      <c r="P170" s="38">
        <v>17614971</v>
      </c>
      <c r="Q170" s="39">
        <v>467</v>
      </c>
      <c r="R170" s="40">
        <v>463</v>
      </c>
      <c r="S170" s="35">
        <v>25069080</v>
      </c>
      <c r="T170" s="36">
        <v>380</v>
      </c>
      <c r="U170" s="37">
        <v>377</v>
      </c>
      <c r="V170" s="38">
        <v>-1957608</v>
      </c>
      <c r="W170" s="39" t="s">
        <v>3813</v>
      </c>
      <c r="X170" s="40" t="s">
        <v>3813</v>
      </c>
      <c r="Y170" s="41" t="s">
        <v>3813</v>
      </c>
      <c r="Z170" s="36">
        <v>357</v>
      </c>
      <c r="AA170" s="37">
        <v>353</v>
      </c>
      <c r="AB170" s="38">
        <v>178</v>
      </c>
      <c r="AC170" s="94">
        <v>369</v>
      </c>
      <c r="AD170" s="42">
        <v>0</v>
      </c>
      <c r="AE170" s="34">
        <v>99.99</v>
      </c>
      <c r="AF170" s="43">
        <v>0.01</v>
      </c>
    </row>
    <row r="171" spans="1:32" s="3" customFormat="1" ht="18.75" customHeight="1">
      <c r="A171" s="159">
        <v>169</v>
      </c>
      <c r="B171" s="160">
        <v>168</v>
      </c>
      <c r="C171" s="161" t="s">
        <v>1289</v>
      </c>
      <c r="D171" s="162" t="s">
        <v>3815</v>
      </c>
      <c r="E171" s="163" t="s">
        <v>3813</v>
      </c>
      <c r="F171" s="164">
        <v>167</v>
      </c>
      <c r="G171" s="165">
        <v>75741924</v>
      </c>
      <c r="H171" s="166">
        <v>128</v>
      </c>
      <c r="I171" s="167">
        <v>128</v>
      </c>
      <c r="J171" s="168">
        <v>90029823</v>
      </c>
      <c r="K171" s="169">
        <v>155</v>
      </c>
      <c r="L171" s="170">
        <v>153</v>
      </c>
      <c r="M171" s="165">
        <v>16330916</v>
      </c>
      <c r="N171" s="166">
        <v>191</v>
      </c>
      <c r="O171" s="167">
        <v>188</v>
      </c>
      <c r="P171" s="168">
        <v>26528808</v>
      </c>
      <c r="Q171" s="169">
        <v>95</v>
      </c>
      <c r="R171" s="170">
        <v>93</v>
      </c>
      <c r="S171" s="165">
        <v>98660793</v>
      </c>
      <c r="T171" s="166">
        <v>437</v>
      </c>
      <c r="U171" s="167">
        <v>434</v>
      </c>
      <c r="V171" s="168">
        <v>-5671863</v>
      </c>
      <c r="W171" s="169">
        <v>167</v>
      </c>
      <c r="X171" s="170">
        <v>166</v>
      </c>
      <c r="Y171" s="165">
        <v>22728</v>
      </c>
      <c r="Z171" s="166">
        <v>41</v>
      </c>
      <c r="AA171" s="167">
        <v>39</v>
      </c>
      <c r="AB171" s="168">
        <v>850</v>
      </c>
      <c r="AC171" s="171">
        <v>381</v>
      </c>
      <c r="AD171" s="163">
        <v>0</v>
      </c>
      <c r="AE171" s="172">
        <v>100</v>
      </c>
      <c r="AF171" s="173">
        <v>0</v>
      </c>
    </row>
    <row r="172" spans="1:32" s="3" customFormat="1" ht="18.75" customHeight="1">
      <c r="A172" s="45">
        <v>170</v>
      </c>
      <c r="B172" s="46">
        <v>193</v>
      </c>
      <c r="C172" s="47" t="s">
        <v>1290</v>
      </c>
      <c r="D172" s="48" t="s">
        <v>465</v>
      </c>
      <c r="E172" s="49" t="s">
        <v>3813</v>
      </c>
      <c r="F172" s="50">
        <v>168</v>
      </c>
      <c r="G172" s="51">
        <v>75738654</v>
      </c>
      <c r="H172" s="52">
        <v>224</v>
      </c>
      <c r="I172" s="53">
        <v>221</v>
      </c>
      <c r="J172" s="54">
        <v>76129190</v>
      </c>
      <c r="K172" s="55" t="s">
        <v>3813</v>
      </c>
      <c r="L172" s="56" t="s">
        <v>3813</v>
      </c>
      <c r="M172" s="62" t="s">
        <v>3813</v>
      </c>
      <c r="N172" s="52" t="s">
        <v>3813</v>
      </c>
      <c r="O172" s="53" t="s">
        <v>3813</v>
      </c>
      <c r="P172" s="63" t="s">
        <v>3813</v>
      </c>
      <c r="Q172" s="55" t="s">
        <v>3813</v>
      </c>
      <c r="R172" s="56" t="s">
        <v>3813</v>
      </c>
      <c r="S172" s="62" t="s">
        <v>3813</v>
      </c>
      <c r="T172" s="52" t="s">
        <v>3813</v>
      </c>
      <c r="U172" s="53" t="s">
        <v>3813</v>
      </c>
      <c r="V172" s="63" t="s">
        <v>3813</v>
      </c>
      <c r="W172" s="55">
        <v>337</v>
      </c>
      <c r="X172" s="56">
        <v>336</v>
      </c>
      <c r="Y172" s="51">
        <v>4164</v>
      </c>
      <c r="Z172" s="52">
        <v>99</v>
      </c>
      <c r="AA172" s="53">
        <v>97</v>
      </c>
      <c r="AB172" s="54">
        <v>578</v>
      </c>
      <c r="AC172" s="95">
        <v>361</v>
      </c>
      <c r="AD172" s="49">
        <v>0</v>
      </c>
      <c r="AE172" s="57">
        <v>100</v>
      </c>
      <c r="AF172" s="58">
        <v>0</v>
      </c>
    </row>
    <row r="173" spans="1:32" s="3" customFormat="1" ht="18.75" customHeight="1">
      <c r="A173" s="15">
        <v>171</v>
      </c>
      <c r="B173" s="16">
        <v>249</v>
      </c>
      <c r="C173" s="17" t="s">
        <v>1291</v>
      </c>
      <c r="D173" s="18" t="s">
        <v>3369</v>
      </c>
      <c r="E173" s="19" t="s">
        <v>3813</v>
      </c>
      <c r="F173" s="20">
        <v>169</v>
      </c>
      <c r="G173" s="21">
        <v>75737312</v>
      </c>
      <c r="H173" s="22">
        <v>215</v>
      </c>
      <c r="I173" s="23">
        <v>212</v>
      </c>
      <c r="J173" s="24">
        <v>77315186</v>
      </c>
      <c r="K173" s="25">
        <v>221</v>
      </c>
      <c r="L173" s="26">
        <v>219</v>
      </c>
      <c r="M173" s="21">
        <v>13666637</v>
      </c>
      <c r="N173" s="22">
        <v>305</v>
      </c>
      <c r="O173" s="23">
        <v>301</v>
      </c>
      <c r="P173" s="24">
        <v>17551350</v>
      </c>
      <c r="Q173" s="25">
        <v>395</v>
      </c>
      <c r="R173" s="26">
        <v>392</v>
      </c>
      <c r="S173" s="21">
        <v>34567845</v>
      </c>
      <c r="T173" s="22">
        <v>290</v>
      </c>
      <c r="U173" s="23">
        <v>288</v>
      </c>
      <c r="V173" s="24">
        <v>634426</v>
      </c>
      <c r="W173" s="25" t="s">
        <v>3813</v>
      </c>
      <c r="X173" s="26" t="s">
        <v>3813</v>
      </c>
      <c r="Y173" s="61" t="s">
        <v>3813</v>
      </c>
      <c r="Z173" s="22">
        <v>115</v>
      </c>
      <c r="AA173" s="23">
        <v>113</v>
      </c>
      <c r="AB173" s="24">
        <v>535</v>
      </c>
      <c r="AC173" s="93">
        <v>311</v>
      </c>
      <c r="AD173" s="19">
        <v>0</v>
      </c>
      <c r="AE173" s="27">
        <v>50</v>
      </c>
      <c r="AF173" s="28">
        <v>50</v>
      </c>
    </row>
    <row r="174" spans="1:32" s="3" customFormat="1" ht="18.75" customHeight="1">
      <c r="A174" s="29">
        <v>172</v>
      </c>
      <c r="B174" s="30">
        <v>255</v>
      </c>
      <c r="C174" s="31" t="s">
        <v>1292</v>
      </c>
      <c r="D174" s="32" t="s">
        <v>3371</v>
      </c>
      <c r="E174" s="42" t="s">
        <v>3813</v>
      </c>
      <c r="F174" s="44">
        <v>170</v>
      </c>
      <c r="G174" s="35">
        <v>75546716</v>
      </c>
      <c r="H174" s="36">
        <v>81</v>
      </c>
      <c r="I174" s="37">
        <v>81</v>
      </c>
      <c r="J174" s="38">
        <v>98268380</v>
      </c>
      <c r="K174" s="39">
        <v>259</v>
      </c>
      <c r="L174" s="40">
        <v>257</v>
      </c>
      <c r="M174" s="35">
        <v>11732172</v>
      </c>
      <c r="N174" s="36">
        <v>351</v>
      </c>
      <c r="O174" s="37">
        <v>347</v>
      </c>
      <c r="P174" s="38">
        <v>14233198</v>
      </c>
      <c r="Q174" s="39">
        <v>202</v>
      </c>
      <c r="R174" s="40">
        <v>199</v>
      </c>
      <c r="S174" s="35">
        <v>64240801</v>
      </c>
      <c r="T174" s="36">
        <v>138</v>
      </c>
      <c r="U174" s="37">
        <v>136</v>
      </c>
      <c r="V174" s="38">
        <v>4485206</v>
      </c>
      <c r="W174" s="39">
        <v>132</v>
      </c>
      <c r="X174" s="40">
        <v>131</v>
      </c>
      <c r="Y174" s="35">
        <v>26475</v>
      </c>
      <c r="Z174" s="36">
        <v>292</v>
      </c>
      <c r="AA174" s="37">
        <v>288</v>
      </c>
      <c r="AB174" s="38">
        <v>248</v>
      </c>
      <c r="AC174" s="94">
        <v>311</v>
      </c>
      <c r="AD174" s="42">
        <v>0</v>
      </c>
      <c r="AE174" s="34">
        <v>100</v>
      </c>
      <c r="AF174" s="43">
        <v>0</v>
      </c>
    </row>
    <row r="175" spans="1:32" s="3" customFormat="1" ht="18.75" customHeight="1">
      <c r="A175" s="29">
        <v>173</v>
      </c>
      <c r="B175" s="30">
        <v>201</v>
      </c>
      <c r="C175" s="31" t="s">
        <v>1293</v>
      </c>
      <c r="D175" s="32" t="s">
        <v>3816</v>
      </c>
      <c r="E175" s="42" t="s">
        <v>3813</v>
      </c>
      <c r="F175" s="44">
        <v>171</v>
      </c>
      <c r="G175" s="35">
        <v>75154622</v>
      </c>
      <c r="H175" s="36">
        <v>30</v>
      </c>
      <c r="I175" s="37">
        <v>30</v>
      </c>
      <c r="J175" s="38">
        <v>114907668</v>
      </c>
      <c r="K175" s="39">
        <v>6</v>
      </c>
      <c r="L175" s="40">
        <v>6</v>
      </c>
      <c r="M175" s="35">
        <v>55116258</v>
      </c>
      <c r="N175" s="36">
        <v>153</v>
      </c>
      <c r="O175" s="37">
        <v>150</v>
      </c>
      <c r="P175" s="38">
        <v>31705737</v>
      </c>
      <c r="Q175" s="39">
        <v>80</v>
      </c>
      <c r="R175" s="40">
        <v>78</v>
      </c>
      <c r="S175" s="35">
        <v>105411234</v>
      </c>
      <c r="T175" s="36">
        <v>9</v>
      </c>
      <c r="U175" s="37">
        <v>9</v>
      </c>
      <c r="V175" s="38">
        <v>25411516</v>
      </c>
      <c r="W175" s="39">
        <v>2</v>
      </c>
      <c r="X175" s="40">
        <v>2</v>
      </c>
      <c r="Y175" s="35">
        <v>90578</v>
      </c>
      <c r="Z175" s="36">
        <v>89</v>
      </c>
      <c r="AA175" s="37">
        <v>87</v>
      </c>
      <c r="AB175" s="38">
        <v>608</v>
      </c>
      <c r="AC175" s="94">
        <v>210</v>
      </c>
      <c r="AD175" s="42">
        <v>0</v>
      </c>
      <c r="AE175" s="34">
        <v>100</v>
      </c>
      <c r="AF175" s="43">
        <v>0</v>
      </c>
    </row>
    <row r="176" spans="1:32" s="3" customFormat="1" ht="18.75" customHeight="1">
      <c r="A176" s="159">
        <v>174</v>
      </c>
      <c r="B176" s="160" t="s">
        <v>3813</v>
      </c>
      <c r="C176" s="161" t="s">
        <v>1294</v>
      </c>
      <c r="D176" s="162" t="s">
        <v>3815</v>
      </c>
      <c r="E176" s="193" t="s">
        <v>3813</v>
      </c>
      <c r="F176" s="172">
        <v>172</v>
      </c>
      <c r="G176" s="165">
        <v>74964387</v>
      </c>
      <c r="H176" s="166">
        <v>126</v>
      </c>
      <c r="I176" s="167">
        <v>126</v>
      </c>
      <c r="J176" s="168">
        <v>90586925</v>
      </c>
      <c r="K176" s="169">
        <v>262</v>
      </c>
      <c r="L176" s="170">
        <v>260</v>
      </c>
      <c r="M176" s="165">
        <v>11682215</v>
      </c>
      <c r="N176" s="166">
        <v>134</v>
      </c>
      <c r="O176" s="167">
        <v>131</v>
      </c>
      <c r="P176" s="168">
        <v>36018448</v>
      </c>
      <c r="Q176" s="169">
        <v>76</v>
      </c>
      <c r="R176" s="170">
        <v>74</v>
      </c>
      <c r="S176" s="165">
        <v>107985968</v>
      </c>
      <c r="T176" s="166">
        <v>34</v>
      </c>
      <c r="U176" s="167">
        <v>34</v>
      </c>
      <c r="V176" s="168">
        <v>14132607</v>
      </c>
      <c r="W176" s="169">
        <v>104</v>
      </c>
      <c r="X176" s="170">
        <v>103</v>
      </c>
      <c r="Y176" s="165">
        <v>32235</v>
      </c>
      <c r="Z176" s="166">
        <v>310</v>
      </c>
      <c r="AA176" s="167">
        <v>306</v>
      </c>
      <c r="AB176" s="168">
        <v>230</v>
      </c>
      <c r="AC176" s="171">
        <v>371</v>
      </c>
      <c r="AD176" s="163">
        <v>0</v>
      </c>
      <c r="AE176" s="172">
        <v>50</v>
      </c>
      <c r="AF176" s="173">
        <v>50</v>
      </c>
    </row>
    <row r="177" spans="1:32" s="3" customFormat="1" ht="18.75" customHeight="1">
      <c r="A177" s="45">
        <v>175</v>
      </c>
      <c r="B177" s="46">
        <v>159</v>
      </c>
      <c r="C177" s="47" t="s">
        <v>3085</v>
      </c>
      <c r="D177" s="48" t="s">
        <v>3816</v>
      </c>
      <c r="E177" s="49" t="s">
        <v>3813</v>
      </c>
      <c r="F177" s="50">
        <v>173</v>
      </c>
      <c r="G177" s="51">
        <v>74954817</v>
      </c>
      <c r="H177" s="52">
        <v>167</v>
      </c>
      <c r="I177" s="53">
        <v>166</v>
      </c>
      <c r="J177" s="54">
        <v>83763712</v>
      </c>
      <c r="K177" s="55">
        <v>90</v>
      </c>
      <c r="L177" s="56">
        <v>88</v>
      </c>
      <c r="M177" s="51">
        <v>22725518</v>
      </c>
      <c r="N177" s="52">
        <v>102</v>
      </c>
      <c r="O177" s="53">
        <v>99</v>
      </c>
      <c r="P177" s="54">
        <v>42208150</v>
      </c>
      <c r="Q177" s="55">
        <v>241</v>
      </c>
      <c r="R177" s="56">
        <v>238</v>
      </c>
      <c r="S177" s="51">
        <v>54312222</v>
      </c>
      <c r="T177" s="52">
        <v>18</v>
      </c>
      <c r="U177" s="53">
        <v>18</v>
      </c>
      <c r="V177" s="54">
        <v>17688961</v>
      </c>
      <c r="W177" s="55">
        <v>80</v>
      </c>
      <c r="X177" s="56">
        <v>79</v>
      </c>
      <c r="Y177" s="51">
        <v>40350</v>
      </c>
      <c r="Z177" s="52">
        <v>318</v>
      </c>
      <c r="AA177" s="53">
        <v>314</v>
      </c>
      <c r="AB177" s="54">
        <v>223</v>
      </c>
      <c r="AC177" s="95">
        <v>371</v>
      </c>
      <c r="AD177" s="49">
        <v>0</v>
      </c>
      <c r="AE177" s="57">
        <v>100</v>
      </c>
      <c r="AF177" s="58">
        <v>0</v>
      </c>
    </row>
    <row r="178" spans="1:32" s="3" customFormat="1" ht="18.75" customHeight="1">
      <c r="A178" s="15">
        <v>176</v>
      </c>
      <c r="B178" s="16">
        <v>237</v>
      </c>
      <c r="C178" s="17" t="s">
        <v>3086</v>
      </c>
      <c r="D178" s="18" t="s">
        <v>1750</v>
      </c>
      <c r="E178" s="19" t="s">
        <v>3813</v>
      </c>
      <c r="F178" s="20">
        <v>174</v>
      </c>
      <c r="G178" s="21">
        <v>74832978</v>
      </c>
      <c r="H178" s="22">
        <v>222</v>
      </c>
      <c r="I178" s="23">
        <v>219</v>
      </c>
      <c r="J178" s="24">
        <v>76374084</v>
      </c>
      <c r="K178" s="25">
        <v>228</v>
      </c>
      <c r="L178" s="26">
        <v>226</v>
      </c>
      <c r="M178" s="21">
        <v>13264408</v>
      </c>
      <c r="N178" s="22">
        <v>182</v>
      </c>
      <c r="O178" s="23">
        <v>179</v>
      </c>
      <c r="P178" s="24">
        <v>28177905</v>
      </c>
      <c r="Q178" s="25">
        <v>256</v>
      </c>
      <c r="R178" s="26">
        <v>253</v>
      </c>
      <c r="S178" s="21">
        <v>52384063</v>
      </c>
      <c r="T178" s="22">
        <v>142</v>
      </c>
      <c r="U178" s="23">
        <v>140</v>
      </c>
      <c r="V178" s="24">
        <v>4370112</v>
      </c>
      <c r="W178" s="25">
        <v>51</v>
      </c>
      <c r="X178" s="26">
        <v>51</v>
      </c>
      <c r="Y178" s="21">
        <v>45600</v>
      </c>
      <c r="Z178" s="22">
        <v>335</v>
      </c>
      <c r="AA178" s="23">
        <v>331</v>
      </c>
      <c r="AB178" s="24">
        <v>198</v>
      </c>
      <c r="AC178" s="93">
        <v>210</v>
      </c>
      <c r="AD178" s="19">
        <v>0</v>
      </c>
      <c r="AE178" s="27">
        <v>0</v>
      </c>
      <c r="AF178" s="28">
        <v>100</v>
      </c>
    </row>
    <row r="179" spans="1:32" s="3" customFormat="1" ht="18.75" customHeight="1">
      <c r="A179" s="29">
        <v>177</v>
      </c>
      <c r="B179" s="30">
        <v>230</v>
      </c>
      <c r="C179" s="31" t="s">
        <v>3087</v>
      </c>
      <c r="D179" s="32" t="s">
        <v>3812</v>
      </c>
      <c r="E179" s="42" t="s">
        <v>3813</v>
      </c>
      <c r="F179" s="44">
        <v>175</v>
      </c>
      <c r="G179" s="35">
        <v>74662088</v>
      </c>
      <c r="H179" s="36">
        <v>230</v>
      </c>
      <c r="I179" s="37">
        <v>227</v>
      </c>
      <c r="J179" s="38">
        <v>75641060</v>
      </c>
      <c r="K179" s="39">
        <v>118</v>
      </c>
      <c r="L179" s="40">
        <v>116</v>
      </c>
      <c r="M179" s="35">
        <v>20025227</v>
      </c>
      <c r="N179" s="36">
        <v>288</v>
      </c>
      <c r="O179" s="37">
        <v>284</v>
      </c>
      <c r="P179" s="38">
        <v>18813262</v>
      </c>
      <c r="Q179" s="39">
        <v>188</v>
      </c>
      <c r="R179" s="40">
        <v>185</v>
      </c>
      <c r="S179" s="35">
        <v>67834381</v>
      </c>
      <c r="T179" s="36">
        <v>295</v>
      </c>
      <c r="U179" s="37">
        <v>293</v>
      </c>
      <c r="V179" s="38">
        <v>580638</v>
      </c>
      <c r="W179" s="39">
        <v>114</v>
      </c>
      <c r="X179" s="40">
        <v>113</v>
      </c>
      <c r="Y179" s="35">
        <v>29959</v>
      </c>
      <c r="Z179" s="36">
        <v>395</v>
      </c>
      <c r="AA179" s="37">
        <v>391</v>
      </c>
      <c r="AB179" s="38">
        <v>126</v>
      </c>
      <c r="AC179" s="94">
        <v>371</v>
      </c>
      <c r="AD179" s="42">
        <v>0</v>
      </c>
      <c r="AE179" s="34">
        <v>100</v>
      </c>
      <c r="AF179" s="43">
        <v>0</v>
      </c>
    </row>
    <row r="180" spans="1:32" s="3" customFormat="1" ht="18.75" customHeight="1">
      <c r="A180" s="29">
        <v>178</v>
      </c>
      <c r="B180" s="64">
        <v>147</v>
      </c>
      <c r="C180" s="31" t="s">
        <v>3088</v>
      </c>
      <c r="D180" s="32" t="s">
        <v>1737</v>
      </c>
      <c r="E180" s="42" t="s">
        <v>3813</v>
      </c>
      <c r="F180" s="44">
        <v>176</v>
      </c>
      <c r="G180" s="35">
        <v>74660193</v>
      </c>
      <c r="H180" s="36">
        <v>223</v>
      </c>
      <c r="I180" s="37">
        <v>220</v>
      </c>
      <c r="J180" s="38">
        <v>76153517</v>
      </c>
      <c r="K180" s="39">
        <v>72</v>
      </c>
      <c r="L180" s="40">
        <v>71</v>
      </c>
      <c r="M180" s="35">
        <v>25306350</v>
      </c>
      <c r="N180" s="36">
        <v>364</v>
      </c>
      <c r="O180" s="37">
        <v>360</v>
      </c>
      <c r="P180" s="38">
        <v>13245653</v>
      </c>
      <c r="Q180" s="39">
        <v>308</v>
      </c>
      <c r="R180" s="40">
        <v>305</v>
      </c>
      <c r="S180" s="35">
        <v>45385655</v>
      </c>
      <c r="T180" s="36">
        <v>384</v>
      </c>
      <c r="U180" s="37">
        <v>381</v>
      </c>
      <c r="V180" s="38">
        <v>-2111074</v>
      </c>
      <c r="W180" s="39">
        <v>168</v>
      </c>
      <c r="X180" s="40">
        <v>167</v>
      </c>
      <c r="Y180" s="35">
        <v>22721</v>
      </c>
      <c r="Z180" s="36">
        <v>153</v>
      </c>
      <c r="AA180" s="37">
        <v>151</v>
      </c>
      <c r="AB180" s="38">
        <v>449</v>
      </c>
      <c r="AC180" s="94">
        <v>381</v>
      </c>
      <c r="AD180" s="42">
        <v>0</v>
      </c>
      <c r="AE180" s="34">
        <v>100</v>
      </c>
      <c r="AF180" s="43">
        <v>0</v>
      </c>
    </row>
    <row r="181" spans="1:32" s="3" customFormat="1" ht="18.75" customHeight="1">
      <c r="A181" s="29">
        <v>179</v>
      </c>
      <c r="B181" s="30" t="s">
        <v>3813</v>
      </c>
      <c r="C181" s="31" t="s">
        <v>3089</v>
      </c>
      <c r="D181" s="32" t="s">
        <v>465</v>
      </c>
      <c r="E181" s="42" t="s">
        <v>3813</v>
      </c>
      <c r="F181" s="44">
        <v>177</v>
      </c>
      <c r="G181" s="35">
        <v>74656467</v>
      </c>
      <c r="H181" s="36">
        <v>197</v>
      </c>
      <c r="I181" s="37">
        <v>194</v>
      </c>
      <c r="J181" s="38">
        <v>79758638</v>
      </c>
      <c r="K181" s="39">
        <v>500</v>
      </c>
      <c r="L181" s="40">
        <v>496</v>
      </c>
      <c r="M181" s="35">
        <v>-39100483</v>
      </c>
      <c r="N181" s="36">
        <v>135</v>
      </c>
      <c r="O181" s="37">
        <v>132</v>
      </c>
      <c r="P181" s="38">
        <v>35939352</v>
      </c>
      <c r="Q181" s="39">
        <v>10</v>
      </c>
      <c r="R181" s="40">
        <v>10</v>
      </c>
      <c r="S181" s="35">
        <v>227328936</v>
      </c>
      <c r="T181" s="36">
        <v>499</v>
      </c>
      <c r="U181" s="37">
        <v>495</v>
      </c>
      <c r="V181" s="38">
        <v>-82045744</v>
      </c>
      <c r="W181" s="39">
        <v>130</v>
      </c>
      <c r="X181" s="40">
        <v>129</v>
      </c>
      <c r="Y181" s="35">
        <v>26681</v>
      </c>
      <c r="Z181" s="36">
        <v>166</v>
      </c>
      <c r="AA181" s="37">
        <v>163</v>
      </c>
      <c r="AB181" s="38">
        <v>416</v>
      </c>
      <c r="AC181" s="94">
        <v>311</v>
      </c>
      <c r="AD181" s="42">
        <v>0</v>
      </c>
      <c r="AE181" s="34">
        <v>100</v>
      </c>
      <c r="AF181" s="43">
        <v>0</v>
      </c>
    </row>
    <row r="182" spans="1:32" s="3" customFormat="1" ht="18.75" customHeight="1">
      <c r="A182" s="142">
        <v>180</v>
      </c>
      <c r="B182" s="143">
        <v>235</v>
      </c>
      <c r="C182" s="144" t="s">
        <v>3090</v>
      </c>
      <c r="D182" s="145" t="s">
        <v>3815</v>
      </c>
      <c r="E182" s="197" t="s">
        <v>3813</v>
      </c>
      <c r="F182" s="157">
        <v>178</v>
      </c>
      <c r="G182" s="148">
        <v>74645504</v>
      </c>
      <c r="H182" s="149">
        <v>214</v>
      </c>
      <c r="I182" s="150">
        <v>211</v>
      </c>
      <c r="J182" s="151">
        <v>77344548</v>
      </c>
      <c r="K182" s="152">
        <v>123</v>
      </c>
      <c r="L182" s="153">
        <v>121</v>
      </c>
      <c r="M182" s="148">
        <v>19392975</v>
      </c>
      <c r="N182" s="149">
        <v>390</v>
      </c>
      <c r="O182" s="150">
        <v>386</v>
      </c>
      <c r="P182" s="151">
        <v>11170700</v>
      </c>
      <c r="Q182" s="152">
        <v>293</v>
      </c>
      <c r="R182" s="153">
        <v>290</v>
      </c>
      <c r="S182" s="148">
        <v>47562921</v>
      </c>
      <c r="T182" s="149">
        <v>267</v>
      </c>
      <c r="U182" s="150">
        <v>265</v>
      </c>
      <c r="V182" s="151">
        <v>981887</v>
      </c>
      <c r="W182" s="152">
        <v>335</v>
      </c>
      <c r="X182" s="153">
        <v>334</v>
      </c>
      <c r="Y182" s="148">
        <v>4435</v>
      </c>
      <c r="Z182" s="149">
        <v>162</v>
      </c>
      <c r="AA182" s="150">
        <v>159</v>
      </c>
      <c r="AB182" s="151">
        <v>421</v>
      </c>
      <c r="AC182" s="156">
        <v>311</v>
      </c>
      <c r="AD182" s="146">
        <v>0</v>
      </c>
      <c r="AE182" s="157">
        <v>100</v>
      </c>
      <c r="AF182" s="158">
        <v>0</v>
      </c>
    </row>
    <row r="183" spans="1:32" s="3" customFormat="1" ht="18.75" customHeight="1">
      <c r="A183" s="15">
        <v>181</v>
      </c>
      <c r="B183" s="16">
        <v>149</v>
      </c>
      <c r="C183" s="17" t="s">
        <v>3091</v>
      </c>
      <c r="D183" s="18" t="s">
        <v>3374</v>
      </c>
      <c r="E183" s="19" t="s">
        <v>3813</v>
      </c>
      <c r="F183" s="20">
        <v>179</v>
      </c>
      <c r="G183" s="21">
        <v>74464760</v>
      </c>
      <c r="H183" s="22">
        <v>83</v>
      </c>
      <c r="I183" s="23">
        <v>83</v>
      </c>
      <c r="J183" s="24">
        <v>98007875</v>
      </c>
      <c r="K183" s="25">
        <v>292</v>
      </c>
      <c r="L183" s="26">
        <v>290</v>
      </c>
      <c r="M183" s="21">
        <v>10557270</v>
      </c>
      <c r="N183" s="22">
        <v>235</v>
      </c>
      <c r="O183" s="23">
        <v>231</v>
      </c>
      <c r="P183" s="24">
        <v>23026270</v>
      </c>
      <c r="Q183" s="25">
        <v>259</v>
      </c>
      <c r="R183" s="26">
        <v>256</v>
      </c>
      <c r="S183" s="21">
        <v>52335128</v>
      </c>
      <c r="T183" s="22">
        <v>280</v>
      </c>
      <c r="U183" s="23">
        <v>278</v>
      </c>
      <c r="V183" s="24">
        <v>733087</v>
      </c>
      <c r="W183" s="25">
        <v>375</v>
      </c>
      <c r="X183" s="26">
        <v>374</v>
      </c>
      <c r="Y183" s="21">
        <v>1646</v>
      </c>
      <c r="Z183" s="22">
        <v>365</v>
      </c>
      <c r="AA183" s="23">
        <v>361</v>
      </c>
      <c r="AB183" s="24">
        <v>167</v>
      </c>
      <c r="AC183" s="93">
        <v>311</v>
      </c>
      <c r="AD183" s="19">
        <v>0</v>
      </c>
      <c r="AE183" s="27">
        <v>100</v>
      </c>
      <c r="AF183" s="28">
        <v>0</v>
      </c>
    </row>
    <row r="184" spans="1:32" s="3" customFormat="1" ht="18.75" customHeight="1">
      <c r="A184" s="159">
        <v>182</v>
      </c>
      <c r="B184" s="160">
        <v>84</v>
      </c>
      <c r="C184" s="161" t="s">
        <v>3092</v>
      </c>
      <c r="D184" s="162" t="s">
        <v>3815</v>
      </c>
      <c r="E184" s="163" t="s">
        <v>3813</v>
      </c>
      <c r="F184" s="164">
        <v>180</v>
      </c>
      <c r="G184" s="165">
        <v>74181073</v>
      </c>
      <c r="H184" s="166">
        <v>234</v>
      </c>
      <c r="I184" s="167">
        <v>231</v>
      </c>
      <c r="J184" s="168">
        <v>74325390</v>
      </c>
      <c r="K184" s="169">
        <v>112</v>
      </c>
      <c r="L184" s="170">
        <v>110</v>
      </c>
      <c r="M184" s="165">
        <v>20543533</v>
      </c>
      <c r="N184" s="166">
        <v>23</v>
      </c>
      <c r="O184" s="167">
        <v>22</v>
      </c>
      <c r="P184" s="168">
        <v>91973888</v>
      </c>
      <c r="Q184" s="169">
        <v>48</v>
      </c>
      <c r="R184" s="170">
        <v>47</v>
      </c>
      <c r="S184" s="165">
        <v>131222285</v>
      </c>
      <c r="T184" s="166">
        <v>89</v>
      </c>
      <c r="U184" s="167">
        <v>89</v>
      </c>
      <c r="V184" s="168">
        <v>6914783</v>
      </c>
      <c r="W184" s="169" t="s">
        <v>3813</v>
      </c>
      <c r="X184" s="170" t="s">
        <v>3813</v>
      </c>
      <c r="Y184" s="189" t="s">
        <v>3813</v>
      </c>
      <c r="Z184" s="166">
        <v>18</v>
      </c>
      <c r="AA184" s="167">
        <v>17</v>
      </c>
      <c r="AB184" s="168">
        <v>1146</v>
      </c>
      <c r="AC184" s="171">
        <v>321</v>
      </c>
      <c r="AD184" s="163">
        <v>0</v>
      </c>
      <c r="AE184" s="172">
        <v>100</v>
      </c>
      <c r="AF184" s="173">
        <v>0</v>
      </c>
    </row>
    <row r="185" spans="1:32" s="3" customFormat="1" ht="18.75" customHeight="1">
      <c r="A185" s="29">
        <v>183</v>
      </c>
      <c r="B185" s="30">
        <v>102</v>
      </c>
      <c r="C185" s="31" t="s">
        <v>3093</v>
      </c>
      <c r="D185" s="32" t="s">
        <v>2086</v>
      </c>
      <c r="E185" s="42" t="s">
        <v>3813</v>
      </c>
      <c r="F185" s="44">
        <v>181</v>
      </c>
      <c r="G185" s="35">
        <v>73942985</v>
      </c>
      <c r="H185" s="36">
        <v>188</v>
      </c>
      <c r="I185" s="37">
        <v>186</v>
      </c>
      <c r="J185" s="38">
        <v>80882412</v>
      </c>
      <c r="K185" s="39" t="s">
        <v>3813</v>
      </c>
      <c r="L185" s="40" t="s">
        <v>3813</v>
      </c>
      <c r="M185" s="41" t="s">
        <v>3813</v>
      </c>
      <c r="N185" s="36">
        <v>146</v>
      </c>
      <c r="O185" s="37">
        <v>143</v>
      </c>
      <c r="P185" s="38">
        <v>33392406</v>
      </c>
      <c r="Q185" s="39">
        <v>133</v>
      </c>
      <c r="R185" s="40">
        <v>131</v>
      </c>
      <c r="S185" s="35">
        <v>81763961</v>
      </c>
      <c r="T185" s="36" t="s">
        <v>3813</v>
      </c>
      <c r="U185" s="37" t="s">
        <v>3813</v>
      </c>
      <c r="V185" s="59" t="s">
        <v>3813</v>
      </c>
      <c r="W185" s="39">
        <v>300</v>
      </c>
      <c r="X185" s="40">
        <v>299</v>
      </c>
      <c r="Y185" s="35">
        <v>7369</v>
      </c>
      <c r="Z185" s="36">
        <v>88</v>
      </c>
      <c r="AA185" s="37">
        <v>86</v>
      </c>
      <c r="AB185" s="38">
        <v>609</v>
      </c>
      <c r="AC185" s="94">
        <v>321</v>
      </c>
      <c r="AD185" s="42">
        <v>0</v>
      </c>
      <c r="AE185" s="34">
        <v>100</v>
      </c>
      <c r="AF185" s="43">
        <v>0</v>
      </c>
    </row>
    <row r="186" spans="1:32" s="3" customFormat="1" ht="18.75" customHeight="1">
      <c r="A186" s="29">
        <v>184</v>
      </c>
      <c r="B186" s="30" t="s">
        <v>3813</v>
      </c>
      <c r="C186" s="31" t="s">
        <v>3094</v>
      </c>
      <c r="D186" s="32" t="s">
        <v>3372</v>
      </c>
      <c r="E186" s="42" t="s">
        <v>3813</v>
      </c>
      <c r="F186" s="44">
        <v>182</v>
      </c>
      <c r="G186" s="35">
        <v>73887637</v>
      </c>
      <c r="H186" s="36">
        <v>127</v>
      </c>
      <c r="I186" s="37">
        <v>127</v>
      </c>
      <c r="J186" s="38">
        <v>90488243</v>
      </c>
      <c r="K186" s="39">
        <v>495</v>
      </c>
      <c r="L186" s="40">
        <v>492</v>
      </c>
      <c r="M186" s="35">
        <v>-16665499</v>
      </c>
      <c r="N186" s="36">
        <v>143</v>
      </c>
      <c r="O186" s="37">
        <v>140</v>
      </c>
      <c r="P186" s="38">
        <v>33952292</v>
      </c>
      <c r="Q186" s="39">
        <v>43</v>
      </c>
      <c r="R186" s="40">
        <v>42</v>
      </c>
      <c r="S186" s="35">
        <v>132920368</v>
      </c>
      <c r="T186" s="36">
        <v>493</v>
      </c>
      <c r="U186" s="37">
        <v>490</v>
      </c>
      <c r="V186" s="38">
        <v>-33106026</v>
      </c>
      <c r="W186" s="39">
        <v>236</v>
      </c>
      <c r="X186" s="40">
        <v>235</v>
      </c>
      <c r="Y186" s="35">
        <v>13321</v>
      </c>
      <c r="Z186" s="36">
        <v>254</v>
      </c>
      <c r="AA186" s="37">
        <v>250</v>
      </c>
      <c r="AB186" s="38">
        <v>293</v>
      </c>
      <c r="AC186" s="94">
        <v>321</v>
      </c>
      <c r="AD186" s="42">
        <v>0</v>
      </c>
      <c r="AE186" s="34">
        <v>100</v>
      </c>
      <c r="AF186" s="43">
        <v>0</v>
      </c>
    </row>
    <row r="187" spans="1:32" s="3" customFormat="1" ht="18.75" customHeight="1">
      <c r="A187" s="45">
        <v>185</v>
      </c>
      <c r="B187" s="46">
        <v>194</v>
      </c>
      <c r="C187" s="47" t="s">
        <v>3095</v>
      </c>
      <c r="D187" s="48" t="s">
        <v>3369</v>
      </c>
      <c r="E187" s="49" t="s">
        <v>3813</v>
      </c>
      <c r="F187" s="50">
        <v>183</v>
      </c>
      <c r="G187" s="51">
        <v>73873876</v>
      </c>
      <c r="H187" s="52">
        <v>227</v>
      </c>
      <c r="I187" s="53">
        <v>224</v>
      </c>
      <c r="J187" s="54">
        <v>75816689</v>
      </c>
      <c r="K187" s="55">
        <v>107</v>
      </c>
      <c r="L187" s="56">
        <v>105</v>
      </c>
      <c r="M187" s="51">
        <v>20955751</v>
      </c>
      <c r="N187" s="52">
        <v>156</v>
      </c>
      <c r="O187" s="53">
        <v>153</v>
      </c>
      <c r="P187" s="54">
        <v>31528511</v>
      </c>
      <c r="Q187" s="55">
        <v>302</v>
      </c>
      <c r="R187" s="56">
        <v>299</v>
      </c>
      <c r="S187" s="51">
        <v>46286136</v>
      </c>
      <c r="T187" s="52">
        <v>48</v>
      </c>
      <c r="U187" s="53">
        <v>48</v>
      </c>
      <c r="V187" s="54">
        <v>11516501</v>
      </c>
      <c r="W187" s="55">
        <v>276</v>
      </c>
      <c r="X187" s="56">
        <v>275</v>
      </c>
      <c r="Y187" s="51">
        <v>9265</v>
      </c>
      <c r="Z187" s="52">
        <v>142</v>
      </c>
      <c r="AA187" s="53">
        <v>140</v>
      </c>
      <c r="AB187" s="54">
        <v>464</v>
      </c>
      <c r="AC187" s="95">
        <v>381</v>
      </c>
      <c r="AD187" s="49">
        <v>0</v>
      </c>
      <c r="AE187" s="57">
        <v>100</v>
      </c>
      <c r="AF187" s="58">
        <v>0</v>
      </c>
    </row>
    <row r="188" spans="1:32" s="3" customFormat="1" ht="18.75" customHeight="1">
      <c r="A188" s="174">
        <v>186</v>
      </c>
      <c r="B188" s="175">
        <v>167</v>
      </c>
      <c r="C188" s="176" t="s">
        <v>3096</v>
      </c>
      <c r="D188" s="177" t="s">
        <v>3815</v>
      </c>
      <c r="E188" s="178" t="s">
        <v>3813</v>
      </c>
      <c r="F188" s="179">
        <v>184</v>
      </c>
      <c r="G188" s="180">
        <v>73774640</v>
      </c>
      <c r="H188" s="181">
        <v>217</v>
      </c>
      <c r="I188" s="182">
        <v>214</v>
      </c>
      <c r="J188" s="183">
        <v>77195093</v>
      </c>
      <c r="K188" s="184" t="s">
        <v>3813</v>
      </c>
      <c r="L188" s="185" t="s">
        <v>3813</v>
      </c>
      <c r="M188" s="191" t="s">
        <v>3813</v>
      </c>
      <c r="N188" s="181">
        <v>151</v>
      </c>
      <c r="O188" s="182">
        <v>148</v>
      </c>
      <c r="P188" s="183">
        <v>32278660</v>
      </c>
      <c r="Q188" s="184">
        <v>197</v>
      </c>
      <c r="R188" s="185">
        <v>194</v>
      </c>
      <c r="S188" s="180">
        <v>64994594</v>
      </c>
      <c r="T188" s="181" t="s">
        <v>3813</v>
      </c>
      <c r="U188" s="182" t="s">
        <v>3813</v>
      </c>
      <c r="V188" s="192" t="s">
        <v>3813</v>
      </c>
      <c r="W188" s="184">
        <v>413</v>
      </c>
      <c r="X188" s="185">
        <v>412</v>
      </c>
      <c r="Y188" s="180">
        <v>248</v>
      </c>
      <c r="Z188" s="181">
        <v>8</v>
      </c>
      <c r="AA188" s="182">
        <v>8</v>
      </c>
      <c r="AB188" s="183">
        <v>1250</v>
      </c>
      <c r="AC188" s="186">
        <v>321</v>
      </c>
      <c r="AD188" s="178">
        <v>0</v>
      </c>
      <c r="AE188" s="187">
        <v>100</v>
      </c>
      <c r="AF188" s="188">
        <v>0</v>
      </c>
    </row>
    <row r="189" spans="1:32" s="3" customFormat="1" ht="18.75" customHeight="1">
      <c r="A189" s="29">
        <v>187</v>
      </c>
      <c r="B189" s="30">
        <v>303</v>
      </c>
      <c r="C189" s="31" t="s">
        <v>3097</v>
      </c>
      <c r="D189" s="32" t="s">
        <v>2086</v>
      </c>
      <c r="E189" s="42" t="s">
        <v>3813</v>
      </c>
      <c r="F189" s="44">
        <v>185</v>
      </c>
      <c r="G189" s="35">
        <v>73584205</v>
      </c>
      <c r="H189" s="36">
        <v>229</v>
      </c>
      <c r="I189" s="37">
        <v>226</v>
      </c>
      <c r="J189" s="38">
        <v>75676636</v>
      </c>
      <c r="K189" s="39">
        <v>389</v>
      </c>
      <c r="L189" s="40">
        <v>387</v>
      </c>
      <c r="M189" s="35">
        <v>6630708</v>
      </c>
      <c r="N189" s="36">
        <v>220</v>
      </c>
      <c r="O189" s="37">
        <v>216</v>
      </c>
      <c r="P189" s="38">
        <v>24320008</v>
      </c>
      <c r="Q189" s="39">
        <v>114</v>
      </c>
      <c r="R189" s="40">
        <v>112</v>
      </c>
      <c r="S189" s="35">
        <v>91880123</v>
      </c>
      <c r="T189" s="36">
        <v>452</v>
      </c>
      <c r="U189" s="37">
        <v>449</v>
      </c>
      <c r="V189" s="38">
        <v>-8272526</v>
      </c>
      <c r="W189" s="39">
        <v>346</v>
      </c>
      <c r="X189" s="40">
        <v>345</v>
      </c>
      <c r="Y189" s="35">
        <v>3694</v>
      </c>
      <c r="Z189" s="36">
        <v>116</v>
      </c>
      <c r="AA189" s="37">
        <v>114</v>
      </c>
      <c r="AB189" s="38">
        <v>535</v>
      </c>
      <c r="AC189" s="94">
        <v>321</v>
      </c>
      <c r="AD189" s="42">
        <v>0</v>
      </c>
      <c r="AE189" s="34">
        <v>100</v>
      </c>
      <c r="AF189" s="43">
        <v>0</v>
      </c>
    </row>
    <row r="190" spans="1:32" s="3" customFormat="1" ht="18.75" customHeight="1">
      <c r="A190" s="29">
        <v>188</v>
      </c>
      <c r="B190" s="30">
        <v>270</v>
      </c>
      <c r="C190" s="31" t="s">
        <v>3098</v>
      </c>
      <c r="D190" s="32" t="s">
        <v>3816</v>
      </c>
      <c r="E190" s="42" t="s">
        <v>3813</v>
      </c>
      <c r="F190" s="44">
        <v>186</v>
      </c>
      <c r="G190" s="35">
        <v>73158555</v>
      </c>
      <c r="H190" s="36">
        <v>4</v>
      </c>
      <c r="I190" s="37">
        <v>4</v>
      </c>
      <c r="J190" s="38">
        <v>193462035</v>
      </c>
      <c r="K190" s="39">
        <v>48</v>
      </c>
      <c r="L190" s="40">
        <v>47</v>
      </c>
      <c r="M190" s="35">
        <v>29165385</v>
      </c>
      <c r="N190" s="36">
        <v>112</v>
      </c>
      <c r="O190" s="37">
        <v>109</v>
      </c>
      <c r="P190" s="38">
        <v>40206024</v>
      </c>
      <c r="Q190" s="39">
        <v>8</v>
      </c>
      <c r="R190" s="40">
        <v>8</v>
      </c>
      <c r="S190" s="35">
        <v>262906300</v>
      </c>
      <c r="T190" s="36">
        <v>25</v>
      </c>
      <c r="U190" s="37">
        <v>25</v>
      </c>
      <c r="V190" s="38">
        <v>16526120</v>
      </c>
      <c r="W190" s="39" t="s">
        <v>3813</v>
      </c>
      <c r="X190" s="40" t="s">
        <v>3813</v>
      </c>
      <c r="Y190" s="41" t="s">
        <v>3813</v>
      </c>
      <c r="Z190" s="36">
        <v>36</v>
      </c>
      <c r="AA190" s="37">
        <v>34</v>
      </c>
      <c r="AB190" s="38">
        <v>882</v>
      </c>
      <c r="AC190" s="94">
        <v>210</v>
      </c>
      <c r="AD190" s="42">
        <v>0</v>
      </c>
      <c r="AE190" s="34">
        <v>100</v>
      </c>
      <c r="AF190" s="43">
        <v>0</v>
      </c>
    </row>
    <row r="191" spans="1:32" s="3" customFormat="1" ht="18.75" customHeight="1">
      <c r="A191" s="29">
        <v>189</v>
      </c>
      <c r="B191" s="30" t="s">
        <v>3813</v>
      </c>
      <c r="C191" s="31" t="s">
        <v>3099</v>
      </c>
      <c r="D191" s="32" t="s">
        <v>3812</v>
      </c>
      <c r="E191" s="42" t="s">
        <v>3813</v>
      </c>
      <c r="F191" s="44">
        <v>187</v>
      </c>
      <c r="G191" s="35">
        <v>73123720</v>
      </c>
      <c r="H191" s="36">
        <v>238</v>
      </c>
      <c r="I191" s="37">
        <v>235</v>
      </c>
      <c r="J191" s="38">
        <v>73731691</v>
      </c>
      <c r="K191" s="39">
        <v>464</v>
      </c>
      <c r="L191" s="40">
        <v>461</v>
      </c>
      <c r="M191" s="35">
        <v>1879953</v>
      </c>
      <c r="N191" s="36">
        <v>470</v>
      </c>
      <c r="O191" s="37">
        <v>466</v>
      </c>
      <c r="P191" s="38">
        <v>3569380</v>
      </c>
      <c r="Q191" s="39">
        <v>497</v>
      </c>
      <c r="R191" s="40">
        <v>493</v>
      </c>
      <c r="S191" s="35">
        <v>12568848</v>
      </c>
      <c r="T191" s="36">
        <v>346</v>
      </c>
      <c r="U191" s="37">
        <v>343</v>
      </c>
      <c r="V191" s="38">
        <v>-202972</v>
      </c>
      <c r="W191" s="39">
        <v>374</v>
      </c>
      <c r="X191" s="40">
        <v>373</v>
      </c>
      <c r="Y191" s="35">
        <v>1682</v>
      </c>
      <c r="Z191" s="36">
        <v>484</v>
      </c>
      <c r="AA191" s="37">
        <v>480</v>
      </c>
      <c r="AB191" s="38">
        <v>47</v>
      </c>
      <c r="AC191" s="94">
        <v>372</v>
      </c>
      <c r="AD191" s="42">
        <v>0</v>
      </c>
      <c r="AE191" s="34">
        <v>100</v>
      </c>
      <c r="AF191" s="43">
        <v>0</v>
      </c>
    </row>
    <row r="192" spans="1:32" s="3" customFormat="1" ht="18.75" customHeight="1">
      <c r="A192" s="45">
        <v>190</v>
      </c>
      <c r="B192" s="46">
        <v>257</v>
      </c>
      <c r="C192" s="47" t="s">
        <v>3100</v>
      </c>
      <c r="D192" s="48" t="s">
        <v>3816</v>
      </c>
      <c r="E192" s="49" t="s">
        <v>3813</v>
      </c>
      <c r="F192" s="50">
        <v>188</v>
      </c>
      <c r="G192" s="51">
        <v>73118167</v>
      </c>
      <c r="H192" s="52">
        <v>201</v>
      </c>
      <c r="I192" s="53">
        <v>198</v>
      </c>
      <c r="J192" s="54">
        <v>79167762</v>
      </c>
      <c r="K192" s="55">
        <v>293</v>
      </c>
      <c r="L192" s="56">
        <v>291</v>
      </c>
      <c r="M192" s="51">
        <v>10549066</v>
      </c>
      <c r="N192" s="52">
        <v>282</v>
      </c>
      <c r="O192" s="53">
        <v>278</v>
      </c>
      <c r="P192" s="54">
        <v>19450732</v>
      </c>
      <c r="Q192" s="55">
        <v>205</v>
      </c>
      <c r="R192" s="56">
        <v>202</v>
      </c>
      <c r="S192" s="51">
        <v>63183779</v>
      </c>
      <c r="T192" s="52">
        <v>300</v>
      </c>
      <c r="U192" s="53">
        <v>298</v>
      </c>
      <c r="V192" s="54">
        <v>506860</v>
      </c>
      <c r="W192" s="55">
        <v>18</v>
      </c>
      <c r="X192" s="56">
        <v>18</v>
      </c>
      <c r="Y192" s="51">
        <v>61069</v>
      </c>
      <c r="Z192" s="52">
        <v>247</v>
      </c>
      <c r="AA192" s="53">
        <v>243</v>
      </c>
      <c r="AB192" s="54">
        <v>303</v>
      </c>
      <c r="AC192" s="95">
        <v>381</v>
      </c>
      <c r="AD192" s="49">
        <v>0</v>
      </c>
      <c r="AE192" s="57">
        <v>100</v>
      </c>
      <c r="AF192" s="58">
        <v>0</v>
      </c>
    </row>
    <row r="193" spans="1:32" s="3" customFormat="1" ht="18.75" customHeight="1">
      <c r="A193" s="174">
        <v>191</v>
      </c>
      <c r="B193" s="175">
        <v>188</v>
      </c>
      <c r="C193" s="176" t="s">
        <v>3101</v>
      </c>
      <c r="D193" s="177" t="s">
        <v>3815</v>
      </c>
      <c r="E193" s="178" t="s">
        <v>3813</v>
      </c>
      <c r="F193" s="179">
        <v>189</v>
      </c>
      <c r="G193" s="180">
        <v>73101723</v>
      </c>
      <c r="H193" s="181">
        <v>162</v>
      </c>
      <c r="I193" s="182">
        <v>161</v>
      </c>
      <c r="J193" s="183">
        <v>84476983</v>
      </c>
      <c r="K193" s="184">
        <v>429</v>
      </c>
      <c r="L193" s="185">
        <v>427</v>
      </c>
      <c r="M193" s="180">
        <v>4429987</v>
      </c>
      <c r="N193" s="181">
        <v>402</v>
      </c>
      <c r="O193" s="182">
        <v>398</v>
      </c>
      <c r="P193" s="183">
        <v>10434110</v>
      </c>
      <c r="Q193" s="184">
        <v>130</v>
      </c>
      <c r="R193" s="185">
        <v>128</v>
      </c>
      <c r="S193" s="180">
        <v>83403576</v>
      </c>
      <c r="T193" s="181">
        <v>298</v>
      </c>
      <c r="U193" s="182">
        <v>296</v>
      </c>
      <c r="V193" s="183">
        <v>560533</v>
      </c>
      <c r="W193" s="184">
        <v>31</v>
      </c>
      <c r="X193" s="185">
        <v>31</v>
      </c>
      <c r="Y193" s="180">
        <v>54131</v>
      </c>
      <c r="Z193" s="181">
        <v>58</v>
      </c>
      <c r="AA193" s="182">
        <v>56</v>
      </c>
      <c r="AB193" s="183">
        <v>713</v>
      </c>
      <c r="AC193" s="186">
        <v>322</v>
      </c>
      <c r="AD193" s="178">
        <v>0</v>
      </c>
      <c r="AE193" s="187">
        <v>100</v>
      </c>
      <c r="AF193" s="188">
        <v>0</v>
      </c>
    </row>
    <row r="194" spans="1:32" s="3" customFormat="1" ht="18.75" customHeight="1">
      <c r="A194" s="159">
        <v>192</v>
      </c>
      <c r="B194" s="160" t="s">
        <v>3813</v>
      </c>
      <c r="C194" s="161" t="s">
        <v>250</v>
      </c>
      <c r="D194" s="162" t="s">
        <v>3815</v>
      </c>
      <c r="E194" s="163" t="s">
        <v>3813</v>
      </c>
      <c r="F194" s="164">
        <v>190</v>
      </c>
      <c r="G194" s="165">
        <v>73050932</v>
      </c>
      <c r="H194" s="166">
        <v>121</v>
      </c>
      <c r="I194" s="167">
        <v>121</v>
      </c>
      <c r="J194" s="168">
        <v>91831693</v>
      </c>
      <c r="K194" s="169">
        <v>151</v>
      </c>
      <c r="L194" s="170">
        <v>149</v>
      </c>
      <c r="M194" s="165">
        <v>16408415</v>
      </c>
      <c r="N194" s="166">
        <v>455</v>
      </c>
      <c r="O194" s="167">
        <v>451</v>
      </c>
      <c r="P194" s="168">
        <v>5758865</v>
      </c>
      <c r="Q194" s="169">
        <v>300</v>
      </c>
      <c r="R194" s="170">
        <v>297</v>
      </c>
      <c r="S194" s="165">
        <v>46572414</v>
      </c>
      <c r="T194" s="166">
        <v>271</v>
      </c>
      <c r="U194" s="167">
        <v>269</v>
      </c>
      <c r="V194" s="168">
        <v>921351</v>
      </c>
      <c r="W194" s="169">
        <v>242</v>
      </c>
      <c r="X194" s="170">
        <v>241</v>
      </c>
      <c r="Y194" s="165">
        <v>12663</v>
      </c>
      <c r="Z194" s="166">
        <v>130</v>
      </c>
      <c r="AA194" s="167">
        <v>128</v>
      </c>
      <c r="AB194" s="168">
        <v>498</v>
      </c>
      <c r="AC194" s="171">
        <v>321</v>
      </c>
      <c r="AD194" s="163">
        <v>0</v>
      </c>
      <c r="AE194" s="172">
        <v>100</v>
      </c>
      <c r="AF194" s="173">
        <v>0</v>
      </c>
    </row>
    <row r="195" spans="1:32" s="3" customFormat="1" ht="18.75" customHeight="1">
      <c r="A195" s="29">
        <v>193</v>
      </c>
      <c r="B195" s="30">
        <v>290</v>
      </c>
      <c r="C195" s="31" t="s">
        <v>3102</v>
      </c>
      <c r="D195" s="32" t="s">
        <v>3374</v>
      </c>
      <c r="E195" s="42" t="s">
        <v>3813</v>
      </c>
      <c r="F195" s="44">
        <v>191</v>
      </c>
      <c r="G195" s="35">
        <v>72854703</v>
      </c>
      <c r="H195" s="36">
        <v>239</v>
      </c>
      <c r="I195" s="37">
        <v>236</v>
      </c>
      <c r="J195" s="38">
        <v>73538918</v>
      </c>
      <c r="K195" s="39">
        <v>336</v>
      </c>
      <c r="L195" s="40">
        <v>334</v>
      </c>
      <c r="M195" s="35">
        <v>8799850</v>
      </c>
      <c r="N195" s="36">
        <v>234</v>
      </c>
      <c r="O195" s="37">
        <v>230</v>
      </c>
      <c r="P195" s="38">
        <v>23132098</v>
      </c>
      <c r="Q195" s="39">
        <v>461</v>
      </c>
      <c r="R195" s="40">
        <v>457</v>
      </c>
      <c r="S195" s="35">
        <v>26510826</v>
      </c>
      <c r="T195" s="36">
        <v>132</v>
      </c>
      <c r="U195" s="37">
        <v>130</v>
      </c>
      <c r="V195" s="38">
        <v>4650904</v>
      </c>
      <c r="W195" s="39" t="s">
        <v>3813</v>
      </c>
      <c r="X195" s="40" t="s">
        <v>3813</v>
      </c>
      <c r="Y195" s="41" t="s">
        <v>3813</v>
      </c>
      <c r="Z195" s="36">
        <v>478</v>
      </c>
      <c r="AA195" s="37">
        <v>474</v>
      </c>
      <c r="AB195" s="38">
        <v>48</v>
      </c>
      <c r="AC195" s="94">
        <v>311</v>
      </c>
      <c r="AD195" s="42">
        <v>0</v>
      </c>
      <c r="AE195" s="34">
        <v>100</v>
      </c>
      <c r="AF195" s="43">
        <v>0</v>
      </c>
    </row>
    <row r="196" spans="1:32" s="3" customFormat="1" ht="18.75" customHeight="1">
      <c r="A196" s="29">
        <v>194</v>
      </c>
      <c r="B196" s="30">
        <v>233</v>
      </c>
      <c r="C196" s="31" t="s">
        <v>3103</v>
      </c>
      <c r="D196" s="32" t="s">
        <v>312</v>
      </c>
      <c r="E196" s="42" t="s">
        <v>3813</v>
      </c>
      <c r="F196" s="44">
        <v>192</v>
      </c>
      <c r="G196" s="35">
        <v>72848881</v>
      </c>
      <c r="H196" s="36">
        <v>138</v>
      </c>
      <c r="I196" s="37">
        <v>138</v>
      </c>
      <c r="J196" s="38">
        <v>88374594</v>
      </c>
      <c r="K196" s="39">
        <v>25</v>
      </c>
      <c r="L196" s="40">
        <v>24</v>
      </c>
      <c r="M196" s="35">
        <v>36386637</v>
      </c>
      <c r="N196" s="36">
        <v>101</v>
      </c>
      <c r="O196" s="37">
        <v>98</v>
      </c>
      <c r="P196" s="38">
        <v>42520359</v>
      </c>
      <c r="Q196" s="39">
        <v>254</v>
      </c>
      <c r="R196" s="40">
        <v>251</v>
      </c>
      <c r="S196" s="35">
        <v>52690145</v>
      </c>
      <c r="T196" s="36">
        <v>29</v>
      </c>
      <c r="U196" s="37">
        <v>29</v>
      </c>
      <c r="V196" s="38">
        <v>15821559</v>
      </c>
      <c r="W196" s="39">
        <v>142</v>
      </c>
      <c r="X196" s="40">
        <v>141</v>
      </c>
      <c r="Y196" s="35">
        <v>25752</v>
      </c>
      <c r="Z196" s="36">
        <v>127</v>
      </c>
      <c r="AA196" s="37">
        <v>125</v>
      </c>
      <c r="AB196" s="38">
        <v>507</v>
      </c>
      <c r="AC196" s="94">
        <v>332</v>
      </c>
      <c r="AD196" s="42">
        <v>0</v>
      </c>
      <c r="AE196" s="34">
        <v>100</v>
      </c>
      <c r="AF196" s="43">
        <v>0</v>
      </c>
    </row>
    <row r="197" spans="1:32" s="3" customFormat="1" ht="18.75" customHeight="1">
      <c r="A197" s="45">
        <v>195</v>
      </c>
      <c r="B197" s="46">
        <v>187</v>
      </c>
      <c r="C197" s="47" t="s">
        <v>3104</v>
      </c>
      <c r="D197" s="48" t="s">
        <v>465</v>
      </c>
      <c r="E197" s="49" t="s">
        <v>3813</v>
      </c>
      <c r="F197" s="50">
        <v>193</v>
      </c>
      <c r="G197" s="51">
        <v>72765269</v>
      </c>
      <c r="H197" s="52">
        <v>166</v>
      </c>
      <c r="I197" s="53">
        <v>165</v>
      </c>
      <c r="J197" s="54">
        <v>84226019</v>
      </c>
      <c r="K197" s="55">
        <v>497</v>
      </c>
      <c r="L197" s="56">
        <v>494</v>
      </c>
      <c r="M197" s="51">
        <v>-19407599</v>
      </c>
      <c r="N197" s="52">
        <v>145</v>
      </c>
      <c r="O197" s="53">
        <v>142</v>
      </c>
      <c r="P197" s="54">
        <v>33445496</v>
      </c>
      <c r="Q197" s="55">
        <v>12</v>
      </c>
      <c r="R197" s="56">
        <v>12</v>
      </c>
      <c r="S197" s="51">
        <v>217456619</v>
      </c>
      <c r="T197" s="52">
        <v>489</v>
      </c>
      <c r="U197" s="53">
        <v>486</v>
      </c>
      <c r="V197" s="54">
        <v>-26097468</v>
      </c>
      <c r="W197" s="55">
        <v>36</v>
      </c>
      <c r="X197" s="56">
        <v>36</v>
      </c>
      <c r="Y197" s="51">
        <v>52428</v>
      </c>
      <c r="Z197" s="52">
        <v>110</v>
      </c>
      <c r="AA197" s="53">
        <v>108</v>
      </c>
      <c r="AB197" s="54">
        <v>545</v>
      </c>
      <c r="AC197" s="95">
        <v>311</v>
      </c>
      <c r="AD197" s="49">
        <v>0</v>
      </c>
      <c r="AE197" s="57">
        <v>100</v>
      </c>
      <c r="AF197" s="58">
        <v>0</v>
      </c>
    </row>
    <row r="198" spans="1:32" s="3" customFormat="1" ht="18.75" customHeight="1">
      <c r="A198" s="15">
        <v>196</v>
      </c>
      <c r="B198" s="16">
        <v>53</v>
      </c>
      <c r="C198" s="17" t="s">
        <v>3105</v>
      </c>
      <c r="D198" s="18" t="s">
        <v>3371</v>
      </c>
      <c r="E198" s="19" t="s">
        <v>3813</v>
      </c>
      <c r="F198" s="20">
        <v>194</v>
      </c>
      <c r="G198" s="21">
        <v>72630332</v>
      </c>
      <c r="H198" s="22">
        <v>33</v>
      </c>
      <c r="I198" s="23">
        <v>33</v>
      </c>
      <c r="J198" s="24">
        <v>112606193</v>
      </c>
      <c r="K198" s="25">
        <v>371</v>
      </c>
      <c r="L198" s="26">
        <v>369</v>
      </c>
      <c r="M198" s="21">
        <v>7737903</v>
      </c>
      <c r="N198" s="22">
        <v>429</v>
      </c>
      <c r="O198" s="23">
        <v>425</v>
      </c>
      <c r="P198" s="24">
        <v>8177835</v>
      </c>
      <c r="Q198" s="25">
        <v>218</v>
      </c>
      <c r="R198" s="26">
        <v>215</v>
      </c>
      <c r="S198" s="21">
        <v>59864475</v>
      </c>
      <c r="T198" s="22">
        <v>436</v>
      </c>
      <c r="U198" s="23">
        <v>433</v>
      </c>
      <c r="V198" s="24">
        <v>-5440590</v>
      </c>
      <c r="W198" s="25">
        <v>297</v>
      </c>
      <c r="X198" s="26">
        <v>296</v>
      </c>
      <c r="Y198" s="21">
        <v>7658</v>
      </c>
      <c r="Z198" s="22">
        <v>415</v>
      </c>
      <c r="AA198" s="23">
        <v>411</v>
      </c>
      <c r="AB198" s="24">
        <v>107</v>
      </c>
      <c r="AC198" s="93">
        <v>311</v>
      </c>
      <c r="AD198" s="19">
        <v>0</v>
      </c>
      <c r="AE198" s="27">
        <v>100</v>
      </c>
      <c r="AF198" s="28">
        <v>0</v>
      </c>
    </row>
    <row r="199" spans="1:32" s="3" customFormat="1" ht="18.75" customHeight="1">
      <c r="A199" s="159">
        <v>197</v>
      </c>
      <c r="B199" s="160" t="s">
        <v>3813</v>
      </c>
      <c r="C199" s="161" t="s">
        <v>3106</v>
      </c>
      <c r="D199" s="162" t="s">
        <v>3815</v>
      </c>
      <c r="E199" s="163" t="s">
        <v>3813</v>
      </c>
      <c r="F199" s="164">
        <v>195</v>
      </c>
      <c r="G199" s="165">
        <v>72494919</v>
      </c>
      <c r="H199" s="166">
        <v>228</v>
      </c>
      <c r="I199" s="167">
        <v>225</v>
      </c>
      <c r="J199" s="168">
        <v>75738159</v>
      </c>
      <c r="K199" s="169">
        <v>359</v>
      </c>
      <c r="L199" s="170">
        <v>357</v>
      </c>
      <c r="M199" s="165">
        <v>7916411</v>
      </c>
      <c r="N199" s="166">
        <v>374</v>
      </c>
      <c r="O199" s="167">
        <v>370</v>
      </c>
      <c r="P199" s="168">
        <v>12775326</v>
      </c>
      <c r="Q199" s="169">
        <v>435</v>
      </c>
      <c r="R199" s="170">
        <v>431</v>
      </c>
      <c r="S199" s="165">
        <v>29670045</v>
      </c>
      <c r="T199" s="166">
        <v>293</v>
      </c>
      <c r="U199" s="167">
        <v>291</v>
      </c>
      <c r="V199" s="168">
        <v>605382</v>
      </c>
      <c r="W199" s="169">
        <v>431</v>
      </c>
      <c r="X199" s="170">
        <v>430</v>
      </c>
      <c r="Y199" s="165">
        <v>53</v>
      </c>
      <c r="Z199" s="166">
        <v>148</v>
      </c>
      <c r="AA199" s="167">
        <v>146</v>
      </c>
      <c r="AB199" s="168">
        <v>452</v>
      </c>
      <c r="AC199" s="171">
        <v>322</v>
      </c>
      <c r="AD199" s="163">
        <v>0</v>
      </c>
      <c r="AE199" s="172">
        <v>100</v>
      </c>
      <c r="AF199" s="173">
        <v>0</v>
      </c>
    </row>
    <row r="200" spans="1:32" s="3" customFormat="1" ht="18.75" customHeight="1">
      <c r="A200" s="29">
        <v>198</v>
      </c>
      <c r="B200" s="30">
        <v>153</v>
      </c>
      <c r="C200" s="31" t="s">
        <v>3107</v>
      </c>
      <c r="D200" s="32" t="s">
        <v>3812</v>
      </c>
      <c r="E200" s="42" t="s">
        <v>3813</v>
      </c>
      <c r="F200" s="44">
        <v>196</v>
      </c>
      <c r="G200" s="35">
        <v>72342571</v>
      </c>
      <c r="H200" s="36">
        <v>244</v>
      </c>
      <c r="I200" s="37">
        <v>241</v>
      </c>
      <c r="J200" s="38">
        <v>72927319</v>
      </c>
      <c r="K200" s="39">
        <v>159</v>
      </c>
      <c r="L200" s="40">
        <v>157</v>
      </c>
      <c r="M200" s="35">
        <v>16017519</v>
      </c>
      <c r="N200" s="36">
        <v>203</v>
      </c>
      <c r="O200" s="37">
        <v>199</v>
      </c>
      <c r="P200" s="38">
        <v>25685626</v>
      </c>
      <c r="Q200" s="39">
        <v>440</v>
      </c>
      <c r="R200" s="40">
        <v>436</v>
      </c>
      <c r="S200" s="35">
        <v>29153383</v>
      </c>
      <c r="T200" s="36">
        <v>36</v>
      </c>
      <c r="U200" s="37">
        <v>36</v>
      </c>
      <c r="V200" s="38">
        <v>13804791</v>
      </c>
      <c r="W200" s="39">
        <v>41</v>
      </c>
      <c r="X200" s="40">
        <v>41</v>
      </c>
      <c r="Y200" s="35">
        <v>50220</v>
      </c>
      <c r="Z200" s="36">
        <v>396</v>
      </c>
      <c r="AA200" s="37">
        <v>392</v>
      </c>
      <c r="AB200" s="38">
        <v>125</v>
      </c>
      <c r="AC200" s="94">
        <v>384</v>
      </c>
      <c r="AD200" s="42">
        <v>0</v>
      </c>
      <c r="AE200" s="34">
        <v>10</v>
      </c>
      <c r="AF200" s="43">
        <v>90</v>
      </c>
    </row>
    <row r="201" spans="1:32" s="3" customFormat="1" ht="18.75" customHeight="1">
      <c r="A201" s="29">
        <v>199</v>
      </c>
      <c r="B201" s="30">
        <v>348</v>
      </c>
      <c r="C201" s="31" t="s">
        <v>3108</v>
      </c>
      <c r="D201" s="32" t="s">
        <v>3373</v>
      </c>
      <c r="E201" s="42" t="s">
        <v>3813</v>
      </c>
      <c r="F201" s="44">
        <v>197</v>
      </c>
      <c r="G201" s="35">
        <v>71884166</v>
      </c>
      <c r="H201" s="36">
        <v>190</v>
      </c>
      <c r="I201" s="37">
        <v>188</v>
      </c>
      <c r="J201" s="38">
        <v>80613480</v>
      </c>
      <c r="K201" s="39">
        <v>407</v>
      </c>
      <c r="L201" s="40">
        <v>405</v>
      </c>
      <c r="M201" s="35">
        <v>5676702</v>
      </c>
      <c r="N201" s="36">
        <v>457</v>
      </c>
      <c r="O201" s="37">
        <v>453</v>
      </c>
      <c r="P201" s="38">
        <v>5336130</v>
      </c>
      <c r="Q201" s="39">
        <v>194</v>
      </c>
      <c r="R201" s="40">
        <v>191</v>
      </c>
      <c r="S201" s="35">
        <v>65436723</v>
      </c>
      <c r="T201" s="36">
        <v>398</v>
      </c>
      <c r="U201" s="37">
        <v>395</v>
      </c>
      <c r="V201" s="38">
        <v>-3081209</v>
      </c>
      <c r="W201" s="39">
        <v>192</v>
      </c>
      <c r="X201" s="40">
        <v>191</v>
      </c>
      <c r="Y201" s="35">
        <v>19131</v>
      </c>
      <c r="Z201" s="36">
        <v>392</v>
      </c>
      <c r="AA201" s="37">
        <v>388</v>
      </c>
      <c r="AB201" s="38">
        <v>130</v>
      </c>
      <c r="AC201" s="94">
        <v>311</v>
      </c>
      <c r="AD201" s="42">
        <v>0</v>
      </c>
      <c r="AE201" s="34">
        <v>100</v>
      </c>
      <c r="AF201" s="43">
        <v>0</v>
      </c>
    </row>
    <row r="202" spans="1:32" s="3" customFormat="1" ht="18.75" customHeight="1">
      <c r="A202" s="142">
        <v>200</v>
      </c>
      <c r="B202" s="143">
        <v>272</v>
      </c>
      <c r="C202" s="144" t="s">
        <v>3109</v>
      </c>
      <c r="D202" s="145" t="s">
        <v>3815</v>
      </c>
      <c r="E202" s="146" t="s">
        <v>3813</v>
      </c>
      <c r="F202" s="147">
        <v>198</v>
      </c>
      <c r="G202" s="148">
        <v>71700817</v>
      </c>
      <c r="H202" s="149">
        <v>218</v>
      </c>
      <c r="I202" s="150">
        <v>215</v>
      </c>
      <c r="J202" s="151">
        <v>76967785</v>
      </c>
      <c r="K202" s="152">
        <v>450</v>
      </c>
      <c r="L202" s="153">
        <v>447</v>
      </c>
      <c r="M202" s="148">
        <v>3255779</v>
      </c>
      <c r="N202" s="149">
        <v>178</v>
      </c>
      <c r="O202" s="150">
        <v>175</v>
      </c>
      <c r="P202" s="151">
        <v>28641567</v>
      </c>
      <c r="Q202" s="152">
        <v>258</v>
      </c>
      <c r="R202" s="153">
        <v>255</v>
      </c>
      <c r="S202" s="148">
        <v>52356710</v>
      </c>
      <c r="T202" s="149">
        <v>263</v>
      </c>
      <c r="U202" s="150">
        <v>261</v>
      </c>
      <c r="V202" s="151">
        <v>1011095</v>
      </c>
      <c r="W202" s="152">
        <v>44</v>
      </c>
      <c r="X202" s="153">
        <v>44</v>
      </c>
      <c r="Y202" s="148">
        <v>48358</v>
      </c>
      <c r="Z202" s="149">
        <v>144</v>
      </c>
      <c r="AA202" s="150">
        <v>142</v>
      </c>
      <c r="AB202" s="151">
        <v>461</v>
      </c>
      <c r="AC202" s="156">
        <v>322</v>
      </c>
      <c r="AD202" s="146">
        <v>0</v>
      </c>
      <c r="AE202" s="157">
        <v>100</v>
      </c>
      <c r="AF202" s="158">
        <v>0</v>
      </c>
    </row>
    <row r="203" spans="1:32" s="3" customFormat="1" ht="18.75" customHeight="1">
      <c r="A203" s="15">
        <v>201</v>
      </c>
      <c r="B203" s="16">
        <v>169</v>
      </c>
      <c r="C203" s="17" t="s">
        <v>3110</v>
      </c>
      <c r="D203" s="18" t="s">
        <v>3111</v>
      </c>
      <c r="E203" s="19" t="s">
        <v>3813</v>
      </c>
      <c r="F203" s="20">
        <v>199</v>
      </c>
      <c r="G203" s="21">
        <v>71566337</v>
      </c>
      <c r="H203" s="22">
        <v>253</v>
      </c>
      <c r="I203" s="23">
        <v>250</v>
      </c>
      <c r="J203" s="24">
        <v>71684182</v>
      </c>
      <c r="K203" s="25">
        <v>20</v>
      </c>
      <c r="L203" s="26">
        <v>19</v>
      </c>
      <c r="M203" s="21">
        <v>38776275</v>
      </c>
      <c r="N203" s="22">
        <v>26</v>
      </c>
      <c r="O203" s="23">
        <v>25</v>
      </c>
      <c r="P203" s="24">
        <v>86883747</v>
      </c>
      <c r="Q203" s="25">
        <v>83</v>
      </c>
      <c r="R203" s="26">
        <v>81</v>
      </c>
      <c r="S203" s="21">
        <v>103570632</v>
      </c>
      <c r="T203" s="22">
        <v>3</v>
      </c>
      <c r="U203" s="23">
        <v>3</v>
      </c>
      <c r="V203" s="24">
        <v>30529218</v>
      </c>
      <c r="W203" s="25" t="s">
        <v>3813</v>
      </c>
      <c r="X203" s="26" t="s">
        <v>3813</v>
      </c>
      <c r="Y203" s="61" t="s">
        <v>3813</v>
      </c>
      <c r="Z203" s="22">
        <v>372</v>
      </c>
      <c r="AA203" s="23">
        <v>368</v>
      </c>
      <c r="AB203" s="24">
        <v>155</v>
      </c>
      <c r="AC203" s="93">
        <v>369</v>
      </c>
      <c r="AD203" s="19">
        <v>0</v>
      </c>
      <c r="AE203" s="27">
        <v>100</v>
      </c>
      <c r="AF203" s="28">
        <v>0</v>
      </c>
    </row>
    <row r="204" spans="1:32" s="3" customFormat="1" ht="18.75" customHeight="1">
      <c r="A204" s="29">
        <v>202</v>
      </c>
      <c r="B204" s="30">
        <v>111</v>
      </c>
      <c r="C204" s="31" t="s">
        <v>3112</v>
      </c>
      <c r="D204" s="32" t="s">
        <v>3812</v>
      </c>
      <c r="E204" s="42" t="s">
        <v>3813</v>
      </c>
      <c r="F204" s="44">
        <v>200</v>
      </c>
      <c r="G204" s="35">
        <v>71557119</v>
      </c>
      <c r="H204" s="36">
        <v>22</v>
      </c>
      <c r="I204" s="37">
        <v>22</v>
      </c>
      <c r="J204" s="38">
        <v>120807093</v>
      </c>
      <c r="K204" s="39">
        <v>332</v>
      </c>
      <c r="L204" s="40">
        <v>330</v>
      </c>
      <c r="M204" s="35">
        <v>8929349</v>
      </c>
      <c r="N204" s="36">
        <v>315</v>
      </c>
      <c r="O204" s="37">
        <v>311</v>
      </c>
      <c r="P204" s="38">
        <v>16682289</v>
      </c>
      <c r="Q204" s="39">
        <v>250</v>
      </c>
      <c r="R204" s="40">
        <v>247</v>
      </c>
      <c r="S204" s="35">
        <v>52847389</v>
      </c>
      <c r="T204" s="36">
        <v>319</v>
      </c>
      <c r="U204" s="37">
        <v>317</v>
      </c>
      <c r="V204" s="38">
        <v>270971</v>
      </c>
      <c r="W204" s="39">
        <v>319</v>
      </c>
      <c r="X204" s="40">
        <v>318</v>
      </c>
      <c r="Y204" s="35">
        <v>5679</v>
      </c>
      <c r="Z204" s="36">
        <v>486</v>
      </c>
      <c r="AA204" s="37">
        <v>482</v>
      </c>
      <c r="AB204" s="38">
        <v>46</v>
      </c>
      <c r="AC204" s="94">
        <v>372</v>
      </c>
      <c r="AD204" s="42">
        <v>0</v>
      </c>
      <c r="AE204" s="34">
        <v>100</v>
      </c>
      <c r="AF204" s="43">
        <v>0</v>
      </c>
    </row>
    <row r="205" spans="1:32" s="3" customFormat="1" ht="18.75" customHeight="1">
      <c r="A205" s="159">
        <v>203</v>
      </c>
      <c r="B205" s="160">
        <v>244</v>
      </c>
      <c r="C205" s="161" t="s">
        <v>3113</v>
      </c>
      <c r="D205" s="162" t="s">
        <v>3815</v>
      </c>
      <c r="E205" s="163" t="s">
        <v>3813</v>
      </c>
      <c r="F205" s="164">
        <v>201</v>
      </c>
      <c r="G205" s="165">
        <v>71081422</v>
      </c>
      <c r="H205" s="166">
        <v>249</v>
      </c>
      <c r="I205" s="167">
        <v>246</v>
      </c>
      <c r="J205" s="168">
        <v>72026412</v>
      </c>
      <c r="K205" s="169">
        <v>239</v>
      </c>
      <c r="L205" s="170">
        <v>237</v>
      </c>
      <c r="M205" s="165">
        <v>12790149</v>
      </c>
      <c r="N205" s="166">
        <v>379</v>
      </c>
      <c r="O205" s="167">
        <v>375</v>
      </c>
      <c r="P205" s="168">
        <v>12058657</v>
      </c>
      <c r="Q205" s="169">
        <v>362</v>
      </c>
      <c r="R205" s="170">
        <v>359</v>
      </c>
      <c r="S205" s="165">
        <v>38738133</v>
      </c>
      <c r="T205" s="166">
        <v>340</v>
      </c>
      <c r="U205" s="167">
        <v>338</v>
      </c>
      <c r="V205" s="168">
        <v>56422</v>
      </c>
      <c r="W205" s="169">
        <v>93</v>
      </c>
      <c r="X205" s="170">
        <v>92</v>
      </c>
      <c r="Y205" s="165">
        <v>35024</v>
      </c>
      <c r="Z205" s="166">
        <v>198</v>
      </c>
      <c r="AA205" s="167">
        <v>195</v>
      </c>
      <c r="AB205" s="168">
        <v>371</v>
      </c>
      <c r="AC205" s="171">
        <v>372</v>
      </c>
      <c r="AD205" s="163">
        <v>0</v>
      </c>
      <c r="AE205" s="172">
        <v>100</v>
      </c>
      <c r="AF205" s="173">
        <v>0</v>
      </c>
    </row>
    <row r="206" spans="1:32" s="3" customFormat="1" ht="18.75" customHeight="1">
      <c r="A206" s="159">
        <v>204</v>
      </c>
      <c r="B206" s="160">
        <v>264</v>
      </c>
      <c r="C206" s="161" t="s">
        <v>3114</v>
      </c>
      <c r="D206" s="162" t="s">
        <v>3815</v>
      </c>
      <c r="E206" s="163" t="s">
        <v>3813</v>
      </c>
      <c r="F206" s="164">
        <v>202</v>
      </c>
      <c r="G206" s="165">
        <v>71071973</v>
      </c>
      <c r="H206" s="166">
        <v>254</v>
      </c>
      <c r="I206" s="167">
        <v>251</v>
      </c>
      <c r="J206" s="168">
        <v>71554185</v>
      </c>
      <c r="K206" s="169">
        <v>110</v>
      </c>
      <c r="L206" s="170">
        <v>108</v>
      </c>
      <c r="M206" s="165">
        <v>20868084</v>
      </c>
      <c r="N206" s="166">
        <v>19</v>
      </c>
      <c r="O206" s="167">
        <v>18</v>
      </c>
      <c r="P206" s="168">
        <v>95128404</v>
      </c>
      <c r="Q206" s="169">
        <v>60</v>
      </c>
      <c r="R206" s="170">
        <v>58</v>
      </c>
      <c r="S206" s="165">
        <v>119340248</v>
      </c>
      <c r="T206" s="166">
        <v>136</v>
      </c>
      <c r="U206" s="167">
        <v>134</v>
      </c>
      <c r="V206" s="168">
        <v>4570657</v>
      </c>
      <c r="W206" s="169">
        <v>380</v>
      </c>
      <c r="X206" s="170">
        <v>379</v>
      </c>
      <c r="Y206" s="165">
        <v>1513</v>
      </c>
      <c r="Z206" s="166">
        <v>16</v>
      </c>
      <c r="AA206" s="167">
        <v>15</v>
      </c>
      <c r="AB206" s="168">
        <v>1160</v>
      </c>
      <c r="AC206" s="171">
        <v>321</v>
      </c>
      <c r="AD206" s="163">
        <v>0</v>
      </c>
      <c r="AE206" s="172">
        <v>100</v>
      </c>
      <c r="AF206" s="173">
        <v>0</v>
      </c>
    </row>
    <row r="207" spans="1:32" s="3" customFormat="1" ht="18.75" customHeight="1">
      <c r="A207" s="45">
        <v>205</v>
      </c>
      <c r="B207" s="46" t="s">
        <v>3813</v>
      </c>
      <c r="C207" s="67" t="s">
        <v>3813</v>
      </c>
      <c r="D207" s="48" t="s">
        <v>3115</v>
      </c>
      <c r="E207" s="65" t="s">
        <v>3813</v>
      </c>
      <c r="F207" s="57">
        <v>203</v>
      </c>
      <c r="G207" s="62" t="s">
        <v>3813</v>
      </c>
      <c r="H207" s="52">
        <v>189</v>
      </c>
      <c r="I207" s="53">
        <v>187</v>
      </c>
      <c r="J207" s="63" t="s">
        <v>3813</v>
      </c>
      <c r="K207" s="55">
        <v>178</v>
      </c>
      <c r="L207" s="56">
        <v>176</v>
      </c>
      <c r="M207" s="62" t="s">
        <v>3813</v>
      </c>
      <c r="N207" s="52">
        <v>327</v>
      </c>
      <c r="O207" s="53">
        <v>323</v>
      </c>
      <c r="P207" s="63" t="s">
        <v>3813</v>
      </c>
      <c r="Q207" s="55">
        <v>348</v>
      </c>
      <c r="R207" s="56">
        <v>345</v>
      </c>
      <c r="S207" s="62" t="s">
        <v>3813</v>
      </c>
      <c r="T207" s="52">
        <v>342</v>
      </c>
      <c r="U207" s="53">
        <v>339</v>
      </c>
      <c r="V207" s="63" t="s">
        <v>3813</v>
      </c>
      <c r="W207" s="55">
        <v>33</v>
      </c>
      <c r="X207" s="56">
        <v>33</v>
      </c>
      <c r="Y207" s="62" t="s">
        <v>3813</v>
      </c>
      <c r="Z207" s="52">
        <v>63</v>
      </c>
      <c r="AA207" s="53">
        <v>61</v>
      </c>
      <c r="AB207" s="63" t="s">
        <v>3813</v>
      </c>
      <c r="AC207" s="95">
        <v>322</v>
      </c>
      <c r="AD207" s="49">
        <v>0</v>
      </c>
      <c r="AE207" s="57">
        <v>100</v>
      </c>
      <c r="AF207" s="58">
        <v>0</v>
      </c>
    </row>
    <row r="208" spans="1:32" s="3" customFormat="1" ht="18.75" customHeight="1">
      <c r="A208" s="15">
        <v>206</v>
      </c>
      <c r="B208" s="16" t="s">
        <v>3813</v>
      </c>
      <c r="C208" s="17" t="s">
        <v>3116</v>
      </c>
      <c r="D208" s="18" t="s">
        <v>3117</v>
      </c>
      <c r="E208" s="19" t="s">
        <v>3813</v>
      </c>
      <c r="F208" s="20">
        <v>204</v>
      </c>
      <c r="G208" s="21">
        <v>70458601</v>
      </c>
      <c r="H208" s="22">
        <v>255</v>
      </c>
      <c r="I208" s="23">
        <v>252</v>
      </c>
      <c r="J208" s="24">
        <v>71240838</v>
      </c>
      <c r="K208" s="25">
        <v>368</v>
      </c>
      <c r="L208" s="26">
        <v>366</v>
      </c>
      <c r="M208" s="21">
        <v>7806868</v>
      </c>
      <c r="N208" s="22">
        <v>55</v>
      </c>
      <c r="O208" s="23">
        <v>54</v>
      </c>
      <c r="P208" s="24">
        <v>64805296</v>
      </c>
      <c r="Q208" s="25">
        <v>66</v>
      </c>
      <c r="R208" s="26">
        <v>64</v>
      </c>
      <c r="S208" s="21">
        <v>114942760</v>
      </c>
      <c r="T208" s="22">
        <v>459</v>
      </c>
      <c r="U208" s="23">
        <v>456</v>
      </c>
      <c r="V208" s="24">
        <v>-9281168</v>
      </c>
      <c r="W208" s="25">
        <v>199</v>
      </c>
      <c r="X208" s="26">
        <v>198</v>
      </c>
      <c r="Y208" s="21">
        <v>18317</v>
      </c>
      <c r="Z208" s="22">
        <v>66</v>
      </c>
      <c r="AA208" s="23">
        <v>64</v>
      </c>
      <c r="AB208" s="24">
        <v>679</v>
      </c>
      <c r="AC208" s="93">
        <v>321</v>
      </c>
      <c r="AD208" s="19">
        <v>0</v>
      </c>
      <c r="AE208" s="27">
        <v>100</v>
      </c>
      <c r="AF208" s="28">
        <v>0</v>
      </c>
    </row>
    <row r="209" spans="1:32" s="3" customFormat="1" ht="18.75" customHeight="1">
      <c r="A209" s="159">
        <v>207</v>
      </c>
      <c r="B209" s="160">
        <v>283</v>
      </c>
      <c r="C209" s="161" t="s">
        <v>3118</v>
      </c>
      <c r="D209" s="162" t="s">
        <v>3815</v>
      </c>
      <c r="E209" s="163" t="s">
        <v>3813</v>
      </c>
      <c r="F209" s="164">
        <v>205</v>
      </c>
      <c r="G209" s="165">
        <v>70319192</v>
      </c>
      <c r="H209" s="166">
        <v>258</v>
      </c>
      <c r="I209" s="167">
        <v>255</v>
      </c>
      <c r="J209" s="168">
        <v>70622581</v>
      </c>
      <c r="K209" s="169">
        <v>383</v>
      </c>
      <c r="L209" s="170">
        <v>381</v>
      </c>
      <c r="M209" s="165">
        <v>6908340</v>
      </c>
      <c r="N209" s="166">
        <v>278</v>
      </c>
      <c r="O209" s="167">
        <v>274</v>
      </c>
      <c r="P209" s="168">
        <v>19663644</v>
      </c>
      <c r="Q209" s="169">
        <v>391</v>
      </c>
      <c r="R209" s="170">
        <v>388</v>
      </c>
      <c r="S209" s="165">
        <v>34958640</v>
      </c>
      <c r="T209" s="166">
        <v>177</v>
      </c>
      <c r="U209" s="167">
        <v>175</v>
      </c>
      <c r="V209" s="168">
        <v>3002862</v>
      </c>
      <c r="W209" s="169">
        <v>61</v>
      </c>
      <c r="X209" s="170">
        <v>61</v>
      </c>
      <c r="Y209" s="165">
        <v>43861</v>
      </c>
      <c r="Z209" s="166">
        <v>293</v>
      </c>
      <c r="AA209" s="167">
        <v>289</v>
      </c>
      <c r="AB209" s="168">
        <v>247</v>
      </c>
      <c r="AC209" s="171">
        <v>372</v>
      </c>
      <c r="AD209" s="163">
        <v>0</v>
      </c>
      <c r="AE209" s="172">
        <v>100</v>
      </c>
      <c r="AF209" s="173">
        <v>0</v>
      </c>
    </row>
    <row r="210" spans="1:32" s="3" customFormat="1" ht="18.75" customHeight="1">
      <c r="A210" s="159">
        <v>208</v>
      </c>
      <c r="B210" s="160">
        <v>361</v>
      </c>
      <c r="C210" s="161" t="s">
        <v>3119</v>
      </c>
      <c r="D210" s="162" t="s">
        <v>3815</v>
      </c>
      <c r="E210" s="163" t="s">
        <v>3813</v>
      </c>
      <c r="F210" s="164">
        <v>206</v>
      </c>
      <c r="G210" s="165">
        <v>70187420</v>
      </c>
      <c r="H210" s="166">
        <v>260</v>
      </c>
      <c r="I210" s="167">
        <v>257</v>
      </c>
      <c r="J210" s="168">
        <v>70307993</v>
      </c>
      <c r="K210" s="169">
        <v>400</v>
      </c>
      <c r="L210" s="170">
        <v>398</v>
      </c>
      <c r="M210" s="165">
        <v>6201036</v>
      </c>
      <c r="N210" s="166">
        <v>326</v>
      </c>
      <c r="O210" s="167">
        <v>322</v>
      </c>
      <c r="P210" s="168">
        <v>15967541</v>
      </c>
      <c r="Q210" s="169">
        <v>460</v>
      </c>
      <c r="R210" s="170">
        <v>456</v>
      </c>
      <c r="S210" s="165">
        <v>26535839</v>
      </c>
      <c r="T210" s="166">
        <v>182</v>
      </c>
      <c r="U210" s="167">
        <v>180</v>
      </c>
      <c r="V210" s="168">
        <v>2800285</v>
      </c>
      <c r="W210" s="169">
        <v>34</v>
      </c>
      <c r="X210" s="170">
        <v>34</v>
      </c>
      <c r="Y210" s="165">
        <v>53356</v>
      </c>
      <c r="Z210" s="166">
        <v>136</v>
      </c>
      <c r="AA210" s="167">
        <v>134</v>
      </c>
      <c r="AB210" s="168">
        <v>480</v>
      </c>
      <c r="AC210" s="171">
        <v>322</v>
      </c>
      <c r="AD210" s="163">
        <v>0</v>
      </c>
      <c r="AE210" s="172">
        <v>100</v>
      </c>
      <c r="AF210" s="173">
        <v>0</v>
      </c>
    </row>
    <row r="211" spans="1:32" s="3" customFormat="1" ht="18.75" customHeight="1">
      <c r="A211" s="29">
        <v>209</v>
      </c>
      <c r="B211" s="30">
        <v>16</v>
      </c>
      <c r="C211" s="31" t="s">
        <v>3120</v>
      </c>
      <c r="D211" s="32" t="s">
        <v>3369</v>
      </c>
      <c r="E211" s="42" t="s">
        <v>3813</v>
      </c>
      <c r="F211" s="44">
        <v>207</v>
      </c>
      <c r="G211" s="35">
        <v>70080883</v>
      </c>
      <c r="H211" s="36">
        <v>259</v>
      </c>
      <c r="I211" s="37">
        <v>256</v>
      </c>
      <c r="J211" s="38">
        <v>70613788</v>
      </c>
      <c r="K211" s="39">
        <v>483</v>
      </c>
      <c r="L211" s="40">
        <v>480</v>
      </c>
      <c r="M211" s="35">
        <v>-1699515</v>
      </c>
      <c r="N211" s="36">
        <v>499</v>
      </c>
      <c r="O211" s="37">
        <v>495</v>
      </c>
      <c r="P211" s="38">
        <v>-47951536</v>
      </c>
      <c r="Q211" s="39">
        <v>20</v>
      </c>
      <c r="R211" s="40">
        <v>20</v>
      </c>
      <c r="S211" s="35">
        <v>182785694</v>
      </c>
      <c r="T211" s="36">
        <v>496</v>
      </c>
      <c r="U211" s="37">
        <v>492</v>
      </c>
      <c r="V211" s="38">
        <v>-46955661</v>
      </c>
      <c r="W211" s="39">
        <v>308</v>
      </c>
      <c r="X211" s="40">
        <v>307</v>
      </c>
      <c r="Y211" s="35">
        <v>6601</v>
      </c>
      <c r="Z211" s="36">
        <v>46</v>
      </c>
      <c r="AA211" s="37">
        <v>44</v>
      </c>
      <c r="AB211" s="38">
        <v>809</v>
      </c>
      <c r="AC211" s="94">
        <v>321</v>
      </c>
      <c r="AD211" s="42">
        <v>0</v>
      </c>
      <c r="AE211" s="34">
        <v>100</v>
      </c>
      <c r="AF211" s="43">
        <v>0</v>
      </c>
    </row>
    <row r="212" spans="1:32" s="3" customFormat="1" ht="18.75" customHeight="1">
      <c r="A212" s="45">
        <v>210</v>
      </c>
      <c r="B212" s="46">
        <v>198</v>
      </c>
      <c r="C212" s="47" t="s">
        <v>3121</v>
      </c>
      <c r="D212" s="48" t="s">
        <v>3369</v>
      </c>
      <c r="E212" s="49" t="s">
        <v>3813</v>
      </c>
      <c r="F212" s="50">
        <v>208</v>
      </c>
      <c r="G212" s="51">
        <v>69937424</v>
      </c>
      <c r="H212" s="52">
        <v>263</v>
      </c>
      <c r="I212" s="53">
        <v>260</v>
      </c>
      <c r="J212" s="54">
        <v>69937424</v>
      </c>
      <c r="K212" s="55">
        <v>481</v>
      </c>
      <c r="L212" s="56">
        <v>478</v>
      </c>
      <c r="M212" s="51">
        <v>-1135079</v>
      </c>
      <c r="N212" s="52">
        <v>340</v>
      </c>
      <c r="O212" s="53">
        <v>336</v>
      </c>
      <c r="P212" s="54">
        <v>15009167</v>
      </c>
      <c r="Q212" s="55">
        <v>158</v>
      </c>
      <c r="R212" s="56">
        <v>155</v>
      </c>
      <c r="S212" s="51">
        <v>75877841</v>
      </c>
      <c r="T212" s="52">
        <v>467</v>
      </c>
      <c r="U212" s="53">
        <v>464</v>
      </c>
      <c r="V212" s="54">
        <v>-10483290</v>
      </c>
      <c r="W212" s="55">
        <v>147</v>
      </c>
      <c r="X212" s="56">
        <v>146</v>
      </c>
      <c r="Y212" s="51">
        <v>24775</v>
      </c>
      <c r="Z212" s="52">
        <v>366</v>
      </c>
      <c r="AA212" s="53">
        <v>362</v>
      </c>
      <c r="AB212" s="54">
        <v>160</v>
      </c>
      <c r="AC212" s="95">
        <v>311</v>
      </c>
      <c r="AD212" s="49">
        <v>0</v>
      </c>
      <c r="AE212" s="57">
        <v>74.209999999999994</v>
      </c>
      <c r="AF212" s="58">
        <v>25.79</v>
      </c>
    </row>
    <row r="213" spans="1:32" s="3" customFormat="1" ht="18.75" customHeight="1">
      <c r="A213" s="15">
        <v>211</v>
      </c>
      <c r="B213" s="16" t="s">
        <v>3813</v>
      </c>
      <c r="C213" s="17" t="s">
        <v>3122</v>
      </c>
      <c r="D213" s="18" t="s">
        <v>3368</v>
      </c>
      <c r="E213" s="19" t="s">
        <v>3813</v>
      </c>
      <c r="F213" s="20">
        <v>209</v>
      </c>
      <c r="G213" s="21">
        <v>69881012</v>
      </c>
      <c r="H213" s="22">
        <v>264</v>
      </c>
      <c r="I213" s="23">
        <v>261</v>
      </c>
      <c r="J213" s="24">
        <v>69881012</v>
      </c>
      <c r="K213" s="25">
        <v>399</v>
      </c>
      <c r="L213" s="26">
        <v>397</v>
      </c>
      <c r="M213" s="21">
        <v>6217868</v>
      </c>
      <c r="N213" s="22">
        <v>465</v>
      </c>
      <c r="O213" s="23">
        <v>461</v>
      </c>
      <c r="P213" s="24">
        <v>4201959</v>
      </c>
      <c r="Q213" s="25">
        <v>469</v>
      </c>
      <c r="R213" s="26">
        <v>465</v>
      </c>
      <c r="S213" s="21">
        <v>24965246</v>
      </c>
      <c r="T213" s="22">
        <v>367</v>
      </c>
      <c r="U213" s="23">
        <v>364</v>
      </c>
      <c r="V213" s="24">
        <v>-1135985</v>
      </c>
      <c r="W213" s="25">
        <v>105</v>
      </c>
      <c r="X213" s="26">
        <v>104</v>
      </c>
      <c r="Y213" s="21">
        <v>32155</v>
      </c>
      <c r="Z213" s="22">
        <v>454</v>
      </c>
      <c r="AA213" s="23">
        <v>450</v>
      </c>
      <c r="AB213" s="24">
        <v>78</v>
      </c>
      <c r="AC213" s="93">
        <v>383</v>
      </c>
      <c r="AD213" s="19">
        <v>0</v>
      </c>
      <c r="AE213" s="27">
        <v>100</v>
      </c>
      <c r="AF213" s="28">
        <v>0</v>
      </c>
    </row>
    <row r="214" spans="1:32" s="3" customFormat="1" ht="18.75" customHeight="1">
      <c r="A214" s="159">
        <v>212</v>
      </c>
      <c r="B214" s="160" t="s">
        <v>3813</v>
      </c>
      <c r="C214" s="161" t="s">
        <v>3123</v>
      </c>
      <c r="D214" s="162" t="s">
        <v>3815</v>
      </c>
      <c r="E214" s="163" t="s">
        <v>3813</v>
      </c>
      <c r="F214" s="164">
        <v>210</v>
      </c>
      <c r="G214" s="165">
        <v>69476158</v>
      </c>
      <c r="H214" s="166">
        <v>198</v>
      </c>
      <c r="I214" s="167">
        <v>195</v>
      </c>
      <c r="J214" s="168">
        <v>79732373</v>
      </c>
      <c r="K214" s="169" t="s">
        <v>3813</v>
      </c>
      <c r="L214" s="170" t="s">
        <v>3813</v>
      </c>
      <c r="M214" s="189" t="s">
        <v>3813</v>
      </c>
      <c r="N214" s="166" t="s">
        <v>3813</v>
      </c>
      <c r="O214" s="167" t="s">
        <v>3813</v>
      </c>
      <c r="P214" s="196" t="s">
        <v>3813</v>
      </c>
      <c r="Q214" s="169" t="s">
        <v>3813</v>
      </c>
      <c r="R214" s="170" t="s">
        <v>3813</v>
      </c>
      <c r="S214" s="189" t="s">
        <v>3813</v>
      </c>
      <c r="T214" s="166" t="s">
        <v>3813</v>
      </c>
      <c r="U214" s="167" t="s">
        <v>3813</v>
      </c>
      <c r="V214" s="196" t="s">
        <v>3813</v>
      </c>
      <c r="W214" s="169" t="s">
        <v>3813</v>
      </c>
      <c r="X214" s="170" t="s">
        <v>3813</v>
      </c>
      <c r="Y214" s="189" t="s">
        <v>3813</v>
      </c>
      <c r="Z214" s="166">
        <v>82</v>
      </c>
      <c r="AA214" s="167">
        <v>80</v>
      </c>
      <c r="AB214" s="168">
        <v>620</v>
      </c>
      <c r="AC214" s="171">
        <v>382</v>
      </c>
      <c r="AD214" s="163">
        <v>0</v>
      </c>
      <c r="AE214" s="172">
        <v>100</v>
      </c>
      <c r="AF214" s="173">
        <v>0</v>
      </c>
    </row>
    <row r="215" spans="1:32" s="3" customFormat="1" ht="18.75" customHeight="1">
      <c r="A215" s="159">
        <v>213</v>
      </c>
      <c r="B215" s="160" t="s">
        <v>3813</v>
      </c>
      <c r="C215" s="195" t="s">
        <v>3813</v>
      </c>
      <c r="D215" s="162" t="s">
        <v>3815</v>
      </c>
      <c r="E215" s="163" t="s">
        <v>3813</v>
      </c>
      <c r="F215" s="164">
        <v>211</v>
      </c>
      <c r="G215" s="189" t="s">
        <v>3813</v>
      </c>
      <c r="H215" s="166">
        <v>252</v>
      </c>
      <c r="I215" s="167">
        <v>249</v>
      </c>
      <c r="J215" s="196" t="s">
        <v>3813</v>
      </c>
      <c r="K215" s="169">
        <v>15</v>
      </c>
      <c r="L215" s="170">
        <v>14</v>
      </c>
      <c r="M215" s="189" t="s">
        <v>3813</v>
      </c>
      <c r="N215" s="166">
        <v>51</v>
      </c>
      <c r="O215" s="167">
        <v>50</v>
      </c>
      <c r="P215" s="196" t="s">
        <v>3813</v>
      </c>
      <c r="Q215" s="169">
        <v>113</v>
      </c>
      <c r="R215" s="170">
        <v>111</v>
      </c>
      <c r="S215" s="189" t="s">
        <v>3813</v>
      </c>
      <c r="T215" s="166">
        <v>17</v>
      </c>
      <c r="U215" s="167">
        <v>17</v>
      </c>
      <c r="V215" s="196" t="s">
        <v>3813</v>
      </c>
      <c r="W215" s="169">
        <v>273</v>
      </c>
      <c r="X215" s="170">
        <v>272</v>
      </c>
      <c r="Y215" s="189" t="s">
        <v>3813</v>
      </c>
      <c r="Z215" s="166">
        <v>175</v>
      </c>
      <c r="AA215" s="167">
        <v>172</v>
      </c>
      <c r="AB215" s="196" t="s">
        <v>3813</v>
      </c>
      <c r="AC215" s="171">
        <v>369</v>
      </c>
      <c r="AD215" s="163">
        <v>0</v>
      </c>
      <c r="AE215" s="172">
        <v>100</v>
      </c>
      <c r="AF215" s="173">
        <v>0</v>
      </c>
    </row>
    <row r="216" spans="1:32" s="3" customFormat="1" ht="18.75" customHeight="1">
      <c r="A216" s="29">
        <v>214</v>
      </c>
      <c r="B216" s="30">
        <v>258</v>
      </c>
      <c r="C216" s="31" t="s">
        <v>3124</v>
      </c>
      <c r="D216" s="32" t="s">
        <v>3125</v>
      </c>
      <c r="E216" s="42" t="s">
        <v>3813</v>
      </c>
      <c r="F216" s="44">
        <v>212</v>
      </c>
      <c r="G216" s="35">
        <v>69425000</v>
      </c>
      <c r="H216" s="36">
        <v>242</v>
      </c>
      <c r="I216" s="37">
        <v>239</v>
      </c>
      <c r="J216" s="38">
        <v>73436882</v>
      </c>
      <c r="K216" s="39">
        <v>164</v>
      </c>
      <c r="L216" s="40">
        <v>162</v>
      </c>
      <c r="M216" s="35">
        <v>15877272</v>
      </c>
      <c r="N216" s="36">
        <v>239</v>
      </c>
      <c r="O216" s="37">
        <v>235</v>
      </c>
      <c r="P216" s="38">
        <v>22637764</v>
      </c>
      <c r="Q216" s="39">
        <v>108</v>
      </c>
      <c r="R216" s="40">
        <v>106</v>
      </c>
      <c r="S216" s="35">
        <v>95269525</v>
      </c>
      <c r="T216" s="36">
        <v>229</v>
      </c>
      <c r="U216" s="37">
        <v>227</v>
      </c>
      <c r="V216" s="38">
        <v>1702517</v>
      </c>
      <c r="W216" s="39">
        <v>227</v>
      </c>
      <c r="X216" s="40">
        <v>226</v>
      </c>
      <c r="Y216" s="35">
        <v>14290</v>
      </c>
      <c r="Z216" s="36">
        <v>90</v>
      </c>
      <c r="AA216" s="37">
        <v>88</v>
      </c>
      <c r="AB216" s="38">
        <v>605</v>
      </c>
      <c r="AC216" s="94">
        <v>332</v>
      </c>
      <c r="AD216" s="42">
        <v>0</v>
      </c>
      <c r="AE216" s="34">
        <v>100</v>
      </c>
      <c r="AF216" s="43">
        <v>0</v>
      </c>
    </row>
    <row r="217" spans="1:32" s="3" customFormat="1" ht="18.75" customHeight="1">
      <c r="A217" s="45">
        <v>215</v>
      </c>
      <c r="B217" s="67">
        <v>212</v>
      </c>
      <c r="C217" s="47" t="s">
        <v>3126</v>
      </c>
      <c r="D217" s="48" t="s">
        <v>3373</v>
      </c>
      <c r="E217" s="49" t="s">
        <v>3813</v>
      </c>
      <c r="F217" s="50">
        <v>213</v>
      </c>
      <c r="G217" s="51">
        <v>69402617</v>
      </c>
      <c r="H217" s="52">
        <v>236</v>
      </c>
      <c r="I217" s="53">
        <v>233</v>
      </c>
      <c r="J217" s="54">
        <v>74054426</v>
      </c>
      <c r="K217" s="55">
        <v>160</v>
      </c>
      <c r="L217" s="56">
        <v>158</v>
      </c>
      <c r="M217" s="51">
        <v>16003458</v>
      </c>
      <c r="N217" s="52">
        <v>195</v>
      </c>
      <c r="O217" s="53">
        <v>191</v>
      </c>
      <c r="P217" s="54">
        <v>26396628</v>
      </c>
      <c r="Q217" s="55">
        <v>206</v>
      </c>
      <c r="R217" s="56">
        <v>203</v>
      </c>
      <c r="S217" s="51">
        <v>62963499</v>
      </c>
      <c r="T217" s="52">
        <v>185</v>
      </c>
      <c r="U217" s="53">
        <v>183</v>
      </c>
      <c r="V217" s="54">
        <v>2727809</v>
      </c>
      <c r="W217" s="55">
        <v>119</v>
      </c>
      <c r="X217" s="56">
        <v>118</v>
      </c>
      <c r="Y217" s="51">
        <v>28295</v>
      </c>
      <c r="Z217" s="52">
        <v>255</v>
      </c>
      <c r="AA217" s="53">
        <v>251</v>
      </c>
      <c r="AB217" s="54">
        <v>292</v>
      </c>
      <c r="AC217" s="95">
        <v>321</v>
      </c>
      <c r="AD217" s="49">
        <v>0</v>
      </c>
      <c r="AE217" s="57">
        <v>100</v>
      </c>
      <c r="AF217" s="58">
        <v>0</v>
      </c>
    </row>
    <row r="218" spans="1:32" s="3" customFormat="1" ht="18.75" customHeight="1">
      <c r="A218" s="174">
        <v>216</v>
      </c>
      <c r="B218" s="175">
        <v>163</v>
      </c>
      <c r="C218" s="176" t="s">
        <v>3127</v>
      </c>
      <c r="D218" s="177" t="s">
        <v>3815</v>
      </c>
      <c r="E218" s="178" t="s">
        <v>3813</v>
      </c>
      <c r="F218" s="179">
        <v>214</v>
      </c>
      <c r="G218" s="180">
        <v>69211959</v>
      </c>
      <c r="H218" s="181">
        <v>266</v>
      </c>
      <c r="I218" s="182">
        <v>263</v>
      </c>
      <c r="J218" s="183">
        <v>69600778</v>
      </c>
      <c r="K218" s="184">
        <v>304</v>
      </c>
      <c r="L218" s="185">
        <v>302</v>
      </c>
      <c r="M218" s="180">
        <v>10024185</v>
      </c>
      <c r="N218" s="181">
        <v>410</v>
      </c>
      <c r="O218" s="182">
        <v>406</v>
      </c>
      <c r="P218" s="183">
        <v>9765408</v>
      </c>
      <c r="Q218" s="184">
        <v>298</v>
      </c>
      <c r="R218" s="185">
        <v>295</v>
      </c>
      <c r="S218" s="180">
        <v>46746742</v>
      </c>
      <c r="T218" s="181">
        <v>451</v>
      </c>
      <c r="U218" s="182">
        <v>448</v>
      </c>
      <c r="V218" s="183">
        <v>-8132467</v>
      </c>
      <c r="W218" s="184">
        <v>230</v>
      </c>
      <c r="X218" s="185">
        <v>229</v>
      </c>
      <c r="Y218" s="180">
        <v>13979</v>
      </c>
      <c r="Z218" s="181">
        <v>178</v>
      </c>
      <c r="AA218" s="182">
        <v>175</v>
      </c>
      <c r="AB218" s="183">
        <v>400</v>
      </c>
      <c r="AC218" s="186">
        <v>372</v>
      </c>
      <c r="AD218" s="178">
        <v>0</v>
      </c>
      <c r="AE218" s="187">
        <v>100</v>
      </c>
      <c r="AF218" s="188">
        <v>0</v>
      </c>
    </row>
    <row r="219" spans="1:32" s="3" customFormat="1" ht="18.75" customHeight="1">
      <c r="A219" s="159">
        <v>217</v>
      </c>
      <c r="B219" s="160">
        <v>15</v>
      </c>
      <c r="C219" s="161" t="s">
        <v>3904</v>
      </c>
      <c r="D219" s="162" t="s">
        <v>3815</v>
      </c>
      <c r="E219" s="163" t="s">
        <v>3813</v>
      </c>
      <c r="F219" s="164">
        <v>215</v>
      </c>
      <c r="G219" s="165">
        <v>69201340</v>
      </c>
      <c r="H219" s="166">
        <v>269</v>
      </c>
      <c r="I219" s="167">
        <v>266</v>
      </c>
      <c r="J219" s="168">
        <v>69201340</v>
      </c>
      <c r="K219" s="169">
        <v>411</v>
      </c>
      <c r="L219" s="170">
        <v>409</v>
      </c>
      <c r="M219" s="165">
        <v>5573049</v>
      </c>
      <c r="N219" s="166">
        <v>437</v>
      </c>
      <c r="O219" s="167">
        <v>433</v>
      </c>
      <c r="P219" s="168">
        <v>7527741</v>
      </c>
      <c r="Q219" s="169">
        <v>475</v>
      </c>
      <c r="R219" s="170">
        <v>471</v>
      </c>
      <c r="S219" s="165">
        <v>23180031</v>
      </c>
      <c r="T219" s="166">
        <v>317</v>
      </c>
      <c r="U219" s="167">
        <v>315</v>
      </c>
      <c r="V219" s="168">
        <v>308493</v>
      </c>
      <c r="W219" s="169" t="s">
        <v>3813</v>
      </c>
      <c r="X219" s="170" t="s">
        <v>3813</v>
      </c>
      <c r="Y219" s="189" t="s">
        <v>3813</v>
      </c>
      <c r="Z219" s="166">
        <v>465</v>
      </c>
      <c r="AA219" s="167">
        <v>461</v>
      </c>
      <c r="AB219" s="168">
        <v>64</v>
      </c>
      <c r="AC219" s="171">
        <v>354</v>
      </c>
      <c r="AD219" s="163">
        <v>0</v>
      </c>
      <c r="AE219" s="172">
        <v>100</v>
      </c>
      <c r="AF219" s="173">
        <v>0</v>
      </c>
    </row>
    <row r="220" spans="1:32" s="3" customFormat="1" ht="18.75" customHeight="1">
      <c r="A220" s="29">
        <v>218</v>
      </c>
      <c r="B220" s="30">
        <v>135</v>
      </c>
      <c r="C220" s="31" t="s">
        <v>3905</v>
      </c>
      <c r="D220" s="32" t="s">
        <v>3816</v>
      </c>
      <c r="E220" s="42" t="s">
        <v>3813</v>
      </c>
      <c r="F220" s="44">
        <v>216</v>
      </c>
      <c r="G220" s="35">
        <v>69181930</v>
      </c>
      <c r="H220" s="36">
        <v>270</v>
      </c>
      <c r="I220" s="37">
        <v>267</v>
      </c>
      <c r="J220" s="38">
        <v>69181930</v>
      </c>
      <c r="K220" s="39">
        <v>474</v>
      </c>
      <c r="L220" s="40">
        <v>471</v>
      </c>
      <c r="M220" s="35">
        <v>428036</v>
      </c>
      <c r="N220" s="36">
        <v>458</v>
      </c>
      <c r="O220" s="37">
        <v>454</v>
      </c>
      <c r="P220" s="38">
        <v>5089355</v>
      </c>
      <c r="Q220" s="39">
        <v>465</v>
      </c>
      <c r="R220" s="40">
        <v>461</v>
      </c>
      <c r="S220" s="35">
        <v>25777856</v>
      </c>
      <c r="T220" s="36">
        <v>385</v>
      </c>
      <c r="U220" s="37">
        <v>382</v>
      </c>
      <c r="V220" s="38">
        <v>-2128425</v>
      </c>
      <c r="W220" s="39" t="s">
        <v>3813</v>
      </c>
      <c r="X220" s="40" t="s">
        <v>3813</v>
      </c>
      <c r="Y220" s="41" t="s">
        <v>3813</v>
      </c>
      <c r="Z220" s="36">
        <v>473</v>
      </c>
      <c r="AA220" s="37">
        <v>469</v>
      </c>
      <c r="AB220" s="38">
        <v>52</v>
      </c>
      <c r="AC220" s="94">
        <v>369</v>
      </c>
      <c r="AD220" s="42">
        <v>0</v>
      </c>
      <c r="AE220" s="34">
        <v>99.99</v>
      </c>
      <c r="AF220" s="43">
        <v>0.01</v>
      </c>
    </row>
    <row r="221" spans="1:32" s="3" customFormat="1" ht="18.75" customHeight="1">
      <c r="A221" s="29">
        <v>219</v>
      </c>
      <c r="B221" s="30">
        <v>42</v>
      </c>
      <c r="C221" s="31" t="s">
        <v>3906</v>
      </c>
      <c r="D221" s="32" t="s">
        <v>3371</v>
      </c>
      <c r="E221" s="42" t="s">
        <v>3813</v>
      </c>
      <c r="F221" s="44">
        <v>217</v>
      </c>
      <c r="G221" s="35">
        <v>68849058</v>
      </c>
      <c r="H221" s="36">
        <v>104</v>
      </c>
      <c r="I221" s="37">
        <v>104</v>
      </c>
      <c r="J221" s="38">
        <v>95063998</v>
      </c>
      <c r="K221" s="39">
        <v>357</v>
      </c>
      <c r="L221" s="40">
        <v>355</v>
      </c>
      <c r="M221" s="35">
        <v>7953440</v>
      </c>
      <c r="N221" s="36">
        <v>152</v>
      </c>
      <c r="O221" s="37">
        <v>149</v>
      </c>
      <c r="P221" s="38">
        <v>31759509</v>
      </c>
      <c r="Q221" s="39">
        <v>361</v>
      </c>
      <c r="R221" s="40">
        <v>358</v>
      </c>
      <c r="S221" s="35">
        <v>38828354</v>
      </c>
      <c r="T221" s="36">
        <v>296</v>
      </c>
      <c r="U221" s="37">
        <v>294</v>
      </c>
      <c r="V221" s="38">
        <v>575394</v>
      </c>
      <c r="W221" s="39">
        <v>353</v>
      </c>
      <c r="X221" s="40">
        <v>352</v>
      </c>
      <c r="Y221" s="35">
        <v>3267</v>
      </c>
      <c r="Z221" s="36">
        <v>326</v>
      </c>
      <c r="AA221" s="37">
        <v>322</v>
      </c>
      <c r="AB221" s="38">
        <v>210</v>
      </c>
      <c r="AC221" s="94">
        <v>311</v>
      </c>
      <c r="AD221" s="42">
        <v>0</v>
      </c>
      <c r="AE221" s="34">
        <v>100</v>
      </c>
      <c r="AF221" s="43">
        <v>0</v>
      </c>
    </row>
    <row r="222" spans="1:32" s="3" customFormat="1" ht="18.75" customHeight="1">
      <c r="A222" s="45">
        <v>220</v>
      </c>
      <c r="B222" s="46">
        <v>280</v>
      </c>
      <c r="C222" s="47" t="s">
        <v>3907</v>
      </c>
      <c r="D222" s="48" t="s">
        <v>3812</v>
      </c>
      <c r="E222" s="49" t="s">
        <v>3813</v>
      </c>
      <c r="F222" s="50">
        <v>218</v>
      </c>
      <c r="G222" s="51">
        <v>68783365</v>
      </c>
      <c r="H222" s="52">
        <v>274</v>
      </c>
      <c r="I222" s="53">
        <v>271</v>
      </c>
      <c r="J222" s="54">
        <v>68783365</v>
      </c>
      <c r="K222" s="55">
        <v>420</v>
      </c>
      <c r="L222" s="56">
        <v>418</v>
      </c>
      <c r="M222" s="51">
        <v>4783016</v>
      </c>
      <c r="N222" s="52">
        <v>449</v>
      </c>
      <c r="O222" s="53">
        <v>445</v>
      </c>
      <c r="P222" s="54">
        <v>6229115</v>
      </c>
      <c r="Q222" s="55">
        <v>459</v>
      </c>
      <c r="R222" s="56">
        <v>455</v>
      </c>
      <c r="S222" s="51">
        <v>26618659</v>
      </c>
      <c r="T222" s="52">
        <v>202</v>
      </c>
      <c r="U222" s="53">
        <v>200</v>
      </c>
      <c r="V222" s="54">
        <v>2416412</v>
      </c>
      <c r="W222" s="55" t="s">
        <v>3813</v>
      </c>
      <c r="X222" s="56" t="s">
        <v>3813</v>
      </c>
      <c r="Y222" s="62" t="s">
        <v>3813</v>
      </c>
      <c r="Z222" s="52">
        <v>498</v>
      </c>
      <c r="AA222" s="53">
        <v>494</v>
      </c>
      <c r="AB222" s="54">
        <v>30</v>
      </c>
      <c r="AC222" s="95">
        <v>311</v>
      </c>
      <c r="AD222" s="49">
        <v>0</v>
      </c>
      <c r="AE222" s="57">
        <v>100</v>
      </c>
      <c r="AF222" s="58">
        <v>0</v>
      </c>
    </row>
    <row r="223" spans="1:32" s="3" customFormat="1" ht="18.75" customHeight="1">
      <c r="A223" s="174">
        <v>221</v>
      </c>
      <c r="B223" s="175" t="s">
        <v>3813</v>
      </c>
      <c r="C223" s="190" t="s">
        <v>3813</v>
      </c>
      <c r="D223" s="177" t="s">
        <v>3815</v>
      </c>
      <c r="E223" s="178" t="s">
        <v>3813</v>
      </c>
      <c r="F223" s="179">
        <v>219</v>
      </c>
      <c r="G223" s="191" t="s">
        <v>3813</v>
      </c>
      <c r="H223" s="181">
        <v>248</v>
      </c>
      <c r="I223" s="182">
        <v>245</v>
      </c>
      <c r="J223" s="192" t="s">
        <v>3813</v>
      </c>
      <c r="K223" s="184">
        <v>174</v>
      </c>
      <c r="L223" s="185">
        <v>172</v>
      </c>
      <c r="M223" s="191" t="s">
        <v>3813</v>
      </c>
      <c r="N223" s="181">
        <v>267</v>
      </c>
      <c r="O223" s="182">
        <v>263</v>
      </c>
      <c r="P223" s="192" t="s">
        <v>3813</v>
      </c>
      <c r="Q223" s="184">
        <v>319</v>
      </c>
      <c r="R223" s="185">
        <v>316</v>
      </c>
      <c r="S223" s="191" t="s">
        <v>3813</v>
      </c>
      <c r="T223" s="181">
        <v>97</v>
      </c>
      <c r="U223" s="182">
        <v>96</v>
      </c>
      <c r="V223" s="192" t="s">
        <v>3813</v>
      </c>
      <c r="W223" s="184">
        <v>316</v>
      </c>
      <c r="X223" s="185">
        <v>315</v>
      </c>
      <c r="Y223" s="191" t="s">
        <v>3813</v>
      </c>
      <c r="Z223" s="181">
        <v>407</v>
      </c>
      <c r="AA223" s="182">
        <v>403</v>
      </c>
      <c r="AB223" s="192" t="s">
        <v>3813</v>
      </c>
      <c r="AC223" s="186">
        <v>356</v>
      </c>
      <c r="AD223" s="178">
        <v>0</v>
      </c>
      <c r="AE223" s="187">
        <v>0</v>
      </c>
      <c r="AF223" s="188">
        <v>100</v>
      </c>
    </row>
    <row r="224" spans="1:32" s="3" customFormat="1" ht="18.75" customHeight="1">
      <c r="A224" s="159">
        <v>222</v>
      </c>
      <c r="B224" s="160">
        <v>94</v>
      </c>
      <c r="C224" s="161" t="s">
        <v>3908</v>
      </c>
      <c r="D224" s="162" t="s">
        <v>3815</v>
      </c>
      <c r="E224" s="163" t="s">
        <v>3813</v>
      </c>
      <c r="F224" s="164">
        <v>220</v>
      </c>
      <c r="G224" s="165">
        <v>68719814</v>
      </c>
      <c r="H224" s="166">
        <v>267</v>
      </c>
      <c r="I224" s="167">
        <v>264</v>
      </c>
      <c r="J224" s="168">
        <v>69311668</v>
      </c>
      <c r="K224" s="169">
        <v>349</v>
      </c>
      <c r="L224" s="170">
        <v>347</v>
      </c>
      <c r="M224" s="165">
        <v>8405192</v>
      </c>
      <c r="N224" s="166">
        <v>328</v>
      </c>
      <c r="O224" s="167">
        <v>324</v>
      </c>
      <c r="P224" s="168">
        <v>15906805</v>
      </c>
      <c r="Q224" s="169">
        <v>93</v>
      </c>
      <c r="R224" s="170">
        <v>91</v>
      </c>
      <c r="S224" s="165">
        <v>99005124</v>
      </c>
      <c r="T224" s="166">
        <v>490</v>
      </c>
      <c r="U224" s="167">
        <v>487</v>
      </c>
      <c r="V224" s="168">
        <v>-27079441</v>
      </c>
      <c r="W224" s="169">
        <v>159</v>
      </c>
      <c r="X224" s="170">
        <v>158</v>
      </c>
      <c r="Y224" s="165">
        <v>23742</v>
      </c>
      <c r="Z224" s="166">
        <v>73</v>
      </c>
      <c r="AA224" s="167">
        <v>71</v>
      </c>
      <c r="AB224" s="168">
        <v>650</v>
      </c>
      <c r="AC224" s="171">
        <v>321</v>
      </c>
      <c r="AD224" s="163">
        <v>0</v>
      </c>
      <c r="AE224" s="172">
        <v>100</v>
      </c>
      <c r="AF224" s="173">
        <v>0</v>
      </c>
    </row>
    <row r="225" spans="1:32" s="3" customFormat="1" ht="18.75" customHeight="1">
      <c r="A225" s="159">
        <v>223</v>
      </c>
      <c r="B225" s="160">
        <v>364</v>
      </c>
      <c r="C225" s="161" t="s">
        <v>3909</v>
      </c>
      <c r="D225" s="162" t="s">
        <v>3815</v>
      </c>
      <c r="E225" s="193" t="s">
        <v>3813</v>
      </c>
      <c r="F225" s="172">
        <v>221</v>
      </c>
      <c r="G225" s="165">
        <v>68642576</v>
      </c>
      <c r="H225" s="166">
        <v>231</v>
      </c>
      <c r="I225" s="167">
        <v>228</v>
      </c>
      <c r="J225" s="168">
        <v>75130140</v>
      </c>
      <c r="K225" s="169">
        <v>358</v>
      </c>
      <c r="L225" s="170">
        <v>356</v>
      </c>
      <c r="M225" s="165">
        <v>7944725</v>
      </c>
      <c r="N225" s="166">
        <v>397</v>
      </c>
      <c r="O225" s="167">
        <v>393</v>
      </c>
      <c r="P225" s="168">
        <v>10645485</v>
      </c>
      <c r="Q225" s="169">
        <v>305</v>
      </c>
      <c r="R225" s="170">
        <v>302</v>
      </c>
      <c r="S225" s="165">
        <v>45566306</v>
      </c>
      <c r="T225" s="166">
        <v>246</v>
      </c>
      <c r="U225" s="167">
        <v>244</v>
      </c>
      <c r="V225" s="168">
        <v>1401170</v>
      </c>
      <c r="W225" s="169">
        <v>355</v>
      </c>
      <c r="X225" s="170">
        <v>354</v>
      </c>
      <c r="Y225" s="165">
        <v>3200</v>
      </c>
      <c r="Z225" s="166">
        <v>456</v>
      </c>
      <c r="AA225" s="167">
        <v>452</v>
      </c>
      <c r="AB225" s="168">
        <v>75</v>
      </c>
      <c r="AC225" s="171">
        <v>311</v>
      </c>
      <c r="AD225" s="163">
        <v>0</v>
      </c>
      <c r="AE225" s="172">
        <v>100</v>
      </c>
      <c r="AF225" s="173">
        <v>0</v>
      </c>
    </row>
    <row r="226" spans="1:32" s="3" customFormat="1" ht="18.75" customHeight="1">
      <c r="A226" s="29">
        <v>224</v>
      </c>
      <c r="B226" s="64">
        <v>360</v>
      </c>
      <c r="C226" s="31" t="s">
        <v>3910</v>
      </c>
      <c r="D226" s="32" t="s">
        <v>3911</v>
      </c>
      <c r="E226" s="42" t="s">
        <v>3813</v>
      </c>
      <c r="F226" s="44">
        <v>222</v>
      </c>
      <c r="G226" s="35">
        <v>68563978</v>
      </c>
      <c r="H226" s="36">
        <v>82</v>
      </c>
      <c r="I226" s="37">
        <v>82</v>
      </c>
      <c r="J226" s="38">
        <v>98017275</v>
      </c>
      <c r="K226" s="39">
        <v>470</v>
      </c>
      <c r="L226" s="40">
        <v>467</v>
      </c>
      <c r="M226" s="35">
        <v>1014539</v>
      </c>
      <c r="N226" s="36">
        <v>475</v>
      </c>
      <c r="O226" s="37">
        <v>471</v>
      </c>
      <c r="P226" s="38">
        <v>3090433</v>
      </c>
      <c r="Q226" s="39">
        <v>499</v>
      </c>
      <c r="R226" s="40">
        <v>495</v>
      </c>
      <c r="S226" s="35">
        <v>7773982</v>
      </c>
      <c r="T226" s="36">
        <v>336</v>
      </c>
      <c r="U226" s="37">
        <v>334</v>
      </c>
      <c r="V226" s="38">
        <v>111346</v>
      </c>
      <c r="W226" s="39">
        <v>412</v>
      </c>
      <c r="X226" s="40">
        <v>411</v>
      </c>
      <c r="Y226" s="35">
        <v>258</v>
      </c>
      <c r="Z226" s="36">
        <v>475</v>
      </c>
      <c r="AA226" s="37">
        <v>471</v>
      </c>
      <c r="AB226" s="38">
        <v>49</v>
      </c>
      <c r="AC226" s="94">
        <v>312</v>
      </c>
      <c r="AD226" s="42">
        <v>0</v>
      </c>
      <c r="AE226" s="34">
        <v>100</v>
      </c>
      <c r="AF226" s="43">
        <v>0</v>
      </c>
    </row>
    <row r="227" spans="1:32" s="3" customFormat="1" ht="18.75" customHeight="1">
      <c r="A227" s="45">
        <v>225</v>
      </c>
      <c r="B227" s="46" t="s">
        <v>3813</v>
      </c>
      <c r="C227" s="47" t="s">
        <v>3912</v>
      </c>
      <c r="D227" s="48" t="s">
        <v>3913</v>
      </c>
      <c r="E227" s="49" t="s">
        <v>3813</v>
      </c>
      <c r="F227" s="50">
        <v>223</v>
      </c>
      <c r="G227" s="51">
        <v>68562829</v>
      </c>
      <c r="H227" s="52">
        <v>276</v>
      </c>
      <c r="I227" s="53">
        <v>273</v>
      </c>
      <c r="J227" s="54">
        <v>68629383</v>
      </c>
      <c r="K227" s="55">
        <v>385</v>
      </c>
      <c r="L227" s="56">
        <v>383</v>
      </c>
      <c r="M227" s="51">
        <v>6813938</v>
      </c>
      <c r="N227" s="52">
        <v>377</v>
      </c>
      <c r="O227" s="53">
        <v>373</v>
      </c>
      <c r="P227" s="54">
        <v>12264421</v>
      </c>
      <c r="Q227" s="55">
        <v>477</v>
      </c>
      <c r="R227" s="56">
        <v>473</v>
      </c>
      <c r="S227" s="51">
        <v>22498331</v>
      </c>
      <c r="T227" s="52">
        <v>216</v>
      </c>
      <c r="U227" s="53">
        <v>214</v>
      </c>
      <c r="V227" s="54">
        <v>2015323</v>
      </c>
      <c r="W227" s="55">
        <v>68</v>
      </c>
      <c r="X227" s="56">
        <v>68</v>
      </c>
      <c r="Y227" s="51">
        <v>43276</v>
      </c>
      <c r="Z227" s="52">
        <v>367</v>
      </c>
      <c r="AA227" s="53">
        <v>363</v>
      </c>
      <c r="AB227" s="54">
        <v>160</v>
      </c>
      <c r="AC227" s="95">
        <v>371</v>
      </c>
      <c r="AD227" s="49">
        <v>0</v>
      </c>
      <c r="AE227" s="57">
        <v>100</v>
      </c>
      <c r="AF227" s="58">
        <v>0</v>
      </c>
    </row>
    <row r="228" spans="1:32" s="3" customFormat="1" ht="18.75" customHeight="1">
      <c r="A228" s="15">
        <v>226</v>
      </c>
      <c r="B228" s="16" t="s">
        <v>3813</v>
      </c>
      <c r="C228" s="82" t="s">
        <v>3813</v>
      </c>
      <c r="D228" s="18" t="s">
        <v>3816</v>
      </c>
      <c r="E228" s="19" t="s">
        <v>3813</v>
      </c>
      <c r="F228" s="20">
        <v>224</v>
      </c>
      <c r="G228" s="61" t="s">
        <v>3813</v>
      </c>
      <c r="H228" s="22">
        <v>275</v>
      </c>
      <c r="I228" s="23">
        <v>272</v>
      </c>
      <c r="J228" s="66" t="s">
        <v>3813</v>
      </c>
      <c r="K228" s="25">
        <v>211</v>
      </c>
      <c r="L228" s="26">
        <v>209</v>
      </c>
      <c r="M228" s="61" t="s">
        <v>3813</v>
      </c>
      <c r="N228" s="22">
        <v>269</v>
      </c>
      <c r="O228" s="23">
        <v>265</v>
      </c>
      <c r="P228" s="66" t="s">
        <v>3813</v>
      </c>
      <c r="Q228" s="25">
        <v>118</v>
      </c>
      <c r="R228" s="26">
        <v>116</v>
      </c>
      <c r="S228" s="61" t="s">
        <v>3813</v>
      </c>
      <c r="T228" s="22">
        <v>372</v>
      </c>
      <c r="U228" s="23">
        <v>369</v>
      </c>
      <c r="V228" s="66" t="s">
        <v>3813</v>
      </c>
      <c r="W228" s="25">
        <v>180</v>
      </c>
      <c r="X228" s="26">
        <v>179</v>
      </c>
      <c r="Y228" s="61" t="s">
        <v>3813</v>
      </c>
      <c r="Z228" s="22">
        <v>81</v>
      </c>
      <c r="AA228" s="23">
        <v>79</v>
      </c>
      <c r="AB228" s="66" t="s">
        <v>3813</v>
      </c>
      <c r="AC228" s="93">
        <v>361</v>
      </c>
      <c r="AD228" s="19">
        <v>0</v>
      </c>
      <c r="AE228" s="27">
        <v>100</v>
      </c>
      <c r="AF228" s="28">
        <v>0</v>
      </c>
    </row>
    <row r="229" spans="1:32" s="3" customFormat="1" ht="18.75" customHeight="1">
      <c r="A229" s="159">
        <v>227</v>
      </c>
      <c r="B229" s="160">
        <v>172</v>
      </c>
      <c r="C229" s="161" t="s">
        <v>3914</v>
      </c>
      <c r="D229" s="162" t="s">
        <v>3815</v>
      </c>
      <c r="E229" s="163" t="s">
        <v>3813</v>
      </c>
      <c r="F229" s="164">
        <v>225</v>
      </c>
      <c r="G229" s="165">
        <v>68413619</v>
      </c>
      <c r="H229" s="166">
        <v>243</v>
      </c>
      <c r="I229" s="167">
        <v>240</v>
      </c>
      <c r="J229" s="168">
        <v>73145534</v>
      </c>
      <c r="K229" s="169">
        <v>63</v>
      </c>
      <c r="L229" s="170">
        <v>62</v>
      </c>
      <c r="M229" s="165">
        <v>26888690</v>
      </c>
      <c r="N229" s="166">
        <v>57</v>
      </c>
      <c r="O229" s="167">
        <v>56</v>
      </c>
      <c r="P229" s="168">
        <v>62438854</v>
      </c>
      <c r="Q229" s="169">
        <v>123</v>
      </c>
      <c r="R229" s="170">
        <v>121</v>
      </c>
      <c r="S229" s="165">
        <v>86189174</v>
      </c>
      <c r="T229" s="166">
        <v>35</v>
      </c>
      <c r="U229" s="167">
        <v>35</v>
      </c>
      <c r="V229" s="168">
        <v>13878339</v>
      </c>
      <c r="W229" s="169">
        <v>394</v>
      </c>
      <c r="X229" s="170">
        <v>393</v>
      </c>
      <c r="Y229" s="165">
        <v>722</v>
      </c>
      <c r="Z229" s="166">
        <v>226</v>
      </c>
      <c r="AA229" s="167">
        <v>223</v>
      </c>
      <c r="AB229" s="168">
        <v>328</v>
      </c>
      <c r="AC229" s="171">
        <v>369</v>
      </c>
      <c r="AD229" s="163">
        <v>0</v>
      </c>
      <c r="AE229" s="172">
        <v>74.59</v>
      </c>
      <c r="AF229" s="173">
        <v>25.41</v>
      </c>
    </row>
    <row r="230" spans="1:32" s="3" customFormat="1" ht="18.75" customHeight="1">
      <c r="A230" s="159">
        <v>228</v>
      </c>
      <c r="B230" s="195" t="s">
        <v>3813</v>
      </c>
      <c r="C230" s="161" t="s">
        <v>3915</v>
      </c>
      <c r="D230" s="162" t="s">
        <v>3815</v>
      </c>
      <c r="E230" s="163" t="s">
        <v>3813</v>
      </c>
      <c r="F230" s="164">
        <v>226</v>
      </c>
      <c r="G230" s="165">
        <v>68403521</v>
      </c>
      <c r="H230" s="166">
        <v>216</v>
      </c>
      <c r="I230" s="167">
        <v>213</v>
      </c>
      <c r="J230" s="168">
        <v>77241822</v>
      </c>
      <c r="K230" s="169">
        <v>91</v>
      </c>
      <c r="L230" s="170">
        <v>89</v>
      </c>
      <c r="M230" s="165">
        <v>22692593</v>
      </c>
      <c r="N230" s="166">
        <v>215</v>
      </c>
      <c r="O230" s="167">
        <v>211</v>
      </c>
      <c r="P230" s="168">
        <v>24623267</v>
      </c>
      <c r="Q230" s="169">
        <v>104</v>
      </c>
      <c r="R230" s="170">
        <v>102</v>
      </c>
      <c r="S230" s="165">
        <v>96004500</v>
      </c>
      <c r="T230" s="166">
        <v>241</v>
      </c>
      <c r="U230" s="167">
        <v>239</v>
      </c>
      <c r="V230" s="168">
        <v>1447627</v>
      </c>
      <c r="W230" s="169">
        <v>113</v>
      </c>
      <c r="X230" s="170">
        <v>112</v>
      </c>
      <c r="Y230" s="165">
        <v>30501</v>
      </c>
      <c r="Z230" s="166">
        <v>317</v>
      </c>
      <c r="AA230" s="167">
        <v>313</v>
      </c>
      <c r="AB230" s="168">
        <v>226</v>
      </c>
      <c r="AC230" s="171">
        <v>356</v>
      </c>
      <c r="AD230" s="163">
        <v>0</v>
      </c>
      <c r="AE230" s="172">
        <v>100</v>
      </c>
      <c r="AF230" s="173">
        <v>0</v>
      </c>
    </row>
    <row r="231" spans="1:32" s="3" customFormat="1" ht="18.75" customHeight="1">
      <c r="A231" s="159">
        <v>229</v>
      </c>
      <c r="B231" s="160">
        <v>122</v>
      </c>
      <c r="C231" s="161" t="s">
        <v>3916</v>
      </c>
      <c r="D231" s="162" t="s">
        <v>3815</v>
      </c>
      <c r="E231" s="163" t="s">
        <v>3813</v>
      </c>
      <c r="F231" s="164">
        <v>227</v>
      </c>
      <c r="G231" s="165">
        <v>68316331</v>
      </c>
      <c r="H231" s="166">
        <v>277</v>
      </c>
      <c r="I231" s="167">
        <v>274</v>
      </c>
      <c r="J231" s="168">
        <v>68436330</v>
      </c>
      <c r="K231" s="169">
        <v>376</v>
      </c>
      <c r="L231" s="170">
        <v>374</v>
      </c>
      <c r="M231" s="165">
        <v>7557586</v>
      </c>
      <c r="N231" s="166">
        <v>350</v>
      </c>
      <c r="O231" s="167">
        <v>346</v>
      </c>
      <c r="P231" s="168">
        <v>14248280</v>
      </c>
      <c r="Q231" s="169">
        <v>337</v>
      </c>
      <c r="R231" s="170">
        <v>334</v>
      </c>
      <c r="S231" s="165">
        <v>41153136</v>
      </c>
      <c r="T231" s="166">
        <v>178</v>
      </c>
      <c r="U231" s="167">
        <v>176</v>
      </c>
      <c r="V231" s="168">
        <v>3002409</v>
      </c>
      <c r="W231" s="169">
        <v>430</v>
      </c>
      <c r="X231" s="170">
        <v>429</v>
      </c>
      <c r="Y231" s="165">
        <v>60</v>
      </c>
      <c r="Z231" s="166">
        <v>435</v>
      </c>
      <c r="AA231" s="167">
        <v>431</v>
      </c>
      <c r="AB231" s="168">
        <v>93</v>
      </c>
      <c r="AC231" s="171">
        <v>322</v>
      </c>
      <c r="AD231" s="163">
        <v>0</v>
      </c>
      <c r="AE231" s="172">
        <v>100</v>
      </c>
      <c r="AF231" s="173">
        <v>0</v>
      </c>
    </row>
    <row r="232" spans="1:32" s="3" customFormat="1" ht="18.75" customHeight="1">
      <c r="A232" s="142">
        <v>230</v>
      </c>
      <c r="B232" s="143">
        <v>97</v>
      </c>
      <c r="C232" s="144" t="s">
        <v>3917</v>
      </c>
      <c r="D232" s="145" t="s">
        <v>3815</v>
      </c>
      <c r="E232" s="146" t="s">
        <v>3813</v>
      </c>
      <c r="F232" s="147">
        <v>228</v>
      </c>
      <c r="G232" s="148">
        <v>68274475</v>
      </c>
      <c r="H232" s="149">
        <v>211</v>
      </c>
      <c r="I232" s="150">
        <v>208</v>
      </c>
      <c r="J232" s="151">
        <v>78228342</v>
      </c>
      <c r="K232" s="152">
        <v>218</v>
      </c>
      <c r="L232" s="153">
        <v>216</v>
      </c>
      <c r="M232" s="148">
        <v>13946941</v>
      </c>
      <c r="N232" s="149">
        <v>39</v>
      </c>
      <c r="O232" s="150">
        <v>38</v>
      </c>
      <c r="P232" s="151">
        <v>74040037</v>
      </c>
      <c r="Q232" s="152">
        <v>26</v>
      </c>
      <c r="R232" s="153">
        <v>26</v>
      </c>
      <c r="S232" s="148">
        <v>159716418</v>
      </c>
      <c r="T232" s="149">
        <v>85</v>
      </c>
      <c r="U232" s="150">
        <v>85</v>
      </c>
      <c r="V232" s="151">
        <v>7175060</v>
      </c>
      <c r="W232" s="152">
        <v>6</v>
      </c>
      <c r="X232" s="153">
        <v>6</v>
      </c>
      <c r="Y232" s="148">
        <v>71478</v>
      </c>
      <c r="Z232" s="149">
        <v>29</v>
      </c>
      <c r="AA232" s="150">
        <v>27</v>
      </c>
      <c r="AB232" s="151">
        <v>967</v>
      </c>
      <c r="AC232" s="156">
        <v>322</v>
      </c>
      <c r="AD232" s="146">
        <v>0</v>
      </c>
      <c r="AE232" s="157">
        <v>100</v>
      </c>
      <c r="AF232" s="158">
        <v>0</v>
      </c>
    </row>
    <row r="233" spans="1:32" s="3" customFormat="1" ht="18.75" customHeight="1">
      <c r="A233" s="174">
        <v>231</v>
      </c>
      <c r="B233" s="175">
        <v>11</v>
      </c>
      <c r="C233" s="176" t="s">
        <v>3918</v>
      </c>
      <c r="D233" s="177" t="s">
        <v>3815</v>
      </c>
      <c r="E233" s="178" t="s">
        <v>3813</v>
      </c>
      <c r="F233" s="179">
        <v>229</v>
      </c>
      <c r="G233" s="180">
        <v>68149510</v>
      </c>
      <c r="H233" s="181">
        <v>246</v>
      </c>
      <c r="I233" s="182">
        <v>243</v>
      </c>
      <c r="J233" s="183">
        <v>72693348</v>
      </c>
      <c r="K233" s="184" t="s">
        <v>3813</v>
      </c>
      <c r="L233" s="185" t="s">
        <v>3813</v>
      </c>
      <c r="M233" s="191" t="s">
        <v>3813</v>
      </c>
      <c r="N233" s="181" t="s">
        <v>3813</v>
      </c>
      <c r="O233" s="182" t="s">
        <v>3813</v>
      </c>
      <c r="P233" s="192" t="s">
        <v>3813</v>
      </c>
      <c r="Q233" s="184">
        <v>190</v>
      </c>
      <c r="R233" s="185">
        <v>187</v>
      </c>
      <c r="S233" s="180">
        <v>66911684</v>
      </c>
      <c r="T233" s="181" t="s">
        <v>3813</v>
      </c>
      <c r="U233" s="182" t="s">
        <v>3813</v>
      </c>
      <c r="V233" s="192" t="s">
        <v>3813</v>
      </c>
      <c r="W233" s="184">
        <v>29</v>
      </c>
      <c r="X233" s="185">
        <v>29</v>
      </c>
      <c r="Y233" s="180">
        <v>55213</v>
      </c>
      <c r="Z233" s="181">
        <v>158</v>
      </c>
      <c r="AA233" s="182">
        <v>155</v>
      </c>
      <c r="AB233" s="183">
        <v>433</v>
      </c>
      <c r="AC233" s="186">
        <v>322</v>
      </c>
      <c r="AD233" s="178">
        <v>0</v>
      </c>
      <c r="AE233" s="187">
        <v>100</v>
      </c>
      <c r="AF233" s="188">
        <v>0</v>
      </c>
    </row>
    <row r="234" spans="1:32" s="3" customFormat="1" ht="18.75" customHeight="1">
      <c r="A234" s="159">
        <v>232</v>
      </c>
      <c r="B234" s="160">
        <v>109</v>
      </c>
      <c r="C234" s="161" t="s">
        <v>3919</v>
      </c>
      <c r="D234" s="162" t="s">
        <v>3815</v>
      </c>
      <c r="E234" s="163" t="s">
        <v>3813</v>
      </c>
      <c r="F234" s="164">
        <v>230</v>
      </c>
      <c r="G234" s="165">
        <v>67901049</v>
      </c>
      <c r="H234" s="166">
        <v>278</v>
      </c>
      <c r="I234" s="167">
        <v>275</v>
      </c>
      <c r="J234" s="168">
        <v>68068376</v>
      </c>
      <c r="K234" s="169">
        <v>51</v>
      </c>
      <c r="L234" s="170">
        <v>50</v>
      </c>
      <c r="M234" s="165">
        <v>28661268</v>
      </c>
      <c r="N234" s="166">
        <v>38</v>
      </c>
      <c r="O234" s="167">
        <v>37</v>
      </c>
      <c r="P234" s="168">
        <v>75124514</v>
      </c>
      <c r="Q234" s="169">
        <v>105</v>
      </c>
      <c r="R234" s="170">
        <v>103</v>
      </c>
      <c r="S234" s="165">
        <v>95879028</v>
      </c>
      <c r="T234" s="166">
        <v>61</v>
      </c>
      <c r="U234" s="167">
        <v>61</v>
      </c>
      <c r="V234" s="168">
        <v>9462534</v>
      </c>
      <c r="W234" s="169">
        <v>86</v>
      </c>
      <c r="X234" s="170">
        <v>85</v>
      </c>
      <c r="Y234" s="165">
        <v>36475</v>
      </c>
      <c r="Z234" s="166">
        <v>12</v>
      </c>
      <c r="AA234" s="167">
        <v>11</v>
      </c>
      <c r="AB234" s="168">
        <v>1189</v>
      </c>
      <c r="AC234" s="171">
        <v>322</v>
      </c>
      <c r="AD234" s="163">
        <v>0</v>
      </c>
      <c r="AE234" s="172">
        <v>100</v>
      </c>
      <c r="AF234" s="173">
        <v>0</v>
      </c>
    </row>
    <row r="235" spans="1:32" s="3" customFormat="1" ht="18.75" customHeight="1">
      <c r="A235" s="29">
        <v>233</v>
      </c>
      <c r="B235" s="30">
        <v>165</v>
      </c>
      <c r="C235" s="31" t="s">
        <v>3920</v>
      </c>
      <c r="D235" s="32" t="s">
        <v>3372</v>
      </c>
      <c r="E235" s="42" t="s">
        <v>3813</v>
      </c>
      <c r="F235" s="44">
        <v>231</v>
      </c>
      <c r="G235" s="35">
        <v>67768342</v>
      </c>
      <c r="H235" s="36">
        <v>281</v>
      </c>
      <c r="I235" s="37">
        <v>278</v>
      </c>
      <c r="J235" s="38">
        <v>67780933</v>
      </c>
      <c r="K235" s="39">
        <v>177</v>
      </c>
      <c r="L235" s="40">
        <v>175</v>
      </c>
      <c r="M235" s="35">
        <v>15407481</v>
      </c>
      <c r="N235" s="36">
        <v>169</v>
      </c>
      <c r="O235" s="37">
        <v>166</v>
      </c>
      <c r="P235" s="38">
        <v>29822092</v>
      </c>
      <c r="Q235" s="39">
        <v>85</v>
      </c>
      <c r="R235" s="40">
        <v>83</v>
      </c>
      <c r="S235" s="35">
        <v>102348984</v>
      </c>
      <c r="T235" s="36">
        <v>303</v>
      </c>
      <c r="U235" s="37">
        <v>301</v>
      </c>
      <c r="V235" s="38">
        <v>460311</v>
      </c>
      <c r="W235" s="39">
        <v>258</v>
      </c>
      <c r="X235" s="40">
        <v>257</v>
      </c>
      <c r="Y235" s="35">
        <v>11182</v>
      </c>
      <c r="Z235" s="36">
        <v>51</v>
      </c>
      <c r="AA235" s="37">
        <v>49</v>
      </c>
      <c r="AB235" s="38">
        <v>750</v>
      </c>
      <c r="AC235" s="94">
        <v>331</v>
      </c>
      <c r="AD235" s="42">
        <v>0</v>
      </c>
      <c r="AE235" s="34">
        <v>100</v>
      </c>
      <c r="AF235" s="43">
        <v>0</v>
      </c>
    </row>
    <row r="236" spans="1:32" s="3" customFormat="1" ht="18.75" customHeight="1">
      <c r="A236" s="159">
        <v>234</v>
      </c>
      <c r="B236" s="160">
        <v>232</v>
      </c>
      <c r="C236" s="161" t="s">
        <v>3921</v>
      </c>
      <c r="D236" s="162" t="s">
        <v>3815</v>
      </c>
      <c r="E236" s="163" t="s">
        <v>3813</v>
      </c>
      <c r="F236" s="164">
        <v>232</v>
      </c>
      <c r="G236" s="165">
        <v>67718469</v>
      </c>
      <c r="H236" s="166">
        <v>9</v>
      </c>
      <c r="I236" s="167">
        <v>9</v>
      </c>
      <c r="J236" s="168">
        <v>147786201</v>
      </c>
      <c r="K236" s="169">
        <v>171</v>
      </c>
      <c r="L236" s="170">
        <v>169</v>
      </c>
      <c r="M236" s="165">
        <v>15647244</v>
      </c>
      <c r="N236" s="166">
        <v>175</v>
      </c>
      <c r="O236" s="167">
        <v>172</v>
      </c>
      <c r="P236" s="168">
        <v>28855152</v>
      </c>
      <c r="Q236" s="169">
        <v>169</v>
      </c>
      <c r="R236" s="170">
        <v>166</v>
      </c>
      <c r="S236" s="165">
        <v>72783941</v>
      </c>
      <c r="T236" s="166">
        <v>428</v>
      </c>
      <c r="U236" s="167">
        <v>425</v>
      </c>
      <c r="V236" s="168">
        <v>-4777186</v>
      </c>
      <c r="W236" s="169">
        <v>295</v>
      </c>
      <c r="X236" s="170">
        <v>294</v>
      </c>
      <c r="Y236" s="165">
        <v>7710</v>
      </c>
      <c r="Z236" s="166">
        <v>267</v>
      </c>
      <c r="AA236" s="167">
        <v>263</v>
      </c>
      <c r="AB236" s="168">
        <v>272</v>
      </c>
      <c r="AC236" s="171">
        <v>382</v>
      </c>
      <c r="AD236" s="163">
        <v>0</v>
      </c>
      <c r="AE236" s="172">
        <v>100</v>
      </c>
      <c r="AF236" s="173">
        <v>0</v>
      </c>
    </row>
    <row r="237" spans="1:32" s="3" customFormat="1" ht="18.75" customHeight="1">
      <c r="A237" s="142">
        <v>235</v>
      </c>
      <c r="B237" s="143">
        <v>295</v>
      </c>
      <c r="C237" s="144" t="s">
        <v>3922</v>
      </c>
      <c r="D237" s="145" t="s">
        <v>3815</v>
      </c>
      <c r="E237" s="146" t="s">
        <v>3813</v>
      </c>
      <c r="F237" s="147">
        <v>233</v>
      </c>
      <c r="G237" s="148">
        <v>67685529</v>
      </c>
      <c r="H237" s="149">
        <v>282</v>
      </c>
      <c r="I237" s="150">
        <v>279</v>
      </c>
      <c r="J237" s="151">
        <v>67685529</v>
      </c>
      <c r="K237" s="152">
        <v>456</v>
      </c>
      <c r="L237" s="153">
        <v>453</v>
      </c>
      <c r="M237" s="148">
        <v>2865104</v>
      </c>
      <c r="N237" s="149">
        <v>427</v>
      </c>
      <c r="O237" s="150">
        <v>423</v>
      </c>
      <c r="P237" s="151">
        <v>8320040</v>
      </c>
      <c r="Q237" s="152">
        <v>490</v>
      </c>
      <c r="R237" s="153">
        <v>486</v>
      </c>
      <c r="S237" s="148">
        <v>19371158</v>
      </c>
      <c r="T237" s="149">
        <v>256</v>
      </c>
      <c r="U237" s="150">
        <v>254</v>
      </c>
      <c r="V237" s="151">
        <v>1078622</v>
      </c>
      <c r="W237" s="152" t="s">
        <v>3813</v>
      </c>
      <c r="X237" s="153" t="s">
        <v>3813</v>
      </c>
      <c r="Y237" s="154" t="s">
        <v>3813</v>
      </c>
      <c r="Z237" s="149">
        <v>460</v>
      </c>
      <c r="AA237" s="150">
        <v>456</v>
      </c>
      <c r="AB237" s="151">
        <v>70</v>
      </c>
      <c r="AC237" s="156">
        <v>311</v>
      </c>
      <c r="AD237" s="146">
        <v>0</v>
      </c>
      <c r="AE237" s="157">
        <v>100</v>
      </c>
      <c r="AF237" s="158">
        <v>0</v>
      </c>
    </row>
    <row r="238" spans="1:32" s="3" customFormat="1" ht="18.75" customHeight="1">
      <c r="A238" s="174">
        <v>236</v>
      </c>
      <c r="B238" s="175" t="s">
        <v>3813</v>
      </c>
      <c r="C238" s="176" t="s">
        <v>1126</v>
      </c>
      <c r="D238" s="177" t="s">
        <v>3815</v>
      </c>
      <c r="E238" s="178" t="s">
        <v>3813</v>
      </c>
      <c r="F238" s="179">
        <v>234</v>
      </c>
      <c r="G238" s="180">
        <v>67574618</v>
      </c>
      <c r="H238" s="181">
        <v>232</v>
      </c>
      <c r="I238" s="182">
        <v>229</v>
      </c>
      <c r="J238" s="183">
        <v>75058897</v>
      </c>
      <c r="K238" s="184" t="s">
        <v>3813</v>
      </c>
      <c r="L238" s="185" t="s">
        <v>3813</v>
      </c>
      <c r="M238" s="191" t="s">
        <v>3813</v>
      </c>
      <c r="N238" s="181" t="s">
        <v>3813</v>
      </c>
      <c r="O238" s="182" t="s">
        <v>3813</v>
      </c>
      <c r="P238" s="192" t="s">
        <v>3813</v>
      </c>
      <c r="Q238" s="184" t="s">
        <v>3813</v>
      </c>
      <c r="R238" s="185" t="s">
        <v>3813</v>
      </c>
      <c r="S238" s="191" t="s">
        <v>3813</v>
      </c>
      <c r="T238" s="181" t="s">
        <v>3813</v>
      </c>
      <c r="U238" s="182" t="s">
        <v>3813</v>
      </c>
      <c r="V238" s="192" t="s">
        <v>3813</v>
      </c>
      <c r="W238" s="184">
        <v>292</v>
      </c>
      <c r="X238" s="185">
        <v>291</v>
      </c>
      <c r="Y238" s="180">
        <v>7902</v>
      </c>
      <c r="Z238" s="181">
        <v>170</v>
      </c>
      <c r="AA238" s="182">
        <v>167</v>
      </c>
      <c r="AB238" s="183">
        <v>413</v>
      </c>
      <c r="AC238" s="186">
        <v>384</v>
      </c>
      <c r="AD238" s="178">
        <v>0</v>
      </c>
      <c r="AE238" s="187">
        <v>60</v>
      </c>
      <c r="AF238" s="188">
        <v>40</v>
      </c>
    </row>
    <row r="239" spans="1:32" s="3" customFormat="1" ht="18.75" customHeight="1">
      <c r="A239" s="29">
        <v>237</v>
      </c>
      <c r="B239" s="30">
        <v>144</v>
      </c>
      <c r="C239" s="31" t="s">
        <v>1127</v>
      </c>
      <c r="D239" s="32" t="s">
        <v>3815</v>
      </c>
      <c r="E239" s="42" t="s">
        <v>3813</v>
      </c>
      <c r="F239" s="44">
        <v>235</v>
      </c>
      <c r="G239" s="35">
        <v>67504735</v>
      </c>
      <c r="H239" s="36">
        <v>273</v>
      </c>
      <c r="I239" s="37">
        <v>270</v>
      </c>
      <c r="J239" s="38">
        <v>68966649</v>
      </c>
      <c r="K239" s="39">
        <v>29</v>
      </c>
      <c r="L239" s="40">
        <v>28</v>
      </c>
      <c r="M239" s="35">
        <v>34989661</v>
      </c>
      <c r="N239" s="36">
        <v>27</v>
      </c>
      <c r="O239" s="37">
        <v>26</v>
      </c>
      <c r="P239" s="38">
        <v>86467825</v>
      </c>
      <c r="Q239" s="39">
        <v>62</v>
      </c>
      <c r="R239" s="40">
        <v>60</v>
      </c>
      <c r="S239" s="35">
        <v>116809903</v>
      </c>
      <c r="T239" s="36">
        <v>37</v>
      </c>
      <c r="U239" s="37">
        <v>37</v>
      </c>
      <c r="V239" s="38">
        <v>13796984</v>
      </c>
      <c r="W239" s="39">
        <v>373</v>
      </c>
      <c r="X239" s="40">
        <v>372</v>
      </c>
      <c r="Y239" s="35">
        <v>1692</v>
      </c>
      <c r="Z239" s="36">
        <v>283</v>
      </c>
      <c r="AA239" s="37">
        <v>279</v>
      </c>
      <c r="AB239" s="38">
        <v>255</v>
      </c>
      <c r="AC239" s="94">
        <v>352</v>
      </c>
      <c r="AD239" s="42">
        <v>0</v>
      </c>
      <c r="AE239" s="34">
        <v>100</v>
      </c>
      <c r="AF239" s="43">
        <v>0</v>
      </c>
    </row>
    <row r="240" spans="1:32" s="3" customFormat="1" ht="18.75" customHeight="1">
      <c r="A240" s="29">
        <v>238</v>
      </c>
      <c r="B240" s="30">
        <v>299</v>
      </c>
      <c r="C240" s="31" t="s">
        <v>1128</v>
      </c>
      <c r="D240" s="32" t="s">
        <v>83</v>
      </c>
      <c r="E240" s="42" t="s">
        <v>3813</v>
      </c>
      <c r="F240" s="44">
        <v>236</v>
      </c>
      <c r="G240" s="35">
        <v>67421703</v>
      </c>
      <c r="H240" s="36">
        <v>256</v>
      </c>
      <c r="I240" s="37">
        <v>253</v>
      </c>
      <c r="J240" s="38">
        <v>71158168</v>
      </c>
      <c r="K240" s="39">
        <v>129</v>
      </c>
      <c r="L240" s="40">
        <v>127</v>
      </c>
      <c r="M240" s="35">
        <v>18809893</v>
      </c>
      <c r="N240" s="36">
        <v>21</v>
      </c>
      <c r="O240" s="37">
        <v>20</v>
      </c>
      <c r="P240" s="38">
        <v>93641741</v>
      </c>
      <c r="Q240" s="39">
        <v>90</v>
      </c>
      <c r="R240" s="40">
        <v>88</v>
      </c>
      <c r="S240" s="35">
        <v>101092136</v>
      </c>
      <c r="T240" s="36">
        <v>60</v>
      </c>
      <c r="U240" s="37">
        <v>60</v>
      </c>
      <c r="V240" s="38">
        <v>9531627</v>
      </c>
      <c r="W240" s="39">
        <v>229</v>
      </c>
      <c r="X240" s="40">
        <v>228</v>
      </c>
      <c r="Y240" s="35">
        <v>14176</v>
      </c>
      <c r="Z240" s="36">
        <v>206</v>
      </c>
      <c r="AA240" s="37">
        <v>203</v>
      </c>
      <c r="AB240" s="38">
        <v>357</v>
      </c>
      <c r="AC240" s="94">
        <v>331</v>
      </c>
      <c r="AD240" s="42">
        <v>0</v>
      </c>
      <c r="AE240" s="34">
        <v>100</v>
      </c>
      <c r="AF240" s="43">
        <v>0</v>
      </c>
    </row>
    <row r="241" spans="1:32" s="3" customFormat="1" ht="18.75" customHeight="1">
      <c r="A241" s="29">
        <v>239</v>
      </c>
      <c r="B241" s="30">
        <v>260</v>
      </c>
      <c r="C241" s="31" t="s">
        <v>1129</v>
      </c>
      <c r="D241" s="32" t="s">
        <v>1737</v>
      </c>
      <c r="E241" s="42" t="s">
        <v>3813</v>
      </c>
      <c r="F241" s="44">
        <v>237</v>
      </c>
      <c r="G241" s="35">
        <v>67081322</v>
      </c>
      <c r="H241" s="36">
        <v>280</v>
      </c>
      <c r="I241" s="37">
        <v>277</v>
      </c>
      <c r="J241" s="38">
        <v>67816186</v>
      </c>
      <c r="K241" s="39">
        <v>148</v>
      </c>
      <c r="L241" s="40">
        <v>146</v>
      </c>
      <c r="M241" s="35">
        <v>16993932</v>
      </c>
      <c r="N241" s="36">
        <v>139</v>
      </c>
      <c r="O241" s="37">
        <v>136</v>
      </c>
      <c r="P241" s="38">
        <v>34826980</v>
      </c>
      <c r="Q241" s="39">
        <v>236</v>
      </c>
      <c r="R241" s="40">
        <v>233</v>
      </c>
      <c r="S241" s="35">
        <v>55105745</v>
      </c>
      <c r="T241" s="36">
        <v>98</v>
      </c>
      <c r="U241" s="37">
        <v>97</v>
      </c>
      <c r="V241" s="38">
        <v>6682846</v>
      </c>
      <c r="W241" s="39">
        <v>226</v>
      </c>
      <c r="X241" s="40">
        <v>225</v>
      </c>
      <c r="Y241" s="35">
        <v>14404</v>
      </c>
      <c r="Z241" s="36">
        <v>221</v>
      </c>
      <c r="AA241" s="37">
        <v>218</v>
      </c>
      <c r="AB241" s="38">
        <v>335</v>
      </c>
      <c r="AC241" s="94">
        <v>356</v>
      </c>
      <c r="AD241" s="42">
        <v>0</v>
      </c>
      <c r="AE241" s="34">
        <v>100</v>
      </c>
      <c r="AF241" s="43">
        <v>0</v>
      </c>
    </row>
    <row r="242" spans="1:32" s="3" customFormat="1" ht="18.75" customHeight="1">
      <c r="A242" s="142">
        <v>240</v>
      </c>
      <c r="B242" s="143">
        <v>225</v>
      </c>
      <c r="C242" s="144" t="s">
        <v>1130</v>
      </c>
      <c r="D242" s="145" t="s">
        <v>3815</v>
      </c>
      <c r="E242" s="146" t="s">
        <v>3813</v>
      </c>
      <c r="F242" s="147">
        <v>238</v>
      </c>
      <c r="G242" s="148">
        <v>66992745</v>
      </c>
      <c r="H242" s="149">
        <v>262</v>
      </c>
      <c r="I242" s="150">
        <v>259</v>
      </c>
      <c r="J242" s="151">
        <v>70089311</v>
      </c>
      <c r="K242" s="152">
        <v>410</v>
      </c>
      <c r="L242" s="153">
        <v>408</v>
      </c>
      <c r="M242" s="148">
        <v>5626222</v>
      </c>
      <c r="N242" s="149">
        <v>242</v>
      </c>
      <c r="O242" s="150">
        <v>238</v>
      </c>
      <c r="P242" s="151">
        <v>22547050</v>
      </c>
      <c r="Q242" s="152">
        <v>357</v>
      </c>
      <c r="R242" s="153">
        <v>354</v>
      </c>
      <c r="S242" s="148">
        <v>39309866</v>
      </c>
      <c r="T242" s="149">
        <v>166</v>
      </c>
      <c r="U242" s="150">
        <v>164</v>
      </c>
      <c r="V242" s="151">
        <v>3357647</v>
      </c>
      <c r="W242" s="152">
        <v>436</v>
      </c>
      <c r="X242" s="153">
        <v>435</v>
      </c>
      <c r="Y242" s="148">
        <v>32</v>
      </c>
      <c r="Z242" s="149">
        <v>48</v>
      </c>
      <c r="AA242" s="150">
        <v>46</v>
      </c>
      <c r="AB242" s="151">
        <v>783</v>
      </c>
      <c r="AC242" s="156">
        <v>322</v>
      </c>
      <c r="AD242" s="146">
        <v>0</v>
      </c>
      <c r="AE242" s="157">
        <v>100</v>
      </c>
      <c r="AF242" s="158">
        <v>0</v>
      </c>
    </row>
    <row r="243" spans="1:32" s="3" customFormat="1" ht="18.75" customHeight="1">
      <c r="A243" s="15">
        <v>241</v>
      </c>
      <c r="B243" s="16">
        <v>173</v>
      </c>
      <c r="C243" s="17" t="s">
        <v>1131</v>
      </c>
      <c r="D243" s="18" t="s">
        <v>1132</v>
      </c>
      <c r="E243" s="19" t="s">
        <v>3813</v>
      </c>
      <c r="F243" s="20">
        <v>239</v>
      </c>
      <c r="G243" s="21">
        <v>66959737</v>
      </c>
      <c r="H243" s="22">
        <v>284</v>
      </c>
      <c r="I243" s="23">
        <v>281</v>
      </c>
      <c r="J243" s="24">
        <v>67068212</v>
      </c>
      <c r="K243" s="25">
        <v>455</v>
      </c>
      <c r="L243" s="26">
        <v>452</v>
      </c>
      <c r="M243" s="21">
        <v>2899997</v>
      </c>
      <c r="N243" s="22">
        <v>372</v>
      </c>
      <c r="O243" s="23">
        <v>368</v>
      </c>
      <c r="P243" s="24">
        <v>12973315</v>
      </c>
      <c r="Q243" s="25">
        <v>485</v>
      </c>
      <c r="R243" s="26">
        <v>481</v>
      </c>
      <c r="S243" s="21">
        <v>20835294</v>
      </c>
      <c r="T243" s="22">
        <v>191</v>
      </c>
      <c r="U243" s="23">
        <v>189</v>
      </c>
      <c r="V243" s="24">
        <v>2553115</v>
      </c>
      <c r="W243" s="25">
        <v>55</v>
      </c>
      <c r="X243" s="26">
        <v>55</v>
      </c>
      <c r="Y243" s="21">
        <v>45023</v>
      </c>
      <c r="Z243" s="22">
        <v>390</v>
      </c>
      <c r="AA243" s="23">
        <v>386</v>
      </c>
      <c r="AB243" s="24">
        <v>133</v>
      </c>
      <c r="AC243" s="93">
        <v>312</v>
      </c>
      <c r="AD243" s="19">
        <v>0</v>
      </c>
      <c r="AE243" s="27">
        <v>100</v>
      </c>
      <c r="AF243" s="28">
        <v>0</v>
      </c>
    </row>
    <row r="244" spans="1:32" s="3" customFormat="1" ht="18.75" customHeight="1">
      <c r="A244" s="29">
        <v>242</v>
      </c>
      <c r="B244" s="30" t="s">
        <v>3813</v>
      </c>
      <c r="C244" s="31" t="s">
        <v>1133</v>
      </c>
      <c r="D244" s="32" t="s">
        <v>3373</v>
      </c>
      <c r="E244" s="42" t="s">
        <v>3813</v>
      </c>
      <c r="F244" s="44">
        <v>240</v>
      </c>
      <c r="G244" s="35">
        <v>66782058</v>
      </c>
      <c r="H244" s="36">
        <v>177</v>
      </c>
      <c r="I244" s="37">
        <v>176</v>
      </c>
      <c r="J244" s="38">
        <v>82209312</v>
      </c>
      <c r="K244" s="39">
        <v>469</v>
      </c>
      <c r="L244" s="40">
        <v>466</v>
      </c>
      <c r="M244" s="35">
        <v>1301276</v>
      </c>
      <c r="N244" s="36">
        <v>473</v>
      </c>
      <c r="O244" s="37">
        <v>469</v>
      </c>
      <c r="P244" s="38">
        <v>3366114</v>
      </c>
      <c r="Q244" s="39">
        <v>462</v>
      </c>
      <c r="R244" s="40">
        <v>458</v>
      </c>
      <c r="S244" s="35">
        <v>26412483</v>
      </c>
      <c r="T244" s="36">
        <v>368</v>
      </c>
      <c r="U244" s="37">
        <v>365</v>
      </c>
      <c r="V244" s="38">
        <v>-1210220</v>
      </c>
      <c r="W244" s="39">
        <v>27</v>
      </c>
      <c r="X244" s="40">
        <v>27</v>
      </c>
      <c r="Y244" s="35">
        <v>55852</v>
      </c>
      <c r="Z244" s="36">
        <v>462</v>
      </c>
      <c r="AA244" s="37">
        <v>458</v>
      </c>
      <c r="AB244" s="38">
        <v>67</v>
      </c>
      <c r="AC244" s="94">
        <v>311</v>
      </c>
      <c r="AD244" s="42">
        <v>0</v>
      </c>
      <c r="AE244" s="34">
        <v>100</v>
      </c>
      <c r="AF244" s="43">
        <v>0</v>
      </c>
    </row>
    <row r="245" spans="1:32" s="3" customFormat="1" ht="18.75" customHeight="1">
      <c r="A245" s="29">
        <v>243</v>
      </c>
      <c r="B245" s="64" t="s">
        <v>3813</v>
      </c>
      <c r="C245" s="64" t="s">
        <v>3813</v>
      </c>
      <c r="D245" s="32" t="s">
        <v>3815</v>
      </c>
      <c r="E245" s="42" t="s">
        <v>3813</v>
      </c>
      <c r="F245" s="44">
        <v>241</v>
      </c>
      <c r="G245" s="41" t="s">
        <v>3813</v>
      </c>
      <c r="H245" s="36">
        <v>186</v>
      </c>
      <c r="I245" s="37">
        <v>184</v>
      </c>
      <c r="J245" s="59" t="s">
        <v>3813</v>
      </c>
      <c r="K245" s="39">
        <v>100</v>
      </c>
      <c r="L245" s="40">
        <v>98</v>
      </c>
      <c r="M245" s="41" t="s">
        <v>3813</v>
      </c>
      <c r="N245" s="36">
        <v>394</v>
      </c>
      <c r="O245" s="37">
        <v>390</v>
      </c>
      <c r="P245" s="59" t="s">
        <v>3813</v>
      </c>
      <c r="Q245" s="39">
        <v>271</v>
      </c>
      <c r="R245" s="40">
        <v>268</v>
      </c>
      <c r="S245" s="41" t="s">
        <v>3813</v>
      </c>
      <c r="T245" s="36">
        <v>264</v>
      </c>
      <c r="U245" s="37">
        <v>262</v>
      </c>
      <c r="V245" s="59" t="s">
        <v>3813</v>
      </c>
      <c r="W245" s="39">
        <v>418</v>
      </c>
      <c r="X245" s="40">
        <v>417</v>
      </c>
      <c r="Y245" s="41" t="s">
        <v>3813</v>
      </c>
      <c r="Z245" s="36">
        <v>238</v>
      </c>
      <c r="AA245" s="37">
        <v>235</v>
      </c>
      <c r="AB245" s="59" t="s">
        <v>3813</v>
      </c>
      <c r="AC245" s="94">
        <v>356</v>
      </c>
      <c r="AD245" s="42">
        <v>0</v>
      </c>
      <c r="AE245" s="34">
        <v>100</v>
      </c>
      <c r="AF245" s="43">
        <v>0</v>
      </c>
    </row>
    <row r="246" spans="1:32" s="3" customFormat="1" ht="18.75" customHeight="1">
      <c r="A246" s="159">
        <v>244</v>
      </c>
      <c r="B246" s="195">
        <v>281</v>
      </c>
      <c r="C246" s="161" t="s">
        <v>1134</v>
      </c>
      <c r="D246" s="162" t="s">
        <v>3815</v>
      </c>
      <c r="E246" s="163" t="s">
        <v>3813</v>
      </c>
      <c r="F246" s="164">
        <v>242</v>
      </c>
      <c r="G246" s="165">
        <v>66531179</v>
      </c>
      <c r="H246" s="166">
        <v>286</v>
      </c>
      <c r="I246" s="167">
        <v>283</v>
      </c>
      <c r="J246" s="168">
        <v>66531179</v>
      </c>
      <c r="K246" s="169">
        <v>108</v>
      </c>
      <c r="L246" s="170">
        <v>106</v>
      </c>
      <c r="M246" s="165">
        <v>20890452</v>
      </c>
      <c r="N246" s="166">
        <v>373</v>
      </c>
      <c r="O246" s="167">
        <v>369</v>
      </c>
      <c r="P246" s="168">
        <v>12895413</v>
      </c>
      <c r="Q246" s="169">
        <v>281</v>
      </c>
      <c r="R246" s="170">
        <v>278</v>
      </c>
      <c r="S246" s="165">
        <v>48901226</v>
      </c>
      <c r="T246" s="166">
        <v>311</v>
      </c>
      <c r="U246" s="167">
        <v>309</v>
      </c>
      <c r="V246" s="168">
        <v>409073</v>
      </c>
      <c r="W246" s="169">
        <v>330</v>
      </c>
      <c r="X246" s="170">
        <v>329</v>
      </c>
      <c r="Y246" s="165">
        <v>4685</v>
      </c>
      <c r="Z246" s="166">
        <v>235</v>
      </c>
      <c r="AA246" s="167">
        <v>232</v>
      </c>
      <c r="AB246" s="168">
        <v>315</v>
      </c>
      <c r="AC246" s="171">
        <v>384</v>
      </c>
      <c r="AD246" s="163">
        <v>0</v>
      </c>
      <c r="AE246" s="172">
        <v>100</v>
      </c>
      <c r="AF246" s="173">
        <v>0</v>
      </c>
    </row>
    <row r="247" spans="1:32" s="3" customFormat="1" ht="18.75" customHeight="1">
      <c r="A247" s="45">
        <v>245</v>
      </c>
      <c r="B247" s="46" t="s">
        <v>3813</v>
      </c>
      <c r="C247" s="47" t="s">
        <v>1135</v>
      </c>
      <c r="D247" s="48" t="s">
        <v>3816</v>
      </c>
      <c r="E247" s="49" t="s">
        <v>3813</v>
      </c>
      <c r="F247" s="50">
        <v>243</v>
      </c>
      <c r="G247" s="51">
        <v>66481459</v>
      </c>
      <c r="H247" s="52">
        <v>268</v>
      </c>
      <c r="I247" s="53">
        <v>265</v>
      </c>
      <c r="J247" s="54">
        <v>69298582</v>
      </c>
      <c r="K247" s="55">
        <v>158</v>
      </c>
      <c r="L247" s="56">
        <v>156</v>
      </c>
      <c r="M247" s="51">
        <v>16056045</v>
      </c>
      <c r="N247" s="52">
        <v>199</v>
      </c>
      <c r="O247" s="53">
        <v>195</v>
      </c>
      <c r="P247" s="54">
        <v>25948953</v>
      </c>
      <c r="Q247" s="55">
        <v>217</v>
      </c>
      <c r="R247" s="56">
        <v>214</v>
      </c>
      <c r="S247" s="51">
        <v>60041364</v>
      </c>
      <c r="T247" s="52">
        <v>56</v>
      </c>
      <c r="U247" s="53">
        <v>56</v>
      </c>
      <c r="V247" s="54">
        <v>10541549</v>
      </c>
      <c r="W247" s="55">
        <v>45</v>
      </c>
      <c r="X247" s="56">
        <v>45</v>
      </c>
      <c r="Y247" s="51">
        <v>47732</v>
      </c>
      <c r="Z247" s="52">
        <v>275</v>
      </c>
      <c r="AA247" s="53">
        <v>271</v>
      </c>
      <c r="AB247" s="54">
        <v>261</v>
      </c>
      <c r="AC247" s="95">
        <v>371</v>
      </c>
      <c r="AD247" s="49">
        <v>0</v>
      </c>
      <c r="AE247" s="57">
        <v>100</v>
      </c>
      <c r="AF247" s="58">
        <v>0</v>
      </c>
    </row>
    <row r="248" spans="1:32" s="3" customFormat="1" ht="18.75" customHeight="1">
      <c r="A248" s="15">
        <v>246</v>
      </c>
      <c r="B248" s="16">
        <v>278</v>
      </c>
      <c r="C248" s="17" t="s">
        <v>1136</v>
      </c>
      <c r="D248" s="18" t="s">
        <v>1737</v>
      </c>
      <c r="E248" s="19" t="s">
        <v>3813</v>
      </c>
      <c r="F248" s="20">
        <v>244</v>
      </c>
      <c r="G248" s="21">
        <v>66455692</v>
      </c>
      <c r="H248" s="22">
        <v>219</v>
      </c>
      <c r="I248" s="23">
        <v>216</v>
      </c>
      <c r="J248" s="24">
        <v>76841642</v>
      </c>
      <c r="K248" s="25">
        <v>473</v>
      </c>
      <c r="L248" s="26">
        <v>470</v>
      </c>
      <c r="M248" s="21">
        <v>680908</v>
      </c>
      <c r="N248" s="22">
        <v>474</v>
      </c>
      <c r="O248" s="23">
        <v>470</v>
      </c>
      <c r="P248" s="24">
        <v>3294163</v>
      </c>
      <c r="Q248" s="25">
        <v>488</v>
      </c>
      <c r="R248" s="26">
        <v>484</v>
      </c>
      <c r="S248" s="21">
        <v>20578904</v>
      </c>
      <c r="T248" s="22">
        <v>374</v>
      </c>
      <c r="U248" s="23">
        <v>371</v>
      </c>
      <c r="V248" s="24">
        <v>-1320190</v>
      </c>
      <c r="W248" s="25">
        <v>210</v>
      </c>
      <c r="X248" s="26">
        <v>209</v>
      </c>
      <c r="Y248" s="21">
        <v>16970</v>
      </c>
      <c r="Z248" s="22">
        <v>442</v>
      </c>
      <c r="AA248" s="23">
        <v>438</v>
      </c>
      <c r="AB248" s="24">
        <v>87</v>
      </c>
      <c r="AC248" s="93">
        <v>371</v>
      </c>
      <c r="AD248" s="19">
        <v>0</v>
      </c>
      <c r="AE248" s="27">
        <v>100</v>
      </c>
      <c r="AF248" s="28">
        <v>0</v>
      </c>
    </row>
    <row r="249" spans="1:32" s="3" customFormat="1" ht="18.75" customHeight="1">
      <c r="A249" s="29">
        <v>247</v>
      </c>
      <c r="B249" s="30">
        <v>430</v>
      </c>
      <c r="C249" s="31" t="s">
        <v>1137</v>
      </c>
      <c r="D249" s="32" t="s">
        <v>3815</v>
      </c>
      <c r="E249" s="42" t="s">
        <v>3813</v>
      </c>
      <c r="F249" s="44">
        <v>245</v>
      </c>
      <c r="G249" s="35">
        <v>66224475</v>
      </c>
      <c r="H249" s="36">
        <v>140</v>
      </c>
      <c r="I249" s="37">
        <v>140</v>
      </c>
      <c r="J249" s="38">
        <v>88295526</v>
      </c>
      <c r="K249" s="39">
        <v>200</v>
      </c>
      <c r="L249" s="40">
        <v>198</v>
      </c>
      <c r="M249" s="35">
        <v>14844408</v>
      </c>
      <c r="N249" s="36">
        <v>421</v>
      </c>
      <c r="O249" s="37">
        <v>417</v>
      </c>
      <c r="P249" s="38">
        <v>8707873</v>
      </c>
      <c r="Q249" s="39">
        <v>223</v>
      </c>
      <c r="R249" s="40">
        <v>220</v>
      </c>
      <c r="S249" s="35">
        <v>57956096</v>
      </c>
      <c r="T249" s="36">
        <v>127</v>
      </c>
      <c r="U249" s="37">
        <v>125</v>
      </c>
      <c r="V249" s="38">
        <v>5179758</v>
      </c>
      <c r="W249" s="39">
        <v>428</v>
      </c>
      <c r="X249" s="40">
        <v>427</v>
      </c>
      <c r="Y249" s="35">
        <v>69</v>
      </c>
      <c r="Z249" s="36">
        <v>253</v>
      </c>
      <c r="AA249" s="37">
        <v>249</v>
      </c>
      <c r="AB249" s="38">
        <v>295</v>
      </c>
      <c r="AC249" s="94">
        <v>321</v>
      </c>
      <c r="AD249" s="42">
        <v>0</v>
      </c>
      <c r="AE249" s="34">
        <v>100</v>
      </c>
      <c r="AF249" s="43">
        <v>0</v>
      </c>
    </row>
    <row r="250" spans="1:32" s="3" customFormat="1" ht="18.75" customHeight="1">
      <c r="A250" s="29">
        <v>248</v>
      </c>
      <c r="B250" s="30">
        <v>251</v>
      </c>
      <c r="C250" s="31" t="s">
        <v>1138</v>
      </c>
      <c r="D250" s="32" t="s">
        <v>2087</v>
      </c>
      <c r="E250" s="42" t="s">
        <v>3813</v>
      </c>
      <c r="F250" s="44">
        <v>246</v>
      </c>
      <c r="G250" s="35">
        <v>66044187</v>
      </c>
      <c r="H250" s="36">
        <v>292</v>
      </c>
      <c r="I250" s="37">
        <v>289</v>
      </c>
      <c r="J250" s="38">
        <v>66044187</v>
      </c>
      <c r="K250" s="39">
        <v>170</v>
      </c>
      <c r="L250" s="40">
        <v>168</v>
      </c>
      <c r="M250" s="35">
        <v>15663315</v>
      </c>
      <c r="N250" s="36">
        <v>389</v>
      </c>
      <c r="O250" s="37">
        <v>385</v>
      </c>
      <c r="P250" s="38">
        <v>11198133</v>
      </c>
      <c r="Q250" s="39">
        <v>456</v>
      </c>
      <c r="R250" s="40">
        <v>452</v>
      </c>
      <c r="S250" s="35">
        <v>26994578</v>
      </c>
      <c r="T250" s="36">
        <v>334</v>
      </c>
      <c r="U250" s="37">
        <v>332</v>
      </c>
      <c r="V250" s="38">
        <v>122223</v>
      </c>
      <c r="W250" s="39">
        <v>233</v>
      </c>
      <c r="X250" s="40">
        <v>232</v>
      </c>
      <c r="Y250" s="35">
        <v>13620</v>
      </c>
      <c r="Z250" s="36">
        <v>331</v>
      </c>
      <c r="AA250" s="37">
        <v>327</v>
      </c>
      <c r="AB250" s="38">
        <v>201</v>
      </c>
      <c r="AC250" s="94">
        <v>383</v>
      </c>
      <c r="AD250" s="42">
        <v>0</v>
      </c>
      <c r="AE250" s="34">
        <v>100</v>
      </c>
      <c r="AF250" s="43">
        <v>0</v>
      </c>
    </row>
    <row r="251" spans="1:32" s="3" customFormat="1" ht="18.75" customHeight="1">
      <c r="A251" s="29">
        <v>249</v>
      </c>
      <c r="B251" s="30">
        <v>157</v>
      </c>
      <c r="C251" s="31" t="s">
        <v>1139</v>
      </c>
      <c r="D251" s="32" t="s">
        <v>3814</v>
      </c>
      <c r="E251" s="42">
        <v>3</v>
      </c>
      <c r="F251" s="44" t="s">
        <v>3813</v>
      </c>
      <c r="G251" s="35">
        <v>65599233</v>
      </c>
      <c r="H251" s="36">
        <v>194</v>
      </c>
      <c r="I251" s="37">
        <v>3</v>
      </c>
      <c r="J251" s="38">
        <v>80297988</v>
      </c>
      <c r="K251" s="39">
        <v>446</v>
      </c>
      <c r="L251" s="40">
        <v>3</v>
      </c>
      <c r="M251" s="35">
        <v>3543328</v>
      </c>
      <c r="N251" s="36">
        <v>90</v>
      </c>
      <c r="O251" s="37">
        <v>3</v>
      </c>
      <c r="P251" s="38">
        <v>46183324</v>
      </c>
      <c r="Q251" s="39">
        <v>156</v>
      </c>
      <c r="R251" s="40">
        <v>3</v>
      </c>
      <c r="S251" s="35">
        <v>76192375</v>
      </c>
      <c r="T251" s="36">
        <v>495</v>
      </c>
      <c r="U251" s="37">
        <v>4</v>
      </c>
      <c r="V251" s="38">
        <v>-40192331</v>
      </c>
      <c r="W251" s="39" t="s">
        <v>3813</v>
      </c>
      <c r="X251" s="40" t="s">
        <v>3813</v>
      </c>
      <c r="Y251" s="41" t="s">
        <v>3813</v>
      </c>
      <c r="Z251" s="36">
        <v>28</v>
      </c>
      <c r="AA251" s="37">
        <v>2</v>
      </c>
      <c r="AB251" s="38">
        <v>973</v>
      </c>
      <c r="AC251" s="94">
        <v>311</v>
      </c>
      <c r="AD251" s="42">
        <v>100</v>
      </c>
      <c r="AE251" s="34">
        <v>0</v>
      </c>
      <c r="AF251" s="43">
        <v>0</v>
      </c>
    </row>
    <row r="252" spans="1:32" s="3" customFormat="1" ht="18.75" customHeight="1">
      <c r="A252" s="200">
        <v>250</v>
      </c>
      <c r="B252" s="201">
        <v>301</v>
      </c>
      <c r="C252" s="202" t="s">
        <v>1140</v>
      </c>
      <c r="D252" s="203" t="s">
        <v>3815</v>
      </c>
      <c r="E252" s="204" t="s">
        <v>3813</v>
      </c>
      <c r="F252" s="205">
        <v>247</v>
      </c>
      <c r="G252" s="206">
        <v>65550763</v>
      </c>
      <c r="H252" s="207">
        <v>298</v>
      </c>
      <c r="I252" s="208">
        <v>295</v>
      </c>
      <c r="J252" s="209">
        <v>65550763</v>
      </c>
      <c r="K252" s="210">
        <v>198</v>
      </c>
      <c r="L252" s="211">
        <v>196</v>
      </c>
      <c r="M252" s="206">
        <v>14967069</v>
      </c>
      <c r="N252" s="207">
        <v>413</v>
      </c>
      <c r="O252" s="208">
        <v>409</v>
      </c>
      <c r="P252" s="209">
        <v>9510504</v>
      </c>
      <c r="Q252" s="210">
        <v>356</v>
      </c>
      <c r="R252" s="211">
        <v>353</v>
      </c>
      <c r="S252" s="206">
        <v>39342327</v>
      </c>
      <c r="T252" s="207">
        <v>75</v>
      </c>
      <c r="U252" s="208">
        <v>75</v>
      </c>
      <c r="V252" s="209">
        <v>7933763</v>
      </c>
      <c r="W252" s="210">
        <v>416</v>
      </c>
      <c r="X252" s="211">
        <v>415</v>
      </c>
      <c r="Y252" s="206">
        <v>191</v>
      </c>
      <c r="Z252" s="207">
        <v>351</v>
      </c>
      <c r="AA252" s="208">
        <v>347</v>
      </c>
      <c r="AB252" s="209">
        <v>185</v>
      </c>
      <c r="AC252" s="212">
        <v>311</v>
      </c>
      <c r="AD252" s="204">
        <v>0</v>
      </c>
      <c r="AE252" s="213">
        <v>100</v>
      </c>
      <c r="AF252" s="214">
        <v>0</v>
      </c>
    </row>
    <row r="253" spans="1:32" s="3" customFormat="1" ht="18.75" customHeight="1">
      <c r="A253" s="15">
        <v>251</v>
      </c>
      <c r="B253" s="16">
        <v>143</v>
      </c>
      <c r="C253" s="17" t="s">
        <v>1141</v>
      </c>
      <c r="D253" s="18" t="s">
        <v>3369</v>
      </c>
      <c r="E253" s="19" t="s">
        <v>3813</v>
      </c>
      <c r="F253" s="20">
        <v>248</v>
      </c>
      <c r="G253" s="21">
        <v>65428328</v>
      </c>
      <c r="H253" s="22">
        <v>271</v>
      </c>
      <c r="I253" s="23">
        <v>268</v>
      </c>
      <c r="J253" s="24">
        <v>69100525</v>
      </c>
      <c r="K253" s="25" t="s">
        <v>3813</v>
      </c>
      <c r="L253" s="26" t="s">
        <v>3813</v>
      </c>
      <c r="M253" s="61" t="s">
        <v>3813</v>
      </c>
      <c r="N253" s="22">
        <v>36</v>
      </c>
      <c r="O253" s="23">
        <v>35</v>
      </c>
      <c r="P253" s="24">
        <v>75653059</v>
      </c>
      <c r="Q253" s="25">
        <v>138</v>
      </c>
      <c r="R253" s="26">
        <v>136</v>
      </c>
      <c r="S253" s="21">
        <v>80325534</v>
      </c>
      <c r="T253" s="22" t="s">
        <v>3813</v>
      </c>
      <c r="U253" s="23" t="s">
        <v>3813</v>
      </c>
      <c r="V253" s="66" t="s">
        <v>3813</v>
      </c>
      <c r="W253" s="25">
        <v>429</v>
      </c>
      <c r="X253" s="26">
        <v>428</v>
      </c>
      <c r="Y253" s="21">
        <v>63</v>
      </c>
      <c r="Z253" s="22">
        <v>300</v>
      </c>
      <c r="AA253" s="23">
        <v>296</v>
      </c>
      <c r="AB253" s="24">
        <v>242</v>
      </c>
      <c r="AC253" s="93">
        <v>384</v>
      </c>
      <c r="AD253" s="19">
        <v>0</v>
      </c>
      <c r="AE253" s="27">
        <v>0.01</v>
      </c>
      <c r="AF253" s="28">
        <v>99.99</v>
      </c>
    </row>
    <row r="254" spans="1:32" s="3" customFormat="1" ht="18.75" customHeight="1">
      <c r="A254" s="159">
        <v>252</v>
      </c>
      <c r="B254" s="160">
        <v>221</v>
      </c>
      <c r="C254" s="161" t="s">
        <v>1142</v>
      </c>
      <c r="D254" s="162" t="s">
        <v>3815</v>
      </c>
      <c r="E254" s="193" t="s">
        <v>3813</v>
      </c>
      <c r="F254" s="172">
        <v>249</v>
      </c>
      <c r="G254" s="165">
        <v>65227964</v>
      </c>
      <c r="H254" s="166">
        <v>283</v>
      </c>
      <c r="I254" s="167">
        <v>280</v>
      </c>
      <c r="J254" s="168">
        <v>67149134</v>
      </c>
      <c r="K254" s="169">
        <v>69</v>
      </c>
      <c r="L254" s="170">
        <v>68</v>
      </c>
      <c r="M254" s="165">
        <v>25938111</v>
      </c>
      <c r="N254" s="166">
        <v>128</v>
      </c>
      <c r="O254" s="167">
        <v>125</v>
      </c>
      <c r="P254" s="168">
        <v>37295124</v>
      </c>
      <c r="Q254" s="169">
        <v>286</v>
      </c>
      <c r="R254" s="170">
        <v>283</v>
      </c>
      <c r="S254" s="165">
        <v>48352768</v>
      </c>
      <c r="T254" s="166">
        <v>411</v>
      </c>
      <c r="U254" s="167">
        <v>408</v>
      </c>
      <c r="V254" s="168">
        <v>-3505857</v>
      </c>
      <c r="W254" s="169">
        <v>304</v>
      </c>
      <c r="X254" s="170">
        <v>303</v>
      </c>
      <c r="Y254" s="165">
        <v>6815</v>
      </c>
      <c r="Z254" s="166">
        <v>314</v>
      </c>
      <c r="AA254" s="167">
        <v>310</v>
      </c>
      <c r="AB254" s="168">
        <v>228</v>
      </c>
      <c r="AC254" s="171">
        <v>341</v>
      </c>
      <c r="AD254" s="163">
        <v>0</v>
      </c>
      <c r="AE254" s="172">
        <v>100</v>
      </c>
      <c r="AF254" s="173">
        <v>0</v>
      </c>
    </row>
    <row r="255" spans="1:32" s="3" customFormat="1" ht="18.75" customHeight="1">
      <c r="A255" s="159">
        <v>253</v>
      </c>
      <c r="B255" s="160">
        <v>311</v>
      </c>
      <c r="C255" s="161" t="s">
        <v>1143</v>
      </c>
      <c r="D255" s="162" t="s">
        <v>3815</v>
      </c>
      <c r="E255" s="163" t="s">
        <v>3813</v>
      </c>
      <c r="F255" s="164">
        <v>250</v>
      </c>
      <c r="G255" s="165">
        <v>65219787</v>
      </c>
      <c r="H255" s="166">
        <v>302</v>
      </c>
      <c r="I255" s="167">
        <v>299</v>
      </c>
      <c r="J255" s="168">
        <v>65219787</v>
      </c>
      <c r="K255" s="169">
        <v>278</v>
      </c>
      <c r="L255" s="170">
        <v>276</v>
      </c>
      <c r="M255" s="165">
        <v>10936554</v>
      </c>
      <c r="N255" s="166">
        <v>432</v>
      </c>
      <c r="O255" s="167">
        <v>428</v>
      </c>
      <c r="P255" s="168">
        <v>7932587</v>
      </c>
      <c r="Q255" s="169">
        <v>380</v>
      </c>
      <c r="R255" s="170">
        <v>377</v>
      </c>
      <c r="S255" s="165">
        <v>36174776</v>
      </c>
      <c r="T255" s="166">
        <v>370</v>
      </c>
      <c r="U255" s="167">
        <v>367</v>
      </c>
      <c r="V255" s="168">
        <v>-1242082</v>
      </c>
      <c r="W255" s="169">
        <v>186</v>
      </c>
      <c r="X255" s="170">
        <v>185</v>
      </c>
      <c r="Y255" s="165">
        <v>19675</v>
      </c>
      <c r="Z255" s="166">
        <v>117</v>
      </c>
      <c r="AA255" s="167">
        <v>115</v>
      </c>
      <c r="AB255" s="168">
        <v>535</v>
      </c>
      <c r="AC255" s="171">
        <v>383</v>
      </c>
      <c r="AD255" s="163">
        <v>0</v>
      </c>
      <c r="AE255" s="172">
        <v>100</v>
      </c>
      <c r="AF255" s="173">
        <v>0</v>
      </c>
    </row>
    <row r="256" spans="1:32" s="3" customFormat="1" ht="18.75" customHeight="1">
      <c r="A256" s="159">
        <v>254</v>
      </c>
      <c r="B256" s="160">
        <v>343</v>
      </c>
      <c r="C256" s="161" t="s">
        <v>1144</v>
      </c>
      <c r="D256" s="162" t="s">
        <v>3815</v>
      </c>
      <c r="E256" s="163" t="s">
        <v>3813</v>
      </c>
      <c r="F256" s="164">
        <v>251</v>
      </c>
      <c r="G256" s="165">
        <v>65162792</v>
      </c>
      <c r="H256" s="166">
        <v>301</v>
      </c>
      <c r="I256" s="167">
        <v>298</v>
      </c>
      <c r="J256" s="168">
        <v>65245196</v>
      </c>
      <c r="K256" s="169">
        <v>296</v>
      </c>
      <c r="L256" s="170">
        <v>294</v>
      </c>
      <c r="M256" s="165">
        <v>10463043</v>
      </c>
      <c r="N256" s="166">
        <v>231</v>
      </c>
      <c r="O256" s="167">
        <v>227</v>
      </c>
      <c r="P256" s="168">
        <v>23216951</v>
      </c>
      <c r="Q256" s="169">
        <v>121</v>
      </c>
      <c r="R256" s="170">
        <v>119</v>
      </c>
      <c r="S256" s="165">
        <v>87138845</v>
      </c>
      <c r="T256" s="166">
        <v>244</v>
      </c>
      <c r="U256" s="167">
        <v>242</v>
      </c>
      <c r="V256" s="168">
        <v>1420501</v>
      </c>
      <c r="W256" s="169">
        <v>156</v>
      </c>
      <c r="X256" s="170">
        <v>155</v>
      </c>
      <c r="Y256" s="165">
        <v>24030</v>
      </c>
      <c r="Z256" s="166">
        <v>177</v>
      </c>
      <c r="AA256" s="167">
        <v>174</v>
      </c>
      <c r="AB256" s="168">
        <v>401</v>
      </c>
      <c r="AC256" s="171">
        <v>321</v>
      </c>
      <c r="AD256" s="163">
        <v>0</v>
      </c>
      <c r="AE256" s="172">
        <v>100</v>
      </c>
      <c r="AF256" s="173">
        <v>0</v>
      </c>
    </row>
    <row r="257" spans="1:32" s="3" customFormat="1" ht="18.75" customHeight="1">
      <c r="A257" s="142">
        <v>255</v>
      </c>
      <c r="B257" s="143">
        <v>269</v>
      </c>
      <c r="C257" s="144" t="s">
        <v>1145</v>
      </c>
      <c r="D257" s="145" t="s">
        <v>3815</v>
      </c>
      <c r="E257" s="146" t="s">
        <v>3813</v>
      </c>
      <c r="F257" s="147">
        <v>252</v>
      </c>
      <c r="G257" s="148">
        <v>65157483</v>
      </c>
      <c r="H257" s="149">
        <v>295</v>
      </c>
      <c r="I257" s="150">
        <v>292</v>
      </c>
      <c r="J257" s="151">
        <v>65756035</v>
      </c>
      <c r="K257" s="152">
        <v>209</v>
      </c>
      <c r="L257" s="153">
        <v>207</v>
      </c>
      <c r="M257" s="148">
        <v>14371042</v>
      </c>
      <c r="N257" s="149">
        <v>155</v>
      </c>
      <c r="O257" s="150">
        <v>152</v>
      </c>
      <c r="P257" s="151">
        <v>31583331</v>
      </c>
      <c r="Q257" s="152">
        <v>364</v>
      </c>
      <c r="R257" s="153">
        <v>361</v>
      </c>
      <c r="S257" s="148">
        <v>38495528</v>
      </c>
      <c r="T257" s="149">
        <v>148</v>
      </c>
      <c r="U257" s="150">
        <v>146</v>
      </c>
      <c r="V257" s="151">
        <v>4165289</v>
      </c>
      <c r="W257" s="152">
        <v>309</v>
      </c>
      <c r="X257" s="153">
        <v>308</v>
      </c>
      <c r="Y257" s="148">
        <v>6488</v>
      </c>
      <c r="Z257" s="149">
        <v>161</v>
      </c>
      <c r="AA257" s="150">
        <v>158</v>
      </c>
      <c r="AB257" s="151">
        <v>422</v>
      </c>
      <c r="AC257" s="156">
        <v>382</v>
      </c>
      <c r="AD257" s="146">
        <v>0</v>
      </c>
      <c r="AE257" s="157">
        <v>100</v>
      </c>
      <c r="AF257" s="158">
        <v>0</v>
      </c>
    </row>
    <row r="258" spans="1:32" s="3" customFormat="1" ht="18.75" customHeight="1">
      <c r="A258" s="15">
        <v>256</v>
      </c>
      <c r="B258" s="16">
        <v>330</v>
      </c>
      <c r="C258" s="17" t="s">
        <v>1146</v>
      </c>
      <c r="D258" s="18" t="s">
        <v>1147</v>
      </c>
      <c r="E258" s="19" t="s">
        <v>3813</v>
      </c>
      <c r="F258" s="20">
        <v>253</v>
      </c>
      <c r="G258" s="21">
        <v>64931242</v>
      </c>
      <c r="H258" s="22">
        <v>279</v>
      </c>
      <c r="I258" s="23">
        <v>276</v>
      </c>
      <c r="J258" s="24">
        <v>67882020</v>
      </c>
      <c r="K258" s="25">
        <v>229</v>
      </c>
      <c r="L258" s="26">
        <v>227</v>
      </c>
      <c r="M258" s="21">
        <v>13262075</v>
      </c>
      <c r="N258" s="22">
        <v>403</v>
      </c>
      <c r="O258" s="23">
        <v>399</v>
      </c>
      <c r="P258" s="24">
        <v>10290671</v>
      </c>
      <c r="Q258" s="25">
        <v>57</v>
      </c>
      <c r="R258" s="26">
        <v>55</v>
      </c>
      <c r="S258" s="21">
        <v>123703620</v>
      </c>
      <c r="T258" s="22">
        <v>382</v>
      </c>
      <c r="U258" s="23">
        <v>379</v>
      </c>
      <c r="V258" s="24">
        <v>-2089541</v>
      </c>
      <c r="W258" s="25">
        <v>405</v>
      </c>
      <c r="X258" s="26">
        <v>404</v>
      </c>
      <c r="Y258" s="21">
        <v>326</v>
      </c>
      <c r="Z258" s="22">
        <v>57</v>
      </c>
      <c r="AA258" s="23">
        <v>55</v>
      </c>
      <c r="AB258" s="24">
        <v>719</v>
      </c>
      <c r="AC258" s="93">
        <v>332</v>
      </c>
      <c r="AD258" s="19">
        <v>0</v>
      </c>
      <c r="AE258" s="27">
        <v>100</v>
      </c>
      <c r="AF258" s="28">
        <v>0</v>
      </c>
    </row>
    <row r="259" spans="1:32" s="3" customFormat="1" ht="18.75" customHeight="1">
      <c r="A259" s="29">
        <v>257</v>
      </c>
      <c r="B259" s="30" t="s">
        <v>3813</v>
      </c>
      <c r="C259" s="64" t="s">
        <v>3813</v>
      </c>
      <c r="D259" s="32" t="s">
        <v>465</v>
      </c>
      <c r="E259" s="42" t="s">
        <v>3813</v>
      </c>
      <c r="F259" s="44">
        <v>254</v>
      </c>
      <c r="G259" s="41" t="s">
        <v>3813</v>
      </c>
      <c r="H259" s="36">
        <v>288</v>
      </c>
      <c r="I259" s="37">
        <v>285</v>
      </c>
      <c r="J259" s="59" t="s">
        <v>3813</v>
      </c>
      <c r="K259" s="39">
        <v>199</v>
      </c>
      <c r="L259" s="40">
        <v>197</v>
      </c>
      <c r="M259" s="41" t="s">
        <v>3813</v>
      </c>
      <c r="N259" s="36">
        <v>322</v>
      </c>
      <c r="O259" s="37">
        <v>318</v>
      </c>
      <c r="P259" s="59" t="s">
        <v>3813</v>
      </c>
      <c r="Q259" s="39">
        <v>285</v>
      </c>
      <c r="R259" s="40">
        <v>282</v>
      </c>
      <c r="S259" s="41" t="s">
        <v>3813</v>
      </c>
      <c r="T259" s="36">
        <v>194</v>
      </c>
      <c r="U259" s="37">
        <v>192</v>
      </c>
      <c r="V259" s="59" t="s">
        <v>3813</v>
      </c>
      <c r="W259" s="39">
        <v>64</v>
      </c>
      <c r="X259" s="40">
        <v>64</v>
      </c>
      <c r="Y259" s="41" t="s">
        <v>3813</v>
      </c>
      <c r="Z259" s="36">
        <v>200</v>
      </c>
      <c r="AA259" s="37">
        <v>197</v>
      </c>
      <c r="AB259" s="59" t="s">
        <v>3813</v>
      </c>
      <c r="AC259" s="94">
        <v>382</v>
      </c>
      <c r="AD259" s="42">
        <v>0</v>
      </c>
      <c r="AE259" s="34">
        <v>100</v>
      </c>
      <c r="AF259" s="43">
        <v>0</v>
      </c>
    </row>
    <row r="260" spans="1:32" s="3" customFormat="1" ht="18.75" customHeight="1">
      <c r="A260" s="159">
        <v>258</v>
      </c>
      <c r="B260" s="160">
        <v>171</v>
      </c>
      <c r="C260" s="161" t="s">
        <v>1148</v>
      </c>
      <c r="D260" s="162" t="s">
        <v>3815</v>
      </c>
      <c r="E260" s="163" t="s">
        <v>3813</v>
      </c>
      <c r="F260" s="164">
        <v>255</v>
      </c>
      <c r="G260" s="165">
        <v>64751304</v>
      </c>
      <c r="H260" s="166">
        <v>299</v>
      </c>
      <c r="I260" s="167">
        <v>296</v>
      </c>
      <c r="J260" s="168">
        <v>65460412</v>
      </c>
      <c r="K260" s="169">
        <v>404</v>
      </c>
      <c r="L260" s="170">
        <v>402</v>
      </c>
      <c r="M260" s="165">
        <v>5793317</v>
      </c>
      <c r="N260" s="166">
        <v>274</v>
      </c>
      <c r="O260" s="167">
        <v>270</v>
      </c>
      <c r="P260" s="168">
        <v>19985773</v>
      </c>
      <c r="Q260" s="169">
        <v>374</v>
      </c>
      <c r="R260" s="170">
        <v>371</v>
      </c>
      <c r="S260" s="165">
        <v>37028081</v>
      </c>
      <c r="T260" s="166">
        <v>228</v>
      </c>
      <c r="U260" s="167">
        <v>226</v>
      </c>
      <c r="V260" s="168">
        <v>1733078</v>
      </c>
      <c r="W260" s="169">
        <v>134</v>
      </c>
      <c r="X260" s="170">
        <v>133</v>
      </c>
      <c r="Y260" s="165">
        <v>26391</v>
      </c>
      <c r="Z260" s="166">
        <v>294</v>
      </c>
      <c r="AA260" s="167">
        <v>290</v>
      </c>
      <c r="AB260" s="168">
        <v>247</v>
      </c>
      <c r="AC260" s="171">
        <v>322</v>
      </c>
      <c r="AD260" s="163">
        <v>0</v>
      </c>
      <c r="AE260" s="172">
        <v>100</v>
      </c>
      <c r="AF260" s="173">
        <v>0</v>
      </c>
    </row>
    <row r="261" spans="1:32" s="3" customFormat="1" ht="18.75" customHeight="1">
      <c r="A261" s="29">
        <v>259</v>
      </c>
      <c r="B261" s="30">
        <v>139</v>
      </c>
      <c r="C261" s="31" t="s">
        <v>1149</v>
      </c>
      <c r="D261" s="32" t="s">
        <v>465</v>
      </c>
      <c r="E261" s="42" t="s">
        <v>3813</v>
      </c>
      <c r="F261" s="44">
        <v>256</v>
      </c>
      <c r="G261" s="35">
        <v>64629559</v>
      </c>
      <c r="H261" s="36">
        <v>293</v>
      </c>
      <c r="I261" s="37">
        <v>290</v>
      </c>
      <c r="J261" s="38">
        <v>65914724</v>
      </c>
      <c r="K261" s="39">
        <v>462</v>
      </c>
      <c r="L261" s="40">
        <v>459</v>
      </c>
      <c r="M261" s="35">
        <v>2229813</v>
      </c>
      <c r="N261" s="36">
        <v>391</v>
      </c>
      <c r="O261" s="37">
        <v>387</v>
      </c>
      <c r="P261" s="38">
        <v>11170321</v>
      </c>
      <c r="Q261" s="39">
        <v>352</v>
      </c>
      <c r="R261" s="40">
        <v>349</v>
      </c>
      <c r="S261" s="35">
        <v>39806674</v>
      </c>
      <c r="T261" s="36">
        <v>335</v>
      </c>
      <c r="U261" s="37">
        <v>333</v>
      </c>
      <c r="V261" s="38">
        <v>121704</v>
      </c>
      <c r="W261" s="39">
        <v>286</v>
      </c>
      <c r="X261" s="40">
        <v>285</v>
      </c>
      <c r="Y261" s="35">
        <v>8281</v>
      </c>
      <c r="Z261" s="36">
        <v>449</v>
      </c>
      <c r="AA261" s="37">
        <v>445</v>
      </c>
      <c r="AB261" s="38">
        <v>82</v>
      </c>
      <c r="AC261" s="94">
        <v>311</v>
      </c>
      <c r="AD261" s="42">
        <v>0</v>
      </c>
      <c r="AE261" s="34">
        <v>100</v>
      </c>
      <c r="AF261" s="43">
        <v>0</v>
      </c>
    </row>
    <row r="262" spans="1:32" s="3" customFormat="1" ht="18.75" customHeight="1">
      <c r="A262" s="142">
        <v>260</v>
      </c>
      <c r="B262" s="143" t="s">
        <v>3813</v>
      </c>
      <c r="C262" s="144" t="s">
        <v>1150</v>
      </c>
      <c r="D262" s="145" t="s">
        <v>3815</v>
      </c>
      <c r="E262" s="146" t="s">
        <v>3813</v>
      </c>
      <c r="F262" s="147">
        <v>257</v>
      </c>
      <c r="G262" s="148">
        <v>64551976</v>
      </c>
      <c r="H262" s="149">
        <v>300</v>
      </c>
      <c r="I262" s="150">
        <v>297</v>
      </c>
      <c r="J262" s="151">
        <v>65298546</v>
      </c>
      <c r="K262" s="152">
        <v>238</v>
      </c>
      <c r="L262" s="153">
        <v>236</v>
      </c>
      <c r="M262" s="148">
        <v>12832907</v>
      </c>
      <c r="N262" s="149">
        <v>451</v>
      </c>
      <c r="O262" s="150">
        <v>447</v>
      </c>
      <c r="P262" s="151">
        <v>6080212</v>
      </c>
      <c r="Q262" s="152">
        <v>267</v>
      </c>
      <c r="R262" s="153">
        <v>264</v>
      </c>
      <c r="S262" s="148">
        <v>51156279</v>
      </c>
      <c r="T262" s="149">
        <v>388</v>
      </c>
      <c r="U262" s="150">
        <v>385</v>
      </c>
      <c r="V262" s="151">
        <v>-2352896</v>
      </c>
      <c r="W262" s="152" t="s">
        <v>3813</v>
      </c>
      <c r="X262" s="153" t="s">
        <v>3813</v>
      </c>
      <c r="Y262" s="154" t="s">
        <v>3813</v>
      </c>
      <c r="Z262" s="149">
        <v>424</v>
      </c>
      <c r="AA262" s="150">
        <v>420</v>
      </c>
      <c r="AB262" s="151">
        <v>101</v>
      </c>
      <c r="AC262" s="156">
        <v>331</v>
      </c>
      <c r="AD262" s="146">
        <v>0</v>
      </c>
      <c r="AE262" s="157">
        <v>100</v>
      </c>
      <c r="AF262" s="158">
        <v>0</v>
      </c>
    </row>
    <row r="263" spans="1:32" s="3" customFormat="1" ht="18.75" customHeight="1">
      <c r="A263" s="174">
        <v>261</v>
      </c>
      <c r="B263" s="175">
        <v>240</v>
      </c>
      <c r="C263" s="176" t="s">
        <v>188</v>
      </c>
      <c r="D263" s="177" t="s">
        <v>3815</v>
      </c>
      <c r="E263" s="178" t="s">
        <v>3813</v>
      </c>
      <c r="F263" s="179">
        <v>258</v>
      </c>
      <c r="G263" s="180">
        <v>64104097</v>
      </c>
      <c r="H263" s="181">
        <v>303</v>
      </c>
      <c r="I263" s="182">
        <v>300</v>
      </c>
      <c r="J263" s="183">
        <v>65124994</v>
      </c>
      <c r="K263" s="184">
        <v>253</v>
      </c>
      <c r="L263" s="185">
        <v>251</v>
      </c>
      <c r="M263" s="180">
        <v>12074010</v>
      </c>
      <c r="N263" s="181">
        <v>232</v>
      </c>
      <c r="O263" s="182">
        <v>228</v>
      </c>
      <c r="P263" s="183">
        <v>23141860</v>
      </c>
      <c r="Q263" s="184">
        <v>455</v>
      </c>
      <c r="R263" s="185">
        <v>451</v>
      </c>
      <c r="S263" s="180">
        <v>27223011</v>
      </c>
      <c r="T263" s="181">
        <v>109</v>
      </c>
      <c r="U263" s="182">
        <v>108</v>
      </c>
      <c r="V263" s="183">
        <v>6149026</v>
      </c>
      <c r="W263" s="184">
        <v>50</v>
      </c>
      <c r="X263" s="185">
        <v>50</v>
      </c>
      <c r="Y263" s="180">
        <v>46193</v>
      </c>
      <c r="Z263" s="181">
        <v>311</v>
      </c>
      <c r="AA263" s="182">
        <v>307</v>
      </c>
      <c r="AB263" s="183">
        <v>230</v>
      </c>
      <c r="AC263" s="186">
        <v>322</v>
      </c>
      <c r="AD263" s="178">
        <v>0</v>
      </c>
      <c r="AE263" s="187">
        <v>100</v>
      </c>
      <c r="AF263" s="188">
        <v>0</v>
      </c>
    </row>
    <row r="264" spans="1:32" s="3" customFormat="1" ht="18.75" customHeight="1">
      <c r="A264" s="159">
        <v>262</v>
      </c>
      <c r="B264" s="160">
        <v>253</v>
      </c>
      <c r="C264" s="161" t="s">
        <v>189</v>
      </c>
      <c r="D264" s="162" t="s">
        <v>3815</v>
      </c>
      <c r="E264" s="163" t="s">
        <v>3813</v>
      </c>
      <c r="F264" s="164">
        <v>259</v>
      </c>
      <c r="G264" s="165">
        <v>63652559</v>
      </c>
      <c r="H264" s="166">
        <v>156</v>
      </c>
      <c r="I264" s="167">
        <v>155</v>
      </c>
      <c r="J264" s="168">
        <v>86032887</v>
      </c>
      <c r="K264" s="169">
        <v>477</v>
      </c>
      <c r="L264" s="170">
        <v>474</v>
      </c>
      <c r="M264" s="165">
        <v>-363956</v>
      </c>
      <c r="N264" s="166">
        <v>299</v>
      </c>
      <c r="O264" s="167">
        <v>295</v>
      </c>
      <c r="P264" s="168">
        <v>18065005</v>
      </c>
      <c r="Q264" s="169">
        <v>340</v>
      </c>
      <c r="R264" s="170">
        <v>337</v>
      </c>
      <c r="S264" s="165">
        <v>40852431</v>
      </c>
      <c r="T264" s="166">
        <v>333</v>
      </c>
      <c r="U264" s="167">
        <v>331</v>
      </c>
      <c r="V264" s="168">
        <v>130292</v>
      </c>
      <c r="W264" s="169">
        <v>278</v>
      </c>
      <c r="X264" s="170">
        <v>277</v>
      </c>
      <c r="Y264" s="165">
        <v>9200</v>
      </c>
      <c r="Z264" s="166">
        <v>466</v>
      </c>
      <c r="AA264" s="167">
        <v>462</v>
      </c>
      <c r="AB264" s="168">
        <v>61</v>
      </c>
      <c r="AC264" s="171">
        <v>351</v>
      </c>
      <c r="AD264" s="163">
        <v>0</v>
      </c>
      <c r="AE264" s="172">
        <v>100</v>
      </c>
      <c r="AF264" s="173">
        <v>0</v>
      </c>
    </row>
    <row r="265" spans="1:32" s="3" customFormat="1" ht="18.75" customHeight="1">
      <c r="A265" s="29">
        <v>263</v>
      </c>
      <c r="B265" s="30">
        <v>440</v>
      </c>
      <c r="C265" s="31" t="s">
        <v>190</v>
      </c>
      <c r="D265" s="32" t="s">
        <v>465</v>
      </c>
      <c r="E265" s="42" t="s">
        <v>3813</v>
      </c>
      <c r="F265" s="44">
        <v>260</v>
      </c>
      <c r="G265" s="35">
        <v>63600364</v>
      </c>
      <c r="H265" s="36">
        <v>13</v>
      </c>
      <c r="I265" s="37">
        <v>13</v>
      </c>
      <c r="J265" s="38">
        <v>131542804</v>
      </c>
      <c r="K265" s="39">
        <v>312</v>
      </c>
      <c r="L265" s="40">
        <v>310</v>
      </c>
      <c r="M265" s="35">
        <v>9760202</v>
      </c>
      <c r="N265" s="36">
        <v>119</v>
      </c>
      <c r="O265" s="37">
        <v>116</v>
      </c>
      <c r="P265" s="38">
        <v>38646175</v>
      </c>
      <c r="Q265" s="39">
        <v>196</v>
      </c>
      <c r="R265" s="40">
        <v>193</v>
      </c>
      <c r="S265" s="35">
        <v>65009507</v>
      </c>
      <c r="T265" s="36">
        <v>101</v>
      </c>
      <c r="U265" s="37">
        <v>100</v>
      </c>
      <c r="V265" s="38">
        <v>6561061</v>
      </c>
      <c r="W265" s="39" t="s">
        <v>3813</v>
      </c>
      <c r="X265" s="40" t="s">
        <v>3813</v>
      </c>
      <c r="Y265" s="41" t="s">
        <v>3813</v>
      </c>
      <c r="Z265" s="36">
        <v>500</v>
      </c>
      <c r="AA265" s="37">
        <v>496</v>
      </c>
      <c r="AB265" s="38">
        <v>25</v>
      </c>
      <c r="AC265" s="94">
        <v>400</v>
      </c>
      <c r="AD265" s="42">
        <v>0</v>
      </c>
      <c r="AE265" s="34">
        <v>100</v>
      </c>
      <c r="AF265" s="43">
        <v>0</v>
      </c>
    </row>
    <row r="266" spans="1:32" s="3" customFormat="1" ht="18.75" customHeight="1">
      <c r="A266" s="29">
        <v>264</v>
      </c>
      <c r="B266" s="30">
        <v>192</v>
      </c>
      <c r="C266" s="31" t="s">
        <v>191</v>
      </c>
      <c r="D266" s="32" t="s">
        <v>3374</v>
      </c>
      <c r="E266" s="42" t="s">
        <v>3813</v>
      </c>
      <c r="F266" s="44">
        <v>261</v>
      </c>
      <c r="G266" s="35">
        <v>63534127</v>
      </c>
      <c r="H266" s="36">
        <v>310</v>
      </c>
      <c r="I266" s="37">
        <v>307</v>
      </c>
      <c r="J266" s="38">
        <v>64205408</v>
      </c>
      <c r="K266" s="39">
        <v>487</v>
      </c>
      <c r="L266" s="40">
        <v>484</v>
      </c>
      <c r="M266" s="35">
        <v>-4618769</v>
      </c>
      <c r="N266" s="36">
        <v>494</v>
      </c>
      <c r="O266" s="37">
        <v>490</v>
      </c>
      <c r="P266" s="38">
        <v>-3826270</v>
      </c>
      <c r="Q266" s="39">
        <v>431</v>
      </c>
      <c r="R266" s="40">
        <v>427</v>
      </c>
      <c r="S266" s="35">
        <v>30388115</v>
      </c>
      <c r="T266" s="36">
        <v>472</v>
      </c>
      <c r="U266" s="37">
        <v>469</v>
      </c>
      <c r="V266" s="38">
        <v>-12830377</v>
      </c>
      <c r="W266" s="39">
        <v>422</v>
      </c>
      <c r="X266" s="40">
        <v>421</v>
      </c>
      <c r="Y266" s="35">
        <v>101</v>
      </c>
      <c r="Z266" s="36">
        <v>284</v>
      </c>
      <c r="AA266" s="37">
        <v>280</v>
      </c>
      <c r="AB266" s="38">
        <v>254</v>
      </c>
      <c r="AC266" s="94">
        <v>311</v>
      </c>
      <c r="AD266" s="42">
        <v>0</v>
      </c>
      <c r="AE266" s="34">
        <v>100</v>
      </c>
      <c r="AF266" s="43">
        <v>0</v>
      </c>
    </row>
    <row r="267" spans="1:32" s="3" customFormat="1" ht="18.75" customHeight="1">
      <c r="A267" s="45">
        <v>265</v>
      </c>
      <c r="B267" s="46">
        <v>391</v>
      </c>
      <c r="C267" s="47" t="s">
        <v>192</v>
      </c>
      <c r="D267" s="48" t="s">
        <v>3369</v>
      </c>
      <c r="E267" s="49" t="s">
        <v>3813</v>
      </c>
      <c r="F267" s="50">
        <v>262</v>
      </c>
      <c r="G267" s="51">
        <v>63335714</v>
      </c>
      <c r="H267" s="52">
        <v>311</v>
      </c>
      <c r="I267" s="53">
        <v>308</v>
      </c>
      <c r="J267" s="54">
        <v>64189271</v>
      </c>
      <c r="K267" s="55">
        <v>122</v>
      </c>
      <c r="L267" s="56">
        <v>120</v>
      </c>
      <c r="M267" s="51">
        <v>19549417</v>
      </c>
      <c r="N267" s="52">
        <v>383</v>
      </c>
      <c r="O267" s="53">
        <v>379</v>
      </c>
      <c r="P267" s="54">
        <v>11846773</v>
      </c>
      <c r="Q267" s="55">
        <v>476</v>
      </c>
      <c r="R267" s="56">
        <v>472</v>
      </c>
      <c r="S267" s="51">
        <v>22547004</v>
      </c>
      <c r="T267" s="52">
        <v>167</v>
      </c>
      <c r="U267" s="53">
        <v>165</v>
      </c>
      <c r="V267" s="54">
        <v>3353950</v>
      </c>
      <c r="W267" s="55">
        <v>409</v>
      </c>
      <c r="X267" s="56">
        <v>408</v>
      </c>
      <c r="Y267" s="51">
        <v>267</v>
      </c>
      <c r="Z267" s="52">
        <v>19</v>
      </c>
      <c r="AA267" s="53">
        <v>18</v>
      </c>
      <c r="AB267" s="54">
        <v>1138</v>
      </c>
      <c r="AC267" s="95">
        <v>311</v>
      </c>
      <c r="AD267" s="49">
        <v>0</v>
      </c>
      <c r="AE267" s="57">
        <v>100</v>
      </c>
      <c r="AF267" s="58">
        <v>0</v>
      </c>
    </row>
    <row r="268" spans="1:32" s="3" customFormat="1" ht="18.75" customHeight="1">
      <c r="A268" s="15">
        <v>266</v>
      </c>
      <c r="B268" s="16">
        <v>268</v>
      </c>
      <c r="C268" s="17" t="s">
        <v>193</v>
      </c>
      <c r="D268" s="18" t="s">
        <v>2999</v>
      </c>
      <c r="E268" s="60" t="s">
        <v>3813</v>
      </c>
      <c r="F268" s="27">
        <v>263</v>
      </c>
      <c r="G268" s="21">
        <v>63332756</v>
      </c>
      <c r="H268" s="22">
        <v>285</v>
      </c>
      <c r="I268" s="23">
        <v>282</v>
      </c>
      <c r="J268" s="24">
        <v>66597930</v>
      </c>
      <c r="K268" s="25">
        <v>335</v>
      </c>
      <c r="L268" s="26">
        <v>333</v>
      </c>
      <c r="M268" s="21">
        <v>8803112</v>
      </c>
      <c r="N268" s="22">
        <v>94</v>
      </c>
      <c r="O268" s="23">
        <v>91</v>
      </c>
      <c r="P268" s="24">
        <v>43941852</v>
      </c>
      <c r="Q268" s="25">
        <v>167</v>
      </c>
      <c r="R268" s="26">
        <v>164</v>
      </c>
      <c r="S268" s="21">
        <v>72975789</v>
      </c>
      <c r="T268" s="22">
        <v>205</v>
      </c>
      <c r="U268" s="23">
        <v>203</v>
      </c>
      <c r="V268" s="24">
        <v>2283218</v>
      </c>
      <c r="W268" s="25">
        <v>84</v>
      </c>
      <c r="X268" s="26">
        <v>83</v>
      </c>
      <c r="Y268" s="21">
        <v>37691</v>
      </c>
      <c r="Z268" s="22">
        <v>122</v>
      </c>
      <c r="AA268" s="23">
        <v>120</v>
      </c>
      <c r="AB268" s="24">
        <v>518</v>
      </c>
      <c r="AC268" s="93">
        <v>321</v>
      </c>
      <c r="AD268" s="19">
        <v>0</v>
      </c>
      <c r="AE268" s="27">
        <v>100</v>
      </c>
      <c r="AF268" s="28">
        <v>0</v>
      </c>
    </row>
    <row r="269" spans="1:32" s="3" customFormat="1" ht="18.75" customHeight="1">
      <c r="A269" s="159">
        <v>267</v>
      </c>
      <c r="B269" s="160">
        <v>234</v>
      </c>
      <c r="C269" s="161" t="s">
        <v>194</v>
      </c>
      <c r="D269" s="162" t="s">
        <v>3815</v>
      </c>
      <c r="E269" s="163" t="s">
        <v>3813</v>
      </c>
      <c r="F269" s="164">
        <v>264</v>
      </c>
      <c r="G269" s="165">
        <v>63274527</v>
      </c>
      <c r="H269" s="166">
        <v>317</v>
      </c>
      <c r="I269" s="167">
        <v>314</v>
      </c>
      <c r="J269" s="168">
        <v>63636043</v>
      </c>
      <c r="K269" s="169">
        <v>161</v>
      </c>
      <c r="L269" s="170">
        <v>159</v>
      </c>
      <c r="M269" s="165">
        <v>15958483</v>
      </c>
      <c r="N269" s="166">
        <v>14</v>
      </c>
      <c r="O269" s="167">
        <v>13</v>
      </c>
      <c r="P269" s="168">
        <v>111431061</v>
      </c>
      <c r="Q269" s="169">
        <v>39</v>
      </c>
      <c r="R269" s="170">
        <v>38</v>
      </c>
      <c r="S269" s="165">
        <v>135084788</v>
      </c>
      <c r="T269" s="166">
        <v>137</v>
      </c>
      <c r="U269" s="167">
        <v>135</v>
      </c>
      <c r="V269" s="168">
        <v>4530225</v>
      </c>
      <c r="W269" s="169">
        <v>170</v>
      </c>
      <c r="X269" s="170">
        <v>169</v>
      </c>
      <c r="Y269" s="165">
        <v>22442</v>
      </c>
      <c r="Z269" s="166">
        <v>97</v>
      </c>
      <c r="AA269" s="167">
        <v>95</v>
      </c>
      <c r="AB269" s="168">
        <v>584</v>
      </c>
      <c r="AC269" s="171">
        <v>321</v>
      </c>
      <c r="AD269" s="163">
        <v>0</v>
      </c>
      <c r="AE269" s="172">
        <v>100</v>
      </c>
      <c r="AF269" s="173">
        <v>0</v>
      </c>
    </row>
    <row r="270" spans="1:32" s="3" customFormat="1" ht="18.75" customHeight="1">
      <c r="A270" s="29">
        <v>268</v>
      </c>
      <c r="B270" s="30">
        <v>206</v>
      </c>
      <c r="C270" s="31" t="s">
        <v>195</v>
      </c>
      <c r="D270" s="32" t="s">
        <v>3369</v>
      </c>
      <c r="E270" s="42" t="s">
        <v>3813</v>
      </c>
      <c r="F270" s="44">
        <v>265</v>
      </c>
      <c r="G270" s="35">
        <v>63257413</v>
      </c>
      <c r="H270" s="36">
        <v>297</v>
      </c>
      <c r="I270" s="37">
        <v>294</v>
      </c>
      <c r="J270" s="38">
        <v>65578814</v>
      </c>
      <c r="K270" s="39">
        <v>213</v>
      </c>
      <c r="L270" s="40">
        <v>211</v>
      </c>
      <c r="M270" s="35">
        <v>14140071</v>
      </c>
      <c r="N270" s="36">
        <v>73</v>
      </c>
      <c r="O270" s="37">
        <v>71</v>
      </c>
      <c r="P270" s="38">
        <v>53263310</v>
      </c>
      <c r="Q270" s="39">
        <v>189</v>
      </c>
      <c r="R270" s="40">
        <v>186</v>
      </c>
      <c r="S270" s="35">
        <v>67029215</v>
      </c>
      <c r="T270" s="36">
        <v>67</v>
      </c>
      <c r="U270" s="37">
        <v>67</v>
      </c>
      <c r="V270" s="38">
        <v>8807877</v>
      </c>
      <c r="W270" s="39">
        <v>321</v>
      </c>
      <c r="X270" s="40">
        <v>320</v>
      </c>
      <c r="Y270" s="35">
        <v>5646</v>
      </c>
      <c r="Z270" s="36">
        <v>230</v>
      </c>
      <c r="AA270" s="37">
        <v>227</v>
      </c>
      <c r="AB270" s="38">
        <v>320</v>
      </c>
      <c r="AC270" s="94">
        <v>321</v>
      </c>
      <c r="AD270" s="42">
        <v>0</v>
      </c>
      <c r="AE270" s="34">
        <v>100</v>
      </c>
      <c r="AF270" s="43">
        <v>0</v>
      </c>
    </row>
    <row r="271" spans="1:32" s="3" customFormat="1" ht="18.75" customHeight="1">
      <c r="A271" s="159">
        <v>269</v>
      </c>
      <c r="B271" s="160">
        <v>91</v>
      </c>
      <c r="C271" s="161" t="s">
        <v>196</v>
      </c>
      <c r="D271" s="162" t="s">
        <v>3815</v>
      </c>
      <c r="E271" s="193" t="s">
        <v>3813</v>
      </c>
      <c r="F271" s="172">
        <v>266</v>
      </c>
      <c r="G271" s="165">
        <v>63170871</v>
      </c>
      <c r="H271" s="166">
        <v>178</v>
      </c>
      <c r="I271" s="167">
        <v>177</v>
      </c>
      <c r="J271" s="168">
        <v>82049541</v>
      </c>
      <c r="K271" s="169">
        <v>17</v>
      </c>
      <c r="L271" s="170">
        <v>16</v>
      </c>
      <c r="M271" s="165">
        <v>40846542</v>
      </c>
      <c r="N271" s="166">
        <v>491</v>
      </c>
      <c r="O271" s="167">
        <v>487</v>
      </c>
      <c r="P271" s="168">
        <v>-731188</v>
      </c>
      <c r="Q271" s="169">
        <v>242</v>
      </c>
      <c r="R271" s="170">
        <v>239</v>
      </c>
      <c r="S271" s="165">
        <v>54184492</v>
      </c>
      <c r="T271" s="166">
        <v>484</v>
      </c>
      <c r="U271" s="167">
        <v>481</v>
      </c>
      <c r="V271" s="168">
        <v>-20654409</v>
      </c>
      <c r="W271" s="169">
        <v>42</v>
      </c>
      <c r="X271" s="170">
        <v>42</v>
      </c>
      <c r="Y271" s="165">
        <v>48758</v>
      </c>
      <c r="Z271" s="166">
        <v>3</v>
      </c>
      <c r="AA271" s="167">
        <v>3</v>
      </c>
      <c r="AB271" s="168">
        <v>1455</v>
      </c>
      <c r="AC271" s="171">
        <v>322</v>
      </c>
      <c r="AD271" s="163">
        <v>0</v>
      </c>
      <c r="AE271" s="172">
        <v>100</v>
      </c>
      <c r="AF271" s="173">
        <v>0</v>
      </c>
    </row>
    <row r="272" spans="1:32" s="3" customFormat="1" ht="18.75" customHeight="1">
      <c r="A272" s="45">
        <v>270</v>
      </c>
      <c r="B272" s="46">
        <v>263</v>
      </c>
      <c r="C272" s="47" t="s">
        <v>197</v>
      </c>
      <c r="D272" s="48" t="s">
        <v>198</v>
      </c>
      <c r="E272" s="49" t="s">
        <v>3813</v>
      </c>
      <c r="F272" s="50">
        <v>267</v>
      </c>
      <c r="G272" s="51">
        <v>63005000</v>
      </c>
      <c r="H272" s="52">
        <v>312</v>
      </c>
      <c r="I272" s="53">
        <v>309</v>
      </c>
      <c r="J272" s="54">
        <v>63840388</v>
      </c>
      <c r="K272" s="55">
        <v>308</v>
      </c>
      <c r="L272" s="56">
        <v>306</v>
      </c>
      <c r="M272" s="51">
        <v>9857396</v>
      </c>
      <c r="N272" s="52">
        <v>187</v>
      </c>
      <c r="O272" s="53">
        <v>184</v>
      </c>
      <c r="P272" s="54">
        <v>27811230</v>
      </c>
      <c r="Q272" s="55">
        <v>329</v>
      </c>
      <c r="R272" s="56">
        <v>326</v>
      </c>
      <c r="S272" s="51">
        <v>42265568</v>
      </c>
      <c r="T272" s="52">
        <v>150</v>
      </c>
      <c r="U272" s="53">
        <v>148</v>
      </c>
      <c r="V272" s="54">
        <v>4032641</v>
      </c>
      <c r="W272" s="55">
        <v>120</v>
      </c>
      <c r="X272" s="56">
        <v>119</v>
      </c>
      <c r="Y272" s="51">
        <v>27695</v>
      </c>
      <c r="Z272" s="52">
        <v>141</v>
      </c>
      <c r="AA272" s="53">
        <v>139</v>
      </c>
      <c r="AB272" s="54">
        <v>465</v>
      </c>
      <c r="AC272" s="95">
        <v>355</v>
      </c>
      <c r="AD272" s="49">
        <v>0</v>
      </c>
      <c r="AE272" s="57">
        <v>100</v>
      </c>
      <c r="AF272" s="58">
        <v>0</v>
      </c>
    </row>
    <row r="273" spans="1:32" s="3" customFormat="1" ht="18.75" customHeight="1">
      <c r="A273" s="15">
        <v>271</v>
      </c>
      <c r="B273" s="16">
        <v>286</v>
      </c>
      <c r="C273" s="17" t="s">
        <v>199</v>
      </c>
      <c r="D273" s="18" t="s">
        <v>465</v>
      </c>
      <c r="E273" s="19" t="s">
        <v>3813</v>
      </c>
      <c r="F273" s="20">
        <v>268</v>
      </c>
      <c r="G273" s="21">
        <v>62989923</v>
      </c>
      <c r="H273" s="22">
        <v>247</v>
      </c>
      <c r="I273" s="23">
        <v>244</v>
      </c>
      <c r="J273" s="24">
        <v>72614517</v>
      </c>
      <c r="K273" s="25">
        <v>287</v>
      </c>
      <c r="L273" s="26">
        <v>285</v>
      </c>
      <c r="M273" s="21">
        <v>10687024</v>
      </c>
      <c r="N273" s="22">
        <v>382</v>
      </c>
      <c r="O273" s="23">
        <v>378</v>
      </c>
      <c r="P273" s="24">
        <v>11885528</v>
      </c>
      <c r="Q273" s="25">
        <v>421</v>
      </c>
      <c r="R273" s="26">
        <v>418</v>
      </c>
      <c r="S273" s="21">
        <v>31801734</v>
      </c>
      <c r="T273" s="22">
        <v>350</v>
      </c>
      <c r="U273" s="23">
        <v>347</v>
      </c>
      <c r="V273" s="24">
        <v>-577670</v>
      </c>
      <c r="W273" s="25">
        <v>107</v>
      </c>
      <c r="X273" s="26">
        <v>106</v>
      </c>
      <c r="Y273" s="21">
        <v>31570</v>
      </c>
      <c r="Z273" s="22">
        <v>353</v>
      </c>
      <c r="AA273" s="23">
        <v>349</v>
      </c>
      <c r="AB273" s="24">
        <v>182</v>
      </c>
      <c r="AC273" s="93">
        <v>384</v>
      </c>
      <c r="AD273" s="19">
        <v>0</v>
      </c>
      <c r="AE273" s="27">
        <v>51</v>
      </c>
      <c r="AF273" s="28">
        <v>49</v>
      </c>
    </row>
    <row r="274" spans="1:32" s="3" customFormat="1" ht="18.75" customHeight="1">
      <c r="A274" s="29">
        <v>272</v>
      </c>
      <c r="B274" s="30">
        <v>223</v>
      </c>
      <c r="C274" s="31" t="s">
        <v>200</v>
      </c>
      <c r="D274" s="32" t="s">
        <v>3372</v>
      </c>
      <c r="E274" s="42" t="s">
        <v>3813</v>
      </c>
      <c r="F274" s="44">
        <v>269</v>
      </c>
      <c r="G274" s="35">
        <v>62860094</v>
      </c>
      <c r="H274" s="36">
        <v>315</v>
      </c>
      <c r="I274" s="37">
        <v>312</v>
      </c>
      <c r="J274" s="38">
        <v>63660080</v>
      </c>
      <c r="K274" s="39">
        <v>325</v>
      </c>
      <c r="L274" s="40">
        <v>323</v>
      </c>
      <c r="M274" s="35">
        <v>9156059</v>
      </c>
      <c r="N274" s="36">
        <v>227</v>
      </c>
      <c r="O274" s="37">
        <v>223</v>
      </c>
      <c r="P274" s="38">
        <v>23601349</v>
      </c>
      <c r="Q274" s="39">
        <v>433</v>
      </c>
      <c r="R274" s="40">
        <v>429</v>
      </c>
      <c r="S274" s="35">
        <v>30164012</v>
      </c>
      <c r="T274" s="36">
        <v>84</v>
      </c>
      <c r="U274" s="37">
        <v>84</v>
      </c>
      <c r="V274" s="38">
        <v>7319221</v>
      </c>
      <c r="W274" s="39">
        <v>48</v>
      </c>
      <c r="X274" s="40">
        <v>48</v>
      </c>
      <c r="Y274" s="35">
        <v>47032</v>
      </c>
      <c r="Z274" s="36">
        <v>434</v>
      </c>
      <c r="AA274" s="37">
        <v>430</v>
      </c>
      <c r="AB274" s="38">
        <v>95</v>
      </c>
      <c r="AC274" s="94">
        <v>372</v>
      </c>
      <c r="AD274" s="42">
        <v>0</v>
      </c>
      <c r="AE274" s="34">
        <v>100</v>
      </c>
      <c r="AF274" s="43">
        <v>0</v>
      </c>
    </row>
    <row r="275" spans="1:32" s="3" customFormat="1" ht="18.75" customHeight="1">
      <c r="A275" s="29">
        <v>273</v>
      </c>
      <c r="B275" s="30">
        <v>99</v>
      </c>
      <c r="C275" s="31" t="s">
        <v>201</v>
      </c>
      <c r="D275" s="32" t="s">
        <v>465</v>
      </c>
      <c r="E275" s="42" t="s">
        <v>3813</v>
      </c>
      <c r="F275" s="44">
        <v>270</v>
      </c>
      <c r="G275" s="35">
        <v>62833010</v>
      </c>
      <c r="H275" s="36">
        <v>212</v>
      </c>
      <c r="I275" s="37">
        <v>209</v>
      </c>
      <c r="J275" s="38">
        <v>78016880</v>
      </c>
      <c r="K275" s="39">
        <v>31</v>
      </c>
      <c r="L275" s="40">
        <v>30</v>
      </c>
      <c r="M275" s="35">
        <v>34648256</v>
      </c>
      <c r="N275" s="36">
        <v>321</v>
      </c>
      <c r="O275" s="37">
        <v>317</v>
      </c>
      <c r="P275" s="38">
        <v>16221895</v>
      </c>
      <c r="Q275" s="39">
        <v>200</v>
      </c>
      <c r="R275" s="40">
        <v>197</v>
      </c>
      <c r="S275" s="35">
        <v>64573015</v>
      </c>
      <c r="T275" s="36">
        <v>324</v>
      </c>
      <c r="U275" s="37">
        <v>322</v>
      </c>
      <c r="V275" s="38">
        <v>190026</v>
      </c>
      <c r="W275" s="39">
        <v>151</v>
      </c>
      <c r="X275" s="40">
        <v>150</v>
      </c>
      <c r="Y275" s="35">
        <v>24501</v>
      </c>
      <c r="Z275" s="36">
        <v>193</v>
      </c>
      <c r="AA275" s="37">
        <v>190</v>
      </c>
      <c r="AB275" s="38">
        <v>379</v>
      </c>
      <c r="AC275" s="94">
        <v>321</v>
      </c>
      <c r="AD275" s="42">
        <v>0</v>
      </c>
      <c r="AE275" s="34">
        <v>100</v>
      </c>
      <c r="AF275" s="43">
        <v>0</v>
      </c>
    </row>
    <row r="276" spans="1:32" s="3" customFormat="1" ht="18.75" customHeight="1">
      <c r="A276" s="29">
        <v>274</v>
      </c>
      <c r="B276" s="30">
        <v>362</v>
      </c>
      <c r="C276" s="31" t="s">
        <v>202</v>
      </c>
      <c r="D276" s="32" t="s">
        <v>1737</v>
      </c>
      <c r="E276" s="42" t="s">
        <v>3813</v>
      </c>
      <c r="F276" s="44">
        <v>271</v>
      </c>
      <c r="G276" s="35">
        <v>62823292</v>
      </c>
      <c r="H276" s="36">
        <v>319</v>
      </c>
      <c r="I276" s="37">
        <v>316</v>
      </c>
      <c r="J276" s="38">
        <v>63470970</v>
      </c>
      <c r="K276" s="39">
        <v>370</v>
      </c>
      <c r="L276" s="40">
        <v>368</v>
      </c>
      <c r="M276" s="35">
        <v>7755563</v>
      </c>
      <c r="N276" s="36">
        <v>56</v>
      </c>
      <c r="O276" s="37">
        <v>55</v>
      </c>
      <c r="P276" s="38">
        <v>64574134</v>
      </c>
      <c r="Q276" s="39">
        <v>88</v>
      </c>
      <c r="R276" s="40">
        <v>86</v>
      </c>
      <c r="S276" s="35">
        <v>101476467</v>
      </c>
      <c r="T276" s="36">
        <v>461</v>
      </c>
      <c r="U276" s="37">
        <v>458</v>
      </c>
      <c r="V276" s="38">
        <v>-9635963</v>
      </c>
      <c r="W276" s="39">
        <v>388</v>
      </c>
      <c r="X276" s="40">
        <v>387</v>
      </c>
      <c r="Y276" s="35">
        <v>1023</v>
      </c>
      <c r="Z276" s="36">
        <v>388</v>
      </c>
      <c r="AA276" s="37">
        <v>384</v>
      </c>
      <c r="AB276" s="38">
        <v>136</v>
      </c>
      <c r="AC276" s="94">
        <v>341</v>
      </c>
      <c r="AD276" s="42">
        <v>0</v>
      </c>
      <c r="AE276" s="34">
        <v>51</v>
      </c>
      <c r="AF276" s="43">
        <v>49</v>
      </c>
    </row>
    <row r="277" spans="1:32" s="3" customFormat="1" ht="18.75" customHeight="1">
      <c r="A277" s="142">
        <v>275</v>
      </c>
      <c r="B277" s="143">
        <v>108</v>
      </c>
      <c r="C277" s="144" t="s">
        <v>203</v>
      </c>
      <c r="D277" s="145" t="s">
        <v>3815</v>
      </c>
      <c r="E277" s="146" t="s">
        <v>3813</v>
      </c>
      <c r="F277" s="147">
        <v>272</v>
      </c>
      <c r="G277" s="148">
        <v>62733630</v>
      </c>
      <c r="H277" s="149">
        <v>325</v>
      </c>
      <c r="I277" s="150">
        <v>322</v>
      </c>
      <c r="J277" s="151">
        <v>62733630</v>
      </c>
      <c r="K277" s="152">
        <v>434</v>
      </c>
      <c r="L277" s="153">
        <v>432</v>
      </c>
      <c r="M277" s="148">
        <v>4226150</v>
      </c>
      <c r="N277" s="149">
        <v>462</v>
      </c>
      <c r="O277" s="150">
        <v>458</v>
      </c>
      <c r="P277" s="151">
        <v>4550987</v>
      </c>
      <c r="Q277" s="152">
        <v>429</v>
      </c>
      <c r="R277" s="153">
        <v>425</v>
      </c>
      <c r="S277" s="148">
        <v>30902431</v>
      </c>
      <c r="T277" s="149">
        <v>435</v>
      </c>
      <c r="U277" s="150">
        <v>432</v>
      </c>
      <c r="V277" s="151">
        <v>-5361861</v>
      </c>
      <c r="W277" s="152">
        <v>47</v>
      </c>
      <c r="X277" s="153">
        <v>47</v>
      </c>
      <c r="Y277" s="148">
        <v>47167</v>
      </c>
      <c r="Z277" s="149">
        <v>49</v>
      </c>
      <c r="AA277" s="150">
        <v>47</v>
      </c>
      <c r="AB277" s="151">
        <v>770</v>
      </c>
      <c r="AC277" s="156">
        <v>322</v>
      </c>
      <c r="AD277" s="146">
        <v>0</v>
      </c>
      <c r="AE277" s="157">
        <v>100</v>
      </c>
      <c r="AF277" s="158">
        <v>0</v>
      </c>
    </row>
    <row r="278" spans="1:32" s="3" customFormat="1" ht="18.75" customHeight="1">
      <c r="A278" s="174">
        <v>276</v>
      </c>
      <c r="B278" s="175">
        <v>202</v>
      </c>
      <c r="C278" s="176" t="s">
        <v>204</v>
      </c>
      <c r="D278" s="177" t="s">
        <v>3815</v>
      </c>
      <c r="E278" s="178" t="s">
        <v>3813</v>
      </c>
      <c r="F278" s="179">
        <v>273</v>
      </c>
      <c r="G278" s="180">
        <v>62595099</v>
      </c>
      <c r="H278" s="181">
        <v>233</v>
      </c>
      <c r="I278" s="182">
        <v>230</v>
      </c>
      <c r="J278" s="183">
        <v>74579016</v>
      </c>
      <c r="K278" s="184">
        <v>114</v>
      </c>
      <c r="L278" s="185">
        <v>112</v>
      </c>
      <c r="M278" s="180">
        <v>20416669</v>
      </c>
      <c r="N278" s="181">
        <v>188</v>
      </c>
      <c r="O278" s="182">
        <v>185</v>
      </c>
      <c r="P278" s="183">
        <v>27595426</v>
      </c>
      <c r="Q278" s="184">
        <v>289</v>
      </c>
      <c r="R278" s="185">
        <v>286</v>
      </c>
      <c r="S278" s="180">
        <v>47909374</v>
      </c>
      <c r="T278" s="181">
        <v>99</v>
      </c>
      <c r="U278" s="182">
        <v>98</v>
      </c>
      <c r="V278" s="183">
        <v>6674612</v>
      </c>
      <c r="W278" s="184">
        <v>238</v>
      </c>
      <c r="X278" s="185">
        <v>237</v>
      </c>
      <c r="Y278" s="180">
        <v>13084</v>
      </c>
      <c r="Z278" s="181">
        <v>379</v>
      </c>
      <c r="AA278" s="182">
        <v>375</v>
      </c>
      <c r="AB278" s="183">
        <v>144</v>
      </c>
      <c r="AC278" s="186">
        <v>372</v>
      </c>
      <c r="AD278" s="178">
        <v>0</v>
      </c>
      <c r="AE278" s="187">
        <v>100</v>
      </c>
      <c r="AF278" s="188">
        <v>0</v>
      </c>
    </row>
    <row r="279" spans="1:32" s="3" customFormat="1" ht="18.75" customHeight="1">
      <c r="A279" s="29">
        <v>277</v>
      </c>
      <c r="B279" s="30">
        <v>186</v>
      </c>
      <c r="C279" s="31" t="s">
        <v>205</v>
      </c>
      <c r="D279" s="32" t="s">
        <v>465</v>
      </c>
      <c r="E279" s="42" t="s">
        <v>3813</v>
      </c>
      <c r="F279" s="44">
        <v>274</v>
      </c>
      <c r="G279" s="35">
        <v>62416897</v>
      </c>
      <c r="H279" s="36">
        <v>321</v>
      </c>
      <c r="I279" s="37">
        <v>318</v>
      </c>
      <c r="J279" s="38">
        <v>63121931</v>
      </c>
      <c r="K279" s="39" t="s">
        <v>3813</v>
      </c>
      <c r="L279" s="40" t="s">
        <v>3813</v>
      </c>
      <c r="M279" s="41" t="s">
        <v>3813</v>
      </c>
      <c r="N279" s="36">
        <v>271</v>
      </c>
      <c r="O279" s="37">
        <v>267</v>
      </c>
      <c r="P279" s="38">
        <v>20169576</v>
      </c>
      <c r="Q279" s="39">
        <v>363</v>
      </c>
      <c r="R279" s="40">
        <v>360</v>
      </c>
      <c r="S279" s="35">
        <v>38593100</v>
      </c>
      <c r="T279" s="36" t="s">
        <v>3813</v>
      </c>
      <c r="U279" s="37" t="s">
        <v>3813</v>
      </c>
      <c r="V279" s="59" t="s">
        <v>3813</v>
      </c>
      <c r="W279" s="39">
        <v>164</v>
      </c>
      <c r="X279" s="40">
        <v>163</v>
      </c>
      <c r="Y279" s="35">
        <v>23244</v>
      </c>
      <c r="Z279" s="36">
        <v>440</v>
      </c>
      <c r="AA279" s="37">
        <v>436</v>
      </c>
      <c r="AB279" s="38">
        <v>89</v>
      </c>
      <c r="AC279" s="94">
        <v>321</v>
      </c>
      <c r="AD279" s="42">
        <v>0</v>
      </c>
      <c r="AE279" s="34">
        <v>100</v>
      </c>
      <c r="AF279" s="43">
        <v>0</v>
      </c>
    </row>
    <row r="280" spans="1:32" s="3" customFormat="1" ht="18.75" customHeight="1">
      <c r="A280" s="29">
        <v>278</v>
      </c>
      <c r="B280" s="30">
        <v>236</v>
      </c>
      <c r="C280" s="31" t="s">
        <v>206</v>
      </c>
      <c r="D280" s="32" t="s">
        <v>3369</v>
      </c>
      <c r="E280" s="42" t="s">
        <v>3813</v>
      </c>
      <c r="F280" s="44">
        <v>275</v>
      </c>
      <c r="G280" s="35">
        <v>62389243</v>
      </c>
      <c r="H280" s="36">
        <v>320</v>
      </c>
      <c r="I280" s="37">
        <v>317</v>
      </c>
      <c r="J280" s="38">
        <v>63171614</v>
      </c>
      <c r="K280" s="39">
        <v>273</v>
      </c>
      <c r="L280" s="40">
        <v>271</v>
      </c>
      <c r="M280" s="35">
        <v>11093134</v>
      </c>
      <c r="N280" s="36">
        <v>74</v>
      </c>
      <c r="O280" s="37">
        <v>72</v>
      </c>
      <c r="P280" s="38">
        <v>52574539</v>
      </c>
      <c r="Q280" s="39">
        <v>198</v>
      </c>
      <c r="R280" s="40">
        <v>195</v>
      </c>
      <c r="S280" s="35">
        <v>64749963</v>
      </c>
      <c r="T280" s="36">
        <v>181</v>
      </c>
      <c r="U280" s="37">
        <v>179</v>
      </c>
      <c r="V280" s="38">
        <v>2917694</v>
      </c>
      <c r="W280" s="39">
        <v>385</v>
      </c>
      <c r="X280" s="40">
        <v>384</v>
      </c>
      <c r="Y280" s="35">
        <v>1167</v>
      </c>
      <c r="Z280" s="36">
        <v>251</v>
      </c>
      <c r="AA280" s="37">
        <v>247</v>
      </c>
      <c r="AB280" s="38">
        <v>297</v>
      </c>
      <c r="AC280" s="94">
        <v>321</v>
      </c>
      <c r="AD280" s="42">
        <v>0</v>
      </c>
      <c r="AE280" s="34">
        <v>100</v>
      </c>
      <c r="AF280" s="43">
        <v>0</v>
      </c>
    </row>
    <row r="281" spans="1:32" s="3" customFormat="1" ht="18.75" customHeight="1">
      <c r="A281" s="29">
        <v>279</v>
      </c>
      <c r="B281" s="30">
        <v>373</v>
      </c>
      <c r="C281" s="31" t="s">
        <v>207</v>
      </c>
      <c r="D281" s="32" t="s">
        <v>2988</v>
      </c>
      <c r="E281" s="42" t="s">
        <v>3813</v>
      </c>
      <c r="F281" s="44">
        <v>276</v>
      </c>
      <c r="G281" s="35">
        <v>62278890</v>
      </c>
      <c r="H281" s="36">
        <v>327</v>
      </c>
      <c r="I281" s="37">
        <v>324</v>
      </c>
      <c r="J281" s="38">
        <v>62554506</v>
      </c>
      <c r="K281" s="39">
        <v>265</v>
      </c>
      <c r="L281" s="40">
        <v>263</v>
      </c>
      <c r="M281" s="35">
        <v>11417943</v>
      </c>
      <c r="N281" s="36">
        <v>246</v>
      </c>
      <c r="O281" s="37">
        <v>242</v>
      </c>
      <c r="P281" s="38">
        <v>22156996</v>
      </c>
      <c r="Q281" s="39">
        <v>410</v>
      </c>
      <c r="R281" s="40">
        <v>407</v>
      </c>
      <c r="S281" s="35">
        <v>32888079</v>
      </c>
      <c r="T281" s="36">
        <v>66</v>
      </c>
      <c r="U281" s="37">
        <v>66</v>
      </c>
      <c r="V281" s="38">
        <v>8904270</v>
      </c>
      <c r="W281" s="39">
        <v>403</v>
      </c>
      <c r="X281" s="40">
        <v>402</v>
      </c>
      <c r="Y281" s="35">
        <v>344</v>
      </c>
      <c r="Z281" s="36">
        <v>420</v>
      </c>
      <c r="AA281" s="37">
        <v>416</v>
      </c>
      <c r="AB281" s="38">
        <v>103</v>
      </c>
      <c r="AC281" s="94">
        <v>311</v>
      </c>
      <c r="AD281" s="42">
        <v>0</v>
      </c>
      <c r="AE281" s="34">
        <v>100</v>
      </c>
      <c r="AF281" s="43">
        <v>0</v>
      </c>
    </row>
    <row r="282" spans="1:32" s="3" customFormat="1" ht="18.75" customHeight="1">
      <c r="A282" s="45">
        <v>280</v>
      </c>
      <c r="B282" s="46">
        <v>246</v>
      </c>
      <c r="C282" s="47" t="s">
        <v>208</v>
      </c>
      <c r="D282" s="48" t="s">
        <v>2083</v>
      </c>
      <c r="E282" s="49" t="s">
        <v>3813</v>
      </c>
      <c r="F282" s="50">
        <v>277</v>
      </c>
      <c r="G282" s="51">
        <v>62148872</v>
      </c>
      <c r="H282" s="52">
        <v>296</v>
      </c>
      <c r="I282" s="53">
        <v>293</v>
      </c>
      <c r="J282" s="54">
        <v>65638709</v>
      </c>
      <c r="K282" s="55">
        <v>347</v>
      </c>
      <c r="L282" s="56">
        <v>345</v>
      </c>
      <c r="M282" s="51">
        <v>8423289</v>
      </c>
      <c r="N282" s="52">
        <v>287</v>
      </c>
      <c r="O282" s="53">
        <v>283</v>
      </c>
      <c r="P282" s="54">
        <v>18856357</v>
      </c>
      <c r="Q282" s="55">
        <v>419</v>
      </c>
      <c r="R282" s="56">
        <v>416</v>
      </c>
      <c r="S282" s="51">
        <v>31876180</v>
      </c>
      <c r="T282" s="52">
        <v>201</v>
      </c>
      <c r="U282" s="53">
        <v>199</v>
      </c>
      <c r="V282" s="54">
        <v>2420619</v>
      </c>
      <c r="W282" s="55">
        <v>408</v>
      </c>
      <c r="X282" s="56">
        <v>407</v>
      </c>
      <c r="Y282" s="51">
        <v>274</v>
      </c>
      <c r="Z282" s="52">
        <v>285</v>
      </c>
      <c r="AA282" s="53">
        <v>281</v>
      </c>
      <c r="AB282" s="54">
        <v>252</v>
      </c>
      <c r="AC282" s="95">
        <v>311</v>
      </c>
      <c r="AD282" s="49">
        <v>0</v>
      </c>
      <c r="AE282" s="57">
        <v>100</v>
      </c>
      <c r="AF282" s="58">
        <v>0</v>
      </c>
    </row>
    <row r="283" spans="1:32" s="3" customFormat="1" ht="18.75" customHeight="1">
      <c r="A283" s="15">
        <v>281</v>
      </c>
      <c r="B283" s="16" t="s">
        <v>3813</v>
      </c>
      <c r="C283" s="17" t="s">
        <v>209</v>
      </c>
      <c r="D283" s="18" t="s">
        <v>3373</v>
      </c>
      <c r="E283" s="19" t="s">
        <v>3813</v>
      </c>
      <c r="F283" s="20">
        <v>278</v>
      </c>
      <c r="G283" s="21">
        <v>61853341</v>
      </c>
      <c r="H283" s="22">
        <v>323</v>
      </c>
      <c r="I283" s="23">
        <v>320</v>
      </c>
      <c r="J283" s="24">
        <v>62929684</v>
      </c>
      <c r="K283" s="25">
        <v>427</v>
      </c>
      <c r="L283" s="26">
        <v>425</v>
      </c>
      <c r="M283" s="21">
        <v>4603402</v>
      </c>
      <c r="N283" s="22">
        <v>433</v>
      </c>
      <c r="O283" s="23">
        <v>429</v>
      </c>
      <c r="P283" s="24">
        <v>7808689</v>
      </c>
      <c r="Q283" s="25">
        <v>376</v>
      </c>
      <c r="R283" s="26">
        <v>373</v>
      </c>
      <c r="S283" s="21">
        <v>36944979</v>
      </c>
      <c r="T283" s="22">
        <v>425</v>
      </c>
      <c r="U283" s="23">
        <v>422</v>
      </c>
      <c r="V283" s="24">
        <v>-4579945</v>
      </c>
      <c r="W283" s="25">
        <v>144</v>
      </c>
      <c r="X283" s="26">
        <v>143</v>
      </c>
      <c r="Y283" s="21">
        <v>25429</v>
      </c>
      <c r="Z283" s="22">
        <v>306</v>
      </c>
      <c r="AA283" s="23">
        <v>302</v>
      </c>
      <c r="AB283" s="24">
        <v>235</v>
      </c>
      <c r="AC283" s="93">
        <v>311</v>
      </c>
      <c r="AD283" s="19">
        <v>0</v>
      </c>
      <c r="AE283" s="27">
        <v>100</v>
      </c>
      <c r="AF283" s="28">
        <v>0</v>
      </c>
    </row>
    <row r="284" spans="1:32" s="3" customFormat="1" ht="18.75" customHeight="1">
      <c r="A284" s="29">
        <v>282</v>
      </c>
      <c r="B284" s="30" t="s">
        <v>3813</v>
      </c>
      <c r="C284" s="31" t="s">
        <v>210</v>
      </c>
      <c r="D284" s="32" t="s">
        <v>211</v>
      </c>
      <c r="E284" s="33" t="s">
        <v>3813</v>
      </c>
      <c r="F284" s="34">
        <v>279</v>
      </c>
      <c r="G284" s="35">
        <v>61830855</v>
      </c>
      <c r="H284" s="36">
        <v>294</v>
      </c>
      <c r="I284" s="37">
        <v>291</v>
      </c>
      <c r="J284" s="38">
        <v>65901699</v>
      </c>
      <c r="K284" s="39">
        <v>237</v>
      </c>
      <c r="L284" s="40">
        <v>235</v>
      </c>
      <c r="M284" s="35">
        <v>12885254</v>
      </c>
      <c r="N284" s="36">
        <v>420</v>
      </c>
      <c r="O284" s="37">
        <v>416</v>
      </c>
      <c r="P284" s="38">
        <v>8904113</v>
      </c>
      <c r="Q284" s="39">
        <v>227</v>
      </c>
      <c r="R284" s="40">
        <v>224</v>
      </c>
      <c r="S284" s="35">
        <v>57098374</v>
      </c>
      <c r="T284" s="36">
        <v>218</v>
      </c>
      <c r="U284" s="37">
        <v>216</v>
      </c>
      <c r="V284" s="38">
        <v>1922981</v>
      </c>
      <c r="W284" s="39">
        <v>207</v>
      </c>
      <c r="X284" s="40">
        <v>206</v>
      </c>
      <c r="Y284" s="35">
        <v>17294</v>
      </c>
      <c r="Z284" s="36">
        <v>301</v>
      </c>
      <c r="AA284" s="37">
        <v>297</v>
      </c>
      <c r="AB284" s="38">
        <v>242</v>
      </c>
      <c r="AC284" s="94">
        <v>371</v>
      </c>
      <c r="AD284" s="42">
        <v>0</v>
      </c>
      <c r="AE284" s="34">
        <v>100</v>
      </c>
      <c r="AF284" s="43">
        <v>0</v>
      </c>
    </row>
    <row r="285" spans="1:32" s="3" customFormat="1" ht="18.75" customHeight="1">
      <c r="A285" s="29">
        <v>283</v>
      </c>
      <c r="B285" s="30">
        <v>174</v>
      </c>
      <c r="C285" s="31" t="s">
        <v>212</v>
      </c>
      <c r="D285" s="32" t="s">
        <v>3376</v>
      </c>
      <c r="E285" s="42" t="s">
        <v>3813</v>
      </c>
      <c r="F285" s="44">
        <v>280</v>
      </c>
      <c r="G285" s="35">
        <v>61693274</v>
      </c>
      <c r="H285" s="36">
        <v>307</v>
      </c>
      <c r="I285" s="37">
        <v>304</v>
      </c>
      <c r="J285" s="38">
        <v>64678908</v>
      </c>
      <c r="K285" s="39" t="s">
        <v>3813</v>
      </c>
      <c r="L285" s="40" t="s">
        <v>3813</v>
      </c>
      <c r="M285" s="41" t="s">
        <v>3813</v>
      </c>
      <c r="N285" s="36">
        <v>212</v>
      </c>
      <c r="O285" s="37">
        <v>208</v>
      </c>
      <c r="P285" s="38">
        <v>25042903</v>
      </c>
      <c r="Q285" s="39">
        <v>266</v>
      </c>
      <c r="R285" s="40">
        <v>263</v>
      </c>
      <c r="S285" s="35">
        <v>51424865</v>
      </c>
      <c r="T285" s="36" t="s">
        <v>3813</v>
      </c>
      <c r="U285" s="37" t="s">
        <v>3813</v>
      </c>
      <c r="V285" s="59" t="s">
        <v>3813</v>
      </c>
      <c r="W285" s="39">
        <v>310</v>
      </c>
      <c r="X285" s="40">
        <v>309</v>
      </c>
      <c r="Y285" s="35">
        <v>6465</v>
      </c>
      <c r="Z285" s="36">
        <v>228</v>
      </c>
      <c r="AA285" s="37">
        <v>225</v>
      </c>
      <c r="AB285" s="38">
        <v>324</v>
      </c>
      <c r="AC285" s="94">
        <v>369</v>
      </c>
      <c r="AD285" s="42">
        <v>0</v>
      </c>
      <c r="AE285" s="34">
        <v>100</v>
      </c>
      <c r="AF285" s="43">
        <v>0</v>
      </c>
    </row>
    <row r="286" spans="1:32" s="3" customFormat="1" ht="18.75" customHeight="1">
      <c r="A286" s="159">
        <v>284</v>
      </c>
      <c r="B286" s="160">
        <v>213</v>
      </c>
      <c r="C286" s="161" t="s">
        <v>213</v>
      </c>
      <c r="D286" s="162" t="s">
        <v>3815</v>
      </c>
      <c r="E286" s="163" t="s">
        <v>3813</v>
      </c>
      <c r="F286" s="164">
        <v>281</v>
      </c>
      <c r="G286" s="165">
        <v>61348846</v>
      </c>
      <c r="H286" s="166">
        <v>338</v>
      </c>
      <c r="I286" s="167">
        <v>335</v>
      </c>
      <c r="J286" s="168">
        <v>61388137</v>
      </c>
      <c r="K286" s="169">
        <v>444</v>
      </c>
      <c r="L286" s="170">
        <v>442</v>
      </c>
      <c r="M286" s="165">
        <v>3606484</v>
      </c>
      <c r="N286" s="166">
        <v>459</v>
      </c>
      <c r="O286" s="167">
        <v>455</v>
      </c>
      <c r="P286" s="168">
        <v>5077171</v>
      </c>
      <c r="Q286" s="169">
        <v>491</v>
      </c>
      <c r="R286" s="170">
        <v>487</v>
      </c>
      <c r="S286" s="165">
        <v>18560838</v>
      </c>
      <c r="T286" s="166">
        <v>348</v>
      </c>
      <c r="U286" s="167">
        <v>345</v>
      </c>
      <c r="V286" s="168">
        <v>-380916</v>
      </c>
      <c r="W286" s="169">
        <v>54</v>
      </c>
      <c r="X286" s="170">
        <v>54</v>
      </c>
      <c r="Y286" s="165">
        <v>45187</v>
      </c>
      <c r="Z286" s="166">
        <v>408</v>
      </c>
      <c r="AA286" s="167">
        <v>404</v>
      </c>
      <c r="AB286" s="168">
        <v>114</v>
      </c>
      <c r="AC286" s="171">
        <v>383</v>
      </c>
      <c r="AD286" s="163">
        <v>0</v>
      </c>
      <c r="AE286" s="172">
        <v>100</v>
      </c>
      <c r="AF286" s="173">
        <v>0</v>
      </c>
    </row>
    <row r="287" spans="1:32" s="3" customFormat="1" ht="18.75" customHeight="1">
      <c r="A287" s="45">
        <v>285</v>
      </c>
      <c r="B287" s="46">
        <v>265</v>
      </c>
      <c r="C287" s="47" t="s">
        <v>214</v>
      </c>
      <c r="D287" s="48" t="s">
        <v>3369</v>
      </c>
      <c r="E287" s="49" t="s">
        <v>3813</v>
      </c>
      <c r="F287" s="50">
        <v>282</v>
      </c>
      <c r="G287" s="51">
        <v>61295961</v>
      </c>
      <c r="H287" s="52">
        <v>324</v>
      </c>
      <c r="I287" s="53">
        <v>321</v>
      </c>
      <c r="J287" s="54">
        <v>62792233</v>
      </c>
      <c r="K287" s="55">
        <v>220</v>
      </c>
      <c r="L287" s="56">
        <v>218</v>
      </c>
      <c r="M287" s="51">
        <v>13840869</v>
      </c>
      <c r="N287" s="52">
        <v>414</v>
      </c>
      <c r="O287" s="53">
        <v>410</v>
      </c>
      <c r="P287" s="54">
        <v>9362535</v>
      </c>
      <c r="Q287" s="55">
        <v>471</v>
      </c>
      <c r="R287" s="56">
        <v>467</v>
      </c>
      <c r="S287" s="51">
        <v>24138855</v>
      </c>
      <c r="T287" s="52">
        <v>268</v>
      </c>
      <c r="U287" s="53">
        <v>266</v>
      </c>
      <c r="V287" s="54">
        <v>973636</v>
      </c>
      <c r="W287" s="55">
        <v>98</v>
      </c>
      <c r="X287" s="56">
        <v>97</v>
      </c>
      <c r="Y287" s="51">
        <v>33488</v>
      </c>
      <c r="Z287" s="52">
        <v>271</v>
      </c>
      <c r="AA287" s="53">
        <v>267</v>
      </c>
      <c r="AB287" s="54">
        <v>266</v>
      </c>
      <c r="AC287" s="95">
        <v>384</v>
      </c>
      <c r="AD287" s="49">
        <v>0</v>
      </c>
      <c r="AE287" s="57">
        <v>50</v>
      </c>
      <c r="AF287" s="58">
        <v>50</v>
      </c>
    </row>
    <row r="288" spans="1:32" s="3" customFormat="1" ht="18.75" customHeight="1">
      <c r="A288" s="15">
        <v>286</v>
      </c>
      <c r="B288" s="16">
        <v>319</v>
      </c>
      <c r="C288" s="17" t="s">
        <v>215</v>
      </c>
      <c r="D288" s="18" t="s">
        <v>216</v>
      </c>
      <c r="E288" s="19" t="s">
        <v>3813</v>
      </c>
      <c r="F288" s="20">
        <v>283</v>
      </c>
      <c r="G288" s="21">
        <v>61252577</v>
      </c>
      <c r="H288" s="22">
        <v>318</v>
      </c>
      <c r="I288" s="23">
        <v>315</v>
      </c>
      <c r="J288" s="24">
        <v>63484298</v>
      </c>
      <c r="K288" s="25">
        <v>305</v>
      </c>
      <c r="L288" s="26">
        <v>303</v>
      </c>
      <c r="M288" s="21">
        <v>10006138</v>
      </c>
      <c r="N288" s="22">
        <v>262</v>
      </c>
      <c r="O288" s="23">
        <v>258</v>
      </c>
      <c r="P288" s="24">
        <v>20898281</v>
      </c>
      <c r="Q288" s="25">
        <v>192</v>
      </c>
      <c r="R288" s="26">
        <v>189</v>
      </c>
      <c r="S288" s="21">
        <v>65701471</v>
      </c>
      <c r="T288" s="22">
        <v>76</v>
      </c>
      <c r="U288" s="23">
        <v>76</v>
      </c>
      <c r="V288" s="24">
        <v>7924701</v>
      </c>
      <c r="W288" s="25" t="s">
        <v>3813</v>
      </c>
      <c r="X288" s="26" t="s">
        <v>3813</v>
      </c>
      <c r="Y288" s="61" t="s">
        <v>3813</v>
      </c>
      <c r="Z288" s="22">
        <v>499</v>
      </c>
      <c r="AA288" s="23">
        <v>495</v>
      </c>
      <c r="AB288" s="24">
        <v>30</v>
      </c>
      <c r="AC288" s="93">
        <v>311</v>
      </c>
      <c r="AD288" s="19">
        <v>0</v>
      </c>
      <c r="AE288" s="27">
        <v>100</v>
      </c>
      <c r="AF288" s="28">
        <v>0</v>
      </c>
    </row>
    <row r="289" spans="1:32" s="3" customFormat="1" ht="18.75" customHeight="1">
      <c r="A289" s="159">
        <v>287</v>
      </c>
      <c r="B289" s="160" t="s">
        <v>3813</v>
      </c>
      <c r="C289" s="161" t="s">
        <v>217</v>
      </c>
      <c r="D289" s="162" t="s">
        <v>3815</v>
      </c>
      <c r="E289" s="163" t="s">
        <v>3813</v>
      </c>
      <c r="F289" s="164">
        <v>284</v>
      </c>
      <c r="G289" s="165">
        <v>61173866</v>
      </c>
      <c r="H289" s="166">
        <v>341</v>
      </c>
      <c r="I289" s="167">
        <v>338</v>
      </c>
      <c r="J289" s="168">
        <v>61173866</v>
      </c>
      <c r="K289" s="169">
        <v>81</v>
      </c>
      <c r="L289" s="170">
        <v>79</v>
      </c>
      <c r="M289" s="165">
        <v>23817475</v>
      </c>
      <c r="N289" s="166">
        <v>307</v>
      </c>
      <c r="O289" s="167">
        <v>303</v>
      </c>
      <c r="P289" s="168">
        <v>17463097</v>
      </c>
      <c r="Q289" s="169">
        <v>336</v>
      </c>
      <c r="R289" s="170">
        <v>333</v>
      </c>
      <c r="S289" s="165">
        <v>41381714</v>
      </c>
      <c r="T289" s="166">
        <v>12</v>
      </c>
      <c r="U289" s="167">
        <v>12</v>
      </c>
      <c r="V289" s="168">
        <v>20131586</v>
      </c>
      <c r="W289" s="169">
        <v>74</v>
      </c>
      <c r="X289" s="170">
        <v>73</v>
      </c>
      <c r="Y289" s="165">
        <v>41450</v>
      </c>
      <c r="Z289" s="166">
        <v>463</v>
      </c>
      <c r="AA289" s="167">
        <v>459</v>
      </c>
      <c r="AB289" s="168">
        <v>66</v>
      </c>
      <c r="AC289" s="171">
        <v>384</v>
      </c>
      <c r="AD289" s="163">
        <v>0</v>
      </c>
      <c r="AE289" s="172">
        <v>100</v>
      </c>
      <c r="AF289" s="173">
        <v>0</v>
      </c>
    </row>
    <row r="290" spans="1:32" s="3" customFormat="1" ht="18.75" customHeight="1">
      <c r="A290" s="29">
        <v>288</v>
      </c>
      <c r="B290" s="30">
        <v>466</v>
      </c>
      <c r="C290" s="31" t="s">
        <v>218</v>
      </c>
      <c r="D290" s="32" t="s">
        <v>2086</v>
      </c>
      <c r="E290" s="42" t="s">
        <v>3813</v>
      </c>
      <c r="F290" s="44">
        <v>285</v>
      </c>
      <c r="G290" s="35">
        <v>61109141</v>
      </c>
      <c r="H290" s="36">
        <v>340</v>
      </c>
      <c r="I290" s="37">
        <v>337</v>
      </c>
      <c r="J290" s="38">
        <v>61260161</v>
      </c>
      <c r="K290" s="39">
        <v>406</v>
      </c>
      <c r="L290" s="40">
        <v>404</v>
      </c>
      <c r="M290" s="35">
        <v>5685623</v>
      </c>
      <c r="N290" s="36">
        <v>198</v>
      </c>
      <c r="O290" s="37">
        <v>194</v>
      </c>
      <c r="P290" s="38">
        <v>26027050</v>
      </c>
      <c r="Q290" s="39">
        <v>412</v>
      </c>
      <c r="R290" s="40">
        <v>409</v>
      </c>
      <c r="S290" s="35">
        <v>32489419</v>
      </c>
      <c r="T290" s="36">
        <v>313</v>
      </c>
      <c r="U290" s="37">
        <v>311</v>
      </c>
      <c r="V290" s="38">
        <v>385002</v>
      </c>
      <c r="W290" s="39">
        <v>200</v>
      </c>
      <c r="X290" s="40">
        <v>199</v>
      </c>
      <c r="Y290" s="35">
        <v>18213</v>
      </c>
      <c r="Z290" s="36">
        <v>400</v>
      </c>
      <c r="AA290" s="37">
        <v>396</v>
      </c>
      <c r="AB290" s="38">
        <v>122</v>
      </c>
      <c r="AC290" s="94">
        <v>372</v>
      </c>
      <c r="AD290" s="42">
        <v>0</v>
      </c>
      <c r="AE290" s="34">
        <v>100</v>
      </c>
      <c r="AF290" s="43">
        <v>0</v>
      </c>
    </row>
    <row r="291" spans="1:32" s="3" customFormat="1" ht="18.75" customHeight="1">
      <c r="A291" s="29">
        <v>289</v>
      </c>
      <c r="B291" s="30">
        <v>274</v>
      </c>
      <c r="C291" s="31" t="s">
        <v>219</v>
      </c>
      <c r="D291" s="32" t="s">
        <v>3368</v>
      </c>
      <c r="E291" s="42" t="s">
        <v>3813</v>
      </c>
      <c r="F291" s="44">
        <v>286</v>
      </c>
      <c r="G291" s="35">
        <v>61047540</v>
      </c>
      <c r="H291" s="36">
        <v>336</v>
      </c>
      <c r="I291" s="37">
        <v>333</v>
      </c>
      <c r="J291" s="38">
        <v>61518829</v>
      </c>
      <c r="K291" s="39">
        <v>180</v>
      </c>
      <c r="L291" s="40">
        <v>178</v>
      </c>
      <c r="M291" s="35">
        <v>15315212</v>
      </c>
      <c r="N291" s="36">
        <v>353</v>
      </c>
      <c r="O291" s="37">
        <v>349</v>
      </c>
      <c r="P291" s="38">
        <v>14166262</v>
      </c>
      <c r="Q291" s="39">
        <v>349</v>
      </c>
      <c r="R291" s="40">
        <v>346</v>
      </c>
      <c r="S291" s="35">
        <v>40097812</v>
      </c>
      <c r="T291" s="36">
        <v>314</v>
      </c>
      <c r="U291" s="37">
        <v>312</v>
      </c>
      <c r="V291" s="38">
        <v>375151</v>
      </c>
      <c r="W291" s="39">
        <v>58</v>
      </c>
      <c r="X291" s="40">
        <v>58</v>
      </c>
      <c r="Y291" s="35">
        <v>44301</v>
      </c>
      <c r="Z291" s="36">
        <v>30</v>
      </c>
      <c r="AA291" s="37">
        <v>28</v>
      </c>
      <c r="AB291" s="38">
        <v>941</v>
      </c>
      <c r="AC291" s="94">
        <v>321</v>
      </c>
      <c r="AD291" s="42">
        <v>0</v>
      </c>
      <c r="AE291" s="34">
        <v>100</v>
      </c>
      <c r="AF291" s="43">
        <v>0</v>
      </c>
    </row>
    <row r="292" spans="1:32" s="3" customFormat="1" ht="18.75" customHeight="1">
      <c r="A292" s="45">
        <v>290</v>
      </c>
      <c r="B292" s="46" t="s">
        <v>3813</v>
      </c>
      <c r="C292" s="47" t="s">
        <v>220</v>
      </c>
      <c r="D292" s="48" t="s">
        <v>3375</v>
      </c>
      <c r="E292" s="49" t="s">
        <v>3813</v>
      </c>
      <c r="F292" s="50">
        <v>287</v>
      </c>
      <c r="G292" s="51">
        <v>61045362</v>
      </c>
      <c r="H292" s="52">
        <v>213</v>
      </c>
      <c r="I292" s="53">
        <v>210</v>
      </c>
      <c r="J292" s="54">
        <v>77666678</v>
      </c>
      <c r="K292" s="55">
        <v>435</v>
      </c>
      <c r="L292" s="56">
        <v>433</v>
      </c>
      <c r="M292" s="51">
        <v>4189400</v>
      </c>
      <c r="N292" s="52">
        <v>358</v>
      </c>
      <c r="O292" s="53">
        <v>354</v>
      </c>
      <c r="P292" s="54">
        <v>13751490</v>
      </c>
      <c r="Q292" s="55">
        <v>247</v>
      </c>
      <c r="R292" s="56">
        <v>244</v>
      </c>
      <c r="S292" s="51">
        <v>53341851</v>
      </c>
      <c r="T292" s="52">
        <v>325</v>
      </c>
      <c r="U292" s="53">
        <v>323</v>
      </c>
      <c r="V292" s="54">
        <v>188342</v>
      </c>
      <c r="W292" s="55">
        <v>149</v>
      </c>
      <c r="X292" s="56">
        <v>148</v>
      </c>
      <c r="Y292" s="51">
        <v>24743</v>
      </c>
      <c r="Z292" s="52">
        <v>467</v>
      </c>
      <c r="AA292" s="53">
        <v>463</v>
      </c>
      <c r="AB292" s="54">
        <v>61</v>
      </c>
      <c r="AC292" s="95">
        <v>311</v>
      </c>
      <c r="AD292" s="49">
        <v>0</v>
      </c>
      <c r="AE292" s="57">
        <v>100</v>
      </c>
      <c r="AF292" s="58">
        <v>0</v>
      </c>
    </row>
    <row r="293" spans="1:32" s="3" customFormat="1" ht="18.75" customHeight="1">
      <c r="A293" s="15">
        <v>291</v>
      </c>
      <c r="B293" s="16" t="s">
        <v>3813</v>
      </c>
      <c r="C293" s="17" t="s">
        <v>1157</v>
      </c>
      <c r="D293" s="18" t="s">
        <v>3815</v>
      </c>
      <c r="E293" s="19" t="s">
        <v>3813</v>
      </c>
      <c r="F293" s="20">
        <v>288</v>
      </c>
      <c r="G293" s="21">
        <v>61007266</v>
      </c>
      <c r="H293" s="22">
        <v>39</v>
      </c>
      <c r="I293" s="23">
        <v>39</v>
      </c>
      <c r="J293" s="24">
        <v>109099683</v>
      </c>
      <c r="K293" s="25">
        <v>167</v>
      </c>
      <c r="L293" s="26">
        <v>165</v>
      </c>
      <c r="M293" s="21">
        <v>15776001</v>
      </c>
      <c r="N293" s="22">
        <v>329</v>
      </c>
      <c r="O293" s="23">
        <v>325</v>
      </c>
      <c r="P293" s="24">
        <v>15634357</v>
      </c>
      <c r="Q293" s="25">
        <v>184</v>
      </c>
      <c r="R293" s="26">
        <v>181</v>
      </c>
      <c r="S293" s="21">
        <v>69356737</v>
      </c>
      <c r="T293" s="22">
        <v>104</v>
      </c>
      <c r="U293" s="23">
        <v>103</v>
      </c>
      <c r="V293" s="24">
        <v>6268214</v>
      </c>
      <c r="W293" s="25">
        <v>154</v>
      </c>
      <c r="X293" s="26">
        <v>153</v>
      </c>
      <c r="Y293" s="21">
        <v>24290</v>
      </c>
      <c r="Z293" s="22">
        <v>425</v>
      </c>
      <c r="AA293" s="23">
        <v>421</v>
      </c>
      <c r="AB293" s="24">
        <v>101</v>
      </c>
      <c r="AC293" s="93">
        <v>383</v>
      </c>
      <c r="AD293" s="19">
        <v>0</v>
      </c>
      <c r="AE293" s="27">
        <v>100</v>
      </c>
      <c r="AF293" s="28">
        <v>0</v>
      </c>
    </row>
    <row r="294" spans="1:32" s="3" customFormat="1" ht="18.75" customHeight="1">
      <c r="A294" s="159">
        <v>292</v>
      </c>
      <c r="B294" s="160">
        <v>318</v>
      </c>
      <c r="C294" s="161" t="s">
        <v>1158</v>
      </c>
      <c r="D294" s="162" t="s">
        <v>3815</v>
      </c>
      <c r="E294" s="163" t="s">
        <v>3813</v>
      </c>
      <c r="F294" s="164">
        <v>289</v>
      </c>
      <c r="G294" s="165">
        <v>61003742</v>
      </c>
      <c r="H294" s="166">
        <v>226</v>
      </c>
      <c r="I294" s="167">
        <v>223</v>
      </c>
      <c r="J294" s="168">
        <v>75876655</v>
      </c>
      <c r="K294" s="169">
        <v>252</v>
      </c>
      <c r="L294" s="170">
        <v>250</v>
      </c>
      <c r="M294" s="165">
        <v>12080709</v>
      </c>
      <c r="N294" s="166">
        <v>16</v>
      </c>
      <c r="O294" s="167">
        <v>15</v>
      </c>
      <c r="P294" s="168">
        <v>110239550</v>
      </c>
      <c r="Q294" s="169">
        <v>24</v>
      </c>
      <c r="R294" s="170">
        <v>24</v>
      </c>
      <c r="S294" s="165">
        <v>160081690</v>
      </c>
      <c r="T294" s="166">
        <v>156</v>
      </c>
      <c r="U294" s="167">
        <v>154</v>
      </c>
      <c r="V294" s="168">
        <v>3870622</v>
      </c>
      <c r="W294" s="169">
        <v>280</v>
      </c>
      <c r="X294" s="170">
        <v>279</v>
      </c>
      <c r="Y294" s="165">
        <v>9066</v>
      </c>
      <c r="Z294" s="166">
        <v>270</v>
      </c>
      <c r="AA294" s="167">
        <v>266</v>
      </c>
      <c r="AB294" s="168">
        <v>269</v>
      </c>
      <c r="AC294" s="171">
        <v>382</v>
      </c>
      <c r="AD294" s="163">
        <v>0</v>
      </c>
      <c r="AE294" s="172">
        <v>100</v>
      </c>
      <c r="AF294" s="173">
        <v>0</v>
      </c>
    </row>
    <row r="295" spans="1:32" s="3" customFormat="1" ht="18.75" customHeight="1">
      <c r="A295" s="29">
        <v>293</v>
      </c>
      <c r="B295" s="30">
        <v>138</v>
      </c>
      <c r="C295" s="31" t="s">
        <v>1159</v>
      </c>
      <c r="D295" s="32" t="s">
        <v>3376</v>
      </c>
      <c r="E295" s="42" t="s">
        <v>3813</v>
      </c>
      <c r="F295" s="44">
        <v>290</v>
      </c>
      <c r="G295" s="35">
        <v>60938184</v>
      </c>
      <c r="H295" s="36">
        <v>313</v>
      </c>
      <c r="I295" s="37">
        <v>310</v>
      </c>
      <c r="J295" s="38">
        <v>63742679</v>
      </c>
      <c r="K295" s="39">
        <v>73</v>
      </c>
      <c r="L295" s="40">
        <v>72</v>
      </c>
      <c r="M295" s="35">
        <v>25058560</v>
      </c>
      <c r="N295" s="36">
        <v>96</v>
      </c>
      <c r="O295" s="37">
        <v>93</v>
      </c>
      <c r="P295" s="38">
        <v>43436297</v>
      </c>
      <c r="Q295" s="39">
        <v>82</v>
      </c>
      <c r="R295" s="40">
        <v>80</v>
      </c>
      <c r="S295" s="35">
        <v>104241003</v>
      </c>
      <c r="T295" s="36">
        <v>259</v>
      </c>
      <c r="U295" s="37">
        <v>257</v>
      </c>
      <c r="V295" s="38">
        <v>1055209</v>
      </c>
      <c r="W295" s="39">
        <v>188</v>
      </c>
      <c r="X295" s="40">
        <v>187</v>
      </c>
      <c r="Y295" s="35">
        <v>19654</v>
      </c>
      <c r="Z295" s="36">
        <v>60</v>
      </c>
      <c r="AA295" s="37">
        <v>58</v>
      </c>
      <c r="AB295" s="38">
        <v>708</v>
      </c>
      <c r="AC295" s="94">
        <v>321</v>
      </c>
      <c r="AD295" s="42">
        <v>0</v>
      </c>
      <c r="AE295" s="34">
        <v>100</v>
      </c>
      <c r="AF295" s="43">
        <v>0</v>
      </c>
    </row>
    <row r="296" spans="1:32" s="3" customFormat="1" ht="18.75" customHeight="1">
      <c r="A296" s="29">
        <v>294</v>
      </c>
      <c r="B296" s="30" t="s">
        <v>3813</v>
      </c>
      <c r="C296" s="31" t="s">
        <v>1160</v>
      </c>
      <c r="D296" s="32" t="s">
        <v>1736</v>
      </c>
      <c r="E296" s="42" t="s">
        <v>3813</v>
      </c>
      <c r="F296" s="44">
        <v>291</v>
      </c>
      <c r="G296" s="35">
        <v>60883103</v>
      </c>
      <c r="H296" s="36">
        <v>309</v>
      </c>
      <c r="I296" s="37">
        <v>306</v>
      </c>
      <c r="J296" s="38">
        <v>64278430</v>
      </c>
      <c r="K296" s="39">
        <v>166</v>
      </c>
      <c r="L296" s="40">
        <v>164</v>
      </c>
      <c r="M296" s="35">
        <v>15800911</v>
      </c>
      <c r="N296" s="36">
        <v>280</v>
      </c>
      <c r="O296" s="37">
        <v>276</v>
      </c>
      <c r="P296" s="38">
        <v>19580805</v>
      </c>
      <c r="Q296" s="39">
        <v>387</v>
      </c>
      <c r="R296" s="40">
        <v>384</v>
      </c>
      <c r="S296" s="35">
        <v>35253475</v>
      </c>
      <c r="T296" s="36">
        <v>78</v>
      </c>
      <c r="U296" s="37">
        <v>78</v>
      </c>
      <c r="V296" s="38">
        <v>7835242</v>
      </c>
      <c r="W296" s="39">
        <v>128</v>
      </c>
      <c r="X296" s="40">
        <v>127</v>
      </c>
      <c r="Y296" s="35">
        <v>26961</v>
      </c>
      <c r="Z296" s="36">
        <v>91</v>
      </c>
      <c r="AA296" s="37">
        <v>89</v>
      </c>
      <c r="AB296" s="38">
        <v>603</v>
      </c>
      <c r="AC296" s="94">
        <v>311</v>
      </c>
      <c r="AD296" s="42">
        <v>0</v>
      </c>
      <c r="AE296" s="34">
        <v>100</v>
      </c>
      <c r="AF296" s="43">
        <v>0</v>
      </c>
    </row>
    <row r="297" spans="1:32" s="3" customFormat="1" ht="18.75" customHeight="1">
      <c r="A297" s="45">
        <v>295</v>
      </c>
      <c r="B297" s="46" t="s">
        <v>3813</v>
      </c>
      <c r="C297" s="47" t="s">
        <v>1161</v>
      </c>
      <c r="D297" s="48" t="s">
        <v>3369</v>
      </c>
      <c r="E297" s="49" t="s">
        <v>3813</v>
      </c>
      <c r="F297" s="50">
        <v>292</v>
      </c>
      <c r="G297" s="51">
        <v>60847917</v>
      </c>
      <c r="H297" s="52">
        <v>305</v>
      </c>
      <c r="I297" s="53">
        <v>302</v>
      </c>
      <c r="J297" s="54">
        <v>64945240</v>
      </c>
      <c r="K297" s="55">
        <v>369</v>
      </c>
      <c r="L297" s="56">
        <v>367</v>
      </c>
      <c r="M297" s="51">
        <v>7800455</v>
      </c>
      <c r="N297" s="52">
        <v>97</v>
      </c>
      <c r="O297" s="53">
        <v>94</v>
      </c>
      <c r="P297" s="54">
        <v>43129102</v>
      </c>
      <c r="Q297" s="55">
        <v>208</v>
      </c>
      <c r="R297" s="56">
        <v>205</v>
      </c>
      <c r="S297" s="51">
        <v>62580307</v>
      </c>
      <c r="T297" s="52">
        <v>254</v>
      </c>
      <c r="U297" s="53">
        <v>252</v>
      </c>
      <c r="V297" s="54">
        <v>1138752</v>
      </c>
      <c r="W297" s="55">
        <v>433</v>
      </c>
      <c r="X297" s="56">
        <v>432</v>
      </c>
      <c r="Y297" s="51">
        <v>39</v>
      </c>
      <c r="Z297" s="52">
        <v>237</v>
      </c>
      <c r="AA297" s="53">
        <v>234</v>
      </c>
      <c r="AB297" s="54">
        <v>314</v>
      </c>
      <c r="AC297" s="95">
        <v>321</v>
      </c>
      <c r="AD297" s="49">
        <v>0</v>
      </c>
      <c r="AE297" s="57">
        <v>100</v>
      </c>
      <c r="AF297" s="58">
        <v>0</v>
      </c>
    </row>
    <row r="298" spans="1:32" s="3" customFormat="1" ht="18.75" customHeight="1">
      <c r="A298" s="15">
        <v>296</v>
      </c>
      <c r="B298" s="16">
        <v>380</v>
      </c>
      <c r="C298" s="17" t="s">
        <v>1162</v>
      </c>
      <c r="D298" s="18" t="s">
        <v>3812</v>
      </c>
      <c r="E298" s="19" t="s">
        <v>3813</v>
      </c>
      <c r="F298" s="20">
        <v>293</v>
      </c>
      <c r="G298" s="21">
        <v>60845613</v>
      </c>
      <c r="H298" s="22">
        <v>329</v>
      </c>
      <c r="I298" s="23">
        <v>326</v>
      </c>
      <c r="J298" s="24">
        <v>62056455</v>
      </c>
      <c r="K298" s="25">
        <v>268</v>
      </c>
      <c r="L298" s="26">
        <v>266</v>
      </c>
      <c r="M298" s="21">
        <v>11273012</v>
      </c>
      <c r="N298" s="22">
        <v>320</v>
      </c>
      <c r="O298" s="23">
        <v>316</v>
      </c>
      <c r="P298" s="24">
        <v>16247577</v>
      </c>
      <c r="Q298" s="25">
        <v>240</v>
      </c>
      <c r="R298" s="26">
        <v>237</v>
      </c>
      <c r="S298" s="21">
        <v>54494342</v>
      </c>
      <c r="T298" s="22">
        <v>240</v>
      </c>
      <c r="U298" s="23">
        <v>238</v>
      </c>
      <c r="V298" s="24">
        <v>1454697</v>
      </c>
      <c r="W298" s="25">
        <v>253</v>
      </c>
      <c r="X298" s="26">
        <v>252</v>
      </c>
      <c r="Y298" s="21">
        <v>11670</v>
      </c>
      <c r="Z298" s="22">
        <v>485</v>
      </c>
      <c r="AA298" s="23">
        <v>481</v>
      </c>
      <c r="AB298" s="24">
        <v>47</v>
      </c>
      <c r="AC298" s="93">
        <v>354</v>
      </c>
      <c r="AD298" s="19">
        <v>0</v>
      </c>
      <c r="AE298" s="27">
        <v>100</v>
      </c>
      <c r="AF298" s="28">
        <v>0</v>
      </c>
    </row>
    <row r="299" spans="1:32" s="3" customFormat="1" ht="18.75" customHeight="1">
      <c r="A299" s="159">
        <v>297</v>
      </c>
      <c r="B299" s="160" t="s">
        <v>3813</v>
      </c>
      <c r="C299" s="195" t="s">
        <v>3813</v>
      </c>
      <c r="D299" s="162" t="s">
        <v>3815</v>
      </c>
      <c r="E299" s="163" t="s">
        <v>3813</v>
      </c>
      <c r="F299" s="164">
        <v>294</v>
      </c>
      <c r="G299" s="189" t="s">
        <v>3813</v>
      </c>
      <c r="H299" s="166">
        <v>334</v>
      </c>
      <c r="I299" s="167">
        <v>331</v>
      </c>
      <c r="J299" s="196" t="s">
        <v>3813</v>
      </c>
      <c r="K299" s="169">
        <v>348</v>
      </c>
      <c r="L299" s="170">
        <v>346</v>
      </c>
      <c r="M299" s="189" t="s">
        <v>3813</v>
      </c>
      <c r="N299" s="166">
        <v>75</v>
      </c>
      <c r="O299" s="167">
        <v>73</v>
      </c>
      <c r="P299" s="196" t="s">
        <v>3813</v>
      </c>
      <c r="Q299" s="169">
        <v>124</v>
      </c>
      <c r="R299" s="170">
        <v>122</v>
      </c>
      <c r="S299" s="189" t="s">
        <v>3813</v>
      </c>
      <c r="T299" s="166">
        <v>420</v>
      </c>
      <c r="U299" s="167">
        <v>417</v>
      </c>
      <c r="V299" s="196" t="s">
        <v>3813</v>
      </c>
      <c r="W299" s="169">
        <v>194</v>
      </c>
      <c r="X299" s="170">
        <v>193</v>
      </c>
      <c r="Y299" s="189" t="s">
        <v>3813</v>
      </c>
      <c r="Z299" s="166">
        <v>53</v>
      </c>
      <c r="AA299" s="167">
        <v>51</v>
      </c>
      <c r="AB299" s="196" t="s">
        <v>3813</v>
      </c>
      <c r="AC299" s="171">
        <v>321</v>
      </c>
      <c r="AD299" s="163">
        <v>0</v>
      </c>
      <c r="AE299" s="172">
        <v>100</v>
      </c>
      <c r="AF299" s="173">
        <v>0</v>
      </c>
    </row>
    <row r="300" spans="1:32" s="3" customFormat="1" ht="18.75" customHeight="1">
      <c r="A300" s="29">
        <v>298</v>
      </c>
      <c r="B300" s="30" t="s">
        <v>3813</v>
      </c>
      <c r="C300" s="31" t="s">
        <v>1163</v>
      </c>
      <c r="D300" s="32" t="s">
        <v>3373</v>
      </c>
      <c r="E300" s="42" t="s">
        <v>3813</v>
      </c>
      <c r="F300" s="44">
        <v>295</v>
      </c>
      <c r="G300" s="35">
        <v>60820075</v>
      </c>
      <c r="H300" s="36">
        <v>332</v>
      </c>
      <c r="I300" s="37">
        <v>329</v>
      </c>
      <c r="J300" s="38">
        <v>61670356</v>
      </c>
      <c r="K300" s="39">
        <v>248</v>
      </c>
      <c r="L300" s="40">
        <v>246</v>
      </c>
      <c r="M300" s="35">
        <v>12212329</v>
      </c>
      <c r="N300" s="36">
        <v>159</v>
      </c>
      <c r="O300" s="37">
        <v>156</v>
      </c>
      <c r="P300" s="38">
        <v>31011934</v>
      </c>
      <c r="Q300" s="39">
        <v>140</v>
      </c>
      <c r="R300" s="40">
        <v>138</v>
      </c>
      <c r="S300" s="35">
        <v>79997539</v>
      </c>
      <c r="T300" s="36">
        <v>215</v>
      </c>
      <c r="U300" s="37">
        <v>213</v>
      </c>
      <c r="V300" s="38">
        <v>2024924</v>
      </c>
      <c r="W300" s="39">
        <v>439</v>
      </c>
      <c r="X300" s="40">
        <v>438</v>
      </c>
      <c r="Y300" s="35">
        <v>10</v>
      </c>
      <c r="Z300" s="36">
        <v>146</v>
      </c>
      <c r="AA300" s="37">
        <v>144</v>
      </c>
      <c r="AB300" s="38">
        <v>455</v>
      </c>
      <c r="AC300" s="94">
        <v>321</v>
      </c>
      <c r="AD300" s="42">
        <v>0</v>
      </c>
      <c r="AE300" s="34">
        <v>100</v>
      </c>
      <c r="AF300" s="43">
        <v>0</v>
      </c>
    </row>
    <row r="301" spans="1:32" s="3" customFormat="1" ht="18.75" customHeight="1">
      <c r="A301" s="159">
        <v>299</v>
      </c>
      <c r="B301" s="160">
        <v>306</v>
      </c>
      <c r="C301" s="161" t="s">
        <v>1164</v>
      </c>
      <c r="D301" s="162" t="s">
        <v>3815</v>
      </c>
      <c r="E301" s="193" t="s">
        <v>3813</v>
      </c>
      <c r="F301" s="172">
        <v>296</v>
      </c>
      <c r="G301" s="165">
        <v>60699056</v>
      </c>
      <c r="H301" s="166">
        <v>113</v>
      </c>
      <c r="I301" s="167">
        <v>113</v>
      </c>
      <c r="J301" s="168">
        <v>93379518</v>
      </c>
      <c r="K301" s="169">
        <v>33</v>
      </c>
      <c r="L301" s="170">
        <v>32</v>
      </c>
      <c r="M301" s="165">
        <v>34067437</v>
      </c>
      <c r="N301" s="166">
        <v>50</v>
      </c>
      <c r="O301" s="167">
        <v>49</v>
      </c>
      <c r="P301" s="168">
        <v>67104485</v>
      </c>
      <c r="Q301" s="169">
        <v>67</v>
      </c>
      <c r="R301" s="170">
        <v>65</v>
      </c>
      <c r="S301" s="165">
        <v>113922641</v>
      </c>
      <c r="T301" s="166">
        <v>81</v>
      </c>
      <c r="U301" s="167">
        <v>81</v>
      </c>
      <c r="V301" s="168">
        <v>7695558</v>
      </c>
      <c r="W301" s="169">
        <v>244</v>
      </c>
      <c r="X301" s="170">
        <v>243</v>
      </c>
      <c r="Y301" s="165">
        <v>12515</v>
      </c>
      <c r="Z301" s="166">
        <v>43</v>
      </c>
      <c r="AA301" s="167">
        <v>41</v>
      </c>
      <c r="AB301" s="168">
        <v>830</v>
      </c>
      <c r="AC301" s="171">
        <v>383</v>
      </c>
      <c r="AD301" s="163">
        <v>0</v>
      </c>
      <c r="AE301" s="172">
        <v>100</v>
      </c>
      <c r="AF301" s="173">
        <v>0</v>
      </c>
    </row>
    <row r="302" spans="1:32" s="3" customFormat="1" ht="18.75" customHeight="1">
      <c r="A302" s="45">
        <v>300</v>
      </c>
      <c r="B302" s="46" t="s">
        <v>3813</v>
      </c>
      <c r="C302" s="47" t="s">
        <v>1165</v>
      </c>
      <c r="D302" s="48" t="s">
        <v>465</v>
      </c>
      <c r="E302" s="49" t="s">
        <v>3813</v>
      </c>
      <c r="F302" s="50">
        <v>297</v>
      </c>
      <c r="G302" s="51">
        <v>60629733</v>
      </c>
      <c r="H302" s="52">
        <v>344</v>
      </c>
      <c r="I302" s="53">
        <v>341</v>
      </c>
      <c r="J302" s="54">
        <v>60641070</v>
      </c>
      <c r="K302" s="55">
        <v>449</v>
      </c>
      <c r="L302" s="56">
        <v>446</v>
      </c>
      <c r="M302" s="51">
        <v>3334893</v>
      </c>
      <c r="N302" s="52">
        <v>448</v>
      </c>
      <c r="O302" s="53">
        <v>444</v>
      </c>
      <c r="P302" s="54">
        <v>6516145</v>
      </c>
      <c r="Q302" s="55">
        <v>451</v>
      </c>
      <c r="R302" s="56">
        <v>447</v>
      </c>
      <c r="S302" s="51">
        <v>27996317</v>
      </c>
      <c r="T302" s="52">
        <v>210</v>
      </c>
      <c r="U302" s="53">
        <v>208</v>
      </c>
      <c r="V302" s="54">
        <v>2147569</v>
      </c>
      <c r="W302" s="55">
        <v>425</v>
      </c>
      <c r="X302" s="56">
        <v>424</v>
      </c>
      <c r="Y302" s="51">
        <v>91</v>
      </c>
      <c r="Z302" s="52">
        <v>406</v>
      </c>
      <c r="AA302" s="53">
        <v>402</v>
      </c>
      <c r="AB302" s="54">
        <v>115</v>
      </c>
      <c r="AC302" s="95">
        <v>311</v>
      </c>
      <c r="AD302" s="49">
        <v>0</v>
      </c>
      <c r="AE302" s="57">
        <v>100</v>
      </c>
      <c r="AF302" s="58">
        <v>0</v>
      </c>
    </row>
    <row r="303" spans="1:32" s="3" customFormat="1" ht="18.75" customHeight="1">
      <c r="A303" s="15">
        <v>301</v>
      </c>
      <c r="B303" s="16" t="s">
        <v>3813</v>
      </c>
      <c r="C303" s="17" t="s">
        <v>1166</v>
      </c>
      <c r="D303" s="18" t="s">
        <v>3373</v>
      </c>
      <c r="E303" s="19" t="s">
        <v>3813</v>
      </c>
      <c r="F303" s="20">
        <v>298</v>
      </c>
      <c r="G303" s="21">
        <v>60624037</v>
      </c>
      <c r="H303" s="22">
        <v>24</v>
      </c>
      <c r="I303" s="23">
        <v>24</v>
      </c>
      <c r="J303" s="24">
        <v>119354376</v>
      </c>
      <c r="K303" s="25">
        <v>422</v>
      </c>
      <c r="L303" s="26">
        <v>420</v>
      </c>
      <c r="M303" s="21">
        <v>4769882</v>
      </c>
      <c r="N303" s="22">
        <v>439</v>
      </c>
      <c r="O303" s="23">
        <v>435</v>
      </c>
      <c r="P303" s="24">
        <v>7348184</v>
      </c>
      <c r="Q303" s="25">
        <v>466</v>
      </c>
      <c r="R303" s="26">
        <v>462</v>
      </c>
      <c r="S303" s="21">
        <v>25606911</v>
      </c>
      <c r="T303" s="22">
        <v>236</v>
      </c>
      <c r="U303" s="23">
        <v>234</v>
      </c>
      <c r="V303" s="24">
        <v>1508920</v>
      </c>
      <c r="W303" s="25">
        <v>19</v>
      </c>
      <c r="X303" s="26">
        <v>19</v>
      </c>
      <c r="Y303" s="21">
        <v>59974</v>
      </c>
      <c r="Z303" s="22">
        <v>476</v>
      </c>
      <c r="AA303" s="23">
        <v>472</v>
      </c>
      <c r="AB303" s="24">
        <v>49</v>
      </c>
      <c r="AC303" s="93">
        <v>311</v>
      </c>
      <c r="AD303" s="19">
        <v>0</v>
      </c>
      <c r="AE303" s="27">
        <v>100</v>
      </c>
      <c r="AF303" s="28">
        <v>0</v>
      </c>
    </row>
    <row r="304" spans="1:32" s="3" customFormat="1" ht="18.75" customHeight="1">
      <c r="A304" s="159">
        <v>302</v>
      </c>
      <c r="B304" s="160">
        <v>292</v>
      </c>
      <c r="C304" s="161" t="s">
        <v>1167</v>
      </c>
      <c r="D304" s="162" t="s">
        <v>3815</v>
      </c>
      <c r="E304" s="163" t="s">
        <v>3813</v>
      </c>
      <c r="F304" s="164">
        <v>299</v>
      </c>
      <c r="G304" s="165">
        <v>60465705</v>
      </c>
      <c r="H304" s="166">
        <v>240</v>
      </c>
      <c r="I304" s="167">
        <v>237</v>
      </c>
      <c r="J304" s="168">
        <v>73475486</v>
      </c>
      <c r="K304" s="169">
        <v>143</v>
      </c>
      <c r="L304" s="170">
        <v>141</v>
      </c>
      <c r="M304" s="165">
        <v>17267318</v>
      </c>
      <c r="N304" s="166">
        <v>209</v>
      </c>
      <c r="O304" s="167">
        <v>205</v>
      </c>
      <c r="P304" s="168">
        <v>25314530</v>
      </c>
      <c r="Q304" s="169">
        <v>320</v>
      </c>
      <c r="R304" s="170">
        <v>317</v>
      </c>
      <c r="S304" s="165">
        <v>43705367</v>
      </c>
      <c r="T304" s="166">
        <v>224</v>
      </c>
      <c r="U304" s="167">
        <v>222</v>
      </c>
      <c r="V304" s="168">
        <v>1783598</v>
      </c>
      <c r="W304" s="169">
        <v>291</v>
      </c>
      <c r="X304" s="170">
        <v>290</v>
      </c>
      <c r="Y304" s="165">
        <v>7950</v>
      </c>
      <c r="Z304" s="166">
        <v>343</v>
      </c>
      <c r="AA304" s="167">
        <v>339</v>
      </c>
      <c r="AB304" s="168">
        <v>193</v>
      </c>
      <c r="AC304" s="171">
        <v>356</v>
      </c>
      <c r="AD304" s="163">
        <v>0</v>
      </c>
      <c r="AE304" s="172">
        <v>0</v>
      </c>
      <c r="AF304" s="173">
        <v>100</v>
      </c>
    </row>
    <row r="305" spans="1:32" s="3" customFormat="1" ht="18.75" customHeight="1">
      <c r="A305" s="159">
        <v>303</v>
      </c>
      <c r="B305" s="195">
        <v>312</v>
      </c>
      <c r="C305" s="161" t="s">
        <v>1168</v>
      </c>
      <c r="D305" s="162" t="s">
        <v>3815</v>
      </c>
      <c r="E305" s="163" t="s">
        <v>3813</v>
      </c>
      <c r="F305" s="164">
        <v>300</v>
      </c>
      <c r="G305" s="165">
        <v>60436991</v>
      </c>
      <c r="H305" s="166">
        <v>335</v>
      </c>
      <c r="I305" s="167">
        <v>332</v>
      </c>
      <c r="J305" s="168">
        <v>61531134</v>
      </c>
      <c r="K305" s="169">
        <v>274</v>
      </c>
      <c r="L305" s="170">
        <v>272</v>
      </c>
      <c r="M305" s="165">
        <v>11089159</v>
      </c>
      <c r="N305" s="166">
        <v>309</v>
      </c>
      <c r="O305" s="167">
        <v>305</v>
      </c>
      <c r="P305" s="168">
        <v>17347603</v>
      </c>
      <c r="Q305" s="169">
        <v>458</v>
      </c>
      <c r="R305" s="170">
        <v>454</v>
      </c>
      <c r="S305" s="165">
        <v>26740834</v>
      </c>
      <c r="T305" s="166">
        <v>174</v>
      </c>
      <c r="U305" s="167">
        <v>172</v>
      </c>
      <c r="V305" s="168">
        <v>3032717</v>
      </c>
      <c r="W305" s="169">
        <v>191</v>
      </c>
      <c r="X305" s="170">
        <v>190</v>
      </c>
      <c r="Y305" s="165">
        <v>19348</v>
      </c>
      <c r="Z305" s="166">
        <v>404</v>
      </c>
      <c r="AA305" s="167">
        <v>400</v>
      </c>
      <c r="AB305" s="168">
        <v>120</v>
      </c>
      <c r="AC305" s="171">
        <v>383</v>
      </c>
      <c r="AD305" s="163">
        <v>0</v>
      </c>
      <c r="AE305" s="172">
        <v>100</v>
      </c>
      <c r="AF305" s="173">
        <v>0</v>
      </c>
    </row>
    <row r="306" spans="1:32" s="3" customFormat="1" ht="18.75" customHeight="1">
      <c r="A306" s="29">
        <v>304</v>
      </c>
      <c r="B306" s="30">
        <v>437</v>
      </c>
      <c r="C306" s="31" t="s">
        <v>1169</v>
      </c>
      <c r="D306" s="32" t="s">
        <v>3376</v>
      </c>
      <c r="E306" s="42" t="s">
        <v>3813</v>
      </c>
      <c r="F306" s="44">
        <v>301</v>
      </c>
      <c r="G306" s="35">
        <v>60190244</v>
      </c>
      <c r="H306" s="36">
        <v>306</v>
      </c>
      <c r="I306" s="37">
        <v>303</v>
      </c>
      <c r="J306" s="38">
        <v>64746205</v>
      </c>
      <c r="K306" s="39">
        <v>437</v>
      </c>
      <c r="L306" s="40">
        <v>435</v>
      </c>
      <c r="M306" s="35">
        <v>4056208</v>
      </c>
      <c r="N306" s="36">
        <v>446</v>
      </c>
      <c r="O306" s="37">
        <v>442</v>
      </c>
      <c r="P306" s="38">
        <v>6756735</v>
      </c>
      <c r="Q306" s="39">
        <v>489</v>
      </c>
      <c r="R306" s="40">
        <v>485</v>
      </c>
      <c r="S306" s="35">
        <v>19925891</v>
      </c>
      <c r="T306" s="36">
        <v>309</v>
      </c>
      <c r="U306" s="37">
        <v>307</v>
      </c>
      <c r="V306" s="38">
        <v>429007</v>
      </c>
      <c r="W306" s="39" t="s">
        <v>3813</v>
      </c>
      <c r="X306" s="40" t="s">
        <v>3813</v>
      </c>
      <c r="Y306" s="41" t="s">
        <v>3813</v>
      </c>
      <c r="Z306" s="36">
        <v>496</v>
      </c>
      <c r="AA306" s="37">
        <v>492</v>
      </c>
      <c r="AB306" s="38">
        <v>37</v>
      </c>
      <c r="AC306" s="94">
        <v>312</v>
      </c>
      <c r="AD306" s="42">
        <v>0</v>
      </c>
      <c r="AE306" s="34">
        <v>100</v>
      </c>
      <c r="AF306" s="43">
        <v>0</v>
      </c>
    </row>
    <row r="307" spans="1:32" s="3" customFormat="1" ht="18.75" customHeight="1">
      <c r="A307" s="45">
        <v>305</v>
      </c>
      <c r="B307" s="46" t="s">
        <v>3813</v>
      </c>
      <c r="C307" s="47" t="s">
        <v>1170</v>
      </c>
      <c r="D307" s="48" t="s">
        <v>3369</v>
      </c>
      <c r="E307" s="65" t="s">
        <v>3813</v>
      </c>
      <c r="F307" s="57">
        <v>302</v>
      </c>
      <c r="G307" s="51">
        <v>59843310</v>
      </c>
      <c r="H307" s="52">
        <v>342</v>
      </c>
      <c r="I307" s="53">
        <v>339</v>
      </c>
      <c r="J307" s="54">
        <v>60864733</v>
      </c>
      <c r="K307" s="55">
        <v>380</v>
      </c>
      <c r="L307" s="56">
        <v>378</v>
      </c>
      <c r="M307" s="51">
        <v>7440363</v>
      </c>
      <c r="N307" s="52">
        <v>249</v>
      </c>
      <c r="O307" s="53">
        <v>245</v>
      </c>
      <c r="P307" s="54">
        <v>22072770</v>
      </c>
      <c r="Q307" s="55">
        <v>142</v>
      </c>
      <c r="R307" s="56">
        <v>140</v>
      </c>
      <c r="S307" s="51">
        <v>79937518</v>
      </c>
      <c r="T307" s="52">
        <v>390</v>
      </c>
      <c r="U307" s="53">
        <v>387</v>
      </c>
      <c r="V307" s="54">
        <v>-2372991</v>
      </c>
      <c r="W307" s="55">
        <v>435</v>
      </c>
      <c r="X307" s="56">
        <v>434</v>
      </c>
      <c r="Y307" s="51">
        <v>34</v>
      </c>
      <c r="Z307" s="52">
        <v>302</v>
      </c>
      <c r="AA307" s="53">
        <v>298</v>
      </c>
      <c r="AB307" s="54">
        <v>242</v>
      </c>
      <c r="AC307" s="95">
        <v>384</v>
      </c>
      <c r="AD307" s="49">
        <v>0</v>
      </c>
      <c r="AE307" s="57">
        <v>100</v>
      </c>
      <c r="AF307" s="58">
        <v>0</v>
      </c>
    </row>
    <row r="308" spans="1:32" s="3" customFormat="1" ht="18.75" customHeight="1">
      <c r="A308" s="174">
        <v>306</v>
      </c>
      <c r="B308" s="175" t="s">
        <v>3813</v>
      </c>
      <c r="C308" s="190" t="s">
        <v>3813</v>
      </c>
      <c r="D308" s="177" t="s">
        <v>3815</v>
      </c>
      <c r="E308" s="178" t="s">
        <v>3813</v>
      </c>
      <c r="F308" s="179">
        <v>303</v>
      </c>
      <c r="G308" s="191" t="s">
        <v>3813</v>
      </c>
      <c r="H308" s="181">
        <v>331</v>
      </c>
      <c r="I308" s="182">
        <v>328</v>
      </c>
      <c r="J308" s="192" t="s">
        <v>3813</v>
      </c>
      <c r="K308" s="184">
        <v>92</v>
      </c>
      <c r="L308" s="185">
        <v>90</v>
      </c>
      <c r="M308" s="191" t="s">
        <v>3813</v>
      </c>
      <c r="N308" s="181">
        <v>59</v>
      </c>
      <c r="O308" s="182">
        <v>58</v>
      </c>
      <c r="P308" s="192" t="s">
        <v>3813</v>
      </c>
      <c r="Q308" s="184">
        <v>181</v>
      </c>
      <c r="R308" s="185">
        <v>178</v>
      </c>
      <c r="S308" s="191" t="s">
        <v>3813</v>
      </c>
      <c r="T308" s="181">
        <v>170</v>
      </c>
      <c r="U308" s="182">
        <v>168</v>
      </c>
      <c r="V308" s="192" t="s">
        <v>3813</v>
      </c>
      <c r="W308" s="184" t="s">
        <v>3813</v>
      </c>
      <c r="X308" s="185" t="s">
        <v>3813</v>
      </c>
      <c r="Y308" s="191" t="s">
        <v>3813</v>
      </c>
      <c r="Z308" s="181">
        <v>23</v>
      </c>
      <c r="AA308" s="182">
        <v>22</v>
      </c>
      <c r="AB308" s="192" t="s">
        <v>3813</v>
      </c>
      <c r="AC308" s="186">
        <v>321</v>
      </c>
      <c r="AD308" s="178">
        <v>0</v>
      </c>
      <c r="AE308" s="187">
        <v>100</v>
      </c>
      <c r="AF308" s="188">
        <v>0</v>
      </c>
    </row>
    <row r="309" spans="1:32" s="3" customFormat="1" ht="18.75" customHeight="1">
      <c r="A309" s="29">
        <v>307</v>
      </c>
      <c r="B309" s="30">
        <v>287</v>
      </c>
      <c r="C309" s="31" t="s">
        <v>1171</v>
      </c>
      <c r="D309" s="32" t="s">
        <v>3816</v>
      </c>
      <c r="E309" s="42" t="s">
        <v>3813</v>
      </c>
      <c r="F309" s="44">
        <v>304</v>
      </c>
      <c r="G309" s="35">
        <v>59687491</v>
      </c>
      <c r="H309" s="36">
        <v>352</v>
      </c>
      <c r="I309" s="37">
        <v>349</v>
      </c>
      <c r="J309" s="38">
        <v>59786180</v>
      </c>
      <c r="K309" s="39">
        <v>217</v>
      </c>
      <c r="L309" s="40">
        <v>215</v>
      </c>
      <c r="M309" s="35">
        <v>13984860</v>
      </c>
      <c r="N309" s="36">
        <v>52</v>
      </c>
      <c r="O309" s="37">
        <v>51</v>
      </c>
      <c r="P309" s="38">
        <v>66212651</v>
      </c>
      <c r="Q309" s="39">
        <v>69</v>
      </c>
      <c r="R309" s="40">
        <v>67</v>
      </c>
      <c r="S309" s="35">
        <v>113046033</v>
      </c>
      <c r="T309" s="36">
        <v>438</v>
      </c>
      <c r="U309" s="37">
        <v>435</v>
      </c>
      <c r="V309" s="38">
        <v>-5869503</v>
      </c>
      <c r="W309" s="39">
        <v>315</v>
      </c>
      <c r="X309" s="40">
        <v>314</v>
      </c>
      <c r="Y309" s="35">
        <v>6194</v>
      </c>
      <c r="Z309" s="36">
        <v>225</v>
      </c>
      <c r="AA309" s="37">
        <v>222</v>
      </c>
      <c r="AB309" s="38">
        <v>330</v>
      </c>
      <c r="AC309" s="94">
        <v>321</v>
      </c>
      <c r="AD309" s="42">
        <v>0</v>
      </c>
      <c r="AE309" s="34">
        <v>100</v>
      </c>
      <c r="AF309" s="43">
        <v>0</v>
      </c>
    </row>
    <row r="310" spans="1:32" s="3" customFormat="1" ht="18.75" customHeight="1">
      <c r="A310" s="29">
        <v>308</v>
      </c>
      <c r="B310" s="30">
        <v>479</v>
      </c>
      <c r="C310" s="31" t="s">
        <v>1172</v>
      </c>
      <c r="D310" s="32" t="s">
        <v>1173</v>
      </c>
      <c r="E310" s="42" t="s">
        <v>3813</v>
      </c>
      <c r="F310" s="44">
        <v>305</v>
      </c>
      <c r="G310" s="35">
        <v>59543056</v>
      </c>
      <c r="H310" s="36">
        <v>343</v>
      </c>
      <c r="I310" s="37">
        <v>340</v>
      </c>
      <c r="J310" s="38">
        <v>60692091</v>
      </c>
      <c r="K310" s="39">
        <v>355</v>
      </c>
      <c r="L310" s="40">
        <v>353</v>
      </c>
      <c r="M310" s="35">
        <v>7979422</v>
      </c>
      <c r="N310" s="36">
        <v>442</v>
      </c>
      <c r="O310" s="37">
        <v>438</v>
      </c>
      <c r="P310" s="38">
        <v>7271110</v>
      </c>
      <c r="Q310" s="39">
        <v>492</v>
      </c>
      <c r="R310" s="40">
        <v>488</v>
      </c>
      <c r="S310" s="35">
        <v>18507269</v>
      </c>
      <c r="T310" s="36">
        <v>196</v>
      </c>
      <c r="U310" s="37">
        <v>194</v>
      </c>
      <c r="V310" s="38">
        <v>2479754</v>
      </c>
      <c r="W310" s="39">
        <v>141</v>
      </c>
      <c r="X310" s="40">
        <v>140</v>
      </c>
      <c r="Y310" s="35">
        <v>25887</v>
      </c>
      <c r="Z310" s="36">
        <v>389</v>
      </c>
      <c r="AA310" s="37">
        <v>385</v>
      </c>
      <c r="AB310" s="38">
        <v>135</v>
      </c>
      <c r="AC310" s="94">
        <v>311</v>
      </c>
      <c r="AD310" s="42">
        <v>0</v>
      </c>
      <c r="AE310" s="34">
        <v>100</v>
      </c>
      <c r="AF310" s="43">
        <v>0</v>
      </c>
    </row>
    <row r="311" spans="1:32" s="3" customFormat="1" ht="18.75" customHeight="1">
      <c r="A311" s="159">
        <v>309</v>
      </c>
      <c r="B311" s="160">
        <v>374</v>
      </c>
      <c r="C311" s="161" t="s">
        <v>1174</v>
      </c>
      <c r="D311" s="162" t="s">
        <v>3815</v>
      </c>
      <c r="E311" s="163" t="s">
        <v>3813</v>
      </c>
      <c r="F311" s="164">
        <v>306</v>
      </c>
      <c r="G311" s="165">
        <v>59254323</v>
      </c>
      <c r="H311" s="166">
        <v>337</v>
      </c>
      <c r="I311" s="167">
        <v>334</v>
      </c>
      <c r="J311" s="168">
        <v>61436762</v>
      </c>
      <c r="K311" s="169">
        <v>175</v>
      </c>
      <c r="L311" s="170">
        <v>173</v>
      </c>
      <c r="M311" s="165">
        <v>15481457</v>
      </c>
      <c r="N311" s="166">
        <v>467</v>
      </c>
      <c r="O311" s="167">
        <v>463</v>
      </c>
      <c r="P311" s="168">
        <v>3833223</v>
      </c>
      <c r="Q311" s="169">
        <v>486</v>
      </c>
      <c r="R311" s="170">
        <v>482</v>
      </c>
      <c r="S311" s="165">
        <v>20765586</v>
      </c>
      <c r="T311" s="166">
        <v>275</v>
      </c>
      <c r="U311" s="167">
        <v>273</v>
      </c>
      <c r="V311" s="168">
        <v>851558</v>
      </c>
      <c r="W311" s="169" t="s">
        <v>3813</v>
      </c>
      <c r="X311" s="170" t="s">
        <v>3813</v>
      </c>
      <c r="Y311" s="189" t="s">
        <v>3813</v>
      </c>
      <c r="Z311" s="166">
        <v>7</v>
      </c>
      <c r="AA311" s="167">
        <v>7</v>
      </c>
      <c r="AB311" s="168">
        <v>1251</v>
      </c>
      <c r="AC311" s="171">
        <v>311</v>
      </c>
      <c r="AD311" s="163">
        <v>0</v>
      </c>
      <c r="AE311" s="172">
        <v>100</v>
      </c>
      <c r="AF311" s="173">
        <v>0</v>
      </c>
    </row>
    <row r="312" spans="1:32" s="3" customFormat="1" ht="18.75" customHeight="1">
      <c r="A312" s="45">
        <v>310</v>
      </c>
      <c r="B312" s="46">
        <v>347</v>
      </c>
      <c r="C312" s="47" t="s">
        <v>1175</v>
      </c>
      <c r="D312" s="48" t="s">
        <v>3815</v>
      </c>
      <c r="E312" s="49" t="s">
        <v>3813</v>
      </c>
      <c r="F312" s="50">
        <v>307</v>
      </c>
      <c r="G312" s="51">
        <v>58872313</v>
      </c>
      <c r="H312" s="52">
        <v>237</v>
      </c>
      <c r="I312" s="53">
        <v>234</v>
      </c>
      <c r="J312" s="54">
        <v>73742716</v>
      </c>
      <c r="K312" s="55">
        <v>277</v>
      </c>
      <c r="L312" s="56">
        <v>275</v>
      </c>
      <c r="M312" s="51">
        <v>10968224</v>
      </c>
      <c r="N312" s="52">
        <v>431</v>
      </c>
      <c r="O312" s="53">
        <v>427</v>
      </c>
      <c r="P312" s="54">
        <v>7943034</v>
      </c>
      <c r="Q312" s="55">
        <v>333</v>
      </c>
      <c r="R312" s="56">
        <v>330</v>
      </c>
      <c r="S312" s="51">
        <v>41998273</v>
      </c>
      <c r="T312" s="52">
        <v>214</v>
      </c>
      <c r="U312" s="53">
        <v>212</v>
      </c>
      <c r="V312" s="54">
        <v>2046447</v>
      </c>
      <c r="W312" s="55">
        <v>62</v>
      </c>
      <c r="X312" s="56">
        <v>62</v>
      </c>
      <c r="Y312" s="51">
        <v>43824</v>
      </c>
      <c r="Z312" s="52">
        <v>83</v>
      </c>
      <c r="AA312" s="53">
        <v>81</v>
      </c>
      <c r="AB312" s="54">
        <v>618</v>
      </c>
      <c r="AC312" s="95">
        <v>322</v>
      </c>
      <c r="AD312" s="49">
        <v>0</v>
      </c>
      <c r="AE312" s="57">
        <v>100</v>
      </c>
      <c r="AF312" s="58">
        <v>0</v>
      </c>
    </row>
    <row r="313" spans="1:32" s="3" customFormat="1" ht="18.75" customHeight="1">
      <c r="A313" s="174">
        <v>311</v>
      </c>
      <c r="B313" s="175" t="s">
        <v>3813</v>
      </c>
      <c r="C313" s="176" t="s">
        <v>378</v>
      </c>
      <c r="D313" s="177" t="s">
        <v>3815</v>
      </c>
      <c r="E313" s="178" t="s">
        <v>3813</v>
      </c>
      <c r="F313" s="179">
        <v>308</v>
      </c>
      <c r="G313" s="180">
        <v>58668600</v>
      </c>
      <c r="H313" s="181">
        <v>365</v>
      </c>
      <c r="I313" s="182">
        <v>362</v>
      </c>
      <c r="J313" s="183">
        <v>58668600</v>
      </c>
      <c r="K313" s="184">
        <v>264</v>
      </c>
      <c r="L313" s="185">
        <v>262</v>
      </c>
      <c r="M313" s="180">
        <v>11479259</v>
      </c>
      <c r="N313" s="181">
        <v>163</v>
      </c>
      <c r="O313" s="182">
        <v>160</v>
      </c>
      <c r="P313" s="183">
        <v>30484886</v>
      </c>
      <c r="Q313" s="184">
        <v>334</v>
      </c>
      <c r="R313" s="185">
        <v>331</v>
      </c>
      <c r="S313" s="180">
        <v>41916666</v>
      </c>
      <c r="T313" s="181">
        <v>203</v>
      </c>
      <c r="U313" s="182">
        <v>201</v>
      </c>
      <c r="V313" s="183">
        <v>2362276</v>
      </c>
      <c r="W313" s="184">
        <v>329</v>
      </c>
      <c r="X313" s="185">
        <v>328</v>
      </c>
      <c r="Y313" s="180">
        <v>4763</v>
      </c>
      <c r="Z313" s="181">
        <v>272</v>
      </c>
      <c r="AA313" s="182">
        <v>268</v>
      </c>
      <c r="AB313" s="183">
        <v>265</v>
      </c>
      <c r="AC313" s="186">
        <v>384</v>
      </c>
      <c r="AD313" s="178">
        <v>0</v>
      </c>
      <c r="AE313" s="187">
        <v>100</v>
      </c>
      <c r="AF313" s="188">
        <v>0</v>
      </c>
    </row>
    <row r="314" spans="1:32" s="3" customFormat="1" ht="18.75" customHeight="1">
      <c r="A314" s="29">
        <v>312</v>
      </c>
      <c r="B314" s="30">
        <v>383</v>
      </c>
      <c r="C314" s="31" t="s">
        <v>379</v>
      </c>
      <c r="D314" s="32" t="s">
        <v>3374</v>
      </c>
      <c r="E314" s="42" t="s">
        <v>3813</v>
      </c>
      <c r="F314" s="44">
        <v>309</v>
      </c>
      <c r="G314" s="35">
        <v>58651763</v>
      </c>
      <c r="H314" s="36">
        <v>351</v>
      </c>
      <c r="I314" s="37">
        <v>348</v>
      </c>
      <c r="J314" s="38">
        <v>59818745</v>
      </c>
      <c r="K314" s="39">
        <v>311</v>
      </c>
      <c r="L314" s="40">
        <v>309</v>
      </c>
      <c r="M314" s="35">
        <v>9775863</v>
      </c>
      <c r="N314" s="36">
        <v>345</v>
      </c>
      <c r="O314" s="37">
        <v>341</v>
      </c>
      <c r="P314" s="38">
        <v>14722580</v>
      </c>
      <c r="Q314" s="39">
        <v>418</v>
      </c>
      <c r="R314" s="40">
        <v>415</v>
      </c>
      <c r="S314" s="35">
        <v>32021995</v>
      </c>
      <c r="T314" s="36">
        <v>133</v>
      </c>
      <c r="U314" s="37">
        <v>131</v>
      </c>
      <c r="V314" s="38">
        <v>4647323</v>
      </c>
      <c r="W314" s="39">
        <v>135</v>
      </c>
      <c r="X314" s="40">
        <v>134</v>
      </c>
      <c r="Y314" s="35">
        <v>26333</v>
      </c>
      <c r="Z314" s="36">
        <v>432</v>
      </c>
      <c r="AA314" s="37">
        <v>428</v>
      </c>
      <c r="AB314" s="38">
        <v>97</v>
      </c>
      <c r="AC314" s="94">
        <v>382</v>
      </c>
      <c r="AD314" s="42">
        <v>0</v>
      </c>
      <c r="AE314" s="34">
        <v>100</v>
      </c>
      <c r="AF314" s="43">
        <v>0</v>
      </c>
    </row>
    <row r="315" spans="1:32" s="3" customFormat="1" ht="18.75" customHeight="1">
      <c r="A315" s="29">
        <v>313</v>
      </c>
      <c r="B315" s="30" t="s">
        <v>3813</v>
      </c>
      <c r="C315" s="31" t="s">
        <v>380</v>
      </c>
      <c r="D315" s="32" t="s">
        <v>3373</v>
      </c>
      <c r="E315" s="42" t="s">
        <v>3813</v>
      </c>
      <c r="F315" s="44">
        <v>310</v>
      </c>
      <c r="G315" s="35">
        <v>58582561</v>
      </c>
      <c r="H315" s="36">
        <v>346</v>
      </c>
      <c r="I315" s="37">
        <v>343</v>
      </c>
      <c r="J315" s="38">
        <v>60602114</v>
      </c>
      <c r="K315" s="39">
        <v>442</v>
      </c>
      <c r="L315" s="40">
        <v>440</v>
      </c>
      <c r="M315" s="35">
        <v>3728510</v>
      </c>
      <c r="N315" s="36">
        <v>469</v>
      </c>
      <c r="O315" s="37">
        <v>465</v>
      </c>
      <c r="P315" s="38">
        <v>3687856</v>
      </c>
      <c r="Q315" s="39">
        <v>495</v>
      </c>
      <c r="R315" s="40">
        <v>491</v>
      </c>
      <c r="S315" s="35">
        <v>17516220</v>
      </c>
      <c r="T315" s="36">
        <v>270</v>
      </c>
      <c r="U315" s="37">
        <v>268</v>
      </c>
      <c r="V315" s="38">
        <v>948154</v>
      </c>
      <c r="W315" s="39">
        <v>181</v>
      </c>
      <c r="X315" s="40">
        <v>180</v>
      </c>
      <c r="Y315" s="35">
        <v>20328</v>
      </c>
      <c r="Z315" s="36">
        <v>443</v>
      </c>
      <c r="AA315" s="37">
        <v>439</v>
      </c>
      <c r="AB315" s="38">
        <v>87</v>
      </c>
      <c r="AC315" s="94">
        <v>311</v>
      </c>
      <c r="AD315" s="42">
        <v>0</v>
      </c>
      <c r="AE315" s="34">
        <v>100</v>
      </c>
      <c r="AF315" s="43">
        <v>0</v>
      </c>
    </row>
    <row r="316" spans="1:32" s="3" customFormat="1" ht="18.75" customHeight="1">
      <c r="A316" s="29">
        <v>314</v>
      </c>
      <c r="B316" s="30" t="s">
        <v>3813</v>
      </c>
      <c r="C316" s="31" t="s">
        <v>381</v>
      </c>
      <c r="D316" s="32" t="s">
        <v>3371</v>
      </c>
      <c r="E316" s="42" t="s">
        <v>3813</v>
      </c>
      <c r="F316" s="44">
        <v>311</v>
      </c>
      <c r="G316" s="35">
        <v>58556041</v>
      </c>
      <c r="H316" s="36">
        <v>364</v>
      </c>
      <c r="I316" s="37">
        <v>361</v>
      </c>
      <c r="J316" s="38">
        <v>58687425</v>
      </c>
      <c r="K316" s="39">
        <v>222</v>
      </c>
      <c r="L316" s="40">
        <v>220</v>
      </c>
      <c r="M316" s="35">
        <v>13590577</v>
      </c>
      <c r="N316" s="36">
        <v>127</v>
      </c>
      <c r="O316" s="37">
        <v>124</v>
      </c>
      <c r="P316" s="38">
        <v>37443834</v>
      </c>
      <c r="Q316" s="39">
        <v>276</v>
      </c>
      <c r="R316" s="40">
        <v>273</v>
      </c>
      <c r="S316" s="35">
        <v>49675621</v>
      </c>
      <c r="T316" s="36">
        <v>108</v>
      </c>
      <c r="U316" s="37">
        <v>107</v>
      </c>
      <c r="V316" s="38">
        <v>6152425</v>
      </c>
      <c r="W316" s="39">
        <v>415</v>
      </c>
      <c r="X316" s="40">
        <v>414</v>
      </c>
      <c r="Y316" s="35">
        <v>218</v>
      </c>
      <c r="Z316" s="36">
        <v>212</v>
      </c>
      <c r="AA316" s="37">
        <v>209</v>
      </c>
      <c r="AB316" s="38">
        <v>347</v>
      </c>
      <c r="AC316" s="94">
        <v>332</v>
      </c>
      <c r="AD316" s="42">
        <v>0</v>
      </c>
      <c r="AE316" s="34">
        <v>100</v>
      </c>
      <c r="AF316" s="43">
        <v>0</v>
      </c>
    </row>
    <row r="317" spans="1:32" s="3" customFormat="1" ht="18.75" customHeight="1">
      <c r="A317" s="142">
        <v>315</v>
      </c>
      <c r="B317" s="143">
        <v>261</v>
      </c>
      <c r="C317" s="144" t="s">
        <v>382</v>
      </c>
      <c r="D317" s="145" t="s">
        <v>3815</v>
      </c>
      <c r="E317" s="146" t="s">
        <v>3813</v>
      </c>
      <c r="F317" s="147">
        <v>312</v>
      </c>
      <c r="G317" s="148">
        <v>58497346</v>
      </c>
      <c r="H317" s="149">
        <v>291</v>
      </c>
      <c r="I317" s="150">
        <v>288</v>
      </c>
      <c r="J317" s="151">
        <v>66098311</v>
      </c>
      <c r="K317" s="152">
        <v>471</v>
      </c>
      <c r="L317" s="153">
        <v>468</v>
      </c>
      <c r="M317" s="148">
        <v>914256</v>
      </c>
      <c r="N317" s="149">
        <v>138</v>
      </c>
      <c r="O317" s="150">
        <v>135</v>
      </c>
      <c r="P317" s="151">
        <v>34993668</v>
      </c>
      <c r="Q317" s="152">
        <v>111</v>
      </c>
      <c r="R317" s="153">
        <v>109</v>
      </c>
      <c r="S317" s="148">
        <v>93600188</v>
      </c>
      <c r="T317" s="149">
        <v>468</v>
      </c>
      <c r="U317" s="150">
        <v>465</v>
      </c>
      <c r="V317" s="151">
        <v>-10542876</v>
      </c>
      <c r="W317" s="152">
        <v>336</v>
      </c>
      <c r="X317" s="153">
        <v>335</v>
      </c>
      <c r="Y317" s="148">
        <v>4230</v>
      </c>
      <c r="Z317" s="149">
        <v>374</v>
      </c>
      <c r="AA317" s="150">
        <v>370</v>
      </c>
      <c r="AB317" s="151">
        <v>150</v>
      </c>
      <c r="AC317" s="156">
        <v>356</v>
      </c>
      <c r="AD317" s="146">
        <v>0</v>
      </c>
      <c r="AE317" s="157">
        <v>100</v>
      </c>
      <c r="AF317" s="158">
        <v>0</v>
      </c>
    </row>
    <row r="318" spans="1:32" s="3" customFormat="1" ht="18.75" customHeight="1">
      <c r="A318" s="15">
        <v>316</v>
      </c>
      <c r="B318" s="16">
        <v>289</v>
      </c>
      <c r="C318" s="17" t="s">
        <v>383</v>
      </c>
      <c r="D318" s="18" t="s">
        <v>465</v>
      </c>
      <c r="E318" s="19" t="s">
        <v>3813</v>
      </c>
      <c r="F318" s="20">
        <v>313</v>
      </c>
      <c r="G318" s="21">
        <v>58413595</v>
      </c>
      <c r="H318" s="22">
        <v>360</v>
      </c>
      <c r="I318" s="23">
        <v>357</v>
      </c>
      <c r="J318" s="24">
        <v>58818516</v>
      </c>
      <c r="K318" s="25">
        <v>230</v>
      </c>
      <c r="L318" s="26">
        <v>228</v>
      </c>
      <c r="M318" s="21">
        <v>13197485</v>
      </c>
      <c r="N318" s="22">
        <v>323</v>
      </c>
      <c r="O318" s="23">
        <v>319</v>
      </c>
      <c r="P318" s="24">
        <v>16163285</v>
      </c>
      <c r="Q318" s="25">
        <v>464</v>
      </c>
      <c r="R318" s="26">
        <v>460</v>
      </c>
      <c r="S318" s="21">
        <v>25839481</v>
      </c>
      <c r="T318" s="22">
        <v>152</v>
      </c>
      <c r="U318" s="23">
        <v>150</v>
      </c>
      <c r="V318" s="24">
        <v>4001568</v>
      </c>
      <c r="W318" s="25">
        <v>81</v>
      </c>
      <c r="X318" s="26">
        <v>80</v>
      </c>
      <c r="Y318" s="21">
        <v>39635</v>
      </c>
      <c r="Z318" s="22">
        <v>155</v>
      </c>
      <c r="AA318" s="23">
        <v>152</v>
      </c>
      <c r="AB318" s="24">
        <v>444</v>
      </c>
      <c r="AC318" s="93">
        <v>322</v>
      </c>
      <c r="AD318" s="19">
        <v>0</v>
      </c>
      <c r="AE318" s="27">
        <v>100</v>
      </c>
      <c r="AF318" s="28">
        <v>0</v>
      </c>
    </row>
    <row r="319" spans="1:32" s="3" customFormat="1" ht="18.75" customHeight="1">
      <c r="A319" s="29">
        <v>317</v>
      </c>
      <c r="B319" s="30" t="s">
        <v>3813</v>
      </c>
      <c r="C319" s="31" t="s">
        <v>384</v>
      </c>
      <c r="D319" s="32" t="s">
        <v>312</v>
      </c>
      <c r="E319" s="42" t="s">
        <v>3813</v>
      </c>
      <c r="F319" s="44">
        <v>314</v>
      </c>
      <c r="G319" s="35">
        <v>58397501</v>
      </c>
      <c r="H319" s="36">
        <v>193</v>
      </c>
      <c r="I319" s="37">
        <v>191</v>
      </c>
      <c r="J319" s="38">
        <v>80369996</v>
      </c>
      <c r="K319" s="39">
        <v>373</v>
      </c>
      <c r="L319" s="40">
        <v>371</v>
      </c>
      <c r="M319" s="35">
        <v>7642833</v>
      </c>
      <c r="N319" s="36">
        <v>168</v>
      </c>
      <c r="O319" s="37">
        <v>165</v>
      </c>
      <c r="P319" s="38">
        <v>29898696</v>
      </c>
      <c r="Q319" s="39">
        <v>145</v>
      </c>
      <c r="R319" s="40">
        <v>143</v>
      </c>
      <c r="S319" s="35">
        <v>79102072</v>
      </c>
      <c r="T319" s="36">
        <v>199</v>
      </c>
      <c r="U319" s="37">
        <v>197</v>
      </c>
      <c r="V319" s="38">
        <v>2438182</v>
      </c>
      <c r="W319" s="39">
        <v>342</v>
      </c>
      <c r="X319" s="40">
        <v>341</v>
      </c>
      <c r="Y319" s="35">
        <v>3865</v>
      </c>
      <c r="Z319" s="36">
        <v>333</v>
      </c>
      <c r="AA319" s="37">
        <v>329</v>
      </c>
      <c r="AB319" s="38">
        <v>199</v>
      </c>
      <c r="AC319" s="94">
        <v>356</v>
      </c>
      <c r="AD319" s="42">
        <v>0</v>
      </c>
      <c r="AE319" s="34">
        <v>100</v>
      </c>
      <c r="AF319" s="43">
        <v>0</v>
      </c>
    </row>
    <row r="320" spans="1:32" s="3" customFormat="1" ht="18.75" customHeight="1">
      <c r="A320" s="159">
        <v>318</v>
      </c>
      <c r="B320" s="160" t="s">
        <v>3813</v>
      </c>
      <c r="C320" s="161" t="s">
        <v>385</v>
      </c>
      <c r="D320" s="162" t="s">
        <v>3815</v>
      </c>
      <c r="E320" s="163" t="s">
        <v>3813</v>
      </c>
      <c r="F320" s="164">
        <v>315</v>
      </c>
      <c r="G320" s="165">
        <v>58215454</v>
      </c>
      <c r="H320" s="166">
        <v>367</v>
      </c>
      <c r="I320" s="167">
        <v>364</v>
      </c>
      <c r="J320" s="168">
        <v>58519059</v>
      </c>
      <c r="K320" s="169">
        <v>344</v>
      </c>
      <c r="L320" s="170">
        <v>342</v>
      </c>
      <c r="M320" s="165">
        <v>8497932</v>
      </c>
      <c r="N320" s="166">
        <v>476</v>
      </c>
      <c r="O320" s="167">
        <v>472</v>
      </c>
      <c r="P320" s="168">
        <v>2871528</v>
      </c>
      <c r="Q320" s="169">
        <v>390</v>
      </c>
      <c r="R320" s="170">
        <v>387</v>
      </c>
      <c r="S320" s="165">
        <v>35021854</v>
      </c>
      <c r="T320" s="166">
        <v>292</v>
      </c>
      <c r="U320" s="167">
        <v>290</v>
      </c>
      <c r="V320" s="168">
        <v>606267</v>
      </c>
      <c r="W320" s="169">
        <v>116</v>
      </c>
      <c r="X320" s="170">
        <v>115</v>
      </c>
      <c r="Y320" s="165">
        <v>29831</v>
      </c>
      <c r="Z320" s="166">
        <v>303</v>
      </c>
      <c r="AA320" s="167">
        <v>299</v>
      </c>
      <c r="AB320" s="168">
        <v>242</v>
      </c>
      <c r="AC320" s="171">
        <v>352</v>
      </c>
      <c r="AD320" s="163">
        <v>0</v>
      </c>
      <c r="AE320" s="172">
        <v>77.17</v>
      </c>
      <c r="AF320" s="173">
        <v>22.83</v>
      </c>
    </row>
    <row r="321" spans="1:32" s="3" customFormat="1" ht="18.75" customHeight="1">
      <c r="A321" s="29">
        <v>319</v>
      </c>
      <c r="B321" s="30">
        <v>313</v>
      </c>
      <c r="C321" s="31" t="s">
        <v>386</v>
      </c>
      <c r="D321" s="32" t="s">
        <v>3812</v>
      </c>
      <c r="E321" s="42" t="s">
        <v>3813</v>
      </c>
      <c r="F321" s="44">
        <v>316</v>
      </c>
      <c r="G321" s="35">
        <v>58136491</v>
      </c>
      <c r="H321" s="36">
        <v>354</v>
      </c>
      <c r="I321" s="37">
        <v>351</v>
      </c>
      <c r="J321" s="38">
        <v>59662562</v>
      </c>
      <c r="K321" s="39">
        <v>492</v>
      </c>
      <c r="L321" s="40">
        <v>489</v>
      </c>
      <c r="M321" s="35">
        <v>-8215759</v>
      </c>
      <c r="N321" s="36">
        <v>9</v>
      </c>
      <c r="O321" s="37">
        <v>9</v>
      </c>
      <c r="P321" s="38">
        <v>127363075</v>
      </c>
      <c r="Q321" s="39">
        <v>16</v>
      </c>
      <c r="R321" s="40">
        <v>16</v>
      </c>
      <c r="S321" s="35">
        <v>199707924</v>
      </c>
      <c r="T321" s="36">
        <v>485</v>
      </c>
      <c r="U321" s="37">
        <v>482</v>
      </c>
      <c r="V321" s="38">
        <v>-22050140</v>
      </c>
      <c r="W321" s="39">
        <v>344</v>
      </c>
      <c r="X321" s="40">
        <v>343</v>
      </c>
      <c r="Y321" s="35">
        <v>3758</v>
      </c>
      <c r="Z321" s="36">
        <v>290</v>
      </c>
      <c r="AA321" s="37">
        <v>286</v>
      </c>
      <c r="AB321" s="38">
        <v>249</v>
      </c>
      <c r="AC321" s="94">
        <v>356</v>
      </c>
      <c r="AD321" s="42">
        <v>0</v>
      </c>
      <c r="AE321" s="34">
        <v>100</v>
      </c>
      <c r="AF321" s="43">
        <v>0</v>
      </c>
    </row>
    <row r="322" spans="1:32" s="3" customFormat="1" ht="18.75" customHeight="1">
      <c r="A322" s="45">
        <v>320</v>
      </c>
      <c r="B322" s="46">
        <v>394</v>
      </c>
      <c r="C322" s="47" t="s">
        <v>387</v>
      </c>
      <c r="D322" s="48" t="s">
        <v>465</v>
      </c>
      <c r="E322" s="49" t="s">
        <v>3813</v>
      </c>
      <c r="F322" s="50">
        <v>317</v>
      </c>
      <c r="G322" s="51">
        <v>58064835</v>
      </c>
      <c r="H322" s="52">
        <v>353</v>
      </c>
      <c r="I322" s="53">
        <v>350</v>
      </c>
      <c r="J322" s="54">
        <v>59767416</v>
      </c>
      <c r="K322" s="55">
        <v>352</v>
      </c>
      <c r="L322" s="56">
        <v>350</v>
      </c>
      <c r="M322" s="51">
        <v>8073817</v>
      </c>
      <c r="N322" s="52">
        <v>445</v>
      </c>
      <c r="O322" s="53">
        <v>441</v>
      </c>
      <c r="P322" s="54">
        <v>6885212</v>
      </c>
      <c r="Q322" s="55">
        <v>318</v>
      </c>
      <c r="R322" s="56">
        <v>315</v>
      </c>
      <c r="S322" s="51">
        <v>43798601</v>
      </c>
      <c r="T322" s="52">
        <v>361</v>
      </c>
      <c r="U322" s="53">
        <v>358</v>
      </c>
      <c r="V322" s="54">
        <v>-958456</v>
      </c>
      <c r="W322" s="55">
        <v>287</v>
      </c>
      <c r="X322" s="56">
        <v>286</v>
      </c>
      <c r="Y322" s="51">
        <v>8211</v>
      </c>
      <c r="Z322" s="52">
        <v>429</v>
      </c>
      <c r="AA322" s="53">
        <v>425</v>
      </c>
      <c r="AB322" s="54">
        <v>98</v>
      </c>
      <c r="AC322" s="95">
        <v>311</v>
      </c>
      <c r="AD322" s="49">
        <v>0</v>
      </c>
      <c r="AE322" s="57">
        <v>100</v>
      </c>
      <c r="AF322" s="58">
        <v>0</v>
      </c>
    </row>
    <row r="323" spans="1:32" s="3" customFormat="1" ht="18.75" customHeight="1">
      <c r="A323" s="15">
        <v>321</v>
      </c>
      <c r="B323" s="16">
        <v>404</v>
      </c>
      <c r="C323" s="17" t="s">
        <v>388</v>
      </c>
      <c r="D323" s="18" t="s">
        <v>2087</v>
      </c>
      <c r="E323" s="19" t="s">
        <v>3813</v>
      </c>
      <c r="F323" s="20">
        <v>318</v>
      </c>
      <c r="G323" s="21">
        <v>57985136</v>
      </c>
      <c r="H323" s="22">
        <v>333</v>
      </c>
      <c r="I323" s="23">
        <v>330</v>
      </c>
      <c r="J323" s="24">
        <v>61650411</v>
      </c>
      <c r="K323" s="25">
        <v>480</v>
      </c>
      <c r="L323" s="26">
        <v>477</v>
      </c>
      <c r="M323" s="21">
        <v>-942011</v>
      </c>
      <c r="N323" s="22">
        <v>396</v>
      </c>
      <c r="O323" s="23">
        <v>392</v>
      </c>
      <c r="P323" s="24">
        <v>10679404</v>
      </c>
      <c r="Q323" s="25">
        <v>290</v>
      </c>
      <c r="R323" s="26">
        <v>287</v>
      </c>
      <c r="S323" s="21">
        <v>47812970</v>
      </c>
      <c r="T323" s="22">
        <v>406</v>
      </c>
      <c r="U323" s="23">
        <v>403</v>
      </c>
      <c r="V323" s="24">
        <v>-3352015</v>
      </c>
      <c r="W323" s="25" t="s">
        <v>3813</v>
      </c>
      <c r="X323" s="26" t="s">
        <v>3813</v>
      </c>
      <c r="Y323" s="61" t="s">
        <v>3813</v>
      </c>
      <c r="Z323" s="22">
        <v>375</v>
      </c>
      <c r="AA323" s="23">
        <v>371</v>
      </c>
      <c r="AB323" s="24">
        <v>150</v>
      </c>
      <c r="AC323" s="93">
        <v>311</v>
      </c>
      <c r="AD323" s="19">
        <v>0</v>
      </c>
      <c r="AE323" s="27">
        <v>100</v>
      </c>
      <c r="AF323" s="28">
        <v>0</v>
      </c>
    </row>
    <row r="324" spans="1:32" s="3" customFormat="1" ht="18.75" customHeight="1">
      <c r="A324" s="29">
        <v>322</v>
      </c>
      <c r="B324" s="30" t="s">
        <v>3813</v>
      </c>
      <c r="C324" s="64" t="s">
        <v>3813</v>
      </c>
      <c r="D324" s="32" t="s">
        <v>3369</v>
      </c>
      <c r="E324" s="42" t="s">
        <v>3813</v>
      </c>
      <c r="F324" s="44">
        <v>319</v>
      </c>
      <c r="G324" s="41" t="s">
        <v>3813</v>
      </c>
      <c r="H324" s="36">
        <v>349</v>
      </c>
      <c r="I324" s="37">
        <v>346</v>
      </c>
      <c r="J324" s="59" t="s">
        <v>3813</v>
      </c>
      <c r="K324" s="39">
        <v>301</v>
      </c>
      <c r="L324" s="40">
        <v>299</v>
      </c>
      <c r="M324" s="41" t="s">
        <v>3813</v>
      </c>
      <c r="N324" s="36">
        <v>228</v>
      </c>
      <c r="O324" s="37">
        <v>224</v>
      </c>
      <c r="P324" s="59" t="s">
        <v>3813</v>
      </c>
      <c r="Q324" s="39">
        <v>366</v>
      </c>
      <c r="R324" s="40">
        <v>363</v>
      </c>
      <c r="S324" s="41" t="s">
        <v>3813</v>
      </c>
      <c r="T324" s="36">
        <v>343</v>
      </c>
      <c r="U324" s="37">
        <v>340</v>
      </c>
      <c r="V324" s="59" t="s">
        <v>3813</v>
      </c>
      <c r="W324" s="39">
        <v>182</v>
      </c>
      <c r="X324" s="40">
        <v>181</v>
      </c>
      <c r="Y324" s="41" t="s">
        <v>3813</v>
      </c>
      <c r="Z324" s="36">
        <v>279</v>
      </c>
      <c r="AA324" s="37">
        <v>275</v>
      </c>
      <c r="AB324" s="59" t="s">
        <v>3813</v>
      </c>
      <c r="AC324" s="94">
        <v>384</v>
      </c>
      <c r="AD324" s="42">
        <v>0</v>
      </c>
      <c r="AE324" s="34">
        <v>99</v>
      </c>
      <c r="AF324" s="43">
        <v>1</v>
      </c>
    </row>
    <row r="325" spans="1:32" s="3" customFormat="1" ht="18.75" customHeight="1">
      <c r="A325" s="159">
        <v>323</v>
      </c>
      <c r="B325" s="160">
        <v>126</v>
      </c>
      <c r="C325" s="161" t="s">
        <v>389</v>
      </c>
      <c r="D325" s="162" t="s">
        <v>3815</v>
      </c>
      <c r="E325" s="163" t="s">
        <v>3813</v>
      </c>
      <c r="F325" s="164">
        <v>320</v>
      </c>
      <c r="G325" s="165">
        <v>57881257</v>
      </c>
      <c r="H325" s="166">
        <v>328</v>
      </c>
      <c r="I325" s="167">
        <v>325</v>
      </c>
      <c r="J325" s="168">
        <v>62105128</v>
      </c>
      <c r="K325" s="169">
        <v>216</v>
      </c>
      <c r="L325" s="170">
        <v>214</v>
      </c>
      <c r="M325" s="165">
        <v>13991685</v>
      </c>
      <c r="N325" s="166">
        <v>472</v>
      </c>
      <c r="O325" s="167">
        <v>468</v>
      </c>
      <c r="P325" s="168">
        <v>3494141</v>
      </c>
      <c r="Q325" s="169">
        <v>478</v>
      </c>
      <c r="R325" s="170">
        <v>474</v>
      </c>
      <c r="S325" s="165">
        <v>22455517</v>
      </c>
      <c r="T325" s="166">
        <v>253</v>
      </c>
      <c r="U325" s="167">
        <v>251</v>
      </c>
      <c r="V325" s="168">
        <v>1152491</v>
      </c>
      <c r="W325" s="169">
        <v>217</v>
      </c>
      <c r="X325" s="170">
        <v>216</v>
      </c>
      <c r="Y325" s="165">
        <v>15429</v>
      </c>
      <c r="Z325" s="166">
        <v>244</v>
      </c>
      <c r="AA325" s="167">
        <v>240</v>
      </c>
      <c r="AB325" s="168">
        <v>307</v>
      </c>
      <c r="AC325" s="171">
        <v>384</v>
      </c>
      <c r="AD325" s="163">
        <v>0</v>
      </c>
      <c r="AE325" s="172">
        <v>100</v>
      </c>
      <c r="AF325" s="173">
        <v>0</v>
      </c>
    </row>
    <row r="326" spans="1:32" s="3" customFormat="1" ht="18.75" customHeight="1">
      <c r="A326" s="29">
        <v>324</v>
      </c>
      <c r="B326" s="30">
        <v>402</v>
      </c>
      <c r="C326" s="31" t="s">
        <v>390</v>
      </c>
      <c r="D326" s="32" t="s">
        <v>1734</v>
      </c>
      <c r="E326" s="42" t="s">
        <v>3813</v>
      </c>
      <c r="F326" s="44">
        <v>321</v>
      </c>
      <c r="G326" s="35">
        <v>57807437</v>
      </c>
      <c r="H326" s="36">
        <v>374</v>
      </c>
      <c r="I326" s="37">
        <v>371</v>
      </c>
      <c r="J326" s="38">
        <v>57807437</v>
      </c>
      <c r="K326" s="39">
        <v>224</v>
      </c>
      <c r="L326" s="40">
        <v>222</v>
      </c>
      <c r="M326" s="35">
        <v>13412757</v>
      </c>
      <c r="N326" s="36">
        <v>354</v>
      </c>
      <c r="O326" s="37">
        <v>350</v>
      </c>
      <c r="P326" s="38">
        <v>14127295</v>
      </c>
      <c r="Q326" s="39">
        <v>321</v>
      </c>
      <c r="R326" s="40">
        <v>318</v>
      </c>
      <c r="S326" s="35">
        <v>43682906</v>
      </c>
      <c r="T326" s="36">
        <v>105</v>
      </c>
      <c r="U326" s="37">
        <v>104</v>
      </c>
      <c r="V326" s="38">
        <v>6264023</v>
      </c>
      <c r="W326" s="39">
        <v>125</v>
      </c>
      <c r="X326" s="40">
        <v>124</v>
      </c>
      <c r="Y326" s="35">
        <v>27188</v>
      </c>
      <c r="Z326" s="36">
        <v>211</v>
      </c>
      <c r="AA326" s="37">
        <v>208</v>
      </c>
      <c r="AB326" s="38">
        <v>350</v>
      </c>
      <c r="AC326" s="94">
        <v>371</v>
      </c>
      <c r="AD326" s="42">
        <v>0</v>
      </c>
      <c r="AE326" s="34">
        <v>100</v>
      </c>
      <c r="AF326" s="43">
        <v>0</v>
      </c>
    </row>
    <row r="327" spans="1:32" s="3" customFormat="1" ht="18.75" customHeight="1">
      <c r="A327" s="45">
        <v>325</v>
      </c>
      <c r="B327" s="46">
        <v>386</v>
      </c>
      <c r="C327" s="47" t="s">
        <v>391</v>
      </c>
      <c r="D327" s="48" t="s">
        <v>3372</v>
      </c>
      <c r="E327" s="49" t="s">
        <v>3813</v>
      </c>
      <c r="F327" s="50">
        <v>322</v>
      </c>
      <c r="G327" s="51">
        <v>57750322</v>
      </c>
      <c r="H327" s="52">
        <v>356</v>
      </c>
      <c r="I327" s="53">
        <v>353</v>
      </c>
      <c r="J327" s="54">
        <v>59498267</v>
      </c>
      <c r="K327" s="55">
        <v>319</v>
      </c>
      <c r="L327" s="56">
        <v>317</v>
      </c>
      <c r="M327" s="51">
        <v>9506582</v>
      </c>
      <c r="N327" s="52">
        <v>301</v>
      </c>
      <c r="O327" s="53">
        <v>297</v>
      </c>
      <c r="P327" s="54">
        <v>17759509</v>
      </c>
      <c r="Q327" s="55">
        <v>342</v>
      </c>
      <c r="R327" s="56">
        <v>339</v>
      </c>
      <c r="S327" s="51">
        <v>40810530</v>
      </c>
      <c r="T327" s="52">
        <v>144</v>
      </c>
      <c r="U327" s="53">
        <v>142</v>
      </c>
      <c r="V327" s="54">
        <v>4252692</v>
      </c>
      <c r="W327" s="55">
        <v>231</v>
      </c>
      <c r="X327" s="56">
        <v>230</v>
      </c>
      <c r="Y327" s="51">
        <v>13833</v>
      </c>
      <c r="Z327" s="52">
        <v>377</v>
      </c>
      <c r="AA327" s="53">
        <v>373</v>
      </c>
      <c r="AB327" s="54">
        <v>146</v>
      </c>
      <c r="AC327" s="95">
        <v>371</v>
      </c>
      <c r="AD327" s="49">
        <v>0</v>
      </c>
      <c r="AE327" s="57">
        <v>100</v>
      </c>
      <c r="AF327" s="58">
        <v>0</v>
      </c>
    </row>
    <row r="328" spans="1:32" s="3" customFormat="1" ht="18.75" customHeight="1">
      <c r="A328" s="15">
        <v>326</v>
      </c>
      <c r="B328" s="16">
        <v>338</v>
      </c>
      <c r="C328" s="17" t="s">
        <v>392</v>
      </c>
      <c r="D328" s="18" t="s">
        <v>465</v>
      </c>
      <c r="E328" s="19" t="s">
        <v>3813</v>
      </c>
      <c r="F328" s="20">
        <v>323</v>
      </c>
      <c r="G328" s="21">
        <v>57657374</v>
      </c>
      <c r="H328" s="22">
        <v>361</v>
      </c>
      <c r="I328" s="23">
        <v>358</v>
      </c>
      <c r="J328" s="24">
        <v>58715650</v>
      </c>
      <c r="K328" s="25">
        <v>34</v>
      </c>
      <c r="L328" s="26">
        <v>33</v>
      </c>
      <c r="M328" s="21">
        <v>33713519</v>
      </c>
      <c r="N328" s="22">
        <v>13</v>
      </c>
      <c r="O328" s="23">
        <v>12</v>
      </c>
      <c r="P328" s="24">
        <v>118576772</v>
      </c>
      <c r="Q328" s="25">
        <v>56</v>
      </c>
      <c r="R328" s="26">
        <v>54</v>
      </c>
      <c r="S328" s="21">
        <v>125387282</v>
      </c>
      <c r="T328" s="22">
        <v>13</v>
      </c>
      <c r="U328" s="23">
        <v>13</v>
      </c>
      <c r="V328" s="24">
        <v>18847289</v>
      </c>
      <c r="W328" s="25">
        <v>265</v>
      </c>
      <c r="X328" s="26">
        <v>264</v>
      </c>
      <c r="Y328" s="21">
        <v>10310</v>
      </c>
      <c r="Z328" s="22">
        <v>401</v>
      </c>
      <c r="AA328" s="23">
        <v>397</v>
      </c>
      <c r="AB328" s="24">
        <v>122</v>
      </c>
      <c r="AC328" s="93">
        <v>351</v>
      </c>
      <c r="AD328" s="19">
        <v>0</v>
      </c>
      <c r="AE328" s="27">
        <v>100</v>
      </c>
      <c r="AF328" s="28">
        <v>0</v>
      </c>
    </row>
    <row r="329" spans="1:32" s="3" customFormat="1" ht="18.75" customHeight="1">
      <c r="A329" s="29">
        <v>327</v>
      </c>
      <c r="B329" s="30">
        <v>339</v>
      </c>
      <c r="C329" s="31" t="s">
        <v>4156</v>
      </c>
      <c r="D329" s="32" t="s">
        <v>3815</v>
      </c>
      <c r="E329" s="42" t="s">
        <v>3813</v>
      </c>
      <c r="F329" s="44">
        <v>324</v>
      </c>
      <c r="G329" s="35">
        <v>57615379</v>
      </c>
      <c r="H329" s="36">
        <v>366</v>
      </c>
      <c r="I329" s="37">
        <v>363</v>
      </c>
      <c r="J329" s="38">
        <v>58570623</v>
      </c>
      <c r="K329" s="39">
        <v>341</v>
      </c>
      <c r="L329" s="40">
        <v>339</v>
      </c>
      <c r="M329" s="35">
        <v>8548896</v>
      </c>
      <c r="N329" s="36">
        <v>77</v>
      </c>
      <c r="O329" s="37">
        <v>75</v>
      </c>
      <c r="P329" s="38">
        <v>50900614</v>
      </c>
      <c r="Q329" s="39">
        <v>148</v>
      </c>
      <c r="R329" s="40">
        <v>146</v>
      </c>
      <c r="S329" s="35">
        <v>78395823</v>
      </c>
      <c r="T329" s="36">
        <v>431</v>
      </c>
      <c r="U329" s="37">
        <v>428</v>
      </c>
      <c r="V329" s="38">
        <v>-5134462</v>
      </c>
      <c r="W329" s="39" t="s">
        <v>3813</v>
      </c>
      <c r="X329" s="40" t="s">
        <v>3813</v>
      </c>
      <c r="Y329" s="41" t="s">
        <v>3813</v>
      </c>
      <c r="Z329" s="36">
        <v>54</v>
      </c>
      <c r="AA329" s="37">
        <v>52</v>
      </c>
      <c r="AB329" s="38">
        <v>730</v>
      </c>
      <c r="AC329" s="94">
        <v>321</v>
      </c>
      <c r="AD329" s="42">
        <v>0</v>
      </c>
      <c r="AE329" s="34">
        <v>100</v>
      </c>
      <c r="AF329" s="43">
        <v>0</v>
      </c>
    </row>
    <row r="330" spans="1:32" s="3" customFormat="1" ht="18.75" customHeight="1">
      <c r="A330" s="29">
        <v>328</v>
      </c>
      <c r="B330" s="30">
        <v>435</v>
      </c>
      <c r="C330" s="31" t="s">
        <v>4157</v>
      </c>
      <c r="D330" s="32" t="s">
        <v>3371</v>
      </c>
      <c r="E330" s="42" t="s">
        <v>3813</v>
      </c>
      <c r="F330" s="44">
        <v>325</v>
      </c>
      <c r="G330" s="35">
        <v>57500836</v>
      </c>
      <c r="H330" s="36">
        <v>304</v>
      </c>
      <c r="I330" s="37">
        <v>301</v>
      </c>
      <c r="J330" s="38">
        <v>65038199</v>
      </c>
      <c r="K330" s="39">
        <v>339</v>
      </c>
      <c r="L330" s="40">
        <v>337</v>
      </c>
      <c r="M330" s="35">
        <v>8566440</v>
      </c>
      <c r="N330" s="36">
        <v>386</v>
      </c>
      <c r="O330" s="37">
        <v>382</v>
      </c>
      <c r="P330" s="38">
        <v>11508711</v>
      </c>
      <c r="Q330" s="39">
        <v>278</v>
      </c>
      <c r="R330" s="40">
        <v>275</v>
      </c>
      <c r="S330" s="35">
        <v>49053973</v>
      </c>
      <c r="T330" s="36">
        <v>261</v>
      </c>
      <c r="U330" s="37">
        <v>259</v>
      </c>
      <c r="V330" s="38">
        <v>1018486</v>
      </c>
      <c r="W330" s="39">
        <v>263</v>
      </c>
      <c r="X330" s="40">
        <v>262</v>
      </c>
      <c r="Y330" s="35">
        <v>10473</v>
      </c>
      <c r="Z330" s="36">
        <v>304</v>
      </c>
      <c r="AA330" s="37">
        <v>300</v>
      </c>
      <c r="AB330" s="38">
        <v>242</v>
      </c>
      <c r="AC330" s="94">
        <v>311</v>
      </c>
      <c r="AD330" s="42">
        <v>0</v>
      </c>
      <c r="AE330" s="34">
        <v>100</v>
      </c>
      <c r="AF330" s="43">
        <v>0</v>
      </c>
    </row>
    <row r="331" spans="1:32" s="3" customFormat="1" ht="18.75" customHeight="1">
      <c r="A331" s="29">
        <v>329</v>
      </c>
      <c r="B331" s="30">
        <v>333</v>
      </c>
      <c r="C331" s="31" t="s">
        <v>4158</v>
      </c>
      <c r="D331" s="32" t="s">
        <v>3373</v>
      </c>
      <c r="E331" s="42" t="s">
        <v>3813</v>
      </c>
      <c r="F331" s="44">
        <v>326</v>
      </c>
      <c r="G331" s="35">
        <v>57485911</v>
      </c>
      <c r="H331" s="36">
        <v>330</v>
      </c>
      <c r="I331" s="37">
        <v>327</v>
      </c>
      <c r="J331" s="38">
        <v>61954784</v>
      </c>
      <c r="K331" s="39">
        <v>247</v>
      </c>
      <c r="L331" s="40">
        <v>245</v>
      </c>
      <c r="M331" s="35">
        <v>12259020</v>
      </c>
      <c r="N331" s="36">
        <v>296</v>
      </c>
      <c r="O331" s="37">
        <v>292</v>
      </c>
      <c r="P331" s="38">
        <v>18410179</v>
      </c>
      <c r="Q331" s="39">
        <v>269</v>
      </c>
      <c r="R331" s="40">
        <v>266</v>
      </c>
      <c r="S331" s="35">
        <v>50755913</v>
      </c>
      <c r="T331" s="36">
        <v>371</v>
      </c>
      <c r="U331" s="37">
        <v>368</v>
      </c>
      <c r="V331" s="38">
        <v>-1242666</v>
      </c>
      <c r="W331" s="39">
        <v>441</v>
      </c>
      <c r="X331" s="40">
        <v>440</v>
      </c>
      <c r="Y331" s="35">
        <v>8</v>
      </c>
      <c r="Z331" s="36">
        <v>105</v>
      </c>
      <c r="AA331" s="37">
        <v>103</v>
      </c>
      <c r="AB331" s="38">
        <v>559</v>
      </c>
      <c r="AC331" s="94">
        <v>321</v>
      </c>
      <c r="AD331" s="42">
        <v>0</v>
      </c>
      <c r="AE331" s="34">
        <v>100</v>
      </c>
      <c r="AF331" s="43">
        <v>0</v>
      </c>
    </row>
    <row r="332" spans="1:32" s="3" customFormat="1" ht="18.75" customHeight="1">
      <c r="A332" s="45">
        <v>330</v>
      </c>
      <c r="B332" s="46">
        <v>209</v>
      </c>
      <c r="C332" s="47" t="s">
        <v>4159</v>
      </c>
      <c r="D332" s="48" t="s">
        <v>3368</v>
      </c>
      <c r="E332" s="65" t="s">
        <v>3813</v>
      </c>
      <c r="F332" s="57">
        <v>327</v>
      </c>
      <c r="G332" s="51">
        <v>57379801</v>
      </c>
      <c r="H332" s="52">
        <v>377</v>
      </c>
      <c r="I332" s="53">
        <v>374</v>
      </c>
      <c r="J332" s="54">
        <v>57579693</v>
      </c>
      <c r="K332" s="55">
        <v>454</v>
      </c>
      <c r="L332" s="56">
        <v>451</v>
      </c>
      <c r="M332" s="51">
        <v>2904509</v>
      </c>
      <c r="N332" s="52">
        <v>463</v>
      </c>
      <c r="O332" s="53">
        <v>459</v>
      </c>
      <c r="P332" s="54">
        <v>4515988</v>
      </c>
      <c r="Q332" s="55">
        <v>397</v>
      </c>
      <c r="R332" s="56">
        <v>394</v>
      </c>
      <c r="S332" s="51">
        <v>34440359</v>
      </c>
      <c r="T332" s="52">
        <v>430</v>
      </c>
      <c r="U332" s="53">
        <v>427</v>
      </c>
      <c r="V332" s="54">
        <v>-5121392</v>
      </c>
      <c r="W332" s="55">
        <v>158</v>
      </c>
      <c r="X332" s="56">
        <v>157</v>
      </c>
      <c r="Y332" s="51">
        <v>23847</v>
      </c>
      <c r="Z332" s="52">
        <v>458</v>
      </c>
      <c r="AA332" s="53">
        <v>454</v>
      </c>
      <c r="AB332" s="54">
        <v>72</v>
      </c>
      <c r="AC332" s="95">
        <v>383</v>
      </c>
      <c r="AD332" s="49">
        <v>0</v>
      </c>
      <c r="AE332" s="57">
        <v>100</v>
      </c>
      <c r="AF332" s="58">
        <v>0</v>
      </c>
    </row>
    <row r="333" spans="1:32" s="3" customFormat="1" ht="18.75" customHeight="1">
      <c r="A333" s="15">
        <v>331</v>
      </c>
      <c r="B333" s="16" t="s">
        <v>3813</v>
      </c>
      <c r="C333" s="17" t="s">
        <v>2417</v>
      </c>
      <c r="D333" s="18" t="s">
        <v>465</v>
      </c>
      <c r="E333" s="19" t="s">
        <v>3813</v>
      </c>
      <c r="F333" s="20">
        <v>328</v>
      </c>
      <c r="G333" s="21">
        <v>57246306</v>
      </c>
      <c r="H333" s="22">
        <v>378</v>
      </c>
      <c r="I333" s="23">
        <v>375</v>
      </c>
      <c r="J333" s="24">
        <v>57511661</v>
      </c>
      <c r="K333" s="25">
        <v>445</v>
      </c>
      <c r="L333" s="26">
        <v>443</v>
      </c>
      <c r="M333" s="21">
        <v>3544206</v>
      </c>
      <c r="N333" s="22">
        <v>481</v>
      </c>
      <c r="O333" s="23">
        <v>477</v>
      </c>
      <c r="P333" s="24">
        <v>2006692</v>
      </c>
      <c r="Q333" s="25">
        <v>404</v>
      </c>
      <c r="R333" s="26">
        <v>401</v>
      </c>
      <c r="S333" s="21">
        <v>33680007</v>
      </c>
      <c r="T333" s="22">
        <v>417</v>
      </c>
      <c r="U333" s="23">
        <v>414</v>
      </c>
      <c r="V333" s="24">
        <v>-3943308</v>
      </c>
      <c r="W333" s="25">
        <v>360</v>
      </c>
      <c r="X333" s="26">
        <v>359</v>
      </c>
      <c r="Y333" s="21">
        <v>2950</v>
      </c>
      <c r="Z333" s="22">
        <v>307</v>
      </c>
      <c r="AA333" s="23">
        <v>303</v>
      </c>
      <c r="AB333" s="24">
        <v>235</v>
      </c>
      <c r="AC333" s="93">
        <v>352</v>
      </c>
      <c r="AD333" s="19">
        <v>0</v>
      </c>
      <c r="AE333" s="27">
        <v>100</v>
      </c>
      <c r="AF333" s="28">
        <v>0</v>
      </c>
    </row>
    <row r="334" spans="1:32" s="3" customFormat="1" ht="18.75" customHeight="1">
      <c r="A334" s="159">
        <v>332</v>
      </c>
      <c r="B334" s="160" t="s">
        <v>3813</v>
      </c>
      <c r="C334" s="161" t="s">
        <v>2418</v>
      </c>
      <c r="D334" s="162" t="s">
        <v>3815</v>
      </c>
      <c r="E334" s="163" t="s">
        <v>3813</v>
      </c>
      <c r="F334" s="164">
        <v>329</v>
      </c>
      <c r="G334" s="165">
        <v>57150000</v>
      </c>
      <c r="H334" s="166">
        <v>261</v>
      </c>
      <c r="I334" s="167">
        <v>258</v>
      </c>
      <c r="J334" s="168">
        <v>70290022</v>
      </c>
      <c r="K334" s="169">
        <v>45</v>
      </c>
      <c r="L334" s="170">
        <v>44</v>
      </c>
      <c r="M334" s="165">
        <v>29458046</v>
      </c>
      <c r="N334" s="166">
        <v>68</v>
      </c>
      <c r="O334" s="167">
        <v>66</v>
      </c>
      <c r="P334" s="168">
        <v>57753825</v>
      </c>
      <c r="Q334" s="169">
        <v>141</v>
      </c>
      <c r="R334" s="170">
        <v>139</v>
      </c>
      <c r="S334" s="165">
        <v>79938263</v>
      </c>
      <c r="T334" s="166">
        <v>22</v>
      </c>
      <c r="U334" s="167">
        <v>22</v>
      </c>
      <c r="V334" s="168">
        <v>16918479</v>
      </c>
      <c r="W334" s="169">
        <v>76</v>
      </c>
      <c r="X334" s="170">
        <v>75</v>
      </c>
      <c r="Y334" s="165">
        <v>41182</v>
      </c>
      <c r="Z334" s="166">
        <v>123</v>
      </c>
      <c r="AA334" s="167">
        <v>121</v>
      </c>
      <c r="AB334" s="168">
        <v>517</v>
      </c>
      <c r="AC334" s="171">
        <v>352</v>
      </c>
      <c r="AD334" s="163">
        <v>0</v>
      </c>
      <c r="AE334" s="172">
        <v>100</v>
      </c>
      <c r="AF334" s="173">
        <v>0</v>
      </c>
    </row>
    <row r="335" spans="1:32" s="3" customFormat="1" ht="18.75" customHeight="1">
      <c r="A335" s="29">
        <v>333</v>
      </c>
      <c r="B335" s="30">
        <v>199</v>
      </c>
      <c r="C335" s="31" t="s">
        <v>2419</v>
      </c>
      <c r="D335" s="32" t="s">
        <v>465</v>
      </c>
      <c r="E335" s="42" t="s">
        <v>3813</v>
      </c>
      <c r="F335" s="44">
        <v>330</v>
      </c>
      <c r="G335" s="35">
        <v>57145288</v>
      </c>
      <c r="H335" s="36">
        <v>382</v>
      </c>
      <c r="I335" s="37">
        <v>379</v>
      </c>
      <c r="J335" s="38">
        <v>57145288</v>
      </c>
      <c r="K335" s="39">
        <v>242</v>
      </c>
      <c r="L335" s="40">
        <v>240</v>
      </c>
      <c r="M335" s="35">
        <v>12552196</v>
      </c>
      <c r="N335" s="36">
        <v>436</v>
      </c>
      <c r="O335" s="37">
        <v>432</v>
      </c>
      <c r="P335" s="38">
        <v>7613118</v>
      </c>
      <c r="Q335" s="39">
        <v>416</v>
      </c>
      <c r="R335" s="40">
        <v>413</v>
      </c>
      <c r="S335" s="35">
        <v>32124514</v>
      </c>
      <c r="T335" s="36">
        <v>251</v>
      </c>
      <c r="U335" s="37">
        <v>249</v>
      </c>
      <c r="V335" s="38">
        <v>1224331</v>
      </c>
      <c r="W335" s="39" t="s">
        <v>3813</v>
      </c>
      <c r="X335" s="40" t="s">
        <v>3813</v>
      </c>
      <c r="Y335" s="41" t="s">
        <v>3813</v>
      </c>
      <c r="Z335" s="36">
        <v>261</v>
      </c>
      <c r="AA335" s="37">
        <v>257</v>
      </c>
      <c r="AB335" s="38">
        <v>278</v>
      </c>
      <c r="AC335" s="94">
        <v>369</v>
      </c>
      <c r="AD335" s="42">
        <v>0</v>
      </c>
      <c r="AE335" s="34">
        <v>100</v>
      </c>
      <c r="AF335" s="43">
        <v>0</v>
      </c>
    </row>
    <row r="336" spans="1:32" s="3" customFormat="1" ht="18.75" customHeight="1">
      <c r="A336" s="29">
        <v>334</v>
      </c>
      <c r="B336" s="30" t="s">
        <v>3813</v>
      </c>
      <c r="C336" s="31" t="s">
        <v>2420</v>
      </c>
      <c r="D336" s="32" t="s">
        <v>3371</v>
      </c>
      <c r="E336" s="42" t="s">
        <v>3813</v>
      </c>
      <c r="F336" s="44">
        <v>331</v>
      </c>
      <c r="G336" s="35">
        <v>57143616</v>
      </c>
      <c r="H336" s="36">
        <v>383</v>
      </c>
      <c r="I336" s="37">
        <v>380</v>
      </c>
      <c r="J336" s="38">
        <v>57143616</v>
      </c>
      <c r="K336" s="39">
        <v>139</v>
      </c>
      <c r="L336" s="40">
        <v>137</v>
      </c>
      <c r="M336" s="35">
        <v>17653608</v>
      </c>
      <c r="N336" s="36">
        <v>295</v>
      </c>
      <c r="O336" s="37">
        <v>291</v>
      </c>
      <c r="P336" s="38">
        <v>18585395</v>
      </c>
      <c r="Q336" s="39">
        <v>369</v>
      </c>
      <c r="R336" s="40">
        <v>366</v>
      </c>
      <c r="S336" s="35">
        <v>37439959</v>
      </c>
      <c r="T336" s="36">
        <v>141</v>
      </c>
      <c r="U336" s="37">
        <v>139</v>
      </c>
      <c r="V336" s="38">
        <v>4406398</v>
      </c>
      <c r="W336" s="39" t="s">
        <v>3813</v>
      </c>
      <c r="X336" s="40" t="s">
        <v>3813</v>
      </c>
      <c r="Y336" s="41" t="s">
        <v>3813</v>
      </c>
      <c r="Z336" s="36">
        <v>195</v>
      </c>
      <c r="AA336" s="37">
        <v>192</v>
      </c>
      <c r="AB336" s="38">
        <v>373</v>
      </c>
      <c r="AC336" s="94">
        <v>354</v>
      </c>
      <c r="AD336" s="42">
        <v>0</v>
      </c>
      <c r="AE336" s="34">
        <v>100</v>
      </c>
      <c r="AF336" s="43">
        <v>0</v>
      </c>
    </row>
    <row r="337" spans="1:32" s="3" customFormat="1" ht="18.75" customHeight="1">
      <c r="A337" s="142">
        <v>335</v>
      </c>
      <c r="B337" s="143">
        <v>241</v>
      </c>
      <c r="C337" s="144" t="s">
        <v>2421</v>
      </c>
      <c r="D337" s="145" t="s">
        <v>3815</v>
      </c>
      <c r="E337" s="146" t="s">
        <v>3813</v>
      </c>
      <c r="F337" s="147">
        <v>332</v>
      </c>
      <c r="G337" s="148">
        <v>57119431</v>
      </c>
      <c r="H337" s="149">
        <v>257</v>
      </c>
      <c r="I337" s="150">
        <v>254</v>
      </c>
      <c r="J337" s="151">
        <v>70936600</v>
      </c>
      <c r="K337" s="152">
        <v>398</v>
      </c>
      <c r="L337" s="153">
        <v>396</v>
      </c>
      <c r="M337" s="148">
        <v>6344117</v>
      </c>
      <c r="N337" s="149">
        <v>452</v>
      </c>
      <c r="O337" s="150">
        <v>448</v>
      </c>
      <c r="P337" s="151">
        <v>6060252</v>
      </c>
      <c r="Q337" s="152">
        <v>282</v>
      </c>
      <c r="R337" s="153">
        <v>279</v>
      </c>
      <c r="S337" s="148">
        <v>48806064</v>
      </c>
      <c r="T337" s="149">
        <v>353</v>
      </c>
      <c r="U337" s="150">
        <v>350</v>
      </c>
      <c r="V337" s="151">
        <v>-662264</v>
      </c>
      <c r="W337" s="152" t="s">
        <v>3813</v>
      </c>
      <c r="X337" s="153" t="s">
        <v>3813</v>
      </c>
      <c r="Y337" s="154" t="s">
        <v>3813</v>
      </c>
      <c r="Z337" s="149">
        <v>240</v>
      </c>
      <c r="AA337" s="150">
        <v>237</v>
      </c>
      <c r="AB337" s="151">
        <v>311</v>
      </c>
      <c r="AC337" s="156">
        <v>369</v>
      </c>
      <c r="AD337" s="146">
        <v>0</v>
      </c>
      <c r="AE337" s="157">
        <v>100</v>
      </c>
      <c r="AF337" s="158">
        <v>0</v>
      </c>
    </row>
    <row r="338" spans="1:32" s="3" customFormat="1" ht="18.75" customHeight="1">
      <c r="A338" s="15">
        <v>336</v>
      </c>
      <c r="B338" s="16">
        <v>351</v>
      </c>
      <c r="C338" s="17" t="s">
        <v>2422</v>
      </c>
      <c r="D338" s="18" t="s">
        <v>2086</v>
      </c>
      <c r="E338" s="19" t="s">
        <v>3813</v>
      </c>
      <c r="F338" s="20">
        <v>333</v>
      </c>
      <c r="G338" s="21">
        <v>57086032</v>
      </c>
      <c r="H338" s="22">
        <v>350</v>
      </c>
      <c r="I338" s="23">
        <v>347</v>
      </c>
      <c r="J338" s="24">
        <v>60048685</v>
      </c>
      <c r="K338" s="25">
        <v>329</v>
      </c>
      <c r="L338" s="26">
        <v>327</v>
      </c>
      <c r="M338" s="21">
        <v>8956660</v>
      </c>
      <c r="N338" s="22">
        <v>277</v>
      </c>
      <c r="O338" s="23">
        <v>273</v>
      </c>
      <c r="P338" s="24">
        <v>19911402</v>
      </c>
      <c r="Q338" s="25">
        <v>262</v>
      </c>
      <c r="R338" s="26">
        <v>259</v>
      </c>
      <c r="S338" s="21">
        <v>51961241</v>
      </c>
      <c r="T338" s="22">
        <v>432</v>
      </c>
      <c r="U338" s="23">
        <v>429</v>
      </c>
      <c r="V338" s="24">
        <v>-5257792</v>
      </c>
      <c r="W338" s="25">
        <v>183</v>
      </c>
      <c r="X338" s="26">
        <v>182</v>
      </c>
      <c r="Y338" s="21">
        <v>19871</v>
      </c>
      <c r="Z338" s="22">
        <v>258</v>
      </c>
      <c r="AA338" s="23">
        <v>254</v>
      </c>
      <c r="AB338" s="24">
        <v>286</v>
      </c>
      <c r="AC338" s="93">
        <v>321</v>
      </c>
      <c r="AD338" s="19">
        <v>0</v>
      </c>
      <c r="AE338" s="27">
        <v>100</v>
      </c>
      <c r="AF338" s="28">
        <v>0</v>
      </c>
    </row>
    <row r="339" spans="1:32" s="3" customFormat="1" ht="18.75" customHeight="1">
      <c r="A339" s="29">
        <v>337</v>
      </c>
      <c r="B339" s="30">
        <v>349</v>
      </c>
      <c r="C339" s="31" t="s">
        <v>2423</v>
      </c>
      <c r="D339" s="32" t="s">
        <v>3814</v>
      </c>
      <c r="E339" s="42">
        <v>4</v>
      </c>
      <c r="F339" s="44" t="s">
        <v>3813</v>
      </c>
      <c r="G339" s="35">
        <v>57077902</v>
      </c>
      <c r="H339" s="36">
        <v>384</v>
      </c>
      <c r="I339" s="37">
        <v>4</v>
      </c>
      <c r="J339" s="38">
        <v>57077902</v>
      </c>
      <c r="K339" s="39">
        <v>498</v>
      </c>
      <c r="L339" s="40">
        <v>4</v>
      </c>
      <c r="M339" s="35">
        <v>-22579707</v>
      </c>
      <c r="N339" s="36">
        <v>11</v>
      </c>
      <c r="O339" s="37">
        <v>1</v>
      </c>
      <c r="P339" s="38">
        <v>122718316</v>
      </c>
      <c r="Q339" s="39">
        <v>50</v>
      </c>
      <c r="R339" s="40">
        <v>2</v>
      </c>
      <c r="S339" s="35">
        <v>129724706</v>
      </c>
      <c r="T339" s="36">
        <v>94</v>
      </c>
      <c r="U339" s="37">
        <v>1</v>
      </c>
      <c r="V339" s="38">
        <v>6718219</v>
      </c>
      <c r="W339" s="39">
        <v>72</v>
      </c>
      <c r="X339" s="40">
        <v>1</v>
      </c>
      <c r="Y339" s="35">
        <v>42460</v>
      </c>
      <c r="Z339" s="36">
        <v>154</v>
      </c>
      <c r="AA339" s="37">
        <v>3</v>
      </c>
      <c r="AB339" s="38">
        <v>447</v>
      </c>
      <c r="AC339" s="94">
        <v>352</v>
      </c>
      <c r="AD339" s="42">
        <v>100</v>
      </c>
      <c r="AE339" s="34">
        <v>0</v>
      </c>
      <c r="AF339" s="43">
        <v>0</v>
      </c>
    </row>
    <row r="340" spans="1:32" s="3" customFormat="1" ht="18.75" customHeight="1">
      <c r="A340" s="29">
        <v>338</v>
      </c>
      <c r="B340" s="30">
        <v>322</v>
      </c>
      <c r="C340" s="31" t="s">
        <v>2424</v>
      </c>
      <c r="D340" s="32" t="s">
        <v>3816</v>
      </c>
      <c r="E340" s="42" t="s">
        <v>3813</v>
      </c>
      <c r="F340" s="44">
        <v>334</v>
      </c>
      <c r="G340" s="35">
        <v>57006763</v>
      </c>
      <c r="H340" s="36">
        <v>385</v>
      </c>
      <c r="I340" s="37">
        <v>381</v>
      </c>
      <c r="J340" s="38">
        <v>57006763</v>
      </c>
      <c r="K340" s="39">
        <v>162</v>
      </c>
      <c r="L340" s="40">
        <v>160</v>
      </c>
      <c r="M340" s="35">
        <v>15958411</v>
      </c>
      <c r="N340" s="36">
        <v>310</v>
      </c>
      <c r="O340" s="37">
        <v>306</v>
      </c>
      <c r="P340" s="38">
        <v>17315431</v>
      </c>
      <c r="Q340" s="39">
        <v>187</v>
      </c>
      <c r="R340" s="40">
        <v>184</v>
      </c>
      <c r="S340" s="35">
        <v>68231247</v>
      </c>
      <c r="T340" s="36">
        <v>360</v>
      </c>
      <c r="U340" s="37">
        <v>357</v>
      </c>
      <c r="V340" s="38">
        <v>-910003</v>
      </c>
      <c r="W340" s="39">
        <v>146</v>
      </c>
      <c r="X340" s="40">
        <v>145</v>
      </c>
      <c r="Y340" s="35">
        <v>24913</v>
      </c>
      <c r="Z340" s="36">
        <v>399</v>
      </c>
      <c r="AA340" s="37">
        <v>395</v>
      </c>
      <c r="AB340" s="38">
        <v>123</v>
      </c>
      <c r="AC340" s="94">
        <v>371</v>
      </c>
      <c r="AD340" s="42">
        <v>0</v>
      </c>
      <c r="AE340" s="34">
        <v>99.5</v>
      </c>
      <c r="AF340" s="43">
        <v>0.5</v>
      </c>
    </row>
    <row r="341" spans="1:32" s="3" customFormat="1" ht="18.75" customHeight="1">
      <c r="A341" s="159">
        <v>339</v>
      </c>
      <c r="B341" s="160">
        <v>328</v>
      </c>
      <c r="C341" s="161" t="s">
        <v>2425</v>
      </c>
      <c r="D341" s="162" t="s">
        <v>3815</v>
      </c>
      <c r="E341" s="163" t="s">
        <v>3813</v>
      </c>
      <c r="F341" s="164">
        <v>335</v>
      </c>
      <c r="G341" s="165">
        <v>56845588</v>
      </c>
      <c r="H341" s="166">
        <v>388</v>
      </c>
      <c r="I341" s="167">
        <v>384</v>
      </c>
      <c r="J341" s="168">
        <v>56848605</v>
      </c>
      <c r="K341" s="169">
        <v>187</v>
      </c>
      <c r="L341" s="170">
        <v>185</v>
      </c>
      <c r="M341" s="165">
        <v>15178858</v>
      </c>
      <c r="N341" s="166">
        <v>230</v>
      </c>
      <c r="O341" s="167">
        <v>226</v>
      </c>
      <c r="P341" s="168">
        <v>23245943</v>
      </c>
      <c r="Q341" s="169">
        <v>330</v>
      </c>
      <c r="R341" s="170">
        <v>327</v>
      </c>
      <c r="S341" s="165">
        <v>42065468</v>
      </c>
      <c r="T341" s="166">
        <v>153</v>
      </c>
      <c r="U341" s="167">
        <v>151</v>
      </c>
      <c r="V341" s="168">
        <v>3968110</v>
      </c>
      <c r="W341" s="169">
        <v>223</v>
      </c>
      <c r="X341" s="170">
        <v>222</v>
      </c>
      <c r="Y341" s="165">
        <v>14998</v>
      </c>
      <c r="Z341" s="166">
        <v>217</v>
      </c>
      <c r="AA341" s="167">
        <v>214</v>
      </c>
      <c r="AB341" s="168">
        <v>340</v>
      </c>
      <c r="AC341" s="171">
        <v>381</v>
      </c>
      <c r="AD341" s="163">
        <v>0</v>
      </c>
      <c r="AE341" s="172">
        <v>100</v>
      </c>
      <c r="AF341" s="173">
        <v>0</v>
      </c>
    </row>
    <row r="342" spans="1:32" s="3" customFormat="1" ht="18.75" customHeight="1">
      <c r="A342" s="142">
        <v>340</v>
      </c>
      <c r="B342" s="194">
        <v>4</v>
      </c>
      <c r="C342" s="144" t="s">
        <v>2426</v>
      </c>
      <c r="D342" s="145" t="s">
        <v>3815</v>
      </c>
      <c r="E342" s="146" t="s">
        <v>3813</v>
      </c>
      <c r="F342" s="147">
        <v>336</v>
      </c>
      <c r="G342" s="148">
        <v>56786261</v>
      </c>
      <c r="H342" s="149">
        <v>172</v>
      </c>
      <c r="I342" s="150">
        <v>171</v>
      </c>
      <c r="J342" s="151">
        <v>83242551</v>
      </c>
      <c r="K342" s="152">
        <v>245</v>
      </c>
      <c r="L342" s="153">
        <v>243</v>
      </c>
      <c r="M342" s="148">
        <v>12446347</v>
      </c>
      <c r="N342" s="149">
        <v>82</v>
      </c>
      <c r="O342" s="150">
        <v>80</v>
      </c>
      <c r="P342" s="151">
        <v>49331098</v>
      </c>
      <c r="Q342" s="152">
        <v>63</v>
      </c>
      <c r="R342" s="153">
        <v>61</v>
      </c>
      <c r="S342" s="148">
        <v>116027996</v>
      </c>
      <c r="T342" s="149">
        <v>363</v>
      </c>
      <c r="U342" s="150">
        <v>360</v>
      </c>
      <c r="V342" s="151">
        <v>-994621</v>
      </c>
      <c r="W342" s="152">
        <v>331</v>
      </c>
      <c r="X342" s="153">
        <v>330</v>
      </c>
      <c r="Y342" s="148">
        <v>4680</v>
      </c>
      <c r="Z342" s="149">
        <v>93</v>
      </c>
      <c r="AA342" s="150">
        <v>91</v>
      </c>
      <c r="AB342" s="151">
        <v>600</v>
      </c>
      <c r="AC342" s="156">
        <v>321</v>
      </c>
      <c r="AD342" s="146">
        <v>0</v>
      </c>
      <c r="AE342" s="157">
        <v>100</v>
      </c>
      <c r="AF342" s="158">
        <v>0</v>
      </c>
    </row>
    <row r="343" spans="1:32" s="3" customFormat="1" ht="18.75" customHeight="1">
      <c r="A343" s="15">
        <v>341</v>
      </c>
      <c r="B343" s="16">
        <v>124</v>
      </c>
      <c r="C343" s="17" t="s">
        <v>2427</v>
      </c>
      <c r="D343" s="18" t="s">
        <v>3371</v>
      </c>
      <c r="E343" s="19" t="s">
        <v>3813</v>
      </c>
      <c r="F343" s="20">
        <v>337</v>
      </c>
      <c r="G343" s="21">
        <v>56743090</v>
      </c>
      <c r="H343" s="22">
        <v>376</v>
      </c>
      <c r="I343" s="23">
        <v>373</v>
      </c>
      <c r="J343" s="24">
        <v>57634219</v>
      </c>
      <c r="K343" s="25">
        <v>460</v>
      </c>
      <c r="L343" s="26">
        <v>457</v>
      </c>
      <c r="M343" s="21">
        <v>2588832</v>
      </c>
      <c r="N343" s="22">
        <v>497</v>
      </c>
      <c r="O343" s="23">
        <v>493</v>
      </c>
      <c r="P343" s="24">
        <v>-10386711</v>
      </c>
      <c r="Q343" s="25">
        <v>115</v>
      </c>
      <c r="R343" s="26">
        <v>113</v>
      </c>
      <c r="S343" s="21">
        <v>90304141</v>
      </c>
      <c r="T343" s="22">
        <v>486</v>
      </c>
      <c r="U343" s="23">
        <v>483</v>
      </c>
      <c r="V343" s="24">
        <v>-22824529</v>
      </c>
      <c r="W343" s="25">
        <v>386</v>
      </c>
      <c r="X343" s="26">
        <v>385</v>
      </c>
      <c r="Y343" s="21">
        <v>1115</v>
      </c>
      <c r="Z343" s="22">
        <v>297</v>
      </c>
      <c r="AA343" s="23">
        <v>293</v>
      </c>
      <c r="AB343" s="24">
        <v>245</v>
      </c>
      <c r="AC343" s="93">
        <v>382</v>
      </c>
      <c r="AD343" s="19">
        <v>0</v>
      </c>
      <c r="AE343" s="27">
        <v>100</v>
      </c>
      <c r="AF343" s="28">
        <v>0</v>
      </c>
    </row>
    <row r="344" spans="1:32" s="3" customFormat="1" ht="18.75" customHeight="1">
      <c r="A344" s="29">
        <v>342</v>
      </c>
      <c r="B344" s="30">
        <v>291</v>
      </c>
      <c r="C344" s="31" t="s">
        <v>2337</v>
      </c>
      <c r="D344" s="32" t="s">
        <v>465</v>
      </c>
      <c r="E344" s="42" t="s">
        <v>3813</v>
      </c>
      <c r="F344" s="44">
        <v>338</v>
      </c>
      <c r="G344" s="35">
        <v>56740386</v>
      </c>
      <c r="H344" s="36">
        <v>389</v>
      </c>
      <c r="I344" s="37">
        <v>385</v>
      </c>
      <c r="J344" s="38">
        <v>56751307</v>
      </c>
      <c r="K344" s="39">
        <v>188</v>
      </c>
      <c r="L344" s="40">
        <v>186</v>
      </c>
      <c r="M344" s="35">
        <v>15178845</v>
      </c>
      <c r="N344" s="36">
        <v>150</v>
      </c>
      <c r="O344" s="37">
        <v>147</v>
      </c>
      <c r="P344" s="38">
        <v>32355787</v>
      </c>
      <c r="Q344" s="39">
        <v>261</v>
      </c>
      <c r="R344" s="40">
        <v>258</v>
      </c>
      <c r="S344" s="35">
        <v>51977023</v>
      </c>
      <c r="T344" s="36">
        <v>68</v>
      </c>
      <c r="U344" s="37">
        <v>68</v>
      </c>
      <c r="V344" s="38">
        <v>8733191</v>
      </c>
      <c r="W344" s="39">
        <v>359</v>
      </c>
      <c r="X344" s="40">
        <v>358</v>
      </c>
      <c r="Y344" s="35">
        <v>3033</v>
      </c>
      <c r="Z344" s="36">
        <v>204</v>
      </c>
      <c r="AA344" s="37">
        <v>201</v>
      </c>
      <c r="AB344" s="38">
        <v>358</v>
      </c>
      <c r="AC344" s="94">
        <v>313</v>
      </c>
      <c r="AD344" s="42">
        <v>0</v>
      </c>
      <c r="AE344" s="34">
        <v>100</v>
      </c>
      <c r="AF344" s="43">
        <v>0</v>
      </c>
    </row>
    <row r="345" spans="1:32" s="3" customFormat="1" ht="18.75" customHeight="1">
      <c r="A345" s="29">
        <v>343</v>
      </c>
      <c r="B345" s="30">
        <v>353</v>
      </c>
      <c r="C345" s="31" t="s">
        <v>2338</v>
      </c>
      <c r="D345" s="32" t="s">
        <v>1734</v>
      </c>
      <c r="E345" s="42" t="s">
        <v>3813</v>
      </c>
      <c r="F345" s="44">
        <v>339</v>
      </c>
      <c r="G345" s="35">
        <v>56663947</v>
      </c>
      <c r="H345" s="36">
        <v>380</v>
      </c>
      <c r="I345" s="37">
        <v>377</v>
      </c>
      <c r="J345" s="38">
        <v>57466854</v>
      </c>
      <c r="K345" s="39">
        <v>482</v>
      </c>
      <c r="L345" s="40">
        <v>479</v>
      </c>
      <c r="M345" s="35">
        <v>-1258310</v>
      </c>
      <c r="N345" s="36">
        <v>485</v>
      </c>
      <c r="O345" s="37">
        <v>481</v>
      </c>
      <c r="P345" s="38">
        <v>1143056</v>
      </c>
      <c r="Q345" s="39">
        <v>420</v>
      </c>
      <c r="R345" s="40">
        <v>417</v>
      </c>
      <c r="S345" s="35">
        <v>31866810</v>
      </c>
      <c r="T345" s="36">
        <v>416</v>
      </c>
      <c r="U345" s="37">
        <v>413</v>
      </c>
      <c r="V345" s="38">
        <v>-3916826</v>
      </c>
      <c r="W345" s="39" t="s">
        <v>3813</v>
      </c>
      <c r="X345" s="40" t="s">
        <v>3813</v>
      </c>
      <c r="Y345" s="41" t="s">
        <v>3813</v>
      </c>
      <c r="Z345" s="36">
        <v>439</v>
      </c>
      <c r="AA345" s="37">
        <v>435</v>
      </c>
      <c r="AB345" s="38">
        <v>91</v>
      </c>
      <c r="AC345" s="94">
        <v>311</v>
      </c>
      <c r="AD345" s="42">
        <v>0</v>
      </c>
      <c r="AE345" s="34">
        <v>100</v>
      </c>
      <c r="AF345" s="43">
        <v>0</v>
      </c>
    </row>
    <row r="346" spans="1:32" s="3" customFormat="1" ht="18.75" customHeight="1">
      <c r="A346" s="29">
        <v>344</v>
      </c>
      <c r="B346" s="30" t="s">
        <v>3813</v>
      </c>
      <c r="C346" s="31" t="s">
        <v>2339</v>
      </c>
      <c r="D346" s="32" t="s">
        <v>465</v>
      </c>
      <c r="E346" s="42" t="s">
        <v>3813</v>
      </c>
      <c r="F346" s="44">
        <v>340</v>
      </c>
      <c r="G346" s="35">
        <v>56531581</v>
      </c>
      <c r="H346" s="36">
        <v>390</v>
      </c>
      <c r="I346" s="37">
        <v>386</v>
      </c>
      <c r="J346" s="38">
        <v>56541266</v>
      </c>
      <c r="K346" s="39">
        <v>440</v>
      </c>
      <c r="L346" s="40">
        <v>438</v>
      </c>
      <c r="M346" s="35">
        <v>3884782</v>
      </c>
      <c r="N346" s="36">
        <v>285</v>
      </c>
      <c r="O346" s="37">
        <v>281</v>
      </c>
      <c r="P346" s="38">
        <v>19305864</v>
      </c>
      <c r="Q346" s="39">
        <v>413</v>
      </c>
      <c r="R346" s="40">
        <v>410</v>
      </c>
      <c r="S346" s="35">
        <v>32477047</v>
      </c>
      <c r="T346" s="36">
        <v>373</v>
      </c>
      <c r="U346" s="37">
        <v>370</v>
      </c>
      <c r="V346" s="38">
        <v>-1292058</v>
      </c>
      <c r="W346" s="39">
        <v>354</v>
      </c>
      <c r="X346" s="40">
        <v>353</v>
      </c>
      <c r="Y346" s="35">
        <v>3246</v>
      </c>
      <c r="Z346" s="36">
        <v>299</v>
      </c>
      <c r="AA346" s="37">
        <v>295</v>
      </c>
      <c r="AB346" s="38">
        <v>244</v>
      </c>
      <c r="AC346" s="94">
        <v>382</v>
      </c>
      <c r="AD346" s="42">
        <v>0</v>
      </c>
      <c r="AE346" s="34">
        <v>100</v>
      </c>
      <c r="AF346" s="43">
        <v>0</v>
      </c>
    </row>
    <row r="347" spans="1:32" s="3" customFormat="1" ht="18.75" customHeight="1">
      <c r="A347" s="45">
        <v>345</v>
      </c>
      <c r="B347" s="46" t="s">
        <v>3813</v>
      </c>
      <c r="C347" s="47" t="s">
        <v>2340</v>
      </c>
      <c r="D347" s="48" t="s">
        <v>3812</v>
      </c>
      <c r="E347" s="49" t="s">
        <v>3813</v>
      </c>
      <c r="F347" s="50">
        <v>341</v>
      </c>
      <c r="G347" s="51">
        <v>56240387</v>
      </c>
      <c r="H347" s="52">
        <v>392</v>
      </c>
      <c r="I347" s="53">
        <v>388</v>
      </c>
      <c r="J347" s="54">
        <v>56293133</v>
      </c>
      <c r="K347" s="55">
        <v>136</v>
      </c>
      <c r="L347" s="56">
        <v>134</v>
      </c>
      <c r="M347" s="51">
        <v>18151128</v>
      </c>
      <c r="N347" s="52">
        <v>400</v>
      </c>
      <c r="O347" s="53">
        <v>396</v>
      </c>
      <c r="P347" s="54">
        <v>10466247</v>
      </c>
      <c r="Q347" s="55">
        <v>428</v>
      </c>
      <c r="R347" s="56">
        <v>424</v>
      </c>
      <c r="S347" s="51">
        <v>30938817</v>
      </c>
      <c r="T347" s="52">
        <v>213</v>
      </c>
      <c r="U347" s="53">
        <v>211</v>
      </c>
      <c r="V347" s="54">
        <v>2052274</v>
      </c>
      <c r="W347" s="55">
        <v>100</v>
      </c>
      <c r="X347" s="56">
        <v>99</v>
      </c>
      <c r="Y347" s="51">
        <v>33109</v>
      </c>
      <c r="Z347" s="52">
        <v>126</v>
      </c>
      <c r="AA347" s="53">
        <v>124</v>
      </c>
      <c r="AB347" s="54">
        <v>510</v>
      </c>
      <c r="AC347" s="95">
        <v>311</v>
      </c>
      <c r="AD347" s="49">
        <v>0</v>
      </c>
      <c r="AE347" s="57">
        <v>100</v>
      </c>
      <c r="AF347" s="58">
        <v>0</v>
      </c>
    </row>
    <row r="348" spans="1:32" s="3" customFormat="1" ht="18.75" customHeight="1">
      <c r="A348" s="15">
        <v>346</v>
      </c>
      <c r="B348" s="16">
        <v>458</v>
      </c>
      <c r="C348" s="17" t="s">
        <v>2341</v>
      </c>
      <c r="D348" s="18" t="s">
        <v>3372</v>
      </c>
      <c r="E348" s="19" t="s">
        <v>3813</v>
      </c>
      <c r="F348" s="20">
        <v>342</v>
      </c>
      <c r="G348" s="21">
        <v>55785597</v>
      </c>
      <c r="H348" s="22">
        <v>398</v>
      </c>
      <c r="I348" s="23">
        <v>394</v>
      </c>
      <c r="J348" s="24">
        <v>55787938</v>
      </c>
      <c r="K348" s="25">
        <v>201</v>
      </c>
      <c r="L348" s="26">
        <v>199</v>
      </c>
      <c r="M348" s="21">
        <v>14827990</v>
      </c>
      <c r="N348" s="22">
        <v>300</v>
      </c>
      <c r="O348" s="23">
        <v>296</v>
      </c>
      <c r="P348" s="24">
        <v>17977844</v>
      </c>
      <c r="Q348" s="25">
        <v>436</v>
      </c>
      <c r="R348" s="26">
        <v>432</v>
      </c>
      <c r="S348" s="21">
        <v>29478993</v>
      </c>
      <c r="T348" s="22">
        <v>80</v>
      </c>
      <c r="U348" s="23">
        <v>80</v>
      </c>
      <c r="V348" s="24">
        <v>7737685</v>
      </c>
      <c r="W348" s="25">
        <v>83</v>
      </c>
      <c r="X348" s="26">
        <v>82</v>
      </c>
      <c r="Y348" s="21">
        <v>37984</v>
      </c>
      <c r="Z348" s="22">
        <v>149</v>
      </c>
      <c r="AA348" s="23">
        <v>147</v>
      </c>
      <c r="AB348" s="24">
        <v>450</v>
      </c>
      <c r="AC348" s="93">
        <v>381</v>
      </c>
      <c r="AD348" s="19">
        <v>0</v>
      </c>
      <c r="AE348" s="27">
        <v>100</v>
      </c>
      <c r="AF348" s="28">
        <v>0</v>
      </c>
    </row>
    <row r="349" spans="1:32" s="3" customFormat="1" ht="18.75" customHeight="1">
      <c r="A349" s="159">
        <v>347</v>
      </c>
      <c r="B349" s="160">
        <v>218</v>
      </c>
      <c r="C349" s="161" t="s">
        <v>2342</v>
      </c>
      <c r="D349" s="162" t="s">
        <v>3815</v>
      </c>
      <c r="E349" s="163" t="s">
        <v>3813</v>
      </c>
      <c r="F349" s="164">
        <v>343</v>
      </c>
      <c r="G349" s="165">
        <v>55672977</v>
      </c>
      <c r="H349" s="166">
        <v>381</v>
      </c>
      <c r="I349" s="167">
        <v>378</v>
      </c>
      <c r="J349" s="168">
        <v>57430764</v>
      </c>
      <c r="K349" s="169">
        <v>317</v>
      </c>
      <c r="L349" s="170">
        <v>315</v>
      </c>
      <c r="M349" s="165">
        <v>9659919</v>
      </c>
      <c r="N349" s="166">
        <v>380</v>
      </c>
      <c r="O349" s="167">
        <v>376</v>
      </c>
      <c r="P349" s="168">
        <v>11961129</v>
      </c>
      <c r="Q349" s="169">
        <v>452</v>
      </c>
      <c r="R349" s="170">
        <v>448</v>
      </c>
      <c r="S349" s="165">
        <v>27660730</v>
      </c>
      <c r="T349" s="166">
        <v>225</v>
      </c>
      <c r="U349" s="167">
        <v>223</v>
      </c>
      <c r="V349" s="168">
        <v>1758013</v>
      </c>
      <c r="W349" s="169">
        <v>112</v>
      </c>
      <c r="X349" s="170">
        <v>111</v>
      </c>
      <c r="Y349" s="165">
        <v>30515</v>
      </c>
      <c r="Z349" s="166">
        <v>207</v>
      </c>
      <c r="AA349" s="167">
        <v>204</v>
      </c>
      <c r="AB349" s="168">
        <v>357</v>
      </c>
      <c r="AC349" s="171">
        <v>322</v>
      </c>
      <c r="AD349" s="163">
        <v>0</v>
      </c>
      <c r="AE349" s="172">
        <v>100</v>
      </c>
      <c r="AF349" s="173">
        <v>0</v>
      </c>
    </row>
    <row r="350" spans="1:32" s="3" customFormat="1" ht="18.75" customHeight="1">
      <c r="A350" s="159">
        <v>348</v>
      </c>
      <c r="B350" s="160">
        <v>273</v>
      </c>
      <c r="C350" s="161" t="s">
        <v>2343</v>
      </c>
      <c r="D350" s="162" t="s">
        <v>3815</v>
      </c>
      <c r="E350" s="193" t="s">
        <v>3813</v>
      </c>
      <c r="F350" s="172">
        <v>344</v>
      </c>
      <c r="G350" s="165">
        <v>55619886</v>
      </c>
      <c r="H350" s="166">
        <v>287</v>
      </c>
      <c r="I350" s="167">
        <v>284</v>
      </c>
      <c r="J350" s="168">
        <v>66520206</v>
      </c>
      <c r="K350" s="169">
        <v>121</v>
      </c>
      <c r="L350" s="170">
        <v>119</v>
      </c>
      <c r="M350" s="165">
        <v>19803534</v>
      </c>
      <c r="N350" s="166">
        <v>342</v>
      </c>
      <c r="O350" s="167">
        <v>338</v>
      </c>
      <c r="P350" s="168">
        <v>14864891</v>
      </c>
      <c r="Q350" s="169">
        <v>86</v>
      </c>
      <c r="R350" s="170">
        <v>84</v>
      </c>
      <c r="S350" s="165">
        <v>101676066</v>
      </c>
      <c r="T350" s="166">
        <v>477</v>
      </c>
      <c r="U350" s="167">
        <v>474</v>
      </c>
      <c r="V350" s="168">
        <v>-15055234</v>
      </c>
      <c r="W350" s="169">
        <v>197</v>
      </c>
      <c r="X350" s="170">
        <v>196</v>
      </c>
      <c r="Y350" s="165">
        <v>18452</v>
      </c>
      <c r="Z350" s="166">
        <v>94</v>
      </c>
      <c r="AA350" s="167">
        <v>92</v>
      </c>
      <c r="AB350" s="168">
        <v>600</v>
      </c>
      <c r="AC350" s="171">
        <v>361</v>
      </c>
      <c r="AD350" s="163">
        <v>0</v>
      </c>
      <c r="AE350" s="172">
        <v>100</v>
      </c>
      <c r="AF350" s="173">
        <v>0</v>
      </c>
    </row>
    <row r="351" spans="1:32" s="3" customFormat="1" ht="18.75" customHeight="1">
      <c r="A351" s="159">
        <v>349</v>
      </c>
      <c r="B351" s="195">
        <v>427</v>
      </c>
      <c r="C351" s="161" t="s">
        <v>2344</v>
      </c>
      <c r="D351" s="162" t="s">
        <v>3815</v>
      </c>
      <c r="E351" s="163" t="s">
        <v>3813</v>
      </c>
      <c r="F351" s="164">
        <v>345</v>
      </c>
      <c r="G351" s="165">
        <v>55099327</v>
      </c>
      <c r="H351" s="166">
        <v>245</v>
      </c>
      <c r="I351" s="167">
        <v>242</v>
      </c>
      <c r="J351" s="168">
        <v>72878279</v>
      </c>
      <c r="K351" s="169">
        <v>246</v>
      </c>
      <c r="L351" s="170">
        <v>244</v>
      </c>
      <c r="M351" s="165">
        <v>12332143</v>
      </c>
      <c r="N351" s="166">
        <v>336</v>
      </c>
      <c r="O351" s="167">
        <v>332</v>
      </c>
      <c r="P351" s="168">
        <v>15195783</v>
      </c>
      <c r="Q351" s="169">
        <v>379</v>
      </c>
      <c r="R351" s="170">
        <v>376</v>
      </c>
      <c r="S351" s="165">
        <v>36315330</v>
      </c>
      <c r="T351" s="166">
        <v>154</v>
      </c>
      <c r="U351" s="167">
        <v>152</v>
      </c>
      <c r="V351" s="168">
        <v>3954034</v>
      </c>
      <c r="W351" s="169">
        <v>261</v>
      </c>
      <c r="X351" s="170">
        <v>260</v>
      </c>
      <c r="Y351" s="165">
        <v>10570</v>
      </c>
      <c r="Z351" s="166">
        <v>59</v>
      </c>
      <c r="AA351" s="167">
        <v>57</v>
      </c>
      <c r="AB351" s="168">
        <v>710</v>
      </c>
      <c r="AC351" s="171">
        <v>322</v>
      </c>
      <c r="AD351" s="163">
        <v>0</v>
      </c>
      <c r="AE351" s="172">
        <v>100</v>
      </c>
      <c r="AF351" s="173">
        <v>0</v>
      </c>
    </row>
    <row r="352" spans="1:32" s="3" customFormat="1" ht="18.75" customHeight="1">
      <c r="A352" s="142">
        <v>350</v>
      </c>
      <c r="B352" s="143" t="s">
        <v>3813</v>
      </c>
      <c r="C352" s="144" t="s">
        <v>2345</v>
      </c>
      <c r="D352" s="145" t="s">
        <v>3815</v>
      </c>
      <c r="E352" s="146" t="s">
        <v>3813</v>
      </c>
      <c r="F352" s="147">
        <v>346</v>
      </c>
      <c r="G352" s="148">
        <v>55092297</v>
      </c>
      <c r="H352" s="149">
        <v>403</v>
      </c>
      <c r="I352" s="150">
        <v>399</v>
      </c>
      <c r="J352" s="151">
        <v>55157516</v>
      </c>
      <c r="K352" s="152">
        <v>128</v>
      </c>
      <c r="L352" s="153">
        <v>126</v>
      </c>
      <c r="M352" s="148">
        <v>18990166</v>
      </c>
      <c r="N352" s="149">
        <v>241</v>
      </c>
      <c r="O352" s="150">
        <v>237</v>
      </c>
      <c r="P352" s="151">
        <v>22612448</v>
      </c>
      <c r="Q352" s="152">
        <v>443</v>
      </c>
      <c r="R352" s="153">
        <v>439</v>
      </c>
      <c r="S352" s="148">
        <v>28880334</v>
      </c>
      <c r="T352" s="149">
        <v>19</v>
      </c>
      <c r="U352" s="150">
        <v>19</v>
      </c>
      <c r="V352" s="151">
        <v>17448706</v>
      </c>
      <c r="W352" s="152">
        <v>89</v>
      </c>
      <c r="X352" s="153">
        <v>88</v>
      </c>
      <c r="Y352" s="148">
        <v>36330</v>
      </c>
      <c r="Z352" s="149">
        <v>468</v>
      </c>
      <c r="AA352" s="150">
        <v>464</v>
      </c>
      <c r="AB352" s="151">
        <v>61</v>
      </c>
      <c r="AC352" s="156">
        <v>382</v>
      </c>
      <c r="AD352" s="146">
        <v>0</v>
      </c>
      <c r="AE352" s="157">
        <v>100</v>
      </c>
      <c r="AF352" s="158">
        <v>0</v>
      </c>
    </row>
    <row r="353" spans="1:32" s="3" customFormat="1" ht="18.75" customHeight="1">
      <c r="A353" s="174">
        <v>351</v>
      </c>
      <c r="B353" s="175" t="s">
        <v>3813</v>
      </c>
      <c r="C353" s="190" t="s">
        <v>3813</v>
      </c>
      <c r="D353" s="177" t="s">
        <v>3815</v>
      </c>
      <c r="E353" s="178" t="s">
        <v>3813</v>
      </c>
      <c r="F353" s="179">
        <v>347</v>
      </c>
      <c r="G353" s="191" t="s">
        <v>3813</v>
      </c>
      <c r="H353" s="181">
        <v>347</v>
      </c>
      <c r="I353" s="182">
        <v>344</v>
      </c>
      <c r="J353" s="192" t="s">
        <v>3813</v>
      </c>
      <c r="K353" s="184">
        <v>491</v>
      </c>
      <c r="L353" s="185">
        <v>488</v>
      </c>
      <c r="M353" s="191" t="s">
        <v>3813</v>
      </c>
      <c r="N353" s="181">
        <v>424</v>
      </c>
      <c r="O353" s="182">
        <v>420</v>
      </c>
      <c r="P353" s="192" t="s">
        <v>3813</v>
      </c>
      <c r="Q353" s="184">
        <v>232</v>
      </c>
      <c r="R353" s="185">
        <v>229</v>
      </c>
      <c r="S353" s="191" t="s">
        <v>3813</v>
      </c>
      <c r="T353" s="181">
        <v>401</v>
      </c>
      <c r="U353" s="182">
        <v>398</v>
      </c>
      <c r="V353" s="192" t="s">
        <v>3813</v>
      </c>
      <c r="W353" s="184">
        <v>218</v>
      </c>
      <c r="X353" s="185">
        <v>217</v>
      </c>
      <c r="Y353" s="191" t="s">
        <v>3813</v>
      </c>
      <c r="Z353" s="181">
        <v>455</v>
      </c>
      <c r="AA353" s="182">
        <v>451</v>
      </c>
      <c r="AB353" s="192" t="s">
        <v>3813</v>
      </c>
      <c r="AC353" s="186">
        <v>356</v>
      </c>
      <c r="AD353" s="178">
        <v>0</v>
      </c>
      <c r="AE353" s="187">
        <v>100</v>
      </c>
      <c r="AF353" s="188">
        <v>0</v>
      </c>
    </row>
    <row r="354" spans="1:32" s="3" customFormat="1" ht="18.75" customHeight="1">
      <c r="A354" s="29">
        <v>352</v>
      </c>
      <c r="B354" s="30" t="s">
        <v>3813</v>
      </c>
      <c r="C354" s="31" t="s">
        <v>2346</v>
      </c>
      <c r="D354" s="32" t="s">
        <v>3812</v>
      </c>
      <c r="E354" s="42" t="s">
        <v>3813</v>
      </c>
      <c r="F354" s="44">
        <v>348</v>
      </c>
      <c r="G354" s="35">
        <v>54986016</v>
      </c>
      <c r="H354" s="36">
        <v>358</v>
      </c>
      <c r="I354" s="37">
        <v>355</v>
      </c>
      <c r="J354" s="38">
        <v>59141804</v>
      </c>
      <c r="K354" s="39">
        <v>257</v>
      </c>
      <c r="L354" s="40">
        <v>255</v>
      </c>
      <c r="M354" s="35">
        <v>11806033</v>
      </c>
      <c r="N354" s="36">
        <v>418</v>
      </c>
      <c r="O354" s="37">
        <v>414</v>
      </c>
      <c r="P354" s="38">
        <v>9128357</v>
      </c>
      <c r="Q354" s="39">
        <v>479</v>
      </c>
      <c r="R354" s="40">
        <v>475</v>
      </c>
      <c r="S354" s="35">
        <v>22144201</v>
      </c>
      <c r="T354" s="36">
        <v>123</v>
      </c>
      <c r="U354" s="37">
        <v>121</v>
      </c>
      <c r="V354" s="38">
        <v>5344206</v>
      </c>
      <c r="W354" s="39">
        <v>163</v>
      </c>
      <c r="X354" s="40">
        <v>162</v>
      </c>
      <c r="Y354" s="35">
        <v>23493</v>
      </c>
      <c r="Z354" s="36">
        <v>402</v>
      </c>
      <c r="AA354" s="37">
        <v>398</v>
      </c>
      <c r="AB354" s="38">
        <v>122</v>
      </c>
      <c r="AC354" s="94">
        <v>371</v>
      </c>
      <c r="AD354" s="42">
        <v>0</v>
      </c>
      <c r="AE354" s="34">
        <v>100</v>
      </c>
      <c r="AF354" s="43">
        <v>0</v>
      </c>
    </row>
    <row r="355" spans="1:32" s="3" customFormat="1" ht="18.75" customHeight="1">
      <c r="A355" s="159">
        <v>353</v>
      </c>
      <c r="B355" s="195" t="s">
        <v>3813</v>
      </c>
      <c r="C355" s="161" t="s">
        <v>2347</v>
      </c>
      <c r="D355" s="162" t="s">
        <v>3815</v>
      </c>
      <c r="E355" s="163" t="s">
        <v>3813</v>
      </c>
      <c r="F355" s="164">
        <v>349</v>
      </c>
      <c r="G355" s="165">
        <v>54830813</v>
      </c>
      <c r="H355" s="166">
        <v>405</v>
      </c>
      <c r="I355" s="167">
        <v>401</v>
      </c>
      <c r="J355" s="168">
        <v>54830813</v>
      </c>
      <c r="K355" s="169">
        <v>9</v>
      </c>
      <c r="L355" s="170">
        <v>8</v>
      </c>
      <c r="M355" s="165">
        <v>51123674</v>
      </c>
      <c r="N355" s="166">
        <v>106</v>
      </c>
      <c r="O355" s="167">
        <v>103</v>
      </c>
      <c r="P355" s="168">
        <v>41631677</v>
      </c>
      <c r="Q355" s="169">
        <v>284</v>
      </c>
      <c r="R355" s="170">
        <v>281</v>
      </c>
      <c r="S355" s="165">
        <v>48553170</v>
      </c>
      <c r="T355" s="166">
        <v>20</v>
      </c>
      <c r="U355" s="167">
        <v>20</v>
      </c>
      <c r="V355" s="168">
        <v>17431222</v>
      </c>
      <c r="W355" s="169" t="s">
        <v>3813</v>
      </c>
      <c r="X355" s="170" t="s">
        <v>3813</v>
      </c>
      <c r="Y355" s="189" t="s">
        <v>3813</v>
      </c>
      <c r="Z355" s="166">
        <v>129</v>
      </c>
      <c r="AA355" s="167">
        <v>127</v>
      </c>
      <c r="AB355" s="168">
        <v>500</v>
      </c>
      <c r="AC355" s="171">
        <v>352</v>
      </c>
      <c r="AD355" s="163">
        <v>0</v>
      </c>
      <c r="AE355" s="172">
        <v>99.86</v>
      </c>
      <c r="AF355" s="173">
        <v>0.14000000000000001</v>
      </c>
    </row>
    <row r="356" spans="1:32" s="3" customFormat="1" ht="18.75" customHeight="1">
      <c r="A356" s="159">
        <v>354</v>
      </c>
      <c r="B356" s="160" t="s">
        <v>3813</v>
      </c>
      <c r="C356" s="161" t="s">
        <v>2348</v>
      </c>
      <c r="D356" s="162" t="s">
        <v>3815</v>
      </c>
      <c r="E356" s="163" t="s">
        <v>3813</v>
      </c>
      <c r="F356" s="164">
        <v>350</v>
      </c>
      <c r="G356" s="165">
        <v>54739155</v>
      </c>
      <c r="H356" s="166">
        <v>408</v>
      </c>
      <c r="I356" s="167">
        <v>404</v>
      </c>
      <c r="J356" s="168">
        <v>54739155</v>
      </c>
      <c r="K356" s="169">
        <v>468</v>
      </c>
      <c r="L356" s="170">
        <v>465</v>
      </c>
      <c r="M356" s="165">
        <v>1494340</v>
      </c>
      <c r="N356" s="166">
        <v>333</v>
      </c>
      <c r="O356" s="167">
        <v>329</v>
      </c>
      <c r="P356" s="168">
        <v>15438358</v>
      </c>
      <c r="Q356" s="169">
        <v>371</v>
      </c>
      <c r="R356" s="170">
        <v>368</v>
      </c>
      <c r="S356" s="165">
        <v>37239867</v>
      </c>
      <c r="T356" s="166">
        <v>347</v>
      </c>
      <c r="U356" s="167">
        <v>344</v>
      </c>
      <c r="V356" s="168">
        <v>-261552</v>
      </c>
      <c r="W356" s="169">
        <v>410</v>
      </c>
      <c r="X356" s="170">
        <v>409</v>
      </c>
      <c r="Y356" s="165">
        <v>267</v>
      </c>
      <c r="Z356" s="166">
        <v>494</v>
      </c>
      <c r="AA356" s="167">
        <v>490</v>
      </c>
      <c r="AB356" s="168">
        <v>39</v>
      </c>
      <c r="AC356" s="171">
        <v>312</v>
      </c>
      <c r="AD356" s="163">
        <v>0</v>
      </c>
      <c r="AE356" s="172">
        <v>0</v>
      </c>
      <c r="AF356" s="173">
        <v>100</v>
      </c>
    </row>
    <row r="357" spans="1:32" s="3" customFormat="1" ht="18.75" customHeight="1">
      <c r="A357" s="142">
        <v>355</v>
      </c>
      <c r="B357" s="143">
        <v>358</v>
      </c>
      <c r="C357" s="144" t="s">
        <v>2349</v>
      </c>
      <c r="D357" s="145" t="s">
        <v>3815</v>
      </c>
      <c r="E357" s="146" t="s">
        <v>3813</v>
      </c>
      <c r="F357" s="147">
        <v>351</v>
      </c>
      <c r="G357" s="148">
        <v>54626391</v>
      </c>
      <c r="H357" s="149">
        <v>372</v>
      </c>
      <c r="I357" s="150">
        <v>369</v>
      </c>
      <c r="J357" s="151">
        <v>57962718</v>
      </c>
      <c r="K357" s="152">
        <v>64</v>
      </c>
      <c r="L357" s="153">
        <v>63</v>
      </c>
      <c r="M357" s="148">
        <v>26818516</v>
      </c>
      <c r="N357" s="149">
        <v>144</v>
      </c>
      <c r="O357" s="150">
        <v>141</v>
      </c>
      <c r="P357" s="151">
        <v>33870034</v>
      </c>
      <c r="Q357" s="152">
        <v>307</v>
      </c>
      <c r="R357" s="153">
        <v>304</v>
      </c>
      <c r="S357" s="148">
        <v>45397002</v>
      </c>
      <c r="T357" s="149">
        <v>46</v>
      </c>
      <c r="U357" s="150">
        <v>46</v>
      </c>
      <c r="V357" s="151">
        <v>11654280</v>
      </c>
      <c r="W357" s="152">
        <v>290</v>
      </c>
      <c r="X357" s="153">
        <v>289</v>
      </c>
      <c r="Y357" s="148">
        <v>8003</v>
      </c>
      <c r="Z357" s="149">
        <v>163</v>
      </c>
      <c r="AA357" s="150">
        <v>160</v>
      </c>
      <c r="AB357" s="151">
        <v>421</v>
      </c>
      <c r="AC357" s="156">
        <v>383</v>
      </c>
      <c r="AD357" s="146">
        <v>0</v>
      </c>
      <c r="AE357" s="157">
        <v>100</v>
      </c>
      <c r="AF357" s="158">
        <v>0</v>
      </c>
    </row>
    <row r="358" spans="1:32" s="3" customFormat="1" ht="18.75" customHeight="1">
      <c r="A358" s="174">
        <v>356</v>
      </c>
      <c r="B358" s="175">
        <v>451</v>
      </c>
      <c r="C358" s="176" t="s">
        <v>2350</v>
      </c>
      <c r="D358" s="177" t="s">
        <v>3815</v>
      </c>
      <c r="E358" s="178" t="s">
        <v>3813</v>
      </c>
      <c r="F358" s="179">
        <v>352</v>
      </c>
      <c r="G358" s="180">
        <v>54456242</v>
      </c>
      <c r="H358" s="181">
        <v>326</v>
      </c>
      <c r="I358" s="182">
        <v>323</v>
      </c>
      <c r="J358" s="183">
        <v>62710451</v>
      </c>
      <c r="K358" s="184">
        <v>127</v>
      </c>
      <c r="L358" s="185">
        <v>125</v>
      </c>
      <c r="M358" s="180">
        <v>19075450</v>
      </c>
      <c r="N358" s="181">
        <v>337</v>
      </c>
      <c r="O358" s="182">
        <v>333</v>
      </c>
      <c r="P358" s="183">
        <v>15195133</v>
      </c>
      <c r="Q358" s="184">
        <v>463</v>
      </c>
      <c r="R358" s="185">
        <v>459</v>
      </c>
      <c r="S358" s="180">
        <v>26103960</v>
      </c>
      <c r="T358" s="181">
        <v>55</v>
      </c>
      <c r="U358" s="182">
        <v>55</v>
      </c>
      <c r="V358" s="183">
        <v>10736572</v>
      </c>
      <c r="W358" s="184">
        <v>198</v>
      </c>
      <c r="X358" s="185">
        <v>197</v>
      </c>
      <c r="Y358" s="180">
        <v>18320</v>
      </c>
      <c r="Z358" s="181">
        <v>280</v>
      </c>
      <c r="AA358" s="182">
        <v>276</v>
      </c>
      <c r="AB358" s="183">
        <v>258</v>
      </c>
      <c r="AC358" s="186">
        <v>354</v>
      </c>
      <c r="AD358" s="178">
        <v>0</v>
      </c>
      <c r="AE358" s="187">
        <v>100</v>
      </c>
      <c r="AF358" s="188">
        <v>0</v>
      </c>
    </row>
    <row r="359" spans="1:32" s="3" customFormat="1" ht="18.75" customHeight="1">
      <c r="A359" s="29">
        <v>357</v>
      </c>
      <c r="B359" s="30">
        <v>180</v>
      </c>
      <c r="C359" s="31" t="s">
        <v>2351</v>
      </c>
      <c r="D359" s="32" t="s">
        <v>3368</v>
      </c>
      <c r="E359" s="42" t="s">
        <v>3813</v>
      </c>
      <c r="F359" s="44">
        <v>353</v>
      </c>
      <c r="G359" s="35">
        <v>54324431</v>
      </c>
      <c r="H359" s="36">
        <v>409</v>
      </c>
      <c r="I359" s="37">
        <v>405</v>
      </c>
      <c r="J359" s="38">
        <v>54622513</v>
      </c>
      <c r="K359" s="39">
        <v>104</v>
      </c>
      <c r="L359" s="40">
        <v>102</v>
      </c>
      <c r="M359" s="35">
        <v>20988745</v>
      </c>
      <c r="N359" s="36">
        <v>34</v>
      </c>
      <c r="O359" s="37">
        <v>33</v>
      </c>
      <c r="P359" s="38">
        <v>77921431</v>
      </c>
      <c r="Q359" s="39">
        <v>129</v>
      </c>
      <c r="R359" s="40">
        <v>127</v>
      </c>
      <c r="S359" s="35">
        <v>84483365</v>
      </c>
      <c r="T359" s="36">
        <v>112</v>
      </c>
      <c r="U359" s="37">
        <v>111</v>
      </c>
      <c r="V359" s="38">
        <v>5893049</v>
      </c>
      <c r="W359" s="39">
        <v>204</v>
      </c>
      <c r="X359" s="40">
        <v>203</v>
      </c>
      <c r="Y359" s="35">
        <v>17542</v>
      </c>
      <c r="Z359" s="36">
        <v>27</v>
      </c>
      <c r="AA359" s="37">
        <v>26</v>
      </c>
      <c r="AB359" s="38">
        <v>1007</v>
      </c>
      <c r="AC359" s="94">
        <v>321</v>
      </c>
      <c r="AD359" s="42">
        <v>0</v>
      </c>
      <c r="AE359" s="34">
        <v>100</v>
      </c>
      <c r="AF359" s="43">
        <v>0</v>
      </c>
    </row>
    <row r="360" spans="1:32" s="3" customFormat="1" ht="18.75" customHeight="1">
      <c r="A360" s="29">
        <v>358</v>
      </c>
      <c r="B360" s="30">
        <v>344</v>
      </c>
      <c r="C360" s="31" t="s">
        <v>2352</v>
      </c>
      <c r="D360" s="32" t="s">
        <v>3371</v>
      </c>
      <c r="E360" s="42" t="s">
        <v>3813</v>
      </c>
      <c r="F360" s="44">
        <v>354</v>
      </c>
      <c r="G360" s="35">
        <v>54018296</v>
      </c>
      <c r="H360" s="36">
        <v>289</v>
      </c>
      <c r="I360" s="37">
        <v>286</v>
      </c>
      <c r="J360" s="38">
        <v>66143548</v>
      </c>
      <c r="K360" s="39">
        <v>421</v>
      </c>
      <c r="L360" s="40">
        <v>419</v>
      </c>
      <c r="M360" s="35">
        <v>4778772</v>
      </c>
      <c r="N360" s="36">
        <v>103</v>
      </c>
      <c r="O360" s="37">
        <v>100</v>
      </c>
      <c r="P360" s="38">
        <v>42159088</v>
      </c>
      <c r="Q360" s="39">
        <v>153</v>
      </c>
      <c r="R360" s="40">
        <v>151</v>
      </c>
      <c r="S360" s="35">
        <v>77511200</v>
      </c>
      <c r="T360" s="36">
        <v>423</v>
      </c>
      <c r="U360" s="37">
        <v>420</v>
      </c>
      <c r="V360" s="38">
        <v>-4327183</v>
      </c>
      <c r="W360" s="39">
        <v>272</v>
      </c>
      <c r="X360" s="40">
        <v>271</v>
      </c>
      <c r="Y360" s="35">
        <v>9655</v>
      </c>
      <c r="Z360" s="36">
        <v>208</v>
      </c>
      <c r="AA360" s="37">
        <v>205</v>
      </c>
      <c r="AB360" s="38">
        <v>356</v>
      </c>
      <c r="AC360" s="94">
        <v>356</v>
      </c>
      <c r="AD360" s="42">
        <v>0</v>
      </c>
      <c r="AE360" s="34">
        <v>100</v>
      </c>
      <c r="AF360" s="43">
        <v>0</v>
      </c>
    </row>
    <row r="361" spans="1:32" s="3" customFormat="1" ht="18.75" customHeight="1">
      <c r="A361" s="29">
        <v>359</v>
      </c>
      <c r="B361" s="30" t="s">
        <v>3813</v>
      </c>
      <c r="C361" s="31" t="s">
        <v>2353</v>
      </c>
      <c r="D361" s="32" t="s">
        <v>3373</v>
      </c>
      <c r="E361" s="42" t="s">
        <v>3813</v>
      </c>
      <c r="F361" s="44">
        <v>355</v>
      </c>
      <c r="G361" s="35">
        <v>53993980</v>
      </c>
      <c r="H361" s="36">
        <v>386</v>
      </c>
      <c r="I361" s="37">
        <v>382</v>
      </c>
      <c r="J361" s="38">
        <v>56917743</v>
      </c>
      <c r="K361" s="39">
        <v>479</v>
      </c>
      <c r="L361" s="40">
        <v>476</v>
      </c>
      <c r="M361" s="35">
        <v>-865113</v>
      </c>
      <c r="N361" s="36">
        <v>268</v>
      </c>
      <c r="O361" s="37">
        <v>264</v>
      </c>
      <c r="P361" s="38">
        <v>20454930</v>
      </c>
      <c r="Q361" s="39">
        <v>313</v>
      </c>
      <c r="R361" s="40">
        <v>310</v>
      </c>
      <c r="S361" s="35">
        <v>44641073</v>
      </c>
      <c r="T361" s="36">
        <v>403</v>
      </c>
      <c r="U361" s="37">
        <v>400</v>
      </c>
      <c r="V361" s="38">
        <v>-3250526</v>
      </c>
      <c r="W361" s="39" t="s">
        <v>3813</v>
      </c>
      <c r="X361" s="40" t="s">
        <v>3813</v>
      </c>
      <c r="Y361" s="41" t="s">
        <v>3813</v>
      </c>
      <c r="Z361" s="36">
        <v>459</v>
      </c>
      <c r="AA361" s="37">
        <v>455</v>
      </c>
      <c r="AB361" s="38">
        <v>72</v>
      </c>
      <c r="AC361" s="94">
        <v>321</v>
      </c>
      <c r="AD361" s="42">
        <v>0</v>
      </c>
      <c r="AE361" s="34">
        <v>100</v>
      </c>
      <c r="AF361" s="43">
        <v>0</v>
      </c>
    </row>
    <row r="362" spans="1:32" s="3" customFormat="1" ht="18.75" customHeight="1">
      <c r="A362" s="142">
        <v>360</v>
      </c>
      <c r="B362" s="143">
        <v>325</v>
      </c>
      <c r="C362" s="144" t="s">
        <v>2354</v>
      </c>
      <c r="D362" s="145" t="s">
        <v>3815</v>
      </c>
      <c r="E362" s="146" t="s">
        <v>3813</v>
      </c>
      <c r="F362" s="147">
        <v>356</v>
      </c>
      <c r="G362" s="148">
        <v>53756125</v>
      </c>
      <c r="H362" s="149">
        <v>411</v>
      </c>
      <c r="I362" s="150">
        <v>407</v>
      </c>
      <c r="J362" s="151">
        <v>54375572</v>
      </c>
      <c r="K362" s="152">
        <v>223</v>
      </c>
      <c r="L362" s="153">
        <v>221</v>
      </c>
      <c r="M362" s="148">
        <v>13474736</v>
      </c>
      <c r="N362" s="149">
        <v>381</v>
      </c>
      <c r="O362" s="150">
        <v>377</v>
      </c>
      <c r="P362" s="151">
        <v>11912766</v>
      </c>
      <c r="Q362" s="152">
        <v>265</v>
      </c>
      <c r="R362" s="153">
        <v>262</v>
      </c>
      <c r="S362" s="148">
        <v>51641757</v>
      </c>
      <c r="T362" s="149">
        <v>421</v>
      </c>
      <c r="U362" s="150">
        <v>418</v>
      </c>
      <c r="V362" s="151">
        <v>-4165823</v>
      </c>
      <c r="W362" s="152">
        <v>268</v>
      </c>
      <c r="X362" s="153">
        <v>267</v>
      </c>
      <c r="Y362" s="148">
        <v>10136</v>
      </c>
      <c r="Z362" s="149">
        <v>194</v>
      </c>
      <c r="AA362" s="150">
        <v>191</v>
      </c>
      <c r="AB362" s="151">
        <v>376</v>
      </c>
      <c r="AC362" s="156">
        <v>384</v>
      </c>
      <c r="AD362" s="146">
        <v>0</v>
      </c>
      <c r="AE362" s="157">
        <v>27.5</v>
      </c>
      <c r="AF362" s="158">
        <v>72.5</v>
      </c>
    </row>
    <row r="363" spans="1:32" s="3" customFormat="1" ht="18.75" customHeight="1">
      <c r="A363" s="15">
        <v>361</v>
      </c>
      <c r="B363" s="16">
        <v>323</v>
      </c>
      <c r="C363" s="17" t="s">
        <v>2355</v>
      </c>
      <c r="D363" s="18" t="s">
        <v>2356</v>
      </c>
      <c r="E363" s="19" t="s">
        <v>3813</v>
      </c>
      <c r="F363" s="20">
        <v>357</v>
      </c>
      <c r="G363" s="21">
        <v>53675027</v>
      </c>
      <c r="H363" s="22">
        <v>420</v>
      </c>
      <c r="I363" s="23">
        <v>416</v>
      </c>
      <c r="J363" s="24">
        <v>53675027</v>
      </c>
      <c r="K363" s="25">
        <v>39</v>
      </c>
      <c r="L363" s="26">
        <v>38</v>
      </c>
      <c r="M363" s="21">
        <v>32004248</v>
      </c>
      <c r="N363" s="22">
        <v>5</v>
      </c>
      <c r="O363" s="23">
        <v>5</v>
      </c>
      <c r="P363" s="24">
        <v>215090437</v>
      </c>
      <c r="Q363" s="25">
        <v>11</v>
      </c>
      <c r="R363" s="26">
        <v>11</v>
      </c>
      <c r="S363" s="21">
        <v>222258938</v>
      </c>
      <c r="T363" s="22">
        <v>5</v>
      </c>
      <c r="U363" s="23">
        <v>5</v>
      </c>
      <c r="V363" s="24">
        <v>27613376</v>
      </c>
      <c r="W363" s="25">
        <v>235</v>
      </c>
      <c r="X363" s="26">
        <v>234</v>
      </c>
      <c r="Y363" s="21">
        <v>13353</v>
      </c>
      <c r="Z363" s="22">
        <v>354</v>
      </c>
      <c r="AA363" s="23">
        <v>350</v>
      </c>
      <c r="AB363" s="24">
        <v>182</v>
      </c>
      <c r="AC363" s="93">
        <v>369</v>
      </c>
      <c r="AD363" s="19">
        <v>0</v>
      </c>
      <c r="AE363" s="27">
        <v>58.38</v>
      </c>
      <c r="AF363" s="28">
        <v>41.62</v>
      </c>
    </row>
    <row r="364" spans="1:32" s="3" customFormat="1" ht="18.75" customHeight="1">
      <c r="A364" s="159">
        <v>362</v>
      </c>
      <c r="B364" s="160">
        <v>395</v>
      </c>
      <c r="C364" s="161" t="s">
        <v>2357</v>
      </c>
      <c r="D364" s="162" t="s">
        <v>3815</v>
      </c>
      <c r="E364" s="163" t="s">
        <v>3813</v>
      </c>
      <c r="F364" s="164">
        <v>358</v>
      </c>
      <c r="G364" s="165">
        <v>53654547</v>
      </c>
      <c r="H364" s="166">
        <v>413</v>
      </c>
      <c r="I364" s="167">
        <v>409</v>
      </c>
      <c r="J364" s="168">
        <v>54160247</v>
      </c>
      <c r="K364" s="169" t="s">
        <v>3813</v>
      </c>
      <c r="L364" s="170" t="s">
        <v>3813</v>
      </c>
      <c r="M364" s="189" t="s">
        <v>3813</v>
      </c>
      <c r="N364" s="166">
        <v>330</v>
      </c>
      <c r="O364" s="167">
        <v>326</v>
      </c>
      <c r="P364" s="168">
        <v>15631573</v>
      </c>
      <c r="Q364" s="169">
        <v>164</v>
      </c>
      <c r="R364" s="170">
        <v>161</v>
      </c>
      <c r="S364" s="165">
        <v>73599927</v>
      </c>
      <c r="T364" s="166" t="s">
        <v>3813</v>
      </c>
      <c r="U364" s="167" t="s">
        <v>3813</v>
      </c>
      <c r="V364" s="196" t="s">
        <v>3813</v>
      </c>
      <c r="W364" s="169">
        <v>215</v>
      </c>
      <c r="X364" s="170">
        <v>214</v>
      </c>
      <c r="Y364" s="165">
        <v>16107</v>
      </c>
      <c r="Z364" s="166">
        <v>183</v>
      </c>
      <c r="AA364" s="167">
        <v>180</v>
      </c>
      <c r="AB364" s="168">
        <v>392</v>
      </c>
      <c r="AC364" s="171">
        <v>342</v>
      </c>
      <c r="AD364" s="163">
        <v>0</v>
      </c>
      <c r="AE364" s="172">
        <v>100</v>
      </c>
      <c r="AF364" s="173">
        <v>0</v>
      </c>
    </row>
    <row r="365" spans="1:32" s="3" customFormat="1" ht="18.75" customHeight="1">
      <c r="A365" s="29">
        <v>363</v>
      </c>
      <c r="B365" s="30" t="s">
        <v>3813</v>
      </c>
      <c r="C365" s="31" t="s">
        <v>2358</v>
      </c>
      <c r="D365" s="32" t="s">
        <v>3816</v>
      </c>
      <c r="E365" s="42" t="s">
        <v>3813</v>
      </c>
      <c r="F365" s="44">
        <v>359</v>
      </c>
      <c r="G365" s="35">
        <v>53648109</v>
      </c>
      <c r="H365" s="36">
        <v>406</v>
      </c>
      <c r="I365" s="37">
        <v>402</v>
      </c>
      <c r="J365" s="38">
        <v>54824205</v>
      </c>
      <c r="K365" s="39">
        <v>99</v>
      </c>
      <c r="L365" s="40">
        <v>97</v>
      </c>
      <c r="M365" s="35">
        <v>21882062</v>
      </c>
      <c r="N365" s="36">
        <v>88</v>
      </c>
      <c r="O365" s="37">
        <v>86</v>
      </c>
      <c r="P365" s="38">
        <v>47486291</v>
      </c>
      <c r="Q365" s="39">
        <v>199</v>
      </c>
      <c r="R365" s="40">
        <v>196</v>
      </c>
      <c r="S365" s="35">
        <v>64575100</v>
      </c>
      <c r="T365" s="36">
        <v>77</v>
      </c>
      <c r="U365" s="37">
        <v>77</v>
      </c>
      <c r="V365" s="38">
        <v>7888713</v>
      </c>
      <c r="W365" s="39">
        <v>311</v>
      </c>
      <c r="X365" s="40">
        <v>310</v>
      </c>
      <c r="Y365" s="35">
        <v>6341</v>
      </c>
      <c r="Z365" s="36">
        <v>150</v>
      </c>
      <c r="AA365" s="37">
        <v>148</v>
      </c>
      <c r="AB365" s="38">
        <v>450</v>
      </c>
      <c r="AC365" s="94">
        <v>382</v>
      </c>
      <c r="AD365" s="42">
        <v>0</v>
      </c>
      <c r="AE365" s="34">
        <v>100</v>
      </c>
      <c r="AF365" s="43">
        <v>0</v>
      </c>
    </row>
    <row r="366" spans="1:32" s="3" customFormat="1" ht="18.75" customHeight="1">
      <c r="A366" s="29">
        <v>364</v>
      </c>
      <c r="B366" s="30" t="s">
        <v>3813</v>
      </c>
      <c r="C366" s="31" t="s">
        <v>2359</v>
      </c>
      <c r="D366" s="32" t="s">
        <v>3369</v>
      </c>
      <c r="E366" s="42" t="s">
        <v>3813</v>
      </c>
      <c r="F366" s="44">
        <v>360</v>
      </c>
      <c r="G366" s="35">
        <v>53617106</v>
      </c>
      <c r="H366" s="36">
        <v>412</v>
      </c>
      <c r="I366" s="37">
        <v>408</v>
      </c>
      <c r="J366" s="38">
        <v>54189754</v>
      </c>
      <c r="K366" s="39">
        <v>43</v>
      </c>
      <c r="L366" s="40">
        <v>42</v>
      </c>
      <c r="M366" s="35">
        <v>29690492</v>
      </c>
      <c r="N366" s="36">
        <v>122</v>
      </c>
      <c r="O366" s="37">
        <v>119</v>
      </c>
      <c r="P366" s="38">
        <v>38026978</v>
      </c>
      <c r="Q366" s="39">
        <v>224</v>
      </c>
      <c r="R366" s="40">
        <v>221</v>
      </c>
      <c r="S366" s="35">
        <v>57884608</v>
      </c>
      <c r="T366" s="36">
        <v>83</v>
      </c>
      <c r="U366" s="37">
        <v>83</v>
      </c>
      <c r="V366" s="38">
        <v>7542077</v>
      </c>
      <c r="W366" s="39">
        <v>356</v>
      </c>
      <c r="X366" s="40">
        <v>355</v>
      </c>
      <c r="Y366" s="35">
        <v>3184</v>
      </c>
      <c r="Z366" s="36">
        <v>229</v>
      </c>
      <c r="AA366" s="37">
        <v>226</v>
      </c>
      <c r="AB366" s="38">
        <v>322</v>
      </c>
      <c r="AC366" s="94">
        <v>384</v>
      </c>
      <c r="AD366" s="42">
        <v>0</v>
      </c>
      <c r="AE366" s="34">
        <v>50</v>
      </c>
      <c r="AF366" s="43">
        <v>50</v>
      </c>
    </row>
    <row r="367" spans="1:32" s="3" customFormat="1" ht="18.75" customHeight="1">
      <c r="A367" s="45">
        <v>365</v>
      </c>
      <c r="B367" s="46">
        <v>497</v>
      </c>
      <c r="C367" s="47" t="s">
        <v>2360</v>
      </c>
      <c r="D367" s="48" t="s">
        <v>3371</v>
      </c>
      <c r="E367" s="49" t="s">
        <v>3813</v>
      </c>
      <c r="F367" s="50">
        <v>361</v>
      </c>
      <c r="G367" s="51">
        <v>53433681</v>
      </c>
      <c r="H367" s="52">
        <v>209</v>
      </c>
      <c r="I367" s="53">
        <v>206</v>
      </c>
      <c r="J367" s="54">
        <v>78288920</v>
      </c>
      <c r="K367" s="55">
        <v>377</v>
      </c>
      <c r="L367" s="56">
        <v>375</v>
      </c>
      <c r="M367" s="51">
        <v>7543330</v>
      </c>
      <c r="N367" s="52">
        <v>37</v>
      </c>
      <c r="O367" s="53">
        <v>36</v>
      </c>
      <c r="P367" s="54">
        <v>75161864</v>
      </c>
      <c r="Q367" s="55">
        <v>84</v>
      </c>
      <c r="R367" s="56">
        <v>82</v>
      </c>
      <c r="S367" s="51">
        <v>103354591</v>
      </c>
      <c r="T367" s="52">
        <v>206</v>
      </c>
      <c r="U367" s="53">
        <v>204</v>
      </c>
      <c r="V367" s="54">
        <v>2252280</v>
      </c>
      <c r="W367" s="55">
        <v>257</v>
      </c>
      <c r="X367" s="56">
        <v>256</v>
      </c>
      <c r="Y367" s="51">
        <v>11200</v>
      </c>
      <c r="Z367" s="52">
        <v>246</v>
      </c>
      <c r="AA367" s="53">
        <v>242</v>
      </c>
      <c r="AB367" s="54">
        <v>306</v>
      </c>
      <c r="AC367" s="95">
        <v>311</v>
      </c>
      <c r="AD367" s="49">
        <v>0</v>
      </c>
      <c r="AE367" s="57">
        <v>100</v>
      </c>
      <c r="AF367" s="58">
        <v>0</v>
      </c>
    </row>
    <row r="368" spans="1:32" s="3" customFormat="1" ht="18.75" customHeight="1">
      <c r="A368" s="15">
        <v>366</v>
      </c>
      <c r="B368" s="16">
        <v>415</v>
      </c>
      <c r="C368" s="17" t="s">
        <v>2361</v>
      </c>
      <c r="D368" s="18" t="s">
        <v>1750</v>
      </c>
      <c r="E368" s="19" t="s">
        <v>3813</v>
      </c>
      <c r="F368" s="20">
        <v>362</v>
      </c>
      <c r="G368" s="21">
        <v>53283319</v>
      </c>
      <c r="H368" s="22">
        <v>357</v>
      </c>
      <c r="I368" s="23">
        <v>354</v>
      </c>
      <c r="J368" s="24">
        <v>59274820</v>
      </c>
      <c r="K368" s="25">
        <v>233</v>
      </c>
      <c r="L368" s="26">
        <v>231</v>
      </c>
      <c r="M368" s="21">
        <v>13128861</v>
      </c>
      <c r="N368" s="22">
        <v>204</v>
      </c>
      <c r="O368" s="23">
        <v>200</v>
      </c>
      <c r="P368" s="24">
        <v>25545486</v>
      </c>
      <c r="Q368" s="25">
        <v>186</v>
      </c>
      <c r="R368" s="26">
        <v>183</v>
      </c>
      <c r="S368" s="21">
        <v>68685658</v>
      </c>
      <c r="T368" s="22">
        <v>212</v>
      </c>
      <c r="U368" s="23">
        <v>210</v>
      </c>
      <c r="V368" s="24">
        <v>2090552</v>
      </c>
      <c r="W368" s="25" t="s">
        <v>3813</v>
      </c>
      <c r="X368" s="26" t="s">
        <v>3813</v>
      </c>
      <c r="Y368" s="61" t="s">
        <v>3813</v>
      </c>
      <c r="Z368" s="22">
        <v>232</v>
      </c>
      <c r="AA368" s="23">
        <v>229</v>
      </c>
      <c r="AB368" s="24">
        <v>318</v>
      </c>
      <c r="AC368" s="93">
        <v>356</v>
      </c>
      <c r="AD368" s="19">
        <v>0</v>
      </c>
      <c r="AE368" s="27">
        <v>100</v>
      </c>
      <c r="AF368" s="28">
        <v>0</v>
      </c>
    </row>
    <row r="369" spans="1:32" s="3" customFormat="1" ht="18.75" customHeight="1">
      <c r="A369" s="159">
        <v>367</v>
      </c>
      <c r="B369" s="160">
        <v>350</v>
      </c>
      <c r="C369" s="161" t="s">
        <v>2362</v>
      </c>
      <c r="D369" s="162" t="s">
        <v>3815</v>
      </c>
      <c r="E369" s="163" t="s">
        <v>3813</v>
      </c>
      <c r="F369" s="164">
        <v>363</v>
      </c>
      <c r="G369" s="165">
        <v>53164427</v>
      </c>
      <c r="H369" s="166">
        <v>421</v>
      </c>
      <c r="I369" s="167">
        <v>417</v>
      </c>
      <c r="J369" s="168">
        <v>53603668</v>
      </c>
      <c r="K369" s="169">
        <v>131</v>
      </c>
      <c r="L369" s="170">
        <v>129</v>
      </c>
      <c r="M369" s="165">
        <v>18690034</v>
      </c>
      <c r="N369" s="166">
        <v>141</v>
      </c>
      <c r="O369" s="167">
        <v>138</v>
      </c>
      <c r="P369" s="168">
        <v>34334737</v>
      </c>
      <c r="Q369" s="169">
        <v>263</v>
      </c>
      <c r="R369" s="170">
        <v>260</v>
      </c>
      <c r="S369" s="165">
        <v>51827766</v>
      </c>
      <c r="T369" s="166">
        <v>345</v>
      </c>
      <c r="U369" s="167">
        <v>342</v>
      </c>
      <c r="V369" s="168">
        <v>-120684</v>
      </c>
      <c r="W369" s="169">
        <v>387</v>
      </c>
      <c r="X369" s="170">
        <v>386</v>
      </c>
      <c r="Y369" s="165">
        <v>1114</v>
      </c>
      <c r="Z369" s="166">
        <v>356</v>
      </c>
      <c r="AA369" s="167">
        <v>352</v>
      </c>
      <c r="AB369" s="168">
        <v>179</v>
      </c>
      <c r="AC369" s="171">
        <v>341</v>
      </c>
      <c r="AD369" s="163">
        <v>0</v>
      </c>
      <c r="AE369" s="172">
        <v>100</v>
      </c>
      <c r="AF369" s="173">
        <v>0</v>
      </c>
    </row>
    <row r="370" spans="1:32" s="3" customFormat="1" ht="18.75" customHeight="1">
      <c r="A370" s="29">
        <v>368</v>
      </c>
      <c r="B370" s="64" t="s">
        <v>3813</v>
      </c>
      <c r="C370" s="31" t="s">
        <v>2363</v>
      </c>
      <c r="D370" s="32" t="s">
        <v>3812</v>
      </c>
      <c r="E370" s="42" t="s">
        <v>3813</v>
      </c>
      <c r="F370" s="44">
        <v>364</v>
      </c>
      <c r="G370" s="35">
        <v>53127261</v>
      </c>
      <c r="H370" s="36">
        <v>339</v>
      </c>
      <c r="I370" s="37">
        <v>336</v>
      </c>
      <c r="J370" s="38">
        <v>61268092</v>
      </c>
      <c r="K370" s="39">
        <v>413</v>
      </c>
      <c r="L370" s="40">
        <v>411</v>
      </c>
      <c r="M370" s="35">
        <v>5426933</v>
      </c>
      <c r="N370" s="36">
        <v>464</v>
      </c>
      <c r="O370" s="37">
        <v>460</v>
      </c>
      <c r="P370" s="38">
        <v>4411042</v>
      </c>
      <c r="Q370" s="39">
        <v>496</v>
      </c>
      <c r="R370" s="40">
        <v>492</v>
      </c>
      <c r="S370" s="35">
        <v>14309152</v>
      </c>
      <c r="T370" s="36">
        <v>276</v>
      </c>
      <c r="U370" s="37">
        <v>274</v>
      </c>
      <c r="V370" s="38">
        <v>849673</v>
      </c>
      <c r="W370" s="39" t="s">
        <v>3813</v>
      </c>
      <c r="X370" s="40" t="s">
        <v>3813</v>
      </c>
      <c r="Y370" s="41" t="s">
        <v>3813</v>
      </c>
      <c r="Z370" s="36">
        <v>453</v>
      </c>
      <c r="AA370" s="37">
        <v>449</v>
      </c>
      <c r="AB370" s="38">
        <v>79</v>
      </c>
      <c r="AC370" s="94">
        <v>311</v>
      </c>
      <c r="AD370" s="42">
        <v>0</v>
      </c>
      <c r="AE370" s="34">
        <v>100</v>
      </c>
      <c r="AF370" s="43">
        <v>0</v>
      </c>
    </row>
    <row r="371" spans="1:32" s="3" customFormat="1" ht="18.75" customHeight="1">
      <c r="A371" s="159">
        <v>369</v>
      </c>
      <c r="B371" s="195">
        <v>256</v>
      </c>
      <c r="C371" s="161" t="s">
        <v>2364</v>
      </c>
      <c r="D371" s="162" t="s">
        <v>3815</v>
      </c>
      <c r="E371" s="163" t="s">
        <v>3813</v>
      </c>
      <c r="F371" s="164">
        <v>365</v>
      </c>
      <c r="G371" s="165">
        <v>52955887</v>
      </c>
      <c r="H371" s="166">
        <v>418</v>
      </c>
      <c r="I371" s="167">
        <v>414</v>
      </c>
      <c r="J371" s="168">
        <v>53751149</v>
      </c>
      <c r="K371" s="169">
        <v>284</v>
      </c>
      <c r="L371" s="170">
        <v>282</v>
      </c>
      <c r="M371" s="165">
        <v>10741262</v>
      </c>
      <c r="N371" s="166">
        <v>385</v>
      </c>
      <c r="O371" s="167">
        <v>381</v>
      </c>
      <c r="P371" s="168">
        <v>11641362</v>
      </c>
      <c r="Q371" s="169">
        <v>291</v>
      </c>
      <c r="R371" s="170">
        <v>288</v>
      </c>
      <c r="S371" s="165">
        <v>47785855</v>
      </c>
      <c r="T371" s="166">
        <v>326</v>
      </c>
      <c r="U371" s="167">
        <v>324</v>
      </c>
      <c r="V371" s="168">
        <v>181432</v>
      </c>
      <c r="W371" s="169">
        <v>369</v>
      </c>
      <c r="X371" s="170">
        <v>368</v>
      </c>
      <c r="Y371" s="165">
        <v>1966</v>
      </c>
      <c r="Z371" s="166">
        <v>134</v>
      </c>
      <c r="AA371" s="167">
        <v>132</v>
      </c>
      <c r="AB371" s="168">
        <v>485</v>
      </c>
      <c r="AC371" s="171">
        <v>321</v>
      </c>
      <c r="AD371" s="163">
        <v>0</v>
      </c>
      <c r="AE371" s="172">
        <v>100</v>
      </c>
      <c r="AF371" s="173">
        <v>0</v>
      </c>
    </row>
    <row r="372" spans="1:32" s="3" customFormat="1" ht="18.75" customHeight="1">
      <c r="A372" s="45">
        <v>370</v>
      </c>
      <c r="B372" s="46" t="s">
        <v>3813</v>
      </c>
      <c r="C372" s="47" t="s">
        <v>2365</v>
      </c>
      <c r="D372" s="48" t="s">
        <v>1737</v>
      </c>
      <c r="E372" s="49" t="s">
        <v>3813</v>
      </c>
      <c r="F372" s="50">
        <v>366</v>
      </c>
      <c r="G372" s="51">
        <v>52914020</v>
      </c>
      <c r="H372" s="52">
        <v>396</v>
      </c>
      <c r="I372" s="53">
        <v>392</v>
      </c>
      <c r="J372" s="54">
        <v>55969714</v>
      </c>
      <c r="K372" s="55">
        <v>124</v>
      </c>
      <c r="L372" s="56">
        <v>122</v>
      </c>
      <c r="M372" s="51">
        <v>19326848</v>
      </c>
      <c r="N372" s="52">
        <v>236</v>
      </c>
      <c r="O372" s="53">
        <v>232</v>
      </c>
      <c r="P372" s="54">
        <v>22895075</v>
      </c>
      <c r="Q372" s="55">
        <v>144</v>
      </c>
      <c r="R372" s="56">
        <v>142</v>
      </c>
      <c r="S372" s="51">
        <v>79266711</v>
      </c>
      <c r="T372" s="52">
        <v>220</v>
      </c>
      <c r="U372" s="53">
        <v>218</v>
      </c>
      <c r="V372" s="54">
        <v>1858501</v>
      </c>
      <c r="W372" s="55">
        <v>333</v>
      </c>
      <c r="X372" s="56">
        <v>332</v>
      </c>
      <c r="Y372" s="51">
        <v>4563</v>
      </c>
      <c r="Z372" s="52">
        <v>109</v>
      </c>
      <c r="AA372" s="53">
        <v>107</v>
      </c>
      <c r="AB372" s="54">
        <v>549</v>
      </c>
      <c r="AC372" s="95">
        <v>384</v>
      </c>
      <c r="AD372" s="49">
        <v>0</v>
      </c>
      <c r="AE372" s="57">
        <v>100</v>
      </c>
      <c r="AF372" s="58">
        <v>0</v>
      </c>
    </row>
    <row r="373" spans="1:32" s="3" customFormat="1" ht="18.75" customHeight="1">
      <c r="A373" s="174">
        <v>371</v>
      </c>
      <c r="B373" s="175">
        <v>175</v>
      </c>
      <c r="C373" s="176" t="s">
        <v>2366</v>
      </c>
      <c r="D373" s="177" t="s">
        <v>3815</v>
      </c>
      <c r="E373" s="178" t="s">
        <v>3813</v>
      </c>
      <c r="F373" s="179">
        <v>367</v>
      </c>
      <c r="G373" s="180">
        <v>52861443</v>
      </c>
      <c r="H373" s="181">
        <v>155</v>
      </c>
      <c r="I373" s="182">
        <v>154</v>
      </c>
      <c r="J373" s="183">
        <v>86233899</v>
      </c>
      <c r="K373" s="184">
        <v>85</v>
      </c>
      <c r="L373" s="185">
        <v>83</v>
      </c>
      <c r="M373" s="180">
        <v>23651956</v>
      </c>
      <c r="N373" s="181">
        <v>286</v>
      </c>
      <c r="O373" s="182">
        <v>282</v>
      </c>
      <c r="P373" s="183">
        <v>18901908</v>
      </c>
      <c r="Q373" s="184">
        <v>161</v>
      </c>
      <c r="R373" s="185">
        <v>158</v>
      </c>
      <c r="S373" s="180">
        <v>75258725</v>
      </c>
      <c r="T373" s="181">
        <v>306</v>
      </c>
      <c r="U373" s="182">
        <v>304</v>
      </c>
      <c r="V373" s="183">
        <v>446762</v>
      </c>
      <c r="W373" s="184">
        <v>123</v>
      </c>
      <c r="X373" s="185">
        <v>122</v>
      </c>
      <c r="Y373" s="180">
        <v>27237</v>
      </c>
      <c r="Z373" s="181">
        <v>4</v>
      </c>
      <c r="AA373" s="182">
        <v>4</v>
      </c>
      <c r="AB373" s="183">
        <v>1444</v>
      </c>
      <c r="AC373" s="186">
        <v>322</v>
      </c>
      <c r="AD373" s="178">
        <v>0</v>
      </c>
      <c r="AE373" s="187">
        <v>100</v>
      </c>
      <c r="AF373" s="188">
        <v>0</v>
      </c>
    </row>
    <row r="374" spans="1:32" s="3" customFormat="1" ht="18.75" customHeight="1">
      <c r="A374" s="29">
        <v>372</v>
      </c>
      <c r="B374" s="30">
        <v>352</v>
      </c>
      <c r="C374" s="31" t="s">
        <v>1210</v>
      </c>
      <c r="D374" s="32" t="s">
        <v>3372</v>
      </c>
      <c r="E374" s="42" t="s">
        <v>3813</v>
      </c>
      <c r="F374" s="44">
        <v>368</v>
      </c>
      <c r="G374" s="35">
        <v>52803333</v>
      </c>
      <c r="H374" s="36">
        <v>250</v>
      </c>
      <c r="I374" s="37">
        <v>247</v>
      </c>
      <c r="J374" s="38">
        <v>72014187</v>
      </c>
      <c r="K374" s="39">
        <v>272</v>
      </c>
      <c r="L374" s="40">
        <v>270</v>
      </c>
      <c r="M374" s="35">
        <v>11109122</v>
      </c>
      <c r="N374" s="36">
        <v>361</v>
      </c>
      <c r="O374" s="37">
        <v>357</v>
      </c>
      <c r="P374" s="38">
        <v>13474868</v>
      </c>
      <c r="Q374" s="39">
        <v>344</v>
      </c>
      <c r="R374" s="40">
        <v>341</v>
      </c>
      <c r="S374" s="35">
        <v>40648666</v>
      </c>
      <c r="T374" s="36">
        <v>369</v>
      </c>
      <c r="U374" s="37">
        <v>366</v>
      </c>
      <c r="V374" s="38">
        <v>-1212663</v>
      </c>
      <c r="W374" s="39">
        <v>328</v>
      </c>
      <c r="X374" s="40">
        <v>327</v>
      </c>
      <c r="Y374" s="35">
        <v>4800</v>
      </c>
      <c r="Z374" s="36">
        <v>160</v>
      </c>
      <c r="AA374" s="37">
        <v>157</v>
      </c>
      <c r="AB374" s="38">
        <v>424</v>
      </c>
      <c r="AC374" s="94">
        <v>332</v>
      </c>
      <c r="AD374" s="42">
        <v>0</v>
      </c>
      <c r="AE374" s="34">
        <v>100</v>
      </c>
      <c r="AF374" s="43">
        <v>0</v>
      </c>
    </row>
    <row r="375" spans="1:32" s="3" customFormat="1" ht="18.75" customHeight="1">
      <c r="A375" s="159">
        <v>373</v>
      </c>
      <c r="B375" s="160">
        <v>248</v>
      </c>
      <c r="C375" s="161" t="s">
        <v>1211</v>
      </c>
      <c r="D375" s="162" t="s">
        <v>3815</v>
      </c>
      <c r="E375" s="163" t="s">
        <v>3813</v>
      </c>
      <c r="F375" s="164">
        <v>369</v>
      </c>
      <c r="G375" s="165">
        <v>52801091</v>
      </c>
      <c r="H375" s="166">
        <v>379</v>
      </c>
      <c r="I375" s="167">
        <v>376</v>
      </c>
      <c r="J375" s="168">
        <v>57493456</v>
      </c>
      <c r="K375" s="169">
        <v>169</v>
      </c>
      <c r="L375" s="170">
        <v>167</v>
      </c>
      <c r="M375" s="165">
        <v>15739477</v>
      </c>
      <c r="N375" s="166">
        <v>490</v>
      </c>
      <c r="O375" s="167">
        <v>486</v>
      </c>
      <c r="P375" s="168">
        <v>-421723</v>
      </c>
      <c r="Q375" s="169">
        <v>237</v>
      </c>
      <c r="R375" s="170">
        <v>234</v>
      </c>
      <c r="S375" s="165">
        <v>55069184</v>
      </c>
      <c r="T375" s="166">
        <v>444</v>
      </c>
      <c r="U375" s="167">
        <v>441</v>
      </c>
      <c r="V375" s="168">
        <v>-7341011</v>
      </c>
      <c r="W375" s="169">
        <v>275</v>
      </c>
      <c r="X375" s="170">
        <v>274</v>
      </c>
      <c r="Y375" s="165">
        <v>9300</v>
      </c>
      <c r="Z375" s="166">
        <v>124</v>
      </c>
      <c r="AA375" s="167">
        <v>122</v>
      </c>
      <c r="AB375" s="168">
        <v>517</v>
      </c>
      <c r="AC375" s="171">
        <v>381</v>
      </c>
      <c r="AD375" s="163">
        <v>0</v>
      </c>
      <c r="AE375" s="172">
        <v>100</v>
      </c>
      <c r="AF375" s="173">
        <v>0</v>
      </c>
    </row>
    <row r="376" spans="1:32" s="3" customFormat="1" ht="18.75" customHeight="1">
      <c r="A376" s="159">
        <v>374</v>
      </c>
      <c r="B376" s="160">
        <v>370</v>
      </c>
      <c r="C376" s="161" t="s">
        <v>1212</v>
      </c>
      <c r="D376" s="162" t="s">
        <v>3815</v>
      </c>
      <c r="E376" s="163" t="s">
        <v>3813</v>
      </c>
      <c r="F376" s="164">
        <v>370</v>
      </c>
      <c r="G376" s="165">
        <v>52789288</v>
      </c>
      <c r="H376" s="166">
        <v>210</v>
      </c>
      <c r="I376" s="167">
        <v>207</v>
      </c>
      <c r="J376" s="168">
        <v>78254204</v>
      </c>
      <c r="K376" s="169">
        <v>361</v>
      </c>
      <c r="L376" s="170">
        <v>359</v>
      </c>
      <c r="M376" s="165">
        <v>7861187</v>
      </c>
      <c r="N376" s="166">
        <v>461</v>
      </c>
      <c r="O376" s="167">
        <v>457</v>
      </c>
      <c r="P376" s="168">
        <v>4612819</v>
      </c>
      <c r="Q376" s="169">
        <v>315</v>
      </c>
      <c r="R376" s="170">
        <v>312</v>
      </c>
      <c r="S376" s="165">
        <v>44298337</v>
      </c>
      <c r="T376" s="166">
        <v>414</v>
      </c>
      <c r="U376" s="167">
        <v>411</v>
      </c>
      <c r="V376" s="168">
        <v>-3779224</v>
      </c>
      <c r="W376" s="169">
        <v>73</v>
      </c>
      <c r="X376" s="170">
        <v>72</v>
      </c>
      <c r="Y376" s="165">
        <v>41701</v>
      </c>
      <c r="Z376" s="166">
        <v>167</v>
      </c>
      <c r="AA376" s="167">
        <v>164</v>
      </c>
      <c r="AB376" s="168">
        <v>416</v>
      </c>
      <c r="AC376" s="171">
        <v>356</v>
      </c>
      <c r="AD376" s="163">
        <v>0</v>
      </c>
      <c r="AE376" s="172">
        <v>100</v>
      </c>
      <c r="AF376" s="173">
        <v>0</v>
      </c>
    </row>
    <row r="377" spans="1:32" s="3" customFormat="1" ht="18.75" customHeight="1">
      <c r="A377" s="68">
        <v>375</v>
      </c>
      <c r="B377" s="69" t="s">
        <v>3813</v>
      </c>
      <c r="C377" s="70" t="s">
        <v>1213</v>
      </c>
      <c r="D377" s="71" t="s">
        <v>3376</v>
      </c>
      <c r="E377" s="72" t="s">
        <v>3813</v>
      </c>
      <c r="F377" s="73">
        <v>371</v>
      </c>
      <c r="G377" s="74">
        <v>52659897</v>
      </c>
      <c r="H377" s="75">
        <v>169</v>
      </c>
      <c r="I377" s="76">
        <v>168</v>
      </c>
      <c r="J377" s="77">
        <v>83611552</v>
      </c>
      <c r="K377" s="78" t="s">
        <v>3813</v>
      </c>
      <c r="L377" s="79" t="s">
        <v>3813</v>
      </c>
      <c r="M377" s="88" t="s">
        <v>3813</v>
      </c>
      <c r="N377" s="75">
        <v>133</v>
      </c>
      <c r="O377" s="76">
        <v>130</v>
      </c>
      <c r="P377" s="77">
        <v>36141980</v>
      </c>
      <c r="Q377" s="78" t="s">
        <v>3813</v>
      </c>
      <c r="R377" s="79" t="s">
        <v>3813</v>
      </c>
      <c r="S377" s="88" t="s">
        <v>3813</v>
      </c>
      <c r="T377" s="75" t="s">
        <v>3813</v>
      </c>
      <c r="U377" s="76" t="s">
        <v>3813</v>
      </c>
      <c r="V377" s="83" t="s">
        <v>3813</v>
      </c>
      <c r="W377" s="78">
        <v>201</v>
      </c>
      <c r="X377" s="79">
        <v>200</v>
      </c>
      <c r="Y377" s="74">
        <v>18186</v>
      </c>
      <c r="Z377" s="75">
        <v>114</v>
      </c>
      <c r="AA377" s="76">
        <v>112</v>
      </c>
      <c r="AB377" s="77">
        <v>537</v>
      </c>
      <c r="AC377" s="96">
        <v>356</v>
      </c>
      <c r="AD377" s="72">
        <v>0</v>
      </c>
      <c r="AE377" s="80">
        <v>100</v>
      </c>
      <c r="AF377" s="81">
        <v>0</v>
      </c>
    </row>
    <row r="378" spans="1:32" s="3" customFormat="1" ht="18.75" customHeight="1">
      <c r="A378" s="174">
        <v>376</v>
      </c>
      <c r="B378" s="175">
        <v>327</v>
      </c>
      <c r="C378" s="176" t="s">
        <v>1214</v>
      </c>
      <c r="D378" s="177" t="s">
        <v>3815</v>
      </c>
      <c r="E378" s="178" t="s">
        <v>3813</v>
      </c>
      <c r="F378" s="179">
        <v>372</v>
      </c>
      <c r="G378" s="180">
        <v>52523813</v>
      </c>
      <c r="H378" s="181">
        <v>425</v>
      </c>
      <c r="I378" s="182">
        <v>421</v>
      </c>
      <c r="J378" s="183">
        <v>52523813</v>
      </c>
      <c r="K378" s="184">
        <v>353</v>
      </c>
      <c r="L378" s="185">
        <v>351</v>
      </c>
      <c r="M378" s="180">
        <v>8055899</v>
      </c>
      <c r="N378" s="181">
        <v>460</v>
      </c>
      <c r="O378" s="182">
        <v>456</v>
      </c>
      <c r="P378" s="183">
        <v>4759782</v>
      </c>
      <c r="Q378" s="184">
        <v>453</v>
      </c>
      <c r="R378" s="185">
        <v>449</v>
      </c>
      <c r="S378" s="180">
        <v>27543751</v>
      </c>
      <c r="T378" s="181">
        <v>305</v>
      </c>
      <c r="U378" s="182">
        <v>303</v>
      </c>
      <c r="V378" s="183">
        <v>452974</v>
      </c>
      <c r="W378" s="184">
        <v>127</v>
      </c>
      <c r="X378" s="185">
        <v>126</v>
      </c>
      <c r="Y378" s="180">
        <v>27000</v>
      </c>
      <c r="Z378" s="181">
        <v>256</v>
      </c>
      <c r="AA378" s="182">
        <v>252</v>
      </c>
      <c r="AB378" s="183">
        <v>287</v>
      </c>
      <c r="AC378" s="186">
        <v>372</v>
      </c>
      <c r="AD378" s="178">
        <v>0</v>
      </c>
      <c r="AE378" s="187">
        <v>100</v>
      </c>
      <c r="AF378" s="188">
        <v>0</v>
      </c>
    </row>
    <row r="379" spans="1:32" s="3" customFormat="1" ht="18.75" customHeight="1">
      <c r="A379" s="29">
        <v>377</v>
      </c>
      <c r="B379" s="30">
        <v>105</v>
      </c>
      <c r="C379" s="31" t="s">
        <v>1215</v>
      </c>
      <c r="D379" s="32" t="s">
        <v>465</v>
      </c>
      <c r="E379" s="33" t="s">
        <v>3813</v>
      </c>
      <c r="F379" s="34">
        <v>373</v>
      </c>
      <c r="G379" s="35">
        <v>52225722</v>
      </c>
      <c r="H379" s="36">
        <v>428</v>
      </c>
      <c r="I379" s="37">
        <v>424</v>
      </c>
      <c r="J379" s="38">
        <v>52265120</v>
      </c>
      <c r="K379" s="39">
        <v>140</v>
      </c>
      <c r="L379" s="40">
        <v>138</v>
      </c>
      <c r="M379" s="35">
        <v>17495429</v>
      </c>
      <c r="N379" s="36">
        <v>20</v>
      </c>
      <c r="O379" s="37">
        <v>19</v>
      </c>
      <c r="P379" s="38">
        <v>93939972</v>
      </c>
      <c r="Q379" s="39">
        <v>15</v>
      </c>
      <c r="R379" s="40">
        <v>15</v>
      </c>
      <c r="S379" s="35">
        <v>199834108</v>
      </c>
      <c r="T379" s="36">
        <v>65</v>
      </c>
      <c r="U379" s="37">
        <v>65</v>
      </c>
      <c r="V379" s="38">
        <v>8979071</v>
      </c>
      <c r="W379" s="39">
        <v>363</v>
      </c>
      <c r="X379" s="40">
        <v>362</v>
      </c>
      <c r="Y379" s="35">
        <v>2657</v>
      </c>
      <c r="Z379" s="36">
        <v>358</v>
      </c>
      <c r="AA379" s="37">
        <v>354</v>
      </c>
      <c r="AB379" s="38">
        <v>176</v>
      </c>
      <c r="AC379" s="94">
        <v>311</v>
      </c>
      <c r="AD379" s="42">
        <v>0</v>
      </c>
      <c r="AE379" s="34">
        <v>100</v>
      </c>
      <c r="AF379" s="43">
        <v>0</v>
      </c>
    </row>
    <row r="380" spans="1:32" s="3" customFormat="1" ht="18.75" customHeight="1">
      <c r="A380" s="29">
        <v>378</v>
      </c>
      <c r="B380" s="30">
        <v>400</v>
      </c>
      <c r="C380" s="31" t="s">
        <v>1216</v>
      </c>
      <c r="D380" s="32" t="s">
        <v>3812</v>
      </c>
      <c r="E380" s="42" t="s">
        <v>3813</v>
      </c>
      <c r="F380" s="44">
        <v>374</v>
      </c>
      <c r="G380" s="35">
        <v>52121434</v>
      </c>
      <c r="H380" s="36">
        <v>316</v>
      </c>
      <c r="I380" s="37">
        <v>313</v>
      </c>
      <c r="J380" s="38">
        <v>63647245</v>
      </c>
      <c r="K380" s="39">
        <v>451</v>
      </c>
      <c r="L380" s="40">
        <v>448</v>
      </c>
      <c r="M380" s="35">
        <v>3235167</v>
      </c>
      <c r="N380" s="36">
        <v>417</v>
      </c>
      <c r="O380" s="37">
        <v>413</v>
      </c>
      <c r="P380" s="38">
        <v>9144167</v>
      </c>
      <c r="Q380" s="39">
        <v>400</v>
      </c>
      <c r="R380" s="40">
        <v>397</v>
      </c>
      <c r="S380" s="35">
        <v>34385294</v>
      </c>
      <c r="T380" s="36">
        <v>394</v>
      </c>
      <c r="U380" s="37">
        <v>391</v>
      </c>
      <c r="V380" s="38">
        <v>-2611370</v>
      </c>
      <c r="W380" s="39">
        <v>377</v>
      </c>
      <c r="X380" s="40">
        <v>376</v>
      </c>
      <c r="Y380" s="35">
        <v>1590</v>
      </c>
      <c r="Z380" s="36">
        <v>419</v>
      </c>
      <c r="AA380" s="37">
        <v>415</v>
      </c>
      <c r="AB380" s="38">
        <v>104</v>
      </c>
      <c r="AC380" s="94">
        <v>356</v>
      </c>
      <c r="AD380" s="42">
        <v>0</v>
      </c>
      <c r="AE380" s="34">
        <v>100</v>
      </c>
      <c r="AF380" s="43">
        <v>0</v>
      </c>
    </row>
    <row r="381" spans="1:32" s="3" customFormat="1" ht="18.75" customHeight="1">
      <c r="A381" s="159">
        <v>379</v>
      </c>
      <c r="B381" s="160" t="s">
        <v>3813</v>
      </c>
      <c r="C381" s="161" t="s">
        <v>1217</v>
      </c>
      <c r="D381" s="162" t="s">
        <v>3815</v>
      </c>
      <c r="E381" s="163" t="s">
        <v>3813</v>
      </c>
      <c r="F381" s="164">
        <v>375</v>
      </c>
      <c r="G381" s="165">
        <v>52075369</v>
      </c>
      <c r="H381" s="166">
        <v>235</v>
      </c>
      <c r="I381" s="167">
        <v>232</v>
      </c>
      <c r="J381" s="168">
        <v>74170926</v>
      </c>
      <c r="K381" s="169">
        <v>46</v>
      </c>
      <c r="L381" s="170">
        <v>45</v>
      </c>
      <c r="M381" s="165">
        <v>29351008</v>
      </c>
      <c r="N381" s="166">
        <v>194</v>
      </c>
      <c r="O381" s="167">
        <v>190</v>
      </c>
      <c r="P381" s="168">
        <v>26408790</v>
      </c>
      <c r="Q381" s="169">
        <v>287</v>
      </c>
      <c r="R381" s="170">
        <v>284</v>
      </c>
      <c r="S381" s="165">
        <v>48172944</v>
      </c>
      <c r="T381" s="166">
        <v>7</v>
      </c>
      <c r="U381" s="167">
        <v>7</v>
      </c>
      <c r="V381" s="168">
        <v>26348790</v>
      </c>
      <c r="W381" s="169">
        <v>46</v>
      </c>
      <c r="X381" s="170">
        <v>46</v>
      </c>
      <c r="Y381" s="165">
        <v>47582</v>
      </c>
      <c r="Z381" s="166">
        <v>422</v>
      </c>
      <c r="AA381" s="167">
        <v>418</v>
      </c>
      <c r="AB381" s="168">
        <v>102</v>
      </c>
      <c r="AC381" s="171">
        <v>322</v>
      </c>
      <c r="AD381" s="163">
        <v>0</v>
      </c>
      <c r="AE381" s="172">
        <v>100</v>
      </c>
      <c r="AF381" s="173">
        <v>0</v>
      </c>
    </row>
    <row r="382" spans="1:32" s="3" customFormat="1" ht="18.75" customHeight="1">
      <c r="A382" s="45">
        <v>380</v>
      </c>
      <c r="B382" s="46">
        <v>396</v>
      </c>
      <c r="C382" s="47" t="s">
        <v>1218</v>
      </c>
      <c r="D382" s="48" t="s">
        <v>3812</v>
      </c>
      <c r="E382" s="49" t="s">
        <v>3813</v>
      </c>
      <c r="F382" s="50">
        <v>376</v>
      </c>
      <c r="G382" s="51">
        <v>52048616</v>
      </c>
      <c r="H382" s="52">
        <v>429</v>
      </c>
      <c r="I382" s="53">
        <v>425</v>
      </c>
      <c r="J382" s="54">
        <v>52048616</v>
      </c>
      <c r="K382" s="55">
        <v>126</v>
      </c>
      <c r="L382" s="56">
        <v>124</v>
      </c>
      <c r="M382" s="51">
        <v>19116028</v>
      </c>
      <c r="N382" s="52">
        <v>115</v>
      </c>
      <c r="O382" s="53">
        <v>112</v>
      </c>
      <c r="P382" s="54">
        <v>39866532</v>
      </c>
      <c r="Q382" s="55">
        <v>301</v>
      </c>
      <c r="R382" s="56">
        <v>298</v>
      </c>
      <c r="S382" s="51">
        <v>46428536</v>
      </c>
      <c r="T382" s="52">
        <v>54</v>
      </c>
      <c r="U382" s="53">
        <v>54</v>
      </c>
      <c r="V382" s="54">
        <v>10782456</v>
      </c>
      <c r="W382" s="55">
        <v>234</v>
      </c>
      <c r="X382" s="56">
        <v>233</v>
      </c>
      <c r="Y382" s="51">
        <v>13448</v>
      </c>
      <c r="Z382" s="52">
        <v>222</v>
      </c>
      <c r="AA382" s="53">
        <v>219</v>
      </c>
      <c r="AB382" s="54">
        <v>334</v>
      </c>
      <c r="AC382" s="95">
        <v>371</v>
      </c>
      <c r="AD382" s="49">
        <v>0</v>
      </c>
      <c r="AE382" s="57">
        <v>100</v>
      </c>
      <c r="AF382" s="58">
        <v>0</v>
      </c>
    </row>
    <row r="383" spans="1:32" s="3" customFormat="1" ht="18.75" customHeight="1">
      <c r="A383" s="15">
        <v>381</v>
      </c>
      <c r="B383" s="16">
        <v>454</v>
      </c>
      <c r="C383" s="17" t="s">
        <v>1219</v>
      </c>
      <c r="D383" s="18" t="s">
        <v>465</v>
      </c>
      <c r="E383" s="19" t="s">
        <v>3813</v>
      </c>
      <c r="F383" s="20">
        <v>377</v>
      </c>
      <c r="G383" s="21">
        <v>52044942</v>
      </c>
      <c r="H383" s="22">
        <v>414</v>
      </c>
      <c r="I383" s="23">
        <v>410</v>
      </c>
      <c r="J383" s="24">
        <v>54118205</v>
      </c>
      <c r="K383" s="25">
        <v>322</v>
      </c>
      <c r="L383" s="26">
        <v>320</v>
      </c>
      <c r="M383" s="21">
        <v>9485146</v>
      </c>
      <c r="N383" s="22">
        <v>348</v>
      </c>
      <c r="O383" s="23">
        <v>344</v>
      </c>
      <c r="P383" s="24">
        <v>14323954</v>
      </c>
      <c r="Q383" s="25">
        <v>314</v>
      </c>
      <c r="R383" s="26">
        <v>311</v>
      </c>
      <c r="S383" s="21">
        <v>44441587</v>
      </c>
      <c r="T383" s="22">
        <v>252</v>
      </c>
      <c r="U383" s="23">
        <v>250</v>
      </c>
      <c r="V383" s="24">
        <v>1181584</v>
      </c>
      <c r="W383" s="25">
        <v>366</v>
      </c>
      <c r="X383" s="26">
        <v>365</v>
      </c>
      <c r="Y383" s="21">
        <v>2235</v>
      </c>
      <c r="Z383" s="22">
        <v>344</v>
      </c>
      <c r="AA383" s="23">
        <v>340</v>
      </c>
      <c r="AB383" s="24">
        <v>192</v>
      </c>
      <c r="AC383" s="93">
        <v>311</v>
      </c>
      <c r="AD383" s="19">
        <v>0</v>
      </c>
      <c r="AE383" s="27">
        <v>100</v>
      </c>
      <c r="AF383" s="28">
        <v>0</v>
      </c>
    </row>
    <row r="384" spans="1:32" s="3" customFormat="1" ht="18.75" customHeight="1">
      <c r="A384" s="159">
        <v>382</v>
      </c>
      <c r="B384" s="160">
        <v>369</v>
      </c>
      <c r="C384" s="161" t="s">
        <v>1220</v>
      </c>
      <c r="D384" s="162" t="s">
        <v>3815</v>
      </c>
      <c r="E384" s="163" t="s">
        <v>3813</v>
      </c>
      <c r="F384" s="164">
        <v>378</v>
      </c>
      <c r="G384" s="165">
        <v>51721131</v>
      </c>
      <c r="H384" s="166">
        <v>370</v>
      </c>
      <c r="I384" s="167">
        <v>367</v>
      </c>
      <c r="J384" s="168">
        <v>58389678</v>
      </c>
      <c r="K384" s="169">
        <v>378</v>
      </c>
      <c r="L384" s="170">
        <v>376</v>
      </c>
      <c r="M384" s="165">
        <v>7500835</v>
      </c>
      <c r="N384" s="166">
        <v>259</v>
      </c>
      <c r="O384" s="167">
        <v>255</v>
      </c>
      <c r="P384" s="168">
        <v>21081536</v>
      </c>
      <c r="Q384" s="169">
        <v>233</v>
      </c>
      <c r="R384" s="170">
        <v>230</v>
      </c>
      <c r="S384" s="165">
        <v>56289745</v>
      </c>
      <c r="T384" s="166">
        <v>440</v>
      </c>
      <c r="U384" s="167">
        <v>437</v>
      </c>
      <c r="V384" s="168">
        <v>-6420727</v>
      </c>
      <c r="W384" s="169">
        <v>270</v>
      </c>
      <c r="X384" s="170">
        <v>269</v>
      </c>
      <c r="Y384" s="165">
        <v>10071</v>
      </c>
      <c r="Z384" s="166">
        <v>20</v>
      </c>
      <c r="AA384" s="167">
        <v>19</v>
      </c>
      <c r="AB384" s="168">
        <v>1126</v>
      </c>
      <c r="AC384" s="171">
        <v>321</v>
      </c>
      <c r="AD384" s="163">
        <v>0</v>
      </c>
      <c r="AE384" s="172">
        <v>100</v>
      </c>
      <c r="AF384" s="173">
        <v>0</v>
      </c>
    </row>
    <row r="385" spans="1:32" s="3" customFormat="1" ht="18.75" customHeight="1">
      <c r="A385" s="159">
        <v>383</v>
      </c>
      <c r="B385" s="160">
        <v>443</v>
      </c>
      <c r="C385" s="161" t="s">
        <v>1221</v>
      </c>
      <c r="D385" s="162" t="s">
        <v>3815</v>
      </c>
      <c r="E385" s="163" t="s">
        <v>3813</v>
      </c>
      <c r="F385" s="164">
        <v>379</v>
      </c>
      <c r="G385" s="165">
        <v>51660329</v>
      </c>
      <c r="H385" s="166">
        <v>407</v>
      </c>
      <c r="I385" s="167">
        <v>403</v>
      </c>
      <c r="J385" s="168">
        <v>54781471</v>
      </c>
      <c r="K385" s="169">
        <v>323</v>
      </c>
      <c r="L385" s="170">
        <v>321</v>
      </c>
      <c r="M385" s="165">
        <v>9392109</v>
      </c>
      <c r="N385" s="166">
        <v>298</v>
      </c>
      <c r="O385" s="167">
        <v>294</v>
      </c>
      <c r="P385" s="168">
        <v>18088091</v>
      </c>
      <c r="Q385" s="169">
        <v>441</v>
      </c>
      <c r="R385" s="170">
        <v>437</v>
      </c>
      <c r="S385" s="165">
        <v>29150473</v>
      </c>
      <c r="T385" s="166">
        <v>169</v>
      </c>
      <c r="U385" s="167">
        <v>167</v>
      </c>
      <c r="V385" s="168">
        <v>3238066</v>
      </c>
      <c r="W385" s="169">
        <v>96</v>
      </c>
      <c r="X385" s="170">
        <v>95</v>
      </c>
      <c r="Y385" s="165">
        <v>33751</v>
      </c>
      <c r="Z385" s="166">
        <v>363</v>
      </c>
      <c r="AA385" s="167">
        <v>359</v>
      </c>
      <c r="AB385" s="168">
        <v>171</v>
      </c>
      <c r="AC385" s="171">
        <v>382</v>
      </c>
      <c r="AD385" s="163">
        <v>0</v>
      </c>
      <c r="AE385" s="172">
        <v>50</v>
      </c>
      <c r="AF385" s="173">
        <v>50</v>
      </c>
    </row>
    <row r="386" spans="1:32" s="3" customFormat="1" ht="18.75" customHeight="1">
      <c r="A386" s="159">
        <v>384</v>
      </c>
      <c r="B386" s="160">
        <v>444</v>
      </c>
      <c r="C386" s="161" t="s">
        <v>1222</v>
      </c>
      <c r="D386" s="162" t="s">
        <v>3815</v>
      </c>
      <c r="E386" s="163" t="s">
        <v>3813</v>
      </c>
      <c r="F386" s="164">
        <v>380</v>
      </c>
      <c r="G386" s="165">
        <v>51630028</v>
      </c>
      <c r="H386" s="166">
        <v>422</v>
      </c>
      <c r="I386" s="167">
        <v>418</v>
      </c>
      <c r="J386" s="168">
        <v>53517348</v>
      </c>
      <c r="K386" s="169">
        <v>303</v>
      </c>
      <c r="L386" s="170">
        <v>301</v>
      </c>
      <c r="M386" s="165">
        <v>10075760</v>
      </c>
      <c r="N386" s="166">
        <v>375</v>
      </c>
      <c r="O386" s="167">
        <v>371</v>
      </c>
      <c r="P386" s="168">
        <v>12418038</v>
      </c>
      <c r="Q386" s="169">
        <v>146</v>
      </c>
      <c r="R386" s="170">
        <v>144</v>
      </c>
      <c r="S386" s="165">
        <v>78974230</v>
      </c>
      <c r="T386" s="166">
        <v>471</v>
      </c>
      <c r="U386" s="167">
        <v>468</v>
      </c>
      <c r="V386" s="168">
        <v>-11119368</v>
      </c>
      <c r="W386" s="169">
        <v>202</v>
      </c>
      <c r="X386" s="170">
        <v>201</v>
      </c>
      <c r="Y386" s="165">
        <v>17829</v>
      </c>
      <c r="Z386" s="166">
        <v>173</v>
      </c>
      <c r="AA386" s="167">
        <v>170</v>
      </c>
      <c r="AB386" s="168">
        <v>407</v>
      </c>
      <c r="AC386" s="171">
        <v>311</v>
      </c>
      <c r="AD386" s="163">
        <v>0</v>
      </c>
      <c r="AE386" s="172">
        <v>100</v>
      </c>
      <c r="AF386" s="173">
        <v>0</v>
      </c>
    </row>
    <row r="387" spans="1:32" s="3" customFormat="1" ht="18.75" customHeight="1">
      <c r="A387" s="142">
        <v>385</v>
      </c>
      <c r="B387" s="143">
        <v>216</v>
      </c>
      <c r="C387" s="144" t="s">
        <v>1223</v>
      </c>
      <c r="D387" s="145" t="s">
        <v>3815</v>
      </c>
      <c r="E387" s="146" t="s">
        <v>3813</v>
      </c>
      <c r="F387" s="147">
        <v>381</v>
      </c>
      <c r="G387" s="148">
        <v>51495859</v>
      </c>
      <c r="H387" s="149">
        <v>430</v>
      </c>
      <c r="I387" s="150">
        <v>426</v>
      </c>
      <c r="J387" s="151">
        <v>52001439</v>
      </c>
      <c r="K387" s="152">
        <v>157</v>
      </c>
      <c r="L387" s="153">
        <v>155</v>
      </c>
      <c r="M387" s="148">
        <v>16121607</v>
      </c>
      <c r="N387" s="149">
        <v>225</v>
      </c>
      <c r="O387" s="150">
        <v>221</v>
      </c>
      <c r="P387" s="151">
        <v>23760040</v>
      </c>
      <c r="Q387" s="152">
        <v>347</v>
      </c>
      <c r="R387" s="153">
        <v>344</v>
      </c>
      <c r="S387" s="148">
        <v>40395616</v>
      </c>
      <c r="T387" s="149">
        <v>352</v>
      </c>
      <c r="U387" s="150">
        <v>349</v>
      </c>
      <c r="V387" s="151">
        <v>-620802</v>
      </c>
      <c r="W387" s="152">
        <v>400</v>
      </c>
      <c r="X387" s="153">
        <v>399</v>
      </c>
      <c r="Y387" s="148">
        <v>528</v>
      </c>
      <c r="Z387" s="149">
        <v>308</v>
      </c>
      <c r="AA387" s="150">
        <v>304</v>
      </c>
      <c r="AB387" s="151">
        <v>232</v>
      </c>
      <c r="AC387" s="156">
        <v>342</v>
      </c>
      <c r="AD387" s="146">
        <v>0</v>
      </c>
      <c r="AE387" s="157">
        <v>100</v>
      </c>
      <c r="AF387" s="158">
        <v>0</v>
      </c>
    </row>
    <row r="388" spans="1:32" s="3" customFormat="1" ht="18.75" customHeight="1">
      <c r="A388" s="15">
        <v>386</v>
      </c>
      <c r="B388" s="16">
        <v>492</v>
      </c>
      <c r="C388" s="17" t="s">
        <v>1224</v>
      </c>
      <c r="D388" s="18" t="s">
        <v>3373</v>
      </c>
      <c r="E388" s="19" t="s">
        <v>3813</v>
      </c>
      <c r="F388" s="20">
        <v>382</v>
      </c>
      <c r="G388" s="21">
        <v>51412061</v>
      </c>
      <c r="H388" s="22">
        <v>437</v>
      </c>
      <c r="I388" s="23">
        <v>433</v>
      </c>
      <c r="J388" s="24">
        <v>51412061</v>
      </c>
      <c r="K388" s="25">
        <v>356</v>
      </c>
      <c r="L388" s="26">
        <v>354</v>
      </c>
      <c r="M388" s="21">
        <v>7962043</v>
      </c>
      <c r="N388" s="22">
        <v>325</v>
      </c>
      <c r="O388" s="23">
        <v>321</v>
      </c>
      <c r="P388" s="24">
        <v>15994370</v>
      </c>
      <c r="Q388" s="25">
        <v>401</v>
      </c>
      <c r="R388" s="26">
        <v>398</v>
      </c>
      <c r="S388" s="21">
        <v>34327620</v>
      </c>
      <c r="T388" s="22">
        <v>189</v>
      </c>
      <c r="U388" s="23">
        <v>187</v>
      </c>
      <c r="V388" s="24">
        <v>2581293</v>
      </c>
      <c r="W388" s="25">
        <v>442</v>
      </c>
      <c r="X388" s="26">
        <v>441</v>
      </c>
      <c r="Y388" s="21">
        <v>8</v>
      </c>
      <c r="Z388" s="22">
        <v>171</v>
      </c>
      <c r="AA388" s="23">
        <v>168</v>
      </c>
      <c r="AB388" s="24">
        <v>408</v>
      </c>
      <c r="AC388" s="93">
        <v>321</v>
      </c>
      <c r="AD388" s="19">
        <v>0</v>
      </c>
      <c r="AE388" s="27">
        <v>100</v>
      </c>
      <c r="AF388" s="28">
        <v>0</v>
      </c>
    </row>
    <row r="389" spans="1:32" s="3" customFormat="1" ht="18.75" customHeight="1">
      <c r="A389" s="29">
        <v>387</v>
      </c>
      <c r="B389" s="30">
        <v>309</v>
      </c>
      <c r="C389" s="31" t="s">
        <v>473</v>
      </c>
      <c r="D389" s="32" t="s">
        <v>3372</v>
      </c>
      <c r="E389" s="42" t="s">
        <v>3813</v>
      </c>
      <c r="F389" s="44">
        <v>383</v>
      </c>
      <c r="G389" s="35">
        <v>51390241</v>
      </c>
      <c r="H389" s="36">
        <v>371</v>
      </c>
      <c r="I389" s="37">
        <v>368</v>
      </c>
      <c r="J389" s="38">
        <v>58365270</v>
      </c>
      <c r="K389" s="39">
        <v>326</v>
      </c>
      <c r="L389" s="40">
        <v>324</v>
      </c>
      <c r="M389" s="35">
        <v>9154298</v>
      </c>
      <c r="N389" s="36">
        <v>292</v>
      </c>
      <c r="O389" s="37">
        <v>288</v>
      </c>
      <c r="P389" s="38">
        <v>18663868</v>
      </c>
      <c r="Q389" s="39">
        <v>365</v>
      </c>
      <c r="R389" s="40">
        <v>362</v>
      </c>
      <c r="S389" s="35">
        <v>38342171</v>
      </c>
      <c r="T389" s="36">
        <v>320</v>
      </c>
      <c r="U389" s="37">
        <v>318</v>
      </c>
      <c r="V389" s="38">
        <v>260350</v>
      </c>
      <c r="W389" s="39">
        <v>248</v>
      </c>
      <c r="X389" s="40">
        <v>247</v>
      </c>
      <c r="Y389" s="35">
        <v>12249</v>
      </c>
      <c r="Z389" s="36">
        <v>192</v>
      </c>
      <c r="AA389" s="37">
        <v>189</v>
      </c>
      <c r="AB389" s="38">
        <v>382</v>
      </c>
      <c r="AC389" s="94">
        <v>321</v>
      </c>
      <c r="AD389" s="42">
        <v>0</v>
      </c>
      <c r="AE389" s="34">
        <v>100</v>
      </c>
      <c r="AF389" s="43">
        <v>0</v>
      </c>
    </row>
    <row r="390" spans="1:32" s="3" customFormat="1" ht="18.75" customHeight="1">
      <c r="A390" s="159">
        <v>388</v>
      </c>
      <c r="B390" s="160" t="s">
        <v>3813</v>
      </c>
      <c r="C390" s="161" t="s">
        <v>474</v>
      </c>
      <c r="D390" s="162" t="s">
        <v>3815</v>
      </c>
      <c r="E390" s="163" t="s">
        <v>3813</v>
      </c>
      <c r="F390" s="164">
        <v>384</v>
      </c>
      <c r="G390" s="165">
        <v>51307198</v>
      </c>
      <c r="H390" s="166">
        <v>434</v>
      </c>
      <c r="I390" s="167">
        <v>430</v>
      </c>
      <c r="J390" s="168">
        <v>51575774</v>
      </c>
      <c r="K390" s="169">
        <v>240</v>
      </c>
      <c r="L390" s="170">
        <v>238</v>
      </c>
      <c r="M390" s="165">
        <v>12658172</v>
      </c>
      <c r="N390" s="166">
        <v>384</v>
      </c>
      <c r="O390" s="167">
        <v>380</v>
      </c>
      <c r="P390" s="168">
        <v>11833918</v>
      </c>
      <c r="Q390" s="169">
        <v>350</v>
      </c>
      <c r="R390" s="170">
        <v>347</v>
      </c>
      <c r="S390" s="165">
        <v>40036459</v>
      </c>
      <c r="T390" s="166">
        <v>258</v>
      </c>
      <c r="U390" s="167">
        <v>256</v>
      </c>
      <c r="V390" s="168">
        <v>1057283</v>
      </c>
      <c r="W390" s="169">
        <v>303</v>
      </c>
      <c r="X390" s="170">
        <v>302</v>
      </c>
      <c r="Y390" s="165">
        <v>6908</v>
      </c>
      <c r="Z390" s="166">
        <v>277</v>
      </c>
      <c r="AA390" s="167">
        <v>273</v>
      </c>
      <c r="AB390" s="168">
        <v>260</v>
      </c>
      <c r="AC390" s="171">
        <v>311</v>
      </c>
      <c r="AD390" s="163">
        <v>0</v>
      </c>
      <c r="AE390" s="172">
        <v>100</v>
      </c>
      <c r="AF390" s="173">
        <v>0</v>
      </c>
    </row>
    <row r="391" spans="1:32" s="3" customFormat="1" ht="18.75" customHeight="1">
      <c r="A391" s="29">
        <v>389</v>
      </c>
      <c r="B391" s="30" t="s">
        <v>3813</v>
      </c>
      <c r="C391" s="31" t="s">
        <v>475</v>
      </c>
      <c r="D391" s="32" t="s">
        <v>1173</v>
      </c>
      <c r="E391" s="42" t="s">
        <v>3813</v>
      </c>
      <c r="F391" s="44">
        <v>385</v>
      </c>
      <c r="G391" s="35">
        <v>51274862</v>
      </c>
      <c r="H391" s="36">
        <v>423</v>
      </c>
      <c r="I391" s="37">
        <v>419</v>
      </c>
      <c r="J391" s="38">
        <v>53349070</v>
      </c>
      <c r="K391" s="39">
        <v>276</v>
      </c>
      <c r="L391" s="40">
        <v>274</v>
      </c>
      <c r="M391" s="35">
        <v>10983307</v>
      </c>
      <c r="N391" s="36">
        <v>409</v>
      </c>
      <c r="O391" s="37">
        <v>405</v>
      </c>
      <c r="P391" s="38">
        <v>9871874</v>
      </c>
      <c r="Q391" s="39">
        <v>427</v>
      </c>
      <c r="R391" s="40">
        <v>423</v>
      </c>
      <c r="S391" s="35">
        <v>31084466</v>
      </c>
      <c r="T391" s="36">
        <v>226</v>
      </c>
      <c r="U391" s="37">
        <v>224</v>
      </c>
      <c r="V391" s="38">
        <v>1747580</v>
      </c>
      <c r="W391" s="39">
        <v>87</v>
      </c>
      <c r="X391" s="40">
        <v>86</v>
      </c>
      <c r="Y391" s="35">
        <v>36452</v>
      </c>
      <c r="Z391" s="36">
        <v>151</v>
      </c>
      <c r="AA391" s="37">
        <v>149</v>
      </c>
      <c r="AB391" s="38">
        <v>450</v>
      </c>
      <c r="AC391" s="94">
        <v>311</v>
      </c>
      <c r="AD391" s="42">
        <v>0</v>
      </c>
      <c r="AE391" s="34">
        <v>100</v>
      </c>
      <c r="AF391" s="43">
        <v>0</v>
      </c>
    </row>
    <row r="392" spans="1:32" s="3" customFormat="1" ht="18.75" customHeight="1">
      <c r="A392" s="45">
        <v>390</v>
      </c>
      <c r="B392" s="46">
        <v>436</v>
      </c>
      <c r="C392" s="47" t="s">
        <v>476</v>
      </c>
      <c r="D392" s="48" t="s">
        <v>211</v>
      </c>
      <c r="E392" s="49" t="s">
        <v>3813</v>
      </c>
      <c r="F392" s="50">
        <v>386</v>
      </c>
      <c r="G392" s="51">
        <v>51167395</v>
      </c>
      <c r="H392" s="52">
        <v>110</v>
      </c>
      <c r="I392" s="53">
        <v>110</v>
      </c>
      <c r="J392" s="54">
        <v>93532900</v>
      </c>
      <c r="K392" s="55">
        <v>417</v>
      </c>
      <c r="L392" s="56">
        <v>415</v>
      </c>
      <c r="M392" s="51">
        <v>5016590</v>
      </c>
      <c r="N392" s="52">
        <v>376</v>
      </c>
      <c r="O392" s="53">
        <v>372</v>
      </c>
      <c r="P392" s="54">
        <v>12398329</v>
      </c>
      <c r="Q392" s="55">
        <v>316</v>
      </c>
      <c r="R392" s="56">
        <v>313</v>
      </c>
      <c r="S392" s="51">
        <v>44121228</v>
      </c>
      <c r="T392" s="52">
        <v>207</v>
      </c>
      <c r="U392" s="53">
        <v>205</v>
      </c>
      <c r="V392" s="54">
        <v>2240611</v>
      </c>
      <c r="W392" s="55">
        <v>138</v>
      </c>
      <c r="X392" s="56">
        <v>137</v>
      </c>
      <c r="Y392" s="51">
        <v>26133</v>
      </c>
      <c r="Z392" s="52">
        <v>479</v>
      </c>
      <c r="AA392" s="53">
        <v>475</v>
      </c>
      <c r="AB392" s="54">
        <v>48</v>
      </c>
      <c r="AC392" s="95">
        <v>311</v>
      </c>
      <c r="AD392" s="49">
        <v>0</v>
      </c>
      <c r="AE392" s="57">
        <v>100</v>
      </c>
      <c r="AF392" s="58">
        <v>0</v>
      </c>
    </row>
    <row r="393" spans="1:32" s="3" customFormat="1" ht="18.75" customHeight="1">
      <c r="A393" s="15">
        <v>391</v>
      </c>
      <c r="B393" s="16">
        <v>429</v>
      </c>
      <c r="C393" s="17" t="s">
        <v>477</v>
      </c>
      <c r="D393" s="18" t="s">
        <v>3376</v>
      </c>
      <c r="E393" s="60" t="s">
        <v>3813</v>
      </c>
      <c r="F393" s="27">
        <v>387</v>
      </c>
      <c r="G393" s="21">
        <v>51114701</v>
      </c>
      <c r="H393" s="22">
        <v>387</v>
      </c>
      <c r="I393" s="23">
        <v>383</v>
      </c>
      <c r="J393" s="24">
        <v>56913006</v>
      </c>
      <c r="K393" s="25" t="s">
        <v>3813</v>
      </c>
      <c r="L393" s="26" t="s">
        <v>3813</v>
      </c>
      <c r="M393" s="61" t="s">
        <v>3813</v>
      </c>
      <c r="N393" s="22">
        <v>311</v>
      </c>
      <c r="O393" s="23">
        <v>307</v>
      </c>
      <c r="P393" s="24">
        <v>17081044</v>
      </c>
      <c r="Q393" s="25">
        <v>343</v>
      </c>
      <c r="R393" s="26">
        <v>340</v>
      </c>
      <c r="S393" s="21">
        <v>40697136</v>
      </c>
      <c r="T393" s="22" t="s">
        <v>3813</v>
      </c>
      <c r="U393" s="23" t="s">
        <v>3813</v>
      </c>
      <c r="V393" s="66" t="s">
        <v>3813</v>
      </c>
      <c r="W393" s="25" t="s">
        <v>3813</v>
      </c>
      <c r="X393" s="26" t="s">
        <v>3813</v>
      </c>
      <c r="Y393" s="61" t="s">
        <v>3813</v>
      </c>
      <c r="Z393" s="22">
        <v>213</v>
      </c>
      <c r="AA393" s="23">
        <v>210</v>
      </c>
      <c r="AB393" s="24">
        <v>346</v>
      </c>
      <c r="AC393" s="93">
        <v>372</v>
      </c>
      <c r="AD393" s="19">
        <v>0</v>
      </c>
      <c r="AE393" s="27">
        <v>100</v>
      </c>
      <c r="AF393" s="28">
        <v>0</v>
      </c>
    </row>
    <row r="394" spans="1:32" s="3" customFormat="1" ht="18.75" customHeight="1">
      <c r="A394" s="29">
        <v>392</v>
      </c>
      <c r="B394" s="30" t="s">
        <v>3813</v>
      </c>
      <c r="C394" s="31" t="s">
        <v>478</v>
      </c>
      <c r="D394" s="32" t="s">
        <v>1756</v>
      </c>
      <c r="E394" s="42" t="s">
        <v>3813</v>
      </c>
      <c r="F394" s="44">
        <v>388</v>
      </c>
      <c r="G394" s="35">
        <v>50809907</v>
      </c>
      <c r="H394" s="36">
        <v>433</v>
      </c>
      <c r="I394" s="37">
        <v>429</v>
      </c>
      <c r="J394" s="38">
        <v>51644003</v>
      </c>
      <c r="K394" s="39">
        <v>74</v>
      </c>
      <c r="L394" s="40">
        <v>73</v>
      </c>
      <c r="M394" s="35">
        <v>24965413</v>
      </c>
      <c r="N394" s="36">
        <v>29</v>
      </c>
      <c r="O394" s="37">
        <v>28</v>
      </c>
      <c r="P394" s="38">
        <v>84792621</v>
      </c>
      <c r="Q394" s="39">
        <v>79</v>
      </c>
      <c r="R394" s="40">
        <v>77</v>
      </c>
      <c r="S394" s="35">
        <v>106197826</v>
      </c>
      <c r="T394" s="36">
        <v>11</v>
      </c>
      <c r="U394" s="37">
        <v>11</v>
      </c>
      <c r="V394" s="38">
        <v>22165748</v>
      </c>
      <c r="W394" s="39" t="s">
        <v>3813</v>
      </c>
      <c r="X394" s="40" t="s">
        <v>3813</v>
      </c>
      <c r="Y394" s="41" t="s">
        <v>3813</v>
      </c>
      <c r="Z394" s="36">
        <v>273</v>
      </c>
      <c r="AA394" s="37">
        <v>269</v>
      </c>
      <c r="AB394" s="38">
        <v>263</v>
      </c>
      <c r="AC394" s="94">
        <v>311</v>
      </c>
      <c r="AD394" s="42">
        <v>0</v>
      </c>
      <c r="AE394" s="34">
        <v>100</v>
      </c>
      <c r="AF394" s="43">
        <v>0</v>
      </c>
    </row>
    <row r="395" spans="1:32" s="3" customFormat="1" ht="18.75" customHeight="1">
      <c r="A395" s="29">
        <v>393</v>
      </c>
      <c r="B395" s="30">
        <v>342</v>
      </c>
      <c r="C395" s="31" t="s">
        <v>479</v>
      </c>
      <c r="D395" s="32" t="s">
        <v>465</v>
      </c>
      <c r="E395" s="42" t="s">
        <v>3813</v>
      </c>
      <c r="F395" s="44">
        <v>389</v>
      </c>
      <c r="G395" s="35">
        <v>50786478</v>
      </c>
      <c r="H395" s="36">
        <v>438</v>
      </c>
      <c r="I395" s="37">
        <v>434</v>
      </c>
      <c r="J395" s="38">
        <v>51315528</v>
      </c>
      <c r="K395" s="39">
        <v>366</v>
      </c>
      <c r="L395" s="40">
        <v>364</v>
      </c>
      <c r="M395" s="35">
        <v>7826221</v>
      </c>
      <c r="N395" s="36">
        <v>218</v>
      </c>
      <c r="O395" s="37">
        <v>214</v>
      </c>
      <c r="P395" s="38">
        <v>24479795</v>
      </c>
      <c r="Q395" s="39">
        <v>394</v>
      </c>
      <c r="R395" s="40">
        <v>391</v>
      </c>
      <c r="S395" s="35">
        <v>34674943</v>
      </c>
      <c r="T395" s="36">
        <v>362</v>
      </c>
      <c r="U395" s="37">
        <v>359</v>
      </c>
      <c r="V395" s="38">
        <v>-972941</v>
      </c>
      <c r="W395" s="39">
        <v>365</v>
      </c>
      <c r="X395" s="40">
        <v>364</v>
      </c>
      <c r="Y395" s="35">
        <v>2348</v>
      </c>
      <c r="Z395" s="36">
        <v>393</v>
      </c>
      <c r="AA395" s="37">
        <v>389</v>
      </c>
      <c r="AB395" s="38">
        <v>129</v>
      </c>
      <c r="AC395" s="94">
        <v>341</v>
      </c>
      <c r="AD395" s="42">
        <v>0</v>
      </c>
      <c r="AE395" s="34">
        <v>70.83</v>
      </c>
      <c r="AF395" s="43">
        <v>29.17</v>
      </c>
    </row>
    <row r="396" spans="1:32" s="3" customFormat="1" ht="18.75" customHeight="1">
      <c r="A396" s="159">
        <v>394</v>
      </c>
      <c r="B396" s="160">
        <v>324</v>
      </c>
      <c r="C396" s="161" t="s">
        <v>480</v>
      </c>
      <c r="D396" s="162" t="s">
        <v>3815</v>
      </c>
      <c r="E396" s="193" t="s">
        <v>3813</v>
      </c>
      <c r="F396" s="172">
        <v>390</v>
      </c>
      <c r="G396" s="165">
        <v>50780153</v>
      </c>
      <c r="H396" s="166">
        <v>427</v>
      </c>
      <c r="I396" s="167">
        <v>423</v>
      </c>
      <c r="J396" s="168">
        <v>52469069</v>
      </c>
      <c r="K396" s="169">
        <v>75</v>
      </c>
      <c r="L396" s="170">
        <v>74</v>
      </c>
      <c r="M396" s="165">
        <v>24886162</v>
      </c>
      <c r="N396" s="166">
        <v>114</v>
      </c>
      <c r="O396" s="167">
        <v>111</v>
      </c>
      <c r="P396" s="168">
        <v>39890770</v>
      </c>
      <c r="Q396" s="169">
        <v>89</v>
      </c>
      <c r="R396" s="170">
        <v>87</v>
      </c>
      <c r="S396" s="165">
        <v>101335362</v>
      </c>
      <c r="T396" s="166">
        <v>332</v>
      </c>
      <c r="U396" s="167">
        <v>330</v>
      </c>
      <c r="V396" s="168">
        <v>133957</v>
      </c>
      <c r="W396" s="169">
        <v>251</v>
      </c>
      <c r="X396" s="170">
        <v>250</v>
      </c>
      <c r="Y396" s="165">
        <v>11913</v>
      </c>
      <c r="Z396" s="166">
        <v>5</v>
      </c>
      <c r="AA396" s="167">
        <v>5</v>
      </c>
      <c r="AB396" s="168">
        <v>1399</v>
      </c>
      <c r="AC396" s="171">
        <v>321</v>
      </c>
      <c r="AD396" s="163">
        <v>0</v>
      </c>
      <c r="AE396" s="172">
        <v>100</v>
      </c>
      <c r="AF396" s="173">
        <v>0</v>
      </c>
    </row>
    <row r="397" spans="1:32" s="3" customFormat="1" ht="18.75" customHeight="1">
      <c r="A397" s="45">
        <v>395</v>
      </c>
      <c r="B397" s="46">
        <v>474</v>
      </c>
      <c r="C397" s="47" t="s">
        <v>2109</v>
      </c>
      <c r="D397" s="48" t="s">
        <v>1736</v>
      </c>
      <c r="E397" s="49" t="s">
        <v>3813</v>
      </c>
      <c r="F397" s="50">
        <v>391</v>
      </c>
      <c r="G397" s="51">
        <v>50758918</v>
      </c>
      <c r="H397" s="52">
        <v>419</v>
      </c>
      <c r="I397" s="53">
        <v>415</v>
      </c>
      <c r="J397" s="54">
        <v>53689816</v>
      </c>
      <c r="K397" s="55">
        <v>403</v>
      </c>
      <c r="L397" s="56">
        <v>401</v>
      </c>
      <c r="M397" s="51">
        <v>5820692</v>
      </c>
      <c r="N397" s="52">
        <v>399</v>
      </c>
      <c r="O397" s="53">
        <v>395</v>
      </c>
      <c r="P397" s="54">
        <v>10596936</v>
      </c>
      <c r="Q397" s="55">
        <v>448</v>
      </c>
      <c r="R397" s="56">
        <v>444</v>
      </c>
      <c r="S397" s="51">
        <v>28172328</v>
      </c>
      <c r="T397" s="52">
        <v>262</v>
      </c>
      <c r="U397" s="53">
        <v>260</v>
      </c>
      <c r="V397" s="54">
        <v>1016901</v>
      </c>
      <c r="W397" s="55">
        <v>322</v>
      </c>
      <c r="X397" s="56">
        <v>321</v>
      </c>
      <c r="Y397" s="51">
        <v>5582</v>
      </c>
      <c r="Z397" s="52">
        <v>487</v>
      </c>
      <c r="AA397" s="53">
        <v>483</v>
      </c>
      <c r="AB397" s="54">
        <v>45</v>
      </c>
      <c r="AC397" s="95">
        <v>311</v>
      </c>
      <c r="AD397" s="49">
        <v>0</v>
      </c>
      <c r="AE397" s="57">
        <v>100</v>
      </c>
      <c r="AF397" s="58">
        <v>0</v>
      </c>
    </row>
    <row r="398" spans="1:32" s="3" customFormat="1" ht="18.75" customHeight="1">
      <c r="A398" s="15">
        <v>396</v>
      </c>
      <c r="B398" s="16">
        <v>321</v>
      </c>
      <c r="C398" s="17" t="s">
        <v>2110</v>
      </c>
      <c r="D398" s="18" t="s">
        <v>3369</v>
      </c>
      <c r="E398" s="19" t="s">
        <v>3813</v>
      </c>
      <c r="F398" s="20">
        <v>392</v>
      </c>
      <c r="G398" s="21">
        <v>50753633</v>
      </c>
      <c r="H398" s="22">
        <v>417</v>
      </c>
      <c r="I398" s="23">
        <v>413</v>
      </c>
      <c r="J398" s="24">
        <v>53838542</v>
      </c>
      <c r="K398" s="25">
        <v>227</v>
      </c>
      <c r="L398" s="26">
        <v>225</v>
      </c>
      <c r="M398" s="21">
        <v>13291849</v>
      </c>
      <c r="N398" s="22">
        <v>369</v>
      </c>
      <c r="O398" s="23">
        <v>365</v>
      </c>
      <c r="P398" s="24">
        <v>13091279</v>
      </c>
      <c r="Q398" s="25">
        <v>326</v>
      </c>
      <c r="R398" s="26">
        <v>323</v>
      </c>
      <c r="S398" s="21">
        <v>42899443</v>
      </c>
      <c r="T398" s="22">
        <v>392</v>
      </c>
      <c r="U398" s="23">
        <v>389</v>
      </c>
      <c r="V398" s="24">
        <v>-2524798</v>
      </c>
      <c r="W398" s="25">
        <v>189</v>
      </c>
      <c r="X398" s="26">
        <v>188</v>
      </c>
      <c r="Y398" s="21">
        <v>19631</v>
      </c>
      <c r="Z398" s="22">
        <v>184</v>
      </c>
      <c r="AA398" s="23">
        <v>181</v>
      </c>
      <c r="AB398" s="24">
        <v>392</v>
      </c>
      <c r="AC398" s="93">
        <v>384</v>
      </c>
      <c r="AD398" s="19">
        <v>0</v>
      </c>
      <c r="AE398" s="27">
        <v>0</v>
      </c>
      <c r="AF398" s="28">
        <v>100</v>
      </c>
    </row>
    <row r="399" spans="1:32" s="3" customFormat="1" ht="18.75" customHeight="1">
      <c r="A399" s="29">
        <v>397</v>
      </c>
      <c r="B399" s="30" t="s">
        <v>3813</v>
      </c>
      <c r="C399" s="31" t="s">
        <v>547</v>
      </c>
      <c r="D399" s="32" t="s">
        <v>3376</v>
      </c>
      <c r="E399" s="42" t="s">
        <v>3813</v>
      </c>
      <c r="F399" s="44">
        <v>393</v>
      </c>
      <c r="G399" s="35">
        <v>50749048</v>
      </c>
      <c r="H399" s="36">
        <v>439</v>
      </c>
      <c r="I399" s="37">
        <v>435</v>
      </c>
      <c r="J399" s="38">
        <v>50749048</v>
      </c>
      <c r="K399" s="39">
        <v>426</v>
      </c>
      <c r="L399" s="40">
        <v>424</v>
      </c>
      <c r="M399" s="35">
        <v>4708151</v>
      </c>
      <c r="N399" s="36">
        <v>401</v>
      </c>
      <c r="O399" s="37">
        <v>397</v>
      </c>
      <c r="P399" s="38">
        <v>10441825</v>
      </c>
      <c r="Q399" s="39">
        <v>454</v>
      </c>
      <c r="R399" s="40">
        <v>450</v>
      </c>
      <c r="S399" s="35">
        <v>27272602</v>
      </c>
      <c r="T399" s="36">
        <v>327</v>
      </c>
      <c r="U399" s="37">
        <v>325</v>
      </c>
      <c r="V399" s="38">
        <v>169169</v>
      </c>
      <c r="W399" s="39">
        <v>352</v>
      </c>
      <c r="X399" s="40">
        <v>351</v>
      </c>
      <c r="Y399" s="35">
        <v>3274</v>
      </c>
      <c r="Z399" s="36">
        <v>101</v>
      </c>
      <c r="AA399" s="37">
        <v>99</v>
      </c>
      <c r="AB399" s="38">
        <v>570</v>
      </c>
      <c r="AC399" s="94">
        <v>311</v>
      </c>
      <c r="AD399" s="42">
        <v>0</v>
      </c>
      <c r="AE399" s="34">
        <v>100</v>
      </c>
      <c r="AF399" s="43">
        <v>0</v>
      </c>
    </row>
    <row r="400" spans="1:32" s="3" customFormat="1" ht="18.75" customHeight="1">
      <c r="A400" s="29">
        <v>398</v>
      </c>
      <c r="B400" s="30">
        <v>393</v>
      </c>
      <c r="C400" s="31" t="s">
        <v>548</v>
      </c>
      <c r="D400" s="32" t="s">
        <v>3812</v>
      </c>
      <c r="E400" s="42" t="s">
        <v>3813</v>
      </c>
      <c r="F400" s="44">
        <v>394</v>
      </c>
      <c r="G400" s="35">
        <v>50748606</v>
      </c>
      <c r="H400" s="36">
        <v>359</v>
      </c>
      <c r="I400" s="37">
        <v>356</v>
      </c>
      <c r="J400" s="38">
        <v>58853471</v>
      </c>
      <c r="K400" s="39">
        <v>331</v>
      </c>
      <c r="L400" s="40">
        <v>329</v>
      </c>
      <c r="M400" s="35">
        <v>8936006</v>
      </c>
      <c r="N400" s="36">
        <v>392</v>
      </c>
      <c r="O400" s="37">
        <v>388</v>
      </c>
      <c r="P400" s="38">
        <v>11044885</v>
      </c>
      <c r="Q400" s="39">
        <v>483</v>
      </c>
      <c r="R400" s="40">
        <v>479</v>
      </c>
      <c r="S400" s="35">
        <v>21262702</v>
      </c>
      <c r="T400" s="36">
        <v>302</v>
      </c>
      <c r="U400" s="37">
        <v>300</v>
      </c>
      <c r="V400" s="38">
        <v>475840</v>
      </c>
      <c r="W400" s="39">
        <v>371</v>
      </c>
      <c r="X400" s="40">
        <v>370</v>
      </c>
      <c r="Y400" s="35">
        <v>1708</v>
      </c>
      <c r="Z400" s="36">
        <v>490</v>
      </c>
      <c r="AA400" s="37">
        <v>486</v>
      </c>
      <c r="AB400" s="38">
        <v>42</v>
      </c>
      <c r="AC400" s="94">
        <v>354</v>
      </c>
      <c r="AD400" s="42">
        <v>0</v>
      </c>
      <c r="AE400" s="34">
        <v>100</v>
      </c>
      <c r="AF400" s="43">
        <v>0</v>
      </c>
    </row>
    <row r="401" spans="1:32" s="3" customFormat="1" ht="18.75" customHeight="1">
      <c r="A401" s="29">
        <v>399</v>
      </c>
      <c r="B401" s="30">
        <v>277</v>
      </c>
      <c r="C401" s="31" t="s">
        <v>549</v>
      </c>
      <c r="D401" s="32" t="s">
        <v>2083</v>
      </c>
      <c r="E401" s="42" t="s">
        <v>3813</v>
      </c>
      <c r="F401" s="44">
        <v>395</v>
      </c>
      <c r="G401" s="35">
        <v>50743453</v>
      </c>
      <c r="H401" s="36">
        <v>415</v>
      </c>
      <c r="I401" s="37">
        <v>411</v>
      </c>
      <c r="J401" s="38">
        <v>54050343</v>
      </c>
      <c r="K401" s="39">
        <v>280</v>
      </c>
      <c r="L401" s="40">
        <v>278</v>
      </c>
      <c r="M401" s="35">
        <v>10913916</v>
      </c>
      <c r="N401" s="36">
        <v>265</v>
      </c>
      <c r="O401" s="37">
        <v>261</v>
      </c>
      <c r="P401" s="38">
        <v>20771851</v>
      </c>
      <c r="Q401" s="39">
        <v>52</v>
      </c>
      <c r="R401" s="40">
        <v>50</v>
      </c>
      <c r="S401" s="35">
        <v>127561581</v>
      </c>
      <c r="T401" s="36">
        <v>463</v>
      </c>
      <c r="U401" s="37">
        <v>460</v>
      </c>
      <c r="V401" s="38">
        <v>-9762554</v>
      </c>
      <c r="W401" s="39">
        <v>389</v>
      </c>
      <c r="X401" s="40">
        <v>388</v>
      </c>
      <c r="Y401" s="35">
        <v>1015</v>
      </c>
      <c r="Z401" s="36">
        <v>325</v>
      </c>
      <c r="AA401" s="37">
        <v>321</v>
      </c>
      <c r="AB401" s="38">
        <v>211</v>
      </c>
      <c r="AC401" s="94">
        <v>356</v>
      </c>
      <c r="AD401" s="42">
        <v>0</v>
      </c>
      <c r="AE401" s="34">
        <v>100</v>
      </c>
      <c r="AF401" s="43">
        <v>0</v>
      </c>
    </row>
    <row r="402" spans="1:32" s="3" customFormat="1" ht="18.75" customHeight="1">
      <c r="A402" s="45">
        <v>400</v>
      </c>
      <c r="B402" s="46">
        <v>300</v>
      </c>
      <c r="C402" s="47" t="s">
        <v>550</v>
      </c>
      <c r="D402" s="48" t="s">
        <v>551</v>
      </c>
      <c r="E402" s="49" t="s">
        <v>3813</v>
      </c>
      <c r="F402" s="50">
        <v>396</v>
      </c>
      <c r="G402" s="51">
        <v>50733224</v>
      </c>
      <c r="H402" s="52">
        <v>290</v>
      </c>
      <c r="I402" s="53">
        <v>287</v>
      </c>
      <c r="J402" s="54">
        <v>66111039</v>
      </c>
      <c r="K402" s="55">
        <v>499</v>
      </c>
      <c r="L402" s="56">
        <v>495</v>
      </c>
      <c r="M402" s="51">
        <v>-27153927</v>
      </c>
      <c r="N402" s="52">
        <v>91</v>
      </c>
      <c r="O402" s="53">
        <v>88</v>
      </c>
      <c r="P402" s="54">
        <v>46173905</v>
      </c>
      <c r="Q402" s="55">
        <v>34</v>
      </c>
      <c r="R402" s="56">
        <v>34</v>
      </c>
      <c r="S402" s="51">
        <v>141278700</v>
      </c>
      <c r="T402" s="52">
        <v>494</v>
      </c>
      <c r="U402" s="53">
        <v>491</v>
      </c>
      <c r="V402" s="54">
        <v>-34005734</v>
      </c>
      <c r="W402" s="55">
        <v>301</v>
      </c>
      <c r="X402" s="56">
        <v>300</v>
      </c>
      <c r="Y402" s="51">
        <v>7020</v>
      </c>
      <c r="Z402" s="52">
        <v>32</v>
      </c>
      <c r="AA402" s="53">
        <v>30</v>
      </c>
      <c r="AB402" s="54">
        <v>907</v>
      </c>
      <c r="AC402" s="95">
        <v>321</v>
      </c>
      <c r="AD402" s="49">
        <v>0</v>
      </c>
      <c r="AE402" s="57">
        <v>100</v>
      </c>
      <c r="AF402" s="58">
        <v>0</v>
      </c>
    </row>
    <row r="403" spans="1:32" s="3" customFormat="1" ht="18.75" customHeight="1">
      <c r="A403" s="15">
        <v>401</v>
      </c>
      <c r="B403" s="16">
        <v>294</v>
      </c>
      <c r="C403" s="17" t="s">
        <v>552</v>
      </c>
      <c r="D403" s="18" t="s">
        <v>2991</v>
      </c>
      <c r="E403" s="19" t="s">
        <v>3813</v>
      </c>
      <c r="F403" s="20">
        <v>397</v>
      </c>
      <c r="G403" s="21">
        <v>50715558</v>
      </c>
      <c r="H403" s="22">
        <v>424</v>
      </c>
      <c r="I403" s="23">
        <v>420</v>
      </c>
      <c r="J403" s="24">
        <v>53266854</v>
      </c>
      <c r="K403" s="25">
        <v>163</v>
      </c>
      <c r="L403" s="26">
        <v>161</v>
      </c>
      <c r="M403" s="21">
        <v>15879150</v>
      </c>
      <c r="N403" s="22">
        <v>317</v>
      </c>
      <c r="O403" s="23">
        <v>313</v>
      </c>
      <c r="P403" s="24">
        <v>16442958</v>
      </c>
      <c r="Q403" s="25">
        <v>360</v>
      </c>
      <c r="R403" s="26">
        <v>357</v>
      </c>
      <c r="S403" s="21">
        <v>38928000</v>
      </c>
      <c r="T403" s="22">
        <v>282</v>
      </c>
      <c r="U403" s="23">
        <v>280</v>
      </c>
      <c r="V403" s="24">
        <v>709519</v>
      </c>
      <c r="W403" s="25" t="s">
        <v>3813</v>
      </c>
      <c r="X403" s="26" t="s">
        <v>3813</v>
      </c>
      <c r="Y403" s="61" t="s">
        <v>3813</v>
      </c>
      <c r="Z403" s="22">
        <v>17</v>
      </c>
      <c r="AA403" s="23">
        <v>16</v>
      </c>
      <c r="AB403" s="24">
        <v>1149</v>
      </c>
      <c r="AC403" s="93">
        <v>321</v>
      </c>
      <c r="AD403" s="19">
        <v>0</v>
      </c>
      <c r="AE403" s="27">
        <v>100</v>
      </c>
      <c r="AF403" s="28">
        <v>0</v>
      </c>
    </row>
    <row r="404" spans="1:32" s="3" customFormat="1" ht="18.75" customHeight="1">
      <c r="A404" s="29">
        <v>402</v>
      </c>
      <c r="B404" s="30" t="s">
        <v>3813</v>
      </c>
      <c r="C404" s="64" t="s">
        <v>3813</v>
      </c>
      <c r="D404" s="32" t="s">
        <v>3812</v>
      </c>
      <c r="E404" s="42" t="s">
        <v>3813</v>
      </c>
      <c r="F404" s="44">
        <v>398</v>
      </c>
      <c r="G404" s="41" t="s">
        <v>3813</v>
      </c>
      <c r="H404" s="36">
        <v>442</v>
      </c>
      <c r="I404" s="37">
        <v>438</v>
      </c>
      <c r="J404" s="59" t="s">
        <v>3813</v>
      </c>
      <c r="K404" s="39">
        <v>83</v>
      </c>
      <c r="L404" s="40">
        <v>81</v>
      </c>
      <c r="M404" s="41" t="s">
        <v>3813</v>
      </c>
      <c r="N404" s="36">
        <v>129</v>
      </c>
      <c r="O404" s="37">
        <v>126</v>
      </c>
      <c r="P404" s="59" t="s">
        <v>3813</v>
      </c>
      <c r="Q404" s="39">
        <v>331</v>
      </c>
      <c r="R404" s="40">
        <v>328</v>
      </c>
      <c r="S404" s="41" t="s">
        <v>3813</v>
      </c>
      <c r="T404" s="36">
        <v>70</v>
      </c>
      <c r="U404" s="37">
        <v>70</v>
      </c>
      <c r="V404" s="59" t="s">
        <v>3813</v>
      </c>
      <c r="W404" s="39">
        <v>307</v>
      </c>
      <c r="X404" s="40">
        <v>306</v>
      </c>
      <c r="Y404" s="41" t="s">
        <v>3813</v>
      </c>
      <c r="Z404" s="36">
        <v>345</v>
      </c>
      <c r="AA404" s="37">
        <v>341</v>
      </c>
      <c r="AB404" s="59" t="s">
        <v>3813</v>
      </c>
      <c r="AC404" s="94">
        <v>313</v>
      </c>
      <c r="AD404" s="42">
        <v>0</v>
      </c>
      <c r="AE404" s="34">
        <v>100</v>
      </c>
      <c r="AF404" s="43">
        <v>0</v>
      </c>
    </row>
    <row r="405" spans="1:32" s="3" customFormat="1" ht="18.75" customHeight="1">
      <c r="A405" s="29">
        <v>403</v>
      </c>
      <c r="B405" s="30">
        <v>345</v>
      </c>
      <c r="C405" s="31" t="s">
        <v>553</v>
      </c>
      <c r="D405" s="32" t="s">
        <v>1751</v>
      </c>
      <c r="E405" s="42" t="s">
        <v>3813</v>
      </c>
      <c r="F405" s="44">
        <v>399</v>
      </c>
      <c r="G405" s="35">
        <v>50531202</v>
      </c>
      <c r="H405" s="36">
        <v>440</v>
      </c>
      <c r="I405" s="37">
        <v>436</v>
      </c>
      <c r="J405" s="38">
        <v>50696184</v>
      </c>
      <c r="K405" s="39">
        <v>390</v>
      </c>
      <c r="L405" s="40">
        <v>388</v>
      </c>
      <c r="M405" s="35">
        <v>6617201</v>
      </c>
      <c r="N405" s="36">
        <v>438</v>
      </c>
      <c r="O405" s="37">
        <v>434</v>
      </c>
      <c r="P405" s="38">
        <v>7478878</v>
      </c>
      <c r="Q405" s="39">
        <v>473</v>
      </c>
      <c r="R405" s="40">
        <v>469</v>
      </c>
      <c r="S405" s="35">
        <v>23281572</v>
      </c>
      <c r="T405" s="36">
        <v>232</v>
      </c>
      <c r="U405" s="37">
        <v>230</v>
      </c>
      <c r="V405" s="38">
        <v>1631308</v>
      </c>
      <c r="W405" s="39">
        <v>438</v>
      </c>
      <c r="X405" s="40">
        <v>437</v>
      </c>
      <c r="Y405" s="35">
        <v>11</v>
      </c>
      <c r="Z405" s="36">
        <v>352</v>
      </c>
      <c r="AA405" s="37">
        <v>348</v>
      </c>
      <c r="AB405" s="38">
        <v>183</v>
      </c>
      <c r="AC405" s="94">
        <v>372</v>
      </c>
      <c r="AD405" s="42">
        <v>0</v>
      </c>
      <c r="AE405" s="34">
        <v>100</v>
      </c>
      <c r="AF405" s="43">
        <v>0</v>
      </c>
    </row>
    <row r="406" spans="1:32" s="3" customFormat="1" ht="18.75" customHeight="1">
      <c r="A406" s="29">
        <v>404</v>
      </c>
      <c r="B406" s="30">
        <v>332</v>
      </c>
      <c r="C406" s="31" t="s">
        <v>554</v>
      </c>
      <c r="D406" s="32" t="s">
        <v>3812</v>
      </c>
      <c r="E406" s="42" t="s">
        <v>3813</v>
      </c>
      <c r="F406" s="44">
        <v>400</v>
      </c>
      <c r="G406" s="35">
        <v>50513649</v>
      </c>
      <c r="H406" s="36">
        <v>395</v>
      </c>
      <c r="I406" s="37">
        <v>391</v>
      </c>
      <c r="J406" s="38">
        <v>56020696</v>
      </c>
      <c r="K406" s="39">
        <v>185</v>
      </c>
      <c r="L406" s="40">
        <v>183</v>
      </c>
      <c r="M406" s="35">
        <v>15196702</v>
      </c>
      <c r="N406" s="36">
        <v>349</v>
      </c>
      <c r="O406" s="37">
        <v>345</v>
      </c>
      <c r="P406" s="38">
        <v>14284671</v>
      </c>
      <c r="Q406" s="39">
        <v>480</v>
      </c>
      <c r="R406" s="40">
        <v>476</v>
      </c>
      <c r="S406" s="35">
        <v>21911108</v>
      </c>
      <c r="T406" s="36">
        <v>159</v>
      </c>
      <c r="U406" s="37">
        <v>157</v>
      </c>
      <c r="V406" s="38">
        <v>3688685</v>
      </c>
      <c r="W406" s="39">
        <v>92</v>
      </c>
      <c r="X406" s="40">
        <v>91</v>
      </c>
      <c r="Y406" s="35">
        <v>35188</v>
      </c>
      <c r="Z406" s="36">
        <v>257</v>
      </c>
      <c r="AA406" s="37">
        <v>253</v>
      </c>
      <c r="AB406" s="38">
        <v>287</v>
      </c>
      <c r="AC406" s="94">
        <v>384</v>
      </c>
      <c r="AD406" s="42">
        <v>0</v>
      </c>
      <c r="AE406" s="34">
        <v>100</v>
      </c>
      <c r="AF406" s="43">
        <v>0</v>
      </c>
    </row>
    <row r="407" spans="1:32" s="3" customFormat="1" ht="18.75" customHeight="1">
      <c r="A407" s="45">
        <v>405</v>
      </c>
      <c r="B407" s="46">
        <v>196</v>
      </c>
      <c r="C407" s="47" t="s">
        <v>555</v>
      </c>
      <c r="D407" s="48" t="s">
        <v>198</v>
      </c>
      <c r="E407" s="49" t="s">
        <v>3813</v>
      </c>
      <c r="F407" s="50">
        <v>401</v>
      </c>
      <c r="G407" s="51">
        <v>50349433</v>
      </c>
      <c r="H407" s="52">
        <v>436</v>
      </c>
      <c r="I407" s="53">
        <v>432</v>
      </c>
      <c r="J407" s="54">
        <v>51419115</v>
      </c>
      <c r="K407" s="55">
        <v>179</v>
      </c>
      <c r="L407" s="56">
        <v>177</v>
      </c>
      <c r="M407" s="51">
        <v>15344586</v>
      </c>
      <c r="N407" s="52">
        <v>498</v>
      </c>
      <c r="O407" s="53">
        <v>494</v>
      </c>
      <c r="P407" s="54">
        <v>-14662486</v>
      </c>
      <c r="Q407" s="55">
        <v>175</v>
      </c>
      <c r="R407" s="56">
        <v>172</v>
      </c>
      <c r="S407" s="51">
        <v>71769062</v>
      </c>
      <c r="T407" s="52">
        <v>376</v>
      </c>
      <c r="U407" s="53">
        <v>373</v>
      </c>
      <c r="V407" s="54">
        <v>-1460492</v>
      </c>
      <c r="W407" s="55">
        <v>115</v>
      </c>
      <c r="X407" s="56">
        <v>114</v>
      </c>
      <c r="Y407" s="51">
        <v>29837</v>
      </c>
      <c r="Z407" s="52">
        <v>87</v>
      </c>
      <c r="AA407" s="53">
        <v>85</v>
      </c>
      <c r="AB407" s="54">
        <v>611</v>
      </c>
      <c r="AC407" s="95">
        <v>321</v>
      </c>
      <c r="AD407" s="49">
        <v>0</v>
      </c>
      <c r="AE407" s="57">
        <v>100</v>
      </c>
      <c r="AF407" s="58">
        <v>0</v>
      </c>
    </row>
    <row r="408" spans="1:32" s="3" customFormat="1" ht="18.75" customHeight="1">
      <c r="A408" s="15">
        <v>406</v>
      </c>
      <c r="B408" s="16">
        <v>448</v>
      </c>
      <c r="C408" s="17" t="s">
        <v>556</v>
      </c>
      <c r="D408" s="18" t="s">
        <v>465</v>
      </c>
      <c r="E408" s="19" t="s">
        <v>3813</v>
      </c>
      <c r="F408" s="20">
        <v>402</v>
      </c>
      <c r="G408" s="21">
        <v>50334271</v>
      </c>
      <c r="H408" s="22">
        <v>416</v>
      </c>
      <c r="I408" s="23">
        <v>412</v>
      </c>
      <c r="J408" s="24">
        <v>53920493</v>
      </c>
      <c r="K408" s="25">
        <v>243</v>
      </c>
      <c r="L408" s="26">
        <v>241</v>
      </c>
      <c r="M408" s="21">
        <v>12544954</v>
      </c>
      <c r="N408" s="22">
        <v>416</v>
      </c>
      <c r="O408" s="23">
        <v>412</v>
      </c>
      <c r="P408" s="24">
        <v>9256457</v>
      </c>
      <c r="Q408" s="25">
        <v>430</v>
      </c>
      <c r="R408" s="26">
        <v>426</v>
      </c>
      <c r="S408" s="21">
        <v>30436205</v>
      </c>
      <c r="T408" s="22">
        <v>288</v>
      </c>
      <c r="U408" s="23">
        <v>286</v>
      </c>
      <c r="V408" s="24">
        <v>650728</v>
      </c>
      <c r="W408" s="25">
        <v>343</v>
      </c>
      <c r="X408" s="26">
        <v>342</v>
      </c>
      <c r="Y408" s="21">
        <v>3834</v>
      </c>
      <c r="Z408" s="22">
        <v>274</v>
      </c>
      <c r="AA408" s="23">
        <v>270</v>
      </c>
      <c r="AB408" s="24">
        <v>263</v>
      </c>
      <c r="AC408" s="93">
        <v>382</v>
      </c>
      <c r="AD408" s="19">
        <v>0</v>
      </c>
      <c r="AE408" s="27">
        <v>100</v>
      </c>
      <c r="AF408" s="28">
        <v>0</v>
      </c>
    </row>
    <row r="409" spans="1:32" s="3" customFormat="1" ht="18.75" customHeight="1">
      <c r="A409" s="159">
        <v>407</v>
      </c>
      <c r="B409" s="160" t="s">
        <v>3813</v>
      </c>
      <c r="C409" s="161" t="s">
        <v>557</v>
      </c>
      <c r="D409" s="162" t="s">
        <v>3815</v>
      </c>
      <c r="E409" s="193" t="s">
        <v>3813</v>
      </c>
      <c r="F409" s="172">
        <v>403</v>
      </c>
      <c r="G409" s="165">
        <v>50167022</v>
      </c>
      <c r="H409" s="166">
        <v>432</v>
      </c>
      <c r="I409" s="167">
        <v>428</v>
      </c>
      <c r="J409" s="168">
        <v>51960262</v>
      </c>
      <c r="K409" s="169">
        <v>496</v>
      </c>
      <c r="L409" s="170">
        <v>493</v>
      </c>
      <c r="M409" s="165">
        <v>-16985328</v>
      </c>
      <c r="N409" s="166">
        <v>316</v>
      </c>
      <c r="O409" s="167">
        <v>312</v>
      </c>
      <c r="P409" s="168">
        <v>16644646</v>
      </c>
      <c r="Q409" s="169">
        <v>77</v>
      </c>
      <c r="R409" s="170">
        <v>75</v>
      </c>
      <c r="S409" s="165">
        <v>106754602</v>
      </c>
      <c r="T409" s="166">
        <v>488</v>
      </c>
      <c r="U409" s="167">
        <v>485</v>
      </c>
      <c r="V409" s="168">
        <v>-25747211</v>
      </c>
      <c r="W409" s="169">
        <v>150</v>
      </c>
      <c r="X409" s="170">
        <v>149</v>
      </c>
      <c r="Y409" s="165">
        <v>24707</v>
      </c>
      <c r="Z409" s="166">
        <v>176</v>
      </c>
      <c r="AA409" s="167">
        <v>173</v>
      </c>
      <c r="AB409" s="168">
        <v>402</v>
      </c>
      <c r="AC409" s="171">
        <v>383</v>
      </c>
      <c r="AD409" s="163">
        <v>0</v>
      </c>
      <c r="AE409" s="172">
        <v>50</v>
      </c>
      <c r="AF409" s="173">
        <v>50</v>
      </c>
    </row>
    <row r="410" spans="1:32" s="3" customFormat="1" ht="18.75" customHeight="1">
      <c r="A410" s="29">
        <v>408</v>
      </c>
      <c r="B410" s="30">
        <v>250</v>
      </c>
      <c r="C410" s="31" t="s">
        <v>558</v>
      </c>
      <c r="D410" s="32" t="s">
        <v>3812</v>
      </c>
      <c r="E410" s="42" t="s">
        <v>3813</v>
      </c>
      <c r="F410" s="44">
        <v>404</v>
      </c>
      <c r="G410" s="35">
        <v>50137940</v>
      </c>
      <c r="H410" s="36">
        <v>394</v>
      </c>
      <c r="I410" s="37">
        <v>390</v>
      </c>
      <c r="J410" s="38">
        <v>56090300</v>
      </c>
      <c r="K410" s="39">
        <v>489</v>
      </c>
      <c r="L410" s="40">
        <v>486</v>
      </c>
      <c r="M410" s="35">
        <v>-5341983</v>
      </c>
      <c r="N410" s="36">
        <v>148</v>
      </c>
      <c r="O410" s="37">
        <v>145</v>
      </c>
      <c r="P410" s="38">
        <v>33093790</v>
      </c>
      <c r="Q410" s="39">
        <v>81</v>
      </c>
      <c r="R410" s="40">
        <v>79</v>
      </c>
      <c r="S410" s="35">
        <v>105315839</v>
      </c>
      <c r="T410" s="36">
        <v>480</v>
      </c>
      <c r="U410" s="37">
        <v>477</v>
      </c>
      <c r="V410" s="38">
        <v>-16857030</v>
      </c>
      <c r="W410" s="39">
        <v>225</v>
      </c>
      <c r="X410" s="40">
        <v>224</v>
      </c>
      <c r="Y410" s="35">
        <v>14493</v>
      </c>
      <c r="Z410" s="36">
        <v>287</v>
      </c>
      <c r="AA410" s="37">
        <v>283</v>
      </c>
      <c r="AB410" s="38">
        <v>250</v>
      </c>
      <c r="AC410" s="94">
        <v>356</v>
      </c>
      <c r="AD410" s="42">
        <v>0</v>
      </c>
      <c r="AE410" s="34">
        <v>100</v>
      </c>
      <c r="AF410" s="43">
        <v>0</v>
      </c>
    </row>
    <row r="411" spans="1:32" s="3" customFormat="1" ht="18.75" customHeight="1">
      <c r="A411" s="29">
        <v>409</v>
      </c>
      <c r="B411" s="30">
        <v>462</v>
      </c>
      <c r="C411" s="31" t="s">
        <v>559</v>
      </c>
      <c r="D411" s="32" t="s">
        <v>3376</v>
      </c>
      <c r="E411" s="42" t="s">
        <v>3813</v>
      </c>
      <c r="F411" s="44">
        <v>405</v>
      </c>
      <c r="G411" s="35">
        <v>50086170</v>
      </c>
      <c r="H411" s="36">
        <v>447</v>
      </c>
      <c r="I411" s="37">
        <v>443</v>
      </c>
      <c r="J411" s="38">
        <v>50086170</v>
      </c>
      <c r="K411" s="39">
        <v>285</v>
      </c>
      <c r="L411" s="40">
        <v>283</v>
      </c>
      <c r="M411" s="35">
        <v>10738625</v>
      </c>
      <c r="N411" s="36">
        <v>186</v>
      </c>
      <c r="O411" s="37">
        <v>183</v>
      </c>
      <c r="P411" s="38">
        <v>27881800</v>
      </c>
      <c r="Q411" s="39">
        <v>204</v>
      </c>
      <c r="R411" s="40">
        <v>201</v>
      </c>
      <c r="S411" s="35">
        <v>63247805</v>
      </c>
      <c r="T411" s="36">
        <v>260</v>
      </c>
      <c r="U411" s="37">
        <v>258</v>
      </c>
      <c r="V411" s="38">
        <v>1047081</v>
      </c>
      <c r="W411" s="39">
        <v>312</v>
      </c>
      <c r="X411" s="40">
        <v>311</v>
      </c>
      <c r="Y411" s="35">
        <v>6262</v>
      </c>
      <c r="Z411" s="36">
        <v>288</v>
      </c>
      <c r="AA411" s="37">
        <v>284</v>
      </c>
      <c r="AB411" s="38">
        <v>250</v>
      </c>
      <c r="AC411" s="94">
        <v>321</v>
      </c>
      <c r="AD411" s="42">
        <v>0</v>
      </c>
      <c r="AE411" s="34">
        <v>100</v>
      </c>
      <c r="AF411" s="43">
        <v>0</v>
      </c>
    </row>
    <row r="412" spans="1:32" s="3" customFormat="1" ht="18.75" customHeight="1">
      <c r="A412" s="45">
        <v>410</v>
      </c>
      <c r="B412" s="46">
        <v>356</v>
      </c>
      <c r="C412" s="47" t="s">
        <v>560</v>
      </c>
      <c r="D412" s="48" t="s">
        <v>3372</v>
      </c>
      <c r="E412" s="49" t="s">
        <v>3813</v>
      </c>
      <c r="F412" s="50">
        <v>406</v>
      </c>
      <c r="G412" s="51">
        <v>49903560</v>
      </c>
      <c r="H412" s="52">
        <v>449</v>
      </c>
      <c r="I412" s="53">
        <v>445</v>
      </c>
      <c r="J412" s="54">
        <v>49903560</v>
      </c>
      <c r="K412" s="55">
        <v>8</v>
      </c>
      <c r="L412" s="56">
        <v>7</v>
      </c>
      <c r="M412" s="51">
        <v>52249472</v>
      </c>
      <c r="N412" s="52">
        <v>10</v>
      </c>
      <c r="O412" s="53">
        <v>10</v>
      </c>
      <c r="P412" s="54">
        <v>123938093</v>
      </c>
      <c r="Q412" s="55">
        <v>9</v>
      </c>
      <c r="R412" s="56">
        <v>9</v>
      </c>
      <c r="S412" s="51">
        <v>259450844</v>
      </c>
      <c r="T412" s="52">
        <v>62</v>
      </c>
      <c r="U412" s="53">
        <v>62</v>
      </c>
      <c r="V412" s="54">
        <v>9309714</v>
      </c>
      <c r="W412" s="55" t="s">
        <v>3813</v>
      </c>
      <c r="X412" s="56" t="s">
        <v>3813</v>
      </c>
      <c r="Y412" s="62" t="s">
        <v>3813</v>
      </c>
      <c r="Z412" s="52">
        <v>474</v>
      </c>
      <c r="AA412" s="53">
        <v>470</v>
      </c>
      <c r="AB412" s="54">
        <v>52</v>
      </c>
      <c r="AC412" s="95">
        <v>400</v>
      </c>
      <c r="AD412" s="49">
        <v>0</v>
      </c>
      <c r="AE412" s="57">
        <v>100</v>
      </c>
      <c r="AF412" s="58">
        <v>0</v>
      </c>
    </row>
    <row r="413" spans="1:32" s="3" customFormat="1" ht="18.75" customHeight="1">
      <c r="A413" s="174">
        <v>411</v>
      </c>
      <c r="B413" s="175">
        <v>447</v>
      </c>
      <c r="C413" s="176" t="s">
        <v>561</v>
      </c>
      <c r="D413" s="177" t="s">
        <v>3815</v>
      </c>
      <c r="E413" s="178" t="s">
        <v>3813</v>
      </c>
      <c r="F413" s="179">
        <v>407</v>
      </c>
      <c r="G413" s="180">
        <v>49767063</v>
      </c>
      <c r="H413" s="181">
        <v>345</v>
      </c>
      <c r="I413" s="182">
        <v>342</v>
      </c>
      <c r="J413" s="183">
        <v>60635398</v>
      </c>
      <c r="K413" s="184">
        <v>53</v>
      </c>
      <c r="L413" s="185">
        <v>52</v>
      </c>
      <c r="M413" s="180">
        <v>28214301</v>
      </c>
      <c r="N413" s="181">
        <v>116</v>
      </c>
      <c r="O413" s="182">
        <v>113</v>
      </c>
      <c r="P413" s="183">
        <v>39800453</v>
      </c>
      <c r="Q413" s="184">
        <v>252</v>
      </c>
      <c r="R413" s="185">
        <v>249</v>
      </c>
      <c r="S413" s="180">
        <v>52779573</v>
      </c>
      <c r="T413" s="181">
        <v>58</v>
      </c>
      <c r="U413" s="182">
        <v>58</v>
      </c>
      <c r="V413" s="183">
        <v>10129300</v>
      </c>
      <c r="W413" s="184" t="s">
        <v>3813</v>
      </c>
      <c r="X413" s="185" t="s">
        <v>3813</v>
      </c>
      <c r="Y413" s="191" t="s">
        <v>3813</v>
      </c>
      <c r="Z413" s="181">
        <v>78</v>
      </c>
      <c r="AA413" s="182">
        <v>76</v>
      </c>
      <c r="AB413" s="183">
        <v>639</v>
      </c>
      <c r="AC413" s="186">
        <v>311</v>
      </c>
      <c r="AD413" s="178">
        <v>0</v>
      </c>
      <c r="AE413" s="187">
        <v>100</v>
      </c>
      <c r="AF413" s="188">
        <v>0</v>
      </c>
    </row>
    <row r="414" spans="1:32" s="3" customFormat="1" ht="18.75" customHeight="1">
      <c r="A414" s="29">
        <v>412</v>
      </c>
      <c r="B414" s="30" t="s">
        <v>3813</v>
      </c>
      <c r="C414" s="31" t="s">
        <v>562</v>
      </c>
      <c r="D414" s="32" t="s">
        <v>3371</v>
      </c>
      <c r="E414" s="42" t="s">
        <v>3813</v>
      </c>
      <c r="F414" s="44">
        <v>408</v>
      </c>
      <c r="G414" s="35">
        <v>49724076</v>
      </c>
      <c r="H414" s="36">
        <v>452</v>
      </c>
      <c r="I414" s="37">
        <v>448</v>
      </c>
      <c r="J414" s="38">
        <v>49724076</v>
      </c>
      <c r="K414" s="39">
        <v>438</v>
      </c>
      <c r="L414" s="40">
        <v>436</v>
      </c>
      <c r="M414" s="35">
        <v>4013480</v>
      </c>
      <c r="N414" s="36">
        <v>216</v>
      </c>
      <c r="O414" s="37">
        <v>212</v>
      </c>
      <c r="P414" s="38">
        <v>24601268</v>
      </c>
      <c r="Q414" s="39">
        <v>359</v>
      </c>
      <c r="R414" s="40">
        <v>356</v>
      </c>
      <c r="S414" s="35">
        <v>38969617</v>
      </c>
      <c r="T414" s="36">
        <v>204</v>
      </c>
      <c r="U414" s="37">
        <v>202</v>
      </c>
      <c r="V414" s="38">
        <v>2343936</v>
      </c>
      <c r="W414" s="39">
        <v>368</v>
      </c>
      <c r="X414" s="40">
        <v>367</v>
      </c>
      <c r="Y414" s="35">
        <v>2011</v>
      </c>
      <c r="Z414" s="36">
        <v>405</v>
      </c>
      <c r="AA414" s="37">
        <v>401</v>
      </c>
      <c r="AB414" s="38">
        <v>120</v>
      </c>
      <c r="AC414" s="94">
        <v>352</v>
      </c>
      <c r="AD414" s="42">
        <v>0</v>
      </c>
      <c r="AE414" s="34">
        <v>100</v>
      </c>
      <c r="AF414" s="43">
        <v>0</v>
      </c>
    </row>
    <row r="415" spans="1:32" s="3" customFormat="1" ht="18.75" customHeight="1">
      <c r="A415" s="29">
        <v>413</v>
      </c>
      <c r="B415" s="30" t="s">
        <v>3813</v>
      </c>
      <c r="C415" s="31" t="s">
        <v>563</v>
      </c>
      <c r="D415" s="32" t="s">
        <v>1734</v>
      </c>
      <c r="E415" s="42" t="s">
        <v>3813</v>
      </c>
      <c r="F415" s="44">
        <v>409</v>
      </c>
      <c r="G415" s="35">
        <v>49461882</v>
      </c>
      <c r="H415" s="36">
        <v>322</v>
      </c>
      <c r="I415" s="37">
        <v>319</v>
      </c>
      <c r="J415" s="38">
        <v>63013746</v>
      </c>
      <c r="K415" s="39">
        <v>310</v>
      </c>
      <c r="L415" s="40">
        <v>308</v>
      </c>
      <c r="M415" s="35">
        <v>9800491</v>
      </c>
      <c r="N415" s="36">
        <v>331</v>
      </c>
      <c r="O415" s="37">
        <v>327</v>
      </c>
      <c r="P415" s="38">
        <v>15517764</v>
      </c>
      <c r="Q415" s="39">
        <v>385</v>
      </c>
      <c r="R415" s="40">
        <v>382</v>
      </c>
      <c r="S415" s="35">
        <v>35325195</v>
      </c>
      <c r="T415" s="36">
        <v>162</v>
      </c>
      <c r="U415" s="37">
        <v>160</v>
      </c>
      <c r="V415" s="38">
        <v>3468511</v>
      </c>
      <c r="W415" s="39">
        <v>240</v>
      </c>
      <c r="X415" s="40">
        <v>239</v>
      </c>
      <c r="Y415" s="35">
        <v>12787</v>
      </c>
      <c r="Z415" s="36">
        <v>327</v>
      </c>
      <c r="AA415" s="37">
        <v>323</v>
      </c>
      <c r="AB415" s="38">
        <v>210</v>
      </c>
      <c r="AC415" s="94">
        <v>382</v>
      </c>
      <c r="AD415" s="42">
        <v>0</v>
      </c>
      <c r="AE415" s="34">
        <v>100</v>
      </c>
      <c r="AF415" s="43">
        <v>0</v>
      </c>
    </row>
    <row r="416" spans="1:32" s="3" customFormat="1" ht="18.75" customHeight="1">
      <c r="A416" s="159">
        <v>414</v>
      </c>
      <c r="B416" s="160">
        <v>367</v>
      </c>
      <c r="C416" s="161" t="s">
        <v>564</v>
      </c>
      <c r="D416" s="162" t="s">
        <v>3815</v>
      </c>
      <c r="E416" s="163" t="s">
        <v>3813</v>
      </c>
      <c r="F416" s="164">
        <v>410</v>
      </c>
      <c r="G416" s="165">
        <v>49214112</v>
      </c>
      <c r="H416" s="166">
        <v>455</v>
      </c>
      <c r="I416" s="167">
        <v>451</v>
      </c>
      <c r="J416" s="168">
        <v>49345065</v>
      </c>
      <c r="K416" s="169">
        <v>203</v>
      </c>
      <c r="L416" s="170">
        <v>201</v>
      </c>
      <c r="M416" s="165">
        <v>14537973</v>
      </c>
      <c r="N416" s="166">
        <v>206</v>
      </c>
      <c r="O416" s="167">
        <v>202</v>
      </c>
      <c r="P416" s="168">
        <v>25395855</v>
      </c>
      <c r="Q416" s="169">
        <v>384</v>
      </c>
      <c r="R416" s="170">
        <v>381</v>
      </c>
      <c r="S416" s="165">
        <v>35510779</v>
      </c>
      <c r="T416" s="166">
        <v>147</v>
      </c>
      <c r="U416" s="167">
        <v>145</v>
      </c>
      <c r="V416" s="168">
        <v>4222595</v>
      </c>
      <c r="W416" s="169">
        <v>420</v>
      </c>
      <c r="X416" s="170">
        <v>419</v>
      </c>
      <c r="Y416" s="165">
        <v>132</v>
      </c>
      <c r="Z416" s="166">
        <v>190</v>
      </c>
      <c r="AA416" s="167">
        <v>187</v>
      </c>
      <c r="AB416" s="168">
        <v>384</v>
      </c>
      <c r="AC416" s="171">
        <v>381</v>
      </c>
      <c r="AD416" s="163">
        <v>0</v>
      </c>
      <c r="AE416" s="172">
        <v>100</v>
      </c>
      <c r="AF416" s="173">
        <v>0</v>
      </c>
    </row>
    <row r="417" spans="1:32" s="3" customFormat="1" ht="18.75" customHeight="1">
      <c r="A417" s="45">
        <v>415</v>
      </c>
      <c r="B417" s="46" t="s">
        <v>3813</v>
      </c>
      <c r="C417" s="47" t="s">
        <v>565</v>
      </c>
      <c r="D417" s="48" t="s">
        <v>3369</v>
      </c>
      <c r="E417" s="49" t="s">
        <v>3813</v>
      </c>
      <c r="F417" s="50">
        <v>411</v>
      </c>
      <c r="G417" s="51">
        <v>49176687</v>
      </c>
      <c r="H417" s="52">
        <v>454</v>
      </c>
      <c r="I417" s="53">
        <v>450</v>
      </c>
      <c r="J417" s="54">
        <v>49372420</v>
      </c>
      <c r="K417" s="55">
        <v>94</v>
      </c>
      <c r="L417" s="56">
        <v>92</v>
      </c>
      <c r="M417" s="51">
        <v>22348995</v>
      </c>
      <c r="N417" s="52">
        <v>174</v>
      </c>
      <c r="O417" s="53">
        <v>171</v>
      </c>
      <c r="P417" s="54">
        <v>28860854</v>
      </c>
      <c r="Q417" s="55">
        <v>139</v>
      </c>
      <c r="R417" s="56">
        <v>137</v>
      </c>
      <c r="S417" s="51">
        <v>80149871</v>
      </c>
      <c r="T417" s="52">
        <v>120</v>
      </c>
      <c r="U417" s="53">
        <v>119</v>
      </c>
      <c r="V417" s="54">
        <v>5471716</v>
      </c>
      <c r="W417" s="55" t="s">
        <v>3813</v>
      </c>
      <c r="X417" s="56" t="s">
        <v>3813</v>
      </c>
      <c r="Y417" s="62" t="s">
        <v>3813</v>
      </c>
      <c r="Z417" s="52">
        <v>84</v>
      </c>
      <c r="AA417" s="53">
        <v>82</v>
      </c>
      <c r="AB417" s="54">
        <v>615</v>
      </c>
      <c r="AC417" s="95">
        <v>369</v>
      </c>
      <c r="AD417" s="49">
        <v>0</v>
      </c>
      <c r="AE417" s="57">
        <v>100</v>
      </c>
      <c r="AF417" s="58">
        <v>0</v>
      </c>
    </row>
    <row r="418" spans="1:32" s="3" customFormat="1" ht="18.75" customHeight="1">
      <c r="A418" s="15">
        <v>416</v>
      </c>
      <c r="B418" s="16">
        <v>372</v>
      </c>
      <c r="C418" s="17" t="s">
        <v>566</v>
      </c>
      <c r="D418" s="18" t="s">
        <v>3815</v>
      </c>
      <c r="E418" s="19" t="s">
        <v>3813</v>
      </c>
      <c r="F418" s="20">
        <v>412</v>
      </c>
      <c r="G418" s="21">
        <v>49143900</v>
      </c>
      <c r="H418" s="22">
        <v>314</v>
      </c>
      <c r="I418" s="23">
        <v>311</v>
      </c>
      <c r="J418" s="24">
        <v>63702988</v>
      </c>
      <c r="K418" s="25">
        <v>156</v>
      </c>
      <c r="L418" s="26">
        <v>154</v>
      </c>
      <c r="M418" s="21">
        <v>16261410</v>
      </c>
      <c r="N418" s="22">
        <v>411</v>
      </c>
      <c r="O418" s="23">
        <v>407</v>
      </c>
      <c r="P418" s="24">
        <v>9569481</v>
      </c>
      <c r="Q418" s="25">
        <v>325</v>
      </c>
      <c r="R418" s="26">
        <v>322</v>
      </c>
      <c r="S418" s="21">
        <v>43035341</v>
      </c>
      <c r="T418" s="22">
        <v>316</v>
      </c>
      <c r="U418" s="23">
        <v>314</v>
      </c>
      <c r="V418" s="24">
        <v>344201</v>
      </c>
      <c r="W418" s="25">
        <v>108</v>
      </c>
      <c r="X418" s="26">
        <v>107</v>
      </c>
      <c r="Y418" s="21">
        <v>31515</v>
      </c>
      <c r="Z418" s="22">
        <v>33</v>
      </c>
      <c r="AA418" s="23">
        <v>31</v>
      </c>
      <c r="AB418" s="24">
        <v>904</v>
      </c>
      <c r="AC418" s="93">
        <v>321</v>
      </c>
      <c r="AD418" s="19">
        <v>0</v>
      </c>
      <c r="AE418" s="27">
        <v>100</v>
      </c>
      <c r="AF418" s="28">
        <v>0</v>
      </c>
    </row>
    <row r="419" spans="1:32" s="3" customFormat="1" ht="18.75" customHeight="1">
      <c r="A419" s="29">
        <v>417</v>
      </c>
      <c r="B419" s="30">
        <v>376</v>
      </c>
      <c r="C419" s="31" t="s">
        <v>567</v>
      </c>
      <c r="D419" s="32" t="s">
        <v>3372</v>
      </c>
      <c r="E419" s="42" t="s">
        <v>3813</v>
      </c>
      <c r="F419" s="44">
        <v>413</v>
      </c>
      <c r="G419" s="35">
        <v>49130586</v>
      </c>
      <c r="H419" s="36">
        <v>448</v>
      </c>
      <c r="I419" s="37">
        <v>444</v>
      </c>
      <c r="J419" s="38">
        <v>49963209</v>
      </c>
      <c r="K419" s="39">
        <v>258</v>
      </c>
      <c r="L419" s="40">
        <v>256</v>
      </c>
      <c r="M419" s="35">
        <v>11738213</v>
      </c>
      <c r="N419" s="36">
        <v>226</v>
      </c>
      <c r="O419" s="37">
        <v>222</v>
      </c>
      <c r="P419" s="38">
        <v>23605367</v>
      </c>
      <c r="Q419" s="39">
        <v>174</v>
      </c>
      <c r="R419" s="40">
        <v>171</v>
      </c>
      <c r="S419" s="35">
        <v>71937840</v>
      </c>
      <c r="T419" s="36">
        <v>269</v>
      </c>
      <c r="U419" s="37">
        <v>267</v>
      </c>
      <c r="V419" s="38">
        <v>967819</v>
      </c>
      <c r="W419" s="39">
        <v>361</v>
      </c>
      <c r="X419" s="40">
        <v>360</v>
      </c>
      <c r="Y419" s="35">
        <v>2815</v>
      </c>
      <c r="Z419" s="36">
        <v>469</v>
      </c>
      <c r="AA419" s="37">
        <v>465</v>
      </c>
      <c r="AB419" s="38">
        <v>57</v>
      </c>
      <c r="AC419" s="94">
        <v>311</v>
      </c>
      <c r="AD419" s="42">
        <v>0</v>
      </c>
      <c r="AE419" s="34">
        <v>100</v>
      </c>
      <c r="AF419" s="43">
        <v>0</v>
      </c>
    </row>
    <row r="420" spans="1:32" s="3" customFormat="1" ht="18.75" customHeight="1">
      <c r="A420" s="29">
        <v>418</v>
      </c>
      <c r="B420" s="30" t="s">
        <v>3813</v>
      </c>
      <c r="C420" s="64" t="s">
        <v>3813</v>
      </c>
      <c r="D420" s="32" t="s">
        <v>3369</v>
      </c>
      <c r="E420" s="42" t="s">
        <v>3813</v>
      </c>
      <c r="F420" s="44">
        <v>414</v>
      </c>
      <c r="G420" s="41" t="s">
        <v>3813</v>
      </c>
      <c r="H420" s="36">
        <v>443</v>
      </c>
      <c r="I420" s="37">
        <v>439</v>
      </c>
      <c r="J420" s="59" t="s">
        <v>3813</v>
      </c>
      <c r="K420" s="39">
        <v>251</v>
      </c>
      <c r="L420" s="40">
        <v>249</v>
      </c>
      <c r="M420" s="41" t="s">
        <v>3813</v>
      </c>
      <c r="N420" s="36">
        <v>98</v>
      </c>
      <c r="O420" s="37">
        <v>95</v>
      </c>
      <c r="P420" s="59" t="s">
        <v>3813</v>
      </c>
      <c r="Q420" s="39">
        <v>251</v>
      </c>
      <c r="R420" s="40">
        <v>248</v>
      </c>
      <c r="S420" s="41" t="s">
        <v>3813</v>
      </c>
      <c r="T420" s="36">
        <v>243</v>
      </c>
      <c r="U420" s="37">
        <v>241</v>
      </c>
      <c r="V420" s="59" t="s">
        <v>3813</v>
      </c>
      <c r="W420" s="39">
        <v>224</v>
      </c>
      <c r="X420" s="40">
        <v>223</v>
      </c>
      <c r="Y420" s="41" t="s">
        <v>3813</v>
      </c>
      <c r="Z420" s="36">
        <v>174</v>
      </c>
      <c r="AA420" s="37">
        <v>171</v>
      </c>
      <c r="AB420" s="59" t="s">
        <v>3813</v>
      </c>
      <c r="AC420" s="94">
        <v>321</v>
      </c>
      <c r="AD420" s="42">
        <v>0</v>
      </c>
      <c r="AE420" s="34">
        <v>100</v>
      </c>
      <c r="AF420" s="43">
        <v>0</v>
      </c>
    </row>
    <row r="421" spans="1:32" s="3" customFormat="1" ht="18.75" customHeight="1">
      <c r="A421" s="159">
        <v>419</v>
      </c>
      <c r="B421" s="160">
        <v>449</v>
      </c>
      <c r="C421" s="161" t="s">
        <v>568</v>
      </c>
      <c r="D421" s="162" t="s">
        <v>3815</v>
      </c>
      <c r="E421" s="163" t="s">
        <v>3813</v>
      </c>
      <c r="F421" s="164">
        <v>415</v>
      </c>
      <c r="G421" s="165">
        <v>49020499</v>
      </c>
      <c r="H421" s="166">
        <v>401</v>
      </c>
      <c r="I421" s="167">
        <v>397</v>
      </c>
      <c r="J421" s="168">
        <v>55364790</v>
      </c>
      <c r="K421" s="169">
        <v>267</v>
      </c>
      <c r="L421" s="170">
        <v>265</v>
      </c>
      <c r="M421" s="165">
        <v>11310426</v>
      </c>
      <c r="N421" s="166">
        <v>422</v>
      </c>
      <c r="O421" s="167">
        <v>418</v>
      </c>
      <c r="P421" s="168">
        <v>8544920</v>
      </c>
      <c r="Q421" s="169">
        <v>244</v>
      </c>
      <c r="R421" s="170">
        <v>241</v>
      </c>
      <c r="S421" s="165">
        <v>54084648</v>
      </c>
      <c r="T421" s="166">
        <v>230</v>
      </c>
      <c r="U421" s="167">
        <v>228</v>
      </c>
      <c r="V421" s="168">
        <v>1650662</v>
      </c>
      <c r="W421" s="169">
        <v>284</v>
      </c>
      <c r="X421" s="170">
        <v>283</v>
      </c>
      <c r="Y421" s="165">
        <v>8360</v>
      </c>
      <c r="Z421" s="166">
        <v>450</v>
      </c>
      <c r="AA421" s="167">
        <v>446</v>
      </c>
      <c r="AB421" s="168">
        <v>80</v>
      </c>
      <c r="AC421" s="171">
        <v>372</v>
      </c>
      <c r="AD421" s="163">
        <v>0</v>
      </c>
      <c r="AE421" s="172">
        <v>100</v>
      </c>
      <c r="AF421" s="173">
        <v>0</v>
      </c>
    </row>
    <row r="422" spans="1:32" s="3" customFormat="1" ht="18.75" customHeight="1">
      <c r="A422" s="142">
        <v>420</v>
      </c>
      <c r="B422" s="143">
        <v>452</v>
      </c>
      <c r="C422" s="144" t="s">
        <v>569</v>
      </c>
      <c r="D422" s="145" t="s">
        <v>3815</v>
      </c>
      <c r="E422" s="146" t="s">
        <v>3813</v>
      </c>
      <c r="F422" s="147">
        <v>416</v>
      </c>
      <c r="G422" s="148">
        <v>48941930</v>
      </c>
      <c r="H422" s="149">
        <v>208</v>
      </c>
      <c r="I422" s="150">
        <v>205</v>
      </c>
      <c r="J422" s="151">
        <v>78401253</v>
      </c>
      <c r="K422" s="152">
        <v>23</v>
      </c>
      <c r="L422" s="153">
        <v>22</v>
      </c>
      <c r="M422" s="148">
        <v>36608654</v>
      </c>
      <c r="N422" s="149">
        <v>92</v>
      </c>
      <c r="O422" s="150">
        <v>89</v>
      </c>
      <c r="P422" s="151">
        <v>45098102</v>
      </c>
      <c r="Q422" s="152">
        <v>235</v>
      </c>
      <c r="R422" s="153">
        <v>232</v>
      </c>
      <c r="S422" s="148">
        <v>56099333</v>
      </c>
      <c r="T422" s="149">
        <v>21</v>
      </c>
      <c r="U422" s="150">
        <v>21</v>
      </c>
      <c r="V422" s="151">
        <v>17191523</v>
      </c>
      <c r="W422" s="152">
        <v>341</v>
      </c>
      <c r="X422" s="153">
        <v>340</v>
      </c>
      <c r="Y422" s="148">
        <v>3908</v>
      </c>
      <c r="Z422" s="149">
        <v>281</v>
      </c>
      <c r="AA422" s="150">
        <v>277</v>
      </c>
      <c r="AB422" s="151">
        <v>257</v>
      </c>
      <c r="AC422" s="156">
        <v>390</v>
      </c>
      <c r="AD422" s="146">
        <v>0</v>
      </c>
      <c r="AE422" s="157">
        <v>84.6</v>
      </c>
      <c r="AF422" s="158">
        <v>15.4</v>
      </c>
    </row>
    <row r="423" spans="1:32" s="3" customFormat="1" ht="18.75" customHeight="1">
      <c r="A423" s="174">
        <v>421</v>
      </c>
      <c r="B423" s="175" t="s">
        <v>3813</v>
      </c>
      <c r="C423" s="176" t="s">
        <v>570</v>
      </c>
      <c r="D423" s="177" t="s">
        <v>3815</v>
      </c>
      <c r="E423" s="178" t="s">
        <v>3813</v>
      </c>
      <c r="F423" s="179">
        <v>417</v>
      </c>
      <c r="G423" s="180">
        <v>48818653</v>
      </c>
      <c r="H423" s="181">
        <v>457</v>
      </c>
      <c r="I423" s="182">
        <v>453</v>
      </c>
      <c r="J423" s="183">
        <v>49303229</v>
      </c>
      <c r="K423" s="184" t="s">
        <v>3813</v>
      </c>
      <c r="L423" s="185" t="s">
        <v>3813</v>
      </c>
      <c r="M423" s="191" t="s">
        <v>3813</v>
      </c>
      <c r="N423" s="181">
        <v>423</v>
      </c>
      <c r="O423" s="182">
        <v>419</v>
      </c>
      <c r="P423" s="183">
        <v>8505560</v>
      </c>
      <c r="Q423" s="184">
        <v>367</v>
      </c>
      <c r="R423" s="185">
        <v>364</v>
      </c>
      <c r="S423" s="180">
        <v>38047505</v>
      </c>
      <c r="T423" s="181" t="s">
        <v>3813</v>
      </c>
      <c r="U423" s="182" t="s">
        <v>3813</v>
      </c>
      <c r="V423" s="192" t="s">
        <v>3813</v>
      </c>
      <c r="W423" s="184">
        <v>255</v>
      </c>
      <c r="X423" s="185">
        <v>254</v>
      </c>
      <c r="Y423" s="180">
        <v>11587</v>
      </c>
      <c r="Z423" s="181">
        <v>324</v>
      </c>
      <c r="AA423" s="182">
        <v>320</v>
      </c>
      <c r="AB423" s="183">
        <v>212</v>
      </c>
      <c r="AC423" s="186">
        <v>342</v>
      </c>
      <c r="AD423" s="178">
        <v>0</v>
      </c>
      <c r="AE423" s="187">
        <v>100</v>
      </c>
      <c r="AF423" s="188">
        <v>0</v>
      </c>
    </row>
    <row r="424" spans="1:32" s="3" customFormat="1" ht="18.75" customHeight="1">
      <c r="A424" s="159">
        <v>422</v>
      </c>
      <c r="B424" s="160" t="s">
        <v>3813</v>
      </c>
      <c r="C424" s="161" t="s">
        <v>571</v>
      </c>
      <c r="D424" s="162" t="s">
        <v>3815</v>
      </c>
      <c r="E424" s="163" t="s">
        <v>3813</v>
      </c>
      <c r="F424" s="164">
        <v>418</v>
      </c>
      <c r="G424" s="165">
        <v>48764067</v>
      </c>
      <c r="H424" s="166">
        <v>399</v>
      </c>
      <c r="I424" s="167">
        <v>395</v>
      </c>
      <c r="J424" s="168">
        <v>55608669</v>
      </c>
      <c r="K424" s="169">
        <v>365</v>
      </c>
      <c r="L424" s="170">
        <v>363</v>
      </c>
      <c r="M424" s="165">
        <v>7826728</v>
      </c>
      <c r="N424" s="166">
        <v>477</v>
      </c>
      <c r="O424" s="167">
        <v>473</v>
      </c>
      <c r="P424" s="168">
        <v>2617966</v>
      </c>
      <c r="Q424" s="169">
        <v>220</v>
      </c>
      <c r="R424" s="170">
        <v>217</v>
      </c>
      <c r="S424" s="165">
        <v>58982249</v>
      </c>
      <c r="T424" s="166">
        <v>366</v>
      </c>
      <c r="U424" s="167">
        <v>363</v>
      </c>
      <c r="V424" s="168">
        <v>-1120092</v>
      </c>
      <c r="W424" s="169">
        <v>406</v>
      </c>
      <c r="X424" s="170">
        <v>405</v>
      </c>
      <c r="Y424" s="165">
        <v>326</v>
      </c>
      <c r="Z424" s="166">
        <v>259</v>
      </c>
      <c r="AA424" s="167">
        <v>255</v>
      </c>
      <c r="AB424" s="168">
        <v>286</v>
      </c>
      <c r="AC424" s="171">
        <v>313</v>
      </c>
      <c r="AD424" s="163">
        <v>0</v>
      </c>
      <c r="AE424" s="172">
        <v>100</v>
      </c>
      <c r="AF424" s="173">
        <v>0</v>
      </c>
    </row>
    <row r="425" spans="1:32" s="3" customFormat="1" ht="18.75" customHeight="1">
      <c r="A425" s="29">
        <v>423</v>
      </c>
      <c r="B425" s="30">
        <v>310</v>
      </c>
      <c r="C425" s="31" t="s">
        <v>572</v>
      </c>
      <c r="D425" s="32" t="s">
        <v>3376</v>
      </c>
      <c r="E425" s="42" t="s">
        <v>3813</v>
      </c>
      <c r="F425" s="44">
        <v>419</v>
      </c>
      <c r="G425" s="35">
        <v>48729651</v>
      </c>
      <c r="H425" s="36">
        <v>467</v>
      </c>
      <c r="I425" s="37">
        <v>463</v>
      </c>
      <c r="J425" s="38">
        <v>48729651</v>
      </c>
      <c r="K425" s="39">
        <v>409</v>
      </c>
      <c r="L425" s="40">
        <v>407</v>
      </c>
      <c r="M425" s="35">
        <v>5634393</v>
      </c>
      <c r="N425" s="36">
        <v>253</v>
      </c>
      <c r="O425" s="37">
        <v>249</v>
      </c>
      <c r="P425" s="38">
        <v>21759180</v>
      </c>
      <c r="Q425" s="39">
        <v>398</v>
      </c>
      <c r="R425" s="40">
        <v>395</v>
      </c>
      <c r="S425" s="35">
        <v>34401357</v>
      </c>
      <c r="T425" s="36">
        <v>231</v>
      </c>
      <c r="U425" s="37">
        <v>229</v>
      </c>
      <c r="V425" s="38">
        <v>1643740</v>
      </c>
      <c r="W425" s="39">
        <v>423</v>
      </c>
      <c r="X425" s="40">
        <v>422</v>
      </c>
      <c r="Y425" s="35">
        <v>101</v>
      </c>
      <c r="Z425" s="36">
        <v>457</v>
      </c>
      <c r="AA425" s="37">
        <v>453</v>
      </c>
      <c r="AB425" s="38">
        <v>74</v>
      </c>
      <c r="AC425" s="94">
        <v>313</v>
      </c>
      <c r="AD425" s="42">
        <v>0</v>
      </c>
      <c r="AE425" s="34">
        <v>100</v>
      </c>
      <c r="AF425" s="43">
        <v>0</v>
      </c>
    </row>
    <row r="426" spans="1:32" s="3" customFormat="1" ht="18.75" customHeight="1">
      <c r="A426" s="29">
        <v>424</v>
      </c>
      <c r="B426" s="30" t="s">
        <v>3813</v>
      </c>
      <c r="C426" s="31" t="s">
        <v>573</v>
      </c>
      <c r="D426" s="32" t="s">
        <v>3367</v>
      </c>
      <c r="E426" s="33" t="s">
        <v>3813</v>
      </c>
      <c r="F426" s="34">
        <v>420</v>
      </c>
      <c r="G426" s="35">
        <v>48651102</v>
      </c>
      <c r="H426" s="36">
        <v>363</v>
      </c>
      <c r="I426" s="37">
        <v>360</v>
      </c>
      <c r="J426" s="38">
        <v>58692247</v>
      </c>
      <c r="K426" s="39" t="s">
        <v>3813</v>
      </c>
      <c r="L426" s="40" t="s">
        <v>3813</v>
      </c>
      <c r="M426" s="41" t="s">
        <v>3813</v>
      </c>
      <c r="N426" s="36" t="s">
        <v>3813</v>
      </c>
      <c r="O426" s="37" t="s">
        <v>3813</v>
      </c>
      <c r="P426" s="59" t="s">
        <v>3813</v>
      </c>
      <c r="Q426" s="39" t="s">
        <v>3813</v>
      </c>
      <c r="R426" s="40" t="s">
        <v>3813</v>
      </c>
      <c r="S426" s="41" t="s">
        <v>3813</v>
      </c>
      <c r="T426" s="36" t="s">
        <v>3813</v>
      </c>
      <c r="U426" s="37" t="s">
        <v>3813</v>
      </c>
      <c r="V426" s="59" t="s">
        <v>3813</v>
      </c>
      <c r="W426" s="39">
        <v>136</v>
      </c>
      <c r="X426" s="40">
        <v>135</v>
      </c>
      <c r="Y426" s="35">
        <v>26203</v>
      </c>
      <c r="Z426" s="36" t="s">
        <v>3813</v>
      </c>
      <c r="AA426" s="37" t="s">
        <v>3813</v>
      </c>
      <c r="AB426" s="59" t="s">
        <v>3813</v>
      </c>
      <c r="AC426" s="94">
        <v>383</v>
      </c>
      <c r="AD426" s="42">
        <v>0</v>
      </c>
      <c r="AE426" s="34">
        <v>0</v>
      </c>
      <c r="AF426" s="43">
        <v>100</v>
      </c>
    </row>
    <row r="427" spans="1:32" s="3" customFormat="1" ht="18.75" customHeight="1">
      <c r="A427" s="142">
        <v>425</v>
      </c>
      <c r="B427" s="143">
        <v>428</v>
      </c>
      <c r="C427" s="144" t="s">
        <v>574</v>
      </c>
      <c r="D427" s="145" t="s">
        <v>3815</v>
      </c>
      <c r="E427" s="146" t="s">
        <v>3813</v>
      </c>
      <c r="F427" s="147">
        <v>421</v>
      </c>
      <c r="G427" s="148">
        <v>48646813</v>
      </c>
      <c r="H427" s="149">
        <v>463</v>
      </c>
      <c r="I427" s="150">
        <v>459</v>
      </c>
      <c r="J427" s="151">
        <v>48981783</v>
      </c>
      <c r="K427" s="152">
        <v>192</v>
      </c>
      <c r="L427" s="153">
        <v>190</v>
      </c>
      <c r="M427" s="148">
        <v>15108843</v>
      </c>
      <c r="N427" s="149">
        <v>222</v>
      </c>
      <c r="O427" s="150">
        <v>218</v>
      </c>
      <c r="P427" s="151">
        <v>24127160</v>
      </c>
      <c r="Q427" s="152">
        <v>238</v>
      </c>
      <c r="R427" s="153">
        <v>235</v>
      </c>
      <c r="S427" s="148">
        <v>55061910</v>
      </c>
      <c r="T427" s="149">
        <v>389</v>
      </c>
      <c r="U427" s="150">
        <v>386</v>
      </c>
      <c r="V427" s="151">
        <v>-2372074</v>
      </c>
      <c r="W427" s="152">
        <v>379</v>
      </c>
      <c r="X427" s="153">
        <v>378</v>
      </c>
      <c r="Y427" s="148">
        <v>1517</v>
      </c>
      <c r="Z427" s="149">
        <v>266</v>
      </c>
      <c r="AA427" s="150">
        <v>262</v>
      </c>
      <c r="AB427" s="151">
        <v>275</v>
      </c>
      <c r="AC427" s="156">
        <v>356</v>
      </c>
      <c r="AD427" s="146">
        <v>0</v>
      </c>
      <c r="AE427" s="157">
        <v>100</v>
      </c>
      <c r="AF427" s="158">
        <v>0</v>
      </c>
    </row>
    <row r="428" spans="1:32" s="3" customFormat="1" ht="18.75" customHeight="1">
      <c r="A428" s="174">
        <v>426</v>
      </c>
      <c r="B428" s="175">
        <v>317</v>
      </c>
      <c r="C428" s="176" t="s">
        <v>575</v>
      </c>
      <c r="D428" s="177" t="s">
        <v>3815</v>
      </c>
      <c r="E428" s="178" t="s">
        <v>3813</v>
      </c>
      <c r="F428" s="179">
        <v>422</v>
      </c>
      <c r="G428" s="180">
        <v>48597761</v>
      </c>
      <c r="H428" s="181">
        <v>391</v>
      </c>
      <c r="I428" s="182">
        <v>387</v>
      </c>
      <c r="J428" s="183">
        <v>56409605</v>
      </c>
      <c r="K428" s="184">
        <v>372</v>
      </c>
      <c r="L428" s="185">
        <v>370</v>
      </c>
      <c r="M428" s="180">
        <v>7685245</v>
      </c>
      <c r="N428" s="181">
        <v>107</v>
      </c>
      <c r="O428" s="182">
        <v>104</v>
      </c>
      <c r="P428" s="183">
        <v>41068780</v>
      </c>
      <c r="Q428" s="184">
        <v>137</v>
      </c>
      <c r="R428" s="185">
        <v>135</v>
      </c>
      <c r="S428" s="180">
        <v>80366169</v>
      </c>
      <c r="T428" s="181">
        <v>274</v>
      </c>
      <c r="U428" s="182">
        <v>272</v>
      </c>
      <c r="V428" s="183">
        <v>853212</v>
      </c>
      <c r="W428" s="184">
        <v>440</v>
      </c>
      <c r="X428" s="185">
        <v>439</v>
      </c>
      <c r="Y428" s="180">
        <v>9</v>
      </c>
      <c r="Z428" s="181">
        <v>152</v>
      </c>
      <c r="AA428" s="182">
        <v>150</v>
      </c>
      <c r="AB428" s="183">
        <v>450</v>
      </c>
      <c r="AC428" s="186">
        <v>322</v>
      </c>
      <c r="AD428" s="178">
        <v>0</v>
      </c>
      <c r="AE428" s="187">
        <v>100</v>
      </c>
      <c r="AF428" s="188">
        <v>0</v>
      </c>
    </row>
    <row r="429" spans="1:32" s="3" customFormat="1" ht="18.75" customHeight="1">
      <c r="A429" s="159">
        <v>427</v>
      </c>
      <c r="B429" s="160">
        <v>341</v>
      </c>
      <c r="C429" s="161" t="s">
        <v>576</v>
      </c>
      <c r="D429" s="162" t="s">
        <v>3815</v>
      </c>
      <c r="E429" s="163" t="s">
        <v>3813</v>
      </c>
      <c r="F429" s="164">
        <v>423</v>
      </c>
      <c r="G429" s="165">
        <v>48517714</v>
      </c>
      <c r="H429" s="166">
        <v>451</v>
      </c>
      <c r="I429" s="167">
        <v>447</v>
      </c>
      <c r="J429" s="168">
        <v>49806379</v>
      </c>
      <c r="K429" s="169">
        <v>381</v>
      </c>
      <c r="L429" s="170">
        <v>379</v>
      </c>
      <c r="M429" s="165">
        <v>6994135</v>
      </c>
      <c r="N429" s="166">
        <v>488</v>
      </c>
      <c r="O429" s="167">
        <v>484</v>
      </c>
      <c r="P429" s="168">
        <v>268782</v>
      </c>
      <c r="Q429" s="169">
        <v>407</v>
      </c>
      <c r="R429" s="170">
        <v>404</v>
      </c>
      <c r="S429" s="165">
        <v>33032287</v>
      </c>
      <c r="T429" s="166">
        <v>400</v>
      </c>
      <c r="U429" s="167">
        <v>397</v>
      </c>
      <c r="V429" s="168">
        <v>-3110903</v>
      </c>
      <c r="W429" s="169">
        <v>185</v>
      </c>
      <c r="X429" s="170">
        <v>184</v>
      </c>
      <c r="Y429" s="165">
        <v>19801</v>
      </c>
      <c r="Z429" s="166">
        <v>323</v>
      </c>
      <c r="AA429" s="167">
        <v>319</v>
      </c>
      <c r="AB429" s="168">
        <v>214</v>
      </c>
      <c r="AC429" s="171">
        <v>341</v>
      </c>
      <c r="AD429" s="163">
        <v>0</v>
      </c>
      <c r="AE429" s="172">
        <v>100</v>
      </c>
      <c r="AF429" s="173">
        <v>0</v>
      </c>
    </row>
    <row r="430" spans="1:32" s="3" customFormat="1" ht="18.75" customHeight="1">
      <c r="A430" s="159">
        <v>428</v>
      </c>
      <c r="B430" s="195">
        <v>411</v>
      </c>
      <c r="C430" s="161" t="s">
        <v>577</v>
      </c>
      <c r="D430" s="162" t="s">
        <v>3815</v>
      </c>
      <c r="E430" s="163" t="s">
        <v>3813</v>
      </c>
      <c r="F430" s="164">
        <v>424</v>
      </c>
      <c r="G430" s="165">
        <v>48509441</v>
      </c>
      <c r="H430" s="166">
        <v>308</v>
      </c>
      <c r="I430" s="167">
        <v>305</v>
      </c>
      <c r="J430" s="168">
        <v>64614268</v>
      </c>
      <c r="K430" s="169">
        <v>165</v>
      </c>
      <c r="L430" s="170">
        <v>163</v>
      </c>
      <c r="M430" s="165">
        <v>15868312</v>
      </c>
      <c r="N430" s="166">
        <v>279</v>
      </c>
      <c r="O430" s="167">
        <v>275</v>
      </c>
      <c r="P430" s="168">
        <v>19601289</v>
      </c>
      <c r="Q430" s="169">
        <v>234</v>
      </c>
      <c r="R430" s="170">
        <v>231</v>
      </c>
      <c r="S430" s="165">
        <v>56124526</v>
      </c>
      <c r="T430" s="166">
        <v>297</v>
      </c>
      <c r="U430" s="167">
        <v>295</v>
      </c>
      <c r="V430" s="168">
        <v>562596</v>
      </c>
      <c r="W430" s="169">
        <v>161</v>
      </c>
      <c r="X430" s="170">
        <v>160</v>
      </c>
      <c r="Y430" s="165">
        <v>23629</v>
      </c>
      <c r="Z430" s="166">
        <v>348</v>
      </c>
      <c r="AA430" s="167">
        <v>344</v>
      </c>
      <c r="AB430" s="168">
        <v>187</v>
      </c>
      <c r="AC430" s="171">
        <v>371</v>
      </c>
      <c r="AD430" s="163">
        <v>0</v>
      </c>
      <c r="AE430" s="172">
        <v>100</v>
      </c>
      <c r="AF430" s="173">
        <v>0</v>
      </c>
    </row>
    <row r="431" spans="1:32" s="3" customFormat="1" ht="18.75" customHeight="1">
      <c r="A431" s="29">
        <v>429</v>
      </c>
      <c r="B431" s="30">
        <v>282</v>
      </c>
      <c r="C431" s="31" t="s">
        <v>578</v>
      </c>
      <c r="D431" s="32" t="s">
        <v>1738</v>
      </c>
      <c r="E431" s="42" t="s">
        <v>3813</v>
      </c>
      <c r="F431" s="44">
        <v>425</v>
      </c>
      <c r="G431" s="35">
        <v>48450193</v>
      </c>
      <c r="H431" s="36">
        <v>460</v>
      </c>
      <c r="I431" s="37">
        <v>456</v>
      </c>
      <c r="J431" s="38">
        <v>49141166</v>
      </c>
      <c r="K431" s="39">
        <v>461</v>
      </c>
      <c r="L431" s="40">
        <v>458</v>
      </c>
      <c r="M431" s="35">
        <v>2363543</v>
      </c>
      <c r="N431" s="36">
        <v>430</v>
      </c>
      <c r="O431" s="37">
        <v>426</v>
      </c>
      <c r="P431" s="38">
        <v>8131936</v>
      </c>
      <c r="Q431" s="39">
        <v>474</v>
      </c>
      <c r="R431" s="40">
        <v>470</v>
      </c>
      <c r="S431" s="35">
        <v>23214385</v>
      </c>
      <c r="T431" s="36">
        <v>456</v>
      </c>
      <c r="U431" s="37">
        <v>453</v>
      </c>
      <c r="V431" s="38">
        <v>-8823594</v>
      </c>
      <c r="W431" s="39">
        <v>402</v>
      </c>
      <c r="X431" s="40">
        <v>401</v>
      </c>
      <c r="Y431" s="35">
        <v>436</v>
      </c>
      <c r="Z431" s="36">
        <v>312</v>
      </c>
      <c r="AA431" s="37">
        <v>308</v>
      </c>
      <c r="AB431" s="38">
        <v>230</v>
      </c>
      <c r="AC431" s="94">
        <v>311</v>
      </c>
      <c r="AD431" s="42">
        <v>0</v>
      </c>
      <c r="AE431" s="34">
        <v>100</v>
      </c>
      <c r="AF431" s="43">
        <v>0</v>
      </c>
    </row>
    <row r="432" spans="1:32" s="3" customFormat="1" ht="18.75" customHeight="1">
      <c r="A432" s="45">
        <v>430</v>
      </c>
      <c r="B432" s="46" t="s">
        <v>3813</v>
      </c>
      <c r="C432" s="47" t="s">
        <v>579</v>
      </c>
      <c r="D432" s="48" t="s">
        <v>465</v>
      </c>
      <c r="E432" s="65" t="s">
        <v>3813</v>
      </c>
      <c r="F432" s="57">
        <v>426</v>
      </c>
      <c r="G432" s="51">
        <v>48301231</v>
      </c>
      <c r="H432" s="52">
        <v>369</v>
      </c>
      <c r="I432" s="53">
        <v>366</v>
      </c>
      <c r="J432" s="54">
        <v>58448329</v>
      </c>
      <c r="K432" s="55">
        <v>363</v>
      </c>
      <c r="L432" s="56">
        <v>361</v>
      </c>
      <c r="M432" s="51">
        <v>7850355</v>
      </c>
      <c r="N432" s="52">
        <v>483</v>
      </c>
      <c r="O432" s="53">
        <v>479</v>
      </c>
      <c r="P432" s="54">
        <v>1605315</v>
      </c>
      <c r="Q432" s="55">
        <v>414</v>
      </c>
      <c r="R432" s="56">
        <v>411</v>
      </c>
      <c r="S432" s="51">
        <v>32344775</v>
      </c>
      <c r="T432" s="52">
        <v>222</v>
      </c>
      <c r="U432" s="53">
        <v>220</v>
      </c>
      <c r="V432" s="54">
        <v>1826647</v>
      </c>
      <c r="W432" s="55">
        <v>285</v>
      </c>
      <c r="X432" s="56">
        <v>284</v>
      </c>
      <c r="Y432" s="51">
        <v>8354</v>
      </c>
      <c r="Z432" s="52">
        <v>497</v>
      </c>
      <c r="AA432" s="53">
        <v>493</v>
      </c>
      <c r="AB432" s="54">
        <v>35</v>
      </c>
      <c r="AC432" s="95">
        <v>311</v>
      </c>
      <c r="AD432" s="49">
        <v>0</v>
      </c>
      <c r="AE432" s="57">
        <v>100</v>
      </c>
      <c r="AF432" s="58">
        <v>0</v>
      </c>
    </row>
    <row r="433" spans="1:32" s="3" customFormat="1" ht="18.75" customHeight="1">
      <c r="A433" s="174">
        <v>431</v>
      </c>
      <c r="B433" s="175">
        <v>120</v>
      </c>
      <c r="C433" s="176" t="s">
        <v>580</v>
      </c>
      <c r="D433" s="177" t="s">
        <v>3815</v>
      </c>
      <c r="E433" s="178" t="s">
        <v>3813</v>
      </c>
      <c r="F433" s="179">
        <v>427</v>
      </c>
      <c r="G433" s="180">
        <v>48185155</v>
      </c>
      <c r="H433" s="181">
        <v>431</v>
      </c>
      <c r="I433" s="182">
        <v>427</v>
      </c>
      <c r="J433" s="183">
        <v>51990313</v>
      </c>
      <c r="K433" s="184">
        <v>338</v>
      </c>
      <c r="L433" s="185">
        <v>336</v>
      </c>
      <c r="M433" s="180">
        <v>8606628</v>
      </c>
      <c r="N433" s="181">
        <v>371</v>
      </c>
      <c r="O433" s="182">
        <v>367</v>
      </c>
      <c r="P433" s="183">
        <v>12994299</v>
      </c>
      <c r="Q433" s="184">
        <v>372</v>
      </c>
      <c r="R433" s="185">
        <v>369</v>
      </c>
      <c r="S433" s="180">
        <v>37064415</v>
      </c>
      <c r="T433" s="181">
        <v>377</v>
      </c>
      <c r="U433" s="182">
        <v>374</v>
      </c>
      <c r="V433" s="183">
        <v>-1488486</v>
      </c>
      <c r="W433" s="184">
        <v>106</v>
      </c>
      <c r="X433" s="185">
        <v>105</v>
      </c>
      <c r="Y433" s="180">
        <v>31862</v>
      </c>
      <c r="Z433" s="181">
        <v>67</v>
      </c>
      <c r="AA433" s="182">
        <v>65</v>
      </c>
      <c r="AB433" s="183">
        <v>677</v>
      </c>
      <c r="AC433" s="186">
        <v>322</v>
      </c>
      <c r="AD433" s="178">
        <v>0</v>
      </c>
      <c r="AE433" s="187">
        <v>0</v>
      </c>
      <c r="AF433" s="188">
        <v>100</v>
      </c>
    </row>
    <row r="434" spans="1:32" s="3" customFormat="1" ht="18.75" customHeight="1">
      <c r="A434" s="159">
        <v>432</v>
      </c>
      <c r="B434" s="160" t="s">
        <v>3813</v>
      </c>
      <c r="C434" s="161" t="s">
        <v>1094</v>
      </c>
      <c r="D434" s="162" t="s">
        <v>3815</v>
      </c>
      <c r="E434" s="163" t="s">
        <v>3813</v>
      </c>
      <c r="F434" s="164">
        <v>428</v>
      </c>
      <c r="G434" s="165">
        <v>48170734</v>
      </c>
      <c r="H434" s="166">
        <v>41</v>
      </c>
      <c r="I434" s="167">
        <v>41</v>
      </c>
      <c r="J434" s="168">
        <v>108472293</v>
      </c>
      <c r="K434" s="169">
        <v>65</v>
      </c>
      <c r="L434" s="170">
        <v>64</v>
      </c>
      <c r="M434" s="165">
        <v>26648593</v>
      </c>
      <c r="N434" s="166">
        <v>196</v>
      </c>
      <c r="O434" s="167">
        <v>192</v>
      </c>
      <c r="P434" s="168">
        <v>26368303</v>
      </c>
      <c r="Q434" s="169">
        <v>195</v>
      </c>
      <c r="R434" s="170">
        <v>192</v>
      </c>
      <c r="S434" s="165">
        <v>65145596</v>
      </c>
      <c r="T434" s="166">
        <v>135</v>
      </c>
      <c r="U434" s="167">
        <v>133</v>
      </c>
      <c r="V434" s="168">
        <v>4621127</v>
      </c>
      <c r="W434" s="169">
        <v>140</v>
      </c>
      <c r="X434" s="170">
        <v>139</v>
      </c>
      <c r="Y434" s="165">
        <v>25945</v>
      </c>
      <c r="Z434" s="166">
        <v>196</v>
      </c>
      <c r="AA434" s="167">
        <v>193</v>
      </c>
      <c r="AB434" s="168">
        <v>372</v>
      </c>
      <c r="AC434" s="171">
        <v>383</v>
      </c>
      <c r="AD434" s="163">
        <v>0</v>
      </c>
      <c r="AE434" s="172">
        <v>100</v>
      </c>
      <c r="AF434" s="173">
        <v>0</v>
      </c>
    </row>
    <row r="435" spans="1:32" s="3" customFormat="1" ht="18.75" customHeight="1">
      <c r="A435" s="159">
        <v>433</v>
      </c>
      <c r="B435" s="160">
        <v>392</v>
      </c>
      <c r="C435" s="161" t="s">
        <v>2068</v>
      </c>
      <c r="D435" s="162" t="s">
        <v>3815</v>
      </c>
      <c r="E435" s="163" t="s">
        <v>3813</v>
      </c>
      <c r="F435" s="164">
        <v>429</v>
      </c>
      <c r="G435" s="165">
        <v>48048174</v>
      </c>
      <c r="H435" s="166">
        <v>453</v>
      </c>
      <c r="I435" s="167">
        <v>449</v>
      </c>
      <c r="J435" s="168">
        <v>49499583</v>
      </c>
      <c r="K435" s="169">
        <v>343</v>
      </c>
      <c r="L435" s="170">
        <v>341</v>
      </c>
      <c r="M435" s="165">
        <v>8533565</v>
      </c>
      <c r="N435" s="166">
        <v>201</v>
      </c>
      <c r="O435" s="167">
        <v>197</v>
      </c>
      <c r="P435" s="168">
        <v>25819631</v>
      </c>
      <c r="Q435" s="169">
        <v>358</v>
      </c>
      <c r="R435" s="170">
        <v>355</v>
      </c>
      <c r="S435" s="165">
        <v>39252517</v>
      </c>
      <c r="T435" s="166">
        <v>183</v>
      </c>
      <c r="U435" s="167">
        <v>181</v>
      </c>
      <c r="V435" s="168">
        <v>2766408</v>
      </c>
      <c r="W435" s="169">
        <v>382</v>
      </c>
      <c r="X435" s="170">
        <v>381</v>
      </c>
      <c r="Y435" s="165">
        <v>1491</v>
      </c>
      <c r="Z435" s="166">
        <v>319</v>
      </c>
      <c r="AA435" s="167">
        <v>315</v>
      </c>
      <c r="AB435" s="168">
        <v>220</v>
      </c>
      <c r="AC435" s="171">
        <v>321</v>
      </c>
      <c r="AD435" s="163">
        <v>0</v>
      </c>
      <c r="AE435" s="172">
        <v>100</v>
      </c>
      <c r="AF435" s="173">
        <v>0</v>
      </c>
    </row>
    <row r="436" spans="1:32" s="3" customFormat="1" ht="18.75" customHeight="1">
      <c r="A436" s="29">
        <v>434</v>
      </c>
      <c r="B436" s="30">
        <v>365</v>
      </c>
      <c r="C436" s="31" t="s">
        <v>2069</v>
      </c>
      <c r="D436" s="32" t="s">
        <v>3373</v>
      </c>
      <c r="E436" s="42" t="s">
        <v>3813</v>
      </c>
      <c r="F436" s="44">
        <v>430</v>
      </c>
      <c r="G436" s="35">
        <v>48036104</v>
      </c>
      <c r="H436" s="36">
        <v>471</v>
      </c>
      <c r="I436" s="37">
        <v>467</v>
      </c>
      <c r="J436" s="38">
        <v>48218429</v>
      </c>
      <c r="K436" s="39">
        <v>194</v>
      </c>
      <c r="L436" s="40">
        <v>192</v>
      </c>
      <c r="M436" s="35">
        <v>15078574</v>
      </c>
      <c r="N436" s="36">
        <v>250</v>
      </c>
      <c r="O436" s="37">
        <v>246</v>
      </c>
      <c r="P436" s="38">
        <v>21989554</v>
      </c>
      <c r="Q436" s="39">
        <v>228</v>
      </c>
      <c r="R436" s="40">
        <v>225</v>
      </c>
      <c r="S436" s="35">
        <v>57066702</v>
      </c>
      <c r="T436" s="36">
        <v>424</v>
      </c>
      <c r="U436" s="37">
        <v>421</v>
      </c>
      <c r="V436" s="38">
        <v>-4353540</v>
      </c>
      <c r="W436" s="39">
        <v>176</v>
      </c>
      <c r="X436" s="40">
        <v>175</v>
      </c>
      <c r="Y436" s="35">
        <v>21502</v>
      </c>
      <c r="Z436" s="36">
        <v>278</v>
      </c>
      <c r="AA436" s="37">
        <v>274</v>
      </c>
      <c r="AB436" s="38">
        <v>260</v>
      </c>
      <c r="AC436" s="94">
        <v>321</v>
      </c>
      <c r="AD436" s="42">
        <v>0</v>
      </c>
      <c r="AE436" s="34">
        <v>100</v>
      </c>
      <c r="AF436" s="43">
        <v>0</v>
      </c>
    </row>
    <row r="437" spans="1:32" s="3" customFormat="1" ht="18.75" customHeight="1">
      <c r="A437" s="142">
        <v>435</v>
      </c>
      <c r="B437" s="143">
        <v>307</v>
      </c>
      <c r="C437" s="144" t="s">
        <v>2070</v>
      </c>
      <c r="D437" s="145" t="s">
        <v>3815</v>
      </c>
      <c r="E437" s="146" t="s">
        <v>3813</v>
      </c>
      <c r="F437" s="147">
        <v>431</v>
      </c>
      <c r="G437" s="148">
        <v>47996032</v>
      </c>
      <c r="H437" s="149">
        <v>174</v>
      </c>
      <c r="I437" s="150">
        <v>173</v>
      </c>
      <c r="J437" s="151">
        <v>83018991</v>
      </c>
      <c r="K437" s="152">
        <v>255</v>
      </c>
      <c r="L437" s="153">
        <v>253</v>
      </c>
      <c r="M437" s="148">
        <v>11978622</v>
      </c>
      <c r="N437" s="149">
        <v>435</v>
      </c>
      <c r="O437" s="150">
        <v>431</v>
      </c>
      <c r="P437" s="151">
        <v>7771588</v>
      </c>
      <c r="Q437" s="152">
        <v>176</v>
      </c>
      <c r="R437" s="153">
        <v>173</v>
      </c>
      <c r="S437" s="148">
        <v>71451571</v>
      </c>
      <c r="T437" s="149">
        <v>487</v>
      </c>
      <c r="U437" s="150">
        <v>484</v>
      </c>
      <c r="V437" s="151">
        <v>-23344306</v>
      </c>
      <c r="W437" s="152">
        <v>124</v>
      </c>
      <c r="X437" s="153">
        <v>123</v>
      </c>
      <c r="Y437" s="148">
        <v>27214</v>
      </c>
      <c r="Z437" s="149">
        <v>305</v>
      </c>
      <c r="AA437" s="150">
        <v>301</v>
      </c>
      <c r="AB437" s="151">
        <v>239</v>
      </c>
      <c r="AC437" s="156">
        <v>384</v>
      </c>
      <c r="AD437" s="146">
        <v>0</v>
      </c>
      <c r="AE437" s="157">
        <v>96.76</v>
      </c>
      <c r="AF437" s="158">
        <v>3.24</v>
      </c>
    </row>
    <row r="438" spans="1:32" s="3" customFormat="1" ht="18.75" customHeight="1">
      <c r="A438" s="15">
        <v>436</v>
      </c>
      <c r="B438" s="16">
        <v>414</v>
      </c>
      <c r="C438" s="17" t="s">
        <v>2071</v>
      </c>
      <c r="D438" s="18" t="s">
        <v>3816</v>
      </c>
      <c r="E438" s="19" t="s">
        <v>3813</v>
      </c>
      <c r="F438" s="20">
        <v>432</v>
      </c>
      <c r="G438" s="21">
        <v>47960131</v>
      </c>
      <c r="H438" s="22">
        <v>205</v>
      </c>
      <c r="I438" s="23">
        <v>202</v>
      </c>
      <c r="J438" s="24">
        <v>78665949</v>
      </c>
      <c r="K438" s="25">
        <v>346</v>
      </c>
      <c r="L438" s="26">
        <v>344</v>
      </c>
      <c r="M438" s="21">
        <v>8454320</v>
      </c>
      <c r="N438" s="22">
        <v>89</v>
      </c>
      <c r="O438" s="23">
        <v>87</v>
      </c>
      <c r="P438" s="24">
        <v>46748599</v>
      </c>
      <c r="Q438" s="25">
        <v>210</v>
      </c>
      <c r="R438" s="26">
        <v>207</v>
      </c>
      <c r="S438" s="21">
        <v>62283672</v>
      </c>
      <c r="T438" s="22">
        <v>164</v>
      </c>
      <c r="U438" s="23">
        <v>162</v>
      </c>
      <c r="V438" s="24">
        <v>3383386</v>
      </c>
      <c r="W438" s="25">
        <v>221</v>
      </c>
      <c r="X438" s="26">
        <v>220</v>
      </c>
      <c r="Y438" s="21">
        <v>15072</v>
      </c>
      <c r="Z438" s="22">
        <v>298</v>
      </c>
      <c r="AA438" s="23">
        <v>294</v>
      </c>
      <c r="AB438" s="24">
        <v>245</v>
      </c>
      <c r="AC438" s="93">
        <v>352</v>
      </c>
      <c r="AD438" s="19">
        <v>0</v>
      </c>
      <c r="AE438" s="27">
        <v>100</v>
      </c>
      <c r="AF438" s="28">
        <v>0</v>
      </c>
    </row>
    <row r="439" spans="1:32" s="3" customFormat="1" ht="18.75" customHeight="1">
      <c r="A439" s="29">
        <v>437</v>
      </c>
      <c r="B439" s="30" t="s">
        <v>3813</v>
      </c>
      <c r="C439" s="31" t="s">
        <v>2072</v>
      </c>
      <c r="D439" s="32" t="s">
        <v>3369</v>
      </c>
      <c r="E439" s="42" t="s">
        <v>3813</v>
      </c>
      <c r="F439" s="44">
        <v>433</v>
      </c>
      <c r="G439" s="35">
        <v>47933514</v>
      </c>
      <c r="H439" s="36">
        <v>458</v>
      </c>
      <c r="I439" s="37">
        <v>454</v>
      </c>
      <c r="J439" s="38">
        <v>49251414</v>
      </c>
      <c r="K439" s="39">
        <v>111</v>
      </c>
      <c r="L439" s="40">
        <v>109</v>
      </c>
      <c r="M439" s="35">
        <v>20718871</v>
      </c>
      <c r="N439" s="36">
        <v>140</v>
      </c>
      <c r="O439" s="37">
        <v>137</v>
      </c>
      <c r="P439" s="38">
        <v>34555792</v>
      </c>
      <c r="Q439" s="39">
        <v>294</v>
      </c>
      <c r="R439" s="40">
        <v>291</v>
      </c>
      <c r="S439" s="35">
        <v>47328975</v>
      </c>
      <c r="T439" s="36">
        <v>125</v>
      </c>
      <c r="U439" s="37">
        <v>123</v>
      </c>
      <c r="V439" s="38">
        <v>5258231</v>
      </c>
      <c r="W439" s="39">
        <v>414</v>
      </c>
      <c r="X439" s="40">
        <v>413</v>
      </c>
      <c r="Y439" s="35">
        <v>222</v>
      </c>
      <c r="Z439" s="36">
        <v>100</v>
      </c>
      <c r="AA439" s="37">
        <v>98</v>
      </c>
      <c r="AB439" s="38">
        <v>571</v>
      </c>
      <c r="AC439" s="94">
        <v>321</v>
      </c>
      <c r="AD439" s="42">
        <v>0</v>
      </c>
      <c r="AE439" s="34">
        <v>100</v>
      </c>
      <c r="AF439" s="43">
        <v>0</v>
      </c>
    </row>
    <row r="440" spans="1:32" s="3" customFormat="1" ht="18.75" customHeight="1">
      <c r="A440" s="29">
        <v>438</v>
      </c>
      <c r="B440" s="30" t="s">
        <v>3813</v>
      </c>
      <c r="C440" s="31" t="s">
        <v>2073</v>
      </c>
      <c r="D440" s="32" t="s">
        <v>465</v>
      </c>
      <c r="E440" s="42" t="s">
        <v>3813</v>
      </c>
      <c r="F440" s="44">
        <v>434</v>
      </c>
      <c r="G440" s="35">
        <v>47835719</v>
      </c>
      <c r="H440" s="36">
        <v>459</v>
      </c>
      <c r="I440" s="37">
        <v>455</v>
      </c>
      <c r="J440" s="38">
        <v>49154652</v>
      </c>
      <c r="K440" s="39">
        <v>396</v>
      </c>
      <c r="L440" s="40">
        <v>394</v>
      </c>
      <c r="M440" s="35">
        <v>6406722</v>
      </c>
      <c r="N440" s="36">
        <v>346</v>
      </c>
      <c r="O440" s="37">
        <v>342</v>
      </c>
      <c r="P440" s="38">
        <v>14721210</v>
      </c>
      <c r="Q440" s="39">
        <v>417</v>
      </c>
      <c r="R440" s="40">
        <v>414</v>
      </c>
      <c r="S440" s="35">
        <v>32041132</v>
      </c>
      <c r="T440" s="36">
        <v>163</v>
      </c>
      <c r="U440" s="37">
        <v>161</v>
      </c>
      <c r="V440" s="38">
        <v>3443532</v>
      </c>
      <c r="W440" s="39">
        <v>97</v>
      </c>
      <c r="X440" s="40">
        <v>96</v>
      </c>
      <c r="Y440" s="35">
        <v>33745</v>
      </c>
      <c r="Z440" s="36">
        <v>111</v>
      </c>
      <c r="AA440" s="37">
        <v>109</v>
      </c>
      <c r="AB440" s="38">
        <v>545</v>
      </c>
      <c r="AC440" s="94">
        <v>311</v>
      </c>
      <c r="AD440" s="42">
        <v>0</v>
      </c>
      <c r="AE440" s="34">
        <v>98</v>
      </c>
      <c r="AF440" s="43">
        <v>2</v>
      </c>
    </row>
    <row r="441" spans="1:32" s="3" customFormat="1" ht="18.75" customHeight="1">
      <c r="A441" s="159">
        <v>439</v>
      </c>
      <c r="B441" s="160">
        <v>407</v>
      </c>
      <c r="C441" s="161" t="s">
        <v>2074</v>
      </c>
      <c r="D441" s="162" t="s">
        <v>3815</v>
      </c>
      <c r="E441" s="163" t="s">
        <v>3813</v>
      </c>
      <c r="F441" s="164">
        <v>435</v>
      </c>
      <c r="G441" s="165">
        <v>47777865</v>
      </c>
      <c r="H441" s="166">
        <v>461</v>
      </c>
      <c r="I441" s="167">
        <v>457</v>
      </c>
      <c r="J441" s="168">
        <v>49119450</v>
      </c>
      <c r="K441" s="169">
        <v>144</v>
      </c>
      <c r="L441" s="170">
        <v>142</v>
      </c>
      <c r="M441" s="165">
        <v>17245824</v>
      </c>
      <c r="N441" s="166">
        <v>207</v>
      </c>
      <c r="O441" s="167">
        <v>203</v>
      </c>
      <c r="P441" s="168">
        <v>25394596</v>
      </c>
      <c r="Q441" s="169">
        <v>422</v>
      </c>
      <c r="R441" s="170">
        <v>419</v>
      </c>
      <c r="S441" s="165">
        <v>31646507</v>
      </c>
      <c r="T441" s="166">
        <v>129</v>
      </c>
      <c r="U441" s="167">
        <v>127</v>
      </c>
      <c r="V441" s="168">
        <v>4815395</v>
      </c>
      <c r="W441" s="169">
        <v>190</v>
      </c>
      <c r="X441" s="170">
        <v>189</v>
      </c>
      <c r="Y441" s="165">
        <v>19458</v>
      </c>
      <c r="Z441" s="166">
        <v>364</v>
      </c>
      <c r="AA441" s="167">
        <v>360</v>
      </c>
      <c r="AB441" s="168">
        <v>169</v>
      </c>
      <c r="AC441" s="171">
        <v>371</v>
      </c>
      <c r="AD441" s="163">
        <v>0</v>
      </c>
      <c r="AE441" s="172">
        <v>100</v>
      </c>
      <c r="AF441" s="173">
        <v>0</v>
      </c>
    </row>
    <row r="442" spans="1:32" s="3" customFormat="1" ht="18.75" customHeight="1">
      <c r="A442" s="45">
        <v>440</v>
      </c>
      <c r="B442" s="46" t="s">
        <v>3813</v>
      </c>
      <c r="C442" s="47" t="s">
        <v>2075</v>
      </c>
      <c r="D442" s="48" t="s">
        <v>3816</v>
      </c>
      <c r="E442" s="49" t="s">
        <v>3813</v>
      </c>
      <c r="F442" s="50">
        <v>436</v>
      </c>
      <c r="G442" s="51">
        <v>47694212</v>
      </c>
      <c r="H442" s="52">
        <v>474</v>
      </c>
      <c r="I442" s="53">
        <v>470</v>
      </c>
      <c r="J442" s="54">
        <v>47694212</v>
      </c>
      <c r="K442" s="55">
        <v>289</v>
      </c>
      <c r="L442" s="56">
        <v>287</v>
      </c>
      <c r="M442" s="51">
        <v>10587970</v>
      </c>
      <c r="N442" s="52">
        <v>368</v>
      </c>
      <c r="O442" s="53">
        <v>364</v>
      </c>
      <c r="P442" s="54">
        <v>13137039</v>
      </c>
      <c r="Q442" s="55">
        <v>388</v>
      </c>
      <c r="R442" s="56">
        <v>385</v>
      </c>
      <c r="S442" s="51">
        <v>35211134</v>
      </c>
      <c r="T442" s="52">
        <v>121</v>
      </c>
      <c r="U442" s="53">
        <v>120</v>
      </c>
      <c r="V442" s="54">
        <v>5451345</v>
      </c>
      <c r="W442" s="55">
        <v>398</v>
      </c>
      <c r="X442" s="56">
        <v>397</v>
      </c>
      <c r="Y442" s="51">
        <v>679</v>
      </c>
      <c r="Z442" s="52">
        <v>337</v>
      </c>
      <c r="AA442" s="53">
        <v>333</v>
      </c>
      <c r="AB442" s="54">
        <v>195</v>
      </c>
      <c r="AC442" s="95">
        <v>383</v>
      </c>
      <c r="AD442" s="49">
        <v>0</v>
      </c>
      <c r="AE442" s="57">
        <v>100</v>
      </c>
      <c r="AF442" s="58">
        <v>0</v>
      </c>
    </row>
    <row r="443" spans="1:32" s="3" customFormat="1" ht="18.75" customHeight="1">
      <c r="A443" s="15">
        <v>441</v>
      </c>
      <c r="B443" s="16">
        <v>470</v>
      </c>
      <c r="C443" s="17" t="s">
        <v>3267</v>
      </c>
      <c r="D443" s="18" t="s">
        <v>465</v>
      </c>
      <c r="E443" s="19" t="s">
        <v>3813</v>
      </c>
      <c r="F443" s="20">
        <v>437</v>
      </c>
      <c r="G443" s="21">
        <v>47638702</v>
      </c>
      <c r="H443" s="22">
        <v>393</v>
      </c>
      <c r="I443" s="23">
        <v>389</v>
      </c>
      <c r="J443" s="24">
        <v>56219897</v>
      </c>
      <c r="K443" s="25">
        <v>476</v>
      </c>
      <c r="L443" s="26">
        <v>473</v>
      </c>
      <c r="M443" s="21">
        <v>-217355</v>
      </c>
      <c r="N443" s="22">
        <v>482</v>
      </c>
      <c r="O443" s="23">
        <v>478</v>
      </c>
      <c r="P443" s="24">
        <v>1669323</v>
      </c>
      <c r="Q443" s="25">
        <v>494</v>
      </c>
      <c r="R443" s="26">
        <v>490</v>
      </c>
      <c r="S443" s="21">
        <v>17747568</v>
      </c>
      <c r="T443" s="22">
        <v>349</v>
      </c>
      <c r="U443" s="23">
        <v>346</v>
      </c>
      <c r="V443" s="24">
        <v>-451267</v>
      </c>
      <c r="W443" s="25">
        <v>82</v>
      </c>
      <c r="X443" s="26">
        <v>81</v>
      </c>
      <c r="Y443" s="21">
        <v>38453</v>
      </c>
      <c r="Z443" s="22">
        <v>446</v>
      </c>
      <c r="AA443" s="23">
        <v>442</v>
      </c>
      <c r="AB443" s="24">
        <v>84</v>
      </c>
      <c r="AC443" s="93">
        <v>322</v>
      </c>
      <c r="AD443" s="19">
        <v>0</v>
      </c>
      <c r="AE443" s="27">
        <v>100</v>
      </c>
      <c r="AF443" s="28">
        <v>0</v>
      </c>
    </row>
    <row r="444" spans="1:32" s="3" customFormat="1" ht="18.75" customHeight="1">
      <c r="A444" s="159">
        <v>442</v>
      </c>
      <c r="B444" s="160">
        <v>456</v>
      </c>
      <c r="C444" s="161" t="s">
        <v>3268</v>
      </c>
      <c r="D444" s="162" t="s">
        <v>3815</v>
      </c>
      <c r="E444" s="163" t="s">
        <v>3813</v>
      </c>
      <c r="F444" s="164">
        <v>438</v>
      </c>
      <c r="G444" s="165">
        <v>47493886</v>
      </c>
      <c r="H444" s="166">
        <v>475</v>
      </c>
      <c r="I444" s="167">
        <v>471</v>
      </c>
      <c r="J444" s="168">
        <v>47550828</v>
      </c>
      <c r="K444" s="169">
        <v>281</v>
      </c>
      <c r="L444" s="170">
        <v>279</v>
      </c>
      <c r="M444" s="165">
        <v>10823518</v>
      </c>
      <c r="N444" s="166">
        <v>362</v>
      </c>
      <c r="O444" s="167">
        <v>358</v>
      </c>
      <c r="P444" s="168">
        <v>13348000</v>
      </c>
      <c r="Q444" s="169">
        <v>304</v>
      </c>
      <c r="R444" s="170">
        <v>301</v>
      </c>
      <c r="S444" s="165">
        <v>45699861</v>
      </c>
      <c r="T444" s="166">
        <v>301</v>
      </c>
      <c r="U444" s="167">
        <v>299</v>
      </c>
      <c r="V444" s="168">
        <v>476704</v>
      </c>
      <c r="W444" s="169">
        <v>325</v>
      </c>
      <c r="X444" s="170">
        <v>324</v>
      </c>
      <c r="Y444" s="165">
        <v>5254</v>
      </c>
      <c r="Z444" s="166">
        <v>241</v>
      </c>
      <c r="AA444" s="167">
        <v>238</v>
      </c>
      <c r="AB444" s="168">
        <v>311</v>
      </c>
      <c r="AC444" s="171">
        <v>321</v>
      </c>
      <c r="AD444" s="163">
        <v>0</v>
      </c>
      <c r="AE444" s="172">
        <v>100</v>
      </c>
      <c r="AF444" s="173">
        <v>0</v>
      </c>
    </row>
    <row r="445" spans="1:32" s="3" customFormat="1" ht="18.75" customHeight="1">
      <c r="A445" s="159">
        <v>443</v>
      </c>
      <c r="B445" s="160" t="s">
        <v>3813</v>
      </c>
      <c r="C445" s="161" t="s">
        <v>3269</v>
      </c>
      <c r="D445" s="162" t="s">
        <v>3815</v>
      </c>
      <c r="E445" s="163" t="s">
        <v>3813</v>
      </c>
      <c r="F445" s="164">
        <v>439</v>
      </c>
      <c r="G445" s="165">
        <v>47481253</v>
      </c>
      <c r="H445" s="166">
        <v>464</v>
      </c>
      <c r="I445" s="167">
        <v>460</v>
      </c>
      <c r="J445" s="168">
        <v>48882588</v>
      </c>
      <c r="K445" s="169">
        <v>408</v>
      </c>
      <c r="L445" s="170">
        <v>406</v>
      </c>
      <c r="M445" s="165">
        <v>5652193</v>
      </c>
      <c r="N445" s="166">
        <v>492</v>
      </c>
      <c r="O445" s="167">
        <v>488</v>
      </c>
      <c r="P445" s="168">
        <v>-1570800</v>
      </c>
      <c r="Q445" s="169">
        <v>500</v>
      </c>
      <c r="R445" s="170">
        <v>496</v>
      </c>
      <c r="S445" s="165">
        <v>4614801</v>
      </c>
      <c r="T445" s="166">
        <v>208</v>
      </c>
      <c r="U445" s="167">
        <v>206</v>
      </c>
      <c r="V445" s="168">
        <v>2216373</v>
      </c>
      <c r="W445" s="169">
        <v>213</v>
      </c>
      <c r="X445" s="170">
        <v>212</v>
      </c>
      <c r="Y445" s="165">
        <v>16389</v>
      </c>
      <c r="Z445" s="166">
        <v>444</v>
      </c>
      <c r="AA445" s="167">
        <v>440</v>
      </c>
      <c r="AB445" s="168">
        <v>87</v>
      </c>
      <c r="AC445" s="171">
        <v>383</v>
      </c>
      <c r="AD445" s="163">
        <v>0</v>
      </c>
      <c r="AE445" s="172">
        <v>100</v>
      </c>
      <c r="AF445" s="173">
        <v>0</v>
      </c>
    </row>
    <row r="446" spans="1:32" s="3" customFormat="1" ht="18.75" customHeight="1">
      <c r="A446" s="159">
        <v>444</v>
      </c>
      <c r="B446" s="160" t="s">
        <v>3813</v>
      </c>
      <c r="C446" s="195" t="s">
        <v>3813</v>
      </c>
      <c r="D446" s="162" t="s">
        <v>3815</v>
      </c>
      <c r="E446" s="163" t="s">
        <v>3813</v>
      </c>
      <c r="F446" s="164">
        <v>440</v>
      </c>
      <c r="G446" s="189" t="s">
        <v>3813</v>
      </c>
      <c r="H446" s="166">
        <v>446</v>
      </c>
      <c r="I446" s="167">
        <v>442</v>
      </c>
      <c r="J446" s="196" t="s">
        <v>3813</v>
      </c>
      <c r="K446" s="169">
        <v>379</v>
      </c>
      <c r="L446" s="170">
        <v>377</v>
      </c>
      <c r="M446" s="189" t="s">
        <v>3813</v>
      </c>
      <c r="N446" s="166">
        <v>111</v>
      </c>
      <c r="O446" s="167">
        <v>108</v>
      </c>
      <c r="P446" s="196" t="s">
        <v>3813</v>
      </c>
      <c r="Q446" s="169">
        <v>119</v>
      </c>
      <c r="R446" s="170">
        <v>117</v>
      </c>
      <c r="S446" s="189" t="s">
        <v>3813</v>
      </c>
      <c r="T446" s="166">
        <v>356</v>
      </c>
      <c r="U446" s="167">
        <v>353</v>
      </c>
      <c r="V446" s="196" t="s">
        <v>3813</v>
      </c>
      <c r="W446" s="169">
        <v>203</v>
      </c>
      <c r="X446" s="170">
        <v>202</v>
      </c>
      <c r="Y446" s="189" t="s">
        <v>3813</v>
      </c>
      <c r="Z446" s="166">
        <v>214</v>
      </c>
      <c r="AA446" s="167">
        <v>211</v>
      </c>
      <c r="AB446" s="196" t="s">
        <v>3813</v>
      </c>
      <c r="AC446" s="171">
        <v>321</v>
      </c>
      <c r="AD446" s="163">
        <v>0</v>
      </c>
      <c r="AE446" s="172">
        <v>100</v>
      </c>
      <c r="AF446" s="173">
        <v>0</v>
      </c>
    </row>
    <row r="447" spans="1:32" s="3" customFormat="1" ht="18.75" customHeight="1">
      <c r="A447" s="45">
        <v>445</v>
      </c>
      <c r="B447" s="46">
        <v>110</v>
      </c>
      <c r="C447" s="47" t="s">
        <v>3270</v>
      </c>
      <c r="D447" s="48" t="s">
        <v>2988</v>
      </c>
      <c r="E447" s="49" t="s">
        <v>3813</v>
      </c>
      <c r="F447" s="50">
        <v>441</v>
      </c>
      <c r="G447" s="51">
        <v>47332916</v>
      </c>
      <c r="H447" s="52">
        <v>348</v>
      </c>
      <c r="I447" s="53">
        <v>345</v>
      </c>
      <c r="J447" s="54">
        <v>60191586</v>
      </c>
      <c r="K447" s="55">
        <v>458</v>
      </c>
      <c r="L447" s="56">
        <v>455</v>
      </c>
      <c r="M447" s="51">
        <v>2769806</v>
      </c>
      <c r="N447" s="52">
        <v>359</v>
      </c>
      <c r="O447" s="53">
        <v>355</v>
      </c>
      <c r="P447" s="54">
        <v>13712887</v>
      </c>
      <c r="Q447" s="55">
        <v>226</v>
      </c>
      <c r="R447" s="56">
        <v>223</v>
      </c>
      <c r="S447" s="51">
        <v>57181895</v>
      </c>
      <c r="T447" s="52">
        <v>466</v>
      </c>
      <c r="U447" s="53">
        <v>463</v>
      </c>
      <c r="V447" s="54">
        <v>-10370891</v>
      </c>
      <c r="W447" s="55">
        <v>237</v>
      </c>
      <c r="X447" s="56">
        <v>236</v>
      </c>
      <c r="Y447" s="51">
        <v>13158</v>
      </c>
      <c r="Z447" s="52">
        <v>464</v>
      </c>
      <c r="AA447" s="53">
        <v>460</v>
      </c>
      <c r="AB447" s="54">
        <v>65</v>
      </c>
      <c r="AC447" s="95">
        <v>210</v>
      </c>
      <c r="AD447" s="49">
        <v>0</v>
      </c>
      <c r="AE447" s="57">
        <v>100</v>
      </c>
      <c r="AF447" s="58">
        <v>0</v>
      </c>
    </row>
    <row r="448" spans="1:32" s="3" customFormat="1" ht="18.75" customHeight="1">
      <c r="A448" s="174">
        <v>446</v>
      </c>
      <c r="B448" s="175" t="s">
        <v>3813</v>
      </c>
      <c r="C448" s="176" t="s">
        <v>3271</v>
      </c>
      <c r="D448" s="177" t="s">
        <v>3815</v>
      </c>
      <c r="E448" s="178" t="s">
        <v>3813</v>
      </c>
      <c r="F448" s="179">
        <v>442</v>
      </c>
      <c r="G448" s="180">
        <v>47331271</v>
      </c>
      <c r="H448" s="181">
        <v>400</v>
      </c>
      <c r="I448" s="182">
        <v>396</v>
      </c>
      <c r="J448" s="183">
        <v>55460609</v>
      </c>
      <c r="K448" s="184">
        <v>181</v>
      </c>
      <c r="L448" s="185">
        <v>179</v>
      </c>
      <c r="M448" s="180">
        <v>15279457</v>
      </c>
      <c r="N448" s="181">
        <v>304</v>
      </c>
      <c r="O448" s="182">
        <v>300</v>
      </c>
      <c r="P448" s="183">
        <v>17585160</v>
      </c>
      <c r="Q448" s="184">
        <v>403</v>
      </c>
      <c r="R448" s="185">
        <v>400</v>
      </c>
      <c r="S448" s="180">
        <v>33998896</v>
      </c>
      <c r="T448" s="181">
        <v>126</v>
      </c>
      <c r="U448" s="182">
        <v>124</v>
      </c>
      <c r="V448" s="183">
        <v>5205044</v>
      </c>
      <c r="W448" s="184">
        <v>245</v>
      </c>
      <c r="X448" s="185">
        <v>244</v>
      </c>
      <c r="Y448" s="180">
        <v>12437</v>
      </c>
      <c r="Z448" s="181">
        <v>249</v>
      </c>
      <c r="AA448" s="182">
        <v>245</v>
      </c>
      <c r="AB448" s="183">
        <v>300</v>
      </c>
      <c r="AC448" s="186">
        <v>383</v>
      </c>
      <c r="AD448" s="178">
        <v>0</v>
      </c>
      <c r="AE448" s="187">
        <v>100</v>
      </c>
      <c r="AF448" s="188">
        <v>0</v>
      </c>
    </row>
    <row r="449" spans="1:32" s="3" customFormat="1" ht="18.75" customHeight="1">
      <c r="A449" s="159">
        <v>447</v>
      </c>
      <c r="B449" s="160">
        <v>473</v>
      </c>
      <c r="C449" s="161" t="s">
        <v>3272</v>
      </c>
      <c r="D449" s="162" t="s">
        <v>3815</v>
      </c>
      <c r="E449" s="163" t="s">
        <v>3813</v>
      </c>
      <c r="F449" s="164">
        <v>443</v>
      </c>
      <c r="G449" s="165">
        <v>47200177</v>
      </c>
      <c r="H449" s="166">
        <v>375</v>
      </c>
      <c r="I449" s="167">
        <v>372</v>
      </c>
      <c r="J449" s="168">
        <v>57713177</v>
      </c>
      <c r="K449" s="169">
        <v>173</v>
      </c>
      <c r="L449" s="170">
        <v>171</v>
      </c>
      <c r="M449" s="165">
        <v>15512508</v>
      </c>
      <c r="N449" s="166">
        <v>407</v>
      </c>
      <c r="O449" s="167">
        <v>403</v>
      </c>
      <c r="P449" s="168">
        <v>9948002</v>
      </c>
      <c r="Q449" s="169">
        <v>277</v>
      </c>
      <c r="R449" s="170">
        <v>274</v>
      </c>
      <c r="S449" s="165">
        <v>49467671</v>
      </c>
      <c r="T449" s="166">
        <v>357</v>
      </c>
      <c r="U449" s="167">
        <v>354</v>
      </c>
      <c r="V449" s="168">
        <v>-830794</v>
      </c>
      <c r="W449" s="169">
        <v>241</v>
      </c>
      <c r="X449" s="170">
        <v>240</v>
      </c>
      <c r="Y449" s="165">
        <v>12767</v>
      </c>
      <c r="Z449" s="166">
        <v>139</v>
      </c>
      <c r="AA449" s="167">
        <v>137</v>
      </c>
      <c r="AB449" s="168">
        <v>470</v>
      </c>
      <c r="AC449" s="171">
        <v>362</v>
      </c>
      <c r="AD449" s="163">
        <v>0</v>
      </c>
      <c r="AE449" s="172">
        <v>100</v>
      </c>
      <c r="AF449" s="173">
        <v>0</v>
      </c>
    </row>
    <row r="450" spans="1:32" s="3" customFormat="1" ht="18.75" customHeight="1">
      <c r="A450" s="29">
        <v>448</v>
      </c>
      <c r="B450" s="30" t="s">
        <v>3813</v>
      </c>
      <c r="C450" s="31" t="s">
        <v>3273</v>
      </c>
      <c r="D450" s="32" t="s">
        <v>465</v>
      </c>
      <c r="E450" s="42" t="s">
        <v>3813</v>
      </c>
      <c r="F450" s="44">
        <v>444</v>
      </c>
      <c r="G450" s="35">
        <v>47165123</v>
      </c>
      <c r="H450" s="36">
        <v>444</v>
      </c>
      <c r="I450" s="37">
        <v>440</v>
      </c>
      <c r="J450" s="38">
        <v>50503238</v>
      </c>
      <c r="K450" s="39" t="s">
        <v>3813</v>
      </c>
      <c r="L450" s="40" t="s">
        <v>3813</v>
      </c>
      <c r="M450" s="41" t="s">
        <v>3813</v>
      </c>
      <c r="N450" s="36" t="s">
        <v>3813</v>
      </c>
      <c r="O450" s="37" t="s">
        <v>3813</v>
      </c>
      <c r="P450" s="59" t="s">
        <v>3813</v>
      </c>
      <c r="Q450" s="39" t="s">
        <v>3813</v>
      </c>
      <c r="R450" s="40" t="s">
        <v>3813</v>
      </c>
      <c r="S450" s="41" t="s">
        <v>3813</v>
      </c>
      <c r="T450" s="36" t="s">
        <v>3813</v>
      </c>
      <c r="U450" s="37" t="s">
        <v>3813</v>
      </c>
      <c r="V450" s="59" t="s">
        <v>3813</v>
      </c>
      <c r="W450" s="39" t="s">
        <v>3813</v>
      </c>
      <c r="X450" s="40" t="s">
        <v>3813</v>
      </c>
      <c r="Y450" s="41" t="s">
        <v>3813</v>
      </c>
      <c r="Z450" s="36" t="s">
        <v>3813</v>
      </c>
      <c r="AA450" s="37" t="s">
        <v>3813</v>
      </c>
      <c r="AB450" s="59" t="s">
        <v>3813</v>
      </c>
      <c r="AC450" s="94">
        <v>384</v>
      </c>
      <c r="AD450" s="42">
        <v>0</v>
      </c>
      <c r="AE450" s="34">
        <v>100</v>
      </c>
      <c r="AF450" s="43">
        <v>0</v>
      </c>
    </row>
    <row r="451" spans="1:32" s="3" customFormat="1" ht="18.75" customHeight="1">
      <c r="A451" s="29">
        <v>449</v>
      </c>
      <c r="B451" s="30">
        <v>288</v>
      </c>
      <c r="C451" s="31" t="s">
        <v>3274</v>
      </c>
      <c r="D451" s="32" t="s">
        <v>3369</v>
      </c>
      <c r="E451" s="42" t="s">
        <v>3813</v>
      </c>
      <c r="F451" s="44">
        <v>445</v>
      </c>
      <c r="G451" s="35">
        <v>47159141</v>
      </c>
      <c r="H451" s="36">
        <v>480</v>
      </c>
      <c r="I451" s="37">
        <v>476</v>
      </c>
      <c r="J451" s="38">
        <v>47267169</v>
      </c>
      <c r="K451" s="39">
        <v>266</v>
      </c>
      <c r="L451" s="40">
        <v>264</v>
      </c>
      <c r="M451" s="35">
        <v>11362270</v>
      </c>
      <c r="N451" s="36">
        <v>64</v>
      </c>
      <c r="O451" s="37">
        <v>62</v>
      </c>
      <c r="P451" s="38">
        <v>58284901</v>
      </c>
      <c r="Q451" s="39">
        <v>203</v>
      </c>
      <c r="R451" s="40">
        <v>200</v>
      </c>
      <c r="S451" s="35">
        <v>63975123</v>
      </c>
      <c r="T451" s="36">
        <v>323</v>
      </c>
      <c r="U451" s="37">
        <v>321</v>
      </c>
      <c r="V451" s="38">
        <v>200319</v>
      </c>
      <c r="W451" s="39">
        <v>348</v>
      </c>
      <c r="X451" s="40">
        <v>347</v>
      </c>
      <c r="Y451" s="35">
        <v>3459</v>
      </c>
      <c r="Z451" s="36">
        <v>172</v>
      </c>
      <c r="AA451" s="37">
        <v>169</v>
      </c>
      <c r="AB451" s="38">
        <v>408</v>
      </c>
      <c r="AC451" s="94">
        <v>321</v>
      </c>
      <c r="AD451" s="42">
        <v>0</v>
      </c>
      <c r="AE451" s="34">
        <v>100</v>
      </c>
      <c r="AF451" s="43">
        <v>0</v>
      </c>
    </row>
    <row r="452" spans="1:32" s="3" customFormat="1" ht="18.75" customHeight="1">
      <c r="A452" s="45">
        <v>450</v>
      </c>
      <c r="B452" s="46" t="s">
        <v>3813</v>
      </c>
      <c r="C452" s="67" t="s">
        <v>3813</v>
      </c>
      <c r="D452" s="48" t="s">
        <v>2991</v>
      </c>
      <c r="E452" s="49" t="s">
        <v>3813</v>
      </c>
      <c r="F452" s="50">
        <v>446</v>
      </c>
      <c r="G452" s="62" t="s">
        <v>3813</v>
      </c>
      <c r="H452" s="52">
        <v>362</v>
      </c>
      <c r="I452" s="53">
        <v>359</v>
      </c>
      <c r="J452" s="63" t="s">
        <v>3813</v>
      </c>
      <c r="K452" s="55">
        <v>337</v>
      </c>
      <c r="L452" s="56">
        <v>335</v>
      </c>
      <c r="M452" s="62" t="s">
        <v>3813</v>
      </c>
      <c r="N452" s="52">
        <v>120</v>
      </c>
      <c r="O452" s="53">
        <v>117</v>
      </c>
      <c r="P452" s="63" t="s">
        <v>3813</v>
      </c>
      <c r="Q452" s="55">
        <v>219</v>
      </c>
      <c r="R452" s="56">
        <v>216</v>
      </c>
      <c r="S452" s="62" t="s">
        <v>3813</v>
      </c>
      <c r="T452" s="52">
        <v>124</v>
      </c>
      <c r="U452" s="53">
        <v>122</v>
      </c>
      <c r="V452" s="63" t="s">
        <v>3813</v>
      </c>
      <c r="W452" s="55">
        <v>247</v>
      </c>
      <c r="X452" s="56">
        <v>246</v>
      </c>
      <c r="Y452" s="62" t="s">
        <v>3813</v>
      </c>
      <c r="Z452" s="52">
        <v>233</v>
      </c>
      <c r="AA452" s="53">
        <v>230</v>
      </c>
      <c r="AB452" s="63" t="s">
        <v>3813</v>
      </c>
      <c r="AC452" s="95">
        <v>321</v>
      </c>
      <c r="AD452" s="49">
        <v>0</v>
      </c>
      <c r="AE452" s="57">
        <v>100</v>
      </c>
      <c r="AF452" s="58">
        <v>0</v>
      </c>
    </row>
    <row r="453" spans="1:32" s="3" customFormat="1" ht="18.75" customHeight="1">
      <c r="A453" s="15">
        <v>451</v>
      </c>
      <c r="B453" s="16" t="s">
        <v>3813</v>
      </c>
      <c r="C453" s="17" t="s">
        <v>3275</v>
      </c>
      <c r="D453" s="18" t="s">
        <v>3815</v>
      </c>
      <c r="E453" s="19" t="s">
        <v>3813</v>
      </c>
      <c r="F453" s="20">
        <v>447</v>
      </c>
      <c r="G453" s="21">
        <v>46950724</v>
      </c>
      <c r="H453" s="22">
        <v>466</v>
      </c>
      <c r="I453" s="23">
        <v>462</v>
      </c>
      <c r="J453" s="24">
        <v>48736900</v>
      </c>
      <c r="K453" s="25">
        <v>313</v>
      </c>
      <c r="L453" s="26">
        <v>311</v>
      </c>
      <c r="M453" s="21">
        <v>9753633</v>
      </c>
      <c r="N453" s="22">
        <v>355</v>
      </c>
      <c r="O453" s="23">
        <v>351</v>
      </c>
      <c r="P453" s="24">
        <v>14064017</v>
      </c>
      <c r="Q453" s="25">
        <v>393</v>
      </c>
      <c r="R453" s="26">
        <v>390</v>
      </c>
      <c r="S453" s="21">
        <v>34805902</v>
      </c>
      <c r="T453" s="22">
        <v>192</v>
      </c>
      <c r="U453" s="23">
        <v>190</v>
      </c>
      <c r="V453" s="24">
        <v>2551543</v>
      </c>
      <c r="W453" s="25">
        <v>239</v>
      </c>
      <c r="X453" s="26">
        <v>238</v>
      </c>
      <c r="Y453" s="21">
        <v>12818</v>
      </c>
      <c r="Z453" s="22">
        <v>438</v>
      </c>
      <c r="AA453" s="23">
        <v>434</v>
      </c>
      <c r="AB453" s="24">
        <v>92</v>
      </c>
      <c r="AC453" s="93">
        <v>356</v>
      </c>
      <c r="AD453" s="19">
        <v>0</v>
      </c>
      <c r="AE453" s="27">
        <v>99</v>
      </c>
      <c r="AF453" s="28">
        <v>1</v>
      </c>
    </row>
    <row r="454" spans="1:32" s="3" customFormat="1" ht="18.75" customHeight="1">
      <c r="A454" s="159">
        <v>452</v>
      </c>
      <c r="B454" s="160" t="s">
        <v>3813</v>
      </c>
      <c r="C454" s="161" t="s">
        <v>3276</v>
      </c>
      <c r="D454" s="162" t="s">
        <v>3815</v>
      </c>
      <c r="E454" s="163" t="s">
        <v>3813</v>
      </c>
      <c r="F454" s="164">
        <v>448</v>
      </c>
      <c r="G454" s="165">
        <v>46831526</v>
      </c>
      <c r="H454" s="166">
        <v>441</v>
      </c>
      <c r="I454" s="167">
        <v>437</v>
      </c>
      <c r="J454" s="168">
        <v>50692878</v>
      </c>
      <c r="K454" s="169" t="s">
        <v>3813</v>
      </c>
      <c r="L454" s="170" t="s">
        <v>3813</v>
      </c>
      <c r="M454" s="189" t="s">
        <v>3813</v>
      </c>
      <c r="N454" s="166">
        <v>404</v>
      </c>
      <c r="O454" s="167">
        <v>400</v>
      </c>
      <c r="P454" s="168">
        <v>10253900</v>
      </c>
      <c r="Q454" s="169">
        <v>409</v>
      </c>
      <c r="R454" s="170">
        <v>406</v>
      </c>
      <c r="S454" s="165">
        <v>32958218</v>
      </c>
      <c r="T454" s="166" t="s">
        <v>3813</v>
      </c>
      <c r="U454" s="167" t="s">
        <v>3813</v>
      </c>
      <c r="V454" s="196" t="s">
        <v>3813</v>
      </c>
      <c r="W454" s="169">
        <v>376</v>
      </c>
      <c r="X454" s="170">
        <v>375</v>
      </c>
      <c r="Y454" s="165">
        <v>1601</v>
      </c>
      <c r="Z454" s="166">
        <v>10</v>
      </c>
      <c r="AA454" s="167">
        <v>9</v>
      </c>
      <c r="AB454" s="168">
        <v>1220</v>
      </c>
      <c r="AC454" s="171">
        <v>322</v>
      </c>
      <c r="AD454" s="163">
        <v>0</v>
      </c>
      <c r="AE454" s="172">
        <v>100</v>
      </c>
      <c r="AF454" s="173">
        <v>0</v>
      </c>
    </row>
    <row r="455" spans="1:32" s="3" customFormat="1" ht="18.75" customHeight="1">
      <c r="A455" s="29">
        <v>453</v>
      </c>
      <c r="B455" s="30" t="s">
        <v>3813</v>
      </c>
      <c r="C455" s="31" t="s">
        <v>3277</v>
      </c>
      <c r="D455" s="32" t="s">
        <v>3374</v>
      </c>
      <c r="E455" s="42" t="s">
        <v>3813</v>
      </c>
      <c r="F455" s="44">
        <v>449</v>
      </c>
      <c r="G455" s="35">
        <v>46827236</v>
      </c>
      <c r="H455" s="36">
        <v>482</v>
      </c>
      <c r="I455" s="37">
        <v>478</v>
      </c>
      <c r="J455" s="38">
        <v>46827236</v>
      </c>
      <c r="K455" s="39" t="s">
        <v>3813</v>
      </c>
      <c r="L455" s="40" t="s">
        <v>3813</v>
      </c>
      <c r="M455" s="41" t="s">
        <v>3813</v>
      </c>
      <c r="N455" s="36" t="s">
        <v>3813</v>
      </c>
      <c r="O455" s="37" t="s">
        <v>3813</v>
      </c>
      <c r="P455" s="59" t="s">
        <v>3813</v>
      </c>
      <c r="Q455" s="39" t="s">
        <v>3813</v>
      </c>
      <c r="R455" s="40" t="s">
        <v>3813</v>
      </c>
      <c r="S455" s="41" t="s">
        <v>3813</v>
      </c>
      <c r="T455" s="36" t="s">
        <v>3813</v>
      </c>
      <c r="U455" s="37" t="s">
        <v>3813</v>
      </c>
      <c r="V455" s="59" t="s">
        <v>3813</v>
      </c>
      <c r="W455" s="39" t="s">
        <v>3813</v>
      </c>
      <c r="X455" s="40" t="s">
        <v>3813</v>
      </c>
      <c r="Y455" s="41" t="s">
        <v>3813</v>
      </c>
      <c r="Z455" s="36" t="s">
        <v>3813</v>
      </c>
      <c r="AA455" s="37" t="s">
        <v>3813</v>
      </c>
      <c r="AB455" s="59" t="s">
        <v>3813</v>
      </c>
      <c r="AC455" s="94">
        <v>311</v>
      </c>
      <c r="AD455" s="42">
        <v>0</v>
      </c>
      <c r="AE455" s="34">
        <v>100</v>
      </c>
      <c r="AF455" s="43">
        <v>0</v>
      </c>
    </row>
    <row r="456" spans="1:32" s="3" customFormat="1" ht="18.75" customHeight="1">
      <c r="A456" s="29">
        <v>454</v>
      </c>
      <c r="B456" s="30">
        <v>475</v>
      </c>
      <c r="C456" s="31" t="s">
        <v>3278</v>
      </c>
      <c r="D456" s="32" t="s">
        <v>3369</v>
      </c>
      <c r="E456" s="42" t="s">
        <v>3813</v>
      </c>
      <c r="F456" s="44">
        <v>450</v>
      </c>
      <c r="G456" s="35">
        <v>46812582</v>
      </c>
      <c r="H456" s="36">
        <v>368</v>
      </c>
      <c r="I456" s="37">
        <v>365</v>
      </c>
      <c r="J456" s="38">
        <v>58515727</v>
      </c>
      <c r="K456" s="39">
        <v>231</v>
      </c>
      <c r="L456" s="40">
        <v>229</v>
      </c>
      <c r="M456" s="35">
        <v>13155417</v>
      </c>
      <c r="N456" s="36">
        <v>183</v>
      </c>
      <c r="O456" s="37">
        <v>180</v>
      </c>
      <c r="P456" s="38">
        <v>28143981</v>
      </c>
      <c r="Q456" s="39">
        <v>351</v>
      </c>
      <c r="R456" s="40">
        <v>348</v>
      </c>
      <c r="S456" s="35">
        <v>39827074</v>
      </c>
      <c r="T456" s="36">
        <v>106</v>
      </c>
      <c r="U456" s="37">
        <v>105</v>
      </c>
      <c r="V456" s="38">
        <v>6263213</v>
      </c>
      <c r="W456" s="39">
        <v>401</v>
      </c>
      <c r="X456" s="40">
        <v>400</v>
      </c>
      <c r="Y456" s="35">
        <v>514</v>
      </c>
      <c r="Z456" s="36">
        <v>480</v>
      </c>
      <c r="AA456" s="37">
        <v>476</v>
      </c>
      <c r="AB456" s="38">
        <v>48</v>
      </c>
      <c r="AC456" s="94">
        <v>351</v>
      </c>
      <c r="AD456" s="42">
        <v>0</v>
      </c>
      <c r="AE456" s="34">
        <v>49</v>
      </c>
      <c r="AF456" s="43">
        <v>51</v>
      </c>
    </row>
    <row r="457" spans="1:32" s="3" customFormat="1" ht="18.75" customHeight="1">
      <c r="A457" s="142">
        <v>455</v>
      </c>
      <c r="B457" s="143">
        <v>368</v>
      </c>
      <c r="C457" s="144" t="s">
        <v>3279</v>
      </c>
      <c r="D457" s="145" t="s">
        <v>3815</v>
      </c>
      <c r="E457" s="197" t="s">
        <v>3813</v>
      </c>
      <c r="F457" s="157">
        <v>451</v>
      </c>
      <c r="G457" s="148">
        <v>46777663</v>
      </c>
      <c r="H457" s="149">
        <v>410</v>
      </c>
      <c r="I457" s="150">
        <v>406</v>
      </c>
      <c r="J457" s="151">
        <v>54478329</v>
      </c>
      <c r="K457" s="152">
        <v>225</v>
      </c>
      <c r="L457" s="153">
        <v>223</v>
      </c>
      <c r="M457" s="148">
        <v>13366381</v>
      </c>
      <c r="N457" s="149">
        <v>179</v>
      </c>
      <c r="O457" s="150">
        <v>176</v>
      </c>
      <c r="P457" s="151">
        <v>28583618</v>
      </c>
      <c r="Q457" s="152">
        <v>243</v>
      </c>
      <c r="R457" s="153">
        <v>240</v>
      </c>
      <c r="S457" s="148">
        <v>54139639</v>
      </c>
      <c r="T457" s="149">
        <v>52</v>
      </c>
      <c r="U457" s="150">
        <v>52</v>
      </c>
      <c r="V457" s="151">
        <v>11072770</v>
      </c>
      <c r="W457" s="152">
        <v>118</v>
      </c>
      <c r="X457" s="153">
        <v>117</v>
      </c>
      <c r="Y457" s="148">
        <v>28350</v>
      </c>
      <c r="Z457" s="149">
        <v>451</v>
      </c>
      <c r="AA457" s="150">
        <v>447</v>
      </c>
      <c r="AB457" s="151">
        <v>80</v>
      </c>
      <c r="AC457" s="156">
        <v>383</v>
      </c>
      <c r="AD457" s="146">
        <v>0</v>
      </c>
      <c r="AE457" s="157">
        <v>0</v>
      </c>
      <c r="AF457" s="158">
        <v>100</v>
      </c>
    </row>
    <row r="458" spans="1:32" s="3" customFormat="1" ht="18.75" customHeight="1">
      <c r="A458" s="174">
        <v>456</v>
      </c>
      <c r="B458" s="175">
        <v>425</v>
      </c>
      <c r="C458" s="176" t="s">
        <v>3280</v>
      </c>
      <c r="D458" s="177" t="s">
        <v>3815</v>
      </c>
      <c r="E458" s="178" t="s">
        <v>3813</v>
      </c>
      <c r="F458" s="179">
        <v>452</v>
      </c>
      <c r="G458" s="180">
        <v>46662279</v>
      </c>
      <c r="H458" s="181">
        <v>397</v>
      </c>
      <c r="I458" s="182">
        <v>393</v>
      </c>
      <c r="J458" s="183">
        <v>55907438</v>
      </c>
      <c r="K458" s="184">
        <v>405</v>
      </c>
      <c r="L458" s="185">
        <v>403</v>
      </c>
      <c r="M458" s="180">
        <v>5746405</v>
      </c>
      <c r="N458" s="181">
        <v>238</v>
      </c>
      <c r="O458" s="182">
        <v>234</v>
      </c>
      <c r="P458" s="183">
        <v>22751668</v>
      </c>
      <c r="Q458" s="184">
        <v>230</v>
      </c>
      <c r="R458" s="185">
        <v>227</v>
      </c>
      <c r="S458" s="180">
        <v>56954891</v>
      </c>
      <c r="T458" s="181">
        <v>312</v>
      </c>
      <c r="U458" s="182">
        <v>310</v>
      </c>
      <c r="V458" s="183">
        <v>394543</v>
      </c>
      <c r="W458" s="184">
        <v>323</v>
      </c>
      <c r="X458" s="185">
        <v>322</v>
      </c>
      <c r="Y458" s="180">
        <v>5477</v>
      </c>
      <c r="Z458" s="181">
        <v>282</v>
      </c>
      <c r="AA458" s="182">
        <v>278</v>
      </c>
      <c r="AB458" s="183">
        <v>256</v>
      </c>
      <c r="AC458" s="186">
        <v>321</v>
      </c>
      <c r="AD458" s="178">
        <v>0</v>
      </c>
      <c r="AE458" s="187">
        <v>100</v>
      </c>
      <c r="AF458" s="188">
        <v>0</v>
      </c>
    </row>
    <row r="459" spans="1:32" s="3" customFormat="1" ht="18.75" customHeight="1">
      <c r="A459" s="29">
        <v>457</v>
      </c>
      <c r="B459" s="30">
        <v>498</v>
      </c>
      <c r="C459" s="31" t="s">
        <v>3281</v>
      </c>
      <c r="D459" s="32" t="s">
        <v>1749</v>
      </c>
      <c r="E459" s="42" t="s">
        <v>3813</v>
      </c>
      <c r="F459" s="44">
        <v>453</v>
      </c>
      <c r="G459" s="35">
        <v>46589997</v>
      </c>
      <c r="H459" s="36">
        <v>272</v>
      </c>
      <c r="I459" s="37">
        <v>269</v>
      </c>
      <c r="J459" s="38">
        <v>69043916</v>
      </c>
      <c r="K459" s="39">
        <v>382</v>
      </c>
      <c r="L459" s="40">
        <v>380</v>
      </c>
      <c r="M459" s="35">
        <v>6970103</v>
      </c>
      <c r="N459" s="36">
        <v>283</v>
      </c>
      <c r="O459" s="37">
        <v>279</v>
      </c>
      <c r="P459" s="38">
        <v>19426559</v>
      </c>
      <c r="Q459" s="39">
        <v>447</v>
      </c>
      <c r="R459" s="40">
        <v>443</v>
      </c>
      <c r="S459" s="35">
        <v>28472822</v>
      </c>
      <c r="T459" s="36">
        <v>186</v>
      </c>
      <c r="U459" s="37">
        <v>184</v>
      </c>
      <c r="V459" s="38">
        <v>2696490</v>
      </c>
      <c r="W459" s="39" t="s">
        <v>3813</v>
      </c>
      <c r="X459" s="40" t="s">
        <v>3813</v>
      </c>
      <c r="Y459" s="41" t="s">
        <v>3813</v>
      </c>
      <c r="Z459" s="36">
        <v>481</v>
      </c>
      <c r="AA459" s="37">
        <v>477</v>
      </c>
      <c r="AB459" s="38">
        <v>48</v>
      </c>
      <c r="AC459" s="94">
        <v>312</v>
      </c>
      <c r="AD459" s="42">
        <v>0</v>
      </c>
      <c r="AE459" s="34">
        <v>100</v>
      </c>
      <c r="AF459" s="43">
        <v>0</v>
      </c>
    </row>
    <row r="460" spans="1:32" s="3" customFormat="1" ht="18.75" customHeight="1">
      <c r="A460" s="29">
        <v>458</v>
      </c>
      <c r="B460" s="30">
        <v>457</v>
      </c>
      <c r="C460" s="31" t="s">
        <v>3282</v>
      </c>
      <c r="D460" s="32" t="s">
        <v>2991</v>
      </c>
      <c r="E460" s="42" t="s">
        <v>3813</v>
      </c>
      <c r="F460" s="44">
        <v>454</v>
      </c>
      <c r="G460" s="35">
        <v>46563587</v>
      </c>
      <c r="H460" s="36">
        <v>479</v>
      </c>
      <c r="I460" s="37">
        <v>475</v>
      </c>
      <c r="J460" s="38">
        <v>47334693</v>
      </c>
      <c r="K460" s="39">
        <v>116</v>
      </c>
      <c r="L460" s="40">
        <v>114</v>
      </c>
      <c r="M460" s="35">
        <v>20171526</v>
      </c>
      <c r="N460" s="36">
        <v>453</v>
      </c>
      <c r="O460" s="37">
        <v>449</v>
      </c>
      <c r="P460" s="38">
        <v>5967153</v>
      </c>
      <c r="Q460" s="39">
        <v>438</v>
      </c>
      <c r="R460" s="40">
        <v>434</v>
      </c>
      <c r="S460" s="35">
        <v>29296064</v>
      </c>
      <c r="T460" s="36">
        <v>338</v>
      </c>
      <c r="U460" s="37">
        <v>336</v>
      </c>
      <c r="V460" s="38">
        <v>79510</v>
      </c>
      <c r="W460" s="39">
        <v>90</v>
      </c>
      <c r="X460" s="40">
        <v>89</v>
      </c>
      <c r="Y460" s="35">
        <v>36095</v>
      </c>
      <c r="Z460" s="36">
        <v>11</v>
      </c>
      <c r="AA460" s="37">
        <v>10</v>
      </c>
      <c r="AB460" s="38">
        <v>1200</v>
      </c>
      <c r="AC460" s="94">
        <v>323</v>
      </c>
      <c r="AD460" s="42">
        <v>0</v>
      </c>
      <c r="AE460" s="34">
        <v>95.64</v>
      </c>
      <c r="AF460" s="43">
        <v>4.3600000000000003</v>
      </c>
    </row>
    <row r="461" spans="1:32" s="3" customFormat="1" ht="18.75" customHeight="1">
      <c r="A461" s="29">
        <v>459</v>
      </c>
      <c r="B461" s="30" t="s">
        <v>3813</v>
      </c>
      <c r="C461" s="31" t="s">
        <v>3283</v>
      </c>
      <c r="D461" s="32" t="s">
        <v>3368</v>
      </c>
      <c r="E461" s="42" t="s">
        <v>3813</v>
      </c>
      <c r="F461" s="44">
        <v>455</v>
      </c>
      <c r="G461" s="35">
        <v>46412716</v>
      </c>
      <c r="H461" s="36">
        <v>473</v>
      </c>
      <c r="I461" s="37">
        <v>469</v>
      </c>
      <c r="J461" s="38">
        <v>47731362</v>
      </c>
      <c r="K461" s="39">
        <v>447</v>
      </c>
      <c r="L461" s="40">
        <v>444</v>
      </c>
      <c r="M461" s="35">
        <v>3470050</v>
      </c>
      <c r="N461" s="36">
        <v>456</v>
      </c>
      <c r="O461" s="37">
        <v>452</v>
      </c>
      <c r="P461" s="38">
        <v>5586863</v>
      </c>
      <c r="Q461" s="39">
        <v>442</v>
      </c>
      <c r="R461" s="40">
        <v>438</v>
      </c>
      <c r="S461" s="35">
        <v>28934395</v>
      </c>
      <c r="T461" s="36">
        <v>250</v>
      </c>
      <c r="U461" s="37">
        <v>248</v>
      </c>
      <c r="V461" s="38">
        <v>1235944</v>
      </c>
      <c r="W461" s="39">
        <v>165</v>
      </c>
      <c r="X461" s="40">
        <v>164</v>
      </c>
      <c r="Y461" s="35">
        <v>23130</v>
      </c>
      <c r="Z461" s="36">
        <v>452</v>
      </c>
      <c r="AA461" s="37">
        <v>448</v>
      </c>
      <c r="AB461" s="38">
        <v>80</v>
      </c>
      <c r="AC461" s="94">
        <v>383</v>
      </c>
      <c r="AD461" s="42">
        <v>0</v>
      </c>
      <c r="AE461" s="34">
        <v>100</v>
      </c>
      <c r="AF461" s="43">
        <v>0</v>
      </c>
    </row>
    <row r="462" spans="1:32" s="3" customFormat="1" ht="18.75" customHeight="1">
      <c r="A462" s="142">
        <v>460</v>
      </c>
      <c r="B462" s="143" t="s">
        <v>3813</v>
      </c>
      <c r="C462" s="144" t="s">
        <v>3284</v>
      </c>
      <c r="D462" s="145" t="s">
        <v>3815</v>
      </c>
      <c r="E462" s="146" t="s">
        <v>3813</v>
      </c>
      <c r="F462" s="147">
        <v>456</v>
      </c>
      <c r="G462" s="148">
        <v>46369212</v>
      </c>
      <c r="H462" s="149">
        <v>355</v>
      </c>
      <c r="I462" s="150">
        <v>352</v>
      </c>
      <c r="J462" s="151">
        <v>59625202</v>
      </c>
      <c r="K462" s="152">
        <v>457</v>
      </c>
      <c r="L462" s="153">
        <v>454</v>
      </c>
      <c r="M462" s="148">
        <v>2776220</v>
      </c>
      <c r="N462" s="149">
        <v>484</v>
      </c>
      <c r="O462" s="150">
        <v>480</v>
      </c>
      <c r="P462" s="151">
        <v>1552315</v>
      </c>
      <c r="Q462" s="152">
        <v>498</v>
      </c>
      <c r="R462" s="153">
        <v>494</v>
      </c>
      <c r="S462" s="148">
        <v>12260624</v>
      </c>
      <c r="T462" s="149">
        <v>391</v>
      </c>
      <c r="U462" s="150">
        <v>388</v>
      </c>
      <c r="V462" s="151">
        <v>-2409895</v>
      </c>
      <c r="W462" s="152">
        <v>70</v>
      </c>
      <c r="X462" s="153">
        <v>70</v>
      </c>
      <c r="Y462" s="148">
        <v>42537</v>
      </c>
      <c r="Z462" s="149">
        <v>413</v>
      </c>
      <c r="AA462" s="150">
        <v>409</v>
      </c>
      <c r="AB462" s="151">
        <v>109</v>
      </c>
      <c r="AC462" s="156">
        <v>321</v>
      </c>
      <c r="AD462" s="146">
        <v>0</v>
      </c>
      <c r="AE462" s="157">
        <v>50</v>
      </c>
      <c r="AF462" s="158">
        <v>50</v>
      </c>
    </row>
    <row r="463" spans="1:32" s="3" customFormat="1" ht="18.75" customHeight="1">
      <c r="A463" s="15">
        <v>461</v>
      </c>
      <c r="B463" s="16">
        <v>483</v>
      </c>
      <c r="C463" s="17" t="s">
        <v>3285</v>
      </c>
      <c r="D463" s="18" t="s">
        <v>3373</v>
      </c>
      <c r="E463" s="19" t="s">
        <v>3813</v>
      </c>
      <c r="F463" s="20">
        <v>457</v>
      </c>
      <c r="G463" s="21">
        <v>46184061</v>
      </c>
      <c r="H463" s="22">
        <v>478</v>
      </c>
      <c r="I463" s="23">
        <v>474</v>
      </c>
      <c r="J463" s="24">
        <v>47353014</v>
      </c>
      <c r="K463" s="25">
        <v>300</v>
      </c>
      <c r="L463" s="26">
        <v>298</v>
      </c>
      <c r="M463" s="21">
        <v>10186116</v>
      </c>
      <c r="N463" s="22">
        <v>308</v>
      </c>
      <c r="O463" s="23">
        <v>304</v>
      </c>
      <c r="P463" s="24">
        <v>17378222</v>
      </c>
      <c r="Q463" s="25">
        <v>434</v>
      </c>
      <c r="R463" s="26">
        <v>430</v>
      </c>
      <c r="S463" s="21">
        <v>29863492</v>
      </c>
      <c r="T463" s="22">
        <v>281</v>
      </c>
      <c r="U463" s="23">
        <v>279</v>
      </c>
      <c r="V463" s="24">
        <v>722702</v>
      </c>
      <c r="W463" s="25">
        <v>334</v>
      </c>
      <c r="X463" s="26">
        <v>333</v>
      </c>
      <c r="Y463" s="21">
        <v>4485</v>
      </c>
      <c r="Z463" s="22">
        <v>201</v>
      </c>
      <c r="AA463" s="23">
        <v>198</v>
      </c>
      <c r="AB463" s="24">
        <v>361</v>
      </c>
      <c r="AC463" s="93">
        <v>321</v>
      </c>
      <c r="AD463" s="19">
        <v>0</v>
      </c>
      <c r="AE463" s="27">
        <v>100</v>
      </c>
      <c r="AF463" s="28">
        <v>0</v>
      </c>
    </row>
    <row r="464" spans="1:32" s="3" customFormat="1" ht="18.75" customHeight="1">
      <c r="A464" s="159">
        <v>462</v>
      </c>
      <c r="B464" s="160">
        <v>406</v>
      </c>
      <c r="C464" s="161" t="s">
        <v>3286</v>
      </c>
      <c r="D464" s="162" t="s">
        <v>3815</v>
      </c>
      <c r="E464" s="163" t="s">
        <v>3813</v>
      </c>
      <c r="F464" s="164">
        <v>458</v>
      </c>
      <c r="G464" s="165">
        <v>46143941</v>
      </c>
      <c r="H464" s="166">
        <v>485</v>
      </c>
      <c r="I464" s="167">
        <v>481</v>
      </c>
      <c r="J464" s="168">
        <v>46409737</v>
      </c>
      <c r="K464" s="169">
        <v>387</v>
      </c>
      <c r="L464" s="170">
        <v>385</v>
      </c>
      <c r="M464" s="165">
        <v>6776998</v>
      </c>
      <c r="N464" s="166">
        <v>306</v>
      </c>
      <c r="O464" s="167">
        <v>302</v>
      </c>
      <c r="P464" s="168">
        <v>17501555</v>
      </c>
      <c r="Q464" s="169">
        <v>381</v>
      </c>
      <c r="R464" s="170">
        <v>378</v>
      </c>
      <c r="S464" s="165">
        <v>35770191</v>
      </c>
      <c r="T464" s="166">
        <v>187</v>
      </c>
      <c r="U464" s="167">
        <v>185</v>
      </c>
      <c r="V464" s="168">
        <v>2694158</v>
      </c>
      <c r="W464" s="169">
        <v>437</v>
      </c>
      <c r="X464" s="170">
        <v>436</v>
      </c>
      <c r="Y464" s="165">
        <v>13</v>
      </c>
      <c r="Z464" s="166">
        <v>328</v>
      </c>
      <c r="AA464" s="167">
        <v>324</v>
      </c>
      <c r="AB464" s="168">
        <v>206</v>
      </c>
      <c r="AC464" s="171">
        <v>372</v>
      </c>
      <c r="AD464" s="163">
        <v>0</v>
      </c>
      <c r="AE464" s="172">
        <v>100</v>
      </c>
      <c r="AF464" s="173">
        <v>0</v>
      </c>
    </row>
    <row r="465" spans="1:32" s="3" customFormat="1" ht="18.75" customHeight="1">
      <c r="A465" s="159">
        <v>463</v>
      </c>
      <c r="B465" s="160">
        <v>490</v>
      </c>
      <c r="C465" s="161" t="s">
        <v>3287</v>
      </c>
      <c r="D465" s="162" t="s">
        <v>3815</v>
      </c>
      <c r="E465" s="163" t="s">
        <v>3813</v>
      </c>
      <c r="F465" s="164">
        <v>459</v>
      </c>
      <c r="G465" s="165">
        <v>45992417</v>
      </c>
      <c r="H465" s="166">
        <v>476</v>
      </c>
      <c r="I465" s="167">
        <v>472</v>
      </c>
      <c r="J465" s="168">
        <v>47373493</v>
      </c>
      <c r="K465" s="169">
        <v>443</v>
      </c>
      <c r="L465" s="170">
        <v>441</v>
      </c>
      <c r="M465" s="165">
        <v>3660285</v>
      </c>
      <c r="N465" s="166">
        <v>412</v>
      </c>
      <c r="O465" s="167">
        <v>408</v>
      </c>
      <c r="P465" s="168">
        <v>9534281</v>
      </c>
      <c r="Q465" s="169">
        <v>482</v>
      </c>
      <c r="R465" s="170">
        <v>478</v>
      </c>
      <c r="S465" s="165">
        <v>21547401</v>
      </c>
      <c r="T465" s="166">
        <v>310</v>
      </c>
      <c r="U465" s="167">
        <v>308</v>
      </c>
      <c r="V465" s="168">
        <v>411527</v>
      </c>
      <c r="W465" s="169">
        <v>281</v>
      </c>
      <c r="X465" s="170">
        <v>280</v>
      </c>
      <c r="Y465" s="165">
        <v>8721</v>
      </c>
      <c r="Z465" s="166">
        <v>470</v>
      </c>
      <c r="AA465" s="167">
        <v>466</v>
      </c>
      <c r="AB465" s="168">
        <v>57</v>
      </c>
      <c r="AC465" s="171">
        <v>352</v>
      </c>
      <c r="AD465" s="163">
        <v>0</v>
      </c>
      <c r="AE465" s="172">
        <v>100</v>
      </c>
      <c r="AF465" s="173">
        <v>0</v>
      </c>
    </row>
    <row r="466" spans="1:32" s="3" customFormat="1" ht="18.75" customHeight="1">
      <c r="A466" s="159">
        <v>464</v>
      </c>
      <c r="B466" s="160">
        <v>366</v>
      </c>
      <c r="C466" s="161" t="s">
        <v>3288</v>
      </c>
      <c r="D466" s="162" t="s">
        <v>3815</v>
      </c>
      <c r="E466" s="163" t="s">
        <v>3813</v>
      </c>
      <c r="F466" s="164">
        <v>460</v>
      </c>
      <c r="G466" s="165">
        <v>45987751</v>
      </c>
      <c r="H466" s="166">
        <v>486</v>
      </c>
      <c r="I466" s="167">
        <v>482</v>
      </c>
      <c r="J466" s="168">
        <v>46320706</v>
      </c>
      <c r="K466" s="169">
        <v>401</v>
      </c>
      <c r="L466" s="170">
        <v>399</v>
      </c>
      <c r="M466" s="165">
        <v>6190931</v>
      </c>
      <c r="N466" s="166">
        <v>434</v>
      </c>
      <c r="O466" s="167">
        <v>430</v>
      </c>
      <c r="P466" s="168">
        <v>7803973</v>
      </c>
      <c r="Q466" s="169">
        <v>445</v>
      </c>
      <c r="R466" s="170">
        <v>441</v>
      </c>
      <c r="S466" s="165">
        <v>28610342</v>
      </c>
      <c r="T466" s="166">
        <v>247</v>
      </c>
      <c r="U466" s="167">
        <v>245</v>
      </c>
      <c r="V466" s="168">
        <v>1314753</v>
      </c>
      <c r="W466" s="169">
        <v>206</v>
      </c>
      <c r="X466" s="170">
        <v>205</v>
      </c>
      <c r="Y466" s="165">
        <v>17314</v>
      </c>
      <c r="Z466" s="166">
        <v>159</v>
      </c>
      <c r="AA466" s="167">
        <v>156</v>
      </c>
      <c r="AB466" s="168">
        <v>431</v>
      </c>
      <c r="AC466" s="171">
        <v>381</v>
      </c>
      <c r="AD466" s="163">
        <v>0</v>
      </c>
      <c r="AE466" s="172">
        <v>100</v>
      </c>
      <c r="AF466" s="173">
        <v>0</v>
      </c>
    </row>
    <row r="467" spans="1:32" s="3" customFormat="1" ht="18.75" customHeight="1">
      <c r="A467" s="45">
        <v>465</v>
      </c>
      <c r="B467" s="67" t="s">
        <v>3813</v>
      </c>
      <c r="C467" s="47" t="s">
        <v>3289</v>
      </c>
      <c r="D467" s="48" t="s">
        <v>465</v>
      </c>
      <c r="E467" s="49" t="s">
        <v>3813</v>
      </c>
      <c r="F467" s="50">
        <v>461</v>
      </c>
      <c r="G467" s="51">
        <v>45849402</v>
      </c>
      <c r="H467" s="52">
        <v>481</v>
      </c>
      <c r="I467" s="53">
        <v>477</v>
      </c>
      <c r="J467" s="54">
        <v>46967417</v>
      </c>
      <c r="K467" s="55">
        <v>394</v>
      </c>
      <c r="L467" s="56">
        <v>392</v>
      </c>
      <c r="M467" s="51">
        <v>6531637</v>
      </c>
      <c r="N467" s="52">
        <v>415</v>
      </c>
      <c r="O467" s="53">
        <v>411</v>
      </c>
      <c r="P467" s="54">
        <v>9343241</v>
      </c>
      <c r="Q467" s="55">
        <v>386</v>
      </c>
      <c r="R467" s="56">
        <v>383</v>
      </c>
      <c r="S467" s="51">
        <v>35296698</v>
      </c>
      <c r="T467" s="52">
        <v>235</v>
      </c>
      <c r="U467" s="53">
        <v>233</v>
      </c>
      <c r="V467" s="54">
        <v>1563814</v>
      </c>
      <c r="W467" s="55" t="s">
        <v>3813</v>
      </c>
      <c r="X467" s="56" t="s">
        <v>3813</v>
      </c>
      <c r="Y467" s="62" t="s">
        <v>3813</v>
      </c>
      <c r="Z467" s="52">
        <v>488</v>
      </c>
      <c r="AA467" s="53">
        <v>484</v>
      </c>
      <c r="AB467" s="54">
        <v>45</v>
      </c>
      <c r="AC467" s="95">
        <v>354</v>
      </c>
      <c r="AD467" s="49">
        <v>0</v>
      </c>
      <c r="AE467" s="57">
        <v>100</v>
      </c>
      <c r="AF467" s="58">
        <v>0</v>
      </c>
    </row>
    <row r="468" spans="1:32" s="3" customFormat="1" ht="18.75" customHeight="1">
      <c r="A468" s="174">
        <v>466</v>
      </c>
      <c r="B468" s="175">
        <v>494</v>
      </c>
      <c r="C468" s="176" t="s">
        <v>3290</v>
      </c>
      <c r="D468" s="177" t="s">
        <v>3815</v>
      </c>
      <c r="E468" s="178" t="s">
        <v>3813</v>
      </c>
      <c r="F468" s="179">
        <v>462</v>
      </c>
      <c r="G468" s="180">
        <v>45762457</v>
      </c>
      <c r="H468" s="181">
        <v>472</v>
      </c>
      <c r="I468" s="182">
        <v>468</v>
      </c>
      <c r="J468" s="183">
        <v>47905522</v>
      </c>
      <c r="K468" s="184">
        <v>428</v>
      </c>
      <c r="L468" s="185">
        <v>426</v>
      </c>
      <c r="M468" s="180">
        <v>4438873</v>
      </c>
      <c r="N468" s="181">
        <v>489</v>
      </c>
      <c r="O468" s="182">
        <v>485</v>
      </c>
      <c r="P468" s="183">
        <v>-131530</v>
      </c>
      <c r="Q468" s="184">
        <v>493</v>
      </c>
      <c r="R468" s="185">
        <v>489</v>
      </c>
      <c r="S468" s="180">
        <v>18042635</v>
      </c>
      <c r="T468" s="181">
        <v>439</v>
      </c>
      <c r="U468" s="182">
        <v>436</v>
      </c>
      <c r="V468" s="183">
        <v>-5894662</v>
      </c>
      <c r="W468" s="184">
        <v>256</v>
      </c>
      <c r="X468" s="185">
        <v>255</v>
      </c>
      <c r="Y468" s="180">
        <v>11401</v>
      </c>
      <c r="Z468" s="181">
        <v>421</v>
      </c>
      <c r="AA468" s="182">
        <v>417</v>
      </c>
      <c r="AB468" s="183">
        <v>103</v>
      </c>
      <c r="AC468" s="186">
        <v>356</v>
      </c>
      <c r="AD468" s="178">
        <v>0</v>
      </c>
      <c r="AE468" s="187">
        <v>0</v>
      </c>
      <c r="AF468" s="188">
        <v>100</v>
      </c>
    </row>
    <row r="469" spans="1:32" s="3" customFormat="1" ht="18.75" customHeight="1">
      <c r="A469" s="29">
        <v>467</v>
      </c>
      <c r="B469" s="30" t="s">
        <v>3813</v>
      </c>
      <c r="C469" s="31" t="s">
        <v>3291</v>
      </c>
      <c r="D469" s="32" t="s">
        <v>465</v>
      </c>
      <c r="E469" s="42" t="s">
        <v>3813</v>
      </c>
      <c r="F469" s="44">
        <v>463</v>
      </c>
      <c r="G469" s="35">
        <v>45733696</v>
      </c>
      <c r="H469" s="36">
        <v>468</v>
      </c>
      <c r="I469" s="37">
        <v>464</v>
      </c>
      <c r="J469" s="38">
        <v>48609290</v>
      </c>
      <c r="K469" s="39">
        <v>465</v>
      </c>
      <c r="L469" s="40">
        <v>462</v>
      </c>
      <c r="M469" s="35">
        <v>1839452</v>
      </c>
      <c r="N469" s="36">
        <v>294</v>
      </c>
      <c r="O469" s="37">
        <v>290</v>
      </c>
      <c r="P469" s="38">
        <v>18601457</v>
      </c>
      <c r="Q469" s="39">
        <v>449</v>
      </c>
      <c r="R469" s="40">
        <v>445</v>
      </c>
      <c r="S469" s="35">
        <v>28139699</v>
      </c>
      <c r="T469" s="36">
        <v>291</v>
      </c>
      <c r="U469" s="37">
        <v>289</v>
      </c>
      <c r="V469" s="38">
        <v>621145</v>
      </c>
      <c r="W469" s="39">
        <v>397</v>
      </c>
      <c r="X469" s="40">
        <v>396</v>
      </c>
      <c r="Y469" s="35">
        <v>686</v>
      </c>
      <c r="Z469" s="36">
        <v>489</v>
      </c>
      <c r="AA469" s="37">
        <v>485</v>
      </c>
      <c r="AB469" s="38">
        <v>45</v>
      </c>
      <c r="AC469" s="94">
        <v>311</v>
      </c>
      <c r="AD469" s="42">
        <v>0</v>
      </c>
      <c r="AE469" s="34">
        <v>100</v>
      </c>
      <c r="AF469" s="43">
        <v>0</v>
      </c>
    </row>
    <row r="470" spans="1:32" s="3" customFormat="1" ht="18.75" customHeight="1">
      <c r="A470" s="29">
        <v>468</v>
      </c>
      <c r="B470" s="30">
        <v>461</v>
      </c>
      <c r="C470" s="31" t="s">
        <v>3292</v>
      </c>
      <c r="D470" s="32" t="s">
        <v>3373</v>
      </c>
      <c r="E470" s="42" t="s">
        <v>3813</v>
      </c>
      <c r="F470" s="44">
        <v>464</v>
      </c>
      <c r="G470" s="35">
        <v>45653304</v>
      </c>
      <c r="H470" s="36">
        <v>490</v>
      </c>
      <c r="I470" s="37">
        <v>486</v>
      </c>
      <c r="J470" s="38">
        <v>45653304</v>
      </c>
      <c r="K470" s="39">
        <v>321</v>
      </c>
      <c r="L470" s="40">
        <v>319</v>
      </c>
      <c r="M470" s="35">
        <v>9492898</v>
      </c>
      <c r="N470" s="36">
        <v>393</v>
      </c>
      <c r="O470" s="37">
        <v>389</v>
      </c>
      <c r="P470" s="38">
        <v>11036820</v>
      </c>
      <c r="Q470" s="39">
        <v>209</v>
      </c>
      <c r="R470" s="40">
        <v>206</v>
      </c>
      <c r="S470" s="35">
        <v>62452528</v>
      </c>
      <c r="T470" s="36">
        <v>331</v>
      </c>
      <c r="U470" s="37">
        <v>329</v>
      </c>
      <c r="V470" s="38">
        <v>144629</v>
      </c>
      <c r="W470" s="39">
        <v>288</v>
      </c>
      <c r="X470" s="40">
        <v>287</v>
      </c>
      <c r="Y470" s="35">
        <v>8066</v>
      </c>
      <c r="Z470" s="36">
        <v>145</v>
      </c>
      <c r="AA470" s="37">
        <v>143</v>
      </c>
      <c r="AB470" s="38">
        <v>460</v>
      </c>
      <c r="AC470" s="94">
        <v>321</v>
      </c>
      <c r="AD470" s="42">
        <v>0</v>
      </c>
      <c r="AE470" s="34">
        <v>100</v>
      </c>
      <c r="AF470" s="43">
        <v>0</v>
      </c>
    </row>
    <row r="471" spans="1:32" s="3" customFormat="1" ht="18.75" customHeight="1">
      <c r="A471" s="29">
        <v>469</v>
      </c>
      <c r="B471" s="30">
        <v>472</v>
      </c>
      <c r="C471" s="31" t="s">
        <v>3293</v>
      </c>
      <c r="D471" s="32" t="s">
        <v>3294</v>
      </c>
      <c r="E471" s="42" t="s">
        <v>3813</v>
      </c>
      <c r="F471" s="44">
        <v>465</v>
      </c>
      <c r="G471" s="35">
        <v>45569477</v>
      </c>
      <c r="H471" s="36">
        <v>456</v>
      </c>
      <c r="I471" s="37">
        <v>452</v>
      </c>
      <c r="J471" s="38">
        <v>49321540</v>
      </c>
      <c r="K471" s="39">
        <v>328</v>
      </c>
      <c r="L471" s="40">
        <v>326</v>
      </c>
      <c r="M471" s="35">
        <v>9081226</v>
      </c>
      <c r="N471" s="36">
        <v>177</v>
      </c>
      <c r="O471" s="37">
        <v>174</v>
      </c>
      <c r="P471" s="38">
        <v>28725492</v>
      </c>
      <c r="Q471" s="39">
        <v>309</v>
      </c>
      <c r="R471" s="40">
        <v>306</v>
      </c>
      <c r="S471" s="35">
        <v>45194352</v>
      </c>
      <c r="T471" s="36">
        <v>299</v>
      </c>
      <c r="U471" s="37">
        <v>297</v>
      </c>
      <c r="V471" s="38">
        <v>526892</v>
      </c>
      <c r="W471" s="39">
        <v>228</v>
      </c>
      <c r="X471" s="40">
        <v>227</v>
      </c>
      <c r="Y471" s="35">
        <v>14231</v>
      </c>
      <c r="Z471" s="36">
        <v>191</v>
      </c>
      <c r="AA471" s="37">
        <v>188</v>
      </c>
      <c r="AB471" s="38">
        <v>384</v>
      </c>
      <c r="AC471" s="94">
        <v>361</v>
      </c>
      <c r="AD471" s="42">
        <v>0</v>
      </c>
      <c r="AE471" s="34">
        <v>100</v>
      </c>
      <c r="AF471" s="43">
        <v>0</v>
      </c>
    </row>
    <row r="472" spans="1:32" s="3" customFormat="1" ht="18.75" customHeight="1">
      <c r="A472" s="45">
        <v>470</v>
      </c>
      <c r="B472" s="46" t="s">
        <v>3813</v>
      </c>
      <c r="C472" s="47" t="s">
        <v>3295</v>
      </c>
      <c r="D472" s="48" t="s">
        <v>2086</v>
      </c>
      <c r="E472" s="49" t="s">
        <v>3813</v>
      </c>
      <c r="F472" s="50">
        <v>466</v>
      </c>
      <c r="G472" s="51">
        <v>45507085</v>
      </c>
      <c r="H472" s="52">
        <v>483</v>
      </c>
      <c r="I472" s="53">
        <v>479</v>
      </c>
      <c r="J472" s="54">
        <v>46440697</v>
      </c>
      <c r="K472" s="55" t="s">
        <v>3813</v>
      </c>
      <c r="L472" s="56" t="s">
        <v>3813</v>
      </c>
      <c r="M472" s="62" t="s">
        <v>3813</v>
      </c>
      <c r="N472" s="52">
        <v>363</v>
      </c>
      <c r="O472" s="53">
        <v>359</v>
      </c>
      <c r="P472" s="54">
        <v>13292046</v>
      </c>
      <c r="Q472" s="55">
        <v>211</v>
      </c>
      <c r="R472" s="56">
        <v>208</v>
      </c>
      <c r="S472" s="51">
        <v>61783968</v>
      </c>
      <c r="T472" s="52" t="s">
        <v>3813</v>
      </c>
      <c r="U472" s="53" t="s">
        <v>3813</v>
      </c>
      <c r="V472" s="63" t="s">
        <v>3813</v>
      </c>
      <c r="W472" s="55">
        <v>396</v>
      </c>
      <c r="X472" s="56">
        <v>395</v>
      </c>
      <c r="Y472" s="51">
        <v>696</v>
      </c>
      <c r="Z472" s="52">
        <v>223</v>
      </c>
      <c r="AA472" s="53">
        <v>220</v>
      </c>
      <c r="AB472" s="54">
        <v>332</v>
      </c>
      <c r="AC472" s="95">
        <v>321</v>
      </c>
      <c r="AD472" s="49">
        <v>0</v>
      </c>
      <c r="AE472" s="57">
        <v>100</v>
      </c>
      <c r="AF472" s="58">
        <v>0</v>
      </c>
    </row>
    <row r="473" spans="1:32" s="3" customFormat="1" ht="18.75" customHeight="1">
      <c r="A473" s="174">
        <v>471</v>
      </c>
      <c r="B473" s="175" t="s">
        <v>3813</v>
      </c>
      <c r="C473" s="176" t="s">
        <v>3296</v>
      </c>
      <c r="D473" s="177" t="s">
        <v>3815</v>
      </c>
      <c r="E473" s="178" t="s">
        <v>3813</v>
      </c>
      <c r="F473" s="179">
        <v>467</v>
      </c>
      <c r="G473" s="180">
        <v>45494651</v>
      </c>
      <c r="H473" s="181">
        <v>488</v>
      </c>
      <c r="I473" s="182">
        <v>484</v>
      </c>
      <c r="J473" s="183">
        <v>45833388</v>
      </c>
      <c r="K473" s="184">
        <v>415</v>
      </c>
      <c r="L473" s="185">
        <v>413</v>
      </c>
      <c r="M473" s="180">
        <v>5257899</v>
      </c>
      <c r="N473" s="181">
        <v>425</v>
      </c>
      <c r="O473" s="182">
        <v>421</v>
      </c>
      <c r="P473" s="183">
        <v>8480248</v>
      </c>
      <c r="Q473" s="184">
        <v>437</v>
      </c>
      <c r="R473" s="185">
        <v>433</v>
      </c>
      <c r="S473" s="180">
        <v>29339895</v>
      </c>
      <c r="T473" s="181">
        <v>272</v>
      </c>
      <c r="U473" s="182">
        <v>270</v>
      </c>
      <c r="V473" s="183">
        <v>865398</v>
      </c>
      <c r="W473" s="184">
        <v>383</v>
      </c>
      <c r="X473" s="185">
        <v>382</v>
      </c>
      <c r="Y473" s="180">
        <v>1364</v>
      </c>
      <c r="Z473" s="181">
        <v>430</v>
      </c>
      <c r="AA473" s="182">
        <v>426</v>
      </c>
      <c r="AB473" s="183">
        <v>98</v>
      </c>
      <c r="AC473" s="186">
        <v>311</v>
      </c>
      <c r="AD473" s="178">
        <v>0</v>
      </c>
      <c r="AE473" s="187">
        <v>100</v>
      </c>
      <c r="AF473" s="188">
        <v>0</v>
      </c>
    </row>
    <row r="474" spans="1:32" s="3" customFormat="1" ht="18.75" customHeight="1">
      <c r="A474" s="159">
        <v>472</v>
      </c>
      <c r="B474" s="160">
        <v>488</v>
      </c>
      <c r="C474" s="161" t="s">
        <v>3297</v>
      </c>
      <c r="D474" s="162" t="s">
        <v>3815</v>
      </c>
      <c r="E474" s="163" t="s">
        <v>3813</v>
      </c>
      <c r="F474" s="164">
        <v>468</v>
      </c>
      <c r="G474" s="165">
        <v>45493726</v>
      </c>
      <c r="H474" s="166">
        <v>484</v>
      </c>
      <c r="I474" s="167">
        <v>480</v>
      </c>
      <c r="J474" s="168">
        <v>46422276</v>
      </c>
      <c r="K474" s="169">
        <v>414</v>
      </c>
      <c r="L474" s="170">
        <v>412</v>
      </c>
      <c r="M474" s="165">
        <v>5278794</v>
      </c>
      <c r="N474" s="166">
        <v>270</v>
      </c>
      <c r="O474" s="167">
        <v>266</v>
      </c>
      <c r="P474" s="168">
        <v>20227245</v>
      </c>
      <c r="Q474" s="169">
        <v>317</v>
      </c>
      <c r="R474" s="170">
        <v>314</v>
      </c>
      <c r="S474" s="165">
        <v>43964868</v>
      </c>
      <c r="T474" s="166">
        <v>322</v>
      </c>
      <c r="U474" s="167">
        <v>320</v>
      </c>
      <c r="V474" s="168">
        <v>203903</v>
      </c>
      <c r="W474" s="169">
        <v>266</v>
      </c>
      <c r="X474" s="170">
        <v>265</v>
      </c>
      <c r="Y474" s="165">
        <v>10287</v>
      </c>
      <c r="Z474" s="166">
        <v>381</v>
      </c>
      <c r="AA474" s="167">
        <v>377</v>
      </c>
      <c r="AB474" s="168">
        <v>143</v>
      </c>
      <c r="AC474" s="171">
        <v>341</v>
      </c>
      <c r="AD474" s="163">
        <v>0</v>
      </c>
      <c r="AE474" s="172">
        <v>100</v>
      </c>
      <c r="AF474" s="173">
        <v>0</v>
      </c>
    </row>
    <row r="475" spans="1:32" s="3" customFormat="1" ht="18.75" customHeight="1">
      <c r="A475" s="29">
        <v>473</v>
      </c>
      <c r="B475" s="30" t="s">
        <v>3813</v>
      </c>
      <c r="C475" s="31" t="s">
        <v>3298</v>
      </c>
      <c r="D475" s="32" t="s">
        <v>1734</v>
      </c>
      <c r="E475" s="33" t="s">
        <v>3813</v>
      </c>
      <c r="F475" s="34">
        <v>469</v>
      </c>
      <c r="G475" s="35">
        <v>45415595</v>
      </c>
      <c r="H475" s="36">
        <v>489</v>
      </c>
      <c r="I475" s="37">
        <v>485</v>
      </c>
      <c r="J475" s="38">
        <v>45721617</v>
      </c>
      <c r="K475" s="39">
        <v>466</v>
      </c>
      <c r="L475" s="40">
        <v>463</v>
      </c>
      <c r="M475" s="35">
        <v>1833743</v>
      </c>
      <c r="N475" s="36">
        <v>426</v>
      </c>
      <c r="O475" s="37">
        <v>422</v>
      </c>
      <c r="P475" s="38">
        <v>8452662</v>
      </c>
      <c r="Q475" s="39">
        <v>481</v>
      </c>
      <c r="R475" s="40">
        <v>477</v>
      </c>
      <c r="S475" s="35">
        <v>21565863</v>
      </c>
      <c r="T475" s="36">
        <v>266</v>
      </c>
      <c r="U475" s="37">
        <v>264</v>
      </c>
      <c r="V475" s="38">
        <v>984363</v>
      </c>
      <c r="W475" s="39">
        <v>351</v>
      </c>
      <c r="X475" s="40">
        <v>350</v>
      </c>
      <c r="Y475" s="35">
        <v>3344</v>
      </c>
      <c r="Z475" s="36">
        <v>471</v>
      </c>
      <c r="AA475" s="37">
        <v>467</v>
      </c>
      <c r="AB475" s="38">
        <v>55</v>
      </c>
      <c r="AC475" s="94">
        <v>311</v>
      </c>
      <c r="AD475" s="42">
        <v>0</v>
      </c>
      <c r="AE475" s="34">
        <v>100</v>
      </c>
      <c r="AF475" s="43">
        <v>0</v>
      </c>
    </row>
    <row r="476" spans="1:32" s="3" customFormat="1" ht="18.75" customHeight="1">
      <c r="A476" s="159">
        <v>474</v>
      </c>
      <c r="B476" s="195">
        <v>486</v>
      </c>
      <c r="C476" s="161" t="s">
        <v>3299</v>
      </c>
      <c r="D476" s="162" t="s">
        <v>3815</v>
      </c>
      <c r="E476" s="163" t="s">
        <v>3813</v>
      </c>
      <c r="F476" s="164">
        <v>470</v>
      </c>
      <c r="G476" s="165">
        <v>45207384</v>
      </c>
      <c r="H476" s="166">
        <v>241</v>
      </c>
      <c r="I476" s="167">
        <v>238</v>
      </c>
      <c r="J476" s="168">
        <v>73461561</v>
      </c>
      <c r="K476" s="169">
        <v>134</v>
      </c>
      <c r="L476" s="170">
        <v>132</v>
      </c>
      <c r="M476" s="165">
        <v>18332375</v>
      </c>
      <c r="N476" s="166">
        <v>335</v>
      </c>
      <c r="O476" s="167">
        <v>331</v>
      </c>
      <c r="P476" s="168">
        <v>15309287</v>
      </c>
      <c r="Q476" s="169">
        <v>103</v>
      </c>
      <c r="R476" s="170">
        <v>101</v>
      </c>
      <c r="S476" s="165">
        <v>96017887</v>
      </c>
      <c r="T476" s="166">
        <v>379</v>
      </c>
      <c r="U476" s="167">
        <v>376</v>
      </c>
      <c r="V476" s="168">
        <v>-1900454</v>
      </c>
      <c r="W476" s="169">
        <v>271</v>
      </c>
      <c r="X476" s="170">
        <v>270</v>
      </c>
      <c r="Y476" s="165">
        <v>9880</v>
      </c>
      <c r="Z476" s="166">
        <v>132</v>
      </c>
      <c r="AA476" s="167">
        <v>130</v>
      </c>
      <c r="AB476" s="168">
        <v>491</v>
      </c>
      <c r="AC476" s="171">
        <v>362</v>
      </c>
      <c r="AD476" s="163">
        <v>0</v>
      </c>
      <c r="AE476" s="172">
        <v>100</v>
      </c>
      <c r="AF476" s="173">
        <v>0</v>
      </c>
    </row>
    <row r="477" spans="1:32" s="3" customFormat="1" ht="18.75" customHeight="1">
      <c r="A477" s="142">
        <v>475</v>
      </c>
      <c r="B477" s="143" t="s">
        <v>3813</v>
      </c>
      <c r="C477" s="144" t="s">
        <v>3300</v>
      </c>
      <c r="D477" s="145" t="s">
        <v>3815</v>
      </c>
      <c r="E477" s="146" t="s">
        <v>3813</v>
      </c>
      <c r="F477" s="147">
        <v>471</v>
      </c>
      <c r="G477" s="148">
        <v>45163410</v>
      </c>
      <c r="H477" s="149">
        <v>477</v>
      </c>
      <c r="I477" s="150">
        <v>473</v>
      </c>
      <c r="J477" s="151">
        <v>47359723</v>
      </c>
      <c r="K477" s="152">
        <v>453</v>
      </c>
      <c r="L477" s="153">
        <v>450</v>
      </c>
      <c r="M477" s="148">
        <v>3212925</v>
      </c>
      <c r="N477" s="149">
        <v>313</v>
      </c>
      <c r="O477" s="150">
        <v>309</v>
      </c>
      <c r="P477" s="151">
        <v>17016670</v>
      </c>
      <c r="Q477" s="152">
        <v>368</v>
      </c>
      <c r="R477" s="153">
        <v>365</v>
      </c>
      <c r="S477" s="148">
        <v>37539590</v>
      </c>
      <c r="T477" s="149">
        <v>209</v>
      </c>
      <c r="U477" s="150">
        <v>207</v>
      </c>
      <c r="V477" s="151">
        <v>2183832</v>
      </c>
      <c r="W477" s="152">
        <v>314</v>
      </c>
      <c r="X477" s="153">
        <v>313</v>
      </c>
      <c r="Y477" s="148">
        <v>6207</v>
      </c>
      <c r="Z477" s="149">
        <v>428</v>
      </c>
      <c r="AA477" s="150">
        <v>424</v>
      </c>
      <c r="AB477" s="151">
        <v>100</v>
      </c>
      <c r="AC477" s="156">
        <v>372</v>
      </c>
      <c r="AD477" s="146">
        <v>0</v>
      </c>
      <c r="AE477" s="157">
        <v>100</v>
      </c>
      <c r="AF477" s="158">
        <v>0</v>
      </c>
    </row>
    <row r="478" spans="1:32" s="3" customFormat="1" ht="18.75" customHeight="1">
      <c r="A478" s="15">
        <v>476</v>
      </c>
      <c r="B478" s="16" t="s">
        <v>3813</v>
      </c>
      <c r="C478" s="17" t="s">
        <v>3301</v>
      </c>
      <c r="D478" s="18" t="s">
        <v>1734</v>
      </c>
      <c r="E478" s="19" t="s">
        <v>3813</v>
      </c>
      <c r="F478" s="20">
        <v>472</v>
      </c>
      <c r="G478" s="21">
        <v>45149513</v>
      </c>
      <c r="H478" s="22">
        <v>497</v>
      </c>
      <c r="I478" s="23">
        <v>493</v>
      </c>
      <c r="J478" s="24">
        <v>45149513</v>
      </c>
      <c r="K478" s="25">
        <v>101</v>
      </c>
      <c r="L478" s="26">
        <v>99</v>
      </c>
      <c r="M478" s="21">
        <v>21604455</v>
      </c>
      <c r="N478" s="22">
        <v>221</v>
      </c>
      <c r="O478" s="23">
        <v>217</v>
      </c>
      <c r="P478" s="24">
        <v>24287464</v>
      </c>
      <c r="Q478" s="25">
        <v>332</v>
      </c>
      <c r="R478" s="26">
        <v>329</v>
      </c>
      <c r="S478" s="21">
        <v>42031822</v>
      </c>
      <c r="T478" s="22">
        <v>24</v>
      </c>
      <c r="U478" s="23">
        <v>24</v>
      </c>
      <c r="V478" s="24">
        <v>16638567</v>
      </c>
      <c r="W478" s="25">
        <v>264</v>
      </c>
      <c r="X478" s="26">
        <v>263</v>
      </c>
      <c r="Y478" s="21">
        <v>10319</v>
      </c>
      <c r="Z478" s="22">
        <v>441</v>
      </c>
      <c r="AA478" s="23">
        <v>437</v>
      </c>
      <c r="AB478" s="24">
        <v>88</v>
      </c>
      <c r="AC478" s="93">
        <v>311</v>
      </c>
      <c r="AD478" s="19">
        <v>0</v>
      </c>
      <c r="AE478" s="27">
        <v>100</v>
      </c>
      <c r="AF478" s="28">
        <v>0</v>
      </c>
    </row>
    <row r="479" spans="1:32" s="3" customFormat="1" ht="18.75" customHeight="1">
      <c r="A479" s="159">
        <v>477</v>
      </c>
      <c r="B479" s="160" t="s">
        <v>3813</v>
      </c>
      <c r="C479" s="195" t="s">
        <v>3813</v>
      </c>
      <c r="D479" s="162" t="s">
        <v>3815</v>
      </c>
      <c r="E479" s="163" t="s">
        <v>3813</v>
      </c>
      <c r="F479" s="164">
        <v>473</v>
      </c>
      <c r="G479" s="189" t="s">
        <v>3813</v>
      </c>
      <c r="H479" s="166">
        <v>450</v>
      </c>
      <c r="I479" s="167">
        <v>446</v>
      </c>
      <c r="J479" s="196" t="s">
        <v>3813</v>
      </c>
      <c r="K479" s="169">
        <v>342</v>
      </c>
      <c r="L479" s="170">
        <v>340</v>
      </c>
      <c r="M479" s="189" t="s">
        <v>3813</v>
      </c>
      <c r="N479" s="166">
        <v>208</v>
      </c>
      <c r="O479" s="167">
        <v>204</v>
      </c>
      <c r="P479" s="196" t="s">
        <v>3813</v>
      </c>
      <c r="Q479" s="169">
        <v>299</v>
      </c>
      <c r="R479" s="170">
        <v>296</v>
      </c>
      <c r="S479" s="189" t="s">
        <v>3813</v>
      </c>
      <c r="T479" s="166">
        <v>304</v>
      </c>
      <c r="U479" s="167">
        <v>302</v>
      </c>
      <c r="V479" s="196" t="s">
        <v>3813</v>
      </c>
      <c r="W479" s="169">
        <v>427</v>
      </c>
      <c r="X479" s="170">
        <v>426</v>
      </c>
      <c r="Y479" s="189" t="s">
        <v>3813</v>
      </c>
      <c r="Z479" s="166">
        <v>410</v>
      </c>
      <c r="AA479" s="167">
        <v>406</v>
      </c>
      <c r="AB479" s="196" t="s">
        <v>3813</v>
      </c>
      <c r="AC479" s="171">
        <v>356</v>
      </c>
      <c r="AD479" s="163">
        <v>0</v>
      </c>
      <c r="AE479" s="172">
        <v>100</v>
      </c>
      <c r="AF479" s="173">
        <v>0</v>
      </c>
    </row>
    <row r="480" spans="1:32" s="3" customFormat="1" ht="18.75" customHeight="1">
      <c r="A480" s="29">
        <v>478</v>
      </c>
      <c r="B480" s="64" t="s">
        <v>3813</v>
      </c>
      <c r="C480" s="31" t="s">
        <v>3302</v>
      </c>
      <c r="D480" s="32" t="s">
        <v>3369</v>
      </c>
      <c r="E480" s="42" t="s">
        <v>3813</v>
      </c>
      <c r="F480" s="44">
        <v>474</v>
      </c>
      <c r="G480" s="35">
        <v>45054054</v>
      </c>
      <c r="H480" s="36">
        <v>495</v>
      </c>
      <c r="I480" s="37">
        <v>491</v>
      </c>
      <c r="J480" s="38">
        <v>45220888</v>
      </c>
      <c r="K480" s="39">
        <v>197</v>
      </c>
      <c r="L480" s="40">
        <v>195</v>
      </c>
      <c r="M480" s="35">
        <v>15001784</v>
      </c>
      <c r="N480" s="36">
        <v>93</v>
      </c>
      <c r="O480" s="37">
        <v>90</v>
      </c>
      <c r="P480" s="38">
        <v>44570598</v>
      </c>
      <c r="Q480" s="39">
        <v>214</v>
      </c>
      <c r="R480" s="40">
        <v>211</v>
      </c>
      <c r="S480" s="35">
        <v>61027816</v>
      </c>
      <c r="T480" s="36">
        <v>175</v>
      </c>
      <c r="U480" s="37">
        <v>173</v>
      </c>
      <c r="V480" s="38">
        <v>3030166</v>
      </c>
      <c r="W480" s="39">
        <v>137</v>
      </c>
      <c r="X480" s="40">
        <v>136</v>
      </c>
      <c r="Y480" s="35">
        <v>26142</v>
      </c>
      <c r="Z480" s="36">
        <v>242</v>
      </c>
      <c r="AA480" s="37">
        <v>239</v>
      </c>
      <c r="AB480" s="38">
        <v>310</v>
      </c>
      <c r="AC480" s="94">
        <v>321</v>
      </c>
      <c r="AD480" s="42">
        <v>0</v>
      </c>
      <c r="AE480" s="34">
        <v>100</v>
      </c>
      <c r="AF480" s="43">
        <v>0</v>
      </c>
    </row>
    <row r="481" spans="1:32" s="3" customFormat="1" ht="18.75" customHeight="1">
      <c r="A481" s="29">
        <v>479</v>
      </c>
      <c r="B481" s="30">
        <v>397</v>
      </c>
      <c r="C481" s="31" t="s">
        <v>3303</v>
      </c>
      <c r="D481" s="32" t="s">
        <v>465</v>
      </c>
      <c r="E481" s="42" t="s">
        <v>3813</v>
      </c>
      <c r="F481" s="44">
        <v>475</v>
      </c>
      <c r="G481" s="35">
        <v>44995223</v>
      </c>
      <c r="H481" s="36">
        <v>469</v>
      </c>
      <c r="I481" s="37">
        <v>465</v>
      </c>
      <c r="J481" s="38">
        <v>48599058</v>
      </c>
      <c r="K481" s="39" t="s">
        <v>3813</v>
      </c>
      <c r="L481" s="40" t="s">
        <v>3813</v>
      </c>
      <c r="M481" s="41" t="s">
        <v>3813</v>
      </c>
      <c r="N481" s="36">
        <v>172</v>
      </c>
      <c r="O481" s="37">
        <v>169</v>
      </c>
      <c r="P481" s="38">
        <v>29432538</v>
      </c>
      <c r="Q481" s="39">
        <v>327</v>
      </c>
      <c r="R481" s="40">
        <v>324</v>
      </c>
      <c r="S481" s="35">
        <v>42547583</v>
      </c>
      <c r="T481" s="36" t="s">
        <v>3813</v>
      </c>
      <c r="U481" s="37" t="s">
        <v>3813</v>
      </c>
      <c r="V481" s="59" t="s">
        <v>3813</v>
      </c>
      <c r="W481" s="39">
        <v>298</v>
      </c>
      <c r="X481" s="40">
        <v>297</v>
      </c>
      <c r="Y481" s="35">
        <v>7593</v>
      </c>
      <c r="Z481" s="36">
        <v>295</v>
      </c>
      <c r="AA481" s="37">
        <v>291</v>
      </c>
      <c r="AB481" s="38">
        <v>247</v>
      </c>
      <c r="AC481" s="94">
        <v>356</v>
      </c>
      <c r="AD481" s="42">
        <v>0</v>
      </c>
      <c r="AE481" s="34">
        <v>100</v>
      </c>
      <c r="AF481" s="43">
        <v>0</v>
      </c>
    </row>
    <row r="482" spans="1:32" s="3" customFormat="1" ht="18.75" customHeight="1">
      <c r="A482" s="142">
        <v>480</v>
      </c>
      <c r="B482" s="143">
        <v>419</v>
      </c>
      <c r="C482" s="144" t="s">
        <v>3304</v>
      </c>
      <c r="D482" s="145" t="s">
        <v>3815</v>
      </c>
      <c r="E482" s="146" t="s">
        <v>3813</v>
      </c>
      <c r="F482" s="147">
        <v>476</v>
      </c>
      <c r="G482" s="148">
        <v>44905347</v>
      </c>
      <c r="H482" s="149">
        <v>494</v>
      </c>
      <c r="I482" s="150">
        <v>490</v>
      </c>
      <c r="J482" s="151">
        <v>45300932</v>
      </c>
      <c r="K482" s="152">
        <v>244</v>
      </c>
      <c r="L482" s="153">
        <v>242</v>
      </c>
      <c r="M482" s="148">
        <v>12512659</v>
      </c>
      <c r="N482" s="149">
        <v>217</v>
      </c>
      <c r="O482" s="150">
        <v>213</v>
      </c>
      <c r="P482" s="151">
        <v>24513780</v>
      </c>
      <c r="Q482" s="152">
        <v>405</v>
      </c>
      <c r="R482" s="153">
        <v>402</v>
      </c>
      <c r="S482" s="148">
        <v>33414877</v>
      </c>
      <c r="T482" s="149">
        <v>140</v>
      </c>
      <c r="U482" s="150">
        <v>138</v>
      </c>
      <c r="V482" s="151">
        <v>4448436</v>
      </c>
      <c r="W482" s="152">
        <v>364</v>
      </c>
      <c r="X482" s="153">
        <v>363</v>
      </c>
      <c r="Y482" s="148">
        <v>2395</v>
      </c>
      <c r="Z482" s="149">
        <v>414</v>
      </c>
      <c r="AA482" s="150">
        <v>410</v>
      </c>
      <c r="AB482" s="151">
        <v>109</v>
      </c>
      <c r="AC482" s="156">
        <v>369</v>
      </c>
      <c r="AD482" s="146">
        <v>0</v>
      </c>
      <c r="AE482" s="157">
        <v>100</v>
      </c>
      <c r="AF482" s="158">
        <v>0</v>
      </c>
    </row>
    <row r="483" spans="1:32" s="3" customFormat="1" ht="18.75" customHeight="1">
      <c r="A483" s="15">
        <v>481</v>
      </c>
      <c r="B483" s="16">
        <v>496</v>
      </c>
      <c r="C483" s="17" t="s">
        <v>3305</v>
      </c>
      <c r="D483" s="18" t="s">
        <v>551</v>
      </c>
      <c r="E483" s="19" t="s">
        <v>3813</v>
      </c>
      <c r="F483" s="20">
        <v>477</v>
      </c>
      <c r="G483" s="21">
        <v>44825699</v>
      </c>
      <c r="H483" s="22">
        <v>435</v>
      </c>
      <c r="I483" s="23">
        <v>431</v>
      </c>
      <c r="J483" s="24">
        <v>51427773</v>
      </c>
      <c r="K483" s="25">
        <v>215</v>
      </c>
      <c r="L483" s="26">
        <v>213</v>
      </c>
      <c r="M483" s="21">
        <v>14001104</v>
      </c>
      <c r="N483" s="22">
        <v>32</v>
      </c>
      <c r="O483" s="23">
        <v>31</v>
      </c>
      <c r="P483" s="24">
        <v>83166825</v>
      </c>
      <c r="Q483" s="25">
        <v>74</v>
      </c>
      <c r="R483" s="26">
        <v>72</v>
      </c>
      <c r="S483" s="21">
        <v>109147495</v>
      </c>
      <c r="T483" s="22">
        <v>114</v>
      </c>
      <c r="U483" s="23">
        <v>113</v>
      </c>
      <c r="V483" s="24">
        <v>5714534</v>
      </c>
      <c r="W483" s="25" t="s">
        <v>3813</v>
      </c>
      <c r="X483" s="26" t="s">
        <v>3813</v>
      </c>
      <c r="Y483" s="61" t="s">
        <v>3813</v>
      </c>
      <c r="Z483" s="22">
        <v>118</v>
      </c>
      <c r="AA483" s="23">
        <v>116</v>
      </c>
      <c r="AB483" s="24">
        <v>526</v>
      </c>
      <c r="AC483" s="93">
        <v>321</v>
      </c>
      <c r="AD483" s="19">
        <v>0</v>
      </c>
      <c r="AE483" s="27">
        <v>100</v>
      </c>
      <c r="AF483" s="28">
        <v>0</v>
      </c>
    </row>
    <row r="484" spans="1:32" s="3" customFormat="1" ht="18.75" customHeight="1">
      <c r="A484" s="29">
        <v>482</v>
      </c>
      <c r="B484" s="30">
        <v>416</v>
      </c>
      <c r="C484" s="31" t="s">
        <v>3306</v>
      </c>
      <c r="D484" s="32" t="s">
        <v>2083</v>
      </c>
      <c r="E484" s="42" t="s">
        <v>3813</v>
      </c>
      <c r="F484" s="44">
        <v>478</v>
      </c>
      <c r="G484" s="35">
        <v>44806626</v>
      </c>
      <c r="H484" s="36">
        <v>470</v>
      </c>
      <c r="I484" s="37">
        <v>466</v>
      </c>
      <c r="J484" s="38">
        <v>48415117</v>
      </c>
      <c r="K484" s="39">
        <v>350</v>
      </c>
      <c r="L484" s="40">
        <v>348</v>
      </c>
      <c r="M484" s="35">
        <v>8297461</v>
      </c>
      <c r="N484" s="36">
        <v>487</v>
      </c>
      <c r="O484" s="37">
        <v>483</v>
      </c>
      <c r="P484" s="38">
        <v>772667</v>
      </c>
      <c r="Q484" s="39">
        <v>354</v>
      </c>
      <c r="R484" s="40">
        <v>351</v>
      </c>
      <c r="S484" s="35">
        <v>39442241</v>
      </c>
      <c r="T484" s="36">
        <v>470</v>
      </c>
      <c r="U484" s="37">
        <v>467</v>
      </c>
      <c r="V484" s="38">
        <v>-11076913</v>
      </c>
      <c r="W484" s="39">
        <v>347</v>
      </c>
      <c r="X484" s="40">
        <v>346</v>
      </c>
      <c r="Y484" s="35">
        <v>3601</v>
      </c>
      <c r="Z484" s="36">
        <v>133</v>
      </c>
      <c r="AA484" s="37">
        <v>131</v>
      </c>
      <c r="AB484" s="38">
        <v>487</v>
      </c>
      <c r="AC484" s="94">
        <v>352</v>
      </c>
      <c r="AD484" s="42">
        <v>0</v>
      </c>
      <c r="AE484" s="34">
        <v>100</v>
      </c>
      <c r="AF484" s="43">
        <v>0</v>
      </c>
    </row>
    <row r="485" spans="1:32" s="3" customFormat="1" ht="18.75" customHeight="1">
      <c r="A485" s="159">
        <v>483</v>
      </c>
      <c r="B485" s="160" t="s">
        <v>3813</v>
      </c>
      <c r="C485" s="161" t="s">
        <v>3307</v>
      </c>
      <c r="D485" s="162" t="s">
        <v>3815</v>
      </c>
      <c r="E485" s="163" t="s">
        <v>3813</v>
      </c>
      <c r="F485" s="164">
        <v>479</v>
      </c>
      <c r="G485" s="165">
        <v>44739767</v>
      </c>
      <c r="H485" s="166">
        <v>487</v>
      </c>
      <c r="I485" s="167">
        <v>483</v>
      </c>
      <c r="J485" s="168">
        <v>46249744</v>
      </c>
      <c r="K485" s="169">
        <v>260</v>
      </c>
      <c r="L485" s="170">
        <v>258</v>
      </c>
      <c r="M485" s="165">
        <v>11714567</v>
      </c>
      <c r="N485" s="166">
        <v>263</v>
      </c>
      <c r="O485" s="167">
        <v>259</v>
      </c>
      <c r="P485" s="168">
        <v>20833134</v>
      </c>
      <c r="Q485" s="169">
        <v>346</v>
      </c>
      <c r="R485" s="170">
        <v>343</v>
      </c>
      <c r="S485" s="165">
        <v>40543127</v>
      </c>
      <c r="T485" s="166">
        <v>113</v>
      </c>
      <c r="U485" s="167">
        <v>112</v>
      </c>
      <c r="V485" s="168">
        <v>5731229</v>
      </c>
      <c r="W485" s="169">
        <v>219</v>
      </c>
      <c r="X485" s="170">
        <v>218</v>
      </c>
      <c r="Y485" s="165">
        <v>15304</v>
      </c>
      <c r="Z485" s="166">
        <v>291</v>
      </c>
      <c r="AA485" s="167">
        <v>287</v>
      </c>
      <c r="AB485" s="168">
        <v>249</v>
      </c>
      <c r="AC485" s="171">
        <v>383</v>
      </c>
      <c r="AD485" s="163">
        <v>0</v>
      </c>
      <c r="AE485" s="172">
        <v>100</v>
      </c>
      <c r="AF485" s="173">
        <v>0</v>
      </c>
    </row>
    <row r="486" spans="1:32" s="3" customFormat="1" ht="18.75" customHeight="1">
      <c r="A486" s="29">
        <v>484</v>
      </c>
      <c r="B486" s="30" t="s">
        <v>3813</v>
      </c>
      <c r="C486" s="31" t="s">
        <v>3308</v>
      </c>
      <c r="D486" s="32" t="s">
        <v>3368</v>
      </c>
      <c r="E486" s="42" t="s">
        <v>3813</v>
      </c>
      <c r="F486" s="44">
        <v>480</v>
      </c>
      <c r="G486" s="35">
        <v>44686886</v>
      </c>
      <c r="H486" s="36">
        <v>251</v>
      </c>
      <c r="I486" s="37">
        <v>248</v>
      </c>
      <c r="J486" s="38">
        <v>71800885</v>
      </c>
      <c r="K486" s="39">
        <v>486</v>
      </c>
      <c r="L486" s="40">
        <v>483</v>
      </c>
      <c r="M486" s="35">
        <v>-3587797</v>
      </c>
      <c r="N486" s="36">
        <v>237</v>
      </c>
      <c r="O486" s="37">
        <v>233</v>
      </c>
      <c r="P486" s="38">
        <v>22804856</v>
      </c>
      <c r="Q486" s="39">
        <v>154</v>
      </c>
      <c r="R486" s="40">
        <v>152</v>
      </c>
      <c r="S486" s="35">
        <v>76993971</v>
      </c>
      <c r="T486" s="36">
        <v>426</v>
      </c>
      <c r="U486" s="37">
        <v>423</v>
      </c>
      <c r="V486" s="38">
        <v>-4588151</v>
      </c>
      <c r="W486" s="39">
        <v>212</v>
      </c>
      <c r="X486" s="40">
        <v>211</v>
      </c>
      <c r="Y486" s="35">
        <v>16412</v>
      </c>
      <c r="Z486" s="36">
        <v>108</v>
      </c>
      <c r="AA486" s="37">
        <v>106</v>
      </c>
      <c r="AB486" s="38">
        <v>550</v>
      </c>
      <c r="AC486" s="94">
        <v>321</v>
      </c>
      <c r="AD486" s="42">
        <v>0</v>
      </c>
      <c r="AE486" s="34">
        <v>100</v>
      </c>
      <c r="AF486" s="43">
        <v>0</v>
      </c>
    </row>
    <row r="487" spans="1:32" s="3" customFormat="1" ht="18.75" customHeight="1">
      <c r="A487" s="45">
        <v>485</v>
      </c>
      <c r="B487" s="46" t="s">
        <v>3813</v>
      </c>
      <c r="C487" s="47" t="s">
        <v>3309</v>
      </c>
      <c r="D487" s="48" t="s">
        <v>3373</v>
      </c>
      <c r="E487" s="49" t="s">
        <v>3813</v>
      </c>
      <c r="F487" s="50">
        <v>481</v>
      </c>
      <c r="G487" s="51">
        <v>44651705</v>
      </c>
      <c r="H487" s="52">
        <v>496</v>
      </c>
      <c r="I487" s="53">
        <v>492</v>
      </c>
      <c r="J487" s="54">
        <v>45166753</v>
      </c>
      <c r="K487" s="55" t="s">
        <v>3813</v>
      </c>
      <c r="L487" s="56" t="s">
        <v>3813</v>
      </c>
      <c r="M487" s="62" t="s">
        <v>3813</v>
      </c>
      <c r="N487" s="52" t="s">
        <v>3813</v>
      </c>
      <c r="O487" s="53" t="s">
        <v>3813</v>
      </c>
      <c r="P487" s="63" t="s">
        <v>3813</v>
      </c>
      <c r="Q487" s="55" t="s">
        <v>3813</v>
      </c>
      <c r="R487" s="56" t="s">
        <v>3813</v>
      </c>
      <c r="S487" s="62" t="s">
        <v>3813</v>
      </c>
      <c r="T487" s="52" t="s">
        <v>3813</v>
      </c>
      <c r="U487" s="53" t="s">
        <v>3813</v>
      </c>
      <c r="V487" s="63" t="s">
        <v>3813</v>
      </c>
      <c r="W487" s="55">
        <v>250</v>
      </c>
      <c r="X487" s="56">
        <v>249</v>
      </c>
      <c r="Y487" s="51">
        <v>12039</v>
      </c>
      <c r="Z487" s="52" t="s">
        <v>3813</v>
      </c>
      <c r="AA487" s="53" t="s">
        <v>3813</v>
      </c>
      <c r="AB487" s="63" t="s">
        <v>3813</v>
      </c>
      <c r="AC487" s="95">
        <v>321</v>
      </c>
      <c r="AD487" s="49">
        <v>0</v>
      </c>
      <c r="AE487" s="57">
        <v>100</v>
      </c>
      <c r="AF487" s="58">
        <v>0</v>
      </c>
    </row>
    <row r="488" spans="1:32" s="3" customFormat="1" ht="18.75" customHeight="1">
      <c r="A488" s="174">
        <v>486</v>
      </c>
      <c r="B488" s="175">
        <v>438</v>
      </c>
      <c r="C488" s="176" t="s">
        <v>3310</v>
      </c>
      <c r="D488" s="177" t="s">
        <v>3815</v>
      </c>
      <c r="E488" s="178" t="s">
        <v>3813</v>
      </c>
      <c r="F488" s="179">
        <v>482</v>
      </c>
      <c r="G488" s="180">
        <v>44643116</v>
      </c>
      <c r="H488" s="181">
        <v>493</v>
      </c>
      <c r="I488" s="182">
        <v>489</v>
      </c>
      <c r="J488" s="183">
        <v>45500034</v>
      </c>
      <c r="K488" s="184">
        <v>345</v>
      </c>
      <c r="L488" s="185">
        <v>343</v>
      </c>
      <c r="M488" s="180">
        <v>8471299</v>
      </c>
      <c r="N488" s="181">
        <v>352</v>
      </c>
      <c r="O488" s="182">
        <v>348</v>
      </c>
      <c r="P488" s="183">
        <v>14193633</v>
      </c>
      <c r="Q488" s="184">
        <v>355</v>
      </c>
      <c r="R488" s="185">
        <v>352</v>
      </c>
      <c r="S488" s="180">
        <v>39393554</v>
      </c>
      <c r="T488" s="181">
        <v>365</v>
      </c>
      <c r="U488" s="182">
        <v>362</v>
      </c>
      <c r="V488" s="183">
        <v>-1084709</v>
      </c>
      <c r="W488" s="184">
        <v>262</v>
      </c>
      <c r="X488" s="185">
        <v>261</v>
      </c>
      <c r="Y488" s="180">
        <v>10540</v>
      </c>
      <c r="Z488" s="181">
        <v>250</v>
      </c>
      <c r="AA488" s="182">
        <v>246</v>
      </c>
      <c r="AB488" s="183">
        <v>300</v>
      </c>
      <c r="AC488" s="186">
        <v>356</v>
      </c>
      <c r="AD488" s="178">
        <v>0</v>
      </c>
      <c r="AE488" s="187">
        <v>100</v>
      </c>
      <c r="AF488" s="188">
        <v>0</v>
      </c>
    </row>
    <row r="489" spans="1:32" s="3" customFormat="1" ht="18.75" customHeight="1">
      <c r="A489" s="159">
        <v>487</v>
      </c>
      <c r="B489" s="160">
        <v>426</v>
      </c>
      <c r="C489" s="161" t="s">
        <v>3311</v>
      </c>
      <c r="D489" s="162" t="s">
        <v>3815</v>
      </c>
      <c r="E489" s="163" t="s">
        <v>3813</v>
      </c>
      <c r="F489" s="164">
        <v>483</v>
      </c>
      <c r="G489" s="165">
        <v>44480015</v>
      </c>
      <c r="H489" s="166">
        <v>202</v>
      </c>
      <c r="I489" s="167">
        <v>199</v>
      </c>
      <c r="J489" s="168">
        <v>79119712</v>
      </c>
      <c r="K489" s="169">
        <v>71</v>
      </c>
      <c r="L489" s="170">
        <v>70</v>
      </c>
      <c r="M489" s="165">
        <v>25683766</v>
      </c>
      <c r="N489" s="166">
        <v>80</v>
      </c>
      <c r="O489" s="167">
        <v>78</v>
      </c>
      <c r="P489" s="168">
        <v>50249406</v>
      </c>
      <c r="Q489" s="169">
        <v>173</v>
      </c>
      <c r="R489" s="170">
        <v>170</v>
      </c>
      <c r="S489" s="165">
        <v>72116257</v>
      </c>
      <c r="T489" s="166">
        <v>31</v>
      </c>
      <c r="U489" s="167">
        <v>31</v>
      </c>
      <c r="V489" s="168">
        <v>15391793</v>
      </c>
      <c r="W489" s="169">
        <v>345</v>
      </c>
      <c r="X489" s="170">
        <v>344</v>
      </c>
      <c r="Y489" s="165">
        <v>3700</v>
      </c>
      <c r="Z489" s="166">
        <v>168</v>
      </c>
      <c r="AA489" s="167">
        <v>165</v>
      </c>
      <c r="AB489" s="168">
        <v>416</v>
      </c>
      <c r="AC489" s="171">
        <v>385</v>
      </c>
      <c r="AD489" s="163">
        <v>0</v>
      </c>
      <c r="AE489" s="172">
        <v>100</v>
      </c>
      <c r="AF489" s="173">
        <v>0</v>
      </c>
    </row>
    <row r="490" spans="1:32" s="3" customFormat="1" ht="18.75" customHeight="1">
      <c r="A490" s="29">
        <v>488</v>
      </c>
      <c r="B490" s="30" t="s">
        <v>3813</v>
      </c>
      <c r="C490" s="31" t="s">
        <v>3312</v>
      </c>
      <c r="D490" s="32" t="s">
        <v>3812</v>
      </c>
      <c r="E490" s="42" t="s">
        <v>3813</v>
      </c>
      <c r="F490" s="44">
        <v>484</v>
      </c>
      <c r="G490" s="35">
        <v>44423529</v>
      </c>
      <c r="H490" s="36">
        <v>499</v>
      </c>
      <c r="I490" s="37">
        <v>495</v>
      </c>
      <c r="J490" s="38">
        <v>44736401</v>
      </c>
      <c r="K490" s="39">
        <v>241</v>
      </c>
      <c r="L490" s="40">
        <v>239</v>
      </c>
      <c r="M490" s="35">
        <v>12589639</v>
      </c>
      <c r="N490" s="36" t="s">
        <v>3813</v>
      </c>
      <c r="O490" s="37" t="s">
        <v>3813</v>
      </c>
      <c r="P490" s="59" t="s">
        <v>3813</v>
      </c>
      <c r="Q490" s="39">
        <v>426</v>
      </c>
      <c r="R490" s="40">
        <v>422</v>
      </c>
      <c r="S490" s="35">
        <v>31194804</v>
      </c>
      <c r="T490" s="36">
        <v>139</v>
      </c>
      <c r="U490" s="37">
        <v>137</v>
      </c>
      <c r="V490" s="38">
        <v>4480171</v>
      </c>
      <c r="W490" s="39">
        <v>339</v>
      </c>
      <c r="X490" s="40">
        <v>338</v>
      </c>
      <c r="Y490" s="35">
        <v>4125</v>
      </c>
      <c r="Z490" s="36">
        <v>461</v>
      </c>
      <c r="AA490" s="37">
        <v>457</v>
      </c>
      <c r="AB490" s="38">
        <v>68</v>
      </c>
      <c r="AC490" s="94">
        <v>352</v>
      </c>
      <c r="AD490" s="42">
        <v>0</v>
      </c>
      <c r="AE490" s="34">
        <v>0.01</v>
      </c>
      <c r="AF490" s="43">
        <v>99.99</v>
      </c>
    </row>
    <row r="491" spans="1:32" s="3" customFormat="1" ht="18.75" customHeight="1">
      <c r="A491" s="29">
        <v>489</v>
      </c>
      <c r="B491" s="30" t="s">
        <v>3813</v>
      </c>
      <c r="C491" s="31" t="s">
        <v>3313</v>
      </c>
      <c r="D491" s="32" t="s">
        <v>2081</v>
      </c>
      <c r="E491" s="42" t="s">
        <v>3813</v>
      </c>
      <c r="F491" s="44">
        <v>485</v>
      </c>
      <c r="G491" s="35">
        <v>44066691</v>
      </c>
      <c r="H491" s="36">
        <v>491</v>
      </c>
      <c r="I491" s="37">
        <v>487</v>
      </c>
      <c r="J491" s="38">
        <v>45646162</v>
      </c>
      <c r="K491" s="39">
        <v>395</v>
      </c>
      <c r="L491" s="40">
        <v>393</v>
      </c>
      <c r="M491" s="35">
        <v>6470804</v>
      </c>
      <c r="N491" s="36">
        <v>398</v>
      </c>
      <c r="O491" s="37">
        <v>394</v>
      </c>
      <c r="P491" s="38">
        <v>10636085</v>
      </c>
      <c r="Q491" s="39">
        <v>370</v>
      </c>
      <c r="R491" s="40">
        <v>367</v>
      </c>
      <c r="S491" s="35">
        <v>37363702</v>
      </c>
      <c r="T491" s="36">
        <v>399</v>
      </c>
      <c r="U491" s="37">
        <v>396</v>
      </c>
      <c r="V491" s="38">
        <v>-3083620</v>
      </c>
      <c r="W491" s="39">
        <v>443</v>
      </c>
      <c r="X491" s="40">
        <v>442</v>
      </c>
      <c r="Y491" s="35">
        <v>8</v>
      </c>
      <c r="Z491" s="36">
        <v>376</v>
      </c>
      <c r="AA491" s="37">
        <v>372</v>
      </c>
      <c r="AB491" s="38">
        <v>149</v>
      </c>
      <c r="AC491" s="94">
        <v>331</v>
      </c>
      <c r="AD491" s="42">
        <v>0</v>
      </c>
      <c r="AE491" s="34">
        <v>100</v>
      </c>
      <c r="AF491" s="43">
        <v>0</v>
      </c>
    </row>
    <row r="492" spans="1:32" s="3" customFormat="1" ht="18.75" customHeight="1">
      <c r="A492" s="45">
        <v>490</v>
      </c>
      <c r="B492" s="46">
        <v>123</v>
      </c>
      <c r="C492" s="47" t="s">
        <v>3314</v>
      </c>
      <c r="D492" s="48" t="s">
        <v>2083</v>
      </c>
      <c r="E492" s="49" t="s">
        <v>3813</v>
      </c>
      <c r="F492" s="50">
        <v>486</v>
      </c>
      <c r="G492" s="51">
        <v>44023379</v>
      </c>
      <c r="H492" s="52">
        <v>373</v>
      </c>
      <c r="I492" s="53">
        <v>370</v>
      </c>
      <c r="J492" s="54">
        <v>57900501</v>
      </c>
      <c r="K492" s="55">
        <v>354</v>
      </c>
      <c r="L492" s="56">
        <v>352</v>
      </c>
      <c r="M492" s="51">
        <v>8024370</v>
      </c>
      <c r="N492" s="52">
        <v>108</v>
      </c>
      <c r="O492" s="53">
        <v>105</v>
      </c>
      <c r="P492" s="54">
        <v>40865622</v>
      </c>
      <c r="Q492" s="55">
        <v>6</v>
      </c>
      <c r="R492" s="56">
        <v>6</v>
      </c>
      <c r="S492" s="51">
        <v>271446010</v>
      </c>
      <c r="T492" s="52">
        <v>383</v>
      </c>
      <c r="U492" s="53">
        <v>380</v>
      </c>
      <c r="V492" s="54">
        <v>-2098348</v>
      </c>
      <c r="W492" s="55" t="s">
        <v>3813</v>
      </c>
      <c r="X492" s="56" t="s">
        <v>3813</v>
      </c>
      <c r="Y492" s="62" t="s">
        <v>3813</v>
      </c>
      <c r="Z492" s="52">
        <v>186</v>
      </c>
      <c r="AA492" s="53">
        <v>183</v>
      </c>
      <c r="AB492" s="54">
        <v>387</v>
      </c>
      <c r="AC492" s="95">
        <v>369</v>
      </c>
      <c r="AD492" s="49">
        <v>0</v>
      </c>
      <c r="AE492" s="57">
        <v>100</v>
      </c>
      <c r="AF492" s="58">
        <v>0</v>
      </c>
    </row>
    <row r="493" spans="1:32" s="3" customFormat="1" ht="18.75" customHeight="1">
      <c r="A493" s="174">
        <v>491</v>
      </c>
      <c r="B493" s="175" t="s">
        <v>3813</v>
      </c>
      <c r="C493" s="190" t="s">
        <v>3813</v>
      </c>
      <c r="D493" s="177" t="s">
        <v>3815</v>
      </c>
      <c r="E493" s="178" t="s">
        <v>3813</v>
      </c>
      <c r="F493" s="179">
        <v>487</v>
      </c>
      <c r="G493" s="191" t="s">
        <v>3813</v>
      </c>
      <c r="H493" s="181">
        <v>498</v>
      </c>
      <c r="I493" s="182">
        <v>494</v>
      </c>
      <c r="J493" s="192" t="s">
        <v>3813</v>
      </c>
      <c r="K493" s="184">
        <v>202</v>
      </c>
      <c r="L493" s="185">
        <v>200</v>
      </c>
      <c r="M493" s="191" t="s">
        <v>3813</v>
      </c>
      <c r="N493" s="181">
        <v>181</v>
      </c>
      <c r="O493" s="182">
        <v>178</v>
      </c>
      <c r="P493" s="192" t="s">
        <v>3813</v>
      </c>
      <c r="Q493" s="184">
        <v>399</v>
      </c>
      <c r="R493" s="185">
        <v>396</v>
      </c>
      <c r="S493" s="191" t="s">
        <v>3813</v>
      </c>
      <c r="T493" s="181">
        <v>74</v>
      </c>
      <c r="U493" s="182">
        <v>74</v>
      </c>
      <c r="V493" s="192" t="s">
        <v>3813</v>
      </c>
      <c r="W493" s="184">
        <v>391</v>
      </c>
      <c r="X493" s="185">
        <v>390</v>
      </c>
      <c r="Y493" s="191" t="s">
        <v>3813</v>
      </c>
      <c r="Z493" s="181">
        <v>445</v>
      </c>
      <c r="AA493" s="182">
        <v>441</v>
      </c>
      <c r="AB493" s="192" t="s">
        <v>3813</v>
      </c>
      <c r="AC493" s="186">
        <v>311</v>
      </c>
      <c r="AD493" s="178">
        <v>0</v>
      </c>
      <c r="AE493" s="187">
        <v>100</v>
      </c>
      <c r="AF493" s="188">
        <v>0</v>
      </c>
    </row>
    <row r="494" spans="1:32" s="3" customFormat="1" ht="18.75" customHeight="1">
      <c r="A494" s="29">
        <v>492</v>
      </c>
      <c r="B494" s="30" t="s">
        <v>3813</v>
      </c>
      <c r="C494" s="31" t="s">
        <v>3315</v>
      </c>
      <c r="D494" s="32" t="s">
        <v>2086</v>
      </c>
      <c r="E494" s="42" t="s">
        <v>3813</v>
      </c>
      <c r="F494" s="44">
        <v>488</v>
      </c>
      <c r="G494" s="35">
        <v>43983808</v>
      </c>
      <c r="H494" s="36">
        <v>402</v>
      </c>
      <c r="I494" s="37">
        <v>398</v>
      </c>
      <c r="J494" s="38">
        <v>55335809</v>
      </c>
      <c r="K494" s="39">
        <v>271</v>
      </c>
      <c r="L494" s="40">
        <v>269</v>
      </c>
      <c r="M494" s="35">
        <v>11144014</v>
      </c>
      <c r="N494" s="36">
        <v>247</v>
      </c>
      <c r="O494" s="37">
        <v>243</v>
      </c>
      <c r="P494" s="38">
        <v>22076276</v>
      </c>
      <c r="Q494" s="39">
        <v>297</v>
      </c>
      <c r="R494" s="40">
        <v>294</v>
      </c>
      <c r="S494" s="35">
        <v>46766503</v>
      </c>
      <c r="T494" s="36">
        <v>318</v>
      </c>
      <c r="U494" s="37">
        <v>316</v>
      </c>
      <c r="V494" s="38">
        <v>297683</v>
      </c>
      <c r="W494" s="39">
        <v>320</v>
      </c>
      <c r="X494" s="40">
        <v>319</v>
      </c>
      <c r="Y494" s="35">
        <v>5650</v>
      </c>
      <c r="Z494" s="36">
        <v>128</v>
      </c>
      <c r="AA494" s="37">
        <v>126</v>
      </c>
      <c r="AB494" s="38">
        <v>507</v>
      </c>
      <c r="AC494" s="94">
        <v>321</v>
      </c>
      <c r="AD494" s="42">
        <v>0</v>
      </c>
      <c r="AE494" s="34">
        <v>100</v>
      </c>
      <c r="AF494" s="43">
        <v>0</v>
      </c>
    </row>
    <row r="495" spans="1:32" s="3" customFormat="1" ht="18.75" customHeight="1">
      <c r="A495" s="159">
        <v>493</v>
      </c>
      <c r="B495" s="195">
        <v>500</v>
      </c>
      <c r="C495" s="161" t="s">
        <v>3316</v>
      </c>
      <c r="D495" s="162" t="s">
        <v>3815</v>
      </c>
      <c r="E495" s="163" t="s">
        <v>3813</v>
      </c>
      <c r="F495" s="164">
        <v>489</v>
      </c>
      <c r="G495" s="165">
        <v>43967552</v>
      </c>
      <c r="H495" s="166">
        <v>445</v>
      </c>
      <c r="I495" s="167">
        <v>441</v>
      </c>
      <c r="J495" s="168">
        <v>50435012</v>
      </c>
      <c r="K495" s="169" t="s">
        <v>3813</v>
      </c>
      <c r="L495" s="170" t="s">
        <v>3813</v>
      </c>
      <c r="M495" s="189" t="s">
        <v>3813</v>
      </c>
      <c r="N495" s="166" t="s">
        <v>3813</v>
      </c>
      <c r="O495" s="167" t="s">
        <v>3813</v>
      </c>
      <c r="P495" s="196" t="s">
        <v>3813</v>
      </c>
      <c r="Q495" s="169" t="s">
        <v>3813</v>
      </c>
      <c r="R495" s="170" t="s">
        <v>3813</v>
      </c>
      <c r="S495" s="189" t="s">
        <v>3813</v>
      </c>
      <c r="T495" s="166" t="s">
        <v>3813</v>
      </c>
      <c r="U495" s="167" t="s">
        <v>3813</v>
      </c>
      <c r="V495" s="196" t="s">
        <v>3813</v>
      </c>
      <c r="W495" s="169">
        <v>289</v>
      </c>
      <c r="X495" s="170">
        <v>288</v>
      </c>
      <c r="Y495" s="165">
        <v>8012</v>
      </c>
      <c r="Z495" s="166">
        <v>394</v>
      </c>
      <c r="AA495" s="167">
        <v>390</v>
      </c>
      <c r="AB495" s="168">
        <v>128</v>
      </c>
      <c r="AC495" s="171">
        <v>342</v>
      </c>
      <c r="AD495" s="163">
        <v>0</v>
      </c>
      <c r="AE495" s="172">
        <v>50</v>
      </c>
      <c r="AF495" s="173">
        <v>50</v>
      </c>
    </row>
    <row r="496" spans="1:32" s="3" customFormat="1" ht="18.75" customHeight="1">
      <c r="A496" s="29">
        <v>494</v>
      </c>
      <c r="B496" s="64" t="s">
        <v>3813</v>
      </c>
      <c r="C496" s="31" t="s">
        <v>3317</v>
      </c>
      <c r="D496" s="32" t="s">
        <v>3376</v>
      </c>
      <c r="E496" s="42" t="s">
        <v>3813</v>
      </c>
      <c r="F496" s="44">
        <v>490</v>
      </c>
      <c r="G496" s="35">
        <v>43956096</v>
      </c>
      <c r="H496" s="36">
        <v>465</v>
      </c>
      <c r="I496" s="37">
        <v>461</v>
      </c>
      <c r="J496" s="38">
        <v>48759717</v>
      </c>
      <c r="K496" s="39">
        <v>360</v>
      </c>
      <c r="L496" s="40">
        <v>358</v>
      </c>
      <c r="M496" s="35">
        <v>7910727</v>
      </c>
      <c r="N496" s="36">
        <v>324</v>
      </c>
      <c r="O496" s="37">
        <v>320</v>
      </c>
      <c r="P496" s="38">
        <v>16044889</v>
      </c>
      <c r="Q496" s="39">
        <v>264</v>
      </c>
      <c r="R496" s="40">
        <v>261</v>
      </c>
      <c r="S496" s="35">
        <v>51692285</v>
      </c>
      <c r="T496" s="36">
        <v>308</v>
      </c>
      <c r="U496" s="37">
        <v>306</v>
      </c>
      <c r="V496" s="38">
        <v>436026</v>
      </c>
      <c r="W496" s="39">
        <v>254</v>
      </c>
      <c r="X496" s="40">
        <v>253</v>
      </c>
      <c r="Y496" s="35">
        <v>11608</v>
      </c>
      <c r="Z496" s="36">
        <v>95</v>
      </c>
      <c r="AA496" s="37">
        <v>93</v>
      </c>
      <c r="AB496" s="38">
        <v>587</v>
      </c>
      <c r="AC496" s="94">
        <v>332</v>
      </c>
      <c r="AD496" s="42">
        <v>0</v>
      </c>
      <c r="AE496" s="34">
        <v>100</v>
      </c>
      <c r="AF496" s="43">
        <v>0</v>
      </c>
    </row>
    <row r="497" spans="1:32" s="3" customFormat="1" ht="18.75" customHeight="1">
      <c r="A497" s="45">
        <v>495</v>
      </c>
      <c r="B497" s="46">
        <v>375</v>
      </c>
      <c r="C497" s="47" t="s">
        <v>3318</v>
      </c>
      <c r="D497" s="48" t="s">
        <v>3369</v>
      </c>
      <c r="E497" s="49" t="s">
        <v>3813</v>
      </c>
      <c r="F497" s="50">
        <v>491</v>
      </c>
      <c r="G497" s="51">
        <v>43882720</v>
      </c>
      <c r="H497" s="52">
        <v>265</v>
      </c>
      <c r="I497" s="53">
        <v>262</v>
      </c>
      <c r="J497" s="54">
        <v>69772856</v>
      </c>
      <c r="K497" s="55">
        <v>109</v>
      </c>
      <c r="L497" s="56">
        <v>107</v>
      </c>
      <c r="M497" s="51">
        <v>20879523</v>
      </c>
      <c r="N497" s="52">
        <v>302</v>
      </c>
      <c r="O497" s="53">
        <v>298</v>
      </c>
      <c r="P497" s="54">
        <v>17717359</v>
      </c>
      <c r="Q497" s="55">
        <v>248</v>
      </c>
      <c r="R497" s="56">
        <v>245</v>
      </c>
      <c r="S497" s="51">
        <v>53222749</v>
      </c>
      <c r="T497" s="52">
        <v>344</v>
      </c>
      <c r="U497" s="53">
        <v>341</v>
      </c>
      <c r="V497" s="54">
        <v>-119594</v>
      </c>
      <c r="W497" s="55">
        <v>279</v>
      </c>
      <c r="X497" s="56">
        <v>278</v>
      </c>
      <c r="Y497" s="51">
        <v>9187</v>
      </c>
      <c r="Z497" s="52">
        <v>187</v>
      </c>
      <c r="AA497" s="53">
        <v>184</v>
      </c>
      <c r="AB497" s="54">
        <v>386</v>
      </c>
      <c r="AC497" s="95">
        <v>381</v>
      </c>
      <c r="AD497" s="49">
        <v>0</v>
      </c>
      <c r="AE497" s="57">
        <v>100</v>
      </c>
      <c r="AF497" s="58">
        <v>0</v>
      </c>
    </row>
    <row r="498" spans="1:32" s="3" customFormat="1" ht="18.75" customHeight="1">
      <c r="A498" s="174">
        <v>496</v>
      </c>
      <c r="B498" s="175" t="s">
        <v>3813</v>
      </c>
      <c r="C498" s="176" t="s">
        <v>3319</v>
      </c>
      <c r="D498" s="177" t="s">
        <v>3815</v>
      </c>
      <c r="E498" s="178" t="s">
        <v>3813</v>
      </c>
      <c r="F498" s="179">
        <v>492</v>
      </c>
      <c r="G498" s="180">
        <v>43862365</v>
      </c>
      <c r="H498" s="181">
        <v>492</v>
      </c>
      <c r="I498" s="182">
        <v>488</v>
      </c>
      <c r="J498" s="183">
        <v>45606314</v>
      </c>
      <c r="K498" s="184">
        <v>142</v>
      </c>
      <c r="L498" s="185">
        <v>140</v>
      </c>
      <c r="M498" s="180">
        <v>17470577</v>
      </c>
      <c r="N498" s="181">
        <v>332</v>
      </c>
      <c r="O498" s="182">
        <v>328</v>
      </c>
      <c r="P498" s="183">
        <v>15484044</v>
      </c>
      <c r="Q498" s="184">
        <v>408</v>
      </c>
      <c r="R498" s="185">
        <v>405</v>
      </c>
      <c r="S498" s="180">
        <v>32961786</v>
      </c>
      <c r="T498" s="181">
        <v>33</v>
      </c>
      <c r="U498" s="182">
        <v>33</v>
      </c>
      <c r="V498" s="183">
        <v>14957889</v>
      </c>
      <c r="W498" s="184">
        <v>111</v>
      </c>
      <c r="X498" s="185">
        <v>110</v>
      </c>
      <c r="Y498" s="180">
        <v>30975</v>
      </c>
      <c r="Z498" s="181">
        <v>338</v>
      </c>
      <c r="AA498" s="182">
        <v>334</v>
      </c>
      <c r="AB498" s="183">
        <v>195</v>
      </c>
      <c r="AC498" s="186">
        <v>322</v>
      </c>
      <c r="AD498" s="178">
        <v>0</v>
      </c>
      <c r="AE498" s="187">
        <v>100</v>
      </c>
      <c r="AF498" s="188">
        <v>0</v>
      </c>
    </row>
    <row r="499" spans="1:32" s="3" customFormat="1" ht="18.75" customHeight="1">
      <c r="A499" s="29">
        <v>497</v>
      </c>
      <c r="B499" s="30">
        <v>441</v>
      </c>
      <c r="C499" s="31" t="s">
        <v>3320</v>
      </c>
      <c r="D499" s="32" t="s">
        <v>2991</v>
      </c>
      <c r="E499" s="42" t="s">
        <v>3813</v>
      </c>
      <c r="F499" s="44">
        <v>493</v>
      </c>
      <c r="G499" s="35">
        <v>43844373</v>
      </c>
      <c r="H499" s="36">
        <v>500</v>
      </c>
      <c r="I499" s="37">
        <v>496</v>
      </c>
      <c r="J499" s="38">
        <v>43844373</v>
      </c>
      <c r="K499" s="39">
        <v>294</v>
      </c>
      <c r="L499" s="40">
        <v>292</v>
      </c>
      <c r="M499" s="35">
        <v>10487913</v>
      </c>
      <c r="N499" s="36">
        <v>406</v>
      </c>
      <c r="O499" s="37">
        <v>402</v>
      </c>
      <c r="P499" s="38">
        <v>9952884</v>
      </c>
      <c r="Q499" s="39">
        <v>425</v>
      </c>
      <c r="R499" s="40">
        <v>421</v>
      </c>
      <c r="S499" s="35">
        <v>31202370</v>
      </c>
      <c r="T499" s="36">
        <v>265</v>
      </c>
      <c r="U499" s="37">
        <v>263</v>
      </c>
      <c r="V499" s="38">
        <v>989744</v>
      </c>
      <c r="W499" s="39">
        <v>317</v>
      </c>
      <c r="X499" s="40">
        <v>316</v>
      </c>
      <c r="Y499" s="35">
        <v>6065</v>
      </c>
      <c r="Z499" s="36">
        <v>417</v>
      </c>
      <c r="AA499" s="37">
        <v>413</v>
      </c>
      <c r="AB499" s="38">
        <v>105</v>
      </c>
      <c r="AC499" s="94">
        <v>352</v>
      </c>
      <c r="AD499" s="42">
        <v>0</v>
      </c>
      <c r="AE499" s="34">
        <v>0</v>
      </c>
      <c r="AF499" s="43">
        <v>100</v>
      </c>
    </row>
    <row r="500" spans="1:32" s="3" customFormat="1" ht="18.75" customHeight="1">
      <c r="A500" s="159">
        <v>498</v>
      </c>
      <c r="B500" s="160">
        <v>412</v>
      </c>
      <c r="C500" s="161" t="s">
        <v>3321</v>
      </c>
      <c r="D500" s="162" t="s">
        <v>3815</v>
      </c>
      <c r="E500" s="163" t="s">
        <v>3813</v>
      </c>
      <c r="F500" s="164">
        <v>494</v>
      </c>
      <c r="G500" s="165">
        <v>43818000</v>
      </c>
      <c r="H500" s="166">
        <v>462</v>
      </c>
      <c r="I500" s="167">
        <v>458</v>
      </c>
      <c r="J500" s="168">
        <v>48992840</v>
      </c>
      <c r="K500" s="169">
        <v>367</v>
      </c>
      <c r="L500" s="170">
        <v>365</v>
      </c>
      <c r="M500" s="165">
        <v>7813356</v>
      </c>
      <c r="N500" s="166">
        <v>184</v>
      </c>
      <c r="O500" s="167">
        <v>181</v>
      </c>
      <c r="P500" s="168">
        <v>28099485</v>
      </c>
      <c r="Q500" s="169">
        <v>207</v>
      </c>
      <c r="R500" s="170">
        <v>204</v>
      </c>
      <c r="S500" s="165">
        <v>62692887</v>
      </c>
      <c r="T500" s="166">
        <v>409</v>
      </c>
      <c r="U500" s="167">
        <v>406</v>
      </c>
      <c r="V500" s="168">
        <v>-3439003</v>
      </c>
      <c r="W500" s="169">
        <v>294</v>
      </c>
      <c r="X500" s="170">
        <v>293</v>
      </c>
      <c r="Y500" s="165">
        <v>7725</v>
      </c>
      <c r="Z500" s="166">
        <v>313</v>
      </c>
      <c r="AA500" s="167">
        <v>309</v>
      </c>
      <c r="AB500" s="168">
        <v>230</v>
      </c>
      <c r="AC500" s="171">
        <v>321</v>
      </c>
      <c r="AD500" s="163">
        <v>0</v>
      </c>
      <c r="AE500" s="172">
        <v>100</v>
      </c>
      <c r="AF500" s="173">
        <v>0</v>
      </c>
    </row>
    <row r="501" spans="1:32" s="3" customFormat="1" ht="18.75" customHeight="1">
      <c r="A501" s="29">
        <v>499</v>
      </c>
      <c r="B501" s="30">
        <v>359</v>
      </c>
      <c r="C501" s="31" t="s">
        <v>3322</v>
      </c>
      <c r="D501" s="32" t="s">
        <v>3376</v>
      </c>
      <c r="E501" s="42" t="s">
        <v>3813</v>
      </c>
      <c r="F501" s="44">
        <v>495</v>
      </c>
      <c r="G501" s="35">
        <v>43656398</v>
      </c>
      <c r="H501" s="36">
        <v>426</v>
      </c>
      <c r="I501" s="37">
        <v>422</v>
      </c>
      <c r="J501" s="38">
        <v>52487965</v>
      </c>
      <c r="K501" s="39">
        <v>431</v>
      </c>
      <c r="L501" s="40">
        <v>429</v>
      </c>
      <c r="M501" s="35">
        <v>4393532</v>
      </c>
      <c r="N501" s="36">
        <v>258</v>
      </c>
      <c r="O501" s="37">
        <v>254</v>
      </c>
      <c r="P501" s="38">
        <v>21200645</v>
      </c>
      <c r="Q501" s="39">
        <v>324</v>
      </c>
      <c r="R501" s="40">
        <v>321</v>
      </c>
      <c r="S501" s="35">
        <v>43221177</v>
      </c>
      <c r="T501" s="36">
        <v>249</v>
      </c>
      <c r="U501" s="37">
        <v>247</v>
      </c>
      <c r="V501" s="38">
        <v>1251312</v>
      </c>
      <c r="W501" s="39">
        <v>208</v>
      </c>
      <c r="X501" s="40">
        <v>207</v>
      </c>
      <c r="Y501" s="35">
        <v>17207</v>
      </c>
      <c r="Z501" s="36">
        <v>482</v>
      </c>
      <c r="AA501" s="37">
        <v>478</v>
      </c>
      <c r="AB501" s="38">
        <v>48</v>
      </c>
      <c r="AC501" s="94">
        <v>321</v>
      </c>
      <c r="AD501" s="42">
        <v>0</v>
      </c>
      <c r="AE501" s="34">
        <v>100</v>
      </c>
      <c r="AF501" s="43">
        <v>0</v>
      </c>
    </row>
    <row r="502" spans="1:32" s="3" customFormat="1" ht="18.75" customHeight="1">
      <c r="A502" s="68">
        <v>500</v>
      </c>
      <c r="B502" s="69">
        <v>262</v>
      </c>
      <c r="C502" s="70" t="s">
        <v>3323</v>
      </c>
      <c r="D502" s="71" t="s">
        <v>3372</v>
      </c>
      <c r="E502" s="72" t="s">
        <v>3813</v>
      </c>
      <c r="F502" s="73">
        <v>496</v>
      </c>
      <c r="G502" s="74">
        <v>43613911</v>
      </c>
      <c r="H502" s="75">
        <v>404</v>
      </c>
      <c r="I502" s="76">
        <v>400</v>
      </c>
      <c r="J502" s="77">
        <v>54951861</v>
      </c>
      <c r="K502" s="78">
        <v>263</v>
      </c>
      <c r="L502" s="79">
        <v>261</v>
      </c>
      <c r="M502" s="74">
        <v>11541879</v>
      </c>
      <c r="N502" s="75">
        <v>58</v>
      </c>
      <c r="O502" s="76">
        <v>57</v>
      </c>
      <c r="P502" s="77">
        <v>60845321</v>
      </c>
      <c r="Q502" s="78">
        <v>92</v>
      </c>
      <c r="R502" s="79">
        <v>90</v>
      </c>
      <c r="S502" s="74">
        <v>99111566</v>
      </c>
      <c r="T502" s="75">
        <v>119</v>
      </c>
      <c r="U502" s="76">
        <v>118</v>
      </c>
      <c r="V502" s="77">
        <v>5492596</v>
      </c>
      <c r="W502" s="78">
        <v>222</v>
      </c>
      <c r="X502" s="79">
        <v>221</v>
      </c>
      <c r="Y502" s="74">
        <v>15052</v>
      </c>
      <c r="Z502" s="75">
        <v>70</v>
      </c>
      <c r="AA502" s="76">
        <v>68</v>
      </c>
      <c r="AB502" s="77">
        <v>667</v>
      </c>
      <c r="AC502" s="96">
        <v>332</v>
      </c>
      <c r="AD502" s="72">
        <v>0</v>
      </c>
      <c r="AE502" s="80">
        <v>100</v>
      </c>
      <c r="AF502" s="81">
        <v>0</v>
      </c>
    </row>
    <row r="503" spans="1:32" s="684" customFormat="1">
      <c r="A503" s="678"/>
      <c r="B503" s="679"/>
      <c r="C503" s="680"/>
      <c r="D503" s="680"/>
      <c r="E503" s="678"/>
      <c r="F503" s="679"/>
      <c r="G503" s="681"/>
      <c r="H503" s="682"/>
      <c r="I503" s="682"/>
      <c r="J503" s="681"/>
      <c r="K503" s="682"/>
      <c r="L503" s="682"/>
      <c r="M503" s="681"/>
      <c r="N503" s="682"/>
      <c r="O503" s="682"/>
      <c r="P503" s="681"/>
      <c r="Q503" s="682"/>
      <c r="R503" s="682"/>
      <c r="S503" s="681"/>
      <c r="T503" s="682"/>
      <c r="U503" s="682"/>
      <c r="V503" s="681"/>
      <c r="W503" s="682"/>
      <c r="X503" s="682"/>
      <c r="Y503" s="681"/>
      <c r="Z503" s="682"/>
      <c r="AA503" s="682"/>
      <c r="AB503" s="681"/>
      <c r="AC503" s="681"/>
      <c r="AD503" s="678"/>
      <c r="AE503" s="678"/>
      <c r="AF503" s="678"/>
    </row>
    <row r="504" spans="1:32" s="3" customFormat="1">
      <c r="A504" s="708" t="s">
        <v>4154</v>
      </c>
      <c r="B504" s="725"/>
      <c r="C504" s="725"/>
      <c r="D504" s="125"/>
      <c r="E504" s="125"/>
      <c r="P504" s="5"/>
      <c r="S504" s="5"/>
      <c r="V504" s="5"/>
    </row>
    <row r="505" spans="1:32" ht="22.5" customHeight="1">
      <c r="A505" s="725"/>
      <c r="B505" s="725"/>
      <c r="C505" s="725"/>
      <c r="D505" s="710" t="s">
        <v>4155</v>
      </c>
      <c r="E505" s="710"/>
      <c r="F505" s="744">
        <v>34208740963</v>
      </c>
      <c r="G505" s="744"/>
      <c r="I505" s="744">
        <v>45815908180</v>
      </c>
      <c r="J505" s="744"/>
      <c r="L505" s="744">
        <v>8335574664</v>
      </c>
      <c r="M505" s="712"/>
      <c r="O505" s="744">
        <v>15869504751</v>
      </c>
      <c r="P505" s="712"/>
      <c r="R505" s="744">
        <v>36266848223</v>
      </c>
      <c r="S505" s="712"/>
      <c r="U505" s="744">
        <v>489586724</v>
      </c>
      <c r="V505" s="712"/>
      <c r="X505" s="744">
        <v>9001637</v>
      </c>
      <c r="Y505" s="712"/>
      <c r="AA505" s="744">
        <v>186506</v>
      </c>
      <c r="AB505" s="712"/>
      <c r="AC505" s="87"/>
      <c r="AD505" s="87"/>
      <c r="AE505" s="87"/>
      <c r="AF505" s="87"/>
    </row>
    <row r="506" spans="1:32" hidden="1">
      <c r="A506" s="3"/>
      <c r="B506" s="3"/>
      <c r="C506" s="3"/>
      <c r="E506" s="85"/>
      <c r="G506" s="87"/>
      <c r="J506" s="87"/>
      <c r="M506" s="87"/>
      <c r="P506" s="87"/>
      <c r="S506" s="87"/>
      <c r="V506" s="87"/>
      <c r="Y506" s="87"/>
      <c r="AB506" s="87"/>
      <c r="AC506" s="87"/>
      <c r="AD506" s="87"/>
      <c r="AE506" s="87"/>
      <c r="AF506" s="87"/>
    </row>
    <row r="507" spans="1:32" hidden="1">
      <c r="D507" s="84">
        <f>SUM(F505:AA505)</f>
        <v>140995351648</v>
      </c>
      <c r="E507" s="85" t="s">
        <v>1711</v>
      </c>
      <c r="G507" s="87">
        <f>F505/500</f>
        <v>68417481.925999999</v>
      </c>
      <c r="J507" s="87">
        <f>I505/500</f>
        <v>91631816.359999999</v>
      </c>
      <c r="M507" s="87">
        <f>L505/500</f>
        <v>16671149.328</v>
      </c>
      <c r="P507" s="87">
        <f>O505/500</f>
        <v>31739009.502</v>
      </c>
      <c r="S507" s="87">
        <f>R505/500</f>
        <v>72533696.445999995</v>
      </c>
      <c r="V507" s="87">
        <f>U505/500</f>
        <v>979173.44799999997</v>
      </c>
      <c r="Y507" s="87">
        <f>X505/500</f>
        <v>18003.274000000001</v>
      </c>
      <c r="AB507" s="87">
        <f>AA505/500</f>
        <v>373.012</v>
      </c>
      <c r="AC507" s="87"/>
    </row>
    <row r="508" spans="1:32" hidden="1"/>
    <row r="509" spans="1:32" hidden="1"/>
    <row r="510" spans="1:32" hidden="1">
      <c r="J510" s="87">
        <v>301532551707</v>
      </c>
    </row>
    <row r="511" spans="1:32" hidden="1">
      <c r="J511" s="87">
        <v>106658732</v>
      </c>
    </row>
    <row r="512" spans="1:32" hidden="1">
      <c r="J512" s="87">
        <f>J510+J511</f>
        <v>301639210439</v>
      </c>
    </row>
    <row r="513" hidden="1"/>
    <row r="514" hidden="1"/>
  </sheetData>
  <sheetProtection algorithmName="SHA-512" hashValue="DaRVwa0Q6E0ztEovJZFcxsvr9MgsWSKil73AlK7lw9gC91fkFe19EpPQTJ4X6egv8yKM4B2FhIAlw3yDLz6sgA==" saltValue="Ek29FMzKFrYyXJeA2dvQ/Q==" spinCount="100000" sheet="1" objects="1" scenarios="1" autoFilter="0"/>
  <autoFilter ref="A2:IU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I505:J505"/>
    <mergeCell ref="L505:M505"/>
    <mergeCell ref="AA505:AB505"/>
    <mergeCell ref="F505:G505"/>
    <mergeCell ref="O505:P505"/>
    <mergeCell ref="R505:S505"/>
    <mergeCell ref="U505:V505"/>
    <mergeCell ref="X505:Y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indexed="43"/>
  </sheetPr>
  <dimension ref="A1:IU512"/>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2.42578125" style="86" customWidth="1"/>
    <col min="4" max="4" width="15.7109375" style="86" customWidth="1"/>
    <col min="5" max="6" width="7.85546875" style="86" customWidth="1"/>
    <col min="7" max="7" width="15.28515625" style="86" bestFit="1" customWidth="1"/>
    <col min="8" max="9" width="11" style="86" customWidth="1"/>
    <col min="10" max="10" width="15.28515625" style="86" bestFit="1" customWidth="1"/>
    <col min="11" max="12" width="11" style="86" customWidth="1"/>
    <col min="13" max="13" width="15.28515625" style="86" bestFit="1" customWidth="1"/>
    <col min="14" max="15" width="11" style="86" customWidth="1"/>
    <col min="16" max="16" width="15.28515625" style="86" bestFit="1" customWidth="1"/>
    <col min="17" max="18" width="11" style="86" customWidth="1"/>
    <col min="19" max="19" width="15.28515625" style="86" bestFit="1" customWidth="1"/>
    <col min="20" max="21" width="11" style="86" customWidth="1"/>
    <col min="22" max="22" width="13.85546875" style="86" customWidth="1"/>
    <col min="23" max="24" width="11" style="86" customWidth="1"/>
    <col min="25" max="25" width="13.85546875" style="86" customWidth="1"/>
    <col min="26" max="27" width="11" style="86" customWidth="1"/>
    <col min="28" max="32" width="13.85546875" style="86" customWidth="1"/>
    <col min="33" max="255" width="9.140625" style="86" hidden="1" customWidth="1"/>
    <col min="256" max="16384" width="0" style="86" hidden="1"/>
  </cols>
  <sheetData>
    <row r="1" spans="1:32" s="13" customFormat="1" ht="37.5" customHeight="1">
      <c r="A1" s="750" t="s">
        <v>78</v>
      </c>
      <c r="B1" s="751"/>
      <c r="C1" s="733" t="s">
        <v>3794</v>
      </c>
      <c r="D1" s="731" t="s">
        <v>3795</v>
      </c>
      <c r="E1" s="732" t="s">
        <v>3796</v>
      </c>
      <c r="F1" s="733" t="s">
        <v>3797</v>
      </c>
      <c r="G1" s="731" t="s">
        <v>3377</v>
      </c>
      <c r="H1" s="732" t="s">
        <v>3799</v>
      </c>
      <c r="I1" s="747"/>
      <c r="J1" s="745"/>
      <c r="K1" s="732" t="s">
        <v>3800</v>
      </c>
      <c r="L1" s="747"/>
      <c r="M1" s="745"/>
      <c r="N1" s="743" t="s">
        <v>71</v>
      </c>
      <c r="O1" s="747"/>
      <c r="P1" s="745"/>
      <c r="Q1" s="743" t="s">
        <v>3802</v>
      </c>
      <c r="R1" s="747"/>
      <c r="S1" s="745"/>
      <c r="T1" s="732" t="s">
        <v>3803</v>
      </c>
      <c r="U1" s="747"/>
      <c r="V1" s="745"/>
      <c r="W1" s="732" t="s">
        <v>3804</v>
      </c>
      <c r="X1" s="748"/>
      <c r="Y1" s="749"/>
      <c r="Z1" s="732" t="s">
        <v>3793</v>
      </c>
      <c r="AA1" s="733"/>
      <c r="AB1" s="731"/>
      <c r="AC1" s="734" t="s">
        <v>4042</v>
      </c>
      <c r="AD1" s="732" t="s">
        <v>3805</v>
      </c>
      <c r="AE1" s="733" t="s">
        <v>3806</v>
      </c>
      <c r="AF1" s="731" t="s">
        <v>3807</v>
      </c>
    </row>
    <row r="2" spans="1:32" s="14" customFormat="1" ht="24.75" customHeight="1">
      <c r="A2" s="136">
        <v>2007</v>
      </c>
      <c r="B2" s="137">
        <v>2006</v>
      </c>
      <c r="C2" s="740"/>
      <c r="D2" s="745"/>
      <c r="E2" s="746"/>
      <c r="F2" s="747"/>
      <c r="G2" s="742"/>
      <c r="H2" s="127" t="s">
        <v>4040</v>
      </c>
      <c r="I2" s="128" t="s">
        <v>4041</v>
      </c>
      <c r="J2" s="139" t="s">
        <v>3378</v>
      </c>
      <c r="K2" s="127" t="s">
        <v>4040</v>
      </c>
      <c r="L2" s="128" t="s">
        <v>4041</v>
      </c>
      <c r="M2" s="139" t="s">
        <v>3378</v>
      </c>
      <c r="N2" s="127" t="s">
        <v>4040</v>
      </c>
      <c r="O2" s="128" t="s">
        <v>4041</v>
      </c>
      <c r="P2" s="139" t="s">
        <v>3379</v>
      </c>
      <c r="Q2" s="127" t="s">
        <v>4040</v>
      </c>
      <c r="R2" s="128" t="s">
        <v>4041</v>
      </c>
      <c r="S2" s="139" t="s">
        <v>3378</v>
      </c>
      <c r="T2" s="127" t="s">
        <v>4040</v>
      </c>
      <c r="U2" s="128" t="s">
        <v>4041</v>
      </c>
      <c r="V2" s="139" t="s">
        <v>3378</v>
      </c>
      <c r="W2" s="127" t="s">
        <v>4040</v>
      </c>
      <c r="X2" s="128" t="s">
        <v>4041</v>
      </c>
      <c r="Y2" s="139" t="s">
        <v>3810</v>
      </c>
      <c r="Z2" s="127" t="s">
        <v>4040</v>
      </c>
      <c r="AA2" s="128" t="s">
        <v>4041</v>
      </c>
      <c r="AB2" s="139" t="s">
        <v>3811</v>
      </c>
      <c r="AC2" s="735"/>
      <c r="AD2" s="732"/>
      <c r="AE2" s="733"/>
      <c r="AF2" s="731"/>
    </row>
    <row r="3" spans="1:32" s="3" customFormat="1" ht="18.75" customHeight="1">
      <c r="A3" s="215">
        <v>1</v>
      </c>
      <c r="B3" s="216" t="s">
        <v>3813</v>
      </c>
      <c r="C3" s="217" t="s">
        <v>251</v>
      </c>
      <c r="D3" s="218" t="s">
        <v>252</v>
      </c>
      <c r="E3" s="219" t="s">
        <v>3813</v>
      </c>
      <c r="F3" s="220">
        <v>1</v>
      </c>
      <c r="G3" s="221">
        <v>96306080</v>
      </c>
      <c r="H3" s="222">
        <v>50</v>
      </c>
      <c r="I3" s="223">
        <v>49</v>
      </c>
      <c r="J3" s="224">
        <v>97930072</v>
      </c>
      <c r="K3" s="225">
        <v>41</v>
      </c>
      <c r="L3" s="226">
        <v>41</v>
      </c>
      <c r="M3" s="221">
        <v>28147482</v>
      </c>
      <c r="N3" s="222">
        <v>84</v>
      </c>
      <c r="O3" s="223">
        <v>81</v>
      </c>
      <c r="P3" s="224">
        <v>48836701</v>
      </c>
      <c r="Q3" s="225">
        <v>30</v>
      </c>
      <c r="R3" s="226">
        <v>30</v>
      </c>
      <c r="S3" s="221">
        <v>148490838</v>
      </c>
      <c r="T3" s="222">
        <v>119</v>
      </c>
      <c r="U3" s="223">
        <v>119</v>
      </c>
      <c r="V3" s="224">
        <v>5876944</v>
      </c>
      <c r="W3" s="225">
        <v>182</v>
      </c>
      <c r="X3" s="226">
        <v>181</v>
      </c>
      <c r="Y3" s="221">
        <v>17187</v>
      </c>
      <c r="Z3" s="222">
        <v>31</v>
      </c>
      <c r="AA3" s="223">
        <v>29</v>
      </c>
      <c r="AB3" s="224">
        <v>951</v>
      </c>
      <c r="AC3" s="227">
        <v>361</v>
      </c>
      <c r="AD3" s="219">
        <v>0</v>
      </c>
      <c r="AE3" s="228">
        <v>100</v>
      </c>
      <c r="AF3" s="229">
        <v>0</v>
      </c>
    </row>
    <row r="4" spans="1:32" s="3" customFormat="1" ht="18.75" customHeight="1">
      <c r="A4" s="29">
        <v>2</v>
      </c>
      <c r="B4" s="30" t="s">
        <v>3813</v>
      </c>
      <c r="C4" s="31" t="s">
        <v>3771</v>
      </c>
      <c r="D4" s="32" t="s">
        <v>3772</v>
      </c>
      <c r="E4" s="33" t="s">
        <v>3813</v>
      </c>
      <c r="F4" s="34">
        <v>2</v>
      </c>
      <c r="G4" s="35">
        <v>96188183</v>
      </c>
      <c r="H4" s="36">
        <v>45</v>
      </c>
      <c r="I4" s="37">
        <v>44</v>
      </c>
      <c r="J4" s="38">
        <v>99049841</v>
      </c>
      <c r="K4" s="39">
        <v>131</v>
      </c>
      <c r="L4" s="40">
        <v>130</v>
      </c>
      <c r="M4" s="35">
        <v>18260467</v>
      </c>
      <c r="N4" s="36">
        <v>166</v>
      </c>
      <c r="O4" s="37">
        <v>162</v>
      </c>
      <c r="P4" s="38">
        <v>31312122</v>
      </c>
      <c r="Q4" s="39">
        <v>158</v>
      </c>
      <c r="R4" s="40">
        <v>155</v>
      </c>
      <c r="S4" s="35">
        <v>70423456</v>
      </c>
      <c r="T4" s="36">
        <v>143</v>
      </c>
      <c r="U4" s="37">
        <v>143</v>
      </c>
      <c r="V4" s="38">
        <v>4946914</v>
      </c>
      <c r="W4" s="39">
        <v>18</v>
      </c>
      <c r="X4" s="40">
        <v>18</v>
      </c>
      <c r="Y4" s="35">
        <v>55478</v>
      </c>
      <c r="Z4" s="36" t="s">
        <v>3813</v>
      </c>
      <c r="AA4" s="37" t="s">
        <v>3813</v>
      </c>
      <c r="AB4" s="59" t="s">
        <v>3813</v>
      </c>
      <c r="AC4" s="94">
        <v>321</v>
      </c>
      <c r="AD4" s="42">
        <v>0</v>
      </c>
      <c r="AE4" s="34">
        <v>100</v>
      </c>
      <c r="AF4" s="43">
        <v>0</v>
      </c>
    </row>
    <row r="5" spans="1:32" s="3" customFormat="1" ht="18.75" customHeight="1">
      <c r="A5" s="29">
        <v>3</v>
      </c>
      <c r="B5" s="30">
        <v>12</v>
      </c>
      <c r="C5" s="31" t="s">
        <v>3773</v>
      </c>
      <c r="D5" s="32" t="s">
        <v>3774</v>
      </c>
      <c r="E5" s="42" t="s">
        <v>3813</v>
      </c>
      <c r="F5" s="44">
        <v>3</v>
      </c>
      <c r="G5" s="35">
        <v>95506480</v>
      </c>
      <c r="H5" s="36">
        <v>27</v>
      </c>
      <c r="I5" s="37">
        <v>26</v>
      </c>
      <c r="J5" s="38">
        <v>107430158</v>
      </c>
      <c r="K5" s="39">
        <v>325</v>
      </c>
      <c r="L5" s="40">
        <v>322</v>
      </c>
      <c r="M5" s="35">
        <v>8623372</v>
      </c>
      <c r="N5" s="36">
        <v>400</v>
      </c>
      <c r="O5" s="37">
        <v>395</v>
      </c>
      <c r="P5" s="38">
        <v>10617854</v>
      </c>
      <c r="Q5" s="39">
        <v>371</v>
      </c>
      <c r="R5" s="40">
        <v>367</v>
      </c>
      <c r="S5" s="35">
        <v>32249102</v>
      </c>
      <c r="T5" s="36">
        <v>436</v>
      </c>
      <c r="U5" s="37">
        <v>435</v>
      </c>
      <c r="V5" s="38">
        <v>80603</v>
      </c>
      <c r="W5" s="39">
        <v>350</v>
      </c>
      <c r="X5" s="40">
        <v>349</v>
      </c>
      <c r="Y5" s="35">
        <v>2026</v>
      </c>
      <c r="Z5" s="36">
        <v>315</v>
      </c>
      <c r="AA5" s="37">
        <v>310</v>
      </c>
      <c r="AB5" s="38">
        <v>220</v>
      </c>
      <c r="AC5" s="94">
        <v>311</v>
      </c>
      <c r="AD5" s="42">
        <v>0</v>
      </c>
      <c r="AE5" s="34">
        <v>100</v>
      </c>
      <c r="AF5" s="43">
        <v>0</v>
      </c>
    </row>
    <row r="6" spans="1:32" s="3" customFormat="1" ht="18.75" customHeight="1">
      <c r="A6" s="230">
        <v>4</v>
      </c>
      <c r="B6" s="231" t="s">
        <v>3813</v>
      </c>
      <c r="C6" s="232" t="s">
        <v>3775</v>
      </c>
      <c r="D6" s="233" t="s">
        <v>252</v>
      </c>
      <c r="E6" s="234" t="s">
        <v>3813</v>
      </c>
      <c r="F6" s="235">
        <v>4</v>
      </c>
      <c r="G6" s="236">
        <v>95187028</v>
      </c>
      <c r="H6" s="237">
        <v>13</v>
      </c>
      <c r="I6" s="238">
        <v>13</v>
      </c>
      <c r="J6" s="239">
        <v>131364684</v>
      </c>
      <c r="K6" s="240">
        <v>83</v>
      </c>
      <c r="L6" s="241">
        <v>83</v>
      </c>
      <c r="M6" s="236">
        <v>21938402</v>
      </c>
      <c r="N6" s="237">
        <v>87</v>
      </c>
      <c r="O6" s="238">
        <v>84</v>
      </c>
      <c r="P6" s="239">
        <v>47120426</v>
      </c>
      <c r="Q6" s="240">
        <v>70</v>
      </c>
      <c r="R6" s="241">
        <v>68</v>
      </c>
      <c r="S6" s="236">
        <v>102739516</v>
      </c>
      <c r="T6" s="237">
        <v>93</v>
      </c>
      <c r="U6" s="238">
        <v>93</v>
      </c>
      <c r="V6" s="239">
        <v>6965430</v>
      </c>
      <c r="W6" s="240">
        <v>233</v>
      </c>
      <c r="X6" s="241">
        <v>232</v>
      </c>
      <c r="Y6" s="236">
        <v>11236</v>
      </c>
      <c r="Z6" s="237">
        <v>106</v>
      </c>
      <c r="AA6" s="238">
        <v>104</v>
      </c>
      <c r="AB6" s="239">
        <v>550</v>
      </c>
      <c r="AC6" s="242">
        <v>321</v>
      </c>
      <c r="AD6" s="234">
        <v>0</v>
      </c>
      <c r="AE6" s="243">
        <v>100</v>
      </c>
      <c r="AF6" s="244">
        <v>0</v>
      </c>
    </row>
    <row r="7" spans="1:32" s="3" customFormat="1" ht="18.75" customHeight="1">
      <c r="A7" s="245">
        <v>5</v>
      </c>
      <c r="B7" s="246">
        <v>5</v>
      </c>
      <c r="C7" s="247" t="s">
        <v>3776</v>
      </c>
      <c r="D7" s="248" t="s">
        <v>252</v>
      </c>
      <c r="E7" s="249" t="s">
        <v>3813</v>
      </c>
      <c r="F7" s="250">
        <v>5</v>
      </c>
      <c r="G7" s="251">
        <v>95125756</v>
      </c>
      <c r="H7" s="252">
        <v>63</v>
      </c>
      <c r="I7" s="253">
        <v>61</v>
      </c>
      <c r="J7" s="254">
        <v>95196887</v>
      </c>
      <c r="K7" s="255">
        <v>73</v>
      </c>
      <c r="L7" s="256">
        <v>73</v>
      </c>
      <c r="M7" s="251">
        <v>22917284</v>
      </c>
      <c r="N7" s="252">
        <v>261</v>
      </c>
      <c r="O7" s="253">
        <v>256</v>
      </c>
      <c r="P7" s="254">
        <v>19932659</v>
      </c>
      <c r="Q7" s="255">
        <v>298</v>
      </c>
      <c r="R7" s="256">
        <v>294</v>
      </c>
      <c r="S7" s="251">
        <v>41612130</v>
      </c>
      <c r="T7" s="252">
        <v>255</v>
      </c>
      <c r="U7" s="253">
        <v>254</v>
      </c>
      <c r="V7" s="254">
        <v>2458657</v>
      </c>
      <c r="W7" s="255" t="s">
        <v>3813</v>
      </c>
      <c r="X7" s="256" t="s">
        <v>3813</v>
      </c>
      <c r="Y7" s="257" t="s">
        <v>3813</v>
      </c>
      <c r="Z7" s="252">
        <v>338</v>
      </c>
      <c r="AA7" s="253">
        <v>333</v>
      </c>
      <c r="AB7" s="254">
        <v>196</v>
      </c>
      <c r="AC7" s="258">
        <v>369</v>
      </c>
      <c r="AD7" s="249">
        <v>0</v>
      </c>
      <c r="AE7" s="259">
        <v>100</v>
      </c>
      <c r="AF7" s="260">
        <v>0</v>
      </c>
    </row>
    <row r="8" spans="1:32" s="3" customFormat="1" ht="18.75" customHeight="1">
      <c r="A8" s="215">
        <v>6</v>
      </c>
      <c r="B8" s="216" t="s">
        <v>3813</v>
      </c>
      <c r="C8" s="217" t="s">
        <v>3777</v>
      </c>
      <c r="D8" s="218" t="s">
        <v>252</v>
      </c>
      <c r="E8" s="219" t="s">
        <v>3813</v>
      </c>
      <c r="F8" s="220">
        <v>6</v>
      </c>
      <c r="G8" s="221">
        <v>95019421</v>
      </c>
      <c r="H8" s="222">
        <v>3</v>
      </c>
      <c r="I8" s="223">
        <v>3</v>
      </c>
      <c r="J8" s="224">
        <v>184244155</v>
      </c>
      <c r="K8" s="225">
        <v>266</v>
      </c>
      <c r="L8" s="226">
        <v>263</v>
      </c>
      <c r="M8" s="221">
        <v>11030557</v>
      </c>
      <c r="N8" s="222">
        <v>267</v>
      </c>
      <c r="O8" s="223">
        <v>262</v>
      </c>
      <c r="P8" s="224">
        <v>19535390</v>
      </c>
      <c r="Q8" s="225">
        <v>137</v>
      </c>
      <c r="R8" s="226">
        <v>134</v>
      </c>
      <c r="S8" s="221">
        <v>75041493</v>
      </c>
      <c r="T8" s="222">
        <v>336</v>
      </c>
      <c r="U8" s="223">
        <v>335</v>
      </c>
      <c r="V8" s="224">
        <v>1101008</v>
      </c>
      <c r="W8" s="225">
        <v>168</v>
      </c>
      <c r="X8" s="226">
        <v>167</v>
      </c>
      <c r="Y8" s="221">
        <v>19382</v>
      </c>
      <c r="Z8" s="222">
        <v>421</v>
      </c>
      <c r="AA8" s="223">
        <v>416</v>
      </c>
      <c r="AB8" s="224">
        <v>111</v>
      </c>
      <c r="AC8" s="227">
        <v>311</v>
      </c>
      <c r="AD8" s="219">
        <v>0</v>
      </c>
      <c r="AE8" s="228">
        <v>100</v>
      </c>
      <c r="AF8" s="229">
        <v>0</v>
      </c>
    </row>
    <row r="9" spans="1:32" s="3" customFormat="1" ht="18.75" customHeight="1">
      <c r="A9" s="29">
        <v>7</v>
      </c>
      <c r="B9" s="30" t="s">
        <v>3813</v>
      </c>
      <c r="C9" s="31" t="s">
        <v>3778</v>
      </c>
      <c r="D9" s="32" t="s">
        <v>3779</v>
      </c>
      <c r="E9" s="42" t="s">
        <v>3813</v>
      </c>
      <c r="F9" s="44">
        <v>7</v>
      </c>
      <c r="G9" s="35">
        <v>94839447</v>
      </c>
      <c r="H9" s="36">
        <v>53</v>
      </c>
      <c r="I9" s="37">
        <v>51</v>
      </c>
      <c r="J9" s="38">
        <v>96889103</v>
      </c>
      <c r="K9" s="39">
        <v>5</v>
      </c>
      <c r="L9" s="40">
        <v>5</v>
      </c>
      <c r="M9" s="35">
        <v>46925865</v>
      </c>
      <c r="N9" s="36">
        <v>77</v>
      </c>
      <c r="O9" s="37">
        <v>75</v>
      </c>
      <c r="P9" s="38">
        <v>49988476</v>
      </c>
      <c r="Q9" s="39">
        <v>126</v>
      </c>
      <c r="R9" s="40">
        <v>124</v>
      </c>
      <c r="S9" s="35">
        <v>77622774</v>
      </c>
      <c r="T9" s="36">
        <v>4</v>
      </c>
      <c r="U9" s="37">
        <v>4</v>
      </c>
      <c r="V9" s="38">
        <v>41505916</v>
      </c>
      <c r="W9" s="39">
        <v>354</v>
      </c>
      <c r="X9" s="40">
        <v>353</v>
      </c>
      <c r="Y9" s="35">
        <v>1905</v>
      </c>
      <c r="Z9" s="36">
        <v>234</v>
      </c>
      <c r="AA9" s="37">
        <v>230</v>
      </c>
      <c r="AB9" s="38">
        <v>307</v>
      </c>
      <c r="AC9" s="94">
        <v>313</v>
      </c>
      <c r="AD9" s="42">
        <v>0</v>
      </c>
      <c r="AE9" s="34">
        <v>40</v>
      </c>
      <c r="AF9" s="43">
        <v>60</v>
      </c>
    </row>
    <row r="10" spans="1:32" s="3" customFormat="1" ht="18.75" customHeight="1">
      <c r="A10" s="230">
        <v>8</v>
      </c>
      <c r="B10" s="231" t="s">
        <v>3813</v>
      </c>
      <c r="C10" s="232" t="s">
        <v>3780</v>
      </c>
      <c r="D10" s="233" t="s">
        <v>252</v>
      </c>
      <c r="E10" s="234" t="s">
        <v>3813</v>
      </c>
      <c r="F10" s="235">
        <v>8</v>
      </c>
      <c r="G10" s="236">
        <v>94628546</v>
      </c>
      <c r="H10" s="237">
        <v>59</v>
      </c>
      <c r="I10" s="238">
        <v>57</v>
      </c>
      <c r="J10" s="239">
        <v>95888443</v>
      </c>
      <c r="K10" s="240">
        <v>94</v>
      </c>
      <c r="L10" s="241">
        <v>93</v>
      </c>
      <c r="M10" s="236">
        <v>21037993</v>
      </c>
      <c r="N10" s="237">
        <v>306</v>
      </c>
      <c r="O10" s="238">
        <v>301</v>
      </c>
      <c r="P10" s="239">
        <v>16504994</v>
      </c>
      <c r="Q10" s="240">
        <v>118</v>
      </c>
      <c r="R10" s="241">
        <v>116</v>
      </c>
      <c r="S10" s="236">
        <v>78850041</v>
      </c>
      <c r="T10" s="237">
        <v>173</v>
      </c>
      <c r="U10" s="238">
        <v>173</v>
      </c>
      <c r="V10" s="239">
        <v>4032396</v>
      </c>
      <c r="W10" s="240">
        <v>2</v>
      </c>
      <c r="X10" s="241">
        <v>2</v>
      </c>
      <c r="Y10" s="236">
        <v>69792</v>
      </c>
      <c r="Z10" s="237">
        <v>2</v>
      </c>
      <c r="AA10" s="238">
        <v>1</v>
      </c>
      <c r="AB10" s="239">
        <v>2380</v>
      </c>
      <c r="AC10" s="242">
        <v>322</v>
      </c>
      <c r="AD10" s="234">
        <v>0</v>
      </c>
      <c r="AE10" s="243">
        <v>100</v>
      </c>
      <c r="AF10" s="244">
        <v>0</v>
      </c>
    </row>
    <row r="11" spans="1:32" s="3" customFormat="1" ht="18.75" customHeight="1">
      <c r="A11" s="29">
        <v>9</v>
      </c>
      <c r="B11" s="30" t="s">
        <v>3813</v>
      </c>
      <c r="C11" s="31" t="s">
        <v>3781</v>
      </c>
      <c r="D11" s="32" t="s">
        <v>3782</v>
      </c>
      <c r="E11" s="42" t="s">
        <v>3813</v>
      </c>
      <c r="F11" s="44">
        <v>9</v>
      </c>
      <c r="G11" s="35">
        <v>94581933</v>
      </c>
      <c r="H11" s="36">
        <v>44</v>
      </c>
      <c r="I11" s="37">
        <v>43</v>
      </c>
      <c r="J11" s="38">
        <v>99058235</v>
      </c>
      <c r="K11" s="39">
        <v>74</v>
      </c>
      <c r="L11" s="40">
        <v>74</v>
      </c>
      <c r="M11" s="35">
        <v>22729342</v>
      </c>
      <c r="N11" s="36">
        <v>191</v>
      </c>
      <c r="O11" s="37">
        <v>187</v>
      </c>
      <c r="P11" s="38">
        <v>26917191</v>
      </c>
      <c r="Q11" s="39">
        <v>123</v>
      </c>
      <c r="R11" s="40">
        <v>121</v>
      </c>
      <c r="S11" s="35">
        <v>78081661</v>
      </c>
      <c r="T11" s="36">
        <v>365</v>
      </c>
      <c r="U11" s="37">
        <v>364</v>
      </c>
      <c r="V11" s="38">
        <v>839124</v>
      </c>
      <c r="W11" s="39">
        <v>40</v>
      </c>
      <c r="X11" s="40">
        <v>40</v>
      </c>
      <c r="Y11" s="35">
        <v>44018</v>
      </c>
      <c r="Z11" s="36">
        <v>38</v>
      </c>
      <c r="AA11" s="37">
        <v>36</v>
      </c>
      <c r="AB11" s="38">
        <v>840</v>
      </c>
      <c r="AC11" s="94">
        <v>382</v>
      </c>
      <c r="AD11" s="42">
        <v>0</v>
      </c>
      <c r="AE11" s="34">
        <v>100</v>
      </c>
      <c r="AF11" s="43">
        <v>0</v>
      </c>
    </row>
    <row r="12" spans="1:32" s="3" customFormat="1" ht="18.75" customHeight="1">
      <c r="A12" s="45">
        <v>10</v>
      </c>
      <c r="B12" s="46">
        <v>76</v>
      </c>
      <c r="C12" s="47" t="s">
        <v>3783</v>
      </c>
      <c r="D12" s="48" t="s">
        <v>3784</v>
      </c>
      <c r="E12" s="49" t="s">
        <v>3813</v>
      </c>
      <c r="F12" s="50">
        <v>10</v>
      </c>
      <c r="G12" s="51">
        <v>94474580</v>
      </c>
      <c r="H12" s="52">
        <v>64</v>
      </c>
      <c r="I12" s="53">
        <v>62</v>
      </c>
      <c r="J12" s="54">
        <v>94474580</v>
      </c>
      <c r="K12" s="55" t="s">
        <v>3813</v>
      </c>
      <c r="L12" s="56" t="s">
        <v>3813</v>
      </c>
      <c r="M12" s="62" t="s">
        <v>3813</v>
      </c>
      <c r="N12" s="52" t="s">
        <v>3813</v>
      </c>
      <c r="O12" s="53" t="s">
        <v>3813</v>
      </c>
      <c r="P12" s="63" t="s">
        <v>3813</v>
      </c>
      <c r="Q12" s="55" t="s">
        <v>3813</v>
      </c>
      <c r="R12" s="56" t="s">
        <v>3813</v>
      </c>
      <c r="S12" s="62" t="s">
        <v>3813</v>
      </c>
      <c r="T12" s="52" t="s">
        <v>3813</v>
      </c>
      <c r="U12" s="53" t="s">
        <v>3813</v>
      </c>
      <c r="V12" s="63" t="s">
        <v>3813</v>
      </c>
      <c r="W12" s="55" t="s">
        <v>3813</v>
      </c>
      <c r="X12" s="56" t="s">
        <v>3813</v>
      </c>
      <c r="Y12" s="62" t="s">
        <v>3813</v>
      </c>
      <c r="Z12" s="52" t="s">
        <v>3813</v>
      </c>
      <c r="AA12" s="53" t="s">
        <v>3813</v>
      </c>
      <c r="AB12" s="63" t="s">
        <v>3813</v>
      </c>
      <c r="AC12" s="95">
        <v>322</v>
      </c>
      <c r="AD12" s="49">
        <v>0</v>
      </c>
      <c r="AE12" s="57">
        <v>100</v>
      </c>
      <c r="AF12" s="58">
        <v>0</v>
      </c>
    </row>
    <row r="13" spans="1:32" s="3" customFormat="1" ht="18.75" customHeight="1">
      <c r="A13" s="215">
        <v>11</v>
      </c>
      <c r="B13" s="216">
        <v>52</v>
      </c>
      <c r="C13" s="217" t="s">
        <v>3785</v>
      </c>
      <c r="D13" s="218" t="s">
        <v>252</v>
      </c>
      <c r="E13" s="219" t="s">
        <v>3813</v>
      </c>
      <c r="F13" s="220">
        <v>11</v>
      </c>
      <c r="G13" s="221">
        <v>94361330</v>
      </c>
      <c r="H13" s="222">
        <v>48</v>
      </c>
      <c r="I13" s="223">
        <v>47</v>
      </c>
      <c r="J13" s="224">
        <v>98015478</v>
      </c>
      <c r="K13" s="225">
        <v>244</v>
      </c>
      <c r="L13" s="226">
        <v>241</v>
      </c>
      <c r="M13" s="221">
        <v>12250077</v>
      </c>
      <c r="N13" s="222" t="s">
        <v>3813</v>
      </c>
      <c r="O13" s="223" t="s">
        <v>3813</v>
      </c>
      <c r="P13" s="261" t="s">
        <v>3813</v>
      </c>
      <c r="Q13" s="225" t="s">
        <v>3813</v>
      </c>
      <c r="R13" s="226" t="s">
        <v>3813</v>
      </c>
      <c r="S13" s="262" t="s">
        <v>3813</v>
      </c>
      <c r="T13" s="222">
        <v>77</v>
      </c>
      <c r="U13" s="223">
        <v>77</v>
      </c>
      <c r="V13" s="224">
        <v>7940401</v>
      </c>
      <c r="W13" s="225">
        <v>1</v>
      </c>
      <c r="X13" s="226">
        <v>1</v>
      </c>
      <c r="Y13" s="221">
        <v>71608</v>
      </c>
      <c r="Z13" s="222">
        <v>142</v>
      </c>
      <c r="AA13" s="223">
        <v>140</v>
      </c>
      <c r="AB13" s="224">
        <v>440</v>
      </c>
      <c r="AC13" s="227">
        <v>322</v>
      </c>
      <c r="AD13" s="219">
        <v>0</v>
      </c>
      <c r="AE13" s="228">
        <v>100</v>
      </c>
      <c r="AF13" s="229">
        <v>0</v>
      </c>
    </row>
    <row r="14" spans="1:32" s="3" customFormat="1" ht="18.75" customHeight="1">
      <c r="A14" s="29">
        <v>12</v>
      </c>
      <c r="B14" s="30">
        <v>19</v>
      </c>
      <c r="C14" s="31" t="s">
        <v>3786</v>
      </c>
      <c r="D14" s="32" t="s">
        <v>3787</v>
      </c>
      <c r="E14" s="42" t="s">
        <v>3813</v>
      </c>
      <c r="F14" s="44">
        <v>12</v>
      </c>
      <c r="G14" s="35">
        <v>94138738</v>
      </c>
      <c r="H14" s="36">
        <v>60</v>
      </c>
      <c r="I14" s="37">
        <v>58</v>
      </c>
      <c r="J14" s="38">
        <v>95687426</v>
      </c>
      <c r="K14" s="39">
        <v>292</v>
      </c>
      <c r="L14" s="40">
        <v>289</v>
      </c>
      <c r="M14" s="35">
        <v>9924827</v>
      </c>
      <c r="N14" s="36">
        <v>234</v>
      </c>
      <c r="O14" s="37">
        <v>230</v>
      </c>
      <c r="P14" s="38">
        <v>22389916</v>
      </c>
      <c r="Q14" s="39">
        <v>269</v>
      </c>
      <c r="R14" s="40">
        <v>265</v>
      </c>
      <c r="S14" s="35">
        <v>45838382</v>
      </c>
      <c r="T14" s="36">
        <v>300</v>
      </c>
      <c r="U14" s="37">
        <v>299</v>
      </c>
      <c r="V14" s="38">
        <v>1571186</v>
      </c>
      <c r="W14" s="39" t="s">
        <v>3813</v>
      </c>
      <c r="X14" s="40" t="s">
        <v>3813</v>
      </c>
      <c r="Y14" s="41" t="s">
        <v>3813</v>
      </c>
      <c r="Z14" s="36">
        <v>383</v>
      </c>
      <c r="AA14" s="37">
        <v>378</v>
      </c>
      <c r="AB14" s="38">
        <v>148</v>
      </c>
      <c r="AC14" s="94">
        <v>312</v>
      </c>
      <c r="AD14" s="42">
        <v>0</v>
      </c>
      <c r="AE14" s="34">
        <v>100</v>
      </c>
      <c r="AF14" s="43">
        <v>0</v>
      </c>
    </row>
    <row r="15" spans="1:32" s="3" customFormat="1" ht="18.75" customHeight="1">
      <c r="A15" s="230">
        <v>13</v>
      </c>
      <c r="B15" s="231">
        <v>260</v>
      </c>
      <c r="C15" s="232" t="s">
        <v>3788</v>
      </c>
      <c r="D15" s="233" t="s">
        <v>252</v>
      </c>
      <c r="E15" s="234" t="s">
        <v>3813</v>
      </c>
      <c r="F15" s="235">
        <v>13</v>
      </c>
      <c r="G15" s="236">
        <v>93455351</v>
      </c>
      <c r="H15" s="237">
        <v>71</v>
      </c>
      <c r="I15" s="238">
        <v>69</v>
      </c>
      <c r="J15" s="239">
        <v>93456101</v>
      </c>
      <c r="K15" s="240">
        <v>25</v>
      </c>
      <c r="L15" s="241">
        <v>25</v>
      </c>
      <c r="M15" s="236">
        <v>31477545</v>
      </c>
      <c r="N15" s="237">
        <v>41</v>
      </c>
      <c r="O15" s="238">
        <v>39</v>
      </c>
      <c r="P15" s="239">
        <v>72150513</v>
      </c>
      <c r="Q15" s="240">
        <v>37</v>
      </c>
      <c r="R15" s="241">
        <v>37</v>
      </c>
      <c r="S15" s="236">
        <v>127474105</v>
      </c>
      <c r="T15" s="237">
        <v>34</v>
      </c>
      <c r="U15" s="238">
        <v>34</v>
      </c>
      <c r="V15" s="239">
        <v>14496901</v>
      </c>
      <c r="W15" s="240" t="s">
        <v>3813</v>
      </c>
      <c r="X15" s="241" t="s">
        <v>3813</v>
      </c>
      <c r="Y15" s="263" t="s">
        <v>3813</v>
      </c>
      <c r="Z15" s="237">
        <v>447</v>
      </c>
      <c r="AA15" s="238">
        <v>442</v>
      </c>
      <c r="AB15" s="239">
        <v>83</v>
      </c>
      <c r="AC15" s="242">
        <v>400</v>
      </c>
      <c r="AD15" s="234">
        <v>0</v>
      </c>
      <c r="AE15" s="243">
        <v>50</v>
      </c>
      <c r="AF15" s="244">
        <v>50</v>
      </c>
    </row>
    <row r="16" spans="1:32" s="3" customFormat="1" ht="18.75" customHeight="1">
      <c r="A16" s="29">
        <v>14</v>
      </c>
      <c r="B16" s="30" t="s">
        <v>3813</v>
      </c>
      <c r="C16" s="64" t="s">
        <v>3813</v>
      </c>
      <c r="D16" s="32" t="s">
        <v>3779</v>
      </c>
      <c r="E16" s="42" t="s">
        <v>3813</v>
      </c>
      <c r="F16" s="44">
        <v>14</v>
      </c>
      <c r="G16" s="41" t="s">
        <v>3813</v>
      </c>
      <c r="H16" s="36">
        <v>37</v>
      </c>
      <c r="I16" s="37">
        <v>36</v>
      </c>
      <c r="J16" s="59" t="s">
        <v>3813</v>
      </c>
      <c r="K16" s="39">
        <v>12</v>
      </c>
      <c r="L16" s="40">
        <v>12</v>
      </c>
      <c r="M16" s="41" t="s">
        <v>3813</v>
      </c>
      <c r="N16" s="36">
        <v>140</v>
      </c>
      <c r="O16" s="37">
        <v>137</v>
      </c>
      <c r="P16" s="59" t="s">
        <v>3813</v>
      </c>
      <c r="Q16" s="39">
        <v>222</v>
      </c>
      <c r="R16" s="40">
        <v>218</v>
      </c>
      <c r="S16" s="41" t="s">
        <v>3813</v>
      </c>
      <c r="T16" s="36">
        <v>12</v>
      </c>
      <c r="U16" s="37">
        <v>12</v>
      </c>
      <c r="V16" s="59" t="s">
        <v>3813</v>
      </c>
      <c r="W16" s="39">
        <v>396</v>
      </c>
      <c r="X16" s="40">
        <v>395</v>
      </c>
      <c r="Y16" s="41" t="s">
        <v>3813</v>
      </c>
      <c r="Z16" s="36">
        <v>254</v>
      </c>
      <c r="AA16" s="37">
        <v>249</v>
      </c>
      <c r="AB16" s="59" t="s">
        <v>3813</v>
      </c>
      <c r="AC16" s="94">
        <v>356</v>
      </c>
      <c r="AD16" s="42">
        <v>0</v>
      </c>
      <c r="AE16" s="34">
        <v>50</v>
      </c>
      <c r="AF16" s="43">
        <v>50</v>
      </c>
    </row>
    <row r="17" spans="1:32" s="3" customFormat="1" ht="18.75" customHeight="1">
      <c r="A17" s="245">
        <v>15</v>
      </c>
      <c r="B17" s="246">
        <v>69</v>
      </c>
      <c r="C17" s="247" t="s">
        <v>3789</v>
      </c>
      <c r="D17" s="248" t="s">
        <v>252</v>
      </c>
      <c r="E17" s="249" t="s">
        <v>3813</v>
      </c>
      <c r="F17" s="250">
        <v>15</v>
      </c>
      <c r="G17" s="251">
        <v>92894606</v>
      </c>
      <c r="H17" s="252">
        <v>74</v>
      </c>
      <c r="I17" s="253">
        <v>71</v>
      </c>
      <c r="J17" s="254">
        <v>92894606</v>
      </c>
      <c r="K17" s="255">
        <v>361</v>
      </c>
      <c r="L17" s="256">
        <v>358</v>
      </c>
      <c r="M17" s="251">
        <v>7283802</v>
      </c>
      <c r="N17" s="252">
        <v>446</v>
      </c>
      <c r="O17" s="253">
        <v>441</v>
      </c>
      <c r="P17" s="254">
        <v>7231631</v>
      </c>
      <c r="Q17" s="255">
        <v>441</v>
      </c>
      <c r="R17" s="256">
        <v>436</v>
      </c>
      <c r="S17" s="251">
        <v>24226778</v>
      </c>
      <c r="T17" s="252">
        <v>345</v>
      </c>
      <c r="U17" s="253">
        <v>344</v>
      </c>
      <c r="V17" s="254">
        <v>1033414</v>
      </c>
      <c r="W17" s="255" t="s">
        <v>3813</v>
      </c>
      <c r="X17" s="256" t="s">
        <v>3813</v>
      </c>
      <c r="Y17" s="257" t="s">
        <v>3813</v>
      </c>
      <c r="Z17" s="252">
        <v>458</v>
      </c>
      <c r="AA17" s="253">
        <v>453</v>
      </c>
      <c r="AB17" s="254">
        <v>71</v>
      </c>
      <c r="AC17" s="258">
        <v>354</v>
      </c>
      <c r="AD17" s="249">
        <v>0</v>
      </c>
      <c r="AE17" s="259">
        <v>100</v>
      </c>
      <c r="AF17" s="260">
        <v>0</v>
      </c>
    </row>
    <row r="18" spans="1:32" s="3" customFormat="1" ht="18.75" customHeight="1">
      <c r="A18" s="15">
        <v>16</v>
      </c>
      <c r="B18" s="16" t="s">
        <v>3813</v>
      </c>
      <c r="C18" s="17" t="s">
        <v>2841</v>
      </c>
      <c r="D18" s="18" t="s">
        <v>3779</v>
      </c>
      <c r="E18" s="60" t="s">
        <v>3813</v>
      </c>
      <c r="F18" s="27">
        <v>16</v>
      </c>
      <c r="G18" s="21">
        <v>92808114</v>
      </c>
      <c r="H18" s="22">
        <v>67</v>
      </c>
      <c r="I18" s="23">
        <v>65</v>
      </c>
      <c r="J18" s="24">
        <v>94004900</v>
      </c>
      <c r="K18" s="25">
        <v>77</v>
      </c>
      <c r="L18" s="26">
        <v>77</v>
      </c>
      <c r="M18" s="21">
        <v>22477240</v>
      </c>
      <c r="N18" s="22">
        <v>495</v>
      </c>
      <c r="O18" s="23">
        <v>490</v>
      </c>
      <c r="P18" s="24">
        <v>-995875</v>
      </c>
      <c r="Q18" s="25">
        <v>19</v>
      </c>
      <c r="R18" s="26">
        <v>19</v>
      </c>
      <c r="S18" s="21">
        <v>182524728</v>
      </c>
      <c r="T18" s="22">
        <v>492</v>
      </c>
      <c r="U18" s="23">
        <v>490</v>
      </c>
      <c r="V18" s="24">
        <v>-15453896</v>
      </c>
      <c r="W18" s="25">
        <v>229</v>
      </c>
      <c r="X18" s="26">
        <v>228</v>
      </c>
      <c r="Y18" s="21">
        <v>11597</v>
      </c>
      <c r="Z18" s="22">
        <v>25</v>
      </c>
      <c r="AA18" s="23">
        <v>24</v>
      </c>
      <c r="AB18" s="24">
        <v>1056</v>
      </c>
      <c r="AC18" s="93">
        <v>321</v>
      </c>
      <c r="AD18" s="19">
        <v>0</v>
      </c>
      <c r="AE18" s="27">
        <v>100</v>
      </c>
      <c r="AF18" s="28">
        <v>0</v>
      </c>
    </row>
    <row r="19" spans="1:32" s="3" customFormat="1" ht="18.75" customHeight="1">
      <c r="A19" s="230">
        <v>17</v>
      </c>
      <c r="B19" s="231" t="s">
        <v>3813</v>
      </c>
      <c r="C19" s="232" t="s">
        <v>2842</v>
      </c>
      <c r="D19" s="233" t="s">
        <v>252</v>
      </c>
      <c r="E19" s="234" t="s">
        <v>3813</v>
      </c>
      <c r="F19" s="235">
        <v>17</v>
      </c>
      <c r="G19" s="236">
        <v>92577164</v>
      </c>
      <c r="H19" s="237">
        <v>75</v>
      </c>
      <c r="I19" s="238">
        <v>72</v>
      </c>
      <c r="J19" s="239">
        <v>92744118</v>
      </c>
      <c r="K19" s="240">
        <v>129</v>
      </c>
      <c r="L19" s="241">
        <v>128</v>
      </c>
      <c r="M19" s="236">
        <v>18402232</v>
      </c>
      <c r="N19" s="237">
        <v>193</v>
      </c>
      <c r="O19" s="238">
        <v>189</v>
      </c>
      <c r="P19" s="239">
        <v>26847625</v>
      </c>
      <c r="Q19" s="240">
        <v>204</v>
      </c>
      <c r="R19" s="241">
        <v>200</v>
      </c>
      <c r="S19" s="236">
        <v>56620803</v>
      </c>
      <c r="T19" s="237">
        <v>161</v>
      </c>
      <c r="U19" s="238">
        <v>161</v>
      </c>
      <c r="V19" s="239">
        <v>4358664</v>
      </c>
      <c r="W19" s="240">
        <v>134</v>
      </c>
      <c r="X19" s="241">
        <v>133</v>
      </c>
      <c r="Y19" s="236">
        <v>23694</v>
      </c>
      <c r="Z19" s="237">
        <v>68</v>
      </c>
      <c r="AA19" s="238">
        <v>66</v>
      </c>
      <c r="AB19" s="239">
        <v>680</v>
      </c>
      <c r="AC19" s="242">
        <v>382</v>
      </c>
      <c r="AD19" s="234">
        <v>0</v>
      </c>
      <c r="AE19" s="243">
        <v>100</v>
      </c>
      <c r="AF19" s="244">
        <v>0</v>
      </c>
    </row>
    <row r="20" spans="1:32" s="3" customFormat="1" ht="18.75" customHeight="1">
      <c r="A20" s="230">
        <v>18</v>
      </c>
      <c r="B20" s="231">
        <v>40</v>
      </c>
      <c r="C20" s="232" t="s">
        <v>2843</v>
      </c>
      <c r="D20" s="233" t="s">
        <v>252</v>
      </c>
      <c r="E20" s="234" t="s">
        <v>3813</v>
      </c>
      <c r="F20" s="235">
        <v>18</v>
      </c>
      <c r="G20" s="236">
        <v>92550865</v>
      </c>
      <c r="H20" s="237">
        <v>36</v>
      </c>
      <c r="I20" s="238">
        <v>35</v>
      </c>
      <c r="J20" s="239">
        <v>103912864</v>
      </c>
      <c r="K20" s="240">
        <v>50</v>
      </c>
      <c r="L20" s="241">
        <v>50</v>
      </c>
      <c r="M20" s="236">
        <v>25911786</v>
      </c>
      <c r="N20" s="237">
        <v>65</v>
      </c>
      <c r="O20" s="238">
        <v>63</v>
      </c>
      <c r="P20" s="239">
        <v>56525098</v>
      </c>
      <c r="Q20" s="240">
        <v>55</v>
      </c>
      <c r="R20" s="241">
        <v>54</v>
      </c>
      <c r="S20" s="236">
        <v>111555576</v>
      </c>
      <c r="T20" s="237">
        <v>22</v>
      </c>
      <c r="U20" s="238">
        <v>22</v>
      </c>
      <c r="V20" s="239">
        <v>17029052</v>
      </c>
      <c r="W20" s="240">
        <v>412</v>
      </c>
      <c r="X20" s="241">
        <v>411</v>
      </c>
      <c r="Y20" s="236">
        <v>175</v>
      </c>
      <c r="Z20" s="237">
        <v>241</v>
      </c>
      <c r="AA20" s="238">
        <v>237</v>
      </c>
      <c r="AB20" s="239">
        <v>301</v>
      </c>
      <c r="AC20" s="242">
        <v>342</v>
      </c>
      <c r="AD20" s="234">
        <v>0</v>
      </c>
      <c r="AE20" s="243">
        <v>100</v>
      </c>
      <c r="AF20" s="244">
        <v>0</v>
      </c>
    </row>
    <row r="21" spans="1:32" s="3" customFormat="1" ht="18.75" customHeight="1">
      <c r="A21" s="29">
        <v>19</v>
      </c>
      <c r="B21" s="30">
        <v>153</v>
      </c>
      <c r="C21" s="31" t="s">
        <v>2844</v>
      </c>
      <c r="D21" s="32" t="s">
        <v>252</v>
      </c>
      <c r="E21" s="33" t="s">
        <v>3813</v>
      </c>
      <c r="F21" s="34">
        <v>19</v>
      </c>
      <c r="G21" s="35">
        <v>92112809</v>
      </c>
      <c r="H21" s="36">
        <v>9</v>
      </c>
      <c r="I21" s="37">
        <v>9</v>
      </c>
      <c r="J21" s="38">
        <v>141949999</v>
      </c>
      <c r="K21" s="39">
        <v>412</v>
      </c>
      <c r="L21" s="40">
        <v>409</v>
      </c>
      <c r="M21" s="35">
        <v>5324348</v>
      </c>
      <c r="N21" s="36">
        <v>244</v>
      </c>
      <c r="O21" s="37">
        <v>239</v>
      </c>
      <c r="P21" s="38">
        <v>21626549</v>
      </c>
      <c r="Q21" s="39">
        <v>4</v>
      </c>
      <c r="R21" s="40">
        <v>4</v>
      </c>
      <c r="S21" s="35">
        <v>384565544</v>
      </c>
      <c r="T21" s="36">
        <v>477</v>
      </c>
      <c r="U21" s="37">
        <v>475</v>
      </c>
      <c r="V21" s="38">
        <v>-3980729</v>
      </c>
      <c r="W21" s="39" t="s">
        <v>3813</v>
      </c>
      <c r="X21" s="40" t="s">
        <v>3813</v>
      </c>
      <c r="Y21" s="41" t="s">
        <v>3813</v>
      </c>
      <c r="Z21" s="36">
        <v>13</v>
      </c>
      <c r="AA21" s="37">
        <v>12</v>
      </c>
      <c r="AB21" s="38">
        <v>1287</v>
      </c>
      <c r="AC21" s="94">
        <v>369</v>
      </c>
      <c r="AD21" s="42">
        <v>0</v>
      </c>
      <c r="AE21" s="34">
        <v>100</v>
      </c>
      <c r="AF21" s="43">
        <v>0</v>
      </c>
    </row>
    <row r="22" spans="1:32" s="3" customFormat="1" ht="18.75" customHeight="1">
      <c r="A22" s="45">
        <v>20</v>
      </c>
      <c r="B22" s="46">
        <v>27</v>
      </c>
      <c r="C22" s="47" t="s">
        <v>2845</v>
      </c>
      <c r="D22" s="48" t="s">
        <v>2846</v>
      </c>
      <c r="E22" s="49" t="s">
        <v>3813</v>
      </c>
      <c r="F22" s="50">
        <v>20</v>
      </c>
      <c r="G22" s="51">
        <v>91824235</v>
      </c>
      <c r="H22" s="52">
        <v>65</v>
      </c>
      <c r="I22" s="53">
        <v>63</v>
      </c>
      <c r="J22" s="54">
        <v>94201984</v>
      </c>
      <c r="K22" s="55">
        <v>411</v>
      </c>
      <c r="L22" s="56">
        <v>408</v>
      </c>
      <c r="M22" s="51">
        <v>5326002</v>
      </c>
      <c r="N22" s="52">
        <v>363</v>
      </c>
      <c r="O22" s="53">
        <v>358</v>
      </c>
      <c r="P22" s="54">
        <v>12640660</v>
      </c>
      <c r="Q22" s="55">
        <v>189</v>
      </c>
      <c r="R22" s="56">
        <v>185</v>
      </c>
      <c r="S22" s="51">
        <v>60357110</v>
      </c>
      <c r="T22" s="52">
        <v>247</v>
      </c>
      <c r="U22" s="53">
        <v>246</v>
      </c>
      <c r="V22" s="54">
        <v>2548028</v>
      </c>
      <c r="W22" s="55">
        <v>197</v>
      </c>
      <c r="X22" s="56">
        <v>196</v>
      </c>
      <c r="Y22" s="51">
        <v>15603</v>
      </c>
      <c r="Z22" s="52">
        <v>387</v>
      </c>
      <c r="AA22" s="53">
        <v>382</v>
      </c>
      <c r="AB22" s="54">
        <v>144</v>
      </c>
      <c r="AC22" s="95">
        <v>311</v>
      </c>
      <c r="AD22" s="49">
        <v>0</v>
      </c>
      <c r="AE22" s="57">
        <v>100</v>
      </c>
      <c r="AF22" s="58">
        <v>0</v>
      </c>
    </row>
    <row r="23" spans="1:32" s="3" customFormat="1" ht="18.75" customHeight="1">
      <c r="A23" s="215">
        <v>21</v>
      </c>
      <c r="B23" s="216" t="s">
        <v>3813</v>
      </c>
      <c r="C23" s="217" t="s">
        <v>2847</v>
      </c>
      <c r="D23" s="218" t="s">
        <v>252</v>
      </c>
      <c r="E23" s="219" t="s">
        <v>3813</v>
      </c>
      <c r="F23" s="220">
        <v>21</v>
      </c>
      <c r="G23" s="221">
        <v>91726679</v>
      </c>
      <c r="H23" s="222">
        <v>85</v>
      </c>
      <c r="I23" s="223">
        <v>82</v>
      </c>
      <c r="J23" s="224">
        <v>91726679</v>
      </c>
      <c r="K23" s="225">
        <v>80</v>
      </c>
      <c r="L23" s="226">
        <v>80</v>
      </c>
      <c r="M23" s="221">
        <v>22129706</v>
      </c>
      <c r="N23" s="222">
        <v>8</v>
      </c>
      <c r="O23" s="223">
        <v>8</v>
      </c>
      <c r="P23" s="224">
        <v>145859973</v>
      </c>
      <c r="Q23" s="225">
        <v>18</v>
      </c>
      <c r="R23" s="226">
        <v>18</v>
      </c>
      <c r="S23" s="221">
        <v>182703278</v>
      </c>
      <c r="T23" s="222">
        <v>406</v>
      </c>
      <c r="U23" s="223">
        <v>405</v>
      </c>
      <c r="V23" s="224">
        <v>353629</v>
      </c>
      <c r="W23" s="225">
        <v>176</v>
      </c>
      <c r="X23" s="226">
        <v>175</v>
      </c>
      <c r="Y23" s="221">
        <v>17657</v>
      </c>
      <c r="Z23" s="222">
        <v>62</v>
      </c>
      <c r="AA23" s="223">
        <v>60</v>
      </c>
      <c r="AB23" s="224">
        <v>703</v>
      </c>
      <c r="AC23" s="227">
        <v>384</v>
      </c>
      <c r="AD23" s="219">
        <v>0</v>
      </c>
      <c r="AE23" s="228">
        <v>100</v>
      </c>
      <c r="AF23" s="229">
        <v>0</v>
      </c>
    </row>
    <row r="24" spans="1:32" s="3" customFormat="1" ht="18.75" customHeight="1">
      <c r="A24" s="230">
        <v>22</v>
      </c>
      <c r="B24" s="231" t="s">
        <v>3813</v>
      </c>
      <c r="C24" s="232" t="s">
        <v>2848</v>
      </c>
      <c r="D24" s="233" t="s">
        <v>252</v>
      </c>
      <c r="E24" s="234" t="s">
        <v>3813</v>
      </c>
      <c r="F24" s="235">
        <v>22</v>
      </c>
      <c r="G24" s="236">
        <v>91681243</v>
      </c>
      <c r="H24" s="237">
        <v>76</v>
      </c>
      <c r="I24" s="238">
        <v>73</v>
      </c>
      <c r="J24" s="239">
        <v>92710224</v>
      </c>
      <c r="K24" s="240">
        <v>152</v>
      </c>
      <c r="L24" s="241">
        <v>150</v>
      </c>
      <c r="M24" s="236">
        <v>16830210</v>
      </c>
      <c r="N24" s="237">
        <v>120</v>
      </c>
      <c r="O24" s="238">
        <v>117</v>
      </c>
      <c r="P24" s="239">
        <v>39427524</v>
      </c>
      <c r="Q24" s="240">
        <v>213</v>
      </c>
      <c r="R24" s="241">
        <v>209</v>
      </c>
      <c r="S24" s="236">
        <v>54753037</v>
      </c>
      <c r="T24" s="237">
        <v>30</v>
      </c>
      <c r="U24" s="238">
        <v>30</v>
      </c>
      <c r="V24" s="239">
        <v>15165161</v>
      </c>
      <c r="W24" s="240">
        <v>17</v>
      </c>
      <c r="X24" s="241">
        <v>17</v>
      </c>
      <c r="Y24" s="236">
        <v>56693</v>
      </c>
      <c r="Z24" s="237">
        <v>179</v>
      </c>
      <c r="AA24" s="238">
        <v>177</v>
      </c>
      <c r="AB24" s="239">
        <v>384</v>
      </c>
      <c r="AC24" s="242">
        <v>362</v>
      </c>
      <c r="AD24" s="234">
        <v>0</v>
      </c>
      <c r="AE24" s="243">
        <v>0</v>
      </c>
      <c r="AF24" s="244">
        <v>100</v>
      </c>
    </row>
    <row r="25" spans="1:32" s="3" customFormat="1" ht="18.75" customHeight="1">
      <c r="A25" s="230">
        <v>23</v>
      </c>
      <c r="B25" s="231" t="s">
        <v>3813</v>
      </c>
      <c r="C25" s="232" t="s">
        <v>2849</v>
      </c>
      <c r="D25" s="233" t="s">
        <v>2850</v>
      </c>
      <c r="E25" s="234">
        <v>1</v>
      </c>
      <c r="F25" s="235" t="s">
        <v>3813</v>
      </c>
      <c r="G25" s="236">
        <v>91516584</v>
      </c>
      <c r="H25" s="237">
        <v>73</v>
      </c>
      <c r="I25" s="238">
        <v>3</v>
      </c>
      <c r="J25" s="239">
        <v>93123651</v>
      </c>
      <c r="K25" s="240">
        <v>90</v>
      </c>
      <c r="L25" s="241">
        <v>1</v>
      </c>
      <c r="M25" s="236">
        <v>21484137</v>
      </c>
      <c r="N25" s="237">
        <v>154</v>
      </c>
      <c r="O25" s="238">
        <v>4</v>
      </c>
      <c r="P25" s="239">
        <v>32406771</v>
      </c>
      <c r="Q25" s="240">
        <v>180</v>
      </c>
      <c r="R25" s="241">
        <v>4</v>
      </c>
      <c r="S25" s="236">
        <v>62432581</v>
      </c>
      <c r="T25" s="237">
        <v>441</v>
      </c>
      <c r="U25" s="238">
        <v>2</v>
      </c>
      <c r="V25" s="239">
        <v>36060</v>
      </c>
      <c r="W25" s="240" t="s">
        <v>3813</v>
      </c>
      <c r="X25" s="241" t="s">
        <v>3813</v>
      </c>
      <c r="Y25" s="263" t="s">
        <v>3813</v>
      </c>
      <c r="Z25" s="237">
        <v>183</v>
      </c>
      <c r="AA25" s="238">
        <v>3</v>
      </c>
      <c r="AB25" s="239">
        <v>373</v>
      </c>
      <c r="AC25" s="242">
        <v>311</v>
      </c>
      <c r="AD25" s="234">
        <v>100</v>
      </c>
      <c r="AE25" s="243">
        <v>0</v>
      </c>
      <c r="AF25" s="244">
        <v>0</v>
      </c>
    </row>
    <row r="26" spans="1:32" s="3" customFormat="1" ht="18.75" customHeight="1">
      <c r="A26" s="29">
        <v>24</v>
      </c>
      <c r="B26" s="30" t="s">
        <v>3813</v>
      </c>
      <c r="C26" s="31" t="s">
        <v>1684</v>
      </c>
      <c r="D26" s="32" t="s">
        <v>1685</v>
      </c>
      <c r="E26" s="42" t="s">
        <v>3813</v>
      </c>
      <c r="F26" s="44">
        <v>23</v>
      </c>
      <c r="G26" s="35">
        <v>91403119</v>
      </c>
      <c r="H26" s="36">
        <v>82</v>
      </c>
      <c r="I26" s="37">
        <v>79</v>
      </c>
      <c r="J26" s="38">
        <v>92015764</v>
      </c>
      <c r="K26" s="39">
        <v>51</v>
      </c>
      <c r="L26" s="40">
        <v>51</v>
      </c>
      <c r="M26" s="35">
        <v>25907307</v>
      </c>
      <c r="N26" s="36">
        <v>124</v>
      </c>
      <c r="O26" s="37">
        <v>121</v>
      </c>
      <c r="P26" s="38">
        <v>38251825</v>
      </c>
      <c r="Q26" s="39">
        <v>138</v>
      </c>
      <c r="R26" s="40">
        <v>135</v>
      </c>
      <c r="S26" s="35">
        <v>74630214</v>
      </c>
      <c r="T26" s="36">
        <v>76</v>
      </c>
      <c r="U26" s="37">
        <v>76</v>
      </c>
      <c r="V26" s="38">
        <v>8009680</v>
      </c>
      <c r="W26" s="39">
        <v>131</v>
      </c>
      <c r="X26" s="40">
        <v>130</v>
      </c>
      <c r="Y26" s="35">
        <v>24166</v>
      </c>
      <c r="Z26" s="36">
        <v>84</v>
      </c>
      <c r="AA26" s="37">
        <v>82</v>
      </c>
      <c r="AB26" s="38">
        <v>624</v>
      </c>
      <c r="AC26" s="94">
        <v>321</v>
      </c>
      <c r="AD26" s="42">
        <v>0</v>
      </c>
      <c r="AE26" s="34">
        <v>100</v>
      </c>
      <c r="AF26" s="43">
        <v>0</v>
      </c>
    </row>
    <row r="27" spans="1:32" s="3" customFormat="1" ht="18.75" customHeight="1">
      <c r="A27" s="45">
        <v>25</v>
      </c>
      <c r="B27" s="46" t="s">
        <v>3813</v>
      </c>
      <c r="C27" s="47" t="s">
        <v>3</v>
      </c>
      <c r="D27" s="48" t="s">
        <v>4</v>
      </c>
      <c r="E27" s="49" t="s">
        <v>3813</v>
      </c>
      <c r="F27" s="50">
        <v>24</v>
      </c>
      <c r="G27" s="51">
        <v>91225329</v>
      </c>
      <c r="H27" s="52">
        <v>43</v>
      </c>
      <c r="I27" s="53">
        <v>42</v>
      </c>
      <c r="J27" s="54">
        <v>99065847</v>
      </c>
      <c r="K27" s="55">
        <v>81</v>
      </c>
      <c r="L27" s="56">
        <v>81</v>
      </c>
      <c r="M27" s="51">
        <v>22058631</v>
      </c>
      <c r="N27" s="52">
        <v>94</v>
      </c>
      <c r="O27" s="53">
        <v>91</v>
      </c>
      <c r="P27" s="54">
        <v>44279048</v>
      </c>
      <c r="Q27" s="55">
        <v>74</v>
      </c>
      <c r="R27" s="56">
        <v>72</v>
      </c>
      <c r="S27" s="51">
        <v>100653614</v>
      </c>
      <c r="T27" s="52">
        <v>224</v>
      </c>
      <c r="U27" s="53">
        <v>223</v>
      </c>
      <c r="V27" s="54">
        <v>2999700</v>
      </c>
      <c r="W27" s="55">
        <v>8</v>
      </c>
      <c r="X27" s="56">
        <v>8</v>
      </c>
      <c r="Y27" s="51">
        <v>63910</v>
      </c>
      <c r="Z27" s="52">
        <v>133</v>
      </c>
      <c r="AA27" s="53">
        <v>131</v>
      </c>
      <c r="AB27" s="54">
        <v>466</v>
      </c>
      <c r="AC27" s="95">
        <v>371</v>
      </c>
      <c r="AD27" s="49">
        <v>0</v>
      </c>
      <c r="AE27" s="57">
        <v>100</v>
      </c>
      <c r="AF27" s="58">
        <v>0</v>
      </c>
    </row>
    <row r="28" spans="1:32" s="3" customFormat="1" ht="18.75" customHeight="1">
      <c r="A28" s="15">
        <v>26</v>
      </c>
      <c r="B28" s="16">
        <v>61</v>
      </c>
      <c r="C28" s="17" t="s">
        <v>5</v>
      </c>
      <c r="D28" s="18" t="s">
        <v>3782</v>
      </c>
      <c r="E28" s="19" t="s">
        <v>3813</v>
      </c>
      <c r="F28" s="20">
        <v>25</v>
      </c>
      <c r="G28" s="21">
        <v>91203492</v>
      </c>
      <c r="H28" s="22">
        <v>83</v>
      </c>
      <c r="I28" s="23">
        <v>80</v>
      </c>
      <c r="J28" s="24">
        <v>91934656</v>
      </c>
      <c r="K28" s="25">
        <v>36</v>
      </c>
      <c r="L28" s="26">
        <v>36</v>
      </c>
      <c r="M28" s="21">
        <v>28579429</v>
      </c>
      <c r="N28" s="22">
        <v>39</v>
      </c>
      <c r="O28" s="23">
        <v>37</v>
      </c>
      <c r="P28" s="24">
        <v>74125679</v>
      </c>
      <c r="Q28" s="25">
        <v>31</v>
      </c>
      <c r="R28" s="26">
        <v>31</v>
      </c>
      <c r="S28" s="21">
        <v>140374972</v>
      </c>
      <c r="T28" s="22">
        <v>46</v>
      </c>
      <c r="U28" s="23">
        <v>46</v>
      </c>
      <c r="V28" s="24">
        <v>11149370</v>
      </c>
      <c r="W28" s="25">
        <v>138</v>
      </c>
      <c r="X28" s="26">
        <v>137</v>
      </c>
      <c r="Y28" s="21">
        <v>22781</v>
      </c>
      <c r="Z28" s="22">
        <v>137</v>
      </c>
      <c r="AA28" s="23">
        <v>135</v>
      </c>
      <c r="AB28" s="24">
        <v>449</v>
      </c>
      <c r="AC28" s="93">
        <v>369</v>
      </c>
      <c r="AD28" s="19">
        <v>0</v>
      </c>
      <c r="AE28" s="27">
        <v>100</v>
      </c>
      <c r="AF28" s="28">
        <v>0</v>
      </c>
    </row>
    <row r="29" spans="1:32" s="3" customFormat="1" ht="18.75" customHeight="1">
      <c r="A29" s="230">
        <v>27</v>
      </c>
      <c r="B29" s="231" t="s">
        <v>3813</v>
      </c>
      <c r="C29" s="232" t="s">
        <v>6</v>
      </c>
      <c r="D29" s="233" t="s">
        <v>252</v>
      </c>
      <c r="E29" s="234" t="s">
        <v>3813</v>
      </c>
      <c r="F29" s="235">
        <v>26</v>
      </c>
      <c r="G29" s="236">
        <v>91009987</v>
      </c>
      <c r="H29" s="237">
        <v>58</v>
      </c>
      <c r="I29" s="238">
        <v>56</v>
      </c>
      <c r="J29" s="239">
        <v>96125902</v>
      </c>
      <c r="K29" s="240">
        <v>198</v>
      </c>
      <c r="L29" s="241">
        <v>195</v>
      </c>
      <c r="M29" s="236">
        <v>13970876</v>
      </c>
      <c r="N29" s="237">
        <v>212</v>
      </c>
      <c r="O29" s="238">
        <v>208</v>
      </c>
      <c r="P29" s="239">
        <v>24533269</v>
      </c>
      <c r="Q29" s="240">
        <v>165</v>
      </c>
      <c r="R29" s="241">
        <v>162</v>
      </c>
      <c r="S29" s="236">
        <v>69201616</v>
      </c>
      <c r="T29" s="237">
        <v>468</v>
      </c>
      <c r="U29" s="238">
        <v>466</v>
      </c>
      <c r="V29" s="239">
        <v>-1601062</v>
      </c>
      <c r="W29" s="240">
        <v>6</v>
      </c>
      <c r="X29" s="241">
        <v>6</v>
      </c>
      <c r="Y29" s="236">
        <v>64002</v>
      </c>
      <c r="Z29" s="237">
        <v>105</v>
      </c>
      <c r="AA29" s="238">
        <v>103</v>
      </c>
      <c r="AB29" s="239">
        <v>565</v>
      </c>
      <c r="AC29" s="242">
        <v>321</v>
      </c>
      <c r="AD29" s="234">
        <v>0</v>
      </c>
      <c r="AE29" s="243">
        <v>66.56</v>
      </c>
      <c r="AF29" s="244">
        <v>33.44</v>
      </c>
    </row>
    <row r="30" spans="1:32" s="3" customFormat="1" ht="18.75" customHeight="1">
      <c r="A30" s="29">
        <v>28</v>
      </c>
      <c r="B30" s="30">
        <v>3</v>
      </c>
      <c r="C30" s="31" t="s">
        <v>7</v>
      </c>
      <c r="D30" s="32" t="s">
        <v>3779</v>
      </c>
      <c r="E30" s="42" t="s">
        <v>3813</v>
      </c>
      <c r="F30" s="44">
        <v>27</v>
      </c>
      <c r="G30" s="35">
        <v>90971056</v>
      </c>
      <c r="H30" s="36">
        <v>88</v>
      </c>
      <c r="I30" s="37">
        <v>85</v>
      </c>
      <c r="J30" s="38">
        <v>91437249</v>
      </c>
      <c r="K30" s="39">
        <v>142</v>
      </c>
      <c r="L30" s="40">
        <v>140</v>
      </c>
      <c r="M30" s="35">
        <v>17198502</v>
      </c>
      <c r="N30" s="36">
        <v>230</v>
      </c>
      <c r="O30" s="37">
        <v>226</v>
      </c>
      <c r="P30" s="38">
        <v>22573218</v>
      </c>
      <c r="Q30" s="39">
        <v>205</v>
      </c>
      <c r="R30" s="40">
        <v>201</v>
      </c>
      <c r="S30" s="35">
        <v>56360157</v>
      </c>
      <c r="T30" s="36">
        <v>125</v>
      </c>
      <c r="U30" s="37">
        <v>125</v>
      </c>
      <c r="V30" s="38">
        <v>5631149</v>
      </c>
      <c r="W30" s="39">
        <v>24</v>
      </c>
      <c r="X30" s="40">
        <v>24</v>
      </c>
      <c r="Y30" s="35">
        <v>49558</v>
      </c>
      <c r="Z30" s="36">
        <v>313</v>
      </c>
      <c r="AA30" s="37">
        <v>308</v>
      </c>
      <c r="AB30" s="38">
        <v>221</v>
      </c>
      <c r="AC30" s="94">
        <v>372</v>
      </c>
      <c r="AD30" s="42">
        <v>0</v>
      </c>
      <c r="AE30" s="34">
        <v>100</v>
      </c>
      <c r="AF30" s="43">
        <v>0</v>
      </c>
    </row>
    <row r="31" spans="1:32" s="3" customFormat="1" ht="18.75" customHeight="1">
      <c r="A31" s="29">
        <v>29</v>
      </c>
      <c r="B31" s="30">
        <v>70</v>
      </c>
      <c r="C31" s="31" t="s">
        <v>8</v>
      </c>
      <c r="D31" s="32" t="s">
        <v>9</v>
      </c>
      <c r="E31" s="42" t="s">
        <v>3813</v>
      </c>
      <c r="F31" s="44">
        <v>28</v>
      </c>
      <c r="G31" s="35">
        <v>90936556</v>
      </c>
      <c r="H31" s="36">
        <v>20</v>
      </c>
      <c r="I31" s="37">
        <v>19</v>
      </c>
      <c r="J31" s="38">
        <v>120126210</v>
      </c>
      <c r="K31" s="39">
        <v>106</v>
      </c>
      <c r="L31" s="40">
        <v>105</v>
      </c>
      <c r="M31" s="35">
        <v>20144047</v>
      </c>
      <c r="N31" s="36">
        <v>30</v>
      </c>
      <c r="O31" s="37">
        <v>29</v>
      </c>
      <c r="P31" s="38">
        <v>81871786</v>
      </c>
      <c r="Q31" s="39">
        <v>94</v>
      </c>
      <c r="R31" s="40">
        <v>92</v>
      </c>
      <c r="S31" s="35">
        <v>89235242</v>
      </c>
      <c r="T31" s="36">
        <v>25</v>
      </c>
      <c r="U31" s="37">
        <v>25</v>
      </c>
      <c r="V31" s="38">
        <v>16557487</v>
      </c>
      <c r="W31" s="39">
        <v>360</v>
      </c>
      <c r="X31" s="40">
        <v>359</v>
      </c>
      <c r="Y31" s="35">
        <v>1666</v>
      </c>
      <c r="Z31" s="36">
        <v>360</v>
      </c>
      <c r="AA31" s="37">
        <v>355</v>
      </c>
      <c r="AB31" s="38">
        <v>165</v>
      </c>
      <c r="AC31" s="94">
        <v>311</v>
      </c>
      <c r="AD31" s="42">
        <v>0</v>
      </c>
      <c r="AE31" s="34">
        <v>100</v>
      </c>
      <c r="AF31" s="43">
        <v>0</v>
      </c>
    </row>
    <row r="32" spans="1:32" s="3" customFormat="1" ht="18.75" customHeight="1">
      <c r="A32" s="45">
        <v>30</v>
      </c>
      <c r="B32" s="46" t="s">
        <v>3813</v>
      </c>
      <c r="C32" s="67" t="s">
        <v>3813</v>
      </c>
      <c r="D32" s="48" t="s">
        <v>4</v>
      </c>
      <c r="E32" s="49" t="s">
        <v>3813</v>
      </c>
      <c r="F32" s="50">
        <v>29</v>
      </c>
      <c r="G32" s="62" t="s">
        <v>3813</v>
      </c>
      <c r="H32" s="52">
        <v>8</v>
      </c>
      <c r="I32" s="53">
        <v>8</v>
      </c>
      <c r="J32" s="63" t="s">
        <v>3813</v>
      </c>
      <c r="K32" s="55">
        <v>10</v>
      </c>
      <c r="L32" s="56">
        <v>10</v>
      </c>
      <c r="M32" s="62" t="s">
        <v>3813</v>
      </c>
      <c r="N32" s="52">
        <v>27</v>
      </c>
      <c r="O32" s="53">
        <v>26</v>
      </c>
      <c r="P32" s="63" t="s">
        <v>3813</v>
      </c>
      <c r="Q32" s="55">
        <v>77</v>
      </c>
      <c r="R32" s="56">
        <v>75</v>
      </c>
      <c r="S32" s="62" t="s">
        <v>3813</v>
      </c>
      <c r="T32" s="52">
        <v>37</v>
      </c>
      <c r="U32" s="53">
        <v>37</v>
      </c>
      <c r="V32" s="63" t="s">
        <v>3813</v>
      </c>
      <c r="W32" s="55">
        <v>260</v>
      </c>
      <c r="X32" s="56">
        <v>259</v>
      </c>
      <c r="Y32" s="62" t="s">
        <v>3813</v>
      </c>
      <c r="Z32" s="52">
        <v>274</v>
      </c>
      <c r="AA32" s="53">
        <v>269</v>
      </c>
      <c r="AB32" s="63" t="s">
        <v>3813</v>
      </c>
      <c r="AC32" s="95">
        <v>352</v>
      </c>
      <c r="AD32" s="49">
        <v>0</v>
      </c>
      <c r="AE32" s="57">
        <v>0</v>
      </c>
      <c r="AF32" s="58">
        <v>100</v>
      </c>
    </row>
    <row r="33" spans="1:32" s="3" customFormat="1" ht="18.75" customHeight="1">
      <c r="A33" s="15">
        <v>31</v>
      </c>
      <c r="B33" s="16">
        <v>140</v>
      </c>
      <c r="C33" s="17" t="s">
        <v>10</v>
      </c>
      <c r="D33" s="18" t="s">
        <v>11</v>
      </c>
      <c r="E33" s="19" t="s">
        <v>3813</v>
      </c>
      <c r="F33" s="20">
        <v>30</v>
      </c>
      <c r="G33" s="21">
        <v>90244542</v>
      </c>
      <c r="H33" s="22">
        <v>94</v>
      </c>
      <c r="I33" s="23">
        <v>91</v>
      </c>
      <c r="J33" s="24">
        <v>90244542</v>
      </c>
      <c r="K33" s="25">
        <v>136</v>
      </c>
      <c r="L33" s="26">
        <v>134</v>
      </c>
      <c r="M33" s="21">
        <v>17555764</v>
      </c>
      <c r="N33" s="22">
        <v>250</v>
      </c>
      <c r="O33" s="23">
        <v>245</v>
      </c>
      <c r="P33" s="24">
        <v>21296205</v>
      </c>
      <c r="Q33" s="25">
        <v>20</v>
      </c>
      <c r="R33" s="26">
        <v>20</v>
      </c>
      <c r="S33" s="21">
        <v>182080057</v>
      </c>
      <c r="T33" s="22">
        <v>6</v>
      </c>
      <c r="U33" s="23">
        <v>6</v>
      </c>
      <c r="V33" s="24">
        <v>27343558</v>
      </c>
      <c r="W33" s="25">
        <v>143</v>
      </c>
      <c r="X33" s="26">
        <v>142</v>
      </c>
      <c r="Y33" s="21">
        <v>21536</v>
      </c>
      <c r="Z33" s="22">
        <v>326</v>
      </c>
      <c r="AA33" s="23">
        <v>321</v>
      </c>
      <c r="AB33" s="24">
        <v>209</v>
      </c>
      <c r="AC33" s="93">
        <v>369</v>
      </c>
      <c r="AD33" s="19">
        <v>0</v>
      </c>
      <c r="AE33" s="27">
        <v>100</v>
      </c>
      <c r="AF33" s="28">
        <v>0</v>
      </c>
    </row>
    <row r="34" spans="1:32" s="3" customFormat="1" ht="18.75" customHeight="1">
      <c r="A34" s="29">
        <v>32</v>
      </c>
      <c r="B34" s="30">
        <v>59</v>
      </c>
      <c r="C34" s="31" t="s">
        <v>12</v>
      </c>
      <c r="D34" s="32" t="s">
        <v>3782</v>
      </c>
      <c r="E34" s="33" t="s">
        <v>3813</v>
      </c>
      <c r="F34" s="34">
        <v>31</v>
      </c>
      <c r="G34" s="35">
        <v>89622866</v>
      </c>
      <c r="H34" s="36">
        <v>92</v>
      </c>
      <c r="I34" s="37">
        <v>89</v>
      </c>
      <c r="J34" s="38">
        <v>90649916</v>
      </c>
      <c r="K34" s="39">
        <v>96</v>
      </c>
      <c r="L34" s="40">
        <v>95</v>
      </c>
      <c r="M34" s="35">
        <v>20838696</v>
      </c>
      <c r="N34" s="36">
        <v>37</v>
      </c>
      <c r="O34" s="37">
        <v>35</v>
      </c>
      <c r="P34" s="38">
        <v>74995052</v>
      </c>
      <c r="Q34" s="39">
        <v>78</v>
      </c>
      <c r="R34" s="40">
        <v>76</v>
      </c>
      <c r="S34" s="35">
        <v>99790577</v>
      </c>
      <c r="T34" s="36">
        <v>98</v>
      </c>
      <c r="U34" s="37">
        <v>98</v>
      </c>
      <c r="V34" s="38">
        <v>6728367</v>
      </c>
      <c r="W34" s="39">
        <v>247</v>
      </c>
      <c r="X34" s="40">
        <v>246</v>
      </c>
      <c r="Y34" s="35">
        <v>9630</v>
      </c>
      <c r="Z34" s="36">
        <v>341</v>
      </c>
      <c r="AA34" s="37">
        <v>336</v>
      </c>
      <c r="AB34" s="38">
        <v>192</v>
      </c>
      <c r="AC34" s="94">
        <v>341</v>
      </c>
      <c r="AD34" s="42">
        <v>0</v>
      </c>
      <c r="AE34" s="34">
        <v>100</v>
      </c>
      <c r="AF34" s="43">
        <v>0</v>
      </c>
    </row>
    <row r="35" spans="1:32" s="3" customFormat="1" ht="18.75" customHeight="1">
      <c r="A35" s="230">
        <v>33</v>
      </c>
      <c r="B35" s="231">
        <v>387</v>
      </c>
      <c r="C35" s="232" t="s">
        <v>13</v>
      </c>
      <c r="D35" s="233" t="s">
        <v>252</v>
      </c>
      <c r="E35" s="234" t="s">
        <v>3813</v>
      </c>
      <c r="F35" s="235">
        <v>32</v>
      </c>
      <c r="G35" s="236">
        <v>89525009</v>
      </c>
      <c r="H35" s="237">
        <v>51</v>
      </c>
      <c r="I35" s="238">
        <v>50</v>
      </c>
      <c r="J35" s="239">
        <v>97497939</v>
      </c>
      <c r="K35" s="240" t="s">
        <v>3813</v>
      </c>
      <c r="L35" s="241" t="s">
        <v>3813</v>
      </c>
      <c r="M35" s="263" t="s">
        <v>3813</v>
      </c>
      <c r="N35" s="237">
        <v>453</v>
      </c>
      <c r="O35" s="238">
        <v>448</v>
      </c>
      <c r="P35" s="239">
        <v>6378259</v>
      </c>
      <c r="Q35" s="240">
        <v>444</v>
      </c>
      <c r="R35" s="241">
        <v>439</v>
      </c>
      <c r="S35" s="236">
        <v>23656179</v>
      </c>
      <c r="T35" s="237" t="s">
        <v>3813</v>
      </c>
      <c r="U35" s="238" t="s">
        <v>3813</v>
      </c>
      <c r="V35" s="264" t="s">
        <v>3813</v>
      </c>
      <c r="W35" s="240" t="s">
        <v>3813</v>
      </c>
      <c r="X35" s="241" t="s">
        <v>3813</v>
      </c>
      <c r="Y35" s="263" t="s">
        <v>3813</v>
      </c>
      <c r="Z35" s="237">
        <v>129</v>
      </c>
      <c r="AA35" s="238">
        <v>127</v>
      </c>
      <c r="AB35" s="239">
        <v>475</v>
      </c>
      <c r="AC35" s="242">
        <v>322</v>
      </c>
      <c r="AD35" s="234">
        <v>0</v>
      </c>
      <c r="AE35" s="243">
        <v>100</v>
      </c>
      <c r="AF35" s="244">
        <v>0</v>
      </c>
    </row>
    <row r="36" spans="1:32" s="3" customFormat="1" ht="18.75" customHeight="1">
      <c r="A36" s="230">
        <v>34</v>
      </c>
      <c r="B36" s="231">
        <v>126</v>
      </c>
      <c r="C36" s="232" t="s">
        <v>14</v>
      </c>
      <c r="D36" s="233" t="s">
        <v>252</v>
      </c>
      <c r="E36" s="234" t="s">
        <v>3813</v>
      </c>
      <c r="F36" s="235">
        <v>33</v>
      </c>
      <c r="G36" s="236">
        <v>89493794</v>
      </c>
      <c r="H36" s="237">
        <v>96</v>
      </c>
      <c r="I36" s="238">
        <v>93</v>
      </c>
      <c r="J36" s="239">
        <v>90157198</v>
      </c>
      <c r="K36" s="240">
        <v>231</v>
      </c>
      <c r="L36" s="241">
        <v>228</v>
      </c>
      <c r="M36" s="236">
        <v>12818091</v>
      </c>
      <c r="N36" s="237">
        <v>294</v>
      </c>
      <c r="O36" s="238">
        <v>289</v>
      </c>
      <c r="P36" s="239">
        <v>17371073</v>
      </c>
      <c r="Q36" s="240">
        <v>353</v>
      </c>
      <c r="R36" s="241">
        <v>349</v>
      </c>
      <c r="S36" s="236">
        <v>33886114</v>
      </c>
      <c r="T36" s="237">
        <v>109</v>
      </c>
      <c r="U36" s="238">
        <v>109</v>
      </c>
      <c r="V36" s="239">
        <v>6231370</v>
      </c>
      <c r="W36" s="240">
        <v>39</v>
      </c>
      <c r="X36" s="241">
        <v>39</v>
      </c>
      <c r="Y36" s="236">
        <v>44225</v>
      </c>
      <c r="Z36" s="237">
        <v>191</v>
      </c>
      <c r="AA36" s="238">
        <v>188</v>
      </c>
      <c r="AB36" s="239">
        <v>355</v>
      </c>
      <c r="AC36" s="242">
        <v>372</v>
      </c>
      <c r="AD36" s="234">
        <v>0</v>
      </c>
      <c r="AE36" s="243">
        <v>100</v>
      </c>
      <c r="AF36" s="244">
        <v>0</v>
      </c>
    </row>
    <row r="37" spans="1:32" s="3" customFormat="1" ht="18.75" customHeight="1">
      <c r="A37" s="245">
        <v>35</v>
      </c>
      <c r="B37" s="246">
        <v>64</v>
      </c>
      <c r="C37" s="247" t="s">
        <v>15</v>
      </c>
      <c r="D37" s="248" t="s">
        <v>252</v>
      </c>
      <c r="E37" s="249" t="s">
        <v>3813</v>
      </c>
      <c r="F37" s="250">
        <v>34</v>
      </c>
      <c r="G37" s="251">
        <v>89444349</v>
      </c>
      <c r="H37" s="252">
        <v>39</v>
      </c>
      <c r="I37" s="253">
        <v>38</v>
      </c>
      <c r="J37" s="254">
        <v>101805164</v>
      </c>
      <c r="K37" s="255">
        <v>124</v>
      </c>
      <c r="L37" s="256">
        <v>123</v>
      </c>
      <c r="M37" s="251">
        <v>18754832</v>
      </c>
      <c r="N37" s="252">
        <v>146</v>
      </c>
      <c r="O37" s="253">
        <v>143</v>
      </c>
      <c r="P37" s="254">
        <v>34269362</v>
      </c>
      <c r="Q37" s="255">
        <v>169</v>
      </c>
      <c r="R37" s="256">
        <v>166</v>
      </c>
      <c r="S37" s="251">
        <v>66171599</v>
      </c>
      <c r="T37" s="252">
        <v>72</v>
      </c>
      <c r="U37" s="253">
        <v>72</v>
      </c>
      <c r="V37" s="254">
        <v>8536529</v>
      </c>
      <c r="W37" s="255">
        <v>140</v>
      </c>
      <c r="X37" s="256">
        <v>139</v>
      </c>
      <c r="Y37" s="251">
        <v>22678</v>
      </c>
      <c r="Z37" s="252">
        <v>278</v>
      </c>
      <c r="AA37" s="253">
        <v>273</v>
      </c>
      <c r="AB37" s="254">
        <v>255</v>
      </c>
      <c r="AC37" s="258">
        <v>341</v>
      </c>
      <c r="AD37" s="249">
        <v>0</v>
      </c>
      <c r="AE37" s="259">
        <v>100</v>
      </c>
      <c r="AF37" s="260">
        <v>0</v>
      </c>
    </row>
    <row r="38" spans="1:32" s="3" customFormat="1" ht="18.75" customHeight="1">
      <c r="A38" s="215">
        <v>36</v>
      </c>
      <c r="B38" s="216" t="s">
        <v>3813</v>
      </c>
      <c r="C38" s="217" t="s">
        <v>16</v>
      </c>
      <c r="D38" s="218" t="s">
        <v>252</v>
      </c>
      <c r="E38" s="219" t="s">
        <v>3813</v>
      </c>
      <c r="F38" s="220">
        <v>35</v>
      </c>
      <c r="G38" s="221">
        <v>89303442</v>
      </c>
      <c r="H38" s="222">
        <v>99</v>
      </c>
      <c r="I38" s="223">
        <v>96</v>
      </c>
      <c r="J38" s="224">
        <v>89303442</v>
      </c>
      <c r="K38" s="225">
        <v>14</v>
      </c>
      <c r="L38" s="226">
        <v>14</v>
      </c>
      <c r="M38" s="221">
        <v>39694652</v>
      </c>
      <c r="N38" s="222">
        <v>33</v>
      </c>
      <c r="O38" s="223">
        <v>32</v>
      </c>
      <c r="P38" s="224">
        <v>79927318</v>
      </c>
      <c r="Q38" s="225">
        <v>38</v>
      </c>
      <c r="R38" s="226">
        <v>38</v>
      </c>
      <c r="S38" s="221">
        <v>123849103</v>
      </c>
      <c r="T38" s="222">
        <v>24</v>
      </c>
      <c r="U38" s="223">
        <v>24</v>
      </c>
      <c r="V38" s="224">
        <v>16591472</v>
      </c>
      <c r="W38" s="225">
        <v>27</v>
      </c>
      <c r="X38" s="226">
        <v>27</v>
      </c>
      <c r="Y38" s="221">
        <v>48030</v>
      </c>
      <c r="Z38" s="222">
        <v>73</v>
      </c>
      <c r="AA38" s="223">
        <v>71</v>
      </c>
      <c r="AB38" s="224">
        <v>662</v>
      </c>
      <c r="AC38" s="227">
        <v>382</v>
      </c>
      <c r="AD38" s="219">
        <v>0</v>
      </c>
      <c r="AE38" s="228">
        <v>100</v>
      </c>
      <c r="AF38" s="229">
        <v>0</v>
      </c>
    </row>
    <row r="39" spans="1:32" s="3" customFormat="1" ht="18.75" customHeight="1">
      <c r="A39" s="29">
        <v>37</v>
      </c>
      <c r="B39" s="30" t="s">
        <v>3813</v>
      </c>
      <c r="C39" s="31" t="s">
        <v>709</v>
      </c>
      <c r="D39" s="32" t="s">
        <v>3772</v>
      </c>
      <c r="E39" s="42" t="s">
        <v>3813</v>
      </c>
      <c r="F39" s="44">
        <v>36</v>
      </c>
      <c r="G39" s="35">
        <v>89302511</v>
      </c>
      <c r="H39" s="36">
        <v>66</v>
      </c>
      <c r="I39" s="37">
        <v>64</v>
      </c>
      <c r="J39" s="38">
        <v>94027742</v>
      </c>
      <c r="K39" s="39">
        <v>454</v>
      </c>
      <c r="L39" s="40">
        <v>451</v>
      </c>
      <c r="M39" s="35">
        <v>3144486</v>
      </c>
      <c r="N39" s="36">
        <v>412</v>
      </c>
      <c r="O39" s="37">
        <v>407</v>
      </c>
      <c r="P39" s="38">
        <v>9643025</v>
      </c>
      <c r="Q39" s="39">
        <v>337</v>
      </c>
      <c r="R39" s="40">
        <v>333</v>
      </c>
      <c r="S39" s="35">
        <v>36645189</v>
      </c>
      <c r="T39" s="36">
        <v>352</v>
      </c>
      <c r="U39" s="37">
        <v>351</v>
      </c>
      <c r="V39" s="38">
        <v>927528</v>
      </c>
      <c r="W39" s="39">
        <v>4</v>
      </c>
      <c r="X39" s="40">
        <v>4</v>
      </c>
      <c r="Y39" s="35">
        <v>66619</v>
      </c>
      <c r="Z39" s="36">
        <v>393</v>
      </c>
      <c r="AA39" s="37">
        <v>388</v>
      </c>
      <c r="AB39" s="38">
        <v>139</v>
      </c>
      <c r="AC39" s="94">
        <v>383</v>
      </c>
      <c r="AD39" s="42">
        <v>0</v>
      </c>
      <c r="AE39" s="34">
        <v>100</v>
      </c>
      <c r="AF39" s="43">
        <v>0</v>
      </c>
    </row>
    <row r="40" spans="1:32" s="3" customFormat="1" ht="18.75" customHeight="1">
      <c r="A40" s="29">
        <v>38</v>
      </c>
      <c r="B40" s="30">
        <v>6</v>
      </c>
      <c r="C40" s="31" t="s">
        <v>710</v>
      </c>
      <c r="D40" s="32" t="s">
        <v>3782</v>
      </c>
      <c r="E40" s="42" t="s">
        <v>3813</v>
      </c>
      <c r="F40" s="44">
        <v>37</v>
      </c>
      <c r="G40" s="35">
        <v>89003835</v>
      </c>
      <c r="H40" s="36">
        <v>101</v>
      </c>
      <c r="I40" s="37">
        <v>98</v>
      </c>
      <c r="J40" s="38">
        <v>89003835</v>
      </c>
      <c r="K40" s="39">
        <v>1</v>
      </c>
      <c r="L40" s="40">
        <v>1</v>
      </c>
      <c r="M40" s="35">
        <v>144238622</v>
      </c>
      <c r="N40" s="36">
        <v>3</v>
      </c>
      <c r="O40" s="37">
        <v>3</v>
      </c>
      <c r="P40" s="38">
        <v>259707430</v>
      </c>
      <c r="Q40" s="39">
        <v>3</v>
      </c>
      <c r="R40" s="40">
        <v>3</v>
      </c>
      <c r="S40" s="35">
        <v>433687288</v>
      </c>
      <c r="T40" s="36">
        <v>498</v>
      </c>
      <c r="U40" s="37">
        <v>495</v>
      </c>
      <c r="V40" s="38">
        <v>-35151498</v>
      </c>
      <c r="W40" s="39">
        <v>163</v>
      </c>
      <c r="X40" s="40">
        <v>162</v>
      </c>
      <c r="Y40" s="35">
        <v>19999</v>
      </c>
      <c r="Z40" s="36">
        <v>334</v>
      </c>
      <c r="AA40" s="37">
        <v>329</v>
      </c>
      <c r="AB40" s="38">
        <v>199</v>
      </c>
      <c r="AC40" s="94">
        <v>313</v>
      </c>
      <c r="AD40" s="42">
        <v>0</v>
      </c>
      <c r="AE40" s="34">
        <v>4.3099999999999996</v>
      </c>
      <c r="AF40" s="43">
        <v>95.69</v>
      </c>
    </row>
    <row r="41" spans="1:32" s="3" customFormat="1" ht="18.75" customHeight="1">
      <c r="A41" s="230">
        <v>39</v>
      </c>
      <c r="B41" s="231">
        <v>121</v>
      </c>
      <c r="C41" s="232" t="s">
        <v>711</v>
      </c>
      <c r="D41" s="233" t="s">
        <v>252</v>
      </c>
      <c r="E41" s="234" t="s">
        <v>3813</v>
      </c>
      <c r="F41" s="235">
        <v>38</v>
      </c>
      <c r="G41" s="236">
        <v>88945375</v>
      </c>
      <c r="H41" s="237">
        <v>81</v>
      </c>
      <c r="I41" s="238">
        <v>78</v>
      </c>
      <c r="J41" s="239">
        <v>92091627</v>
      </c>
      <c r="K41" s="240">
        <v>190</v>
      </c>
      <c r="L41" s="241">
        <v>187</v>
      </c>
      <c r="M41" s="236">
        <v>14558503</v>
      </c>
      <c r="N41" s="237">
        <v>46</v>
      </c>
      <c r="O41" s="238">
        <v>44</v>
      </c>
      <c r="P41" s="239">
        <v>69079744</v>
      </c>
      <c r="Q41" s="240">
        <v>144</v>
      </c>
      <c r="R41" s="241">
        <v>141</v>
      </c>
      <c r="S41" s="236">
        <v>72473005</v>
      </c>
      <c r="T41" s="237">
        <v>31</v>
      </c>
      <c r="U41" s="238">
        <v>31</v>
      </c>
      <c r="V41" s="239">
        <v>15095170</v>
      </c>
      <c r="W41" s="240">
        <v>250</v>
      </c>
      <c r="X41" s="241">
        <v>249</v>
      </c>
      <c r="Y41" s="236">
        <v>9489</v>
      </c>
      <c r="Z41" s="237">
        <v>474</v>
      </c>
      <c r="AA41" s="238">
        <v>469</v>
      </c>
      <c r="AB41" s="239">
        <v>50</v>
      </c>
      <c r="AC41" s="242">
        <v>312</v>
      </c>
      <c r="AD41" s="234">
        <v>0</v>
      </c>
      <c r="AE41" s="243">
        <v>50</v>
      </c>
      <c r="AF41" s="244">
        <v>50</v>
      </c>
    </row>
    <row r="42" spans="1:32" s="3" customFormat="1" ht="18.75" customHeight="1">
      <c r="A42" s="45">
        <v>40</v>
      </c>
      <c r="B42" s="46">
        <v>71</v>
      </c>
      <c r="C42" s="47" t="s">
        <v>712</v>
      </c>
      <c r="D42" s="48" t="s">
        <v>713</v>
      </c>
      <c r="E42" s="49" t="s">
        <v>3813</v>
      </c>
      <c r="F42" s="50">
        <v>39</v>
      </c>
      <c r="G42" s="51">
        <v>88923834</v>
      </c>
      <c r="H42" s="52">
        <v>79</v>
      </c>
      <c r="I42" s="53">
        <v>76</v>
      </c>
      <c r="J42" s="54">
        <v>92518571</v>
      </c>
      <c r="K42" s="55">
        <v>331</v>
      </c>
      <c r="L42" s="56">
        <v>328</v>
      </c>
      <c r="M42" s="51">
        <v>8306571</v>
      </c>
      <c r="N42" s="52">
        <v>100</v>
      </c>
      <c r="O42" s="53">
        <v>97</v>
      </c>
      <c r="P42" s="54">
        <v>42986339</v>
      </c>
      <c r="Q42" s="55">
        <v>249</v>
      </c>
      <c r="R42" s="56">
        <v>245</v>
      </c>
      <c r="S42" s="51">
        <v>48368145</v>
      </c>
      <c r="T42" s="52">
        <v>136</v>
      </c>
      <c r="U42" s="53">
        <v>136</v>
      </c>
      <c r="V42" s="54">
        <v>5139575</v>
      </c>
      <c r="W42" s="55" t="s">
        <v>3813</v>
      </c>
      <c r="X42" s="56" t="s">
        <v>3813</v>
      </c>
      <c r="Y42" s="62" t="s">
        <v>3813</v>
      </c>
      <c r="Z42" s="52">
        <v>401</v>
      </c>
      <c r="AA42" s="53">
        <v>396</v>
      </c>
      <c r="AB42" s="54">
        <v>134</v>
      </c>
      <c r="AC42" s="95">
        <v>311</v>
      </c>
      <c r="AD42" s="49">
        <v>0</v>
      </c>
      <c r="AE42" s="57">
        <v>100</v>
      </c>
      <c r="AF42" s="58">
        <v>0</v>
      </c>
    </row>
    <row r="43" spans="1:32" s="3" customFormat="1" ht="18.75" customHeight="1">
      <c r="A43" s="215">
        <v>41</v>
      </c>
      <c r="B43" s="216">
        <v>111</v>
      </c>
      <c r="C43" s="217" t="s">
        <v>714</v>
      </c>
      <c r="D43" s="218" t="s">
        <v>252</v>
      </c>
      <c r="E43" s="219" t="s">
        <v>3813</v>
      </c>
      <c r="F43" s="220">
        <v>40</v>
      </c>
      <c r="G43" s="221">
        <v>88499426</v>
      </c>
      <c r="H43" s="222">
        <v>70</v>
      </c>
      <c r="I43" s="223">
        <v>68</v>
      </c>
      <c r="J43" s="224">
        <v>93577674</v>
      </c>
      <c r="K43" s="225">
        <v>175</v>
      </c>
      <c r="L43" s="226">
        <v>172</v>
      </c>
      <c r="M43" s="221">
        <v>15371387</v>
      </c>
      <c r="N43" s="222">
        <v>172</v>
      </c>
      <c r="O43" s="223">
        <v>168</v>
      </c>
      <c r="P43" s="224">
        <v>30223004</v>
      </c>
      <c r="Q43" s="225">
        <v>129</v>
      </c>
      <c r="R43" s="226">
        <v>127</v>
      </c>
      <c r="S43" s="221">
        <v>77360763</v>
      </c>
      <c r="T43" s="222">
        <v>233</v>
      </c>
      <c r="U43" s="223">
        <v>232</v>
      </c>
      <c r="V43" s="224">
        <v>2896472</v>
      </c>
      <c r="W43" s="225">
        <v>217</v>
      </c>
      <c r="X43" s="226">
        <v>216</v>
      </c>
      <c r="Y43" s="221">
        <v>12702</v>
      </c>
      <c r="Z43" s="222">
        <v>63</v>
      </c>
      <c r="AA43" s="223">
        <v>61</v>
      </c>
      <c r="AB43" s="224">
        <v>700</v>
      </c>
      <c r="AC43" s="227">
        <v>321</v>
      </c>
      <c r="AD43" s="219">
        <v>0</v>
      </c>
      <c r="AE43" s="228">
        <v>100</v>
      </c>
      <c r="AF43" s="229">
        <v>0</v>
      </c>
    </row>
    <row r="44" spans="1:32" s="3" customFormat="1" ht="18.75" customHeight="1">
      <c r="A44" s="29">
        <v>42</v>
      </c>
      <c r="B44" s="30">
        <v>348</v>
      </c>
      <c r="C44" s="31" t="s">
        <v>715</v>
      </c>
      <c r="D44" s="32" t="s">
        <v>713</v>
      </c>
      <c r="E44" s="42" t="s">
        <v>3813</v>
      </c>
      <c r="F44" s="44">
        <v>41</v>
      </c>
      <c r="G44" s="35">
        <v>88464641</v>
      </c>
      <c r="H44" s="36">
        <v>31</v>
      </c>
      <c r="I44" s="37">
        <v>30</v>
      </c>
      <c r="J44" s="38">
        <v>106337491</v>
      </c>
      <c r="K44" s="39">
        <v>246</v>
      </c>
      <c r="L44" s="40">
        <v>243</v>
      </c>
      <c r="M44" s="35">
        <v>12234505</v>
      </c>
      <c r="N44" s="36">
        <v>199</v>
      </c>
      <c r="O44" s="37">
        <v>195</v>
      </c>
      <c r="P44" s="38">
        <v>26069200</v>
      </c>
      <c r="Q44" s="39">
        <v>324</v>
      </c>
      <c r="R44" s="40">
        <v>320</v>
      </c>
      <c r="S44" s="35">
        <v>38032033</v>
      </c>
      <c r="T44" s="36">
        <v>110</v>
      </c>
      <c r="U44" s="37">
        <v>110</v>
      </c>
      <c r="V44" s="38">
        <v>6167626</v>
      </c>
      <c r="W44" s="39">
        <v>289</v>
      </c>
      <c r="X44" s="40">
        <v>288</v>
      </c>
      <c r="Y44" s="35">
        <v>6803</v>
      </c>
      <c r="Z44" s="36">
        <v>348</v>
      </c>
      <c r="AA44" s="37">
        <v>343</v>
      </c>
      <c r="AB44" s="38">
        <v>178</v>
      </c>
      <c r="AC44" s="94">
        <v>311</v>
      </c>
      <c r="AD44" s="42">
        <v>0</v>
      </c>
      <c r="AE44" s="34">
        <v>100</v>
      </c>
      <c r="AF44" s="43">
        <v>0</v>
      </c>
    </row>
    <row r="45" spans="1:32" s="3" customFormat="1" ht="18.75" customHeight="1">
      <c r="A45" s="29">
        <v>43</v>
      </c>
      <c r="B45" s="30" t="s">
        <v>3813</v>
      </c>
      <c r="C45" s="31" t="s">
        <v>261</v>
      </c>
      <c r="D45" s="32" t="s">
        <v>1685</v>
      </c>
      <c r="E45" s="42" t="s">
        <v>3813</v>
      </c>
      <c r="F45" s="44">
        <v>42</v>
      </c>
      <c r="G45" s="35">
        <v>88213922</v>
      </c>
      <c r="H45" s="36">
        <v>55</v>
      </c>
      <c r="I45" s="37">
        <v>53</v>
      </c>
      <c r="J45" s="38">
        <v>96600680</v>
      </c>
      <c r="K45" s="39">
        <v>58</v>
      </c>
      <c r="L45" s="40">
        <v>58</v>
      </c>
      <c r="M45" s="35">
        <v>24518900</v>
      </c>
      <c r="N45" s="36">
        <v>205</v>
      </c>
      <c r="O45" s="37">
        <v>201</v>
      </c>
      <c r="P45" s="38">
        <v>25451574</v>
      </c>
      <c r="Q45" s="39">
        <v>132</v>
      </c>
      <c r="R45" s="40">
        <v>129</v>
      </c>
      <c r="S45" s="35">
        <v>76050687</v>
      </c>
      <c r="T45" s="36">
        <v>237</v>
      </c>
      <c r="U45" s="37">
        <v>236</v>
      </c>
      <c r="V45" s="38">
        <v>2805947</v>
      </c>
      <c r="W45" s="39">
        <v>414</v>
      </c>
      <c r="X45" s="40">
        <v>413</v>
      </c>
      <c r="Y45" s="35">
        <v>153</v>
      </c>
      <c r="Z45" s="36">
        <v>321</v>
      </c>
      <c r="AA45" s="37">
        <v>316</v>
      </c>
      <c r="AB45" s="38">
        <v>210</v>
      </c>
      <c r="AC45" s="94">
        <v>356</v>
      </c>
      <c r="AD45" s="42">
        <v>0</v>
      </c>
      <c r="AE45" s="34">
        <v>100</v>
      </c>
      <c r="AF45" s="43">
        <v>0</v>
      </c>
    </row>
    <row r="46" spans="1:32" s="3" customFormat="1" ht="18.75" customHeight="1">
      <c r="A46" s="29">
        <v>44</v>
      </c>
      <c r="B46" s="30">
        <v>80</v>
      </c>
      <c r="C46" s="31" t="s">
        <v>1783</v>
      </c>
      <c r="D46" s="32" t="s">
        <v>3782</v>
      </c>
      <c r="E46" s="42" t="s">
        <v>3813</v>
      </c>
      <c r="F46" s="44">
        <v>43</v>
      </c>
      <c r="G46" s="35">
        <v>88191096</v>
      </c>
      <c r="H46" s="36">
        <v>54</v>
      </c>
      <c r="I46" s="37">
        <v>52</v>
      </c>
      <c r="J46" s="38">
        <v>96828953</v>
      </c>
      <c r="K46" s="39">
        <v>447</v>
      </c>
      <c r="L46" s="40">
        <v>444</v>
      </c>
      <c r="M46" s="35">
        <v>3486013</v>
      </c>
      <c r="N46" s="36">
        <v>125</v>
      </c>
      <c r="O46" s="37">
        <v>122</v>
      </c>
      <c r="P46" s="38">
        <v>38183297</v>
      </c>
      <c r="Q46" s="39">
        <v>64</v>
      </c>
      <c r="R46" s="40">
        <v>62</v>
      </c>
      <c r="S46" s="35">
        <v>105770600</v>
      </c>
      <c r="T46" s="36">
        <v>226</v>
      </c>
      <c r="U46" s="37">
        <v>225</v>
      </c>
      <c r="V46" s="38">
        <v>2988662</v>
      </c>
      <c r="W46" s="39">
        <v>268</v>
      </c>
      <c r="X46" s="40">
        <v>267</v>
      </c>
      <c r="Y46" s="35">
        <v>8161</v>
      </c>
      <c r="Z46" s="36">
        <v>442</v>
      </c>
      <c r="AA46" s="37">
        <v>437</v>
      </c>
      <c r="AB46" s="38">
        <v>89</v>
      </c>
      <c r="AC46" s="94">
        <v>356</v>
      </c>
      <c r="AD46" s="42">
        <v>0</v>
      </c>
      <c r="AE46" s="34">
        <v>100</v>
      </c>
      <c r="AF46" s="43">
        <v>0</v>
      </c>
    </row>
    <row r="47" spans="1:32" s="3" customFormat="1" ht="18.75" customHeight="1">
      <c r="A47" s="45">
        <v>45</v>
      </c>
      <c r="B47" s="46">
        <v>99</v>
      </c>
      <c r="C47" s="47" t="s">
        <v>2953</v>
      </c>
      <c r="D47" s="48" t="s">
        <v>3782</v>
      </c>
      <c r="E47" s="49" t="s">
        <v>3813</v>
      </c>
      <c r="F47" s="50">
        <v>44</v>
      </c>
      <c r="G47" s="51">
        <v>88096370</v>
      </c>
      <c r="H47" s="52">
        <v>106</v>
      </c>
      <c r="I47" s="53">
        <v>103</v>
      </c>
      <c r="J47" s="54">
        <v>88096370</v>
      </c>
      <c r="K47" s="55">
        <v>123</v>
      </c>
      <c r="L47" s="56">
        <v>122</v>
      </c>
      <c r="M47" s="51">
        <v>18758116</v>
      </c>
      <c r="N47" s="52">
        <v>304</v>
      </c>
      <c r="O47" s="53">
        <v>299</v>
      </c>
      <c r="P47" s="54">
        <v>16628005</v>
      </c>
      <c r="Q47" s="55">
        <v>223</v>
      </c>
      <c r="R47" s="56">
        <v>219</v>
      </c>
      <c r="S47" s="51">
        <v>53418827</v>
      </c>
      <c r="T47" s="52">
        <v>148</v>
      </c>
      <c r="U47" s="53">
        <v>148</v>
      </c>
      <c r="V47" s="54">
        <v>4806746</v>
      </c>
      <c r="W47" s="55">
        <v>120</v>
      </c>
      <c r="X47" s="56">
        <v>119</v>
      </c>
      <c r="Y47" s="51">
        <v>26977</v>
      </c>
      <c r="Z47" s="52">
        <v>364</v>
      </c>
      <c r="AA47" s="53">
        <v>359</v>
      </c>
      <c r="AB47" s="54">
        <v>163</v>
      </c>
      <c r="AC47" s="95">
        <v>342</v>
      </c>
      <c r="AD47" s="49">
        <v>0</v>
      </c>
      <c r="AE47" s="57">
        <v>0.04</v>
      </c>
      <c r="AF47" s="58">
        <v>99.96</v>
      </c>
    </row>
    <row r="48" spans="1:32" s="3" customFormat="1" ht="18.75" customHeight="1">
      <c r="A48" s="215">
        <v>46</v>
      </c>
      <c r="B48" s="216" t="s">
        <v>3813</v>
      </c>
      <c r="C48" s="265" t="s">
        <v>3813</v>
      </c>
      <c r="D48" s="218" t="s">
        <v>252</v>
      </c>
      <c r="E48" s="219" t="s">
        <v>3813</v>
      </c>
      <c r="F48" s="220">
        <v>45</v>
      </c>
      <c r="G48" s="262" t="s">
        <v>3813</v>
      </c>
      <c r="H48" s="222">
        <v>108</v>
      </c>
      <c r="I48" s="223">
        <v>105</v>
      </c>
      <c r="J48" s="261" t="s">
        <v>3813</v>
      </c>
      <c r="K48" s="225">
        <v>42</v>
      </c>
      <c r="L48" s="226">
        <v>42</v>
      </c>
      <c r="M48" s="262" t="s">
        <v>3813</v>
      </c>
      <c r="N48" s="222">
        <v>91</v>
      </c>
      <c r="O48" s="223">
        <v>88</v>
      </c>
      <c r="P48" s="261" t="s">
        <v>3813</v>
      </c>
      <c r="Q48" s="225">
        <v>182</v>
      </c>
      <c r="R48" s="226">
        <v>178</v>
      </c>
      <c r="S48" s="262" t="s">
        <v>3813</v>
      </c>
      <c r="T48" s="222">
        <v>63</v>
      </c>
      <c r="U48" s="223">
        <v>63</v>
      </c>
      <c r="V48" s="261" t="s">
        <v>3813</v>
      </c>
      <c r="W48" s="225">
        <v>86</v>
      </c>
      <c r="X48" s="226">
        <v>85</v>
      </c>
      <c r="Y48" s="262" t="s">
        <v>3813</v>
      </c>
      <c r="Z48" s="222">
        <v>195</v>
      </c>
      <c r="AA48" s="223">
        <v>192</v>
      </c>
      <c r="AB48" s="261" t="s">
        <v>3813</v>
      </c>
      <c r="AC48" s="227">
        <v>371</v>
      </c>
      <c r="AD48" s="219">
        <v>0</v>
      </c>
      <c r="AE48" s="228">
        <v>100</v>
      </c>
      <c r="AF48" s="229">
        <v>0</v>
      </c>
    </row>
    <row r="49" spans="1:32" s="3" customFormat="1" ht="18.75" customHeight="1">
      <c r="A49" s="29">
        <v>47</v>
      </c>
      <c r="B49" s="30">
        <v>139</v>
      </c>
      <c r="C49" s="31" t="s">
        <v>2954</v>
      </c>
      <c r="D49" s="32" t="s">
        <v>2955</v>
      </c>
      <c r="E49" s="42" t="s">
        <v>3813</v>
      </c>
      <c r="F49" s="44">
        <v>46</v>
      </c>
      <c r="G49" s="35">
        <v>87407015</v>
      </c>
      <c r="H49" s="36">
        <v>97</v>
      </c>
      <c r="I49" s="37">
        <v>94</v>
      </c>
      <c r="J49" s="38">
        <v>89597243</v>
      </c>
      <c r="K49" s="39">
        <v>66</v>
      </c>
      <c r="L49" s="40">
        <v>66</v>
      </c>
      <c r="M49" s="35">
        <v>23418691</v>
      </c>
      <c r="N49" s="36">
        <v>231</v>
      </c>
      <c r="O49" s="37">
        <v>227</v>
      </c>
      <c r="P49" s="38">
        <v>22570694</v>
      </c>
      <c r="Q49" s="39">
        <v>235</v>
      </c>
      <c r="R49" s="40">
        <v>231</v>
      </c>
      <c r="S49" s="35">
        <v>50648719</v>
      </c>
      <c r="T49" s="36">
        <v>179</v>
      </c>
      <c r="U49" s="37">
        <v>179</v>
      </c>
      <c r="V49" s="38">
        <v>3901479</v>
      </c>
      <c r="W49" s="39">
        <v>38</v>
      </c>
      <c r="X49" s="40">
        <v>38</v>
      </c>
      <c r="Y49" s="35">
        <v>44654</v>
      </c>
      <c r="Z49" s="36">
        <v>14</v>
      </c>
      <c r="AA49" s="37">
        <v>13</v>
      </c>
      <c r="AB49" s="38">
        <v>1206</v>
      </c>
      <c r="AC49" s="94">
        <v>382</v>
      </c>
      <c r="AD49" s="42">
        <v>0</v>
      </c>
      <c r="AE49" s="34">
        <v>100</v>
      </c>
      <c r="AF49" s="43">
        <v>0</v>
      </c>
    </row>
    <row r="50" spans="1:32" s="3" customFormat="1" ht="18.75" customHeight="1">
      <c r="A50" s="230">
        <v>48</v>
      </c>
      <c r="B50" s="231">
        <v>92</v>
      </c>
      <c r="C50" s="232" t="s">
        <v>2956</v>
      </c>
      <c r="D50" s="233" t="s">
        <v>252</v>
      </c>
      <c r="E50" s="234" t="s">
        <v>3813</v>
      </c>
      <c r="F50" s="235">
        <v>47</v>
      </c>
      <c r="G50" s="236">
        <v>87306866</v>
      </c>
      <c r="H50" s="237">
        <v>90</v>
      </c>
      <c r="I50" s="238">
        <v>87</v>
      </c>
      <c r="J50" s="239">
        <v>90812090</v>
      </c>
      <c r="K50" s="240">
        <v>301</v>
      </c>
      <c r="L50" s="241">
        <v>298</v>
      </c>
      <c r="M50" s="236">
        <v>9710556</v>
      </c>
      <c r="N50" s="237">
        <v>393</v>
      </c>
      <c r="O50" s="238">
        <v>388</v>
      </c>
      <c r="P50" s="239">
        <v>11007109</v>
      </c>
      <c r="Q50" s="240">
        <v>492</v>
      </c>
      <c r="R50" s="241">
        <v>487</v>
      </c>
      <c r="S50" s="236">
        <v>15631681</v>
      </c>
      <c r="T50" s="237">
        <v>86</v>
      </c>
      <c r="U50" s="238">
        <v>86</v>
      </c>
      <c r="V50" s="239">
        <v>7389710</v>
      </c>
      <c r="W50" s="240">
        <v>7</v>
      </c>
      <c r="X50" s="241">
        <v>7</v>
      </c>
      <c r="Y50" s="236">
        <v>63975</v>
      </c>
      <c r="Z50" s="237">
        <v>373</v>
      </c>
      <c r="AA50" s="238">
        <v>368</v>
      </c>
      <c r="AB50" s="239">
        <v>158</v>
      </c>
      <c r="AC50" s="242">
        <v>322</v>
      </c>
      <c r="AD50" s="234">
        <v>0</v>
      </c>
      <c r="AE50" s="243">
        <v>100</v>
      </c>
      <c r="AF50" s="244">
        <v>0</v>
      </c>
    </row>
    <row r="51" spans="1:32" s="3" customFormat="1" ht="18.75" customHeight="1">
      <c r="A51" s="29">
        <v>49</v>
      </c>
      <c r="B51" s="30">
        <v>1</v>
      </c>
      <c r="C51" s="31" t="s">
        <v>232</v>
      </c>
      <c r="D51" s="32" t="s">
        <v>233</v>
      </c>
      <c r="E51" s="33" t="s">
        <v>3813</v>
      </c>
      <c r="F51" s="34">
        <v>48</v>
      </c>
      <c r="G51" s="35">
        <v>87019972</v>
      </c>
      <c r="H51" s="36">
        <v>42</v>
      </c>
      <c r="I51" s="37">
        <v>41</v>
      </c>
      <c r="J51" s="38">
        <v>99886389</v>
      </c>
      <c r="K51" s="39" t="s">
        <v>3813</v>
      </c>
      <c r="L51" s="40" t="s">
        <v>3813</v>
      </c>
      <c r="M51" s="41" t="s">
        <v>3813</v>
      </c>
      <c r="N51" s="36" t="s">
        <v>3813</v>
      </c>
      <c r="O51" s="37" t="s">
        <v>3813</v>
      </c>
      <c r="P51" s="59" t="s">
        <v>3813</v>
      </c>
      <c r="Q51" s="39" t="s">
        <v>3813</v>
      </c>
      <c r="R51" s="40" t="s">
        <v>3813</v>
      </c>
      <c r="S51" s="41" t="s">
        <v>3813</v>
      </c>
      <c r="T51" s="36" t="s">
        <v>3813</v>
      </c>
      <c r="U51" s="37" t="s">
        <v>3813</v>
      </c>
      <c r="V51" s="59" t="s">
        <v>3813</v>
      </c>
      <c r="W51" s="39">
        <v>238</v>
      </c>
      <c r="X51" s="40">
        <v>237</v>
      </c>
      <c r="Y51" s="35">
        <v>10684</v>
      </c>
      <c r="Z51" s="36">
        <v>380</v>
      </c>
      <c r="AA51" s="37">
        <v>375</v>
      </c>
      <c r="AB51" s="38">
        <v>150</v>
      </c>
      <c r="AC51" s="94">
        <v>352</v>
      </c>
      <c r="AD51" s="42">
        <v>0</v>
      </c>
      <c r="AE51" s="34">
        <v>25</v>
      </c>
      <c r="AF51" s="43">
        <v>75</v>
      </c>
    </row>
    <row r="52" spans="1:32" s="3" customFormat="1" ht="18.75" customHeight="1">
      <c r="A52" s="245">
        <v>50</v>
      </c>
      <c r="B52" s="246">
        <v>21</v>
      </c>
      <c r="C52" s="247" t="s">
        <v>234</v>
      </c>
      <c r="D52" s="248" t="s">
        <v>252</v>
      </c>
      <c r="E52" s="249" t="s">
        <v>3813</v>
      </c>
      <c r="F52" s="250">
        <v>49</v>
      </c>
      <c r="G52" s="251">
        <v>86960560</v>
      </c>
      <c r="H52" s="252">
        <v>111</v>
      </c>
      <c r="I52" s="253">
        <v>108</v>
      </c>
      <c r="J52" s="254">
        <v>86960560</v>
      </c>
      <c r="K52" s="255">
        <v>19</v>
      </c>
      <c r="L52" s="256">
        <v>19</v>
      </c>
      <c r="M52" s="251">
        <v>34667159</v>
      </c>
      <c r="N52" s="252">
        <v>266</v>
      </c>
      <c r="O52" s="253">
        <v>261</v>
      </c>
      <c r="P52" s="254">
        <v>19648536</v>
      </c>
      <c r="Q52" s="255">
        <v>86</v>
      </c>
      <c r="R52" s="256">
        <v>84</v>
      </c>
      <c r="S52" s="251">
        <v>95976239</v>
      </c>
      <c r="T52" s="252">
        <v>200</v>
      </c>
      <c r="U52" s="253">
        <v>200</v>
      </c>
      <c r="V52" s="254">
        <v>3534235</v>
      </c>
      <c r="W52" s="255">
        <v>298</v>
      </c>
      <c r="X52" s="256">
        <v>297</v>
      </c>
      <c r="Y52" s="251">
        <v>5679</v>
      </c>
      <c r="Z52" s="252">
        <v>40</v>
      </c>
      <c r="AA52" s="253">
        <v>38</v>
      </c>
      <c r="AB52" s="254">
        <v>833</v>
      </c>
      <c r="AC52" s="258">
        <v>384</v>
      </c>
      <c r="AD52" s="249">
        <v>0</v>
      </c>
      <c r="AE52" s="259">
        <v>100</v>
      </c>
      <c r="AF52" s="260">
        <v>0</v>
      </c>
    </row>
    <row r="53" spans="1:32" s="3" customFormat="1" ht="18.75" customHeight="1">
      <c r="A53" s="15">
        <v>51</v>
      </c>
      <c r="B53" s="16" t="s">
        <v>3813</v>
      </c>
      <c r="C53" s="17" t="s">
        <v>1191</v>
      </c>
      <c r="D53" s="18" t="s">
        <v>1192</v>
      </c>
      <c r="E53" s="19" t="s">
        <v>3813</v>
      </c>
      <c r="F53" s="20">
        <v>50</v>
      </c>
      <c r="G53" s="21">
        <v>86683123</v>
      </c>
      <c r="H53" s="22">
        <v>38</v>
      </c>
      <c r="I53" s="23">
        <v>37</v>
      </c>
      <c r="J53" s="24">
        <v>103336911</v>
      </c>
      <c r="K53" s="25">
        <v>56</v>
      </c>
      <c r="L53" s="26">
        <v>56</v>
      </c>
      <c r="M53" s="21">
        <v>24903376</v>
      </c>
      <c r="N53" s="22">
        <v>2</v>
      </c>
      <c r="O53" s="23">
        <v>2</v>
      </c>
      <c r="P53" s="24">
        <v>261774978</v>
      </c>
      <c r="Q53" s="25">
        <v>6</v>
      </c>
      <c r="R53" s="26">
        <v>6</v>
      </c>
      <c r="S53" s="21">
        <v>302167929</v>
      </c>
      <c r="T53" s="22">
        <v>421</v>
      </c>
      <c r="U53" s="23">
        <v>420</v>
      </c>
      <c r="V53" s="24">
        <v>235366</v>
      </c>
      <c r="W53" s="25">
        <v>67</v>
      </c>
      <c r="X53" s="26">
        <v>66</v>
      </c>
      <c r="Y53" s="21">
        <v>36820</v>
      </c>
      <c r="Z53" s="22">
        <v>93</v>
      </c>
      <c r="AA53" s="23">
        <v>91</v>
      </c>
      <c r="AB53" s="24">
        <v>600</v>
      </c>
      <c r="AC53" s="93">
        <v>210</v>
      </c>
      <c r="AD53" s="19">
        <v>0</v>
      </c>
      <c r="AE53" s="27">
        <v>100</v>
      </c>
      <c r="AF53" s="28">
        <v>0</v>
      </c>
    </row>
    <row r="54" spans="1:32" s="3" customFormat="1" ht="18.75" customHeight="1">
      <c r="A54" s="230">
        <v>52</v>
      </c>
      <c r="B54" s="231">
        <v>81</v>
      </c>
      <c r="C54" s="232" t="s">
        <v>1193</v>
      </c>
      <c r="D54" s="233" t="s">
        <v>252</v>
      </c>
      <c r="E54" s="234" t="s">
        <v>3813</v>
      </c>
      <c r="F54" s="235">
        <v>51</v>
      </c>
      <c r="G54" s="236">
        <v>86645613</v>
      </c>
      <c r="H54" s="237">
        <v>93</v>
      </c>
      <c r="I54" s="238">
        <v>90</v>
      </c>
      <c r="J54" s="239">
        <v>90445899</v>
      </c>
      <c r="K54" s="240">
        <v>170</v>
      </c>
      <c r="L54" s="241">
        <v>167</v>
      </c>
      <c r="M54" s="236">
        <v>15585867</v>
      </c>
      <c r="N54" s="237">
        <v>170</v>
      </c>
      <c r="O54" s="238">
        <v>166</v>
      </c>
      <c r="P54" s="239">
        <v>30414382</v>
      </c>
      <c r="Q54" s="240">
        <v>166</v>
      </c>
      <c r="R54" s="241">
        <v>163</v>
      </c>
      <c r="S54" s="236">
        <v>69150279</v>
      </c>
      <c r="T54" s="237">
        <v>60</v>
      </c>
      <c r="U54" s="238">
        <v>60</v>
      </c>
      <c r="V54" s="239">
        <v>9477680</v>
      </c>
      <c r="W54" s="240">
        <v>122</v>
      </c>
      <c r="X54" s="241">
        <v>121</v>
      </c>
      <c r="Y54" s="236">
        <v>26491</v>
      </c>
      <c r="Z54" s="237">
        <v>359</v>
      </c>
      <c r="AA54" s="238">
        <v>354</v>
      </c>
      <c r="AB54" s="239">
        <v>166</v>
      </c>
      <c r="AC54" s="242">
        <v>352</v>
      </c>
      <c r="AD54" s="234">
        <v>0</v>
      </c>
      <c r="AE54" s="243">
        <v>0</v>
      </c>
      <c r="AF54" s="244">
        <v>100</v>
      </c>
    </row>
    <row r="55" spans="1:32" s="3" customFormat="1" ht="18.75" customHeight="1">
      <c r="A55" s="29">
        <v>53</v>
      </c>
      <c r="B55" s="64" t="s">
        <v>3813</v>
      </c>
      <c r="C55" s="31" t="s">
        <v>1194</v>
      </c>
      <c r="D55" s="32" t="s">
        <v>713</v>
      </c>
      <c r="E55" s="42" t="s">
        <v>3813</v>
      </c>
      <c r="F55" s="44">
        <v>52</v>
      </c>
      <c r="G55" s="35">
        <v>86612268</v>
      </c>
      <c r="H55" s="36">
        <v>18</v>
      </c>
      <c r="I55" s="37">
        <v>17</v>
      </c>
      <c r="J55" s="38">
        <v>125392868</v>
      </c>
      <c r="K55" s="39">
        <v>380</v>
      </c>
      <c r="L55" s="40">
        <v>377</v>
      </c>
      <c r="M55" s="35">
        <v>6667893</v>
      </c>
      <c r="N55" s="36">
        <v>352</v>
      </c>
      <c r="O55" s="37">
        <v>347</v>
      </c>
      <c r="P55" s="38">
        <v>13618425</v>
      </c>
      <c r="Q55" s="39">
        <v>186</v>
      </c>
      <c r="R55" s="40">
        <v>182</v>
      </c>
      <c r="S55" s="35">
        <v>61470498</v>
      </c>
      <c r="T55" s="36">
        <v>330</v>
      </c>
      <c r="U55" s="37">
        <v>329</v>
      </c>
      <c r="V55" s="38">
        <v>1155904</v>
      </c>
      <c r="W55" s="39">
        <v>150</v>
      </c>
      <c r="X55" s="40">
        <v>149</v>
      </c>
      <c r="Y55" s="35">
        <v>20913</v>
      </c>
      <c r="Z55" s="36">
        <v>433</v>
      </c>
      <c r="AA55" s="37">
        <v>428</v>
      </c>
      <c r="AB55" s="38">
        <v>98</v>
      </c>
      <c r="AC55" s="94">
        <v>311</v>
      </c>
      <c r="AD55" s="42">
        <v>0</v>
      </c>
      <c r="AE55" s="34">
        <v>100</v>
      </c>
      <c r="AF55" s="43">
        <v>0</v>
      </c>
    </row>
    <row r="56" spans="1:32" s="3" customFormat="1" ht="18.75" customHeight="1">
      <c r="A56" s="230">
        <v>54</v>
      </c>
      <c r="B56" s="231" t="s">
        <v>3813</v>
      </c>
      <c r="C56" s="232" t="s">
        <v>1195</v>
      </c>
      <c r="D56" s="233" t="s">
        <v>252</v>
      </c>
      <c r="E56" s="234" t="s">
        <v>3813</v>
      </c>
      <c r="F56" s="235">
        <v>53</v>
      </c>
      <c r="G56" s="236">
        <v>86501437</v>
      </c>
      <c r="H56" s="237">
        <v>4</v>
      </c>
      <c r="I56" s="238">
        <v>4</v>
      </c>
      <c r="J56" s="239">
        <v>184133772</v>
      </c>
      <c r="K56" s="240">
        <v>459</v>
      </c>
      <c r="L56" s="241">
        <v>456</v>
      </c>
      <c r="M56" s="236">
        <v>2981083</v>
      </c>
      <c r="N56" s="237">
        <v>85</v>
      </c>
      <c r="O56" s="238">
        <v>82</v>
      </c>
      <c r="P56" s="239">
        <v>48586067</v>
      </c>
      <c r="Q56" s="240">
        <v>73</v>
      </c>
      <c r="R56" s="241">
        <v>71</v>
      </c>
      <c r="S56" s="236">
        <v>100664866</v>
      </c>
      <c r="T56" s="237">
        <v>250</v>
      </c>
      <c r="U56" s="238">
        <v>249</v>
      </c>
      <c r="V56" s="239">
        <v>2502656</v>
      </c>
      <c r="W56" s="240">
        <v>115</v>
      </c>
      <c r="X56" s="241">
        <v>114</v>
      </c>
      <c r="Y56" s="236">
        <v>27768</v>
      </c>
      <c r="Z56" s="237">
        <v>388</v>
      </c>
      <c r="AA56" s="238">
        <v>383</v>
      </c>
      <c r="AB56" s="239">
        <v>144</v>
      </c>
      <c r="AC56" s="242">
        <v>311</v>
      </c>
      <c r="AD56" s="234">
        <v>0</v>
      </c>
      <c r="AE56" s="243">
        <v>100</v>
      </c>
      <c r="AF56" s="244">
        <v>0</v>
      </c>
    </row>
    <row r="57" spans="1:32" s="3" customFormat="1" ht="18.75" customHeight="1">
      <c r="A57" s="245">
        <v>55</v>
      </c>
      <c r="B57" s="246">
        <v>73</v>
      </c>
      <c r="C57" s="247" t="s">
        <v>1196</v>
      </c>
      <c r="D57" s="248" t="s">
        <v>252</v>
      </c>
      <c r="E57" s="266" t="s">
        <v>3813</v>
      </c>
      <c r="F57" s="259">
        <v>54</v>
      </c>
      <c r="G57" s="251">
        <v>86207529</v>
      </c>
      <c r="H57" s="252">
        <v>95</v>
      </c>
      <c r="I57" s="253">
        <v>92</v>
      </c>
      <c r="J57" s="254">
        <v>90195841</v>
      </c>
      <c r="K57" s="255">
        <v>357</v>
      </c>
      <c r="L57" s="256">
        <v>354</v>
      </c>
      <c r="M57" s="251">
        <v>7396292</v>
      </c>
      <c r="N57" s="252">
        <v>164</v>
      </c>
      <c r="O57" s="253">
        <v>160</v>
      </c>
      <c r="P57" s="254">
        <v>31545812</v>
      </c>
      <c r="Q57" s="255">
        <v>69</v>
      </c>
      <c r="R57" s="256">
        <v>67</v>
      </c>
      <c r="S57" s="251">
        <v>103734015</v>
      </c>
      <c r="T57" s="252">
        <v>372</v>
      </c>
      <c r="U57" s="253">
        <v>371</v>
      </c>
      <c r="V57" s="254">
        <v>742531</v>
      </c>
      <c r="W57" s="255">
        <v>92</v>
      </c>
      <c r="X57" s="256">
        <v>91</v>
      </c>
      <c r="Y57" s="251">
        <v>31823</v>
      </c>
      <c r="Z57" s="252">
        <v>113</v>
      </c>
      <c r="AA57" s="253">
        <v>111</v>
      </c>
      <c r="AB57" s="254">
        <v>509</v>
      </c>
      <c r="AC57" s="258">
        <v>311</v>
      </c>
      <c r="AD57" s="249">
        <v>0</v>
      </c>
      <c r="AE57" s="259">
        <v>100</v>
      </c>
      <c r="AF57" s="260">
        <v>0</v>
      </c>
    </row>
    <row r="58" spans="1:32" s="3" customFormat="1" ht="18.75" customHeight="1">
      <c r="A58" s="15">
        <v>56</v>
      </c>
      <c r="B58" s="16" t="s">
        <v>3813</v>
      </c>
      <c r="C58" s="82" t="s">
        <v>3813</v>
      </c>
      <c r="D58" s="18" t="s">
        <v>4</v>
      </c>
      <c r="E58" s="19" t="s">
        <v>3813</v>
      </c>
      <c r="F58" s="20">
        <v>55</v>
      </c>
      <c r="G58" s="61" t="s">
        <v>3813</v>
      </c>
      <c r="H58" s="22">
        <v>46</v>
      </c>
      <c r="I58" s="23">
        <v>45</v>
      </c>
      <c r="J58" s="66" t="s">
        <v>3813</v>
      </c>
      <c r="K58" s="25">
        <v>102</v>
      </c>
      <c r="L58" s="26">
        <v>101</v>
      </c>
      <c r="M58" s="61" t="s">
        <v>3813</v>
      </c>
      <c r="N58" s="22">
        <v>98</v>
      </c>
      <c r="O58" s="23">
        <v>95</v>
      </c>
      <c r="P58" s="66" t="s">
        <v>3813</v>
      </c>
      <c r="Q58" s="25">
        <v>150</v>
      </c>
      <c r="R58" s="26">
        <v>147</v>
      </c>
      <c r="S58" s="61" t="s">
        <v>3813</v>
      </c>
      <c r="T58" s="22">
        <v>113</v>
      </c>
      <c r="U58" s="23">
        <v>113</v>
      </c>
      <c r="V58" s="66" t="s">
        <v>3813</v>
      </c>
      <c r="W58" s="25">
        <v>105</v>
      </c>
      <c r="X58" s="26">
        <v>104</v>
      </c>
      <c r="Y58" s="61" t="s">
        <v>3813</v>
      </c>
      <c r="Z58" s="22">
        <v>339</v>
      </c>
      <c r="AA58" s="23">
        <v>334</v>
      </c>
      <c r="AB58" s="66" t="s">
        <v>3813</v>
      </c>
      <c r="AC58" s="93">
        <v>356</v>
      </c>
      <c r="AD58" s="19">
        <v>0</v>
      </c>
      <c r="AE58" s="27">
        <v>0</v>
      </c>
      <c r="AF58" s="28">
        <v>100</v>
      </c>
    </row>
    <row r="59" spans="1:32" s="3" customFormat="1" ht="18.75" customHeight="1">
      <c r="A59" s="29">
        <v>57</v>
      </c>
      <c r="B59" s="30">
        <v>91</v>
      </c>
      <c r="C59" s="31" t="s">
        <v>1197</v>
      </c>
      <c r="D59" s="32" t="s">
        <v>3782</v>
      </c>
      <c r="E59" s="42" t="s">
        <v>3813</v>
      </c>
      <c r="F59" s="44">
        <v>56</v>
      </c>
      <c r="G59" s="35">
        <v>85910305</v>
      </c>
      <c r="H59" s="36">
        <v>86</v>
      </c>
      <c r="I59" s="37">
        <v>83</v>
      </c>
      <c r="J59" s="38">
        <v>91691807</v>
      </c>
      <c r="K59" s="39">
        <v>43</v>
      </c>
      <c r="L59" s="40">
        <v>43</v>
      </c>
      <c r="M59" s="35">
        <v>27974017</v>
      </c>
      <c r="N59" s="36">
        <v>133</v>
      </c>
      <c r="O59" s="37">
        <v>130</v>
      </c>
      <c r="P59" s="38">
        <v>36589802</v>
      </c>
      <c r="Q59" s="39">
        <v>199</v>
      </c>
      <c r="R59" s="40">
        <v>195</v>
      </c>
      <c r="S59" s="35">
        <v>57687394</v>
      </c>
      <c r="T59" s="36">
        <v>61</v>
      </c>
      <c r="U59" s="37">
        <v>61</v>
      </c>
      <c r="V59" s="38">
        <v>9384461</v>
      </c>
      <c r="W59" s="39">
        <v>156</v>
      </c>
      <c r="X59" s="40">
        <v>155</v>
      </c>
      <c r="Y59" s="35">
        <v>20471</v>
      </c>
      <c r="Z59" s="36">
        <v>226</v>
      </c>
      <c r="AA59" s="37">
        <v>222</v>
      </c>
      <c r="AB59" s="38">
        <v>314</v>
      </c>
      <c r="AC59" s="94">
        <v>381</v>
      </c>
      <c r="AD59" s="42">
        <v>0</v>
      </c>
      <c r="AE59" s="34">
        <v>100</v>
      </c>
      <c r="AF59" s="43">
        <v>0</v>
      </c>
    </row>
    <row r="60" spans="1:32" s="3" customFormat="1" ht="18.75" customHeight="1">
      <c r="A60" s="29">
        <v>58</v>
      </c>
      <c r="B60" s="30">
        <v>227</v>
      </c>
      <c r="C60" s="31" t="s">
        <v>1198</v>
      </c>
      <c r="D60" s="32" t="s">
        <v>713</v>
      </c>
      <c r="E60" s="42" t="s">
        <v>3813</v>
      </c>
      <c r="F60" s="44">
        <v>57</v>
      </c>
      <c r="G60" s="35">
        <v>85873788</v>
      </c>
      <c r="H60" s="36">
        <v>62</v>
      </c>
      <c r="I60" s="37">
        <v>60</v>
      </c>
      <c r="J60" s="38">
        <v>95311770</v>
      </c>
      <c r="K60" s="39">
        <v>274</v>
      </c>
      <c r="L60" s="40">
        <v>271</v>
      </c>
      <c r="M60" s="35">
        <v>10896491</v>
      </c>
      <c r="N60" s="36">
        <v>329</v>
      </c>
      <c r="O60" s="37">
        <v>324</v>
      </c>
      <c r="P60" s="38">
        <v>15038606</v>
      </c>
      <c r="Q60" s="39">
        <v>325</v>
      </c>
      <c r="R60" s="40">
        <v>321</v>
      </c>
      <c r="S60" s="35">
        <v>37972092</v>
      </c>
      <c r="T60" s="36">
        <v>241</v>
      </c>
      <c r="U60" s="37">
        <v>240</v>
      </c>
      <c r="V60" s="38">
        <v>2753822</v>
      </c>
      <c r="W60" s="39">
        <v>375</v>
      </c>
      <c r="X60" s="40">
        <v>374</v>
      </c>
      <c r="Y60" s="35">
        <v>1039</v>
      </c>
      <c r="Z60" s="36">
        <v>258</v>
      </c>
      <c r="AA60" s="37">
        <v>253</v>
      </c>
      <c r="AB60" s="38">
        <v>280</v>
      </c>
      <c r="AC60" s="94">
        <v>311</v>
      </c>
      <c r="AD60" s="42">
        <v>0</v>
      </c>
      <c r="AE60" s="34">
        <v>100</v>
      </c>
      <c r="AF60" s="43">
        <v>0</v>
      </c>
    </row>
    <row r="61" spans="1:32" s="3" customFormat="1" ht="18.75" customHeight="1">
      <c r="A61" s="29">
        <v>59</v>
      </c>
      <c r="B61" s="30" t="s">
        <v>3813</v>
      </c>
      <c r="C61" s="31" t="s">
        <v>1199</v>
      </c>
      <c r="D61" s="32" t="s">
        <v>3782</v>
      </c>
      <c r="E61" s="42" t="s">
        <v>3813</v>
      </c>
      <c r="F61" s="44">
        <v>58</v>
      </c>
      <c r="G61" s="35">
        <v>85838768</v>
      </c>
      <c r="H61" s="36">
        <v>98</v>
      </c>
      <c r="I61" s="37">
        <v>95</v>
      </c>
      <c r="J61" s="38">
        <v>89379348</v>
      </c>
      <c r="K61" s="39">
        <v>495</v>
      </c>
      <c r="L61" s="40">
        <v>491</v>
      </c>
      <c r="M61" s="35">
        <v>-2501638</v>
      </c>
      <c r="N61" s="36">
        <v>281</v>
      </c>
      <c r="O61" s="37">
        <v>276</v>
      </c>
      <c r="P61" s="38">
        <v>18506696</v>
      </c>
      <c r="Q61" s="39">
        <v>63</v>
      </c>
      <c r="R61" s="40">
        <v>61</v>
      </c>
      <c r="S61" s="35">
        <v>105900742</v>
      </c>
      <c r="T61" s="36">
        <v>491</v>
      </c>
      <c r="U61" s="37">
        <v>489</v>
      </c>
      <c r="V61" s="38">
        <v>-15396189</v>
      </c>
      <c r="W61" s="39">
        <v>201</v>
      </c>
      <c r="X61" s="40">
        <v>200</v>
      </c>
      <c r="Y61" s="35">
        <v>15114</v>
      </c>
      <c r="Z61" s="36">
        <v>220</v>
      </c>
      <c r="AA61" s="37">
        <v>217</v>
      </c>
      <c r="AB61" s="38">
        <v>323</v>
      </c>
      <c r="AC61" s="94">
        <v>341</v>
      </c>
      <c r="AD61" s="42">
        <v>0</v>
      </c>
      <c r="AE61" s="34">
        <v>100</v>
      </c>
      <c r="AF61" s="43">
        <v>0</v>
      </c>
    </row>
    <row r="62" spans="1:32" s="3" customFormat="1" ht="18.75" customHeight="1">
      <c r="A62" s="45">
        <v>60</v>
      </c>
      <c r="B62" s="46" t="s">
        <v>3813</v>
      </c>
      <c r="C62" s="47" t="s">
        <v>1200</v>
      </c>
      <c r="D62" s="48" t="s">
        <v>3782</v>
      </c>
      <c r="E62" s="49" t="s">
        <v>3813</v>
      </c>
      <c r="F62" s="50">
        <v>59</v>
      </c>
      <c r="G62" s="51">
        <v>85765345</v>
      </c>
      <c r="H62" s="52">
        <v>89</v>
      </c>
      <c r="I62" s="53">
        <v>86</v>
      </c>
      <c r="J62" s="54">
        <v>90815463</v>
      </c>
      <c r="K62" s="55">
        <v>493</v>
      </c>
      <c r="L62" s="56">
        <v>489</v>
      </c>
      <c r="M62" s="51">
        <v>-1915752</v>
      </c>
      <c r="N62" s="52">
        <v>480</v>
      </c>
      <c r="O62" s="53">
        <v>475</v>
      </c>
      <c r="P62" s="54">
        <v>3590778</v>
      </c>
      <c r="Q62" s="55">
        <v>93</v>
      </c>
      <c r="R62" s="56">
        <v>91</v>
      </c>
      <c r="S62" s="51">
        <v>89536017</v>
      </c>
      <c r="T62" s="52">
        <v>490</v>
      </c>
      <c r="U62" s="53">
        <v>488</v>
      </c>
      <c r="V62" s="54">
        <v>-14886732</v>
      </c>
      <c r="W62" s="55">
        <v>53</v>
      </c>
      <c r="X62" s="56">
        <v>53</v>
      </c>
      <c r="Y62" s="51">
        <v>38616</v>
      </c>
      <c r="Z62" s="52">
        <v>94</v>
      </c>
      <c r="AA62" s="53">
        <v>92</v>
      </c>
      <c r="AB62" s="54">
        <v>598</v>
      </c>
      <c r="AC62" s="95">
        <v>311</v>
      </c>
      <c r="AD62" s="49">
        <v>0</v>
      </c>
      <c r="AE62" s="57">
        <v>100</v>
      </c>
      <c r="AF62" s="58">
        <v>0</v>
      </c>
    </row>
    <row r="63" spans="1:32" s="3" customFormat="1" ht="18.75" customHeight="1">
      <c r="A63" s="15">
        <v>61</v>
      </c>
      <c r="B63" s="16" t="s">
        <v>3813</v>
      </c>
      <c r="C63" s="17" t="s">
        <v>1201</v>
      </c>
      <c r="D63" s="18" t="s">
        <v>1202</v>
      </c>
      <c r="E63" s="19" t="s">
        <v>3813</v>
      </c>
      <c r="F63" s="20">
        <v>60</v>
      </c>
      <c r="G63" s="21">
        <v>85214497</v>
      </c>
      <c r="H63" s="22">
        <v>25</v>
      </c>
      <c r="I63" s="23">
        <v>24</v>
      </c>
      <c r="J63" s="24">
        <v>110517035</v>
      </c>
      <c r="K63" s="25">
        <v>455</v>
      </c>
      <c r="L63" s="26">
        <v>452</v>
      </c>
      <c r="M63" s="21">
        <v>3063455</v>
      </c>
      <c r="N63" s="22">
        <v>362</v>
      </c>
      <c r="O63" s="23">
        <v>357</v>
      </c>
      <c r="P63" s="24">
        <v>12774416</v>
      </c>
      <c r="Q63" s="25">
        <v>422</v>
      </c>
      <c r="R63" s="26">
        <v>418</v>
      </c>
      <c r="S63" s="21">
        <v>26168833</v>
      </c>
      <c r="T63" s="22">
        <v>332</v>
      </c>
      <c r="U63" s="23">
        <v>331</v>
      </c>
      <c r="V63" s="24">
        <v>1123242</v>
      </c>
      <c r="W63" s="25">
        <v>189</v>
      </c>
      <c r="X63" s="26">
        <v>188</v>
      </c>
      <c r="Y63" s="21">
        <v>16286</v>
      </c>
      <c r="Z63" s="22">
        <v>395</v>
      </c>
      <c r="AA63" s="23">
        <v>390</v>
      </c>
      <c r="AB63" s="24">
        <v>137</v>
      </c>
      <c r="AC63" s="93">
        <v>371</v>
      </c>
      <c r="AD63" s="19">
        <v>0</v>
      </c>
      <c r="AE63" s="27">
        <v>100</v>
      </c>
      <c r="AF63" s="28">
        <v>0</v>
      </c>
    </row>
    <row r="64" spans="1:32" s="3" customFormat="1" ht="18.75" customHeight="1">
      <c r="A64" s="230">
        <v>62</v>
      </c>
      <c r="B64" s="231">
        <v>388</v>
      </c>
      <c r="C64" s="232" t="s">
        <v>1203</v>
      </c>
      <c r="D64" s="233" t="s">
        <v>252</v>
      </c>
      <c r="E64" s="234" t="s">
        <v>3813</v>
      </c>
      <c r="F64" s="235">
        <v>61</v>
      </c>
      <c r="G64" s="236">
        <v>84843302</v>
      </c>
      <c r="H64" s="237">
        <v>47</v>
      </c>
      <c r="I64" s="238">
        <v>46</v>
      </c>
      <c r="J64" s="239">
        <v>98158110</v>
      </c>
      <c r="K64" s="240">
        <v>21</v>
      </c>
      <c r="L64" s="241">
        <v>21</v>
      </c>
      <c r="M64" s="236">
        <v>34306685</v>
      </c>
      <c r="N64" s="237">
        <v>66</v>
      </c>
      <c r="O64" s="238">
        <v>64</v>
      </c>
      <c r="P64" s="239">
        <v>56303108</v>
      </c>
      <c r="Q64" s="240">
        <v>10</v>
      </c>
      <c r="R64" s="241">
        <v>10</v>
      </c>
      <c r="S64" s="236">
        <v>201361711</v>
      </c>
      <c r="T64" s="237">
        <v>11</v>
      </c>
      <c r="U64" s="238">
        <v>11</v>
      </c>
      <c r="V64" s="239">
        <v>22767946</v>
      </c>
      <c r="W64" s="240">
        <v>313</v>
      </c>
      <c r="X64" s="241">
        <v>312</v>
      </c>
      <c r="Y64" s="236">
        <v>4297</v>
      </c>
      <c r="Z64" s="237">
        <v>128</v>
      </c>
      <c r="AA64" s="238">
        <v>126</v>
      </c>
      <c r="AB64" s="239">
        <v>475</v>
      </c>
      <c r="AC64" s="242">
        <v>361</v>
      </c>
      <c r="AD64" s="234">
        <v>0</v>
      </c>
      <c r="AE64" s="243">
        <v>100</v>
      </c>
      <c r="AF64" s="244">
        <v>0</v>
      </c>
    </row>
    <row r="65" spans="1:32" s="3" customFormat="1" ht="18.75" customHeight="1">
      <c r="A65" s="230">
        <v>63</v>
      </c>
      <c r="B65" s="231">
        <v>56</v>
      </c>
      <c r="C65" s="232" t="s">
        <v>1204</v>
      </c>
      <c r="D65" s="233" t="s">
        <v>252</v>
      </c>
      <c r="E65" s="234" t="s">
        <v>3813</v>
      </c>
      <c r="F65" s="235">
        <v>62</v>
      </c>
      <c r="G65" s="236">
        <v>84760793</v>
      </c>
      <c r="H65" s="237">
        <v>109</v>
      </c>
      <c r="I65" s="238">
        <v>106</v>
      </c>
      <c r="J65" s="239">
        <v>87676728</v>
      </c>
      <c r="K65" s="240">
        <v>448</v>
      </c>
      <c r="L65" s="241">
        <v>445</v>
      </c>
      <c r="M65" s="236">
        <v>3452053</v>
      </c>
      <c r="N65" s="237">
        <v>416</v>
      </c>
      <c r="O65" s="238">
        <v>411</v>
      </c>
      <c r="P65" s="239">
        <v>9471033</v>
      </c>
      <c r="Q65" s="240">
        <v>426</v>
      </c>
      <c r="R65" s="241">
        <v>422</v>
      </c>
      <c r="S65" s="236">
        <v>25881981</v>
      </c>
      <c r="T65" s="237">
        <v>329</v>
      </c>
      <c r="U65" s="238">
        <v>328</v>
      </c>
      <c r="V65" s="239">
        <v>1167598</v>
      </c>
      <c r="W65" s="240">
        <v>88</v>
      </c>
      <c r="X65" s="241">
        <v>87</v>
      </c>
      <c r="Y65" s="236">
        <v>32523</v>
      </c>
      <c r="Z65" s="237">
        <v>462</v>
      </c>
      <c r="AA65" s="238">
        <v>457</v>
      </c>
      <c r="AB65" s="239">
        <v>61</v>
      </c>
      <c r="AC65" s="242">
        <v>372</v>
      </c>
      <c r="AD65" s="234">
        <v>0</v>
      </c>
      <c r="AE65" s="243">
        <v>100</v>
      </c>
      <c r="AF65" s="244">
        <v>0</v>
      </c>
    </row>
    <row r="66" spans="1:32" s="3" customFormat="1" ht="18.75" customHeight="1">
      <c r="A66" s="29">
        <v>64</v>
      </c>
      <c r="B66" s="30">
        <v>125</v>
      </c>
      <c r="C66" s="31" t="s">
        <v>1205</v>
      </c>
      <c r="D66" s="32" t="s">
        <v>1206</v>
      </c>
      <c r="E66" s="42" t="s">
        <v>3813</v>
      </c>
      <c r="F66" s="44">
        <v>63</v>
      </c>
      <c r="G66" s="35">
        <v>84740941</v>
      </c>
      <c r="H66" s="36">
        <v>110</v>
      </c>
      <c r="I66" s="37">
        <v>107</v>
      </c>
      <c r="J66" s="38">
        <v>86992036</v>
      </c>
      <c r="K66" s="39">
        <v>214</v>
      </c>
      <c r="L66" s="40">
        <v>211</v>
      </c>
      <c r="M66" s="35">
        <v>13300630</v>
      </c>
      <c r="N66" s="36">
        <v>114</v>
      </c>
      <c r="O66" s="37">
        <v>111</v>
      </c>
      <c r="P66" s="38">
        <v>40785728</v>
      </c>
      <c r="Q66" s="39">
        <v>156</v>
      </c>
      <c r="R66" s="40">
        <v>153</v>
      </c>
      <c r="S66" s="35">
        <v>70650553</v>
      </c>
      <c r="T66" s="36">
        <v>102</v>
      </c>
      <c r="U66" s="37">
        <v>102</v>
      </c>
      <c r="V66" s="38">
        <v>6593533</v>
      </c>
      <c r="W66" s="39">
        <v>49</v>
      </c>
      <c r="X66" s="40">
        <v>49</v>
      </c>
      <c r="Y66" s="35">
        <v>39866</v>
      </c>
      <c r="Z66" s="36">
        <v>457</v>
      </c>
      <c r="AA66" s="37">
        <v>452</v>
      </c>
      <c r="AB66" s="38">
        <v>74</v>
      </c>
      <c r="AC66" s="94">
        <v>311</v>
      </c>
      <c r="AD66" s="42">
        <v>0</v>
      </c>
      <c r="AE66" s="34">
        <v>100</v>
      </c>
      <c r="AF66" s="43">
        <v>0</v>
      </c>
    </row>
    <row r="67" spans="1:32" s="3" customFormat="1" ht="18.75" customHeight="1">
      <c r="A67" s="45">
        <v>65</v>
      </c>
      <c r="B67" s="46">
        <v>65</v>
      </c>
      <c r="C67" s="47" t="s">
        <v>1207</v>
      </c>
      <c r="D67" s="48" t="s">
        <v>3782</v>
      </c>
      <c r="E67" s="49" t="s">
        <v>3813</v>
      </c>
      <c r="F67" s="50">
        <v>64</v>
      </c>
      <c r="G67" s="51">
        <v>84546545</v>
      </c>
      <c r="H67" s="52">
        <v>121</v>
      </c>
      <c r="I67" s="53">
        <v>118</v>
      </c>
      <c r="J67" s="54">
        <v>84623873</v>
      </c>
      <c r="K67" s="55" t="s">
        <v>3813</v>
      </c>
      <c r="L67" s="56" t="s">
        <v>3813</v>
      </c>
      <c r="M67" s="62" t="s">
        <v>3813</v>
      </c>
      <c r="N67" s="52">
        <v>83</v>
      </c>
      <c r="O67" s="53">
        <v>80</v>
      </c>
      <c r="P67" s="54">
        <v>48950419</v>
      </c>
      <c r="Q67" s="55">
        <v>184</v>
      </c>
      <c r="R67" s="56">
        <v>180</v>
      </c>
      <c r="S67" s="51">
        <v>61656581</v>
      </c>
      <c r="T67" s="52" t="s">
        <v>3813</v>
      </c>
      <c r="U67" s="53" t="s">
        <v>3813</v>
      </c>
      <c r="V67" s="63" t="s">
        <v>3813</v>
      </c>
      <c r="W67" s="55">
        <v>299</v>
      </c>
      <c r="X67" s="56">
        <v>298</v>
      </c>
      <c r="Y67" s="51">
        <v>5395</v>
      </c>
      <c r="Z67" s="52">
        <v>425</v>
      </c>
      <c r="AA67" s="53">
        <v>420</v>
      </c>
      <c r="AB67" s="54">
        <v>108</v>
      </c>
      <c r="AC67" s="95">
        <v>352</v>
      </c>
      <c r="AD67" s="49">
        <v>0</v>
      </c>
      <c r="AE67" s="57">
        <v>0</v>
      </c>
      <c r="AF67" s="58">
        <v>100</v>
      </c>
    </row>
    <row r="68" spans="1:32" s="3" customFormat="1" ht="18.75" customHeight="1">
      <c r="A68" s="15">
        <v>66</v>
      </c>
      <c r="B68" s="16">
        <v>100</v>
      </c>
      <c r="C68" s="17" t="s">
        <v>1208</v>
      </c>
      <c r="D68" s="18" t="s">
        <v>1209</v>
      </c>
      <c r="E68" s="19" t="s">
        <v>3813</v>
      </c>
      <c r="F68" s="20">
        <v>65</v>
      </c>
      <c r="G68" s="21">
        <v>84112406</v>
      </c>
      <c r="H68" s="22">
        <v>84</v>
      </c>
      <c r="I68" s="23">
        <v>81</v>
      </c>
      <c r="J68" s="24">
        <v>91785501</v>
      </c>
      <c r="K68" s="25">
        <v>6</v>
      </c>
      <c r="L68" s="26">
        <v>6</v>
      </c>
      <c r="M68" s="21">
        <v>42871279</v>
      </c>
      <c r="N68" s="22">
        <v>51</v>
      </c>
      <c r="O68" s="23">
        <v>49</v>
      </c>
      <c r="P68" s="24">
        <v>64251903</v>
      </c>
      <c r="Q68" s="25">
        <v>107</v>
      </c>
      <c r="R68" s="26">
        <v>105</v>
      </c>
      <c r="S68" s="21">
        <v>83734757</v>
      </c>
      <c r="T68" s="22">
        <v>7</v>
      </c>
      <c r="U68" s="23">
        <v>7</v>
      </c>
      <c r="V68" s="24">
        <v>27315071</v>
      </c>
      <c r="W68" s="25">
        <v>426</v>
      </c>
      <c r="X68" s="26">
        <v>425</v>
      </c>
      <c r="Y68" s="21">
        <v>30</v>
      </c>
      <c r="Z68" s="22">
        <v>100</v>
      </c>
      <c r="AA68" s="23">
        <v>98</v>
      </c>
      <c r="AB68" s="24">
        <v>578</v>
      </c>
      <c r="AC68" s="93">
        <v>352</v>
      </c>
      <c r="AD68" s="19">
        <v>0</v>
      </c>
      <c r="AE68" s="27">
        <v>100</v>
      </c>
      <c r="AF68" s="28">
        <v>0</v>
      </c>
    </row>
    <row r="69" spans="1:32" s="3" customFormat="1" ht="18.75" customHeight="1">
      <c r="A69" s="29">
        <v>67</v>
      </c>
      <c r="B69" s="30">
        <v>29</v>
      </c>
      <c r="C69" s="31" t="s">
        <v>84</v>
      </c>
      <c r="D69" s="32" t="s">
        <v>3782</v>
      </c>
      <c r="E69" s="42" t="s">
        <v>3813</v>
      </c>
      <c r="F69" s="44">
        <v>66</v>
      </c>
      <c r="G69" s="35">
        <v>83987040</v>
      </c>
      <c r="H69" s="36">
        <v>16</v>
      </c>
      <c r="I69" s="37">
        <v>15</v>
      </c>
      <c r="J69" s="38">
        <v>128891383</v>
      </c>
      <c r="K69" s="39">
        <v>115</v>
      </c>
      <c r="L69" s="40">
        <v>114</v>
      </c>
      <c r="M69" s="35">
        <v>19187564</v>
      </c>
      <c r="N69" s="36">
        <v>15</v>
      </c>
      <c r="O69" s="37">
        <v>15</v>
      </c>
      <c r="P69" s="38">
        <v>107832029</v>
      </c>
      <c r="Q69" s="39">
        <v>15</v>
      </c>
      <c r="R69" s="40">
        <v>15</v>
      </c>
      <c r="S69" s="35">
        <v>191961549</v>
      </c>
      <c r="T69" s="36">
        <v>41</v>
      </c>
      <c r="U69" s="37">
        <v>41</v>
      </c>
      <c r="V69" s="38">
        <v>12483397</v>
      </c>
      <c r="W69" s="39">
        <v>283</v>
      </c>
      <c r="X69" s="40">
        <v>282</v>
      </c>
      <c r="Y69" s="35">
        <v>7109</v>
      </c>
      <c r="Z69" s="36">
        <v>362</v>
      </c>
      <c r="AA69" s="37">
        <v>357</v>
      </c>
      <c r="AB69" s="38">
        <v>165</v>
      </c>
      <c r="AC69" s="94">
        <v>351</v>
      </c>
      <c r="AD69" s="42">
        <v>0</v>
      </c>
      <c r="AE69" s="34">
        <v>100</v>
      </c>
      <c r="AF69" s="43">
        <v>0</v>
      </c>
    </row>
    <row r="70" spans="1:32" s="3" customFormat="1" ht="18.75" customHeight="1">
      <c r="A70" s="29">
        <v>68</v>
      </c>
      <c r="B70" s="30">
        <v>164</v>
      </c>
      <c r="C70" s="31" t="s">
        <v>85</v>
      </c>
      <c r="D70" s="32" t="s">
        <v>3779</v>
      </c>
      <c r="E70" s="42" t="s">
        <v>3813</v>
      </c>
      <c r="F70" s="44">
        <v>67</v>
      </c>
      <c r="G70" s="35">
        <v>83938144</v>
      </c>
      <c r="H70" s="36">
        <v>116</v>
      </c>
      <c r="I70" s="37">
        <v>113</v>
      </c>
      <c r="J70" s="38">
        <v>85761356</v>
      </c>
      <c r="K70" s="39">
        <v>403</v>
      </c>
      <c r="L70" s="40">
        <v>400</v>
      </c>
      <c r="M70" s="35">
        <v>5721897</v>
      </c>
      <c r="N70" s="36">
        <v>426</v>
      </c>
      <c r="O70" s="37">
        <v>421</v>
      </c>
      <c r="P70" s="38">
        <v>9106713</v>
      </c>
      <c r="Q70" s="39">
        <v>253</v>
      </c>
      <c r="R70" s="40">
        <v>249</v>
      </c>
      <c r="S70" s="35">
        <v>48088443</v>
      </c>
      <c r="T70" s="36">
        <v>302</v>
      </c>
      <c r="U70" s="37">
        <v>301</v>
      </c>
      <c r="V70" s="38">
        <v>1536168</v>
      </c>
      <c r="W70" s="39">
        <v>29</v>
      </c>
      <c r="X70" s="40">
        <v>29</v>
      </c>
      <c r="Y70" s="35">
        <v>47437</v>
      </c>
      <c r="Z70" s="36">
        <v>289</v>
      </c>
      <c r="AA70" s="37">
        <v>284</v>
      </c>
      <c r="AB70" s="38">
        <v>247</v>
      </c>
      <c r="AC70" s="94">
        <v>372</v>
      </c>
      <c r="AD70" s="42">
        <v>0</v>
      </c>
      <c r="AE70" s="34">
        <v>100</v>
      </c>
      <c r="AF70" s="43">
        <v>0</v>
      </c>
    </row>
    <row r="71" spans="1:32" s="3" customFormat="1" ht="18.75" customHeight="1">
      <c r="A71" s="29">
        <v>69</v>
      </c>
      <c r="B71" s="30" t="s">
        <v>3813</v>
      </c>
      <c r="C71" s="31" t="s">
        <v>86</v>
      </c>
      <c r="D71" s="32" t="s">
        <v>3772</v>
      </c>
      <c r="E71" s="42" t="s">
        <v>3813</v>
      </c>
      <c r="F71" s="44">
        <v>68</v>
      </c>
      <c r="G71" s="35">
        <v>83788706</v>
      </c>
      <c r="H71" s="36">
        <v>125</v>
      </c>
      <c r="I71" s="37">
        <v>122</v>
      </c>
      <c r="J71" s="38">
        <v>83928061</v>
      </c>
      <c r="K71" s="39">
        <v>251</v>
      </c>
      <c r="L71" s="40">
        <v>248</v>
      </c>
      <c r="M71" s="35">
        <v>11890738</v>
      </c>
      <c r="N71" s="36">
        <v>287</v>
      </c>
      <c r="O71" s="37">
        <v>282</v>
      </c>
      <c r="P71" s="38">
        <v>18228853</v>
      </c>
      <c r="Q71" s="39">
        <v>379</v>
      </c>
      <c r="R71" s="40">
        <v>375</v>
      </c>
      <c r="S71" s="35">
        <v>31503134</v>
      </c>
      <c r="T71" s="36">
        <v>221</v>
      </c>
      <c r="U71" s="37">
        <v>220</v>
      </c>
      <c r="V71" s="38">
        <v>3009367</v>
      </c>
      <c r="W71" s="39" t="s">
        <v>3813</v>
      </c>
      <c r="X71" s="40" t="s">
        <v>3813</v>
      </c>
      <c r="Y71" s="41" t="s">
        <v>3813</v>
      </c>
      <c r="Z71" s="36">
        <v>366</v>
      </c>
      <c r="AA71" s="37">
        <v>361</v>
      </c>
      <c r="AB71" s="38">
        <v>163</v>
      </c>
      <c r="AC71" s="94">
        <v>369</v>
      </c>
      <c r="AD71" s="42">
        <v>0</v>
      </c>
      <c r="AE71" s="34">
        <v>100</v>
      </c>
      <c r="AF71" s="43">
        <v>0</v>
      </c>
    </row>
    <row r="72" spans="1:32" s="3" customFormat="1" ht="18.75" customHeight="1">
      <c r="A72" s="245">
        <v>70</v>
      </c>
      <c r="B72" s="246" t="s">
        <v>3813</v>
      </c>
      <c r="C72" s="247" t="s">
        <v>87</v>
      </c>
      <c r="D72" s="248" t="s">
        <v>252</v>
      </c>
      <c r="E72" s="249" t="s">
        <v>3813</v>
      </c>
      <c r="F72" s="250">
        <v>69</v>
      </c>
      <c r="G72" s="251">
        <v>83433587</v>
      </c>
      <c r="H72" s="252">
        <v>11</v>
      </c>
      <c r="I72" s="253">
        <v>11</v>
      </c>
      <c r="J72" s="254">
        <v>136486919</v>
      </c>
      <c r="K72" s="255">
        <v>31</v>
      </c>
      <c r="L72" s="256">
        <v>31</v>
      </c>
      <c r="M72" s="251">
        <v>29866254</v>
      </c>
      <c r="N72" s="252">
        <v>141</v>
      </c>
      <c r="O72" s="253">
        <v>138</v>
      </c>
      <c r="P72" s="254">
        <v>35116993</v>
      </c>
      <c r="Q72" s="255">
        <v>135</v>
      </c>
      <c r="R72" s="256">
        <v>132</v>
      </c>
      <c r="S72" s="251">
        <v>75251579</v>
      </c>
      <c r="T72" s="252">
        <v>197</v>
      </c>
      <c r="U72" s="253">
        <v>197</v>
      </c>
      <c r="V72" s="254">
        <v>3567762</v>
      </c>
      <c r="W72" s="255">
        <v>113</v>
      </c>
      <c r="X72" s="256">
        <v>112</v>
      </c>
      <c r="Y72" s="251">
        <v>27962</v>
      </c>
      <c r="Z72" s="252">
        <v>261</v>
      </c>
      <c r="AA72" s="253">
        <v>256</v>
      </c>
      <c r="AB72" s="254">
        <v>276</v>
      </c>
      <c r="AC72" s="258">
        <v>351</v>
      </c>
      <c r="AD72" s="249">
        <v>0</v>
      </c>
      <c r="AE72" s="259">
        <v>0</v>
      </c>
      <c r="AF72" s="260">
        <v>100</v>
      </c>
    </row>
    <row r="73" spans="1:32" s="3" customFormat="1" ht="18.75" customHeight="1">
      <c r="A73" s="15">
        <v>71</v>
      </c>
      <c r="B73" s="16" t="s">
        <v>3813</v>
      </c>
      <c r="C73" s="17" t="s">
        <v>88</v>
      </c>
      <c r="D73" s="18" t="s">
        <v>9</v>
      </c>
      <c r="E73" s="19" t="s">
        <v>3813</v>
      </c>
      <c r="F73" s="20">
        <v>70</v>
      </c>
      <c r="G73" s="21">
        <v>83155710</v>
      </c>
      <c r="H73" s="22">
        <v>78</v>
      </c>
      <c r="I73" s="23">
        <v>75</v>
      </c>
      <c r="J73" s="24">
        <v>92545440</v>
      </c>
      <c r="K73" s="25">
        <v>302</v>
      </c>
      <c r="L73" s="26">
        <v>299</v>
      </c>
      <c r="M73" s="21">
        <v>9665012</v>
      </c>
      <c r="N73" s="22">
        <v>251</v>
      </c>
      <c r="O73" s="23">
        <v>246</v>
      </c>
      <c r="P73" s="24">
        <v>21245464</v>
      </c>
      <c r="Q73" s="25">
        <v>35</v>
      </c>
      <c r="R73" s="26">
        <v>35</v>
      </c>
      <c r="S73" s="21">
        <v>131034414</v>
      </c>
      <c r="T73" s="22">
        <v>230</v>
      </c>
      <c r="U73" s="23">
        <v>229</v>
      </c>
      <c r="V73" s="24">
        <v>2916268</v>
      </c>
      <c r="W73" s="25">
        <v>177</v>
      </c>
      <c r="X73" s="26">
        <v>176</v>
      </c>
      <c r="Y73" s="21">
        <v>17535</v>
      </c>
      <c r="Z73" s="22">
        <v>43</v>
      </c>
      <c r="AA73" s="23">
        <v>41</v>
      </c>
      <c r="AB73" s="24">
        <v>800</v>
      </c>
      <c r="AC73" s="93">
        <v>371</v>
      </c>
      <c r="AD73" s="19">
        <v>0</v>
      </c>
      <c r="AE73" s="27">
        <v>100</v>
      </c>
      <c r="AF73" s="28">
        <v>0</v>
      </c>
    </row>
    <row r="74" spans="1:32" s="3" customFormat="1" ht="18.75" customHeight="1">
      <c r="A74" s="230">
        <v>72</v>
      </c>
      <c r="B74" s="231">
        <v>183</v>
      </c>
      <c r="C74" s="232" t="s">
        <v>89</v>
      </c>
      <c r="D74" s="233" t="s">
        <v>252</v>
      </c>
      <c r="E74" s="234" t="s">
        <v>3813</v>
      </c>
      <c r="F74" s="235">
        <v>71</v>
      </c>
      <c r="G74" s="236">
        <v>82791989</v>
      </c>
      <c r="H74" s="237">
        <v>57</v>
      </c>
      <c r="I74" s="238">
        <v>55</v>
      </c>
      <c r="J74" s="239">
        <v>96223428</v>
      </c>
      <c r="K74" s="240">
        <v>243</v>
      </c>
      <c r="L74" s="241">
        <v>240</v>
      </c>
      <c r="M74" s="236">
        <v>12325391</v>
      </c>
      <c r="N74" s="237">
        <v>195</v>
      </c>
      <c r="O74" s="238">
        <v>191</v>
      </c>
      <c r="P74" s="239">
        <v>26734103</v>
      </c>
      <c r="Q74" s="240">
        <v>293</v>
      </c>
      <c r="R74" s="241">
        <v>289</v>
      </c>
      <c r="S74" s="236">
        <v>41996399</v>
      </c>
      <c r="T74" s="237">
        <v>55</v>
      </c>
      <c r="U74" s="238">
        <v>55</v>
      </c>
      <c r="V74" s="239">
        <v>10099794</v>
      </c>
      <c r="W74" s="240">
        <v>198</v>
      </c>
      <c r="X74" s="241">
        <v>197</v>
      </c>
      <c r="Y74" s="236">
        <v>15556</v>
      </c>
      <c r="Z74" s="237">
        <v>446</v>
      </c>
      <c r="AA74" s="238">
        <v>441</v>
      </c>
      <c r="AB74" s="239">
        <v>83</v>
      </c>
      <c r="AC74" s="242">
        <v>352</v>
      </c>
      <c r="AD74" s="234">
        <v>0</v>
      </c>
      <c r="AE74" s="243">
        <v>100</v>
      </c>
      <c r="AF74" s="244">
        <v>0</v>
      </c>
    </row>
    <row r="75" spans="1:32" s="3" customFormat="1" ht="18.75" customHeight="1">
      <c r="A75" s="29">
        <v>73</v>
      </c>
      <c r="B75" s="30">
        <v>187</v>
      </c>
      <c r="C75" s="31" t="s">
        <v>342</v>
      </c>
      <c r="D75" s="32" t="s">
        <v>343</v>
      </c>
      <c r="E75" s="42" t="s">
        <v>3813</v>
      </c>
      <c r="F75" s="44">
        <v>72</v>
      </c>
      <c r="G75" s="35">
        <v>81974319</v>
      </c>
      <c r="H75" s="36">
        <v>17</v>
      </c>
      <c r="I75" s="37">
        <v>16</v>
      </c>
      <c r="J75" s="38">
        <v>127951621</v>
      </c>
      <c r="K75" s="39">
        <v>57</v>
      </c>
      <c r="L75" s="40">
        <v>57</v>
      </c>
      <c r="M75" s="35">
        <v>24785847</v>
      </c>
      <c r="N75" s="36">
        <v>101</v>
      </c>
      <c r="O75" s="37">
        <v>98</v>
      </c>
      <c r="P75" s="38">
        <v>42945387</v>
      </c>
      <c r="Q75" s="39">
        <v>23</v>
      </c>
      <c r="R75" s="40">
        <v>23</v>
      </c>
      <c r="S75" s="35">
        <v>169052882</v>
      </c>
      <c r="T75" s="36">
        <v>53</v>
      </c>
      <c r="U75" s="37">
        <v>53</v>
      </c>
      <c r="V75" s="38">
        <v>10260558</v>
      </c>
      <c r="W75" s="39">
        <v>78</v>
      </c>
      <c r="X75" s="40">
        <v>77</v>
      </c>
      <c r="Y75" s="35">
        <v>35038</v>
      </c>
      <c r="Z75" s="36">
        <v>116</v>
      </c>
      <c r="AA75" s="37">
        <v>114</v>
      </c>
      <c r="AB75" s="38">
        <v>503</v>
      </c>
      <c r="AC75" s="94">
        <v>311</v>
      </c>
      <c r="AD75" s="42">
        <v>0</v>
      </c>
      <c r="AE75" s="34">
        <v>100</v>
      </c>
      <c r="AF75" s="43">
        <v>0</v>
      </c>
    </row>
    <row r="76" spans="1:32" s="3" customFormat="1" ht="18.75" customHeight="1">
      <c r="A76" s="230">
        <v>74</v>
      </c>
      <c r="B76" s="231">
        <v>123</v>
      </c>
      <c r="C76" s="232" t="s">
        <v>344</v>
      </c>
      <c r="D76" s="233" t="s">
        <v>252</v>
      </c>
      <c r="E76" s="234" t="s">
        <v>3813</v>
      </c>
      <c r="F76" s="235">
        <v>73</v>
      </c>
      <c r="G76" s="236">
        <v>81784134</v>
      </c>
      <c r="H76" s="237">
        <v>135</v>
      </c>
      <c r="I76" s="238">
        <v>132</v>
      </c>
      <c r="J76" s="239">
        <v>81884970</v>
      </c>
      <c r="K76" s="240">
        <v>254</v>
      </c>
      <c r="L76" s="241">
        <v>251</v>
      </c>
      <c r="M76" s="236">
        <v>11740098</v>
      </c>
      <c r="N76" s="237">
        <v>423</v>
      </c>
      <c r="O76" s="238">
        <v>418</v>
      </c>
      <c r="P76" s="239">
        <v>9246268</v>
      </c>
      <c r="Q76" s="240">
        <v>357</v>
      </c>
      <c r="R76" s="241">
        <v>353</v>
      </c>
      <c r="S76" s="236">
        <v>33644900</v>
      </c>
      <c r="T76" s="237">
        <v>171</v>
      </c>
      <c r="U76" s="238">
        <v>171</v>
      </c>
      <c r="V76" s="239">
        <v>4049320</v>
      </c>
      <c r="W76" s="240">
        <v>107</v>
      </c>
      <c r="X76" s="241">
        <v>106</v>
      </c>
      <c r="Y76" s="236">
        <v>29376</v>
      </c>
      <c r="Z76" s="237">
        <v>245</v>
      </c>
      <c r="AA76" s="238">
        <v>241</v>
      </c>
      <c r="AB76" s="239">
        <v>296</v>
      </c>
      <c r="AC76" s="242">
        <v>372</v>
      </c>
      <c r="AD76" s="234">
        <v>0</v>
      </c>
      <c r="AE76" s="243">
        <v>100</v>
      </c>
      <c r="AF76" s="244">
        <v>0</v>
      </c>
    </row>
    <row r="77" spans="1:32" s="3" customFormat="1" ht="18.75" customHeight="1">
      <c r="A77" s="45">
        <v>75</v>
      </c>
      <c r="B77" s="46">
        <v>13</v>
      </c>
      <c r="C77" s="47" t="s">
        <v>345</v>
      </c>
      <c r="D77" s="48" t="s">
        <v>3782</v>
      </c>
      <c r="E77" s="49" t="s">
        <v>3813</v>
      </c>
      <c r="F77" s="50">
        <v>74</v>
      </c>
      <c r="G77" s="51">
        <v>81713400</v>
      </c>
      <c r="H77" s="52">
        <v>124</v>
      </c>
      <c r="I77" s="53">
        <v>121</v>
      </c>
      <c r="J77" s="54">
        <v>84198271</v>
      </c>
      <c r="K77" s="55">
        <v>177</v>
      </c>
      <c r="L77" s="56">
        <v>174</v>
      </c>
      <c r="M77" s="51">
        <v>15176786</v>
      </c>
      <c r="N77" s="52">
        <v>171</v>
      </c>
      <c r="O77" s="53">
        <v>167</v>
      </c>
      <c r="P77" s="54">
        <v>30348879</v>
      </c>
      <c r="Q77" s="55">
        <v>181</v>
      </c>
      <c r="R77" s="56">
        <v>177</v>
      </c>
      <c r="S77" s="51">
        <v>62164576</v>
      </c>
      <c r="T77" s="52">
        <v>349</v>
      </c>
      <c r="U77" s="53">
        <v>348</v>
      </c>
      <c r="V77" s="54">
        <v>965686</v>
      </c>
      <c r="W77" s="55">
        <v>51</v>
      </c>
      <c r="X77" s="56">
        <v>51</v>
      </c>
      <c r="Y77" s="51">
        <v>39686</v>
      </c>
      <c r="Z77" s="52">
        <v>242</v>
      </c>
      <c r="AA77" s="53">
        <v>238</v>
      </c>
      <c r="AB77" s="54">
        <v>300</v>
      </c>
      <c r="AC77" s="95">
        <v>356</v>
      </c>
      <c r="AD77" s="49">
        <v>0</v>
      </c>
      <c r="AE77" s="57">
        <v>100</v>
      </c>
      <c r="AF77" s="58">
        <v>0</v>
      </c>
    </row>
    <row r="78" spans="1:32" s="3" customFormat="1" ht="18.75" customHeight="1">
      <c r="A78" s="15">
        <v>76</v>
      </c>
      <c r="B78" s="16">
        <v>93</v>
      </c>
      <c r="C78" s="17" t="s">
        <v>1090</v>
      </c>
      <c r="D78" s="18" t="s">
        <v>4</v>
      </c>
      <c r="E78" s="19" t="s">
        <v>3813</v>
      </c>
      <c r="F78" s="20">
        <v>75</v>
      </c>
      <c r="G78" s="21">
        <v>81567578</v>
      </c>
      <c r="H78" s="22">
        <v>137</v>
      </c>
      <c r="I78" s="23">
        <v>134</v>
      </c>
      <c r="J78" s="24">
        <v>81567578</v>
      </c>
      <c r="K78" s="25">
        <v>186</v>
      </c>
      <c r="L78" s="26">
        <v>183</v>
      </c>
      <c r="M78" s="21">
        <v>14747255</v>
      </c>
      <c r="N78" s="22">
        <v>309</v>
      </c>
      <c r="O78" s="23">
        <v>304</v>
      </c>
      <c r="P78" s="24">
        <v>16169369</v>
      </c>
      <c r="Q78" s="25">
        <v>449</v>
      </c>
      <c r="R78" s="26">
        <v>444</v>
      </c>
      <c r="S78" s="21">
        <v>22563411</v>
      </c>
      <c r="T78" s="22">
        <v>191</v>
      </c>
      <c r="U78" s="23">
        <v>191</v>
      </c>
      <c r="V78" s="24">
        <v>3661924</v>
      </c>
      <c r="W78" s="25">
        <v>421</v>
      </c>
      <c r="X78" s="26">
        <v>420</v>
      </c>
      <c r="Y78" s="21">
        <v>81</v>
      </c>
      <c r="Z78" s="22">
        <v>445</v>
      </c>
      <c r="AA78" s="23">
        <v>440</v>
      </c>
      <c r="AB78" s="24">
        <v>87</v>
      </c>
      <c r="AC78" s="93">
        <v>354</v>
      </c>
      <c r="AD78" s="19">
        <v>0</v>
      </c>
      <c r="AE78" s="27">
        <v>100</v>
      </c>
      <c r="AF78" s="28">
        <v>0</v>
      </c>
    </row>
    <row r="79" spans="1:32" s="3" customFormat="1" ht="18.75" customHeight="1">
      <c r="A79" s="230">
        <v>77</v>
      </c>
      <c r="B79" s="231">
        <v>203</v>
      </c>
      <c r="C79" s="232" t="s">
        <v>1091</v>
      </c>
      <c r="D79" s="233" t="s">
        <v>252</v>
      </c>
      <c r="E79" s="234" t="s">
        <v>3813</v>
      </c>
      <c r="F79" s="235">
        <v>76</v>
      </c>
      <c r="G79" s="236">
        <v>81314631</v>
      </c>
      <c r="H79" s="237">
        <v>139</v>
      </c>
      <c r="I79" s="238">
        <v>136</v>
      </c>
      <c r="J79" s="239">
        <v>81314631</v>
      </c>
      <c r="K79" s="240">
        <v>473</v>
      </c>
      <c r="L79" s="241">
        <v>470</v>
      </c>
      <c r="M79" s="236">
        <v>1690418</v>
      </c>
      <c r="N79" s="237">
        <v>465</v>
      </c>
      <c r="O79" s="238">
        <v>460</v>
      </c>
      <c r="P79" s="239">
        <v>5450171</v>
      </c>
      <c r="Q79" s="240">
        <v>413</v>
      </c>
      <c r="R79" s="241">
        <v>409</v>
      </c>
      <c r="S79" s="236">
        <v>27334805</v>
      </c>
      <c r="T79" s="237">
        <v>354</v>
      </c>
      <c r="U79" s="238">
        <v>353</v>
      </c>
      <c r="V79" s="239">
        <v>913272</v>
      </c>
      <c r="W79" s="240" t="s">
        <v>3813</v>
      </c>
      <c r="X79" s="241" t="s">
        <v>3813</v>
      </c>
      <c r="Y79" s="263" t="s">
        <v>3813</v>
      </c>
      <c r="Z79" s="237">
        <v>407</v>
      </c>
      <c r="AA79" s="238">
        <v>402</v>
      </c>
      <c r="AB79" s="239">
        <v>126</v>
      </c>
      <c r="AC79" s="242">
        <v>312</v>
      </c>
      <c r="AD79" s="234">
        <v>0</v>
      </c>
      <c r="AE79" s="243">
        <v>100</v>
      </c>
      <c r="AF79" s="244">
        <v>0</v>
      </c>
    </row>
    <row r="80" spans="1:32" s="3" customFormat="1" ht="18.75" customHeight="1">
      <c r="A80" s="29">
        <v>78</v>
      </c>
      <c r="B80" s="30">
        <v>33</v>
      </c>
      <c r="C80" s="31" t="s">
        <v>1092</v>
      </c>
      <c r="D80" s="32" t="s">
        <v>3772</v>
      </c>
      <c r="E80" s="42" t="s">
        <v>3813</v>
      </c>
      <c r="F80" s="44">
        <v>77</v>
      </c>
      <c r="G80" s="35">
        <v>81060243</v>
      </c>
      <c r="H80" s="36">
        <v>141</v>
      </c>
      <c r="I80" s="37">
        <v>138</v>
      </c>
      <c r="J80" s="38">
        <v>81106029</v>
      </c>
      <c r="K80" s="39">
        <v>141</v>
      </c>
      <c r="L80" s="40">
        <v>139</v>
      </c>
      <c r="M80" s="35">
        <v>17343904</v>
      </c>
      <c r="N80" s="36">
        <v>247</v>
      </c>
      <c r="O80" s="37">
        <v>242</v>
      </c>
      <c r="P80" s="38">
        <v>21456275</v>
      </c>
      <c r="Q80" s="39">
        <v>260</v>
      </c>
      <c r="R80" s="40">
        <v>256</v>
      </c>
      <c r="S80" s="35">
        <v>47442165</v>
      </c>
      <c r="T80" s="36">
        <v>188</v>
      </c>
      <c r="U80" s="37">
        <v>188</v>
      </c>
      <c r="V80" s="38">
        <v>3683163</v>
      </c>
      <c r="W80" s="39">
        <v>23</v>
      </c>
      <c r="X80" s="40">
        <v>23</v>
      </c>
      <c r="Y80" s="35">
        <v>50581</v>
      </c>
      <c r="Z80" s="36">
        <v>75</v>
      </c>
      <c r="AA80" s="37">
        <v>73</v>
      </c>
      <c r="AB80" s="38">
        <v>660</v>
      </c>
      <c r="AC80" s="94">
        <v>321</v>
      </c>
      <c r="AD80" s="42">
        <v>0</v>
      </c>
      <c r="AE80" s="34">
        <v>100</v>
      </c>
      <c r="AF80" s="43">
        <v>0</v>
      </c>
    </row>
    <row r="81" spans="1:32" s="3" customFormat="1" ht="18.75" customHeight="1">
      <c r="A81" s="230">
        <v>79</v>
      </c>
      <c r="B81" s="231">
        <v>207</v>
      </c>
      <c r="C81" s="232" t="s">
        <v>1093</v>
      </c>
      <c r="D81" s="233" t="s">
        <v>252</v>
      </c>
      <c r="E81" s="234" t="s">
        <v>3813</v>
      </c>
      <c r="F81" s="235">
        <v>78</v>
      </c>
      <c r="G81" s="236">
        <v>80844602</v>
      </c>
      <c r="H81" s="237">
        <v>32</v>
      </c>
      <c r="I81" s="238">
        <v>31</v>
      </c>
      <c r="J81" s="239">
        <v>105052350</v>
      </c>
      <c r="K81" s="240">
        <v>199</v>
      </c>
      <c r="L81" s="241">
        <v>196</v>
      </c>
      <c r="M81" s="236">
        <v>13943227</v>
      </c>
      <c r="N81" s="237">
        <v>185</v>
      </c>
      <c r="O81" s="238">
        <v>181</v>
      </c>
      <c r="P81" s="239">
        <v>27782746</v>
      </c>
      <c r="Q81" s="240">
        <v>196</v>
      </c>
      <c r="R81" s="241">
        <v>192</v>
      </c>
      <c r="S81" s="236">
        <v>58566482</v>
      </c>
      <c r="T81" s="237">
        <v>120</v>
      </c>
      <c r="U81" s="238">
        <v>120</v>
      </c>
      <c r="V81" s="239">
        <v>5780558</v>
      </c>
      <c r="W81" s="240">
        <v>123</v>
      </c>
      <c r="X81" s="241">
        <v>122</v>
      </c>
      <c r="Y81" s="236">
        <v>26270</v>
      </c>
      <c r="Z81" s="237">
        <v>275</v>
      </c>
      <c r="AA81" s="238">
        <v>270</v>
      </c>
      <c r="AB81" s="239">
        <v>258</v>
      </c>
      <c r="AC81" s="242">
        <v>371</v>
      </c>
      <c r="AD81" s="234">
        <v>0</v>
      </c>
      <c r="AE81" s="243">
        <v>100</v>
      </c>
      <c r="AF81" s="244">
        <v>0</v>
      </c>
    </row>
    <row r="82" spans="1:32" s="3" customFormat="1" ht="18.75" customHeight="1">
      <c r="A82" s="245">
        <v>80</v>
      </c>
      <c r="B82" s="246">
        <v>46</v>
      </c>
      <c r="C82" s="247" t="s">
        <v>2205</v>
      </c>
      <c r="D82" s="248" t="s">
        <v>252</v>
      </c>
      <c r="E82" s="266" t="s">
        <v>3813</v>
      </c>
      <c r="F82" s="259">
        <v>79</v>
      </c>
      <c r="G82" s="251">
        <v>80807335</v>
      </c>
      <c r="H82" s="252">
        <v>118</v>
      </c>
      <c r="I82" s="253">
        <v>115</v>
      </c>
      <c r="J82" s="254">
        <v>85379385</v>
      </c>
      <c r="K82" s="255">
        <v>29</v>
      </c>
      <c r="L82" s="256">
        <v>29</v>
      </c>
      <c r="M82" s="251">
        <v>30236409</v>
      </c>
      <c r="N82" s="252">
        <v>128</v>
      </c>
      <c r="O82" s="253">
        <v>125</v>
      </c>
      <c r="P82" s="254">
        <v>37690494</v>
      </c>
      <c r="Q82" s="255">
        <v>229</v>
      </c>
      <c r="R82" s="256">
        <v>225</v>
      </c>
      <c r="S82" s="251">
        <v>52231109</v>
      </c>
      <c r="T82" s="252">
        <v>85</v>
      </c>
      <c r="U82" s="253">
        <v>85</v>
      </c>
      <c r="V82" s="254">
        <v>7480747</v>
      </c>
      <c r="W82" s="255">
        <v>388</v>
      </c>
      <c r="X82" s="256">
        <v>387</v>
      </c>
      <c r="Y82" s="251">
        <v>485</v>
      </c>
      <c r="Z82" s="252">
        <v>169</v>
      </c>
      <c r="AA82" s="253">
        <v>167</v>
      </c>
      <c r="AB82" s="254">
        <v>407</v>
      </c>
      <c r="AC82" s="258">
        <v>342</v>
      </c>
      <c r="AD82" s="249">
        <v>0</v>
      </c>
      <c r="AE82" s="259">
        <v>60</v>
      </c>
      <c r="AF82" s="260">
        <v>40</v>
      </c>
    </row>
    <row r="83" spans="1:32" s="3" customFormat="1" ht="18.75" customHeight="1">
      <c r="A83" s="215">
        <v>81</v>
      </c>
      <c r="B83" s="216">
        <v>41</v>
      </c>
      <c r="C83" s="217" t="s">
        <v>2206</v>
      </c>
      <c r="D83" s="218" t="s">
        <v>252</v>
      </c>
      <c r="E83" s="219" t="s">
        <v>3813</v>
      </c>
      <c r="F83" s="220">
        <v>80</v>
      </c>
      <c r="G83" s="221">
        <v>80587907</v>
      </c>
      <c r="H83" s="222">
        <v>145</v>
      </c>
      <c r="I83" s="223">
        <v>142</v>
      </c>
      <c r="J83" s="224">
        <v>80587907</v>
      </c>
      <c r="K83" s="225">
        <v>492</v>
      </c>
      <c r="L83" s="226">
        <v>488</v>
      </c>
      <c r="M83" s="221">
        <v>-1915379</v>
      </c>
      <c r="N83" s="222">
        <v>499</v>
      </c>
      <c r="O83" s="223">
        <v>494</v>
      </c>
      <c r="P83" s="224">
        <v>-34325249</v>
      </c>
      <c r="Q83" s="225">
        <v>32</v>
      </c>
      <c r="R83" s="226">
        <v>32</v>
      </c>
      <c r="S83" s="221">
        <v>138442385</v>
      </c>
      <c r="T83" s="222">
        <v>484</v>
      </c>
      <c r="U83" s="223">
        <v>482</v>
      </c>
      <c r="V83" s="224">
        <v>-7744412</v>
      </c>
      <c r="W83" s="225">
        <v>9</v>
      </c>
      <c r="X83" s="226">
        <v>9</v>
      </c>
      <c r="Y83" s="221">
        <v>63593</v>
      </c>
      <c r="Z83" s="222">
        <v>281</v>
      </c>
      <c r="AA83" s="223">
        <v>276</v>
      </c>
      <c r="AB83" s="224">
        <v>254</v>
      </c>
      <c r="AC83" s="227">
        <v>384</v>
      </c>
      <c r="AD83" s="219">
        <v>0</v>
      </c>
      <c r="AE83" s="228">
        <v>99.95</v>
      </c>
      <c r="AF83" s="229">
        <v>0.05</v>
      </c>
    </row>
    <row r="84" spans="1:32" s="3" customFormat="1" ht="18.75" customHeight="1">
      <c r="A84" s="29">
        <v>82</v>
      </c>
      <c r="B84" s="30">
        <v>77</v>
      </c>
      <c r="C84" s="31" t="s">
        <v>2207</v>
      </c>
      <c r="D84" s="32" t="s">
        <v>2208</v>
      </c>
      <c r="E84" s="42" t="s">
        <v>3813</v>
      </c>
      <c r="F84" s="44">
        <v>81</v>
      </c>
      <c r="G84" s="35">
        <v>80586989</v>
      </c>
      <c r="H84" s="36">
        <v>138</v>
      </c>
      <c r="I84" s="37">
        <v>135</v>
      </c>
      <c r="J84" s="38">
        <v>81314951</v>
      </c>
      <c r="K84" s="39">
        <v>239</v>
      </c>
      <c r="L84" s="40">
        <v>236</v>
      </c>
      <c r="M84" s="35">
        <v>12567801</v>
      </c>
      <c r="N84" s="36">
        <v>123</v>
      </c>
      <c r="O84" s="37">
        <v>120</v>
      </c>
      <c r="P84" s="38">
        <v>38290900</v>
      </c>
      <c r="Q84" s="39">
        <v>108</v>
      </c>
      <c r="R84" s="40">
        <v>106</v>
      </c>
      <c r="S84" s="35">
        <v>83432937</v>
      </c>
      <c r="T84" s="36">
        <v>151</v>
      </c>
      <c r="U84" s="37">
        <v>151</v>
      </c>
      <c r="V84" s="38">
        <v>4709974</v>
      </c>
      <c r="W84" s="39">
        <v>358</v>
      </c>
      <c r="X84" s="40">
        <v>357</v>
      </c>
      <c r="Y84" s="35">
        <v>1672</v>
      </c>
      <c r="Z84" s="36">
        <v>29</v>
      </c>
      <c r="AA84" s="37">
        <v>27</v>
      </c>
      <c r="AB84" s="38">
        <v>970</v>
      </c>
      <c r="AC84" s="94">
        <v>321</v>
      </c>
      <c r="AD84" s="42">
        <v>0</v>
      </c>
      <c r="AE84" s="34">
        <v>100</v>
      </c>
      <c r="AF84" s="43">
        <v>0</v>
      </c>
    </row>
    <row r="85" spans="1:32" s="3" customFormat="1" ht="18.75" customHeight="1">
      <c r="A85" s="230">
        <v>83</v>
      </c>
      <c r="B85" s="231">
        <v>162</v>
      </c>
      <c r="C85" s="232" t="s">
        <v>2209</v>
      </c>
      <c r="D85" s="233" t="s">
        <v>252</v>
      </c>
      <c r="E85" s="234" t="s">
        <v>3813</v>
      </c>
      <c r="F85" s="235">
        <v>82</v>
      </c>
      <c r="G85" s="236">
        <v>80513061</v>
      </c>
      <c r="H85" s="237">
        <v>144</v>
      </c>
      <c r="I85" s="238">
        <v>141</v>
      </c>
      <c r="J85" s="239">
        <v>80613060</v>
      </c>
      <c r="K85" s="240">
        <v>18</v>
      </c>
      <c r="L85" s="241">
        <v>18</v>
      </c>
      <c r="M85" s="236">
        <v>34867271</v>
      </c>
      <c r="N85" s="237">
        <v>260</v>
      </c>
      <c r="O85" s="238">
        <v>255</v>
      </c>
      <c r="P85" s="239">
        <v>20004632</v>
      </c>
      <c r="Q85" s="240">
        <v>198</v>
      </c>
      <c r="R85" s="241">
        <v>194</v>
      </c>
      <c r="S85" s="236">
        <v>58239307</v>
      </c>
      <c r="T85" s="237">
        <v>43</v>
      </c>
      <c r="U85" s="238">
        <v>43</v>
      </c>
      <c r="V85" s="239">
        <v>11938580</v>
      </c>
      <c r="W85" s="240">
        <v>293</v>
      </c>
      <c r="X85" s="241">
        <v>292</v>
      </c>
      <c r="Y85" s="236">
        <v>6411</v>
      </c>
      <c r="Z85" s="237">
        <v>163</v>
      </c>
      <c r="AA85" s="238">
        <v>161</v>
      </c>
      <c r="AB85" s="239">
        <v>413</v>
      </c>
      <c r="AC85" s="242">
        <v>382</v>
      </c>
      <c r="AD85" s="234">
        <v>0</v>
      </c>
      <c r="AE85" s="243">
        <v>50</v>
      </c>
      <c r="AF85" s="244">
        <v>50</v>
      </c>
    </row>
    <row r="86" spans="1:32" s="3" customFormat="1" ht="18.75" customHeight="1">
      <c r="A86" s="230">
        <v>84</v>
      </c>
      <c r="B86" s="231" t="s">
        <v>3813</v>
      </c>
      <c r="C86" s="232" t="s">
        <v>2210</v>
      </c>
      <c r="D86" s="233" t="s">
        <v>252</v>
      </c>
      <c r="E86" s="234" t="s">
        <v>3813</v>
      </c>
      <c r="F86" s="235">
        <v>83</v>
      </c>
      <c r="G86" s="236">
        <v>80436473</v>
      </c>
      <c r="H86" s="237">
        <v>146</v>
      </c>
      <c r="I86" s="238">
        <v>143</v>
      </c>
      <c r="J86" s="239">
        <v>80458285</v>
      </c>
      <c r="K86" s="240">
        <v>53</v>
      </c>
      <c r="L86" s="241">
        <v>53</v>
      </c>
      <c r="M86" s="236">
        <v>25576720</v>
      </c>
      <c r="N86" s="237">
        <v>26</v>
      </c>
      <c r="O86" s="238">
        <v>25</v>
      </c>
      <c r="P86" s="239">
        <v>86490582</v>
      </c>
      <c r="Q86" s="240">
        <v>42</v>
      </c>
      <c r="R86" s="241">
        <v>42</v>
      </c>
      <c r="S86" s="236">
        <v>120536993</v>
      </c>
      <c r="T86" s="237">
        <v>51</v>
      </c>
      <c r="U86" s="238">
        <v>51</v>
      </c>
      <c r="V86" s="239">
        <v>10684497</v>
      </c>
      <c r="W86" s="240" t="s">
        <v>3813</v>
      </c>
      <c r="X86" s="241" t="s">
        <v>3813</v>
      </c>
      <c r="Y86" s="263" t="s">
        <v>3813</v>
      </c>
      <c r="Z86" s="237">
        <v>20</v>
      </c>
      <c r="AA86" s="238">
        <v>19</v>
      </c>
      <c r="AB86" s="239">
        <v>1130</v>
      </c>
      <c r="AC86" s="242">
        <v>321</v>
      </c>
      <c r="AD86" s="234">
        <v>0</v>
      </c>
      <c r="AE86" s="243">
        <v>100</v>
      </c>
      <c r="AF86" s="244">
        <v>0</v>
      </c>
    </row>
    <row r="87" spans="1:32" s="3" customFormat="1" ht="18.75" customHeight="1">
      <c r="A87" s="245">
        <v>85</v>
      </c>
      <c r="B87" s="246">
        <v>103</v>
      </c>
      <c r="C87" s="247" t="s">
        <v>2211</v>
      </c>
      <c r="D87" s="248" t="s">
        <v>252</v>
      </c>
      <c r="E87" s="249" t="s">
        <v>3813</v>
      </c>
      <c r="F87" s="250">
        <v>84</v>
      </c>
      <c r="G87" s="251">
        <v>80434772</v>
      </c>
      <c r="H87" s="252">
        <v>87</v>
      </c>
      <c r="I87" s="253">
        <v>84</v>
      </c>
      <c r="J87" s="254">
        <v>91645133</v>
      </c>
      <c r="K87" s="255">
        <v>62</v>
      </c>
      <c r="L87" s="256">
        <v>62</v>
      </c>
      <c r="M87" s="251">
        <v>24162853</v>
      </c>
      <c r="N87" s="252">
        <v>86</v>
      </c>
      <c r="O87" s="253">
        <v>83</v>
      </c>
      <c r="P87" s="254">
        <v>47408066</v>
      </c>
      <c r="Q87" s="255">
        <v>141</v>
      </c>
      <c r="R87" s="256">
        <v>138</v>
      </c>
      <c r="S87" s="251">
        <v>73226270</v>
      </c>
      <c r="T87" s="252">
        <v>49</v>
      </c>
      <c r="U87" s="253">
        <v>49</v>
      </c>
      <c r="V87" s="254">
        <v>10965981</v>
      </c>
      <c r="W87" s="255">
        <v>231</v>
      </c>
      <c r="X87" s="256">
        <v>230</v>
      </c>
      <c r="Y87" s="251">
        <v>11350</v>
      </c>
      <c r="Z87" s="252">
        <v>217</v>
      </c>
      <c r="AA87" s="253">
        <v>214</v>
      </c>
      <c r="AB87" s="254">
        <v>330</v>
      </c>
      <c r="AC87" s="258">
        <v>383</v>
      </c>
      <c r="AD87" s="249">
        <v>0</v>
      </c>
      <c r="AE87" s="259">
        <v>79.209999999999994</v>
      </c>
      <c r="AF87" s="260">
        <v>20.79</v>
      </c>
    </row>
    <row r="88" spans="1:32" s="3" customFormat="1" ht="18.75" customHeight="1">
      <c r="A88" s="215">
        <v>86</v>
      </c>
      <c r="B88" s="216">
        <v>141</v>
      </c>
      <c r="C88" s="217" t="s">
        <v>2212</v>
      </c>
      <c r="D88" s="218" t="s">
        <v>252</v>
      </c>
      <c r="E88" s="219" t="s">
        <v>3813</v>
      </c>
      <c r="F88" s="220">
        <v>85</v>
      </c>
      <c r="G88" s="221">
        <v>80390394</v>
      </c>
      <c r="H88" s="222">
        <v>147</v>
      </c>
      <c r="I88" s="223">
        <v>144</v>
      </c>
      <c r="J88" s="224">
        <v>80390394</v>
      </c>
      <c r="K88" s="225">
        <v>118</v>
      </c>
      <c r="L88" s="226">
        <v>117</v>
      </c>
      <c r="M88" s="221">
        <v>19028798</v>
      </c>
      <c r="N88" s="222">
        <v>92</v>
      </c>
      <c r="O88" s="223">
        <v>89</v>
      </c>
      <c r="P88" s="224">
        <v>45206826</v>
      </c>
      <c r="Q88" s="225">
        <v>143</v>
      </c>
      <c r="R88" s="226">
        <v>140</v>
      </c>
      <c r="S88" s="221">
        <v>72491435</v>
      </c>
      <c r="T88" s="222">
        <v>65</v>
      </c>
      <c r="U88" s="223">
        <v>65</v>
      </c>
      <c r="V88" s="224">
        <v>8882337</v>
      </c>
      <c r="W88" s="225">
        <v>347</v>
      </c>
      <c r="X88" s="226">
        <v>346</v>
      </c>
      <c r="Y88" s="221">
        <v>2162</v>
      </c>
      <c r="Z88" s="222">
        <v>385</v>
      </c>
      <c r="AA88" s="223">
        <v>380</v>
      </c>
      <c r="AB88" s="224">
        <v>145</v>
      </c>
      <c r="AC88" s="227">
        <v>352</v>
      </c>
      <c r="AD88" s="219">
        <v>0</v>
      </c>
      <c r="AE88" s="228">
        <v>100</v>
      </c>
      <c r="AF88" s="229">
        <v>0</v>
      </c>
    </row>
    <row r="89" spans="1:32" s="3" customFormat="1" ht="18.75" customHeight="1">
      <c r="A89" s="230">
        <v>87</v>
      </c>
      <c r="B89" s="231">
        <v>112</v>
      </c>
      <c r="C89" s="232" t="s">
        <v>2213</v>
      </c>
      <c r="D89" s="233" t="s">
        <v>252</v>
      </c>
      <c r="E89" s="234" t="s">
        <v>3813</v>
      </c>
      <c r="F89" s="235">
        <v>86</v>
      </c>
      <c r="G89" s="236">
        <v>80281777</v>
      </c>
      <c r="H89" s="237">
        <v>91</v>
      </c>
      <c r="I89" s="238">
        <v>88</v>
      </c>
      <c r="J89" s="239">
        <v>90697678</v>
      </c>
      <c r="K89" s="240">
        <v>40</v>
      </c>
      <c r="L89" s="241">
        <v>40</v>
      </c>
      <c r="M89" s="236">
        <v>28232409</v>
      </c>
      <c r="N89" s="237">
        <v>14</v>
      </c>
      <c r="O89" s="238">
        <v>14</v>
      </c>
      <c r="P89" s="239">
        <v>114794134</v>
      </c>
      <c r="Q89" s="240">
        <v>24</v>
      </c>
      <c r="R89" s="241">
        <v>24</v>
      </c>
      <c r="S89" s="236">
        <v>168408788</v>
      </c>
      <c r="T89" s="237">
        <v>427</v>
      </c>
      <c r="U89" s="238">
        <v>426</v>
      </c>
      <c r="V89" s="239">
        <v>187348</v>
      </c>
      <c r="W89" s="240">
        <v>416</v>
      </c>
      <c r="X89" s="241">
        <v>415</v>
      </c>
      <c r="Y89" s="236">
        <v>128</v>
      </c>
      <c r="Z89" s="237">
        <v>108</v>
      </c>
      <c r="AA89" s="238">
        <v>106</v>
      </c>
      <c r="AB89" s="239">
        <v>532</v>
      </c>
      <c r="AC89" s="242">
        <v>210</v>
      </c>
      <c r="AD89" s="234">
        <v>0</v>
      </c>
      <c r="AE89" s="243">
        <v>100</v>
      </c>
      <c r="AF89" s="244">
        <v>0</v>
      </c>
    </row>
    <row r="90" spans="1:32" s="3" customFormat="1" ht="18.75" customHeight="1">
      <c r="A90" s="29">
        <v>88</v>
      </c>
      <c r="B90" s="30">
        <v>222</v>
      </c>
      <c r="C90" s="31" t="s">
        <v>2214</v>
      </c>
      <c r="D90" s="32" t="s">
        <v>3782</v>
      </c>
      <c r="E90" s="42" t="s">
        <v>3813</v>
      </c>
      <c r="F90" s="44">
        <v>87</v>
      </c>
      <c r="G90" s="35">
        <v>80127322</v>
      </c>
      <c r="H90" s="36">
        <v>112</v>
      </c>
      <c r="I90" s="37">
        <v>109</v>
      </c>
      <c r="J90" s="38">
        <v>86480265</v>
      </c>
      <c r="K90" s="39">
        <v>85</v>
      </c>
      <c r="L90" s="40">
        <v>85</v>
      </c>
      <c r="M90" s="35">
        <v>21720972</v>
      </c>
      <c r="N90" s="36">
        <v>181</v>
      </c>
      <c r="O90" s="37">
        <v>177</v>
      </c>
      <c r="P90" s="38">
        <v>28038711</v>
      </c>
      <c r="Q90" s="39">
        <v>139</v>
      </c>
      <c r="R90" s="40">
        <v>136</v>
      </c>
      <c r="S90" s="35">
        <v>74162077</v>
      </c>
      <c r="T90" s="36">
        <v>142</v>
      </c>
      <c r="U90" s="37">
        <v>142</v>
      </c>
      <c r="V90" s="38">
        <v>4947405</v>
      </c>
      <c r="W90" s="39">
        <v>75</v>
      </c>
      <c r="X90" s="40">
        <v>74</v>
      </c>
      <c r="Y90" s="35">
        <v>35624</v>
      </c>
      <c r="Z90" s="36">
        <v>110</v>
      </c>
      <c r="AA90" s="37">
        <v>108</v>
      </c>
      <c r="AB90" s="38">
        <v>525</v>
      </c>
      <c r="AC90" s="94">
        <v>210</v>
      </c>
      <c r="AD90" s="42">
        <v>0</v>
      </c>
      <c r="AE90" s="34">
        <v>100</v>
      </c>
      <c r="AF90" s="43">
        <v>0</v>
      </c>
    </row>
    <row r="91" spans="1:32" s="3" customFormat="1" ht="18.75" customHeight="1">
      <c r="A91" s="230">
        <v>89</v>
      </c>
      <c r="B91" s="231">
        <v>135</v>
      </c>
      <c r="C91" s="232" t="s">
        <v>2215</v>
      </c>
      <c r="D91" s="233" t="s">
        <v>252</v>
      </c>
      <c r="E91" s="234" t="s">
        <v>3813</v>
      </c>
      <c r="F91" s="235">
        <v>88</v>
      </c>
      <c r="G91" s="236">
        <v>80065293</v>
      </c>
      <c r="H91" s="237">
        <v>103</v>
      </c>
      <c r="I91" s="238">
        <v>100</v>
      </c>
      <c r="J91" s="239">
        <v>88830547</v>
      </c>
      <c r="K91" s="240">
        <v>121</v>
      </c>
      <c r="L91" s="241">
        <v>120</v>
      </c>
      <c r="M91" s="236">
        <v>18836958</v>
      </c>
      <c r="N91" s="237">
        <v>103</v>
      </c>
      <c r="O91" s="238">
        <v>100</v>
      </c>
      <c r="P91" s="239">
        <v>42273541</v>
      </c>
      <c r="Q91" s="240">
        <v>179</v>
      </c>
      <c r="R91" s="241">
        <v>176</v>
      </c>
      <c r="S91" s="236">
        <v>62968626</v>
      </c>
      <c r="T91" s="237">
        <v>103</v>
      </c>
      <c r="U91" s="238">
        <v>103</v>
      </c>
      <c r="V91" s="239">
        <v>6454825</v>
      </c>
      <c r="W91" s="240">
        <v>287</v>
      </c>
      <c r="X91" s="241">
        <v>286</v>
      </c>
      <c r="Y91" s="236">
        <v>6895</v>
      </c>
      <c r="Z91" s="237">
        <v>87</v>
      </c>
      <c r="AA91" s="238">
        <v>85</v>
      </c>
      <c r="AB91" s="239">
        <v>618</v>
      </c>
      <c r="AC91" s="242">
        <v>383</v>
      </c>
      <c r="AD91" s="234">
        <v>0</v>
      </c>
      <c r="AE91" s="243">
        <v>100</v>
      </c>
      <c r="AF91" s="244">
        <v>0</v>
      </c>
    </row>
    <row r="92" spans="1:32" s="3" customFormat="1" ht="18.75" customHeight="1">
      <c r="A92" s="45">
        <v>90</v>
      </c>
      <c r="B92" s="67" t="s">
        <v>3813</v>
      </c>
      <c r="C92" s="47" t="s">
        <v>727</v>
      </c>
      <c r="D92" s="48" t="s">
        <v>3779</v>
      </c>
      <c r="E92" s="49" t="s">
        <v>3813</v>
      </c>
      <c r="F92" s="50">
        <v>89</v>
      </c>
      <c r="G92" s="51">
        <v>80024099</v>
      </c>
      <c r="H92" s="52">
        <v>122</v>
      </c>
      <c r="I92" s="53">
        <v>119</v>
      </c>
      <c r="J92" s="54">
        <v>84445606</v>
      </c>
      <c r="K92" s="55">
        <v>71</v>
      </c>
      <c r="L92" s="56">
        <v>71</v>
      </c>
      <c r="M92" s="51">
        <v>23140161</v>
      </c>
      <c r="N92" s="52">
        <v>16</v>
      </c>
      <c r="O92" s="53">
        <v>16</v>
      </c>
      <c r="P92" s="54">
        <v>106587565</v>
      </c>
      <c r="Q92" s="55">
        <v>28</v>
      </c>
      <c r="R92" s="56">
        <v>28</v>
      </c>
      <c r="S92" s="51">
        <v>152730062</v>
      </c>
      <c r="T92" s="52">
        <v>337</v>
      </c>
      <c r="U92" s="53">
        <v>336</v>
      </c>
      <c r="V92" s="54">
        <v>1091368</v>
      </c>
      <c r="W92" s="55">
        <v>144</v>
      </c>
      <c r="X92" s="56">
        <v>143</v>
      </c>
      <c r="Y92" s="51">
        <v>21500</v>
      </c>
      <c r="Z92" s="52">
        <v>66</v>
      </c>
      <c r="AA92" s="53">
        <v>64</v>
      </c>
      <c r="AB92" s="54">
        <v>690</v>
      </c>
      <c r="AC92" s="95">
        <v>321</v>
      </c>
      <c r="AD92" s="49">
        <v>0</v>
      </c>
      <c r="AE92" s="57">
        <v>100</v>
      </c>
      <c r="AF92" s="58">
        <v>0</v>
      </c>
    </row>
    <row r="93" spans="1:32" s="3" customFormat="1" ht="18.75" customHeight="1">
      <c r="A93" s="215">
        <v>91</v>
      </c>
      <c r="B93" s="216" t="s">
        <v>3813</v>
      </c>
      <c r="C93" s="217" t="s">
        <v>1784</v>
      </c>
      <c r="D93" s="218" t="s">
        <v>252</v>
      </c>
      <c r="E93" s="219" t="s">
        <v>3813</v>
      </c>
      <c r="F93" s="220">
        <v>90</v>
      </c>
      <c r="G93" s="221">
        <v>80016249</v>
      </c>
      <c r="H93" s="222">
        <v>30</v>
      </c>
      <c r="I93" s="223">
        <v>29</v>
      </c>
      <c r="J93" s="224">
        <v>106567613</v>
      </c>
      <c r="K93" s="225">
        <v>97</v>
      </c>
      <c r="L93" s="226">
        <v>96</v>
      </c>
      <c r="M93" s="221">
        <v>20757911</v>
      </c>
      <c r="N93" s="222">
        <v>202</v>
      </c>
      <c r="O93" s="223">
        <v>198</v>
      </c>
      <c r="P93" s="224">
        <v>25615380</v>
      </c>
      <c r="Q93" s="225">
        <v>202</v>
      </c>
      <c r="R93" s="226">
        <v>198</v>
      </c>
      <c r="S93" s="221">
        <v>56927836</v>
      </c>
      <c r="T93" s="222">
        <v>417</v>
      </c>
      <c r="U93" s="223">
        <v>416</v>
      </c>
      <c r="V93" s="224">
        <v>253180</v>
      </c>
      <c r="W93" s="225">
        <v>19</v>
      </c>
      <c r="X93" s="226">
        <v>19</v>
      </c>
      <c r="Y93" s="221">
        <v>53023</v>
      </c>
      <c r="Z93" s="222">
        <v>3</v>
      </c>
      <c r="AA93" s="223">
        <v>2</v>
      </c>
      <c r="AB93" s="224">
        <v>1852</v>
      </c>
      <c r="AC93" s="227">
        <v>322</v>
      </c>
      <c r="AD93" s="219">
        <v>0</v>
      </c>
      <c r="AE93" s="228">
        <v>100</v>
      </c>
      <c r="AF93" s="229">
        <v>0</v>
      </c>
    </row>
    <row r="94" spans="1:32" s="3" customFormat="1" ht="18.75" customHeight="1">
      <c r="A94" s="29">
        <v>92</v>
      </c>
      <c r="B94" s="30" t="s">
        <v>3813</v>
      </c>
      <c r="C94" s="31" t="s">
        <v>1785</v>
      </c>
      <c r="D94" s="32" t="s">
        <v>3779</v>
      </c>
      <c r="E94" s="42" t="s">
        <v>3813</v>
      </c>
      <c r="F94" s="44">
        <v>91</v>
      </c>
      <c r="G94" s="35">
        <v>79736537</v>
      </c>
      <c r="H94" s="36">
        <v>117</v>
      </c>
      <c r="I94" s="37">
        <v>114</v>
      </c>
      <c r="J94" s="38">
        <v>85730372</v>
      </c>
      <c r="K94" s="39">
        <v>26</v>
      </c>
      <c r="L94" s="40">
        <v>26</v>
      </c>
      <c r="M94" s="35">
        <v>31296666</v>
      </c>
      <c r="N94" s="36">
        <v>134</v>
      </c>
      <c r="O94" s="37">
        <v>131</v>
      </c>
      <c r="P94" s="38">
        <v>36137850</v>
      </c>
      <c r="Q94" s="39">
        <v>136</v>
      </c>
      <c r="R94" s="40">
        <v>133</v>
      </c>
      <c r="S94" s="35">
        <v>75161964</v>
      </c>
      <c r="T94" s="36">
        <v>364</v>
      </c>
      <c r="U94" s="37">
        <v>363</v>
      </c>
      <c r="V94" s="38">
        <v>851305</v>
      </c>
      <c r="W94" s="39">
        <v>186</v>
      </c>
      <c r="X94" s="40">
        <v>185</v>
      </c>
      <c r="Y94" s="35">
        <v>16790</v>
      </c>
      <c r="Z94" s="36">
        <v>34</v>
      </c>
      <c r="AA94" s="37">
        <v>32</v>
      </c>
      <c r="AB94" s="38">
        <v>900</v>
      </c>
      <c r="AC94" s="94">
        <v>321</v>
      </c>
      <c r="AD94" s="42">
        <v>0</v>
      </c>
      <c r="AE94" s="34">
        <v>19</v>
      </c>
      <c r="AF94" s="43">
        <v>81</v>
      </c>
    </row>
    <row r="95" spans="1:32" s="3" customFormat="1" ht="18.75" customHeight="1">
      <c r="A95" s="230">
        <v>93</v>
      </c>
      <c r="B95" s="231">
        <v>86</v>
      </c>
      <c r="C95" s="232" t="s">
        <v>1786</v>
      </c>
      <c r="D95" s="233" t="s">
        <v>252</v>
      </c>
      <c r="E95" s="234" t="s">
        <v>3813</v>
      </c>
      <c r="F95" s="235">
        <v>92</v>
      </c>
      <c r="G95" s="236">
        <v>79576735</v>
      </c>
      <c r="H95" s="237">
        <v>140</v>
      </c>
      <c r="I95" s="238">
        <v>137</v>
      </c>
      <c r="J95" s="239">
        <v>81227061</v>
      </c>
      <c r="K95" s="240">
        <v>289</v>
      </c>
      <c r="L95" s="241">
        <v>286</v>
      </c>
      <c r="M95" s="236">
        <v>10025932</v>
      </c>
      <c r="N95" s="237">
        <v>149</v>
      </c>
      <c r="O95" s="238">
        <v>146</v>
      </c>
      <c r="P95" s="239">
        <v>33200287</v>
      </c>
      <c r="Q95" s="240">
        <v>225</v>
      </c>
      <c r="R95" s="241">
        <v>221</v>
      </c>
      <c r="S95" s="236">
        <v>53282649</v>
      </c>
      <c r="T95" s="237">
        <v>374</v>
      </c>
      <c r="U95" s="238">
        <v>373</v>
      </c>
      <c r="V95" s="239">
        <v>717862</v>
      </c>
      <c r="W95" s="240">
        <v>97</v>
      </c>
      <c r="X95" s="241">
        <v>96</v>
      </c>
      <c r="Y95" s="236">
        <v>31041</v>
      </c>
      <c r="Z95" s="237">
        <v>49</v>
      </c>
      <c r="AA95" s="238">
        <v>47</v>
      </c>
      <c r="AB95" s="239">
        <v>751</v>
      </c>
      <c r="AC95" s="242">
        <v>311</v>
      </c>
      <c r="AD95" s="234">
        <v>0</v>
      </c>
      <c r="AE95" s="243">
        <v>100</v>
      </c>
      <c r="AF95" s="244">
        <v>0</v>
      </c>
    </row>
    <row r="96" spans="1:32" s="3" customFormat="1" ht="18.75" customHeight="1">
      <c r="A96" s="230">
        <v>94</v>
      </c>
      <c r="B96" s="231" t="s">
        <v>3813</v>
      </c>
      <c r="C96" s="232" t="s">
        <v>1787</v>
      </c>
      <c r="D96" s="233" t="s">
        <v>252</v>
      </c>
      <c r="E96" s="234" t="s">
        <v>3813</v>
      </c>
      <c r="F96" s="235">
        <v>93</v>
      </c>
      <c r="G96" s="236">
        <v>79550719</v>
      </c>
      <c r="H96" s="237">
        <v>151</v>
      </c>
      <c r="I96" s="238">
        <v>148</v>
      </c>
      <c r="J96" s="239">
        <v>79804989</v>
      </c>
      <c r="K96" s="240">
        <v>108</v>
      </c>
      <c r="L96" s="241">
        <v>107</v>
      </c>
      <c r="M96" s="236">
        <v>20037662</v>
      </c>
      <c r="N96" s="237">
        <v>99</v>
      </c>
      <c r="O96" s="238">
        <v>96</v>
      </c>
      <c r="P96" s="239">
        <v>43342139</v>
      </c>
      <c r="Q96" s="240">
        <v>66</v>
      </c>
      <c r="R96" s="241">
        <v>64</v>
      </c>
      <c r="S96" s="236">
        <v>105447265</v>
      </c>
      <c r="T96" s="237">
        <v>483</v>
      </c>
      <c r="U96" s="238">
        <v>481</v>
      </c>
      <c r="V96" s="239">
        <v>-7681937</v>
      </c>
      <c r="W96" s="240">
        <v>157</v>
      </c>
      <c r="X96" s="241">
        <v>156</v>
      </c>
      <c r="Y96" s="236">
        <v>20329</v>
      </c>
      <c r="Z96" s="237">
        <v>41</v>
      </c>
      <c r="AA96" s="238">
        <v>39</v>
      </c>
      <c r="AB96" s="239">
        <v>832</v>
      </c>
      <c r="AC96" s="242">
        <v>321</v>
      </c>
      <c r="AD96" s="234">
        <v>0</v>
      </c>
      <c r="AE96" s="243">
        <v>100</v>
      </c>
      <c r="AF96" s="244">
        <v>0</v>
      </c>
    </row>
    <row r="97" spans="1:32" s="3" customFormat="1" ht="18.75" customHeight="1">
      <c r="A97" s="45">
        <v>95</v>
      </c>
      <c r="B97" s="46" t="s">
        <v>3813</v>
      </c>
      <c r="C97" s="47" t="s">
        <v>1788</v>
      </c>
      <c r="D97" s="48" t="s">
        <v>1789</v>
      </c>
      <c r="E97" s="49" t="s">
        <v>3813</v>
      </c>
      <c r="F97" s="50">
        <v>94</v>
      </c>
      <c r="G97" s="51">
        <v>79463441</v>
      </c>
      <c r="H97" s="52">
        <v>143</v>
      </c>
      <c r="I97" s="53">
        <v>140</v>
      </c>
      <c r="J97" s="54">
        <v>80768750</v>
      </c>
      <c r="K97" s="55">
        <v>119</v>
      </c>
      <c r="L97" s="56">
        <v>118</v>
      </c>
      <c r="M97" s="51">
        <v>18919920</v>
      </c>
      <c r="N97" s="52">
        <v>54</v>
      </c>
      <c r="O97" s="53">
        <v>52</v>
      </c>
      <c r="P97" s="54">
        <v>63430255</v>
      </c>
      <c r="Q97" s="55">
        <v>82</v>
      </c>
      <c r="R97" s="56">
        <v>80</v>
      </c>
      <c r="S97" s="51">
        <v>99252082</v>
      </c>
      <c r="T97" s="52">
        <v>473</v>
      </c>
      <c r="U97" s="53">
        <v>471</v>
      </c>
      <c r="V97" s="54">
        <v>-1932107</v>
      </c>
      <c r="W97" s="55">
        <v>100</v>
      </c>
      <c r="X97" s="56">
        <v>99</v>
      </c>
      <c r="Y97" s="51">
        <v>30620</v>
      </c>
      <c r="Z97" s="52">
        <v>80</v>
      </c>
      <c r="AA97" s="53">
        <v>78</v>
      </c>
      <c r="AB97" s="54">
        <v>647</v>
      </c>
      <c r="AC97" s="95">
        <v>361</v>
      </c>
      <c r="AD97" s="49">
        <v>0</v>
      </c>
      <c r="AE97" s="57">
        <v>100</v>
      </c>
      <c r="AF97" s="58">
        <v>0</v>
      </c>
    </row>
    <row r="98" spans="1:32" s="3" customFormat="1" ht="18.75" customHeight="1">
      <c r="A98" s="215">
        <v>96</v>
      </c>
      <c r="B98" s="216">
        <v>32</v>
      </c>
      <c r="C98" s="217" t="s">
        <v>1790</v>
      </c>
      <c r="D98" s="218" t="s">
        <v>252</v>
      </c>
      <c r="E98" s="219" t="s">
        <v>3813</v>
      </c>
      <c r="F98" s="220">
        <v>95</v>
      </c>
      <c r="G98" s="221">
        <v>79452099</v>
      </c>
      <c r="H98" s="222">
        <v>152</v>
      </c>
      <c r="I98" s="223">
        <v>149</v>
      </c>
      <c r="J98" s="224">
        <v>79733485</v>
      </c>
      <c r="K98" s="225">
        <v>208</v>
      </c>
      <c r="L98" s="226">
        <v>205</v>
      </c>
      <c r="M98" s="221">
        <v>13515051</v>
      </c>
      <c r="N98" s="222">
        <v>122</v>
      </c>
      <c r="O98" s="223">
        <v>119</v>
      </c>
      <c r="P98" s="224">
        <v>38870156</v>
      </c>
      <c r="Q98" s="225">
        <v>264</v>
      </c>
      <c r="R98" s="226">
        <v>260</v>
      </c>
      <c r="S98" s="221">
        <v>46851779</v>
      </c>
      <c r="T98" s="222">
        <v>126</v>
      </c>
      <c r="U98" s="223">
        <v>126</v>
      </c>
      <c r="V98" s="224">
        <v>5615978</v>
      </c>
      <c r="W98" s="225">
        <v>5</v>
      </c>
      <c r="X98" s="226">
        <v>5</v>
      </c>
      <c r="Y98" s="221">
        <v>65684</v>
      </c>
      <c r="Z98" s="222">
        <v>153</v>
      </c>
      <c r="AA98" s="223">
        <v>151</v>
      </c>
      <c r="AB98" s="224">
        <v>426</v>
      </c>
      <c r="AC98" s="227">
        <v>322</v>
      </c>
      <c r="AD98" s="219">
        <v>0</v>
      </c>
      <c r="AE98" s="228">
        <v>100</v>
      </c>
      <c r="AF98" s="229">
        <v>0</v>
      </c>
    </row>
    <row r="99" spans="1:32" s="3" customFormat="1" ht="18.75" customHeight="1">
      <c r="A99" s="230">
        <v>97</v>
      </c>
      <c r="B99" s="231">
        <v>24</v>
      </c>
      <c r="C99" s="232" t="s">
        <v>1791</v>
      </c>
      <c r="D99" s="233" t="s">
        <v>252</v>
      </c>
      <c r="E99" s="234" t="s">
        <v>3813</v>
      </c>
      <c r="F99" s="235">
        <v>96</v>
      </c>
      <c r="G99" s="236">
        <v>79363298</v>
      </c>
      <c r="H99" s="237">
        <v>115</v>
      </c>
      <c r="I99" s="238">
        <v>112</v>
      </c>
      <c r="J99" s="239">
        <v>85901350</v>
      </c>
      <c r="K99" s="240">
        <v>60</v>
      </c>
      <c r="L99" s="241">
        <v>60</v>
      </c>
      <c r="M99" s="236">
        <v>24370860</v>
      </c>
      <c r="N99" s="237">
        <v>69</v>
      </c>
      <c r="O99" s="238">
        <v>67</v>
      </c>
      <c r="P99" s="239">
        <v>55483256</v>
      </c>
      <c r="Q99" s="240">
        <v>41</v>
      </c>
      <c r="R99" s="241">
        <v>41</v>
      </c>
      <c r="S99" s="236">
        <v>120635693</v>
      </c>
      <c r="T99" s="237">
        <v>367</v>
      </c>
      <c r="U99" s="238">
        <v>366</v>
      </c>
      <c r="V99" s="239">
        <v>831178</v>
      </c>
      <c r="W99" s="240">
        <v>11</v>
      </c>
      <c r="X99" s="241">
        <v>11</v>
      </c>
      <c r="Y99" s="236">
        <v>61707</v>
      </c>
      <c r="Z99" s="237">
        <v>18</v>
      </c>
      <c r="AA99" s="238">
        <v>17</v>
      </c>
      <c r="AB99" s="239">
        <v>1171</v>
      </c>
      <c r="AC99" s="242">
        <v>322</v>
      </c>
      <c r="AD99" s="234">
        <v>0</v>
      </c>
      <c r="AE99" s="243">
        <v>100</v>
      </c>
      <c r="AF99" s="244">
        <v>0</v>
      </c>
    </row>
    <row r="100" spans="1:32" s="3" customFormat="1" ht="18.75" customHeight="1">
      <c r="A100" s="230">
        <v>98</v>
      </c>
      <c r="B100" s="231">
        <v>43</v>
      </c>
      <c r="C100" s="232" t="s">
        <v>2665</v>
      </c>
      <c r="D100" s="233" t="s">
        <v>252</v>
      </c>
      <c r="E100" s="267" t="s">
        <v>3813</v>
      </c>
      <c r="F100" s="243">
        <v>97</v>
      </c>
      <c r="G100" s="236">
        <v>79286602</v>
      </c>
      <c r="H100" s="237">
        <v>142</v>
      </c>
      <c r="I100" s="238">
        <v>139</v>
      </c>
      <c r="J100" s="239">
        <v>81038642</v>
      </c>
      <c r="K100" s="240" t="s">
        <v>3813</v>
      </c>
      <c r="L100" s="241" t="s">
        <v>3813</v>
      </c>
      <c r="M100" s="263" t="s">
        <v>3813</v>
      </c>
      <c r="N100" s="237" t="s">
        <v>3813</v>
      </c>
      <c r="O100" s="238" t="s">
        <v>3813</v>
      </c>
      <c r="P100" s="264" t="s">
        <v>3813</v>
      </c>
      <c r="Q100" s="240">
        <v>405</v>
      </c>
      <c r="R100" s="241">
        <v>401</v>
      </c>
      <c r="S100" s="236">
        <v>28132738</v>
      </c>
      <c r="T100" s="237" t="s">
        <v>3813</v>
      </c>
      <c r="U100" s="238" t="s">
        <v>3813</v>
      </c>
      <c r="V100" s="264" t="s">
        <v>3813</v>
      </c>
      <c r="W100" s="240">
        <v>13</v>
      </c>
      <c r="X100" s="241">
        <v>13</v>
      </c>
      <c r="Y100" s="236">
        <v>59832</v>
      </c>
      <c r="Z100" s="237">
        <v>54</v>
      </c>
      <c r="AA100" s="238">
        <v>52</v>
      </c>
      <c r="AB100" s="239">
        <v>740</v>
      </c>
      <c r="AC100" s="242">
        <v>322</v>
      </c>
      <c r="AD100" s="234">
        <v>0</v>
      </c>
      <c r="AE100" s="243">
        <v>100</v>
      </c>
      <c r="AF100" s="244">
        <v>0</v>
      </c>
    </row>
    <row r="101" spans="1:32" s="3" customFormat="1" ht="18.75" customHeight="1">
      <c r="A101" s="29">
        <v>99</v>
      </c>
      <c r="B101" s="64">
        <v>37</v>
      </c>
      <c r="C101" s="31" t="s">
        <v>2666</v>
      </c>
      <c r="D101" s="32" t="s">
        <v>3782</v>
      </c>
      <c r="E101" s="42" t="s">
        <v>3813</v>
      </c>
      <c r="F101" s="44">
        <v>98</v>
      </c>
      <c r="G101" s="35">
        <v>78841490</v>
      </c>
      <c r="H101" s="36">
        <v>40</v>
      </c>
      <c r="I101" s="37">
        <v>39</v>
      </c>
      <c r="J101" s="38">
        <v>100800633</v>
      </c>
      <c r="K101" s="39">
        <v>354</v>
      </c>
      <c r="L101" s="40">
        <v>351</v>
      </c>
      <c r="M101" s="35">
        <v>7500262</v>
      </c>
      <c r="N101" s="36">
        <v>316</v>
      </c>
      <c r="O101" s="37">
        <v>311</v>
      </c>
      <c r="P101" s="38">
        <v>15687423</v>
      </c>
      <c r="Q101" s="39">
        <v>214</v>
      </c>
      <c r="R101" s="40">
        <v>210</v>
      </c>
      <c r="S101" s="35">
        <v>54665768</v>
      </c>
      <c r="T101" s="36">
        <v>375</v>
      </c>
      <c r="U101" s="37">
        <v>374</v>
      </c>
      <c r="V101" s="38">
        <v>715090</v>
      </c>
      <c r="W101" s="39">
        <v>54</v>
      </c>
      <c r="X101" s="40">
        <v>54</v>
      </c>
      <c r="Y101" s="35">
        <v>38571</v>
      </c>
      <c r="Z101" s="36">
        <v>139</v>
      </c>
      <c r="AA101" s="37">
        <v>137</v>
      </c>
      <c r="AB101" s="38">
        <v>447</v>
      </c>
      <c r="AC101" s="94">
        <v>321</v>
      </c>
      <c r="AD101" s="42">
        <v>0</v>
      </c>
      <c r="AE101" s="34">
        <v>100</v>
      </c>
      <c r="AF101" s="43">
        <v>0</v>
      </c>
    </row>
    <row r="102" spans="1:32" s="3" customFormat="1" ht="18.75" customHeight="1">
      <c r="A102" s="45">
        <v>100</v>
      </c>
      <c r="B102" s="46">
        <v>118</v>
      </c>
      <c r="C102" s="47" t="s">
        <v>2667</v>
      </c>
      <c r="D102" s="48" t="s">
        <v>2668</v>
      </c>
      <c r="E102" s="49" t="s">
        <v>3813</v>
      </c>
      <c r="F102" s="50">
        <v>99</v>
      </c>
      <c r="G102" s="51">
        <v>78654090</v>
      </c>
      <c r="H102" s="52">
        <v>61</v>
      </c>
      <c r="I102" s="53">
        <v>59</v>
      </c>
      <c r="J102" s="54">
        <v>95548364</v>
      </c>
      <c r="K102" s="55">
        <v>20</v>
      </c>
      <c r="L102" s="56">
        <v>20</v>
      </c>
      <c r="M102" s="51">
        <v>34322437</v>
      </c>
      <c r="N102" s="52">
        <v>23</v>
      </c>
      <c r="O102" s="53">
        <v>22</v>
      </c>
      <c r="P102" s="54">
        <v>89392952</v>
      </c>
      <c r="Q102" s="55">
        <v>21</v>
      </c>
      <c r="R102" s="56">
        <v>21</v>
      </c>
      <c r="S102" s="51">
        <v>182032310</v>
      </c>
      <c r="T102" s="52">
        <v>74</v>
      </c>
      <c r="U102" s="53">
        <v>74</v>
      </c>
      <c r="V102" s="54">
        <v>8120966</v>
      </c>
      <c r="W102" s="55">
        <v>228</v>
      </c>
      <c r="X102" s="56">
        <v>227</v>
      </c>
      <c r="Y102" s="51">
        <v>11659</v>
      </c>
      <c r="Z102" s="52">
        <v>55</v>
      </c>
      <c r="AA102" s="53">
        <v>53</v>
      </c>
      <c r="AB102" s="54">
        <v>734</v>
      </c>
      <c r="AC102" s="95">
        <v>321</v>
      </c>
      <c r="AD102" s="49">
        <v>0</v>
      </c>
      <c r="AE102" s="57">
        <v>100</v>
      </c>
      <c r="AF102" s="58">
        <v>0</v>
      </c>
    </row>
    <row r="103" spans="1:32" s="3" customFormat="1" ht="18.75" customHeight="1">
      <c r="A103" s="215">
        <v>101</v>
      </c>
      <c r="B103" s="216">
        <v>427</v>
      </c>
      <c r="C103" s="217" t="s">
        <v>2669</v>
      </c>
      <c r="D103" s="218" t="s">
        <v>252</v>
      </c>
      <c r="E103" s="219" t="s">
        <v>3813</v>
      </c>
      <c r="F103" s="220">
        <v>100</v>
      </c>
      <c r="G103" s="221">
        <v>78632300</v>
      </c>
      <c r="H103" s="222">
        <v>154</v>
      </c>
      <c r="I103" s="223">
        <v>151</v>
      </c>
      <c r="J103" s="224">
        <v>79003903</v>
      </c>
      <c r="K103" s="225">
        <v>3</v>
      </c>
      <c r="L103" s="226">
        <v>3</v>
      </c>
      <c r="M103" s="221">
        <v>52714398</v>
      </c>
      <c r="N103" s="222">
        <v>9</v>
      </c>
      <c r="O103" s="223">
        <v>9</v>
      </c>
      <c r="P103" s="224">
        <v>142287425</v>
      </c>
      <c r="Q103" s="225">
        <v>14</v>
      </c>
      <c r="R103" s="226">
        <v>14</v>
      </c>
      <c r="S103" s="221">
        <v>193269847</v>
      </c>
      <c r="T103" s="222">
        <v>10</v>
      </c>
      <c r="U103" s="223">
        <v>10</v>
      </c>
      <c r="V103" s="224">
        <v>23141747</v>
      </c>
      <c r="W103" s="225">
        <v>12</v>
      </c>
      <c r="X103" s="226">
        <v>12</v>
      </c>
      <c r="Y103" s="221">
        <v>61039</v>
      </c>
      <c r="Z103" s="222">
        <v>178</v>
      </c>
      <c r="AA103" s="223">
        <v>176</v>
      </c>
      <c r="AB103" s="224">
        <v>386</v>
      </c>
      <c r="AC103" s="227">
        <v>210</v>
      </c>
      <c r="AD103" s="219">
        <v>0</v>
      </c>
      <c r="AE103" s="228">
        <v>100</v>
      </c>
      <c r="AF103" s="229">
        <v>0</v>
      </c>
    </row>
    <row r="104" spans="1:32" s="3" customFormat="1" ht="18.75" customHeight="1">
      <c r="A104" s="29">
        <v>102</v>
      </c>
      <c r="B104" s="30" t="s">
        <v>3813</v>
      </c>
      <c r="C104" s="31" t="s">
        <v>2670</v>
      </c>
      <c r="D104" s="32" t="s">
        <v>2668</v>
      </c>
      <c r="E104" s="42" t="s">
        <v>3813</v>
      </c>
      <c r="F104" s="44">
        <v>101</v>
      </c>
      <c r="G104" s="35">
        <v>78543879</v>
      </c>
      <c r="H104" s="36">
        <v>119</v>
      </c>
      <c r="I104" s="37">
        <v>116</v>
      </c>
      <c r="J104" s="38">
        <v>85374037</v>
      </c>
      <c r="K104" s="39">
        <v>37</v>
      </c>
      <c r="L104" s="40">
        <v>37</v>
      </c>
      <c r="M104" s="35">
        <v>28509700</v>
      </c>
      <c r="N104" s="36">
        <v>112</v>
      </c>
      <c r="O104" s="37">
        <v>109</v>
      </c>
      <c r="P104" s="38">
        <v>41067491</v>
      </c>
      <c r="Q104" s="39">
        <v>161</v>
      </c>
      <c r="R104" s="40">
        <v>158</v>
      </c>
      <c r="S104" s="35">
        <v>69979222</v>
      </c>
      <c r="T104" s="36">
        <v>75</v>
      </c>
      <c r="U104" s="37">
        <v>75</v>
      </c>
      <c r="V104" s="38">
        <v>8108387</v>
      </c>
      <c r="W104" s="39">
        <v>336</v>
      </c>
      <c r="X104" s="40">
        <v>335</v>
      </c>
      <c r="Y104" s="35">
        <v>2933</v>
      </c>
      <c r="Z104" s="36">
        <v>53</v>
      </c>
      <c r="AA104" s="37">
        <v>51</v>
      </c>
      <c r="AB104" s="38">
        <v>740</v>
      </c>
      <c r="AC104" s="94">
        <v>321</v>
      </c>
      <c r="AD104" s="42">
        <v>0</v>
      </c>
      <c r="AE104" s="34">
        <v>100</v>
      </c>
      <c r="AF104" s="43">
        <v>0</v>
      </c>
    </row>
    <row r="105" spans="1:32" s="3" customFormat="1" ht="18.75" customHeight="1">
      <c r="A105" s="29">
        <v>103</v>
      </c>
      <c r="B105" s="64" t="s">
        <v>3813</v>
      </c>
      <c r="C105" s="31" t="s">
        <v>2671</v>
      </c>
      <c r="D105" s="32" t="s">
        <v>3782</v>
      </c>
      <c r="E105" s="42" t="s">
        <v>3813</v>
      </c>
      <c r="F105" s="44">
        <v>102</v>
      </c>
      <c r="G105" s="35">
        <v>78443454</v>
      </c>
      <c r="H105" s="36">
        <v>113</v>
      </c>
      <c r="I105" s="37">
        <v>110</v>
      </c>
      <c r="J105" s="38">
        <v>86385043</v>
      </c>
      <c r="K105" s="39">
        <v>159</v>
      </c>
      <c r="L105" s="40">
        <v>156</v>
      </c>
      <c r="M105" s="35">
        <v>16174025</v>
      </c>
      <c r="N105" s="36">
        <v>222</v>
      </c>
      <c r="O105" s="37">
        <v>218</v>
      </c>
      <c r="P105" s="38">
        <v>23716453</v>
      </c>
      <c r="Q105" s="39">
        <v>157</v>
      </c>
      <c r="R105" s="40">
        <v>154</v>
      </c>
      <c r="S105" s="35">
        <v>70629786</v>
      </c>
      <c r="T105" s="36">
        <v>240</v>
      </c>
      <c r="U105" s="37">
        <v>239</v>
      </c>
      <c r="V105" s="38">
        <v>2772910</v>
      </c>
      <c r="W105" s="39">
        <v>223</v>
      </c>
      <c r="X105" s="40">
        <v>222</v>
      </c>
      <c r="Y105" s="35">
        <v>12016</v>
      </c>
      <c r="Z105" s="36">
        <v>292</v>
      </c>
      <c r="AA105" s="37">
        <v>287</v>
      </c>
      <c r="AB105" s="38">
        <v>246</v>
      </c>
      <c r="AC105" s="94">
        <v>369</v>
      </c>
      <c r="AD105" s="42">
        <v>0</v>
      </c>
      <c r="AE105" s="34">
        <v>100</v>
      </c>
      <c r="AF105" s="43">
        <v>0</v>
      </c>
    </row>
    <row r="106" spans="1:32" s="3" customFormat="1" ht="18.75" customHeight="1">
      <c r="A106" s="29">
        <v>104</v>
      </c>
      <c r="B106" s="30" t="s">
        <v>3813</v>
      </c>
      <c r="C106" s="31" t="s">
        <v>2672</v>
      </c>
      <c r="D106" s="32" t="s">
        <v>2673</v>
      </c>
      <c r="E106" s="42" t="s">
        <v>3813</v>
      </c>
      <c r="F106" s="44">
        <v>103</v>
      </c>
      <c r="G106" s="35">
        <v>78412567</v>
      </c>
      <c r="H106" s="36">
        <v>157</v>
      </c>
      <c r="I106" s="37">
        <v>154</v>
      </c>
      <c r="J106" s="38">
        <v>78412567</v>
      </c>
      <c r="K106" s="39">
        <v>258</v>
      </c>
      <c r="L106" s="40">
        <v>255</v>
      </c>
      <c r="M106" s="35">
        <v>11565946</v>
      </c>
      <c r="N106" s="36">
        <v>500</v>
      </c>
      <c r="O106" s="37">
        <v>495</v>
      </c>
      <c r="P106" s="38">
        <v>-94562159</v>
      </c>
      <c r="Q106" s="39">
        <v>51</v>
      </c>
      <c r="R106" s="40">
        <v>51</v>
      </c>
      <c r="S106" s="35">
        <v>112121512</v>
      </c>
      <c r="T106" s="36">
        <v>26</v>
      </c>
      <c r="U106" s="37">
        <v>26</v>
      </c>
      <c r="V106" s="38">
        <v>15912005</v>
      </c>
      <c r="W106" s="39">
        <v>190</v>
      </c>
      <c r="X106" s="40">
        <v>189</v>
      </c>
      <c r="Y106" s="35">
        <v>16242</v>
      </c>
      <c r="Z106" s="36">
        <v>44</v>
      </c>
      <c r="AA106" s="37">
        <v>42</v>
      </c>
      <c r="AB106" s="38">
        <v>796</v>
      </c>
      <c r="AC106" s="94">
        <v>311</v>
      </c>
      <c r="AD106" s="42">
        <v>0</v>
      </c>
      <c r="AE106" s="34">
        <v>100</v>
      </c>
      <c r="AF106" s="43">
        <v>0</v>
      </c>
    </row>
    <row r="107" spans="1:32" s="3" customFormat="1" ht="18.75" customHeight="1">
      <c r="A107" s="45">
        <v>105</v>
      </c>
      <c r="B107" s="46">
        <v>210</v>
      </c>
      <c r="C107" s="47" t="s">
        <v>2674</v>
      </c>
      <c r="D107" s="48" t="s">
        <v>3782</v>
      </c>
      <c r="E107" s="49" t="s">
        <v>3813</v>
      </c>
      <c r="F107" s="50">
        <v>104</v>
      </c>
      <c r="G107" s="51">
        <v>78016631</v>
      </c>
      <c r="H107" s="52">
        <v>155</v>
      </c>
      <c r="I107" s="53">
        <v>152</v>
      </c>
      <c r="J107" s="54">
        <v>78683957</v>
      </c>
      <c r="K107" s="55">
        <v>499</v>
      </c>
      <c r="L107" s="56">
        <v>495</v>
      </c>
      <c r="M107" s="51">
        <v>-16714352</v>
      </c>
      <c r="N107" s="52">
        <v>452</v>
      </c>
      <c r="O107" s="53">
        <v>447</v>
      </c>
      <c r="P107" s="54">
        <v>6557938</v>
      </c>
      <c r="Q107" s="55">
        <v>75</v>
      </c>
      <c r="R107" s="56">
        <v>73</v>
      </c>
      <c r="S107" s="51">
        <v>100578134</v>
      </c>
      <c r="T107" s="52">
        <v>496</v>
      </c>
      <c r="U107" s="53">
        <v>494</v>
      </c>
      <c r="V107" s="54">
        <v>-25629254</v>
      </c>
      <c r="W107" s="55">
        <v>167</v>
      </c>
      <c r="X107" s="56">
        <v>166</v>
      </c>
      <c r="Y107" s="51">
        <v>19549</v>
      </c>
      <c r="Z107" s="52">
        <v>347</v>
      </c>
      <c r="AA107" s="53">
        <v>342</v>
      </c>
      <c r="AB107" s="54">
        <v>180</v>
      </c>
      <c r="AC107" s="95">
        <v>311</v>
      </c>
      <c r="AD107" s="49">
        <v>0</v>
      </c>
      <c r="AE107" s="57">
        <v>100</v>
      </c>
      <c r="AF107" s="58">
        <v>0</v>
      </c>
    </row>
    <row r="108" spans="1:32" s="3" customFormat="1" ht="18.75" customHeight="1">
      <c r="A108" s="15">
        <v>106</v>
      </c>
      <c r="B108" s="16">
        <v>109</v>
      </c>
      <c r="C108" s="17" t="s">
        <v>2675</v>
      </c>
      <c r="D108" s="18" t="s">
        <v>9</v>
      </c>
      <c r="E108" s="19" t="s">
        <v>3813</v>
      </c>
      <c r="F108" s="20">
        <v>105</v>
      </c>
      <c r="G108" s="21">
        <v>77693536</v>
      </c>
      <c r="H108" s="22">
        <v>136</v>
      </c>
      <c r="I108" s="23">
        <v>133</v>
      </c>
      <c r="J108" s="24">
        <v>81762228</v>
      </c>
      <c r="K108" s="25">
        <v>209</v>
      </c>
      <c r="L108" s="26">
        <v>206</v>
      </c>
      <c r="M108" s="21">
        <v>13488137</v>
      </c>
      <c r="N108" s="22">
        <v>226</v>
      </c>
      <c r="O108" s="23">
        <v>222</v>
      </c>
      <c r="P108" s="24">
        <v>23356655</v>
      </c>
      <c r="Q108" s="25">
        <v>76</v>
      </c>
      <c r="R108" s="26">
        <v>74</v>
      </c>
      <c r="S108" s="21">
        <v>100540018</v>
      </c>
      <c r="T108" s="22">
        <v>253</v>
      </c>
      <c r="U108" s="23">
        <v>252</v>
      </c>
      <c r="V108" s="24">
        <v>2479703</v>
      </c>
      <c r="W108" s="25">
        <v>325</v>
      </c>
      <c r="X108" s="26">
        <v>324</v>
      </c>
      <c r="Y108" s="21">
        <v>3703</v>
      </c>
      <c r="Z108" s="22">
        <v>199</v>
      </c>
      <c r="AA108" s="23">
        <v>196</v>
      </c>
      <c r="AB108" s="24">
        <v>350</v>
      </c>
      <c r="AC108" s="93">
        <v>356</v>
      </c>
      <c r="AD108" s="19">
        <v>0</v>
      </c>
      <c r="AE108" s="27">
        <v>100</v>
      </c>
      <c r="AF108" s="28">
        <v>0</v>
      </c>
    </row>
    <row r="109" spans="1:32" s="3" customFormat="1" ht="18.75" customHeight="1">
      <c r="A109" s="230">
        <v>107</v>
      </c>
      <c r="B109" s="231">
        <v>376</v>
      </c>
      <c r="C109" s="232" t="s">
        <v>2676</v>
      </c>
      <c r="D109" s="233" t="s">
        <v>252</v>
      </c>
      <c r="E109" s="234" t="s">
        <v>3813</v>
      </c>
      <c r="F109" s="235">
        <v>106</v>
      </c>
      <c r="G109" s="236">
        <v>77670795</v>
      </c>
      <c r="H109" s="237">
        <v>149</v>
      </c>
      <c r="I109" s="238">
        <v>146</v>
      </c>
      <c r="J109" s="239">
        <v>80133976</v>
      </c>
      <c r="K109" s="240">
        <v>78</v>
      </c>
      <c r="L109" s="241">
        <v>78</v>
      </c>
      <c r="M109" s="236">
        <v>22317368</v>
      </c>
      <c r="N109" s="237">
        <v>107</v>
      </c>
      <c r="O109" s="238">
        <v>104</v>
      </c>
      <c r="P109" s="239">
        <v>41743365</v>
      </c>
      <c r="Q109" s="240">
        <v>151</v>
      </c>
      <c r="R109" s="241">
        <v>148</v>
      </c>
      <c r="S109" s="236">
        <v>71449107</v>
      </c>
      <c r="T109" s="237">
        <v>87</v>
      </c>
      <c r="U109" s="238">
        <v>87</v>
      </c>
      <c r="V109" s="239">
        <v>7299995</v>
      </c>
      <c r="W109" s="240">
        <v>58</v>
      </c>
      <c r="X109" s="241">
        <v>57</v>
      </c>
      <c r="Y109" s="236">
        <v>38280</v>
      </c>
      <c r="Z109" s="237">
        <v>82</v>
      </c>
      <c r="AA109" s="238">
        <v>80</v>
      </c>
      <c r="AB109" s="239">
        <v>638</v>
      </c>
      <c r="AC109" s="242">
        <v>321</v>
      </c>
      <c r="AD109" s="234">
        <v>0</v>
      </c>
      <c r="AE109" s="243">
        <v>100</v>
      </c>
      <c r="AF109" s="244">
        <v>0</v>
      </c>
    </row>
    <row r="110" spans="1:32" s="3" customFormat="1" ht="18.75" customHeight="1">
      <c r="A110" s="230">
        <v>108</v>
      </c>
      <c r="B110" s="231" t="s">
        <v>3813</v>
      </c>
      <c r="C110" s="232" t="s">
        <v>2677</v>
      </c>
      <c r="D110" s="233" t="s">
        <v>252</v>
      </c>
      <c r="E110" s="234" t="s">
        <v>3813</v>
      </c>
      <c r="F110" s="235">
        <v>107</v>
      </c>
      <c r="G110" s="236">
        <v>77338012</v>
      </c>
      <c r="H110" s="237">
        <v>164</v>
      </c>
      <c r="I110" s="238">
        <v>161</v>
      </c>
      <c r="J110" s="239">
        <v>77338012</v>
      </c>
      <c r="K110" s="240">
        <v>203</v>
      </c>
      <c r="L110" s="241">
        <v>200</v>
      </c>
      <c r="M110" s="236">
        <v>13789294</v>
      </c>
      <c r="N110" s="237">
        <v>410</v>
      </c>
      <c r="O110" s="238">
        <v>405</v>
      </c>
      <c r="P110" s="239">
        <v>9912846</v>
      </c>
      <c r="Q110" s="240">
        <v>412</v>
      </c>
      <c r="R110" s="241">
        <v>408</v>
      </c>
      <c r="S110" s="236">
        <v>27425979</v>
      </c>
      <c r="T110" s="237">
        <v>306</v>
      </c>
      <c r="U110" s="238">
        <v>305</v>
      </c>
      <c r="V110" s="239">
        <v>1505927</v>
      </c>
      <c r="W110" s="240">
        <v>16</v>
      </c>
      <c r="X110" s="241">
        <v>16</v>
      </c>
      <c r="Y110" s="236">
        <v>58751</v>
      </c>
      <c r="Z110" s="237">
        <v>50</v>
      </c>
      <c r="AA110" s="238">
        <v>48</v>
      </c>
      <c r="AB110" s="239">
        <v>750</v>
      </c>
      <c r="AC110" s="242">
        <v>322</v>
      </c>
      <c r="AD110" s="234">
        <v>0</v>
      </c>
      <c r="AE110" s="243">
        <v>100</v>
      </c>
      <c r="AF110" s="244">
        <v>0</v>
      </c>
    </row>
    <row r="111" spans="1:32" s="3" customFormat="1" ht="18.75" customHeight="1">
      <c r="A111" s="230">
        <v>109</v>
      </c>
      <c r="B111" s="231">
        <v>11</v>
      </c>
      <c r="C111" s="232" t="s">
        <v>2678</v>
      </c>
      <c r="D111" s="233" t="s">
        <v>252</v>
      </c>
      <c r="E111" s="234" t="s">
        <v>3813</v>
      </c>
      <c r="F111" s="235">
        <v>108</v>
      </c>
      <c r="G111" s="236">
        <v>77156951</v>
      </c>
      <c r="H111" s="237">
        <v>165</v>
      </c>
      <c r="I111" s="238">
        <v>162</v>
      </c>
      <c r="J111" s="239">
        <v>77156951</v>
      </c>
      <c r="K111" s="240">
        <v>30</v>
      </c>
      <c r="L111" s="241">
        <v>30</v>
      </c>
      <c r="M111" s="236">
        <v>30032547</v>
      </c>
      <c r="N111" s="237">
        <v>36</v>
      </c>
      <c r="O111" s="238">
        <v>34</v>
      </c>
      <c r="P111" s="239">
        <v>76133905</v>
      </c>
      <c r="Q111" s="240">
        <v>99</v>
      </c>
      <c r="R111" s="241">
        <v>97</v>
      </c>
      <c r="S111" s="236">
        <v>87322983</v>
      </c>
      <c r="T111" s="237">
        <v>44</v>
      </c>
      <c r="U111" s="238">
        <v>44</v>
      </c>
      <c r="V111" s="239">
        <v>11599093</v>
      </c>
      <c r="W111" s="240">
        <v>61</v>
      </c>
      <c r="X111" s="241">
        <v>60</v>
      </c>
      <c r="Y111" s="236">
        <v>37983</v>
      </c>
      <c r="Z111" s="237">
        <v>17</v>
      </c>
      <c r="AA111" s="238">
        <v>16</v>
      </c>
      <c r="AB111" s="239">
        <v>1178</v>
      </c>
      <c r="AC111" s="242">
        <v>322</v>
      </c>
      <c r="AD111" s="234">
        <v>0</v>
      </c>
      <c r="AE111" s="243">
        <v>100</v>
      </c>
      <c r="AF111" s="244">
        <v>0</v>
      </c>
    </row>
    <row r="112" spans="1:32" s="3" customFormat="1" ht="18.75" customHeight="1">
      <c r="A112" s="45">
        <v>110</v>
      </c>
      <c r="B112" s="46">
        <v>35</v>
      </c>
      <c r="C112" s="47" t="s">
        <v>2679</v>
      </c>
      <c r="D112" s="48" t="s">
        <v>2673</v>
      </c>
      <c r="E112" s="49" t="s">
        <v>3813</v>
      </c>
      <c r="F112" s="50">
        <v>109</v>
      </c>
      <c r="G112" s="51">
        <v>76825567</v>
      </c>
      <c r="H112" s="52">
        <v>68</v>
      </c>
      <c r="I112" s="53">
        <v>66</v>
      </c>
      <c r="J112" s="54">
        <v>93990935</v>
      </c>
      <c r="K112" s="55">
        <v>321</v>
      </c>
      <c r="L112" s="56">
        <v>318</v>
      </c>
      <c r="M112" s="51">
        <v>8844235</v>
      </c>
      <c r="N112" s="52">
        <v>217</v>
      </c>
      <c r="O112" s="53">
        <v>213</v>
      </c>
      <c r="P112" s="54">
        <v>24083778</v>
      </c>
      <c r="Q112" s="55">
        <v>187</v>
      </c>
      <c r="R112" s="56">
        <v>183</v>
      </c>
      <c r="S112" s="51">
        <v>61169477</v>
      </c>
      <c r="T112" s="52">
        <v>439</v>
      </c>
      <c r="U112" s="53">
        <v>438</v>
      </c>
      <c r="V112" s="54">
        <v>74855</v>
      </c>
      <c r="W112" s="55">
        <v>180</v>
      </c>
      <c r="X112" s="56">
        <v>179</v>
      </c>
      <c r="Y112" s="51">
        <v>17355</v>
      </c>
      <c r="Z112" s="52">
        <v>436</v>
      </c>
      <c r="AA112" s="53">
        <v>431</v>
      </c>
      <c r="AB112" s="54">
        <v>94</v>
      </c>
      <c r="AC112" s="95">
        <v>210</v>
      </c>
      <c r="AD112" s="49">
        <v>0</v>
      </c>
      <c r="AE112" s="57">
        <v>100</v>
      </c>
      <c r="AF112" s="58">
        <v>0</v>
      </c>
    </row>
    <row r="113" spans="1:32" s="3" customFormat="1" ht="18.75" customHeight="1">
      <c r="A113" s="15">
        <v>111</v>
      </c>
      <c r="B113" s="16" t="s">
        <v>3813</v>
      </c>
      <c r="C113" s="82" t="s">
        <v>3813</v>
      </c>
      <c r="D113" s="18" t="s">
        <v>4</v>
      </c>
      <c r="E113" s="19" t="s">
        <v>3813</v>
      </c>
      <c r="F113" s="20">
        <v>110</v>
      </c>
      <c r="G113" s="61" t="s">
        <v>3813</v>
      </c>
      <c r="H113" s="22">
        <v>15</v>
      </c>
      <c r="I113" s="23">
        <v>14</v>
      </c>
      <c r="J113" s="66" t="s">
        <v>3813</v>
      </c>
      <c r="K113" s="25">
        <v>398</v>
      </c>
      <c r="L113" s="26">
        <v>395</v>
      </c>
      <c r="M113" s="61" t="s">
        <v>3813</v>
      </c>
      <c r="N113" s="22">
        <v>310</v>
      </c>
      <c r="O113" s="23">
        <v>305</v>
      </c>
      <c r="P113" s="66" t="s">
        <v>3813</v>
      </c>
      <c r="Q113" s="25">
        <v>304</v>
      </c>
      <c r="R113" s="26">
        <v>300</v>
      </c>
      <c r="S113" s="61" t="s">
        <v>3813</v>
      </c>
      <c r="T113" s="22">
        <v>297</v>
      </c>
      <c r="U113" s="23">
        <v>296</v>
      </c>
      <c r="V113" s="66" t="s">
        <v>3813</v>
      </c>
      <c r="W113" s="25">
        <v>304</v>
      </c>
      <c r="X113" s="26">
        <v>303</v>
      </c>
      <c r="Y113" s="61" t="s">
        <v>3813</v>
      </c>
      <c r="Z113" s="22">
        <v>489</v>
      </c>
      <c r="AA113" s="23">
        <v>484</v>
      </c>
      <c r="AB113" s="66" t="s">
        <v>3813</v>
      </c>
      <c r="AC113" s="93">
        <v>372</v>
      </c>
      <c r="AD113" s="19">
        <v>0</v>
      </c>
      <c r="AE113" s="27">
        <v>100</v>
      </c>
      <c r="AF113" s="28">
        <v>0</v>
      </c>
    </row>
    <row r="114" spans="1:32" s="3" customFormat="1" ht="18.75" customHeight="1">
      <c r="A114" s="230">
        <v>112</v>
      </c>
      <c r="B114" s="231" t="s">
        <v>3813</v>
      </c>
      <c r="C114" s="268" t="s">
        <v>3813</v>
      </c>
      <c r="D114" s="233" t="s">
        <v>252</v>
      </c>
      <c r="E114" s="234" t="s">
        <v>3813</v>
      </c>
      <c r="F114" s="235">
        <v>111</v>
      </c>
      <c r="G114" s="263" t="s">
        <v>3813</v>
      </c>
      <c r="H114" s="237">
        <v>161</v>
      </c>
      <c r="I114" s="238">
        <v>158</v>
      </c>
      <c r="J114" s="264" t="s">
        <v>3813</v>
      </c>
      <c r="K114" s="240">
        <v>70</v>
      </c>
      <c r="L114" s="241">
        <v>70</v>
      </c>
      <c r="M114" s="263" t="s">
        <v>3813</v>
      </c>
      <c r="N114" s="237">
        <v>76</v>
      </c>
      <c r="O114" s="238">
        <v>74</v>
      </c>
      <c r="P114" s="264" t="s">
        <v>3813</v>
      </c>
      <c r="Q114" s="240">
        <v>188</v>
      </c>
      <c r="R114" s="241">
        <v>184</v>
      </c>
      <c r="S114" s="263" t="s">
        <v>3813</v>
      </c>
      <c r="T114" s="237">
        <v>145</v>
      </c>
      <c r="U114" s="238">
        <v>145</v>
      </c>
      <c r="V114" s="264" t="s">
        <v>3813</v>
      </c>
      <c r="W114" s="240">
        <v>46</v>
      </c>
      <c r="X114" s="241">
        <v>46</v>
      </c>
      <c r="Y114" s="263" t="s">
        <v>3813</v>
      </c>
      <c r="Z114" s="237">
        <v>37</v>
      </c>
      <c r="AA114" s="238">
        <v>35</v>
      </c>
      <c r="AB114" s="264" t="s">
        <v>3813</v>
      </c>
      <c r="AC114" s="242">
        <v>321</v>
      </c>
      <c r="AD114" s="234">
        <v>0</v>
      </c>
      <c r="AE114" s="243">
        <v>100</v>
      </c>
      <c r="AF114" s="244">
        <v>0</v>
      </c>
    </row>
    <row r="115" spans="1:32" s="3" customFormat="1" ht="18.75" customHeight="1">
      <c r="A115" s="29">
        <v>113</v>
      </c>
      <c r="B115" s="30">
        <v>94</v>
      </c>
      <c r="C115" s="31" t="s">
        <v>2680</v>
      </c>
      <c r="D115" s="32" t="s">
        <v>3782</v>
      </c>
      <c r="E115" s="42" t="s">
        <v>3813</v>
      </c>
      <c r="F115" s="44">
        <v>112</v>
      </c>
      <c r="G115" s="35">
        <v>76261774</v>
      </c>
      <c r="H115" s="36">
        <v>168</v>
      </c>
      <c r="I115" s="37">
        <v>165</v>
      </c>
      <c r="J115" s="38">
        <v>76392457</v>
      </c>
      <c r="K115" s="39">
        <v>241</v>
      </c>
      <c r="L115" s="40">
        <v>238</v>
      </c>
      <c r="M115" s="35">
        <v>12401770</v>
      </c>
      <c r="N115" s="36">
        <v>201</v>
      </c>
      <c r="O115" s="37">
        <v>197</v>
      </c>
      <c r="P115" s="38">
        <v>25834342</v>
      </c>
      <c r="Q115" s="39">
        <v>391</v>
      </c>
      <c r="R115" s="40">
        <v>387</v>
      </c>
      <c r="S115" s="35">
        <v>29578434</v>
      </c>
      <c r="T115" s="36">
        <v>95</v>
      </c>
      <c r="U115" s="37">
        <v>95</v>
      </c>
      <c r="V115" s="38">
        <v>6915766</v>
      </c>
      <c r="W115" s="39">
        <v>359</v>
      </c>
      <c r="X115" s="40">
        <v>358</v>
      </c>
      <c r="Y115" s="35">
        <v>1667</v>
      </c>
      <c r="Z115" s="36">
        <v>323</v>
      </c>
      <c r="AA115" s="37">
        <v>318</v>
      </c>
      <c r="AB115" s="38">
        <v>210</v>
      </c>
      <c r="AC115" s="94">
        <v>311</v>
      </c>
      <c r="AD115" s="42">
        <v>0</v>
      </c>
      <c r="AE115" s="34">
        <v>100</v>
      </c>
      <c r="AF115" s="43">
        <v>0</v>
      </c>
    </row>
    <row r="116" spans="1:32" s="3" customFormat="1" ht="18.75" customHeight="1">
      <c r="A116" s="230">
        <v>114</v>
      </c>
      <c r="B116" s="231">
        <v>47</v>
      </c>
      <c r="C116" s="232" t="s">
        <v>2681</v>
      </c>
      <c r="D116" s="233" t="s">
        <v>252</v>
      </c>
      <c r="E116" s="234" t="s">
        <v>3813</v>
      </c>
      <c r="F116" s="235">
        <v>113</v>
      </c>
      <c r="G116" s="236">
        <v>75946928</v>
      </c>
      <c r="H116" s="237">
        <v>170</v>
      </c>
      <c r="I116" s="238">
        <v>167</v>
      </c>
      <c r="J116" s="239">
        <v>76167127</v>
      </c>
      <c r="K116" s="240">
        <v>76</v>
      </c>
      <c r="L116" s="241">
        <v>76</v>
      </c>
      <c r="M116" s="236">
        <v>22656428</v>
      </c>
      <c r="N116" s="237">
        <v>194</v>
      </c>
      <c r="O116" s="238">
        <v>190</v>
      </c>
      <c r="P116" s="239">
        <v>26844169</v>
      </c>
      <c r="Q116" s="240">
        <v>134</v>
      </c>
      <c r="R116" s="241">
        <v>131</v>
      </c>
      <c r="S116" s="236">
        <v>75975570</v>
      </c>
      <c r="T116" s="237">
        <v>404</v>
      </c>
      <c r="U116" s="238">
        <v>403</v>
      </c>
      <c r="V116" s="239">
        <v>430090</v>
      </c>
      <c r="W116" s="240">
        <v>35</v>
      </c>
      <c r="X116" s="241">
        <v>35</v>
      </c>
      <c r="Y116" s="236">
        <v>45562</v>
      </c>
      <c r="Z116" s="237">
        <v>24</v>
      </c>
      <c r="AA116" s="238">
        <v>23</v>
      </c>
      <c r="AB116" s="239">
        <v>1062</v>
      </c>
      <c r="AC116" s="242">
        <v>384</v>
      </c>
      <c r="AD116" s="234">
        <v>0</v>
      </c>
      <c r="AE116" s="243">
        <v>95</v>
      </c>
      <c r="AF116" s="244">
        <v>5</v>
      </c>
    </row>
    <row r="117" spans="1:32" s="3" customFormat="1" ht="18.75" customHeight="1">
      <c r="A117" s="45">
        <v>115</v>
      </c>
      <c r="B117" s="46" t="s">
        <v>3813</v>
      </c>
      <c r="C117" s="47" t="s">
        <v>2682</v>
      </c>
      <c r="D117" s="48" t="s">
        <v>3782</v>
      </c>
      <c r="E117" s="49" t="s">
        <v>3813</v>
      </c>
      <c r="F117" s="50">
        <v>114</v>
      </c>
      <c r="G117" s="51">
        <v>75840129</v>
      </c>
      <c r="H117" s="52">
        <v>148</v>
      </c>
      <c r="I117" s="53">
        <v>145</v>
      </c>
      <c r="J117" s="54">
        <v>80353558</v>
      </c>
      <c r="K117" s="55">
        <v>158</v>
      </c>
      <c r="L117" s="56">
        <v>155</v>
      </c>
      <c r="M117" s="51">
        <v>16314546</v>
      </c>
      <c r="N117" s="52">
        <v>88</v>
      </c>
      <c r="O117" s="53">
        <v>85</v>
      </c>
      <c r="P117" s="54">
        <v>46926154</v>
      </c>
      <c r="Q117" s="55">
        <v>40</v>
      </c>
      <c r="R117" s="56">
        <v>40</v>
      </c>
      <c r="S117" s="51">
        <v>121181062</v>
      </c>
      <c r="T117" s="52">
        <v>32</v>
      </c>
      <c r="U117" s="53">
        <v>32</v>
      </c>
      <c r="V117" s="54">
        <v>15042199</v>
      </c>
      <c r="W117" s="55">
        <v>251</v>
      </c>
      <c r="X117" s="56">
        <v>250</v>
      </c>
      <c r="Y117" s="51">
        <v>9442</v>
      </c>
      <c r="Z117" s="52">
        <v>238</v>
      </c>
      <c r="AA117" s="53">
        <v>234</v>
      </c>
      <c r="AB117" s="54">
        <v>303</v>
      </c>
      <c r="AC117" s="95">
        <v>356</v>
      </c>
      <c r="AD117" s="49">
        <v>0</v>
      </c>
      <c r="AE117" s="57">
        <v>100</v>
      </c>
      <c r="AF117" s="58">
        <v>0</v>
      </c>
    </row>
    <row r="118" spans="1:32" s="3" customFormat="1" ht="18.75" customHeight="1">
      <c r="A118" s="215">
        <v>116</v>
      </c>
      <c r="B118" s="216">
        <v>154</v>
      </c>
      <c r="C118" s="217" t="s">
        <v>2683</v>
      </c>
      <c r="D118" s="218" t="s">
        <v>252</v>
      </c>
      <c r="E118" s="219" t="s">
        <v>3813</v>
      </c>
      <c r="F118" s="220">
        <v>115</v>
      </c>
      <c r="G118" s="221">
        <v>75615211</v>
      </c>
      <c r="H118" s="222">
        <v>28</v>
      </c>
      <c r="I118" s="223">
        <v>27</v>
      </c>
      <c r="J118" s="224">
        <v>107428473</v>
      </c>
      <c r="K118" s="225">
        <v>54</v>
      </c>
      <c r="L118" s="226">
        <v>54</v>
      </c>
      <c r="M118" s="221">
        <v>25438271</v>
      </c>
      <c r="N118" s="222">
        <v>139</v>
      </c>
      <c r="O118" s="223">
        <v>136</v>
      </c>
      <c r="P118" s="224">
        <v>35321618</v>
      </c>
      <c r="Q118" s="225">
        <v>163</v>
      </c>
      <c r="R118" s="226">
        <v>160</v>
      </c>
      <c r="S118" s="221">
        <v>69335242</v>
      </c>
      <c r="T118" s="222">
        <v>38</v>
      </c>
      <c r="U118" s="223">
        <v>38</v>
      </c>
      <c r="V118" s="224">
        <v>13713824</v>
      </c>
      <c r="W118" s="225">
        <v>255</v>
      </c>
      <c r="X118" s="226">
        <v>254</v>
      </c>
      <c r="Y118" s="221">
        <v>9037</v>
      </c>
      <c r="Z118" s="222">
        <v>414</v>
      </c>
      <c r="AA118" s="223">
        <v>409</v>
      </c>
      <c r="AB118" s="224">
        <v>120</v>
      </c>
      <c r="AC118" s="227">
        <v>351</v>
      </c>
      <c r="AD118" s="219">
        <v>0</v>
      </c>
      <c r="AE118" s="228">
        <v>0.01</v>
      </c>
      <c r="AF118" s="229">
        <v>99.99</v>
      </c>
    </row>
    <row r="119" spans="1:32" s="3" customFormat="1" ht="18.75" customHeight="1">
      <c r="A119" s="230">
        <v>117</v>
      </c>
      <c r="B119" s="231">
        <v>134</v>
      </c>
      <c r="C119" s="232" t="s">
        <v>2684</v>
      </c>
      <c r="D119" s="233" t="s">
        <v>252</v>
      </c>
      <c r="E119" s="234" t="s">
        <v>3813</v>
      </c>
      <c r="F119" s="235">
        <v>116</v>
      </c>
      <c r="G119" s="236">
        <v>75573244</v>
      </c>
      <c r="H119" s="237">
        <v>153</v>
      </c>
      <c r="I119" s="238">
        <v>150</v>
      </c>
      <c r="J119" s="239">
        <v>79251252</v>
      </c>
      <c r="K119" s="240">
        <v>32</v>
      </c>
      <c r="L119" s="241">
        <v>32</v>
      </c>
      <c r="M119" s="236">
        <v>29695782</v>
      </c>
      <c r="N119" s="237">
        <v>174</v>
      </c>
      <c r="O119" s="238">
        <v>170</v>
      </c>
      <c r="P119" s="239">
        <v>29713616</v>
      </c>
      <c r="Q119" s="240">
        <v>174</v>
      </c>
      <c r="R119" s="241">
        <v>171</v>
      </c>
      <c r="S119" s="236">
        <v>64882802</v>
      </c>
      <c r="T119" s="237">
        <v>296</v>
      </c>
      <c r="U119" s="238">
        <v>295</v>
      </c>
      <c r="V119" s="239">
        <v>1714279</v>
      </c>
      <c r="W119" s="240" t="s">
        <v>3813</v>
      </c>
      <c r="X119" s="241" t="s">
        <v>3813</v>
      </c>
      <c r="Y119" s="263" t="s">
        <v>3813</v>
      </c>
      <c r="Z119" s="237">
        <v>104</v>
      </c>
      <c r="AA119" s="238">
        <v>102</v>
      </c>
      <c r="AB119" s="239">
        <v>569</v>
      </c>
      <c r="AC119" s="242">
        <v>311</v>
      </c>
      <c r="AD119" s="234">
        <v>0</v>
      </c>
      <c r="AE119" s="243">
        <v>0.01</v>
      </c>
      <c r="AF119" s="244">
        <v>99.99</v>
      </c>
    </row>
    <row r="120" spans="1:32" s="3" customFormat="1" ht="18.75" customHeight="1">
      <c r="A120" s="29">
        <v>118</v>
      </c>
      <c r="B120" s="64">
        <v>8</v>
      </c>
      <c r="C120" s="31" t="s">
        <v>2685</v>
      </c>
      <c r="D120" s="32" t="s">
        <v>1192</v>
      </c>
      <c r="E120" s="42" t="s">
        <v>3813</v>
      </c>
      <c r="F120" s="44">
        <v>117</v>
      </c>
      <c r="G120" s="35">
        <v>75251092</v>
      </c>
      <c r="H120" s="36">
        <v>176</v>
      </c>
      <c r="I120" s="37">
        <v>173</v>
      </c>
      <c r="J120" s="38">
        <v>75251092</v>
      </c>
      <c r="K120" s="39">
        <v>16</v>
      </c>
      <c r="L120" s="40">
        <v>16</v>
      </c>
      <c r="M120" s="35">
        <v>38320239</v>
      </c>
      <c r="N120" s="36">
        <v>29</v>
      </c>
      <c r="O120" s="37">
        <v>28</v>
      </c>
      <c r="P120" s="38">
        <v>82181533</v>
      </c>
      <c r="Q120" s="39">
        <v>68</v>
      </c>
      <c r="R120" s="40">
        <v>66</v>
      </c>
      <c r="S120" s="35">
        <v>104088622</v>
      </c>
      <c r="T120" s="36">
        <v>21</v>
      </c>
      <c r="U120" s="37">
        <v>21</v>
      </c>
      <c r="V120" s="38">
        <v>17278804</v>
      </c>
      <c r="W120" s="39">
        <v>300</v>
      </c>
      <c r="X120" s="40">
        <v>299</v>
      </c>
      <c r="Y120" s="35">
        <v>5338</v>
      </c>
      <c r="Z120" s="36">
        <v>318</v>
      </c>
      <c r="AA120" s="37">
        <v>313</v>
      </c>
      <c r="AB120" s="38">
        <v>214</v>
      </c>
      <c r="AC120" s="94">
        <v>369</v>
      </c>
      <c r="AD120" s="42">
        <v>0</v>
      </c>
      <c r="AE120" s="34">
        <v>100</v>
      </c>
      <c r="AF120" s="43">
        <v>0</v>
      </c>
    </row>
    <row r="121" spans="1:32" s="3" customFormat="1" ht="18.75" customHeight="1">
      <c r="A121" s="230">
        <v>119</v>
      </c>
      <c r="B121" s="268">
        <v>113</v>
      </c>
      <c r="C121" s="232" t="s">
        <v>1988</v>
      </c>
      <c r="D121" s="233" t="s">
        <v>252</v>
      </c>
      <c r="E121" s="234" t="s">
        <v>3813</v>
      </c>
      <c r="F121" s="235">
        <v>118</v>
      </c>
      <c r="G121" s="236">
        <v>74946858</v>
      </c>
      <c r="H121" s="237">
        <v>77</v>
      </c>
      <c r="I121" s="238">
        <v>74</v>
      </c>
      <c r="J121" s="239">
        <v>92600127</v>
      </c>
      <c r="K121" s="240">
        <v>133</v>
      </c>
      <c r="L121" s="241">
        <v>132</v>
      </c>
      <c r="M121" s="236">
        <v>17838545</v>
      </c>
      <c r="N121" s="237">
        <v>155</v>
      </c>
      <c r="O121" s="238">
        <v>151</v>
      </c>
      <c r="P121" s="239">
        <v>32400805</v>
      </c>
      <c r="Q121" s="240">
        <v>160</v>
      </c>
      <c r="R121" s="241">
        <v>157</v>
      </c>
      <c r="S121" s="236">
        <v>70028727</v>
      </c>
      <c r="T121" s="237">
        <v>59</v>
      </c>
      <c r="U121" s="238">
        <v>59</v>
      </c>
      <c r="V121" s="239">
        <v>9535028</v>
      </c>
      <c r="W121" s="240">
        <v>383</v>
      </c>
      <c r="X121" s="241">
        <v>382</v>
      </c>
      <c r="Y121" s="236">
        <v>901</v>
      </c>
      <c r="Z121" s="237">
        <v>231</v>
      </c>
      <c r="AA121" s="238">
        <v>227</v>
      </c>
      <c r="AB121" s="239">
        <v>310</v>
      </c>
      <c r="AC121" s="242">
        <v>321</v>
      </c>
      <c r="AD121" s="234">
        <v>0</v>
      </c>
      <c r="AE121" s="243">
        <v>100</v>
      </c>
      <c r="AF121" s="244">
        <v>0</v>
      </c>
    </row>
    <row r="122" spans="1:32" s="3" customFormat="1" ht="18.75" customHeight="1">
      <c r="A122" s="245">
        <v>120</v>
      </c>
      <c r="B122" s="246" t="s">
        <v>3813</v>
      </c>
      <c r="C122" s="247" t="s">
        <v>1989</v>
      </c>
      <c r="D122" s="248" t="s">
        <v>252</v>
      </c>
      <c r="E122" s="249" t="s">
        <v>3813</v>
      </c>
      <c r="F122" s="250">
        <v>119</v>
      </c>
      <c r="G122" s="251">
        <v>74811975</v>
      </c>
      <c r="H122" s="252">
        <v>150</v>
      </c>
      <c r="I122" s="253">
        <v>147</v>
      </c>
      <c r="J122" s="254">
        <v>79951705</v>
      </c>
      <c r="K122" s="255">
        <v>224</v>
      </c>
      <c r="L122" s="256">
        <v>221</v>
      </c>
      <c r="M122" s="251">
        <v>12995016</v>
      </c>
      <c r="N122" s="252">
        <v>339</v>
      </c>
      <c r="O122" s="253">
        <v>334</v>
      </c>
      <c r="P122" s="254">
        <v>14482783</v>
      </c>
      <c r="Q122" s="255">
        <v>245</v>
      </c>
      <c r="R122" s="256">
        <v>241</v>
      </c>
      <c r="S122" s="251">
        <v>48616531</v>
      </c>
      <c r="T122" s="252">
        <v>457</v>
      </c>
      <c r="U122" s="253">
        <v>455</v>
      </c>
      <c r="V122" s="254">
        <v>-847527</v>
      </c>
      <c r="W122" s="255">
        <v>74</v>
      </c>
      <c r="X122" s="256">
        <v>73</v>
      </c>
      <c r="Y122" s="251">
        <v>35856</v>
      </c>
      <c r="Z122" s="252">
        <v>23</v>
      </c>
      <c r="AA122" s="253">
        <v>22</v>
      </c>
      <c r="AB122" s="254">
        <v>1072</v>
      </c>
      <c r="AC122" s="258">
        <v>322</v>
      </c>
      <c r="AD122" s="249">
        <v>0</v>
      </c>
      <c r="AE122" s="259">
        <v>0</v>
      </c>
      <c r="AF122" s="260">
        <v>100</v>
      </c>
    </row>
    <row r="123" spans="1:32" s="3" customFormat="1" ht="18.75" customHeight="1">
      <c r="A123" s="15">
        <v>121</v>
      </c>
      <c r="B123" s="16">
        <v>57</v>
      </c>
      <c r="C123" s="17" t="s">
        <v>1990</v>
      </c>
      <c r="D123" s="18" t="s">
        <v>2208</v>
      </c>
      <c r="E123" s="19" t="s">
        <v>3813</v>
      </c>
      <c r="F123" s="20">
        <v>120</v>
      </c>
      <c r="G123" s="21">
        <v>74473905</v>
      </c>
      <c r="H123" s="22">
        <v>158</v>
      </c>
      <c r="I123" s="23">
        <v>155</v>
      </c>
      <c r="J123" s="24">
        <v>78402808</v>
      </c>
      <c r="K123" s="25" t="s">
        <v>3813</v>
      </c>
      <c r="L123" s="26" t="s">
        <v>3813</v>
      </c>
      <c r="M123" s="61" t="s">
        <v>3813</v>
      </c>
      <c r="N123" s="22">
        <v>136</v>
      </c>
      <c r="O123" s="23">
        <v>133</v>
      </c>
      <c r="P123" s="24">
        <v>35413536</v>
      </c>
      <c r="Q123" s="25">
        <v>61</v>
      </c>
      <c r="R123" s="26">
        <v>60</v>
      </c>
      <c r="S123" s="21">
        <v>108036795</v>
      </c>
      <c r="T123" s="22" t="s">
        <v>3813</v>
      </c>
      <c r="U123" s="23" t="s">
        <v>3813</v>
      </c>
      <c r="V123" s="66" t="s">
        <v>3813</v>
      </c>
      <c r="W123" s="25">
        <v>179</v>
      </c>
      <c r="X123" s="26">
        <v>178</v>
      </c>
      <c r="Y123" s="21">
        <v>17498</v>
      </c>
      <c r="Z123" s="22">
        <v>266</v>
      </c>
      <c r="AA123" s="23">
        <v>261</v>
      </c>
      <c r="AB123" s="24">
        <v>270</v>
      </c>
      <c r="AC123" s="93">
        <v>341</v>
      </c>
      <c r="AD123" s="19">
        <v>0</v>
      </c>
      <c r="AE123" s="27">
        <v>100</v>
      </c>
      <c r="AF123" s="28">
        <v>0</v>
      </c>
    </row>
    <row r="124" spans="1:32" s="3" customFormat="1" ht="18.75" customHeight="1">
      <c r="A124" s="230">
        <v>122</v>
      </c>
      <c r="B124" s="231">
        <v>438</v>
      </c>
      <c r="C124" s="232" t="s">
        <v>1991</v>
      </c>
      <c r="D124" s="233" t="s">
        <v>252</v>
      </c>
      <c r="E124" s="234" t="s">
        <v>3813</v>
      </c>
      <c r="F124" s="235">
        <v>121</v>
      </c>
      <c r="G124" s="236">
        <v>74289489</v>
      </c>
      <c r="H124" s="237">
        <v>180</v>
      </c>
      <c r="I124" s="238">
        <v>177</v>
      </c>
      <c r="J124" s="239">
        <v>74289489</v>
      </c>
      <c r="K124" s="240">
        <v>378</v>
      </c>
      <c r="L124" s="241">
        <v>375</v>
      </c>
      <c r="M124" s="236">
        <v>6725264</v>
      </c>
      <c r="N124" s="237">
        <v>387</v>
      </c>
      <c r="O124" s="238">
        <v>382</v>
      </c>
      <c r="P124" s="239">
        <v>11211004</v>
      </c>
      <c r="Q124" s="240">
        <v>346</v>
      </c>
      <c r="R124" s="241">
        <v>342</v>
      </c>
      <c r="S124" s="236">
        <v>34934276</v>
      </c>
      <c r="T124" s="237">
        <v>177</v>
      </c>
      <c r="U124" s="238">
        <v>177</v>
      </c>
      <c r="V124" s="239">
        <v>3990918</v>
      </c>
      <c r="W124" s="240">
        <v>430</v>
      </c>
      <c r="X124" s="241">
        <v>429</v>
      </c>
      <c r="Y124" s="236">
        <v>3</v>
      </c>
      <c r="Z124" s="237">
        <v>448</v>
      </c>
      <c r="AA124" s="238">
        <v>443</v>
      </c>
      <c r="AB124" s="239">
        <v>82</v>
      </c>
      <c r="AC124" s="242">
        <v>322</v>
      </c>
      <c r="AD124" s="234">
        <v>0</v>
      </c>
      <c r="AE124" s="243">
        <v>100</v>
      </c>
      <c r="AF124" s="244">
        <v>0</v>
      </c>
    </row>
    <row r="125" spans="1:32" s="3" customFormat="1" ht="18.75" customHeight="1">
      <c r="A125" s="29">
        <v>123</v>
      </c>
      <c r="B125" s="30">
        <v>440</v>
      </c>
      <c r="C125" s="31" t="s">
        <v>1992</v>
      </c>
      <c r="D125" s="32" t="s">
        <v>1993</v>
      </c>
      <c r="E125" s="42" t="s">
        <v>3813</v>
      </c>
      <c r="F125" s="44">
        <v>122</v>
      </c>
      <c r="G125" s="35">
        <v>74289162</v>
      </c>
      <c r="H125" s="36">
        <v>107</v>
      </c>
      <c r="I125" s="37">
        <v>104</v>
      </c>
      <c r="J125" s="38">
        <v>87702742</v>
      </c>
      <c r="K125" s="39">
        <v>65</v>
      </c>
      <c r="L125" s="40">
        <v>65</v>
      </c>
      <c r="M125" s="35">
        <v>23689919</v>
      </c>
      <c r="N125" s="36">
        <v>97</v>
      </c>
      <c r="O125" s="37">
        <v>94</v>
      </c>
      <c r="P125" s="38">
        <v>43854399</v>
      </c>
      <c r="Q125" s="39">
        <v>29</v>
      </c>
      <c r="R125" s="40">
        <v>29</v>
      </c>
      <c r="S125" s="35">
        <v>151597527</v>
      </c>
      <c r="T125" s="36">
        <v>40</v>
      </c>
      <c r="U125" s="37">
        <v>40</v>
      </c>
      <c r="V125" s="38">
        <v>12529607</v>
      </c>
      <c r="W125" s="39" t="s">
        <v>3813</v>
      </c>
      <c r="X125" s="40" t="s">
        <v>3813</v>
      </c>
      <c r="Y125" s="41" t="s">
        <v>3813</v>
      </c>
      <c r="Z125" s="36">
        <v>203</v>
      </c>
      <c r="AA125" s="37">
        <v>200</v>
      </c>
      <c r="AB125" s="38">
        <v>344</v>
      </c>
      <c r="AC125" s="94">
        <v>369</v>
      </c>
      <c r="AD125" s="42">
        <v>0</v>
      </c>
      <c r="AE125" s="34">
        <v>100</v>
      </c>
      <c r="AF125" s="43">
        <v>0</v>
      </c>
    </row>
    <row r="126" spans="1:32" s="3" customFormat="1" ht="18.75" customHeight="1">
      <c r="A126" s="29">
        <v>124</v>
      </c>
      <c r="B126" s="30" t="s">
        <v>3813</v>
      </c>
      <c r="C126" s="31" t="s">
        <v>1994</v>
      </c>
      <c r="D126" s="32" t="s">
        <v>713</v>
      </c>
      <c r="E126" s="42" t="s">
        <v>3813</v>
      </c>
      <c r="F126" s="44">
        <v>123</v>
      </c>
      <c r="G126" s="35">
        <v>74041084</v>
      </c>
      <c r="H126" s="36">
        <v>172</v>
      </c>
      <c r="I126" s="37">
        <v>169</v>
      </c>
      <c r="J126" s="38">
        <v>75890581</v>
      </c>
      <c r="K126" s="39">
        <v>285</v>
      </c>
      <c r="L126" s="40">
        <v>282</v>
      </c>
      <c r="M126" s="35">
        <v>10244791</v>
      </c>
      <c r="N126" s="36">
        <v>463</v>
      </c>
      <c r="O126" s="37">
        <v>458</v>
      </c>
      <c r="P126" s="38">
        <v>5573488</v>
      </c>
      <c r="Q126" s="39">
        <v>90</v>
      </c>
      <c r="R126" s="40">
        <v>88</v>
      </c>
      <c r="S126" s="35">
        <v>92030576</v>
      </c>
      <c r="T126" s="36">
        <v>469</v>
      </c>
      <c r="U126" s="37">
        <v>467</v>
      </c>
      <c r="V126" s="38">
        <v>-1636777</v>
      </c>
      <c r="W126" s="39">
        <v>355</v>
      </c>
      <c r="X126" s="40">
        <v>354</v>
      </c>
      <c r="Y126" s="35">
        <v>1814</v>
      </c>
      <c r="Z126" s="36">
        <v>239</v>
      </c>
      <c r="AA126" s="37">
        <v>235</v>
      </c>
      <c r="AB126" s="38">
        <v>302</v>
      </c>
      <c r="AC126" s="94">
        <v>382</v>
      </c>
      <c r="AD126" s="42">
        <v>0</v>
      </c>
      <c r="AE126" s="34">
        <v>100</v>
      </c>
      <c r="AF126" s="43">
        <v>0</v>
      </c>
    </row>
    <row r="127" spans="1:32" s="3" customFormat="1" ht="18.75" customHeight="1">
      <c r="A127" s="68">
        <v>125</v>
      </c>
      <c r="B127" s="69">
        <v>95</v>
      </c>
      <c r="C127" s="70" t="s">
        <v>1995</v>
      </c>
      <c r="D127" s="71" t="s">
        <v>1996</v>
      </c>
      <c r="E127" s="72" t="s">
        <v>3813</v>
      </c>
      <c r="F127" s="73">
        <v>124</v>
      </c>
      <c r="G127" s="74">
        <v>73366220</v>
      </c>
      <c r="H127" s="75">
        <v>188</v>
      </c>
      <c r="I127" s="76">
        <v>185</v>
      </c>
      <c r="J127" s="77">
        <v>73366220</v>
      </c>
      <c r="K127" s="78">
        <v>401</v>
      </c>
      <c r="L127" s="79">
        <v>398</v>
      </c>
      <c r="M127" s="74">
        <v>5799421</v>
      </c>
      <c r="N127" s="75">
        <v>348</v>
      </c>
      <c r="O127" s="76">
        <v>343</v>
      </c>
      <c r="P127" s="77">
        <v>13791165</v>
      </c>
      <c r="Q127" s="78">
        <v>340</v>
      </c>
      <c r="R127" s="79">
        <v>336</v>
      </c>
      <c r="S127" s="74">
        <v>35911946</v>
      </c>
      <c r="T127" s="75">
        <v>426</v>
      </c>
      <c r="U127" s="76">
        <v>425</v>
      </c>
      <c r="V127" s="77">
        <v>195555</v>
      </c>
      <c r="W127" s="78">
        <v>256</v>
      </c>
      <c r="X127" s="79">
        <v>255</v>
      </c>
      <c r="Y127" s="74">
        <v>9036</v>
      </c>
      <c r="Z127" s="75">
        <v>390</v>
      </c>
      <c r="AA127" s="76">
        <v>385</v>
      </c>
      <c r="AB127" s="77">
        <v>142</v>
      </c>
      <c r="AC127" s="96">
        <v>312</v>
      </c>
      <c r="AD127" s="72">
        <v>0</v>
      </c>
      <c r="AE127" s="80">
        <v>100</v>
      </c>
      <c r="AF127" s="81">
        <v>0</v>
      </c>
    </row>
    <row r="128" spans="1:32" s="3" customFormat="1" ht="18.75" customHeight="1">
      <c r="A128" s="215">
        <v>126</v>
      </c>
      <c r="B128" s="216">
        <v>168</v>
      </c>
      <c r="C128" s="217" t="s">
        <v>2706</v>
      </c>
      <c r="D128" s="218" t="s">
        <v>252</v>
      </c>
      <c r="E128" s="219" t="s">
        <v>3813</v>
      </c>
      <c r="F128" s="220">
        <v>125</v>
      </c>
      <c r="G128" s="221">
        <v>73330293</v>
      </c>
      <c r="H128" s="222">
        <v>120</v>
      </c>
      <c r="I128" s="223">
        <v>117</v>
      </c>
      <c r="J128" s="224">
        <v>85166635</v>
      </c>
      <c r="K128" s="225">
        <v>197</v>
      </c>
      <c r="L128" s="226">
        <v>194</v>
      </c>
      <c r="M128" s="221">
        <v>13982831</v>
      </c>
      <c r="N128" s="222">
        <v>415</v>
      </c>
      <c r="O128" s="223">
        <v>410</v>
      </c>
      <c r="P128" s="224">
        <v>9543965</v>
      </c>
      <c r="Q128" s="225">
        <v>366</v>
      </c>
      <c r="R128" s="226">
        <v>362</v>
      </c>
      <c r="S128" s="221">
        <v>32591320</v>
      </c>
      <c r="T128" s="222">
        <v>269</v>
      </c>
      <c r="U128" s="223">
        <v>268</v>
      </c>
      <c r="V128" s="224">
        <v>2225293</v>
      </c>
      <c r="W128" s="225">
        <v>184</v>
      </c>
      <c r="X128" s="226">
        <v>183</v>
      </c>
      <c r="Y128" s="221">
        <v>16990</v>
      </c>
      <c r="Z128" s="222">
        <v>189</v>
      </c>
      <c r="AA128" s="223">
        <v>186</v>
      </c>
      <c r="AB128" s="224">
        <v>363</v>
      </c>
      <c r="AC128" s="227">
        <v>384</v>
      </c>
      <c r="AD128" s="219">
        <v>0</v>
      </c>
      <c r="AE128" s="228">
        <v>100</v>
      </c>
      <c r="AF128" s="229">
        <v>0</v>
      </c>
    </row>
    <row r="129" spans="1:32" s="3" customFormat="1" ht="18.75" customHeight="1">
      <c r="A129" s="29">
        <v>127</v>
      </c>
      <c r="B129" s="30">
        <v>209</v>
      </c>
      <c r="C129" s="31" t="s">
        <v>2707</v>
      </c>
      <c r="D129" s="32" t="s">
        <v>3772</v>
      </c>
      <c r="E129" s="33" t="s">
        <v>3813</v>
      </c>
      <c r="F129" s="34">
        <v>126</v>
      </c>
      <c r="G129" s="35">
        <v>73292383</v>
      </c>
      <c r="H129" s="36">
        <v>187</v>
      </c>
      <c r="I129" s="37">
        <v>184</v>
      </c>
      <c r="J129" s="38">
        <v>73392688</v>
      </c>
      <c r="K129" s="39">
        <v>148</v>
      </c>
      <c r="L129" s="40">
        <v>146</v>
      </c>
      <c r="M129" s="35">
        <v>16930001</v>
      </c>
      <c r="N129" s="36">
        <v>218</v>
      </c>
      <c r="O129" s="37">
        <v>214</v>
      </c>
      <c r="P129" s="38">
        <v>23922188</v>
      </c>
      <c r="Q129" s="39">
        <v>335</v>
      </c>
      <c r="R129" s="40">
        <v>331</v>
      </c>
      <c r="S129" s="35">
        <v>37146252</v>
      </c>
      <c r="T129" s="36">
        <v>99</v>
      </c>
      <c r="U129" s="37">
        <v>99</v>
      </c>
      <c r="V129" s="38">
        <v>6719907</v>
      </c>
      <c r="W129" s="39">
        <v>47</v>
      </c>
      <c r="X129" s="40">
        <v>47</v>
      </c>
      <c r="Y129" s="35">
        <v>40248</v>
      </c>
      <c r="Z129" s="36">
        <v>36</v>
      </c>
      <c r="AA129" s="37">
        <v>34</v>
      </c>
      <c r="AB129" s="38">
        <v>860</v>
      </c>
      <c r="AC129" s="94">
        <v>321</v>
      </c>
      <c r="AD129" s="42">
        <v>0</v>
      </c>
      <c r="AE129" s="34">
        <v>100</v>
      </c>
      <c r="AF129" s="43">
        <v>0</v>
      </c>
    </row>
    <row r="130" spans="1:32" s="3" customFormat="1" ht="18.75" customHeight="1">
      <c r="A130" s="230">
        <v>128</v>
      </c>
      <c r="B130" s="231">
        <v>114</v>
      </c>
      <c r="C130" s="232" t="s">
        <v>2708</v>
      </c>
      <c r="D130" s="233" t="s">
        <v>252</v>
      </c>
      <c r="E130" s="234" t="s">
        <v>3813</v>
      </c>
      <c r="F130" s="235">
        <v>127</v>
      </c>
      <c r="G130" s="236">
        <v>73227281</v>
      </c>
      <c r="H130" s="237">
        <v>69</v>
      </c>
      <c r="I130" s="238">
        <v>67</v>
      </c>
      <c r="J130" s="239">
        <v>93686905</v>
      </c>
      <c r="K130" s="240">
        <v>163</v>
      </c>
      <c r="L130" s="241">
        <v>160</v>
      </c>
      <c r="M130" s="236">
        <v>16066554</v>
      </c>
      <c r="N130" s="237">
        <v>255</v>
      </c>
      <c r="O130" s="238">
        <v>250</v>
      </c>
      <c r="P130" s="239">
        <v>20321727</v>
      </c>
      <c r="Q130" s="240">
        <v>217</v>
      </c>
      <c r="R130" s="241">
        <v>213</v>
      </c>
      <c r="S130" s="236">
        <v>54398746</v>
      </c>
      <c r="T130" s="237">
        <v>198</v>
      </c>
      <c r="U130" s="238">
        <v>198</v>
      </c>
      <c r="V130" s="239">
        <v>3557345</v>
      </c>
      <c r="W130" s="240">
        <v>263</v>
      </c>
      <c r="X130" s="241">
        <v>262</v>
      </c>
      <c r="Y130" s="236">
        <v>8482</v>
      </c>
      <c r="Z130" s="237">
        <v>343</v>
      </c>
      <c r="AA130" s="238">
        <v>338</v>
      </c>
      <c r="AB130" s="239">
        <v>190</v>
      </c>
      <c r="AC130" s="242">
        <v>352</v>
      </c>
      <c r="AD130" s="234">
        <v>0</v>
      </c>
      <c r="AE130" s="243">
        <v>100</v>
      </c>
      <c r="AF130" s="244">
        <v>0</v>
      </c>
    </row>
    <row r="131" spans="1:32" s="3" customFormat="1" ht="18.75" customHeight="1">
      <c r="A131" s="29">
        <v>129</v>
      </c>
      <c r="B131" s="30" t="s">
        <v>3813</v>
      </c>
      <c r="C131" s="31" t="s">
        <v>2709</v>
      </c>
      <c r="D131" s="32" t="s">
        <v>3782</v>
      </c>
      <c r="E131" s="42" t="s">
        <v>3813</v>
      </c>
      <c r="F131" s="44">
        <v>128</v>
      </c>
      <c r="G131" s="35">
        <v>73184770</v>
      </c>
      <c r="H131" s="36">
        <v>163</v>
      </c>
      <c r="I131" s="37">
        <v>160</v>
      </c>
      <c r="J131" s="38">
        <v>77484080</v>
      </c>
      <c r="K131" s="39">
        <v>101</v>
      </c>
      <c r="L131" s="40">
        <v>100</v>
      </c>
      <c r="M131" s="35">
        <v>20572729</v>
      </c>
      <c r="N131" s="36">
        <v>74</v>
      </c>
      <c r="O131" s="37">
        <v>72</v>
      </c>
      <c r="P131" s="38">
        <v>50903608</v>
      </c>
      <c r="Q131" s="39">
        <v>121</v>
      </c>
      <c r="R131" s="40">
        <v>119</v>
      </c>
      <c r="S131" s="35">
        <v>78512556</v>
      </c>
      <c r="T131" s="36">
        <v>264</v>
      </c>
      <c r="U131" s="37">
        <v>263</v>
      </c>
      <c r="V131" s="38">
        <v>2308286</v>
      </c>
      <c r="W131" s="39">
        <v>77</v>
      </c>
      <c r="X131" s="40">
        <v>76</v>
      </c>
      <c r="Y131" s="35">
        <v>35450</v>
      </c>
      <c r="Z131" s="36">
        <v>152</v>
      </c>
      <c r="AA131" s="37">
        <v>150</v>
      </c>
      <c r="AB131" s="38">
        <v>426</v>
      </c>
      <c r="AC131" s="94">
        <v>384</v>
      </c>
      <c r="AD131" s="42">
        <v>0</v>
      </c>
      <c r="AE131" s="34">
        <v>100</v>
      </c>
      <c r="AF131" s="43">
        <v>0</v>
      </c>
    </row>
    <row r="132" spans="1:32" s="3" customFormat="1" ht="18.75" customHeight="1">
      <c r="A132" s="45">
        <v>130</v>
      </c>
      <c r="B132" s="46">
        <v>120</v>
      </c>
      <c r="C132" s="47" t="s">
        <v>1612</v>
      </c>
      <c r="D132" s="48" t="s">
        <v>1613</v>
      </c>
      <c r="E132" s="49" t="s">
        <v>3813</v>
      </c>
      <c r="F132" s="50">
        <v>129</v>
      </c>
      <c r="G132" s="51">
        <v>72978795</v>
      </c>
      <c r="H132" s="52">
        <v>174</v>
      </c>
      <c r="I132" s="53">
        <v>171</v>
      </c>
      <c r="J132" s="54">
        <v>75750532</v>
      </c>
      <c r="K132" s="55">
        <v>297</v>
      </c>
      <c r="L132" s="56">
        <v>294</v>
      </c>
      <c r="M132" s="51">
        <v>9801524</v>
      </c>
      <c r="N132" s="52">
        <v>93</v>
      </c>
      <c r="O132" s="53">
        <v>90</v>
      </c>
      <c r="P132" s="54">
        <v>44500228</v>
      </c>
      <c r="Q132" s="55">
        <v>230</v>
      </c>
      <c r="R132" s="56">
        <v>226</v>
      </c>
      <c r="S132" s="51">
        <v>52144553</v>
      </c>
      <c r="T132" s="52">
        <v>117</v>
      </c>
      <c r="U132" s="53">
        <v>117</v>
      </c>
      <c r="V132" s="54">
        <v>5940762</v>
      </c>
      <c r="W132" s="55">
        <v>50</v>
      </c>
      <c r="X132" s="56">
        <v>50</v>
      </c>
      <c r="Y132" s="51">
        <v>39830</v>
      </c>
      <c r="Z132" s="52">
        <v>352</v>
      </c>
      <c r="AA132" s="53">
        <v>347</v>
      </c>
      <c r="AB132" s="54">
        <v>173</v>
      </c>
      <c r="AC132" s="95">
        <v>371</v>
      </c>
      <c r="AD132" s="49">
        <v>0</v>
      </c>
      <c r="AE132" s="57">
        <v>100</v>
      </c>
      <c r="AF132" s="58">
        <v>0</v>
      </c>
    </row>
    <row r="133" spans="1:32" s="3" customFormat="1" ht="18.75" customHeight="1">
      <c r="A133" s="15">
        <v>131</v>
      </c>
      <c r="B133" s="16">
        <v>53</v>
      </c>
      <c r="C133" s="17" t="s">
        <v>1225</v>
      </c>
      <c r="D133" s="18" t="s">
        <v>4</v>
      </c>
      <c r="E133" s="19" t="s">
        <v>3813</v>
      </c>
      <c r="F133" s="20">
        <v>130</v>
      </c>
      <c r="G133" s="21">
        <v>72858504</v>
      </c>
      <c r="H133" s="22">
        <v>193</v>
      </c>
      <c r="I133" s="23">
        <v>190</v>
      </c>
      <c r="J133" s="24">
        <v>72858504</v>
      </c>
      <c r="K133" s="25">
        <v>252</v>
      </c>
      <c r="L133" s="26">
        <v>249</v>
      </c>
      <c r="M133" s="21">
        <v>11889537</v>
      </c>
      <c r="N133" s="22">
        <v>182</v>
      </c>
      <c r="O133" s="23">
        <v>178</v>
      </c>
      <c r="P133" s="24">
        <v>27881482</v>
      </c>
      <c r="Q133" s="25">
        <v>232</v>
      </c>
      <c r="R133" s="26">
        <v>228</v>
      </c>
      <c r="S133" s="21">
        <v>51253281</v>
      </c>
      <c r="T133" s="22">
        <v>351</v>
      </c>
      <c r="U133" s="23">
        <v>350</v>
      </c>
      <c r="V133" s="24">
        <v>937590</v>
      </c>
      <c r="W133" s="25">
        <v>206</v>
      </c>
      <c r="X133" s="26">
        <v>205</v>
      </c>
      <c r="Y133" s="21">
        <v>14485</v>
      </c>
      <c r="Z133" s="22">
        <v>232</v>
      </c>
      <c r="AA133" s="23">
        <v>228</v>
      </c>
      <c r="AB133" s="24">
        <v>309</v>
      </c>
      <c r="AC133" s="93">
        <v>371</v>
      </c>
      <c r="AD133" s="19">
        <v>0</v>
      </c>
      <c r="AE133" s="27">
        <v>100</v>
      </c>
      <c r="AF133" s="28">
        <v>0</v>
      </c>
    </row>
    <row r="134" spans="1:32" s="3" customFormat="1" ht="18.75" customHeight="1">
      <c r="A134" s="230">
        <v>132</v>
      </c>
      <c r="B134" s="231">
        <v>63</v>
      </c>
      <c r="C134" s="232" t="s">
        <v>1226</v>
      </c>
      <c r="D134" s="233" t="s">
        <v>252</v>
      </c>
      <c r="E134" s="234" t="s">
        <v>3813</v>
      </c>
      <c r="F134" s="235">
        <v>131</v>
      </c>
      <c r="G134" s="236">
        <v>72789619</v>
      </c>
      <c r="H134" s="237">
        <v>114</v>
      </c>
      <c r="I134" s="238">
        <v>111</v>
      </c>
      <c r="J134" s="239">
        <v>86100653</v>
      </c>
      <c r="K134" s="240">
        <v>323</v>
      </c>
      <c r="L134" s="241">
        <v>320</v>
      </c>
      <c r="M134" s="236">
        <v>8750387</v>
      </c>
      <c r="N134" s="237">
        <v>252</v>
      </c>
      <c r="O134" s="238">
        <v>247</v>
      </c>
      <c r="P134" s="239">
        <v>20732502</v>
      </c>
      <c r="Q134" s="240">
        <v>319</v>
      </c>
      <c r="R134" s="241">
        <v>315</v>
      </c>
      <c r="S134" s="236">
        <v>38545271</v>
      </c>
      <c r="T134" s="237">
        <v>203</v>
      </c>
      <c r="U134" s="238">
        <v>203</v>
      </c>
      <c r="V134" s="239">
        <v>3374217</v>
      </c>
      <c r="W134" s="240">
        <v>159</v>
      </c>
      <c r="X134" s="241">
        <v>158</v>
      </c>
      <c r="Y134" s="236">
        <v>20228</v>
      </c>
      <c r="Z134" s="237">
        <v>394</v>
      </c>
      <c r="AA134" s="238">
        <v>389</v>
      </c>
      <c r="AB134" s="239">
        <v>138</v>
      </c>
      <c r="AC134" s="242">
        <v>372</v>
      </c>
      <c r="AD134" s="234">
        <v>0</v>
      </c>
      <c r="AE134" s="243">
        <v>100</v>
      </c>
      <c r="AF134" s="244">
        <v>0</v>
      </c>
    </row>
    <row r="135" spans="1:32" s="3" customFormat="1" ht="18.75" customHeight="1">
      <c r="A135" s="29">
        <v>133</v>
      </c>
      <c r="B135" s="30">
        <v>143</v>
      </c>
      <c r="C135" s="31" t="s">
        <v>33</v>
      </c>
      <c r="D135" s="32" t="s">
        <v>252</v>
      </c>
      <c r="E135" s="42" t="s">
        <v>3813</v>
      </c>
      <c r="F135" s="44">
        <v>132</v>
      </c>
      <c r="G135" s="35">
        <v>72332414</v>
      </c>
      <c r="H135" s="36">
        <v>192</v>
      </c>
      <c r="I135" s="37">
        <v>189</v>
      </c>
      <c r="J135" s="38">
        <v>72999113</v>
      </c>
      <c r="K135" s="39">
        <v>264</v>
      </c>
      <c r="L135" s="40">
        <v>261</v>
      </c>
      <c r="M135" s="35">
        <v>11328632</v>
      </c>
      <c r="N135" s="36">
        <v>115</v>
      </c>
      <c r="O135" s="37">
        <v>112</v>
      </c>
      <c r="P135" s="38">
        <v>40448594</v>
      </c>
      <c r="Q135" s="39">
        <v>104</v>
      </c>
      <c r="R135" s="40">
        <v>102</v>
      </c>
      <c r="S135" s="35">
        <v>85099655</v>
      </c>
      <c r="T135" s="36">
        <v>465</v>
      </c>
      <c r="U135" s="37">
        <v>463</v>
      </c>
      <c r="V135" s="38">
        <v>-1367572</v>
      </c>
      <c r="W135" s="39">
        <v>422</v>
      </c>
      <c r="X135" s="40">
        <v>421</v>
      </c>
      <c r="Y135" s="35">
        <v>70</v>
      </c>
      <c r="Z135" s="36">
        <v>372</v>
      </c>
      <c r="AA135" s="37">
        <v>367</v>
      </c>
      <c r="AB135" s="38">
        <v>158</v>
      </c>
      <c r="AC135" s="94">
        <v>341</v>
      </c>
      <c r="AD135" s="42">
        <v>0</v>
      </c>
      <c r="AE135" s="34">
        <v>100</v>
      </c>
      <c r="AF135" s="43">
        <v>0</v>
      </c>
    </row>
    <row r="136" spans="1:32" s="3" customFormat="1" ht="18.75" customHeight="1">
      <c r="A136" s="29">
        <v>134</v>
      </c>
      <c r="B136" s="30">
        <v>184</v>
      </c>
      <c r="C136" s="31" t="s">
        <v>34</v>
      </c>
      <c r="D136" s="32" t="s">
        <v>3782</v>
      </c>
      <c r="E136" s="42" t="s">
        <v>3813</v>
      </c>
      <c r="F136" s="44">
        <v>133</v>
      </c>
      <c r="G136" s="35">
        <v>72308452</v>
      </c>
      <c r="H136" s="36">
        <v>171</v>
      </c>
      <c r="I136" s="37">
        <v>168</v>
      </c>
      <c r="J136" s="38">
        <v>76104473</v>
      </c>
      <c r="K136" s="39">
        <v>61</v>
      </c>
      <c r="L136" s="40">
        <v>61</v>
      </c>
      <c r="M136" s="35">
        <v>24174635</v>
      </c>
      <c r="N136" s="36">
        <v>178</v>
      </c>
      <c r="O136" s="37">
        <v>174</v>
      </c>
      <c r="P136" s="38">
        <v>28297431</v>
      </c>
      <c r="Q136" s="39">
        <v>168</v>
      </c>
      <c r="R136" s="40">
        <v>165</v>
      </c>
      <c r="S136" s="35">
        <v>66558477</v>
      </c>
      <c r="T136" s="36">
        <v>70</v>
      </c>
      <c r="U136" s="37">
        <v>70</v>
      </c>
      <c r="V136" s="38">
        <v>8611729</v>
      </c>
      <c r="W136" s="39">
        <v>321</v>
      </c>
      <c r="X136" s="40">
        <v>320</v>
      </c>
      <c r="Y136" s="35">
        <v>3965</v>
      </c>
      <c r="Z136" s="36">
        <v>165</v>
      </c>
      <c r="AA136" s="37">
        <v>163</v>
      </c>
      <c r="AB136" s="38">
        <v>412</v>
      </c>
      <c r="AC136" s="94">
        <v>369</v>
      </c>
      <c r="AD136" s="42">
        <v>0</v>
      </c>
      <c r="AE136" s="34">
        <v>100</v>
      </c>
      <c r="AF136" s="43">
        <v>0</v>
      </c>
    </row>
    <row r="137" spans="1:32" s="3" customFormat="1" ht="18.75" customHeight="1">
      <c r="A137" s="45">
        <v>135</v>
      </c>
      <c r="B137" s="46" t="s">
        <v>3813</v>
      </c>
      <c r="C137" s="47" t="s">
        <v>35</v>
      </c>
      <c r="D137" s="48" t="s">
        <v>9</v>
      </c>
      <c r="E137" s="49" t="s">
        <v>3813</v>
      </c>
      <c r="F137" s="50">
        <v>134</v>
      </c>
      <c r="G137" s="51">
        <v>72111224</v>
      </c>
      <c r="H137" s="52">
        <v>203</v>
      </c>
      <c r="I137" s="53">
        <v>200</v>
      </c>
      <c r="J137" s="54">
        <v>72111224</v>
      </c>
      <c r="K137" s="55">
        <v>253</v>
      </c>
      <c r="L137" s="56">
        <v>250</v>
      </c>
      <c r="M137" s="51">
        <v>11857828</v>
      </c>
      <c r="N137" s="52">
        <v>447</v>
      </c>
      <c r="O137" s="53">
        <v>442</v>
      </c>
      <c r="P137" s="54">
        <v>7133757</v>
      </c>
      <c r="Q137" s="55">
        <v>433</v>
      </c>
      <c r="R137" s="56">
        <v>428</v>
      </c>
      <c r="S137" s="51">
        <v>24903768</v>
      </c>
      <c r="T137" s="52">
        <v>461</v>
      </c>
      <c r="U137" s="53">
        <v>459</v>
      </c>
      <c r="V137" s="54">
        <v>-981004</v>
      </c>
      <c r="W137" s="55" t="s">
        <v>3813</v>
      </c>
      <c r="X137" s="56" t="s">
        <v>3813</v>
      </c>
      <c r="Y137" s="62" t="s">
        <v>3813</v>
      </c>
      <c r="Z137" s="52">
        <v>475</v>
      </c>
      <c r="AA137" s="53">
        <v>470</v>
      </c>
      <c r="AB137" s="54">
        <v>49</v>
      </c>
      <c r="AC137" s="95">
        <v>369</v>
      </c>
      <c r="AD137" s="49">
        <v>0</v>
      </c>
      <c r="AE137" s="57">
        <v>99.99</v>
      </c>
      <c r="AF137" s="58">
        <v>0.01</v>
      </c>
    </row>
    <row r="138" spans="1:32" s="3" customFormat="1" ht="18.75" customHeight="1">
      <c r="A138" s="15">
        <v>136</v>
      </c>
      <c r="B138" s="16">
        <v>151</v>
      </c>
      <c r="C138" s="17" t="s">
        <v>36</v>
      </c>
      <c r="D138" s="18" t="s">
        <v>3772</v>
      </c>
      <c r="E138" s="19" t="s">
        <v>3813</v>
      </c>
      <c r="F138" s="20">
        <v>135</v>
      </c>
      <c r="G138" s="21">
        <v>72062536</v>
      </c>
      <c r="H138" s="22">
        <v>201</v>
      </c>
      <c r="I138" s="23">
        <v>198</v>
      </c>
      <c r="J138" s="24">
        <v>72300846</v>
      </c>
      <c r="K138" s="25">
        <v>413</v>
      </c>
      <c r="L138" s="26">
        <v>410</v>
      </c>
      <c r="M138" s="21">
        <v>5273204</v>
      </c>
      <c r="N138" s="22">
        <v>215</v>
      </c>
      <c r="O138" s="23">
        <v>211</v>
      </c>
      <c r="P138" s="24">
        <v>24328998</v>
      </c>
      <c r="Q138" s="25">
        <v>316</v>
      </c>
      <c r="R138" s="26">
        <v>312</v>
      </c>
      <c r="S138" s="21">
        <v>38712238</v>
      </c>
      <c r="T138" s="22">
        <v>217</v>
      </c>
      <c r="U138" s="23">
        <v>216</v>
      </c>
      <c r="V138" s="24">
        <v>3067887</v>
      </c>
      <c r="W138" s="25">
        <v>43</v>
      </c>
      <c r="X138" s="26">
        <v>43</v>
      </c>
      <c r="Y138" s="21">
        <v>42799</v>
      </c>
      <c r="Z138" s="22">
        <v>71</v>
      </c>
      <c r="AA138" s="23">
        <v>69</v>
      </c>
      <c r="AB138" s="24">
        <v>665</v>
      </c>
      <c r="AC138" s="93">
        <v>321</v>
      </c>
      <c r="AD138" s="19">
        <v>0</v>
      </c>
      <c r="AE138" s="27">
        <v>100</v>
      </c>
      <c r="AF138" s="28">
        <v>0</v>
      </c>
    </row>
    <row r="139" spans="1:32" s="3" customFormat="1" ht="18.75" customHeight="1">
      <c r="A139" s="29">
        <v>137</v>
      </c>
      <c r="B139" s="30">
        <v>344</v>
      </c>
      <c r="C139" s="31" t="s">
        <v>37</v>
      </c>
      <c r="D139" s="32" t="s">
        <v>3772</v>
      </c>
      <c r="E139" s="42" t="s">
        <v>3813</v>
      </c>
      <c r="F139" s="44">
        <v>136</v>
      </c>
      <c r="G139" s="35">
        <v>71965774</v>
      </c>
      <c r="H139" s="36">
        <v>34</v>
      </c>
      <c r="I139" s="37">
        <v>33</v>
      </c>
      <c r="J139" s="38">
        <v>104256432</v>
      </c>
      <c r="K139" s="39">
        <v>337</v>
      </c>
      <c r="L139" s="40">
        <v>334</v>
      </c>
      <c r="M139" s="35">
        <v>8012909</v>
      </c>
      <c r="N139" s="36">
        <v>258</v>
      </c>
      <c r="O139" s="37">
        <v>253</v>
      </c>
      <c r="P139" s="38">
        <v>20119900</v>
      </c>
      <c r="Q139" s="39">
        <v>242</v>
      </c>
      <c r="R139" s="40">
        <v>238</v>
      </c>
      <c r="S139" s="35">
        <v>48918430</v>
      </c>
      <c r="T139" s="36">
        <v>326</v>
      </c>
      <c r="U139" s="37">
        <v>325</v>
      </c>
      <c r="V139" s="38">
        <v>1246755</v>
      </c>
      <c r="W139" s="39" t="s">
        <v>3813</v>
      </c>
      <c r="X139" s="40" t="s">
        <v>3813</v>
      </c>
      <c r="Y139" s="41" t="s">
        <v>3813</v>
      </c>
      <c r="Z139" s="36">
        <v>219</v>
      </c>
      <c r="AA139" s="37">
        <v>216</v>
      </c>
      <c r="AB139" s="38">
        <v>326</v>
      </c>
      <c r="AC139" s="94">
        <v>311</v>
      </c>
      <c r="AD139" s="42">
        <v>0</v>
      </c>
      <c r="AE139" s="34">
        <v>100</v>
      </c>
      <c r="AF139" s="43">
        <v>0</v>
      </c>
    </row>
    <row r="140" spans="1:32" s="3" customFormat="1" ht="18.75" customHeight="1">
      <c r="A140" s="29">
        <v>138</v>
      </c>
      <c r="B140" s="30">
        <v>166</v>
      </c>
      <c r="C140" s="31" t="s">
        <v>38</v>
      </c>
      <c r="D140" s="32" t="s">
        <v>39</v>
      </c>
      <c r="E140" s="42" t="s">
        <v>3813</v>
      </c>
      <c r="F140" s="44">
        <v>137</v>
      </c>
      <c r="G140" s="35">
        <v>71879025</v>
      </c>
      <c r="H140" s="36">
        <v>167</v>
      </c>
      <c r="I140" s="37">
        <v>164</v>
      </c>
      <c r="J140" s="38">
        <v>76595953</v>
      </c>
      <c r="K140" s="39">
        <v>72</v>
      </c>
      <c r="L140" s="40">
        <v>72</v>
      </c>
      <c r="M140" s="35">
        <v>22982035</v>
      </c>
      <c r="N140" s="36">
        <v>102</v>
      </c>
      <c r="O140" s="37">
        <v>99</v>
      </c>
      <c r="P140" s="38">
        <v>42413681</v>
      </c>
      <c r="Q140" s="39">
        <v>83</v>
      </c>
      <c r="R140" s="40">
        <v>81</v>
      </c>
      <c r="S140" s="35">
        <v>97187924</v>
      </c>
      <c r="T140" s="36">
        <v>150</v>
      </c>
      <c r="U140" s="37">
        <v>150</v>
      </c>
      <c r="V140" s="38">
        <v>4711961</v>
      </c>
      <c r="W140" s="39">
        <v>173</v>
      </c>
      <c r="X140" s="40">
        <v>172</v>
      </c>
      <c r="Y140" s="35">
        <v>18144</v>
      </c>
      <c r="Z140" s="36">
        <v>39</v>
      </c>
      <c r="AA140" s="37">
        <v>37</v>
      </c>
      <c r="AB140" s="38">
        <v>833</v>
      </c>
      <c r="AC140" s="94">
        <v>321</v>
      </c>
      <c r="AD140" s="42">
        <v>0</v>
      </c>
      <c r="AE140" s="34">
        <v>100</v>
      </c>
      <c r="AF140" s="43">
        <v>0</v>
      </c>
    </row>
    <row r="141" spans="1:32" s="3" customFormat="1" ht="18.75" customHeight="1">
      <c r="A141" s="29">
        <v>139</v>
      </c>
      <c r="B141" s="30" t="s">
        <v>3813</v>
      </c>
      <c r="C141" s="31" t="s">
        <v>40</v>
      </c>
      <c r="D141" s="32" t="s">
        <v>3782</v>
      </c>
      <c r="E141" s="42" t="s">
        <v>3813</v>
      </c>
      <c r="F141" s="44">
        <v>138</v>
      </c>
      <c r="G141" s="35">
        <v>71765263</v>
      </c>
      <c r="H141" s="36">
        <v>194</v>
      </c>
      <c r="I141" s="37">
        <v>191</v>
      </c>
      <c r="J141" s="38">
        <v>72711431</v>
      </c>
      <c r="K141" s="39">
        <v>483</v>
      </c>
      <c r="L141" s="40">
        <v>479</v>
      </c>
      <c r="M141" s="35">
        <v>1170349</v>
      </c>
      <c r="N141" s="36">
        <v>392</v>
      </c>
      <c r="O141" s="37">
        <v>387</v>
      </c>
      <c r="P141" s="38">
        <v>11048617</v>
      </c>
      <c r="Q141" s="39">
        <v>387</v>
      </c>
      <c r="R141" s="40">
        <v>383</v>
      </c>
      <c r="S141" s="35">
        <v>29851534</v>
      </c>
      <c r="T141" s="36">
        <v>419</v>
      </c>
      <c r="U141" s="37">
        <v>418</v>
      </c>
      <c r="V141" s="38">
        <v>240635</v>
      </c>
      <c r="W141" s="39">
        <v>199</v>
      </c>
      <c r="X141" s="40">
        <v>198</v>
      </c>
      <c r="Y141" s="35">
        <v>15431</v>
      </c>
      <c r="Z141" s="36">
        <v>443</v>
      </c>
      <c r="AA141" s="37">
        <v>438</v>
      </c>
      <c r="AB141" s="38">
        <v>89</v>
      </c>
      <c r="AC141" s="94">
        <v>311</v>
      </c>
      <c r="AD141" s="42">
        <v>0</v>
      </c>
      <c r="AE141" s="34">
        <v>100</v>
      </c>
      <c r="AF141" s="43">
        <v>0</v>
      </c>
    </row>
    <row r="142" spans="1:32" s="3" customFormat="1" ht="18.75" customHeight="1">
      <c r="A142" s="45">
        <v>140</v>
      </c>
      <c r="B142" s="46" t="s">
        <v>3813</v>
      </c>
      <c r="C142" s="47" t="s">
        <v>41</v>
      </c>
      <c r="D142" s="48" t="s">
        <v>3782</v>
      </c>
      <c r="E142" s="49" t="s">
        <v>3813</v>
      </c>
      <c r="F142" s="50">
        <v>139</v>
      </c>
      <c r="G142" s="51">
        <v>71733445</v>
      </c>
      <c r="H142" s="52">
        <v>160</v>
      </c>
      <c r="I142" s="53">
        <v>157</v>
      </c>
      <c r="J142" s="54">
        <v>78202131</v>
      </c>
      <c r="K142" s="55">
        <v>161</v>
      </c>
      <c r="L142" s="56">
        <v>158</v>
      </c>
      <c r="M142" s="51">
        <v>16154056</v>
      </c>
      <c r="N142" s="52">
        <v>55</v>
      </c>
      <c r="O142" s="53">
        <v>53</v>
      </c>
      <c r="P142" s="54">
        <v>63307353</v>
      </c>
      <c r="Q142" s="55">
        <v>81</v>
      </c>
      <c r="R142" s="56">
        <v>79</v>
      </c>
      <c r="S142" s="51">
        <v>99460497</v>
      </c>
      <c r="T142" s="52">
        <v>156</v>
      </c>
      <c r="U142" s="53">
        <v>156</v>
      </c>
      <c r="V142" s="54">
        <v>4564398</v>
      </c>
      <c r="W142" s="55">
        <v>171</v>
      </c>
      <c r="X142" s="56">
        <v>170</v>
      </c>
      <c r="Y142" s="51">
        <v>18586</v>
      </c>
      <c r="Z142" s="52">
        <v>344</v>
      </c>
      <c r="AA142" s="53">
        <v>339</v>
      </c>
      <c r="AB142" s="54">
        <v>182</v>
      </c>
      <c r="AC142" s="95">
        <v>311</v>
      </c>
      <c r="AD142" s="49">
        <v>0</v>
      </c>
      <c r="AE142" s="57">
        <v>100</v>
      </c>
      <c r="AF142" s="58">
        <v>0</v>
      </c>
    </row>
    <row r="143" spans="1:32" s="3" customFormat="1" ht="18.75" customHeight="1">
      <c r="A143" s="215">
        <v>141</v>
      </c>
      <c r="B143" s="216">
        <v>307</v>
      </c>
      <c r="C143" s="217" t="s">
        <v>42</v>
      </c>
      <c r="D143" s="218" t="s">
        <v>252</v>
      </c>
      <c r="E143" s="269" t="s">
        <v>3813</v>
      </c>
      <c r="F143" s="228">
        <v>140</v>
      </c>
      <c r="G143" s="221">
        <v>71167629</v>
      </c>
      <c r="H143" s="222">
        <v>209</v>
      </c>
      <c r="I143" s="223">
        <v>206</v>
      </c>
      <c r="J143" s="224">
        <v>71167629</v>
      </c>
      <c r="K143" s="225">
        <v>86</v>
      </c>
      <c r="L143" s="226">
        <v>86</v>
      </c>
      <c r="M143" s="221">
        <v>21714558</v>
      </c>
      <c r="N143" s="222">
        <v>227</v>
      </c>
      <c r="O143" s="223">
        <v>223</v>
      </c>
      <c r="P143" s="224">
        <v>23259807</v>
      </c>
      <c r="Q143" s="225">
        <v>43</v>
      </c>
      <c r="R143" s="226">
        <v>43</v>
      </c>
      <c r="S143" s="221">
        <v>120167796</v>
      </c>
      <c r="T143" s="222">
        <v>388</v>
      </c>
      <c r="U143" s="223">
        <v>387</v>
      </c>
      <c r="V143" s="224">
        <v>564575</v>
      </c>
      <c r="W143" s="225">
        <v>178</v>
      </c>
      <c r="X143" s="226">
        <v>177</v>
      </c>
      <c r="Y143" s="221">
        <v>17525</v>
      </c>
      <c r="Z143" s="222">
        <v>58</v>
      </c>
      <c r="AA143" s="223">
        <v>56</v>
      </c>
      <c r="AB143" s="224">
        <v>730</v>
      </c>
      <c r="AC143" s="227">
        <v>381</v>
      </c>
      <c r="AD143" s="219">
        <v>0</v>
      </c>
      <c r="AE143" s="228">
        <v>100</v>
      </c>
      <c r="AF143" s="229">
        <v>0</v>
      </c>
    </row>
    <row r="144" spans="1:32" s="3" customFormat="1" ht="18.75" customHeight="1">
      <c r="A144" s="230">
        <v>142</v>
      </c>
      <c r="B144" s="231" t="s">
        <v>3813</v>
      </c>
      <c r="C144" s="268" t="s">
        <v>3813</v>
      </c>
      <c r="D144" s="233" t="s">
        <v>252</v>
      </c>
      <c r="E144" s="234" t="s">
        <v>3813</v>
      </c>
      <c r="F144" s="235">
        <v>141</v>
      </c>
      <c r="G144" s="263" t="s">
        <v>3813</v>
      </c>
      <c r="H144" s="237">
        <v>191</v>
      </c>
      <c r="I144" s="238">
        <v>188</v>
      </c>
      <c r="J144" s="264" t="s">
        <v>3813</v>
      </c>
      <c r="K144" s="240">
        <v>4</v>
      </c>
      <c r="L144" s="241">
        <v>4</v>
      </c>
      <c r="M144" s="263" t="s">
        <v>3813</v>
      </c>
      <c r="N144" s="237">
        <v>61</v>
      </c>
      <c r="O144" s="238">
        <v>59</v>
      </c>
      <c r="P144" s="264" t="s">
        <v>3813</v>
      </c>
      <c r="Q144" s="240">
        <v>146</v>
      </c>
      <c r="R144" s="241">
        <v>143</v>
      </c>
      <c r="S144" s="263" t="s">
        <v>3813</v>
      </c>
      <c r="T144" s="237">
        <v>13</v>
      </c>
      <c r="U144" s="238">
        <v>13</v>
      </c>
      <c r="V144" s="264" t="s">
        <v>3813</v>
      </c>
      <c r="W144" s="240">
        <v>277</v>
      </c>
      <c r="X144" s="241">
        <v>276</v>
      </c>
      <c r="Y144" s="263" t="s">
        <v>3813</v>
      </c>
      <c r="Z144" s="237">
        <v>140</v>
      </c>
      <c r="AA144" s="238">
        <v>138</v>
      </c>
      <c r="AB144" s="264" t="s">
        <v>3813</v>
      </c>
      <c r="AC144" s="242">
        <v>369</v>
      </c>
      <c r="AD144" s="234">
        <v>0</v>
      </c>
      <c r="AE144" s="243">
        <v>100</v>
      </c>
      <c r="AF144" s="244">
        <v>0</v>
      </c>
    </row>
    <row r="145" spans="1:32" s="3" customFormat="1" ht="18.75" customHeight="1">
      <c r="A145" s="29">
        <v>143</v>
      </c>
      <c r="B145" s="30">
        <v>200</v>
      </c>
      <c r="C145" s="31" t="s">
        <v>599</v>
      </c>
      <c r="D145" s="32" t="s">
        <v>3779</v>
      </c>
      <c r="E145" s="42" t="s">
        <v>3813</v>
      </c>
      <c r="F145" s="44">
        <v>142</v>
      </c>
      <c r="G145" s="35">
        <v>70958901</v>
      </c>
      <c r="H145" s="36">
        <v>185</v>
      </c>
      <c r="I145" s="37">
        <v>182</v>
      </c>
      <c r="J145" s="38">
        <v>73909957</v>
      </c>
      <c r="K145" s="39" t="s">
        <v>3813</v>
      </c>
      <c r="L145" s="40" t="s">
        <v>3813</v>
      </c>
      <c r="M145" s="41" t="s">
        <v>3813</v>
      </c>
      <c r="N145" s="36">
        <v>73</v>
      </c>
      <c r="O145" s="37">
        <v>71</v>
      </c>
      <c r="P145" s="38">
        <v>53820572</v>
      </c>
      <c r="Q145" s="39">
        <v>194</v>
      </c>
      <c r="R145" s="40">
        <v>190</v>
      </c>
      <c r="S145" s="35">
        <v>58983608</v>
      </c>
      <c r="T145" s="36" t="s">
        <v>3813</v>
      </c>
      <c r="U145" s="37" t="s">
        <v>3813</v>
      </c>
      <c r="V145" s="59" t="s">
        <v>3813</v>
      </c>
      <c r="W145" s="39">
        <v>397</v>
      </c>
      <c r="X145" s="40">
        <v>396</v>
      </c>
      <c r="Y145" s="35">
        <v>320</v>
      </c>
      <c r="Z145" s="36">
        <v>286</v>
      </c>
      <c r="AA145" s="37">
        <v>281</v>
      </c>
      <c r="AB145" s="38">
        <v>248</v>
      </c>
      <c r="AC145" s="94">
        <v>384</v>
      </c>
      <c r="AD145" s="42">
        <v>0</v>
      </c>
      <c r="AE145" s="34">
        <v>0</v>
      </c>
      <c r="AF145" s="43">
        <v>100</v>
      </c>
    </row>
    <row r="146" spans="1:32" s="3" customFormat="1" ht="18.75" customHeight="1">
      <c r="A146" s="29">
        <v>144</v>
      </c>
      <c r="B146" s="30">
        <v>104</v>
      </c>
      <c r="C146" s="31" t="s">
        <v>600</v>
      </c>
      <c r="D146" s="32" t="s">
        <v>252</v>
      </c>
      <c r="E146" s="33" t="s">
        <v>3813</v>
      </c>
      <c r="F146" s="34">
        <v>143</v>
      </c>
      <c r="G146" s="35">
        <v>70632129</v>
      </c>
      <c r="H146" s="36">
        <v>202</v>
      </c>
      <c r="I146" s="37">
        <v>199</v>
      </c>
      <c r="J146" s="38">
        <v>72192399</v>
      </c>
      <c r="K146" s="39">
        <v>48</v>
      </c>
      <c r="L146" s="40">
        <v>48</v>
      </c>
      <c r="M146" s="35">
        <v>26004741</v>
      </c>
      <c r="N146" s="36">
        <v>28</v>
      </c>
      <c r="O146" s="37">
        <v>27</v>
      </c>
      <c r="P146" s="38">
        <v>83907822</v>
      </c>
      <c r="Q146" s="39">
        <v>58</v>
      </c>
      <c r="R146" s="40">
        <v>57</v>
      </c>
      <c r="S146" s="35">
        <v>108794372</v>
      </c>
      <c r="T146" s="36">
        <v>42</v>
      </c>
      <c r="U146" s="37">
        <v>42</v>
      </c>
      <c r="V146" s="38">
        <v>11983826</v>
      </c>
      <c r="W146" s="39">
        <v>361</v>
      </c>
      <c r="X146" s="40">
        <v>360</v>
      </c>
      <c r="Y146" s="35">
        <v>1632</v>
      </c>
      <c r="Z146" s="36">
        <v>272</v>
      </c>
      <c r="AA146" s="37">
        <v>267</v>
      </c>
      <c r="AB146" s="38">
        <v>262</v>
      </c>
      <c r="AC146" s="94">
        <v>352</v>
      </c>
      <c r="AD146" s="42">
        <v>0</v>
      </c>
      <c r="AE146" s="34">
        <v>100</v>
      </c>
      <c r="AF146" s="43">
        <v>0</v>
      </c>
    </row>
    <row r="147" spans="1:32" s="3" customFormat="1" ht="18.75" customHeight="1">
      <c r="A147" s="245">
        <v>145</v>
      </c>
      <c r="B147" s="246">
        <v>105</v>
      </c>
      <c r="C147" s="247" t="s">
        <v>601</v>
      </c>
      <c r="D147" s="248" t="s">
        <v>252</v>
      </c>
      <c r="E147" s="249" t="s">
        <v>3813</v>
      </c>
      <c r="F147" s="250">
        <v>144</v>
      </c>
      <c r="G147" s="251">
        <v>70301843</v>
      </c>
      <c r="H147" s="252">
        <v>126</v>
      </c>
      <c r="I147" s="253">
        <v>123</v>
      </c>
      <c r="J147" s="254">
        <v>83251413</v>
      </c>
      <c r="K147" s="255">
        <v>55</v>
      </c>
      <c r="L147" s="256">
        <v>55</v>
      </c>
      <c r="M147" s="251">
        <v>25095519</v>
      </c>
      <c r="N147" s="252">
        <v>25</v>
      </c>
      <c r="O147" s="253">
        <v>24</v>
      </c>
      <c r="P147" s="254">
        <v>86525341</v>
      </c>
      <c r="Q147" s="255">
        <v>47</v>
      </c>
      <c r="R147" s="256">
        <v>47</v>
      </c>
      <c r="S147" s="251">
        <v>114766112</v>
      </c>
      <c r="T147" s="252">
        <v>82</v>
      </c>
      <c r="U147" s="253">
        <v>82</v>
      </c>
      <c r="V147" s="254">
        <v>7614346</v>
      </c>
      <c r="W147" s="255">
        <v>378</v>
      </c>
      <c r="X147" s="256">
        <v>377</v>
      </c>
      <c r="Y147" s="251">
        <v>983</v>
      </c>
      <c r="Z147" s="252">
        <v>131</v>
      </c>
      <c r="AA147" s="253">
        <v>129</v>
      </c>
      <c r="AB147" s="254">
        <v>471</v>
      </c>
      <c r="AC147" s="258">
        <v>342</v>
      </c>
      <c r="AD147" s="249">
        <v>0</v>
      </c>
      <c r="AE147" s="259">
        <v>100</v>
      </c>
      <c r="AF147" s="260">
        <v>0</v>
      </c>
    </row>
    <row r="148" spans="1:32" s="3" customFormat="1" ht="18.75" customHeight="1">
      <c r="A148" s="15">
        <v>146</v>
      </c>
      <c r="B148" s="16">
        <v>107</v>
      </c>
      <c r="C148" s="17" t="s">
        <v>1645</v>
      </c>
      <c r="D148" s="18" t="s">
        <v>4</v>
      </c>
      <c r="E148" s="19" t="s">
        <v>3813</v>
      </c>
      <c r="F148" s="20">
        <v>145</v>
      </c>
      <c r="G148" s="21">
        <v>70254897</v>
      </c>
      <c r="H148" s="22">
        <v>178</v>
      </c>
      <c r="I148" s="23">
        <v>175</v>
      </c>
      <c r="J148" s="24">
        <v>74347593</v>
      </c>
      <c r="K148" s="25" t="s">
        <v>3813</v>
      </c>
      <c r="L148" s="26" t="s">
        <v>3813</v>
      </c>
      <c r="M148" s="61" t="s">
        <v>3813</v>
      </c>
      <c r="N148" s="22" t="s">
        <v>3813</v>
      </c>
      <c r="O148" s="23" t="s">
        <v>3813</v>
      </c>
      <c r="P148" s="66" t="s">
        <v>3813</v>
      </c>
      <c r="Q148" s="25" t="s">
        <v>3813</v>
      </c>
      <c r="R148" s="26" t="s">
        <v>3813</v>
      </c>
      <c r="S148" s="61" t="s">
        <v>3813</v>
      </c>
      <c r="T148" s="22" t="s">
        <v>3813</v>
      </c>
      <c r="U148" s="23" t="s">
        <v>3813</v>
      </c>
      <c r="V148" s="66" t="s">
        <v>3813</v>
      </c>
      <c r="W148" s="25">
        <v>124</v>
      </c>
      <c r="X148" s="26">
        <v>123</v>
      </c>
      <c r="Y148" s="21">
        <v>25433</v>
      </c>
      <c r="Z148" s="22">
        <v>218</v>
      </c>
      <c r="AA148" s="23">
        <v>215</v>
      </c>
      <c r="AB148" s="24">
        <v>330</v>
      </c>
      <c r="AC148" s="93">
        <v>356</v>
      </c>
      <c r="AD148" s="19">
        <v>0</v>
      </c>
      <c r="AE148" s="27">
        <v>0.01</v>
      </c>
      <c r="AF148" s="28">
        <v>99.99</v>
      </c>
    </row>
    <row r="149" spans="1:32" s="3" customFormat="1" ht="18.75" customHeight="1">
      <c r="A149" s="29">
        <v>147</v>
      </c>
      <c r="B149" s="30" t="s">
        <v>3813</v>
      </c>
      <c r="C149" s="31" t="s">
        <v>1646</v>
      </c>
      <c r="D149" s="32" t="s">
        <v>1647</v>
      </c>
      <c r="E149" s="42" t="s">
        <v>3813</v>
      </c>
      <c r="F149" s="44">
        <v>146</v>
      </c>
      <c r="G149" s="35">
        <v>70157384</v>
      </c>
      <c r="H149" s="36">
        <v>205</v>
      </c>
      <c r="I149" s="37">
        <v>202</v>
      </c>
      <c r="J149" s="38">
        <v>71850598</v>
      </c>
      <c r="K149" s="39">
        <v>64</v>
      </c>
      <c r="L149" s="40">
        <v>64</v>
      </c>
      <c r="M149" s="35">
        <v>23720732</v>
      </c>
      <c r="N149" s="36">
        <v>325</v>
      </c>
      <c r="O149" s="37">
        <v>320</v>
      </c>
      <c r="P149" s="38">
        <v>15151552</v>
      </c>
      <c r="Q149" s="39">
        <v>276</v>
      </c>
      <c r="R149" s="40">
        <v>272</v>
      </c>
      <c r="S149" s="35">
        <v>44313119</v>
      </c>
      <c r="T149" s="36">
        <v>301</v>
      </c>
      <c r="U149" s="37">
        <v>300</v>
      </c>
      <c r="V149" s="38">
        <v>1566685</v>
      </c>
      <c r="W149" s="39">
        <v>188</v>
      </c>
      <c r="X149" s="40">
        <v>187</v>
      </c>
      <c r="Y149" s="35">
        <v>16340</v>
      </c>
      <c r="Z149" s="36">
        <v>158</v>
      </c>
      <c r="AA149" s="37">
        <v>156</v>
      </c>
      <c r="AB149" s="38">
        <v>418</v>
      </c>
      <c r="AC149" s="94">
        <v>381</v>
      </c>
      <c r="AD149" s="42">
        <v>0</v>
      </c>
      <c r="AE149" s="34">
        <v>100</v>
      </c>
      <c r="AF149" s="43">
        <v>0</v>
      </c>
    </row>
    <row r="150" spans="1:32" s="3" customFormat="1" ht="18.75" customHeight="1">
      <c r="A150" s="29">
        <v>148</v>
      </c>
      <c r="B150" s="30">
        <v>45</v>
      </c>
      <c r="C150" s="31" t="s">
        <v>1648</v>
      </c>
      <c r="D150" s="32" t="s">
        <v>2208</v>
      </c>
      <c r="E150" s="42" t="s">
        <v>3813</v>
      </c>
      <c r="F150" s="44">
        <v>147</v>
      </c>
      <c r="G150" s="35">
        <v>70148222</v>
      </c>
      <c r="H150" s="36">
        <v>80</v>
      </c>
      <c r="I150" s="37">
        <v>77</v>
      </c>
      <c r="J150" s="38">
        <v>92166793</v>
      </c>
      <c r="K150" s="39">
        <v>287</v>
      </c>
      <c r="L150" s="40">
        <v>284</v>
      </c>
      <c r="M150" s="35">
        <v>10077066</v>
      </c>
      <c r="N150" s="36">
        <v>58</v>
      </c>
      <c r="O150" s="37">
        <v>56</v>
      </c>
      <c r="P150" s="38">
        <v>61555976</v>
      </c>
      <c r="Q150" s="39">
        <v>65</v>
      </c>
      <c r="R150" s="40">
        <v>63</v>
      </c>
      <c r="S150" s="35">
        <v>105599387</v>
      </c>
      <c r="T150" s="36">
        <v>211</v>
      </c>
      <c r="U150" s="37">
        <v>211</v>
      </c>
      <c r="V150" s="38">
        <v>3229040</v>
      </c>
      <c r="W150" s="39">
        <v>302</v>
      </c>
      <c r="X150" s="40">
        <v>301</v>
      </c>
      <c r="Y150" s="35">
        <v>4990</v>
      </c>
      <c r="Z150" s="36">
        <v>45</v>
      </c>
      <c r="AA150" s="37">
        <v>43</v>
      </c>
      <c r="AB150" s="38">
        <v>785</v>
      </c>
      <c r="AC150" s="94">
        <v>321</v>
      </c>
      <c r="AD150" s="42">
        <v>0</v>
      </c>
      <c r="AE150" s="34">
        <v>100</v>
      </c>
      <c r="AF150" s="43">
        <v>0</v>
      </c>
    </row>
    <row r="151" spans="1:32" s="3" customFormat="1" ht="18.75" customHeight="1">
      <c r="A151" s="29">
        <v>149</v>
      </c>
      <c r="B151" s="30">
        <v>214</v>
      </c>
      <c r="C151" s="31" t="s">
        <v>1649</v>
      </c>
      <c r="D151" s="32" t="s">
        <v>1650</v>
      </c>
      <c r="E151" s="42" t="s">
        <v>3813</v>
      </c>
      <c r="F151" s="44">
        <v>148</v>
      </c>
      <c r="G151" s="35">
        <v>70073999</v>
      </c>
      <c r="H151" s="36">
        <v>179</v>
      </c>
      <c r="I151" s="37">
        <v>176</v>
      </c>
      <c r="J151" s="38">
        <v>74301036</v>
      </c>
      <c r="K151" s="39">
        <v>290</v>
      </c>
      <c r="L151" s="40">
        <v>287</v>
      </c>
      <c r="M151" s="35">
        <v>9948721</v>
      </c>
      <c r="N151" s="36">
        <v>232</v>
      </c>
      <c r="O151" s="37">
        <v>228</v>
      </c>
      <c r="P151" s="38">
        <v>22483749</v>
      </c>
      <c r="Q151" s="39">
        <v>326</v>
      </c>
      <c r="R151" s="40">
        <v>322</v>
      </c>
      <c r="S151" s="35">
        <v>37932265</v>
      </c>
      <c r="T151" s="36">
        <v>268</v>
      </c>
      <c r="U151" s="37">
        <v>267</v>
      </c>
      <c r="V151" s="38">
        <v>2235472</v>
      </c>
      <c r="W151" s="39">
        <v>351</v>
      </c>
      <c r="X151" s="40">
        <v>350</v>
      </c>
      <c r="Y151" s="35">
        <v>1942</v>
      </c>
      <c r="Z151" s="36">
        <v>410</v>
      </c>
      <c r="AA151" s="37">
        <v>405</v>
      </c>
      <c r="AB151" s="38">
        <v>122</v>
      </c>
      <c r="AC151" s="94">
        <v>311</v>
      </c>
      <c r="AD151" s="42">
        <v>0</v>
      </c>
      <c r="AE151" s="34">
        <v>100</v>
      </c>
      <c r="AF151" s="43">
        <v>0</v>
      </c>
    </row>
    <row r="152" spans="1:32" s="3" customFormat="1" ht="18.75" customHeight="1">
      <c r="A152" s="245">
        <v>150</v>
      </c>
      <c r="B152" s="246">
        <v>224</v>
      </c>
      <c r="C152" s="247" t="s">
        <v>1651</v>
      </c>
      <c r="D152" s="248" t="s">
        <v>252</v>
      </c>
      <c r="E152" s="249" t="s">
        <v>3813</v>
      </c>
      <c r="F152" s="250">
        <v>149</v>
      </c>
      <c r="G152" s="251">
        <v>69965513</v>
      </c>
      <c r="H152" s="252">
        <v>198</v>
      </c>
      <c r="I152" s="253">
        <v>195</v>
      </c>
      <c r="J152" s="254">
        <v>72475890</v>
      </c>
      <c r="K152" s="255">
        <v>408</v>
      </c>
      <c r="L152" s="256">
        <v>405</v>
      </c>
      <c r="M152" s="251">
        <v>5595708</v>
      </c>
      <c r="N152" s="252">
        <v>70</v>
      </c>
      <c r="O152" s="253">
        <v>68</v>
      </c>
      <c r="P152" s="254">
        <v>55261090</v>
      </c>
      <c r="Q152" s="255">
        <v>72</v>
      </c>
      <c r="R152" s="256">
        <v>70</v>
      </c>
      <c r="S152" s="251">
        <v>101122581</v>
      </c>
      <c r="T152" s="252">
        <v>323</v>
      </c>
      <c r="U152" s="253">
        <v>322</v>
      </c>
      <c r="V152" s="254">
        <v>1261961</v>
      </c>
      <c r="W152" s="255">
        <v>341</v>
      </c>
      <c r="X152" s="256">
        <v>340</v>
      </c>
      <c r="Y152" s="251">
        <v>2461</v>
      </c>
      <c r="Z152" s="252">
        <v>65</v>
      </c>
      <c r="AA152" s="253">
        <v>63</v>
      </c>
      <c r="AB152" s="254">
        <v>692</v>
      </c>
      <c r="AC152" s="258">
        <v>322</v>
      </c>
      <c r="AD152" s="249">
        <v>0</v>
      </c>
      <c r="AE152" s="259">
        <v>100</v>
      </c>
      <c r="AF152" s="260">
        <v>0</v>
      </c>
    </row>
    <row r="153" spans="1:32" s="3" customFormat="1" ht="18.75" customHeight="1">
      <c r="A153" s="215">
        <v>151</v>
      </c>
      <c r="B153" s="216">
        <v>133</v>
      </c>
      <c r="C153" s="217" t="s">
        <v>1652</v>
      </c>
      <c r="D153" s="218" t="s">
        <v>252</v>
      </c>
      <c r="E153" s="219" t="s">
        <v>3813</v>
      </c>
      <c r="F153" s="220">
        <v>150</v>
      </c>
      <c r="G153" s="221">
        <v>69962188</v>
      </c>
      <c r="H153" s="222">
        <v>195</v>
      </c>
      <c r="I153" s="223">
        <v>192</v>
      </c>
      <c r="J153" s="224">
        <v>72522599</v>
      </c>
      <c r="K153" s="225">
        <v>270</v>
      </c>
      <c r="L153" s="226">
        <v>267</v>
      </c>
      <c r="M153" s="221">
        <v>10990298</v>
      </c>
      <c r="N153" s="222">
        <v>494</v>
      </c>
      <c r="O153" s="223">
        <v>489</v>
      </c>
      <c r="P153" s="224">
        <v>-799753</v>
      </c>
      <c r="Q153" s="225">
        <v>97</v>
      </c>
      <c r="R153" s="226">
        <v>95</v>
      </c>
      <c r="S153" s="221">
        <v>88166804</v>
      </c>
      <c r="T153" s="222">
        <v>474</v>
      </c>
      <c r="U153" s="223">
        <v>472</v>
      </c>
      <c r="V153" s="224">
        <v>-3028737</v>
      </c>
      <c r="W153" s="225">
        <v>32</v>
      </c>
      <c r="X153" s="226">
        <v>32</v>
      </c>
      <c r="Y153" s="221">
        <v>46400</v>
      </c>
      <c r="Z153" s="222">
        <v>61</v>
      </c>
      <c r="AA153" s="223">
        <v>59</v>
      </c>
      <c r="AB153" s="224">
        <v>712</v>
      </c>
      <c r="AC153" s="227">
        <v>382</v>
      </c>
      <c r="AD153" s="219">
        <v>0</v>
      </c>
      <c r="AE153" s="228">
        <v>12.22</v>
      </c>
      <c r="AF153" s="229">
        <v>87.78</v>
      </c>
    </row>
    <row r="154" spans="1:32" s="3" customFormat="1" ht="18.75" customHeight="1">
      <c r="A154" s="230">
        <v>152</v>
      </c>
      <c r="B154" s="231" t="s">
        <v>3813</v>
      </c>
      <c r="C154" s="232" t="s">
        <v>1653</v>
      </c>
      <c r="D154" s="233" t="s">
        <v>252</v>
      </c>
      <c r="E154" s="234" t="s">
        <v>3813</v>
      </c>
      <c r="F154" s="235">
        <v>151</v>
      </c>
      <c r="G154" s="236">
        <v>69920558</v>
      </c>
      <c r="H154" s="237">
        <v>7</v>
      </c>
      <c r="I154" s="238">
        <v>7</v>
      </c>
      <c r="J154" s="239">
        <v>154745708</v>
      </c>
      <c r="K154" s="240">
        <v>132</v>
      </c>
      <c r="L154" s="241">
        <v>131</v>
      </c>
      <c r="M154" s="236">
        <v>18093484</v>
      </c>
      <c r="N154" s="237">
        <v>22</v>
      </c>
      <c r="O154" s="238">
        <v>21</v>
      </c>
      <c r="P154" s="239">
        <v>90731248</v>
      </c>
      <c r="Q154" s="240">
        <v>22</v>
      </c>
      <c r="R154" s="241">
        <v>22</v>
      </c>
      <c r="S154" s="236">
        <v>180791470</v>
      </c>
      <c r="T154" s="237">
        <v>165</v>
      </c>
      <c r="U154" s="238">
        <v>165</v>
      </c>
      <c r="V154" s="239">
        <v>4219923</v>
      </c>
      <c r="W154" s="240">
        <v>121</v>
      </c>
      <c r="X154" s="241">
        <v>120</v>
      </c>
      <c r="Y154" s="236">
        <v>26963</v>
      </c>
      <c r="Z154" s="237">
        <v>95</v>
      </c>
      <c r="AA154" s="238">
        <v>93</v>
      </c>
      <c r="AB154" s="239">
        <v>592</v>
      </c>
      <c r="AC154" s="242">
        <v>383</v>
      </c>
      <c r="AD154" s="234">
        <v>0</v>
      </c>
      <c r="AE154" s="243">
        <v>100</v>
      </c>
      <c r="AF154" s="244">
        <v>0</v>
      </c>
    </row>
    <row r="155" spans="1:32" s="3" customFormat="1" ht="18.75" customHeight="1">
      <c r="A155" s="29">
        <v>153</v>
      </c>
      <c r="B155" s="30" t="s">
        <v>3813</v>
      </c>
      <c r="C155" s="31" t="s">
        <v>1654</v>
      </c>
      <c r="D155" s="32" t="s">
        <v>4</v>
      </c>
      <c r="E155" s="42" t="s">
        <v>3813</v>
      </c>
      <c r="F155" s="44">
        <v>152</v>
      </c>
      <c r="G155" s="35">
        <v>69874246</v>
      </c>
      <c r="H155" s="36">
        <v>214</v>
      </c>
      <c r="I155" s="37">
        <v>211</v>
      </c>
      <c r="J155" s="38">
        <v>70406275</v>
      </c>
      <c r="K155" s="39">
        <v>212</v>
      </c>
      <c r="L155" s="40">
        <v>209</v>
      </c>
      <c r="M155" s="35">
        <v>13400552</v>
      </c>
      <c r="N155" s="36">
        <v>335</v>
      </c>
      <c r="O155" s="37">
        <v>330</v>
      </c>
      <c r="P155" s="38">
        <v>14645128</v>
      </c>
      <c r="Q155" s="39">
        <v>397</v>
      </c>
      <c r="R155" s="40">
        <v>393</v>
      </c>
      <c r="S155" s="35">
        <v>28608311</v>
      </c>
      <c r="T155" s="36">
        <v>48</v>
      </c>
      <c r="U155" s="37">
        <v>48</v>
      </c>
      <c r="V155" s="38">
        <v>10992343</v>
      </c>
      <c r="W155" s="39">
        <v>22</v>
      </c>
      <c r="X155" s="40">
        <v>22</v>
      </c>
      <c r="Y155" s="35">
        <v>51754</v>
      </c>
      <c r="Z155" s="36">
        <v>423</v>
      </c>
      <c r="AA155" s="37">
        <v>418</v>
      </c>
      <c r="AB155" s="38">
        <v>110</v>
      </c>
      <c r="AC155" s="94">
        <v>384</v>
      </c>
      <c r="AD155" s="42">
        <v>0</v>
      </c>
      <c r="AE155" s="34">
        <v>10</v>
      </c>
      <c r="AF155" s="43">
        <v>90</v>
      </c>
    </row>
    <row r="156" spans="1:32" s="3" customFormat="1" ht="18.75" customHeight="1">
      <c r="A156" s="29">
        <v>154</v>
      </c>
      <c r="B156" s="30">
        <v>66</v>
      </c>
      <c r="C156" s="31" t="s">
        <v>1655</v>
      </c>
      <c r="D156" s="32" t="s">
        <v>1656</v>
      </c>
      <c r="E156" s="42" t="s">
        <v>3813</v>
      </c>
      <c r="F156" s="44">
        <v>153</v>
      </c>
      <c r="G156" s="35">
        <v>69864840</v>
      </c>
      <c r="H156" s="36">
        <v>12</v>
      </c>
      <c r="I156" s="37">
        <v>12</v>
      </c>
      <c r="J156" s="38">
        <v>136258942</v>
      </c>
      <c r="K156" s="39">
        <v>494</v>
      </c>
      <c r="L156" s="40">
        <v>490</v>
      </c>
      <c r="M156" s="35">
        <v>-2318904</v>
      </c>
      <c r="N156" s="36">
        <v>338</v>
      </c>
      <c r="O156" s="37">
        <v>333</v>
      </c>
      <c r="P156" s="38">
        <v>14529869</v>
      </c>
      <c r="Q156" s="39">
        <v>167</v>
      </c>
      <c r="R156" s="40">
        <v>164</v>
      </c>
      <c r="S156" s="35">
        <v>67686162</v>
      </c>
      <c r="T156" s="36">
        <v>135</v>
      </c>
      <c r="U156" s="37">
        <v>135</v>
      </c>
      <c r="V156" s="38">
        <v>5283696</v>
      </c>
      <c r="W156" s="39">
        <v>15</v>
      </c>
      <c r="X156" s="40">
        <v>15</v>
      </c>
      <c r="Y156" s="35">
        <v>58923</v>
      </c>
      <c r="Z156" s="36">
        <v>477</v>
      </c>
      <c r="AA156" s="37">
        <v>472</v>
      </c>
      <c r="AB156" s="38">
        <v>49</v>
      </c>
      <c r="AC156" s="94">
        <v>311</v>
      </c>
      <c r="AD156" s="42">
        <v>0</v>
      </c>
      <c r="AE156" s="34">
        <v>100</v>
      </c>
      <c r="AF156" s="43">
        <v>0</v>
      </c>
    </row>
    <row r="157" spans="1:32" s="3" customFormat="1" ht="18.75" customHeight="1">
      <c r="A157" s="45">
        <v>155</v>
      </c>
      <c r="B157" s="46">
        <v>55</v>
      </c>
      <c r="C157" s="47" t="s">
        <v>1657</v>
      </c>
      <c r="D157" s="48" t="s">
        <v>252</v>
      </c>
      <c r="E157" s="49" t="s">
        <v>3813</v>
      </c>
      <c r="F157" s="50">
        <v>154</v>
      </c>
      <c r="G157" s="51">
        <v>69648497</v>
      </c>
      <c r="H157" s="52">
        <v>102</v>
      </c>
      <c r="I157" s="53">
        <v>99</v>
      </c>
      <c r="J157" s="54">
        <v>88903522</v>
      </c>
      <c r="K157" s="55">
        <v>478</v>
      </c>
      <c r="L157" s="56">
        <v>474</v>
      </c>
      <c r="M157" s="51">
        <v>1355332</v>
      </c>
      <c r="N157" s="52">
        <v>221</v>
      </c>
      <c r="O157" s="53">
        <v>217</v>
      </c>
      <c r="P157" s="54">
        <v>23738949</v>
      </c>
      <c r="Q157" s="55">
        <v>127</v>
      </c>
      <c r="R157" s="56">
        <v>125</v>
      </c>
      <c r="S157" s="51">
        <v>77523080</v>
      </c>
      <c r="T157" s="52">
        <v>273</v>
      </c>
      <c r="U157" s="53">
        <v>272</v>
      </c>
      <c r="V157" s="54">
        <v>2129676</v>
      </c>
      <c r="W157" s="55">
        <v>282</v>
      </c>
      <c r="X157" s="56">
        <v>281</v>
      </c>
      <c r="Y157" s="51">
        <v>7179</v>
      </c>
      <c r="Z157" s="52">
        <v>424</v>
      </c>
      <c r="AA157" s="53">
        <v>419</v>
      </c>
      <c r="AB157" s="54">
        <v>109</v>
      </c>
      <c r="AC157" s="95">
        <v>311</v>
      </c>
      <c r="AD157" s="49">
        <v>0</v>
      </c>
      <c r="AE157" s="57">
        <v>100</v>
      </c>
      <c r="AF157" s="58">
        <v>0</v>
      </c>
    </row>
    <row r="158" spans="1:32" s="3" customFormat="1" ht="18.75" customHeight="1">
      <c r="A158" s="15">
        <v>156</v>
      </c>
      <c r="B158" s="16" t="s">
        <v>3813</v>
      </c>
      <c r="C158" s="17" t="s">
        <v>2831</v>
      </c>
      <c r="D158" s="18" t="s">
        <v>2668</v>
      </c>
      <c r="E158" s="19" t="s">
        <v>3813</v>
      </c>
      <c r="F158" s="20">
        <v>155</v>
      </c>
      <c r="G158" s="21">
        <v>69453972</v>
      </c>
      <c r="H158" s="22">
        <v>212</v>
      </c>
      <c r="I158" s="23">
        <v>209</v>
      </c>
      <c r="J158" s="24">
        <v>70953972</v>
      </c>
      <c r="K158" s="25">
        <v>127</v>
      </c>
      <c r="L158" s="26">
        <v>126</v>
      </c>
      <c r="M158" s="21">
        <v>18412858</v>
      </c>
      <c r="N158" s="22">
        <v>117</v>
      </c>
      <c r="O158" s="23">
        <v>114</v>
      </c>
      <c r="P158" s="24">
        <v>39820945</v>
      </c>
      <c r="Q158" s="25">
        <v>27</v>
      </c>
      <c r="R158" s="26">
        <v>27</v>
      </c>
      <c r="S158" s="21">
        <v>153063862</v>
      </c>
      <c r="T158" s="22">
        <v>456</v>
      </c>
      <c r="U158" s="23">
        <v>454</v>
      </c>
      <c r="V158" s="24">
        <v>-808595</v>
      </c>
      <c r="W158" s="25">
        <v>353</v>
      </c>
      <c r="X158" s="26">
        <v>352</v>
      </c>
      <c r="Y158" s="21">
        <v>1916</v>
      </c>
      <c r="Z158" s="22">
        <v>91</v>
      </c>
      <c r="AA158" s="23">
        <v>89</v>
      </c>
      <c r="AB158" s="24">
        <v>604</v>
      </c>
      <c r="AC158" s="93">
        <v>321</v>
      </c>
      <c r="AD158" s="19">
        <v>0</v>
      </c>
      <c r="AE158" s="27">
        <v>100</v>
      </c>
      <c r="AF158" s="28">
        <v>0</v>
      </c>
    </row>
    <row r="159" spans="1:32" s="3" customFormat="1" ht="18.75" customHeight="1">
      <c r="A159" s="29">
        <v>157</v>
      </c>
      <c r="B159" s="30">
        <v>62</v>
      </c>
      <c r="C159" s="31" t="s">
        <v>2832</v>
      </c>
      <c r="D159" s="32" t="s">
        <v>2850</v>
      </c>
      <c r="E159" s="33">
        <v>2</v>
      </c>
      <c r="F159" s="34" t="s">
        <v>3813</v>
      </c>
      <c r="G159" s="35">
        <v>69420909</v>
      </c>
      <c r="H159" s="36">
        <v>52</v>
      </c>
      <c r="I159" s="37">
        <v>2</v>
      </c>
      <c r="J159" s="38">
        <v>97242784</v>
      </c>
      <c r="K159" s="39">
        <v>475</v>
      </c>
      <c r="L159" s="40">
        <v>4</v>
      </c>
      <c r="M159" s="35">
        <v>1515948</v>
      </c>
      <c r="N159" s="36">
        <v>81</v>
      </c>
      <c r="O159" s="37">
        <v>3</v>
      </c>
      <c r="P159" s="38">
        <v>49325657</v>
      </c>
      <c r="Q159" s="39">
        <v>130</v>
      </c>
      <c r="R159" s="40">
        <v>3</v>
      </c>
      <c r="S159" s="35">
        <v>77219286</v>
      </c>
      <c r="T159" s="36">
        <v>497</v>
      </c>
      <c r="U159" s="37">
        <v>3</v>
      </c>
      <c r="V159" s="38">
        <v>-34462772</v>
      </c>
      <c r="W159" s="39" t="s">
        <v>3813</v>
      </c>
      <c r="X159" s="40" t="s">
        <v>3813</v>
      </c>
      <c r="Y159" s="41" t="s">
        <v>3813</v>
      </c>
      <c r="Z159" s="36">
        <v>27</v>
      </c>
      <c r="AA159" s="37">
        <v>2</v>
      </c>
      <c r="AB159" s="38">
        <v>1038</v>
      </c>
      <c r="AC159" s="94">
        <v>311</v>
      </c>
      <c r="AD159" s="42">
        <v>100</v>
      </c>
      <c r="AE159" s="34">
        <v>0</v>
      </c>
      <c r="AF159" s="43">
        <v>0</v>
      </c>
    </row>
    <row r="160" spans="1:32" s="3" customFormat="1" ht="18.75" customHeight="1">
      <c r="A160" s="230">
        <v>158</v>
      </c>
      <c r="B160" s="231">
        <v>85</v>
      </c>
      <c r="C160" s="232" t="s">
        <v>1671</v>
      </c>
      <c r="D160" s="233" t="s">
        <v>252</v>
      </c>
      <c r="E160" s="234" t="s">
        <v>3813</v>
      </c>
      <c r="F160" s="235">
        <v>156</v>
      </c>
      <c r="G160" s="236">
        <v>69279111</v>
      </c>
      <c r="H160" s="237">
        <v>213</v>
      </c>
      <c r="I160" s="238">
        <v>210</v>
      </c>
      <c r="J160" s="239">
        <v>70909301</v>
      </c>
      <c r="K160" s="240">
        <v>162</v>
      </c>
      <c r="L160" s="241">
        <v>159</v>
      </c>
      <c r="M160" s="236">
        <v>16094780</v>
      </c>
      <c r="N160" s="237">
        <v>156</v>
      </c>
      <c r="O160" s="238">
        <v>152</v>
      </c>
      <c r="P160" s="239">
        <v>32260891</v>
      </c>
      <c r="Q160" s="240">
        <v>211</v>
      </c>
      <c r="R160" s="241">
        <v>207</v>
      </c>
      <c r="S160" s="236">
        <v>55435642</v>
      </c>
      <c r="T160" s="237">
        <v>387</v>
      </c>
      <c r="U160" s="238">
        <v>386</v>
      </c>
      <c r="V160" s="239">
        <v>583303</v>
      </c>
      <c r="W160" s="240" t="s">
        <v>3813</v>
      </c>
      <c r="X160" s="241" t="s">
        <v>3813</v>
      </c>
      <c r="Y160" s="263" t="s">
        <v>3813</v>
      </c>
      <c r="Z160" s="237">
        <v>207</v>
      </c>
      <c r="AA160" s="238">
        <v>204</v>
      </c>
      <c r="AB160" s="239">
        <v>340</v>
      </c>
      <c r="AC160" s="242">
        <v>311</v>
      </c>
      <c r="AD160" s="234">
        <v>0</v>
      </c>
      <c r="AE160" s="243">
        <v>100</v>
      </c>
      <c r="AF160" s="244">
        <v>0</v>
      </c>
    </row>
    <row r="161" spans="1:32" s="3" customFormat="1" ht="18.75" customHeight="1">
      <c r="A161" s="29">
        <v>159</v>
      </c>
      <c r="B161" s="30">
        <v>413</v>
      </c>
      <c r="C161" s="31" t="s">
        <v>1672</v>
      </c>
      <c r="D161" s="32" t="s">
        <v>9</v>
      </c>
      <c r="E161" s="42" t="s">
        <v>3813</v>
      </c>
      <c r="F161" s="44">
        <v>157</v>
      </c>
      <c r="G161" s="35">
        <v>69205768</v>
      </c>
      <c r="H161" s="36">
        <v>166</v>
      </c>
      <c r="I161" s="37">
        <v>163</v>
      </c>
      <c r="J161" s="38">
        <v>76981355</v>
      </c>
      <c r="K161" s="39">
        <v>63</v>
      </c>
      <c r="L161" s="40">
        <v>63</v>
      </c>
      <c r="M161" s="35">
        <v>23791911</v>
      </c>
      <c r="N161" s="36">
        <v>105</v>
      </c>
      <c r="O161" s="37">
        <v>102</v>
      </c>
      <c r="P161" s="38">
        <v>42217873</v>
      </c>
      <c r="Q161" s="39">
        <v>178</v>
      </c>
      <c r="R161" s="40">
        <v>175</v>
      </c>
      <c r="S161" s="35">
        <v>63156662</v>
      </c>
      <c r="T161" s="36">
        <v>36</v>
      </c>
      <c r="U161" s="37">
        <v>36</v>
      </c>
      <c r="V161" s="38">
        <v>13978454</v>
      </c>
      <c r="W161" s="39">
        <v>68</v>
      </c>
      <c r="X161" s="40">
        <v>67</v>
      </c>
      <c r="Y161" s="35">
        <v>36635</v>
      </c>
      <c r="Z161" s="36">
        <v>311</v>
      </c>
      <c r="AA161" s="37">
        <v>306</v>
      </c>
      <c r="AB161" s="38">
        <v>224</v>
      </c>
      <c r="AC161" s="94">
        <v>381</v>
      </c>
      <c r="AD161" s="42">
        <v>0</v>
      </c>
      <c r="AE161" s="34">
        <v>100</v>
      </c>
      <c r="AF161" s="43">
        <v>0</v>
      </c>
    </row>
    <row r="162" spans="1:32" s="3" customFormat="1" ht="18.75" customHeight="1">
      <c r="A162" s="45">
        <v>160</v>
      </c>
      <c r="B162" s="46">
        <v>223</v>
      </c>
      <c r="C162" s="47" t="s">
        <v>1673</v>
      </c>
      <c r="D162" s="48" t="s">
        <v>2208</v>
      </c>
      <c r="E162" s="49" t="s">
        <v>3813</v>
      </c>
      <c r="F162" s="50">
        <v>158</v>
      </c>
      <c r="G162" s="51">
        <v>68836563</v>
      </c>
      <c r="H162" s="52">
        <v>133</v>
      </c>
      <c r="I162" s="53">
        <v>130</v>
      </c>
      <c r="J162" s="54">
        <v>81951729</v>
      </c>
      <c r="K162" s="55">
        <v>444</v>
      </c>
      <c r="L162" s="56">
        <v>441</v>
      </c>
      <c r="M162" s="51">
        <v>3660449</v>
      </c>
      <c r="N162" s="52">
        <v>82</v>
      </c>
      <c r="O162" s="53">
        <v>79</v>
      </c>
      <c r="P162" s="54">
        <v>49182056</v>
      </c>
      <c r="Q162" s="55">
        <v>125</v>
      </c>
      <c r="R162" s="56">
        <v>123</v>
      </c>
      <c r="S162" s="51">
        <v>77740078</v>
      </c>
      <c r="T162" s="52">
        <v>453</v>
      </c>
      <c r="U162" s="53">
        <v>451</v>
      </c>
      <c r="V162" s="54">
        <v>-568269</v>
      </c>
      <c r="W162" s="55">
        <v>194</v>
      </c>
      <c r="X162" s="56">
        <v>193</v>
      </c>
      <c r="Y162" s="51">
        <v>16123</v>
      </c>
      <c r="Z162" s="52">
        <v>435</v>
      </c>
      <c r="AA162" s="53">
        <v>430</v>
      </c>
      <c r="AB162" s="54">
        <v>95</v>
      </c>
      <c r="AC162" s="95">
        <v>356</v>
      </c>
      <c r="AD162" s="49">
        <v>0</v>
      </c>
      <c r="AE162" s="57">
        <v>100</v>
      </c>
      <c r="AF162" s="58">
        <v>0</v>
      </c>
    </row>
    <row r="163" spans="1:32" s="3" customFormat="1" ht="18.75" customHeight="1">
      <c r="A163" s="15">
        <v>161</v>
      </c>
      <c r="B163" s="16" t="s">
        <v>3813</v>
      </c>
      <c r="C163" s="17" t="s">
        <v>1019</v>
      </c>
      <c r="D163" s="18" t="s">
        <v>4</v>
      </c>
      <c r="E163" s="19" t="s">
        <v>3813</v>
      </c>
      <c r="F163" s="20">
        <v>159</v>
      </c>
      <c r="G163" s="21">
        <v>68771270</v>
      </c>
      <c r="H163" s="22">
        <v>215</v>
      </c>
      <c r="I163" s="23">
        <v>212</v>
      </c>
      <c r="J163" s="24">
        <v>70257884</v>
      </c>
      <c r="K163" s="25">
        <v>426</v>
      </c>
      <c r="L163" s="26">
        <v>423</v>
      </c>
      <c r="M163" s="21">
        <v>4772375</v>
      </c>
      <c r="N163" s="22">
        <v>360</v>
      </c>
      <c r="O163" s="23">
        <v>355</v>
      </c>
      <c r="P163" s="24">
        <v>12878884</v>
      </c>
      <c r="Q163" s="25">
        <v>219</v>
      </c>
      <c r="R163" s="26">
        <v>215</v>
      </c>
      <c r="S163" s="21">
        <v>54162039</v>
      </c>
      <c r="T163" s="22">
        <v>174</v>
      </c>
      <c r="U163" s="23">
        <v>174</v>
      </c>
      <c r="V163" s="24">
        <v>4025360</v>
      </c>
      <c r="W163" s="25">
        <v>305</v>
      </c>
      <c r="X163" s="26">
        <v>304</v>
      </c>
      <c r="Y163" s="21">
        <v>4585</v>
      </c>
      <c r="Z163" s="22">
        <v>430</v>
      </c>
      <c r="AA163" s="23">
        <v>425</v>
      </c>
      <c r="AB163" s="24">
        <v>102</v>
      </c>
      <c r="AC163" s="93">
        <v>369</v>
      </c>
      <c r="AD163" s="19">
        <v>0</v>
      </c>
      <c r="AE163" s="27">
        <v>100</v>
      </c>
      <c r="AF163" s="28">
        <v>0</v>
      </c>
    </row>
    <row r="164" spans="1:32" s="3" customFormat="1" ht="18.75" customHeight="1">
      <c r="A164" s="29">
        <v>162</v>
      </c>
      <c r="B164" s="30">
        <v>128</v>
      </c>
      <c r="C164" s="31" t="s">
        <v>1020</v>
      </c>
      <c r="D164" s="32" t="s">
        <v>4</v>
      </c>
      <c r="E164" s="42" t="s">
        <v>3813</v>
      </c>
      <c r="F164" s="44">
        <v>160</v>
      </c>
      <c r="G164" s="35">
        <v>68725960</v>
      </c>
      <c r="H164" s="36">
        <v>24</v>
      </c>
      <c r="I164" s="37">
        <v>23</v>
      </c>
      <c r="J164" s="38">
        <v>111529205</v>
      </c>
      <c r="K164" s="39">
        <v>117</v>
      </c>
      <c r="L164" s="40">
        <v>116</v>
      </c>
      <c r="M164" s="35">
        <v>19054231</v>
      </c>
      <c r="N164" s="36">
        <v>75</v>
      </c>
      <c r="O164" s="37">
        <v>73</v>
      </c>
      <c r="P164" s="38">
        <v>50241712</v>
      </c>
      <c r="Q164" s="39">
        <v>128</v>
      </c>
      <c r="R164" s="40">
        <v>126</v>
      </c>
      <c r="S164" s="35">
        <v>77429850</v>
      </c>
      <c r="T164" s="36">
        <v>84</v>
      </c>
      <c r="U164" s="37">
        <v>84</v>
      </c>
      <c r="V164" s="38">
        <v>7555745</v>
      </c>
      <c r="W164" s="39">
        <v>386</v>
      </c>
      <c r="X164" s="40">
        <v>385</v>
      </c>
      <c r="Y164" s="35">
        <v>713</v>
      </c>
      <c r="Z164" s="36">
        <v>370</v>
      </c>
      <c r="AA164" s="37">
        <v>365</v>
      </c>
      <c r="AB164" s="38">
        <v>162</v>
      </c>
      <c r="AC164" s="94">
        <v>351</v>
      </c>
      <c r="AD164" s="42">
        <v>0</v>
      </c>
      <c r="AE164" s="34">
        <v>100</v>
      </c>
      <c r="AF164" s="43">
        <v>0</v>
      </c>
    </row>
    <row r="165" spans="1:32" s="3" customFormat="1" ht="18.75" customHeight="1">
      <c r="A165" s="230">
        <v>163</v>
      </c>
      <c r="B165" s="231">
        <v>329</v>
      </c>
      <c r="C165" s="232" t="s">
        <v>1021</v>
      </c>
      <c r="D165" s="233" t="s">
        <v>252</v>
      </c>
      <c r="E165" s="234" t="s">
        <v>3813</v>
      </c>
      <c r="F165" s="235">
        <v>161</v>
      </c>
      <c r="G165" s="236">
        <v>68634350</v>
      </c>
      <c r="H165" s="237">
        <v>222</v>
      </c>
      <c r="I165" s="238">
        <v>219</v>
      </c>
      <c r="J165" s="239">
        <v>68781308</v>
      </c>
      <c r="K165" s="240">
        <v>237</v>
      </c>
      <c r="L165" s="241">
        <v>234</v>
      </c>
      <c r="M165" s="236">
        <v>12614826</v>
      </c>
      <c r="N165" s="237">
        <v>353</v>
      </c>
      <c r="O165" s="238">
        <v>348</v>
      </c>
      <c r="P165" s="239">
        <v>13597719</v>
      </c>
      <c r="Q165" s="240">
        <v>299</v>
      </c>
      <c r="R165" s="241">
        <v>295</v>
      </c>
      <c r="S165" s="236">
        <v>41344728</v>
      </c>
      <c r="T165" s="237">
        <v>229</v>
      </c>
      <c r="U165" s="238">
        <v>228</v>
      </c>
      <c r="V165" s="239">
        <v>2920911</v>
      </c>
      <c r="W165" s="240">
        <v>226</v>
      </c>
      <c r="X165" s="241">
        <v>225</v>
      </c>
      <c r="Y165" s="236">
        <v>11926</v>
      </c>
      <c r="Z165" s="237">
        <v>172</v>
      </c>
      <c r="AA165" s="238">
        <v>170</v>
      </c>
      <c r="AB165" s="239">
        <v>400</v>
      </c>
      <c r="AC165" s="242">
        <v>372</v>
      </c>
      <c r="AD165" s="234">
        <v>0</v>
      </c>
      <c r="AE165" s="243">
        <v>100</v>
      </c>
      <c r="AF165" s="244">
        <v>0</v>
      </c>
    </row>
    <row r="166" spans="1:32" s="3" customFormat="1" ht="18.75" customHeight="1">
      <c r="A166" s="230">
        <v>164</v>
      </c>
      <c r="B166" s="231">
        <v>217</v>
      </c>
      <c r="C166" s="232" t="s">
        <v>1022</v>
      </c>
      <c r="D166" s="233" t="s">
        <v>252</v>
      </c>
      <c r="E166" s="234" t="s">
        <v>3813</v>
      </c>
      <c r="F166" s="235">
        <v>162</v>
      </c>
      <c r="G166" s="236">
        <v>68497443</v>
      </c>
      <c r="H166" s="237">
        <v>22</v>
      </c>
      <c r="I166" s="238">
        <v>21</v>
      </c>
      <c r="J166" s="239">
        <v>116357104</v>
      </c>
      <c r="K166" s="240">
        <v>116</v>
      </c>
      <c r="L166" s="241">
        <v>115</v>
      </c>
      <c r="M166" s="236">
        <v>19073137</v>
      </c>
      <c r="N166" s="237">
        <v>71</v>
      </c>
      <c r="O166" s="238">
        <v>69</v>
      </c>
      <c r="P166" s="239">
        <v>54126697</v>
      </c>
      <c r="Q166" s="240">
        <v>53</v>
      </c>
      <c r="R166" s="241">
        <v>52</v>
      </c>
      <c r="S166" s="236">
        <v>111959716</v>
      </c>
      <c r="T166" s="237">
        <v>115</v>
      </c>
      <c r="U166" s="238">
        <v>115</v>
      </c>
      <c r="V166" s="239">
        <v>6006556</v>
      </c>
      <c r="W166" s="240">
        <v>62</v>
      </c>
      <c r="X166" s="241">
        <v>61</v>
      </c>
      <c r="Y166" s="236">
        <v>37795</v>
      </c>
      <c r="Z166" s="237">
        <v>205</v>
      </c>
      <c r="AA166" s="238">
        <v>202</v>
      </c>
      <c r="AB166" s="239">
        <v>340</v>
      </c>
      <c r="AC166" s="242">
        <v>381</v>
      </c>
      <c r="AD166" s="234">
        <v>0</v>
      </c>
      <c r="AE166" s="243">
        <v>100</v>
      </c>
      <c r="AF166" s="244">
        <v>0</v>
      </c>
    </row>
    <row r="167" spans="1:32" s="3" customFormat="1" ht="18.75" customHeight="1">
      <c r="A167" s="45">
        <v>165</v>
      </c>
      <c r="B167" s="46">
        <v>67</v>
      </c>
      <c r="C167" s="47" t="s">
        <v>1023</v>
      </c>
      <c r="D167" s="48" t="s">
        <v>1685</v>
      </c>
      <c r="E167" s="49" t="s">
        <v>3813</v>
      </c>
      <c r="F167" s="50">
        <v>163</v>
      </c>
      <c r="G167" s="51">
        <v>68483937</v>
      </c>
      <c r="H167" s="52">
        <v>223</v>
      </c>
      <c r="I167" s="53">
        <v>220</v>
      </c>
      <c r="J167" s="54">
        <v>68544416</v>
      </c>
      <c r="K167" s="55">
        <v>191</v>
      </c>
      <c r="L167" s="56">
        <v>188</v>
      </c>
      <c r="M167" s="51">
        <v>14456957</v>
      </c>
      <c r="N167" s="52">
        <v>175</v>
      </c>
      <c r="O167" s="53">
        <v>171</v>
      </c>
      <c r="P167" s="54">
        <v>29361779</v>
      </c>
      <c r="Q167" s="55">
        <v>113</v>
      </c>
      <c r="R167" s="56">
        <v>111</v>
      </c>
      <c r="S167" s="51">
        <v>81503663</v>
      </c>
      <c r="T167" s="52">
        <v>382</v>
      </c>
      <c r="U167" s="53">
        <v>381</v>
      </c>
      <c r="V167" s="54">
        <v>613012</v>
      </c>
      <c r="W167" s="55">
        <v>244</v>
      </c>
      <c r="X167" s="56">
        <v>243</v>
      </c>
      <c r="Y167" s="51">
        <v>10223</v>
      </c>
      <c r="Z167" s="52">
        <v>46</v>
      </c>
      <c r="AA167" s="53">
        <v>44</v>
      </c>
      <c r="AB167" s="54">
        <v>780</v>
      </c>
      <c r="AC167" s="95">
        <v>332</v>
      </c>
      <c r="AD167" s="49">
        <v>0</v>
      </c>
      <c r="AE167" s="57">
        <v>100</v>
      </c>
      <c r="AF167" s="58">
        <v>0</v>
      </c>
    </row>
    <row r="168" spans="1:32" s="3" customFormat="1" ht="18.75" customHeight="1">
      <c r="A168" s="215">
        <v>166</v>
      </c>
      <c r="B168" s="216">
        <v>204</v>
      </c>
      <c r="C168" s="217" t="s">
        <v>1024</v>
      </c>
      <c r="D168" s="218" t="s">
        <v>252</v>
      </c>
      <c r="E168" s="219" t="s">
        <v>3813</v>
      </c>
      <c r="F168" s="220">
        <v>164</v>
      </c>
      <c r="G168" s="221">
        <v>68331740</v>
      </c>
      <c r="H168" s="222">
        <v>29</v>
      </c>
      <c r="I168" s="223">
        <v>28</v>
      </c>
      <c r="J168" s="224">
        <v>106920279</v>
      </c>
      <c r="K168" s="225">
        <v>110</v>
      </c>
      <c r="L168" s="226">
        <v>109</v>
      </c>
      <c r="M168" s="221">
        <v>19669447</v>
      </c>
      <c r="N168" s="222">
        <v>167</v>
      </c>
      <c r="O168" s="223">
        <v>163</v>
      </c>
      <c r="P168" s="224">
        <v>30799292</v>
      </c>
      <c r="Q168" s="225">
        <v>102</v>
      </c>
      <c r="R168" s="226">
        <v>100</v>
      </c>
      <c r="S168" s="221">
        <v>85715934</v>
      </c>
      <c r="T168" s="222">
        <v>182</v>
      </c>
      <c r="U168" s="223">
        <v>182</v>
      </c>
      <c r="V168" s="224">
        <v>3855923</v>
      </c>
      <c r="W168" s="225">
        <v>141</v>
      </c>
      <c r="X168" s="226">
        <v>140</v>
      </c>
      <c r="Y168" s="221">
        <v>21831</v>
      </c>
      <c r="Z168" s="222">
        <v>192</v>
      </c>
      <c r="AA168" s="223">
        <v>189</v>
      </c>
      <c r="AB168" s="224">
        <v>352</v>
      </c>
      <c r="AC168" s="227">
        <v>383</v>
      </c>
      <c r="AD168" s="219">
        <v>0</v>
      </c>
      <c r="AE168" s="228">
        <v>50</v>
      </c>
      <c r="AF168" s="229">
        <v>50</v>
      </c>
    </row>
    <row r="169" spans="1:32" s="3" customFormat="1" ht="18.75" customHeight="1">
      <c r="A169" s="230">
        <v>167</v>
      </c>
      <c r="B169" s="231">
        <v>170</v>
      </c>
      <c r="C169" s="232" t="s">
        <v>1025</v>
      </c>
      <c r="D169" s="233" t="s">
        <v>252</v>
      </c>
      <c r="E169" s="234" t="s">
        <v>3813</v>
      </c>
      <c r="F169" s="235">
        <v>165</v>
      </c>
      <c r="G169" s="236">
        <v>68207894</v>
      </c>
      <c r="H169" s="237">
        <v>217</v>
      </c>
      <c r="I169" s="238">
        <v>214</v>
      </c>
      <c r="J169" s="239">
        <v>69589418</v>
      </c>
      <c r="K169" s="240">
        <v>168</v>
      </c>
      <c r="L169" s="241">
        <v>165</v>
      </c>
      <c r="M169" s="236">
        <v>15719526</v>
      </c>
      <c r="N169" s="237">
        <v>135</v>
      </c>
      <c r="O169" s="238">
        <v>132</v>
      </c>
      <c r="P169" s="239">
        <v>36102849</v>
      </c>
      <c r="Q169" s="240">
        <v>263</v>
      </c>
      <c r="R169" s="241">
        <v>259</v>
      </c>
      <c r="S169" s="236">
        <v>47009737</v>
      </c>
      <c r="T169" s="237">
        <v>121</v>
      </c>
      <c r="U169" s="238">
        <v>121</v>
      </c>
      <c r="V169" s="239">
        <v>5759226</v>
      </c>
      <c r="W169" s="240">
        <v>407</v>
      </c>
      <c r="X169" s="241">
        <v>406</v>
      </c>
      <c r="Y169" s="236">
        <v>195</v>
      </c>
      <c r="Z169" s="237">
        <v>7</v>
      </c>
      <c r="AA169" s="238">
        <v>6</v>
      </c>
      <c r="AB169" s="239">
        <v>1355</v>
      </c>
      <c r="AC169" s="242">
        <v>321</v>
      </c>
      <c r="AD169" s="234">
        <v>0</v>
      </c>
      <c r="AE169" s="243">
        <v>100</v>
      </c>
      <c r="AF169" s="244">
        <v>0</v>
      </c>
    </row>
    <row r="170" spans="1:32" s="3" customFormat="1" ht="18.75" customHeight="1">
      <c r="A170" s="230">
        <v>168</v>
      </c>
      <c r="B170" s="231">
        <v>96</v>
      </c>
      <c r="C170" s="232" t="s">
        <v>1026</v>
      </c>
      <c r="D170" s="233" t="s">
        <v>252</v>
      </c>
      <c r="E170" s="234" t="s">
        <v>3813</v>
      </c>
      <c r="F170" s="235">
        <v>166</v>
      </c>
      <c r="G170" s="236">
        <v>68037773</v>
      </c>
      <c r="H170" s="237">
        <v>127</v>
      </c>
      <c r="I170" s="238">
        <v>124</v>
      </c>
      <c r="J170" s="239">
        <v>83093177</v>
      </c>
      <c r="K170" s="240">
        <v>120</v>
      </c>
      <c r="L170" s="241">
        <v>119</v>
      </c>
      <c r="M170" s="236">
        <v>18880049</v>
      </c>
      <c r="N170" s="237">
        <v>158</v>
      </c>
      <c r="O170" s="238">
        <v>154</v>
      </c>
      <c r="P170" s="239">
        <v>32200671</v>
      </c>
      <c r="Q170" s="240">
        <v>149</v>
      </c>
      <c r="R170" s="241">
        <v>146</v>
      </c>
      <c r="S170" s="236">
        <v>71867260</v>
      </c>
      <c r="T170" s="237">
        <v>138</v>
      </c>
      <c r="U170" s="238">
        <v>138</v>
      </c>
      <c r="V170" s="239">
        <v>5033410</v>
      </c>
      <c r="W170" s="240">
        <v>162</v>
      </c>
      <c r="X170" s="241">
        <v>161</v>
      </c>
      <c r="Y170" s="236">
        <v>20138</v>
      </c>
      <c r="Z170" s="237">
        <v>52</v>
      </c>
      <c r="AA170" s="238">
        <v>50</v>
      </c>
      <c r="AB170" s="239">
        <v>740</v>
      </c>
      <c r="AC170" s="242">
        <v>381</v>
      </c>
      <c r="AD170" s="234">
        <v>0</v>
      </c>
      <c r="AE170" s="243">
        <v>100</v>
      </c>
      <c r="AF170" s="244">
        <v>0</v>
      </c>
    </row>
    <row r="171" spans="1:32" s="3" customFormat="1" ht="18.75" customHeight="1">
      <c r="A171" s="29">
        <v>169</v>
      </c>
      <c r="B171" s="30">
        <v>156</v>
      </c>
      <c r="C171" s="31" t="s">
        <v>1027</v>
      </c>
      <c r="D171" s="32" t="s">
        <v>1028</v>
      </c>
      <c r="E171" s="42" t="s">
        <v>3813</v>
      </c>
      <c r="F171" s="44">
        <v>167</v>
      </c>
      <c r="G171" s="35">
        <v>67918652</v>
      </c>
      <c r="H171" s="36">
        <v>231</v>
      </c>
      <c r="I171" s="37">
        <v>228</v>
      </c>
      <c r="J171" s="38">
        <v>67918652</v>
      </c>
      <c r="K171" s="39">
        <v>9</v>
      </c>
      <c r="L171" s="40">
        <v>9</v>
      </c>
      <c r="M171" s="35">
        <v>41022098</v>
      </c>
      <c r="N171" s="36">
        <v>45</v>
      </c>
      <c r="O171" s="37">
        <v>43</v>
      </c>
      <c r="P171" s="38">
        <v>69676992</v>
      </c>
      <c r="Q171" s="39">
        <v>98</v>
      </c>
      <c r="R171" s="40">
        <v>96</v>
      </c>
      <c r="S171" s="35">
        <v>88141523</v>
      </c>
      <c r="T171" s="36">
        <v>5</v>
      </c>
      <c r="U171" s="37">
        <v>5</v>
      </c>
      <c r="V171" s="38">
        <v>28382423</v>
      </c>
      <c r="W171" s="39" t="s">
        <v>3813</v>
      </c>
      <c r="X171" s="40" t="s">
        <v>3813</v>
      </c>
      <c r="Y171" s="41" t="s">
        <v>3813</v>
      </c>
      <c r="Z171" s="36">
        <v>375</v>
      </c>
      <c r="AA171" s="37">
        <v>370</v>
      </c>
      <c r="AB171" s="38">
        <v>156</v>
      </c>
      <c r="AC171" s="94">
        <v>369</v>
      </c>
      <c r="AD171" s="42">
        <v>0</v>
      </c>
      <c r="AE171" s="34">
        <v>100</v>
      </c>
      <c r="AF171" s="43">
        <v>0</v>
      </c>
    </row>
    <row r="172" spans="1:32" s="3" customFormat="1" ht="18.75" customHeight="1">
      <c r="A172" s="45">
        <v>170</v>
      </c>
      <c r="B172" s="46">
        <v>97</v>
      </c>
      <c r="C172" s="47" t="s">
        <v>1029</v>
      </c>
      <c r="D172" s="48" t="s">
        <v>2208</v>
      </c>
      <c r="E172" s="49" t="s">
        <v>3813</v>
      </c>
      <c r="F172" s="50">
        <v>168</v>
      </c>
      <c r="G172" s="51">
        <v>67785886</v>
      </c>
      <c r="H172" s="52">
        <v>177</v>
      </c>
      <c r="I172" s="53">
        <v>174</v>
      </c>
      <c r="J172" s="54">
        <v>74444323</v>
      </c>
      <c r="K172" s="55" t="s">
        <v>3813</v>
      </c>
      <c r="L172" s="56" t="s">
        <v>3813</v>
      </c>
      <c r="M172" s="62" t="s">
        <v>3813</v>
      </c>
      <c r="N172" s="52" t="s">
        <v>3813</v>
      </c>
      <c r="O172" s="53" t="s">
        <v>3813</v>
      </c>
      <c r="P172" s="63" t="s">
        <v>3813</v>
      </c>
      <c r="Q172" s="55" t="s">
        <v>3813</v>
      </c>
      <c r="R172" s="56" t="s">
        <v>3813</v>
      </c>
      <c r="S172" s="62" t="s">
        <v>3813</v>
      </c>
      <c r="T172" s="52" t="s">
        <v>3813</v>
      </c>
      <c r="U172" s="53" t="s">
        <v>3813</v>
      </c>
      <c r="V172" s="63" t="s">
        <v>3813</v>
      </c>
      <c r="W172" s="55">
        <v>87</v>
      </c>
      <c r="X172" s="56">
        <v>86</v>
      </c>
      <c r="Y172" s="51">
        <v>32646</v>
      </c>
      <c r="Z172" s="52" t="s">
        <v>3813</v>
      </c>
      <c r="AA172" s="53" t="s">
        <v>3813</v>
      </c>
      <c r="AB172" s="63" t="s">
        <v>3813</v>
      </c>
      <c r="AC172" s="95">
        <v>311</v>
      </c>
      <c r="AD172" s="49">
        <v>0</v>
      </c>
      <c r="AE172" s="57">
        <v>100</v>
      </c>
      <c r="AF172" s="58">
        <v>0</v>
      </c>
    </row>
    <row r="173" spans="1:32" s="3" customFormat="1" ht="18.75" customHeight="1">
      <c r="A173" s="215">
        <v>171</v>
      </c>
      <c r="B173" s="216">
        <v>68</v>
      </c>
      <c r="C173" s="217" t="s">
        <v>1030</v>
      </c>
      <c r="D173" s="218" t="s">
        <v>252</v>
      </c>
      <c r="E173" s="219" t="s">
        <v>3813</v>
      </c>
      <c r="F173" s="220">
        <v>169</v>
      </c>
      <c r="G173" s="221">
        <v>67615535</v>
      </c>
      <c r="H173" s="222">
        <v>235</v>
      </c>
      <c r="I173" s="223">
        <v>232</v>
      </c>
      <c r="J173" s="224">
        <v>67617275</v>
      </c>
      <c r="K173" s="225">
        <v>334</v>
      </c>
      <c r="L173" s="226">
        <v>331</v>
      </c>
      <c r="M173" s="221">
        <v>8181497</v>
      </c>
      <c r="N173" s="222">
        <v>293</v>
      </c>
      <c r="O173" s="223">
        <v>288</v>
      </c>
      <c r="P173" s="224">
        <v>17397093</v>
      </c>
      <c r="Q173" s="225">
        <v>367</v>
      </c>
      <c r="R173" s="226">
        <v>363</v>
      </c>
      <c r="S173" s="221">
        <v>32544110</v>
      </c>
      <c r="T173" s="222">
        <v>243</v>
      </c>
      <c r="U173" s="223">
        <v>242</v>
      </c>
      <c r="V173" s="224">
        <v>2688868</v>
      </c>
      <c r="W173" s="225">
        <v>65</v>
      </c>
      <c r="X173" s="226">
        <v>64</v>
      </c>
      <c r="Y173" s="221">
        <v>37010</v>
      </c>
      <c r="Z173" s="222">
        <v>265</v>
      </c>
      <c r="AA173" s="223">
        <v>260</v>
      </c>
      <c r="AB173" s="224">
        <v>270</v>
      </c>
      <c r="AC173" s="227">
        <v>322</v>
      </c>
      <c r="AD173" s="219">
        <v>0</v>
      </c>
      <c r="AE173" s="228">
        <v>100</v>
      </c>
      <c r="AF173" s="229">
        <v>0</v>
      </c>
    </row>
    <row r="174" spans="1:32" s="3" customFormat="1" ht="18.75" customHeight="1">
      <c r="A174" s="230">
        <v>172</v>
      </c>
      <c r="B174" s="231">
        <v>178</v>
      </c>
      <c r="C174" s="232" t="s">
        <v>1031</v>
      </c>
      <c r="D174" s="233" t="s">
        <v>252</v>
      </c>
      <c r="E174" s="234" t="s">
        <v>3813</v>
      </c>
      <c r="F174" s="235">
        <v>170</v>
      </c>
      <c r="G174" s="236">
        <v>67614456</v>
      </c>
      <c r="H174" s="237">
        <v>208</v>
      </c>
      <c r="I174" s="238">
        <v>205</v>
      </c>
      <c r="J174" s="239">
        <v>71179358</v>
      </c>
      <c r="K174" s="240">
        <v>13</v>
      </c>
      <c r="L174" s="241">
        <v>13</v>
      </c>
      <c r="M174" s="236">
        <v>39695470</v>
      </c>
      <c r="N174" s="237">
        <v>67</v>
      </c>
      <c r="O174" s="238">
        <v>65</v>
      </c>
      <c r="P174" s="239">
        <v>56177231</v>
      </c>
      <c r="Q174" s="240">
        <v>155</v>
      </c>
      <c r="R174" s="241">
        <v>152</v>
      </c>
      <c r="S174" s="236">
        <v>70866229</v>
      </c>
      <c r="T174" s="237">
        <v>15</v>
      </c>
      <c r="U174" s="238">
        <v>15</v>
      </c>
      <c r="V174" s="239">
        <v>20429346</v>
      </c>
      <c r="W174" s="240">
        <v>381</v>
      </c>
      <c r="X174" s="241">
        <v>380</v>
      </c>
      <c r="Y174" s="236">
        <v>913</v>
      </c>
      <c r="Z174" s="237">
        <v>251</v>
      </c>
      <c r="AA174" s="238">
        <v>246</v>
      </c>
      <c r="AB174" s="239">
        <v>289</v>
      </c>
      <c r="AC174" s="242">
        <v>369</v>
      </c>
      <c r="AD174" s="234">
        <v>0</v>
      </c>
      <c r="AE174" s="243">
        <v>74.59</v>
      </c>
      <c r="AF174" s="244">
        <v>25.41</v>
      </c>
    </row>
    <row r="175" spans="1:32" s="3" customFormat="1" ht="18.75" customHeight="1">
      <c r="A175" s="29">
        <v>173</v>
      </c>
      <c r="B175" s="30">
        <v>7</v>
      </c>
      <c r="C175" s="31" t="s">
        <v>1032</v>
      </c>
      <c r="D175" s="32" t="s">
        <v>1033</v>
      </c>
      <c r="E175" s="42" t="s">
        <v>3813</v>
      </c>
      <c r="F175" s="44">
        <v>171</v>
      </c>
      <c r="G175" s="35">
        <v>67487070</v>
      </c>
      <c r="H175" s="36">
        <v>237</v>
      </c>
      <c r="I175" s="37">
        <v>234</v>
      </c>
      <c r="J175" s="38">
        <v>67487070</v>
      </c>
      <c r="K175" s="39">
        <v>470</v>
      </c>
      <c r="L175" s="40">
        <v>467</v>
      </c>
      <c r="M175" s="35">
        <v>2115565</v>
      </c>
      <c r="N175" s="36">
        <v>396</v>
      </c>
      <c r="O175" s="37">
        <v>391</v>
      </c>
      <c r="P175" s="38">
        <v>10766825</v>
      </c>
      <c r="Q175" s="39">
        <v>470</v>
      </c>
      <c r="R175" s="40">
        <v>465</v>
      </c>
      <c r="S175" s="35">
        <v>19793993</v>
      </c>
      <c r="T175" s="36">
        <v>355</v>
      </c>
      <c r="U175" s="37">
        <v>354</v>
      </c>
      <c r="V175" s="38">
        <v>908438</v>
      </c>
      <c r="W175" s="39">
        <v>21</v>
      </c>
      <c r="X175" s="40">
        <v>21</v>
      </c>
      <c r="Y175" s="35">
        <v>51870</v>
      </c>
      <c r="Z175" s="36">
        <v>408</v>
      </c>
      <c r="AA175" s="37">
        <v>403</v>
      </c>
      <c r="AB175" s="38">
        <v>125</v>
      </c>
      <c r="AC175" s="94">
        <v>312</v>
      </c>
      <c r="AD175" s="42">
        <v>0</v>
      </c>
      <c r="AE175" s="34">
        <v>100</v>
      </c>
      <c r="AF175" s="43">
        <v>0</v>
      </c>
    </row>
    <row r="176" spans="1:32" s="3" customFormat="1" ht="18.75" customHeight="1">
      <c r="A176" s="29">
        <v>174</v>
      </c>
      <c r="B176" s="30">
        <v>124</v>
      </c>
      <c r="C176" s="31" t="s">
        <v>1034</v>
      </c>
      <c r="D176" s="32" t="s">
        <v>39</v>
      </c>
      <c r="E176" s="33" t="s">
        <v>3813</v>
      </c>
      <c r="F176" s="34">
        <v>172</v>
      </c>
      <c r="G176" s="35">
        <v>67418456</v>
      </c>
      <c r="H176" s="36">
        <v>216</v>
      </c>
      <c r="I176" s="37">
        <v>213</v>
      </c>
      <c r="J176" s="38">
        <v>69703406</v>
      </c>
      <c r="K176" s="39">
        <v>218</v>
      </c>
      <c r="L176" s="40">
        <v>215</v>
      </c>
      <c r="M176" s="35">
        <v>13205640</v>
      </c>
      <c r="N176" s="36">
        <v>180</v>
      </c>
      <c r="O176" s="37">
        <v>176</v>
      </c>
      <c r="P176" s="38">
        <v>28112764</v>
      </c>
      <c r="Q176" s="39">
        <v>238</v>
      </c>
      <c r="R176" s="40">
        <v>234</v>
      </c>
      <c r="S176" s="35">
        <v>49817691</v>
      </c>
      <c r="T176" s="36">
        <v>287</v>
      </c>
      <c r="U176" s="37">
        <v>286</v>
      </c>
      <c r="V176" s="38">
        <v>1782248</v>
      </c>
      <c r="W176" s="39">
        <v>324</v>
      </c>
      <c r="X176" s="40">
        <v>323</v>
      </c>
      <c r="Y176" s="35">
        <v>3745</v>
      </c>
      <c r="Z176" s="36">
        <v>177</v>
      </c>
      <c r="AA176" s="37">
        <v>175</v>
      </c>
      <c r="AB176" s="38">
        <v>390</v>
      </c>
      <c r="AC176" s="94">
        <v>369</v>
      </c>
      <c r="AD176" s="42">
        <v>0</v>
      </c>
      <c r="AE176" s="34">
        <v>100</v>
      </c>
      <c r="AF176" s="43">
        <v>0</v>
      </c>
    </row>
    <row r="177" spans="1:32" s="3" customFormat="1" ht="18.75" customHeight="1">
      <c r="A177" s="245">
        <v>175</v>
      </c>
      <c r="B177" s="246">
        <v>130</v>
      </c>
      <c r="C177" s="247" t="s">
        <v>1035</v>
      </c>
      <c r="D177" s="248" t="s">
        <v>252</v>
      </c>
      <c r="E177" s="249" t="s">
        <v>3813</v>
      </c>
      <c r="F177" s="250">
        <v>173</v>
      </c>
      <c r="G177" s="251">
        <v>67377252</v>
      </c>
      <c r="H177" s="252">
        <v>182</v>
      </c>
      <c r="I177" s="253">
        <v>179</v>
      </c>
      <c r="J177" s="254">
        <v>74062157</v>
      </c>
      <c r="K177" s="255">
        <v>138</v>
      </c>
      <c r="L177" s="256">
        <v>136</v>
      </c>
      <c r="M177" s="251">
        <v>17505763</v>
      </c>
      <c r="N177" s="252">
        <v>277</v>
      </c>
      <c r="O177" s="253">
        <v>272</v>
      </c>
      <c r="P177" s="254">
        <v>18809416</v>
      </c>
      <c r="Q177" s="255">
        <v>192</v>
      </c>
      <c r="R177" s="256">
        <v>188</v>
      </c>
      <c r="S177" s="251">
        <v>59486870</v>
      </c>
      <c r="T177" s="252">
        <v>368</v>
      </c>
      <c r="U177" s="253">
        <v>367</v>
      </c>
      <c r="V177" s="254">
        <v>819468</v>
      </c>
      <c r="W177" s="255">
        <v>112</v>
      </c>
      <c r="X177" s="256">
        <v>111</v>
      </c>
      <c r="Y177" s="251">
        <v>27985</v>
      </c>
      <c r="Z177" s="252">
        <v>11</v>
      </c>
      <c r="AA177" s="253">
        <v>10</v>
      </c>
      <c r="AB177" s="254">
        <v>1301</v>
      </c>
      <c r="AC177" s="258">
        <v>322</v>
      </c>
      <c r="AD177" s="249">
        <v>0</v>
      </c>
      <c r="AE177" s="259">
        <v>100</v>
      </c>
      <c r="AF177" s="260">
        <v>0</v>
      </c>
    </row>
    <row r="178" spans="1:32" s="3" customFormat="1" ht="18.75" customHeight="1">
      <c r="A178" s="215">
        <v>176</v>
      </c>
      <c r="B178" s="216">
        <v>145</v>
      </c>
      <c r="C178" s="217" t="s">
        <v>1036</v>
      </c>
      <c r="D178" s="218" t="s">
        <v>252</v>
      </c>
      <c r="E178" s="219" t="s">
        <v>3813</v>
      </c>
      <c r="F178" s="220">
        <v>174</v>
      </c>
      <c r="G178" s="221">
        <v>67272707</v>
      </c>
      <c r="H178" s="222">
        <v>224</v>
      </c>
      <c r="I178" s="223">
        <v>221</v>
      </c>
      <c r="J178" s="224">
        <v>68530593</v>
      </c>
      <c r="K178" s="225">
        <v>164</v>
      </c>
      <c r="L178" s="226">
        <v>161</v>
      </c>
      <c r="M178" s="221">
        <v>16015992</v>
      </c>
      <c r="N178" s="222">
        <v>326</v>
      </c>
      <c r="O178" s="223">
        <v>321</v>
      </c>
      <c r="P178" s="224">
        <v>15150494</v>
      </c>
      <c r="Q178" s="225">
        <v>286</v>
      </c>
      <c r="R178" s="226">
        <v>282</v>
      </c>
      <c r="S178" s="221">
        <v>43151162</v>
      </c>
      <c r="T178" s="222">
        <v>265</v>
      </c>
      <c r="U178" s="223">
        <v>264</v>
      </c>
      <c r="V178" s="224">
        <v>2306947</v>
      </c>
      <c r="W178" s="225">
        <v>169</v>
      </c>
      <c r="X178" s="226">
        <v>168</v>
      </c>
      <c r="Y178" s="221">
        <v>18817</v>
      </c>
      <c r="Z178" s="222">
        <v>70</v>
      </c>
      <c r="AA178" s="223">
        <v>68</v>
      </c>
      <c r="AB178" s="224">
        <v>670</v>
      </c>
      <c r="AC178" s="227">
        <v>321</v>
      </c>
      <c r="AD178" s="219">
        <v>0</v>
      </c>
      <c r="AE178" s="228">
        <v>100</v>
      </c>
      <c r="AF178" s="229">
        <v>0</v>
      </c>
    </row>
    <row r="179" spans="1:32" s="3" customFormat="1" ht="18.75" customHeight="1">
      <c r="A179" s="29">
        <v>177</v>
      </c>
      <c r="B179" s="30">
        <v>298</v>
      </c>
      <c r="C179" s="31" t="s">
        <v>1037</v>
      </c>
      <c r="D179" s="32" t="s">
        <v>1209</v>
      </c>
      <c r="E179" s="42" t="s">
        <v>3813</v>
      </c>
      <c r="F179" s="44">
        <v>175</v>
      </c>
      <c r="G179" s="35">
        <v>67209283</v>
      </c>
      <c r="H179" s="36">
        <v>26</v>
      </c>
      <c r="I179" s="37">
        <v>25</v>
      </c>
      <c r="J179" s="38">
        <v>109141005</v>
      </c>
      <c r="K179" s="39" t="s">
        <v>3813</v>
      </c>
      <c r="L179" s="40" t="s">
        <v>3813</v>
      </c>
      <c r="M179" s="41" t="s">
        <v>3813</v>
      </c>
      <c r="N179" s="36">
        <v>398</v>
      </c>
      <c r="O179" s="37">
        <v>393</v>
      </c>
      <c r="P179" s="38">
        <v>10675957</v>
      </c>
      <c r="Q179" s="39">
        <v>200</v>
      </c>
      <c r="R179" s="40">
        <v>196</v>
      </c>
      <c r="S179" s="35">
        <v>57508171</v>
      </c>
      <c r="T179" s="36" t="s">
        <v>3813</v>
      </c>
      <c r="U179" s="37" t="s">
        <v>3813</v>
      </c>
      <c r="V179" s="59" t="s">
        <v>3813</v>
      </c>
      <c r="W179" s="39">
        <v>209</v>
      </c>
      <c r="X179" s="40">
        <v>208</v>
      </c>
      <c r="Y179" s="35">
        <v>13475</v>
      </c>
      <c r="Z179" s="36">
        <v>444</v>
      </c>
      <c r="AA179" s="37">
        <v>439</v>
      </c>
      <c r="AB179" s="38">
        <v>88</v>
      </c>
      <c r="AC179" s="94">
        <v>311</v>
      </c>
      <c r="AD179" s="42">
        <v>0</v>
      </c>
      <c r="AE179" s="34">
        <v>100</v>
      </c>
      <c r="AF179" s="43">
        <v>0</v>
      </c>
    </row>
    <row r="180" spans="1:32" s="3" customFormat="1" ht="18.75" customHeight="1">
      <c r="A180" s="29">
        <v>178</v>
      </c>
      <c r="B180" s="64">
        <v>257</v>
      </c>
      <c r="C180" s="31" t="s">
        <v>1038</v>
      </c>
      <c r="D180" s="32" t="s">
        <v>1039</v>
      </c>
      <c r="E180" s="42" t="s">
        <v>3813</v>
      </c>
      <c r="F180" s="44">
        <v>176</v>
      </c>
      <c r="G180" s="35">
        <v>67110484</v>
      </c>
      <c r="H180" s="36">
        <v>226</v>
      </c>
      <c r="I180" s="37">
        <v>223</v>
      </c>
      <c r="J180" s="38">
        <v>68169938</v>
      </c>
      <c r="K180" s="39">
        <v>396</v>
      </c>
      <c r="L180" s="40">
        <v>393</v>
      </c>
      <c r="M180" s="35">
        <v>6064346</v>
      </c>
      <c r="N180" s="36">
        <v>336</v>
      </c>
      <c r="O180" s="37">
        <v>331</v>
      </c>
      <c r="P180" s="38">
        <v>14626557</v>
      </c>
      <c r="Q180" s="39">
        <v>454</v>
      </c>
      <c r="R180" s="40">
        <v>449</v>
      </c>
      <c r="S180" s="35">
        <v>22004434</v>
      </c>
      <c r="T180" s="36">
        <v>378</v>
      </c>
      <c r="U180" s="37">
        <v>377</v>
      </c>
      <c r="V180" s="38">
        <v>676408</v>
      </c>
      <c r="W180" s="39">
        <v>425</v>
      </c>
      <c r="X180" s="40">
        <v>424</v>
      </c>
      <c r="Y180" s="35">
        <v>46</v>
      </c>
      <c r="Z180" s="36">
        <v>368</v>
      </c>
      <c r="AA180" s="37">
        <v>363</v>
      </c>
      <c r="AB180" s="38">
        <v>162</v>
      </c>
      <c r="AC180" s="94">
        <v>311</v>
      </c>
      <c r="AD180" s="42">
        <v>0</v>
      </c>
      <c r="AE180" s="34">
        <v>100</v>
      </c>
      <c r="AF180" s="43">
        <v>0</v>
      </c>
    </row>
    <row r="181" spans="1:32" s="3" customFormat="1" ht="18.75" customHeight="1">
      <c r="A181" s="29">
        <v>179</v>
      </c>
      <c r="B181" s="30">
        <v>89</v>
      </c>
      <c r="C181" s="31" t="s">
        <v>1040</v>
      </c>
      <c r="D181" s="32" t="s">
        <v>2208</v>
      </c>
      <c r="E181" s="42" t="s">
        <v>3813</v>
      </c>
      <c r="F181" s="44">
        <v>177</v>
      </c>
      <c r="G181" s="35">
        <v>67021969</v>
      </c>
      <c r="H181" s="36">
        <v>181</v>
      </c>
      <c r="I181" s="37">
        <v>178</v>
      </c>
      <c r="J181" s="38">
        <v>74066053</v>
      </c>
      <c r="K181" s="39">
        <v>235</v>
      </c>
      <c r="L181" s="40">
        <v>232</v>
      </c>
      <c r="M181" s="35">
        <v>12676722</v>
      </c>
      <c r="N181" s="36">
        <v>147</v>
      </c>
      <c r="O181" s="37">
        <v>144</v>
      </c>
      <c r="P181" s="38">
        <v>34171916</v>
      </c>
      <c r="Q181" s="39">
        <v>103</v>
      </c>
      <c r="R181" s="40">
        <v>101</v>
      </c>
      <c r="S181" s="35">
        <v>85151750</v>
      </c>
      <c r="T181" s="36">
        <v>114</v>
      </c>
      <c r="U181" s="37">
        <v>114</v>
      </c>
      <c r="V181" s="38">
        <v>6052826</v>
      </c>
      <c r="W181" s="39">
        <v>211</v>
      </c>
      <c r="X181" s="40">
        <v>210</v>
      </c>
      <c r="Y181" s="35">
        <v>13414</v>
      </c>
      <c r="Z181" s="36">
        <v>224</v>
      </c>
      <c r="AA181" s="37">
        <v>221</v>
      </c>
      <c r="AB181" s="38">
        <v>318</v>
      </c>
      <c r="AC181" s="94">
        <v>321</v>
      </c>
      <c r="AD181" s="42">
        <v>0</v>
      </c>
      <c r="AE181" s="34">
        <v>100</v>
      </c>
      <c r="AF181" s="43">
        <v>0</v>
      </c>
    </row>
    <row r="182" spans="1:32" s="3" customFormat="1" ht="18.75" customHeight="1">
      <c r="A182" s="45">
        <v>180</v>
      </c>
      <c r="B182" s="46">
        <v>74</v>
      </c>
      <c r="C182" s="47" t="s">
        <v>1041</v>
      </c>
      <c r="D182" s="48" t="s">
        <v>3772</v>
      </c>
      <c r="E182" s="65" t="s">
        <v>3813</v>
      </c>
      <c r="F182" s="57">
        <v>178</v>
      </c>
      <c r="G182" s="51">
        <v>66969469</v>
      </c>
      <c r="H182" s="52">
        <v>242</v>
      </c>
      <c r="I182" s="53">
        <v>239</v>
      </c>
      <c r="J182" s="54">
        <v>67163426</v>
      </c>
      <c r="K182" s="55">
        <v>44</v>
      </c>
      <c r="L182" s="56">
        <v>44</v>
      </c>
      <c r="M182" s="51">
        <v>26854164</v>
      </c>
      <c r="N182" s="52">
        <v>40</v>
      </c>
      <c r="O182" s="53">
        <v>38</v>
      </c>
      <c r="P182" s="54">
        <v>72877115</v>
      </c>
      <c r="Q182" s="55">
        <v>124</v>
      </c>
      <c r="R182" s="56">
        <v>122</v>
      </c>
      <c r="S182" s="51">
        <v>77924954</v>
      </c>
      <c r="T182" s="52">
        <v>383</v>
      </c>
      <c r="U182" s="53">
        <v>382</v>
      </c>
      <c r="V182" s="54">
        <v>612336</v>
      </c>
      <c r="W182" s="55">
        <v>146</v>
      </c>
      <c r="X182" s="56">
        <v>145</v>
      </c>
      <c r="Y182" s="51">
        <v>21215</v>
      </c>
      <c r="Z182" s="52">
        <v>10</v>
      </c>
      <c r="AA182" s="53">
        <v>9</v>
      </c>
      <c r="AB182" s="54">
        <v>1320</v>
      </c>
      <c r="AC182" s="95">
        <v>321</v>
      </c>
      <c r="AD182" s="49">
        <v>0</v>
      </c>
      <c r="AE182" s="57">
        <v>100</v>
      </c>
      <c r="AF182" s="58">
        <v>0</v>
      </c>
    </row>
    <row r="183" spans="1:32" s="3" customFormat="1" ht="18.75" customHeight="1">
      <c r="A183" s="15">
        <v>181</v>
      </c>
      <c r="B183" s="16">
        <v>383</v>
      </c>
      <c r="C183" s="17" t="s">
        <v>1042</v>
      </c>
      <c r="D183" s="18" t="s">
        <v>39</v>
      </c>
      <c r="E183" s="19" t="s">
        <v>3813</v>
      </c>
      <c r="F183" s="20">
        <v>179</v>
      </c>
      <c r="G183" s="21">
        <v>66893199</v>
      </c>
      <c r="H183" s="22">
        <v>175</v>
      </c>
      <c r="I183" s="23">
        <v>172</v>
      </c>
      <c r="J183" s="24">
        <v>75621451</v>
      </c>
      <c r="K183" s="25">
        <v>464</v>
      </c>
      <c r="L183" s="26">
        <v>461</v>
      </c>
      <c r="M183" s="21">
        <v>2338618</v>
      </c>
      <c r="N183" s="22">
        <v>476</v>
      </c>
      <c r="O183" s="23">
        <v>471</v>
      </c>
      <c r="P183" s="24">
        <v>4349466</v>
      </c>
      <c r="Q183" s="25">
        <v>354</v>
      </c>
      <c r="R183" s="26">
        <v>350</v>
      </c>
      <c r="S183" s="21">
        <v>33787526</v>
      </c>
      <c r="T183" s="22">
        <v>432</v>
      </c>
      <c r="U183" s="23">
        <v>431</v>
      </c>
      <c r="V183" s="24">
        <v>130787</v>
      </c>
      <c r="W183" s="25">
        <v>248</v>
      </c>
      <c r="X183" s="26">
        <v>247</v>
      </c>
      <c r="Y183" s="21">
        <v>9555</v>
      </c>
      <c r="Z183" s="22">
        <v>367</v>
      </c>
      <c r="AA183" s="23">
        <v>362</v>
      </c>
      <c r="AB183" s="24">
        <v>162</v>
      </c>
      <c r="AC183" s="93">
        <v>371</v>
      </c>
      <c r="AD183" s="19">
        <v>0</v>
      </c>
      <c r="AE183" s="27">
        <v>100</v>
      </c>
      <c r="AF183" s="28">
        <v>0</v>
      </c>
    </row>
    <row r="184" spans="1:32" s="3" customFormat="1" ht="18.75" customHeight="1">
      <c r="A184" s="29">
        <v>182</v>
      </c>
      <c r="B184" s="30">
        <v>424</v>
      </c>
      <c r="C184" s="31" t="s">
        <v>898</v>
      </c>
      <c r="D184" s="32" t="s">
        <v>899</v>
      </c>
      <c r="E184" s="42" t="s">
        <v>3813</v>
      </c>
      <c r="F184" s="44">
        <v>180</v>
      </c>
      <c r="G184" s="35">
        <v>66856804</v>
      </c>
      <c r="H184" s="36">
        <v>232</v>
      </c>
      <c r="I184" s="37">
        <v>229</v>
      </c>
      <c r="J184" s="38">
        <v>67915163</v>
      </c>
      <c r="K184" s="39">
        <v>463</v>
      </c>
      <c r="L184" s="40">
        <v>460</v>
      </c>
      <c r="M184" s="35">
        <v>2341295</v>
      </c>
      <c r="N184" s="36">
        <v>471</v>
      </c>
      <c r="O184" s="37">
        <v>466</v>
      </c>
      <c r="P184" s="38">
        <v>5104498</v>
      </c>
      <c r="Q184" s="39">
        <v>457</v>
      </c>
      <c r="R184" s="40">
        <v>452</v>
      </c>
      <c r="S184" s="35">
        <v>21638138</v>
      </c>
      <c r="T184" s="36">
        <v>402</v>
      </c>
      <c r="U184" s="37">
        <v>401</v>
      </c>
      <c r="V184" s="38">
        <v>437112</v>
      </c>
      <c r="W184" s="39">
        <v>82</v>
      </c>
      <c r="X184" s="40">
        <v>81</v>
      </c>
      <c r="Y184" s="35">
        <v>34212</v>
      </c>
      <c r="Z184" s="36">
        <v>358</v>
      </c>
      <c r="AA184" s="37">
        <v>353</v>
      </c>
      <c r="AB184" s="38">
        <v>167</v>
      </c>
      <c r="AC184" s="94">
        <v>312</v>
      </c>
      <c r="AD184" s="42">
        <v>0</v>
      </c>
      <c r="AE184" s="34">
        <v>100</v>
      </c>
      <c r="AF184" s="43">
        <v>0</v>
      </c>
    </row>
    <row r="185" spans="1:32" s="3" customFormat="1" ht="18.75" customHeight="1">
      <c r="A185" s="29">
        <v>183</v>
      </c>
      <c r="B185" s="30" t="s">
        <v>3813</v>
      </c>
      <c r="C185" s="31" t="s">
        <v>900</v>
      </c>
      <c r="D185" s="32" t="s">
        <v>3784</v>
      </c>
      <c r="E185" s="42" t="s">
        <v>3813</v>
      </c>
      <c r="F185" s="44">
        <v>181</v>
      </c>
      <c r="G185" s="35">
        <v>66819706</v>
      </c>
      <c r="H185" s="36">
        <v>130</v>
      </c>
      <c r="I185" s="37">
        <v>127</v>
      </c>
      <c r="J185" s="38">
        <v>82505811</v>
      </c>
      <c r="K185" s="39">
        <v>89</v>
      </c>
      <c r="L185" s="40">
        <v>89</v>
      </c>
      <c r="M185" s="35">
        <v>21595342</v>
      </c>
      <c r="N185" s="36">
        <v>148</v>
      </c>
      <c r="O185" s="37">
        <v>145</v>
      </c>
      <c r="P185" s="38">
        <v>33219276</v>
      </c>
      <c r="Q185" s="39">
        <v>224</v>
      </c>
      <c r="R185" s="40">
        <v>220</v>
      </c>
      <c r="S185" s="35">
        <v>53383342</v>
      </c>
      <c r="T185" s="36">
        <v>58</v>
      </c>
      <c r="U185" s="37">
        <v>58</v>
      </c>
      <c r="V185" s="38">
        <v>9676422</v>
      </c>
      <c r="W185" s="39">
        <v>174</v>
      </c>
      <c r="X185" s="40">
        <v>173</v>
      </c>
      <c r="Y185" s="35">
        <v>18114</v>
      </c>
      <c r="Z185" s="36">
        <v>202</v>
      </c>
      <c r="AA185" s="37">
        <v>199</v>
      </c>
      <c r="AB185" s="38">
        <v>345</v>
      </c>
      <c r="AC185" s="94">
        <v>321</v>
      </c>
      <c r="AD185" s="42">
        <v>0</v>
      </c>
      <c r="AE185" s="34">
        <v>100</v>
      </c>
      <c r="AF185" s="43">
        <v>0</v>
      </c>
    </row>
    <row r="186" spans="1:32" s="3" customFormat="1" ht="18.75" customHeight="1">
      <c r="A186" s="230">
        <v>184</v>
      </c>
      <c r="B186" s="231">
        <v>261</v>
      </c>
      <c r="C186" s="232" t="s">
        <v>901</v>
      </c>
      <c r="D186" s="233" t="s">
        <v>252</v>
      </c>
      <c r="E186" s="234" t="s">
        <v>3813</v>
      </c>
      <c r="F186" s="235">
        <v>182</v>
      </c>
      <c r="G186" s="236">
        <v>66568470</v>
      </c>
      <c r="H186" s="237">
        <v>245</v>
      </c>
      <c r="I186" s="238">
        <v>242</v>
      </c>
      <c r="J186" s="239">
        <v>66568470</v>
      </c>
      <c r="K186" s="240">
        <v>388</v>
      </c>
      <c r="L186" s="241">
        <v>385</v>
      </c>
      <c r="M186" s="236">
        <v>6332019</v>
      </c>
      <c r="N186" s="237">
        <v>96</v>
      </c>
      <c r="O186" s="238">
        <v>93</v>
      </c>
      <c r="P186" s="239">
        <v>43937136</v>
      </c>
      <c r="Q186" s="240">
        <v>80</v>
      </c>
      <c r="R186" s="241">
        <v>78</v>
      </c>
      <c r="S186" s="236">
        <v>99572562</v>
      </c>
      <c r="T186" s="237">
        <v>254</v>
      </c>
      <c r="U186" s="238">
        <v>253</v>
      </c>
      <c r="V186" s="239">
        <v>2459085</v>
      </c>
      <c r="W186" s="240">
        <v>258</v>
      </c>
      <c r="X186" s="241">
        <v>257</v>
      </c>
      <c r="Y186" s="236">
        <v>8894</v>
      </c>
      <c r="Z186" s="237">
        <v>305</v>
      </c>
      <c r="AA186" s="238">
        <v>300</v>
      </c>
      <c r="AB186" s="239">
        <v>236</v>
      </c>
      <c r="AC186" s="242">
        <v>356</v>
      </c>
      <c r="AD186" s="234">
        <v>0</v>
      </c>
      <c r="AE186" s="243">
        <v>100</v>
      </c>
      <c r="AF186" s="244">
        <v>0</v>
      </c>
    </row>
    <row r="187" spans="1:32" s="3" customFormat="1" ht="18.75" customHeight="1">
      <c r="A187" s="45">
        <v>185</v>
      </c>
      <c r="B187" s="46">
        <v>216</v>
      </c>
      <c r="C187" s="47" t="s">
        <v>902</v>
      </c>
      <c r="D187" s="48" t="s">
        <v>1685</v>
      </c>
      <c r="E187" s="49" t="s">
        <v>3813</v>
      </c>
      <c r="F187" s="50">
        <v>183</v>
      </c>
      <c r="G187" s="51">
        <v>66483770</v>
      </c>
      <c r="H187" s="52">
        <v>218</v>
      </c>
      <c r="I187" s="53">
        <v>215</v>
      </c>
      <c r="J187" s="54">
        <v>69435601</v>
      </c>
      <c r="K187" s="55">
        <v>216</v>
      </c>
      <c r="L187" s="56">
        <v>213</v>
      </c>
      <c r="M187" s="51">
        <v>13232368</v>
      </c>
      <c r="N187" s="52">
        <v>408</v>
      </c>
      <c r="O187" s="53">
        <v>403</v>
      </c>
      <c r="P187" s="54">
        <v>10000261</v>
      </c>
      <c r="Q187" s="55">
        <v>296</v>
      </c>
      <c r="R187" s="56">
        <v>292</v>
      </c>
      <c r="S187" s="51">
        <v>41657455</v>
      </c>
      <c r="T187" s="52">
        <v>222</v>
      </c>
      <c r="U187" s="53">
        <v>221</v>
      </c>
      <c r="V187" s="54">
        <v>3004808</v>
      </c>
      <c r="W187" s="55">
        <v>20</v>
      </c>
      <c r="X187" s="56">
        <v>20</v>
      </c>
      <c r="Y187" s="51">
        <v>52814</v>
      </c>
      <c r="Z187" s="52">
        <v>28</v>
      </c>
      <c r="AA187" s="53">
        <v>26</v>
      </c>
      <c r="AB187" s="54">
        <v>1030</v>
      </c>
      <c r="AC187" s="95">
        <v>381</v>
      </c>
      <c r="AD187" s="49">
        <v>0</v>
      </c>
      <c r="AE187" s="57">
        <v>75</v>
      </c>
      <c r="AF187" s="58">
        <v>25</v>
      </c>
    </row>
    <row r="188" spans="1:32" s="3" customFormat="1" ht="18.75" customHeight="1">
      <c r="A188" s="15">
        <v>186</v>
      </c>
      <c r="B188" s="16">
        <v>206</v>
      </c>
      <c r="C188" s="17" t="s">
        <v>903</v>
      </c>
      <c r="D188" s="18" t="s">
        <v>3782</v>
      </c>
      <c r="E188" s="19" t="s">
        <v>3813</v>
      </c>
      <c r="F188" s="20">
        <v>184</v>
      </c>
      <c r="G188" s="21">
        <v>66330126</v>
      </c>
      <c r="H188" s="22">
        <v>239</v>
      </c>
      <c r="I188" s="23">
        <v>236</v>
      </c>
      <c r="J188" s="24">
        <v>67351566</v>
      </c>
      <c r="K188" s="25" t="s">
        <v>3813</v>
      </c>
      <c r="L188" s="26" t="s">
        <v>3813</v>
      </c>
      <c r="M188" s="61" t="s">
        <v>3813</v>
      </c>
      <c r="N188" s="22">
        <v>301</v>
      </c>
      <c r="O188" s="23">
        <v>296</v>
      </c>
      <c r="P188" s="24">
        <v>16795418</v>
      </c>
      <c r="Q188" s="25">
        <v>385</v>
      </c>
      <c r="R188" s="26">
        <v>381</v>
      </c>
      <c r="S188" s="21">
        <v>30127543</v>
      </c>
      <c r="T188" s="22" t="s">
        <v>3813</v>
      </c>
      <c r="U188" s="23" t="s">
        <v>3813</v>
      </c>
      <c r="V188" s="66" t="s">
        <v>3813</v>
      </c>
      <c r="W188" s="25">
        <v>96</v>
      </c>
      <c r="X188" s="26">
        <v>95</v>
      </c>
      <c r="Y188" s="21">
        <v>31231</v>
      </c>
      <c r="Z188" s="22">
        <v>438</v>
      </c>
      <c r="AA188" s="23">
        <v>433</v>
      </c>
      <c r="AB188" s="24">
        <v>94</v>
      </c>
      <c r="AC188" s="93">
        <v>321</v>
      </c>
      <c r="AD188" s="19">
        <v>0</v>
      </c>
      <c r="AE188" s="27">
        <v>100</v>
      </c>
      <c r="AF188" s="28">
        <v>0</v>
      </c>
    </row>
    <row r="189" spans="1:32" s="3" customFormat="1" ht="18.75" customHeight="1">
      <c r="A189" s="29">
        <v>187</v>
      </c>
      <c r="B189" s="30">
        <v>119</v>
      </c>
      <c r="C189" s="31" t="s">
        <v>904</v>
      </c>
      <c r="D189" s="32" t="s">
        <v>3782</v>
      </c>
      <c r="E189" s="42" t="s">
        <v>3813</v>
      </c>
      <c r="F189" s="44">
        <v>185</v>
      </c>
      <c r="G189" s="35">
        <v>66095474</v>
      </c>
      <c r="H189" s="36">
        <v>227</v>
      </c>
      <c r="I189" s="37">
        <v>224</v>
      </c>
      <c r="J189" s="38">
        <v>68141361</v>
      </c>
      <c r="K189" s="39">
        <v>497</v>
      </c>
      <c r="L189" s="40">
        <v>493</v>
      </c>
      <c r="M189" s="35">
        <v>-4234263</v>
      </c>
      <c r="N189" s="36">
        <v>60</v>
      </c>
      <c r="O189" s="37">
        <v>58</v>
      </c>
      <c r="P189" s="38">
        <v>59542964</v>
      </c>
      <c r="Q189" s="39">
        <v>12</v>
      </c>
      <c r="R189" s="40">
        <v>12</v>
      </c>
      <c r="S189" s="35">
        <v>198478083</v>
      </c>
      <c r="T189" s="36">
        <v>105</v>
      </c>
      <c r="U189" s="37">
        <v>105</v>
      </c>
      <c r="V189" s="38">
        <v>6389038</v>
      </c>
      <c r="W189" s="39">
        <v>30</v>
      </c>
      <c r="X189" s="40">
        <v>30</v>
      </c>
      <c r="Y189" s="35">
        <v>47295</v>
      </c>
      <c r="Z189" s="36">
        <v>67</v>
      </c>
      <c r="AA189" s="37">
        <v>65</v>
      </c>
      <c r="AB189" s="38">
        <v>689</v>
      </c>
      <c r="AC189" s="94">
        <v>311</v>
      </c>
      <c r="AD189" s="42">
        <v>0</v>
      </c>
      <c r="AE189" s="34">
        <v>100</v>
      </c>
      <c r="AF189" s="43">
        <v>0</v>
      </c>
    </row>
    <row r="190" spans="1:32" s="3" customFormat="1" ht="18.75" customHeight="1">
      <c r="A190" s="230">
        <v>188</v>
      </c>
      <c r="B190" s="231">
        <v>201</v>
      </c>
      <c r="C190" s="232" t="s">
        <v>905</v>
      </c>
      <c r="D190" s="233" t="s">
        <v>252</v>
      </c>
      <c r="E190" s="234" t="s">
        <v>3813</v>
      </c>
      <c r="F190" s="235">
        <v>186</v>
      </c>
      <c r="G190" s="236">
        <v>65952480</v>
      </c>
      <c r="H190" s="237">
        <v>233</v>
      </c>
      <c r="I190" s="238">
        <v>230</v>
      </c>
      <c r="J190" s="239">
        <v>67843301</v>
      </c>
      <c r="K190" s="240">
        <v>418</v>
      </c>
      <c r="L190" s="241">
        <v>415</v>
      </c>
      <c r="M190" s="236">
        <v>5139210</v>
      </c>
      <c r="N190" s="237">
        <v>407</v>
      </c>
      <c r="O190" s="238">
        <v>402</v>
      </c>
      <c r="P190" s="239">
        <v>10068985</v>
      </c>
      <c r="Q190" s="240">
        <v>173</v>
      </c>
      <c r="R190" s="241">
        <v>170</v>
      </c>
      <c r="S190" s="236">
        <v>65111636</v>
      </c>
      <c r="T190" s="237">
        <v>333</v>
      </c>
      <c r="U190" s="238">
        <v>332</v>
      </c>
      <c r="V190" s="239">
        <v>1112005</v>
      </c>
      <c r="W190" s="240">
        <v>31</v>
      </c>
      <c r="X190" s="241">
        <v>31</v>
      </c>
      <c r="Y190" s="236">
        <v>46978</v>
      </c>
      <c r="Z190" s="237">
        <v>96</v>
      </c>
      <c r="AA190" s="238">
        <v>94</v>
      </c>
      <c r="AB190" s="239">
        <v>590</v>
      </c>
      <c r="AC190" s="242">
        <v>322</v>
      </c>
      <c r="AD190" s="234">
        <v>0</v>
      </c>
      <c r="AE190" s="243">
        <v>100</v>
      </c>
      <c r="AF190" s="244">
        <v>0</v>
      </c>
    </row>
    <row r="191" spans="1:32" s="3" customFormat="1" ht="18.75" customHeight="1">
      <c r="A191" s="29">
        <v>189</v>
      </c>
      <c r="B191" s="30">
        <v>265</v>
      </c>
      <c r="C191" s="31" t="s">
        <v>906</v>
      </c>
      <c r="D191" s="32" t="s">
        <v>9</v>
      </c>
      <c r="E191" s="42" t="s">
        <v>3813</v>
      </c>
      <c r="F191" s="44">
        <v>187</v>
      </c>
      <c r="G191" s="35">
        <v>65865355</v>
      </c>
      <c r="H191" s="36">
        <v>204</v>
      </c>
      <c r="I191" s="37">
        <v>201</v>
      </c>
      <c r="J191" s="38">
        <v>71997134</v>
      </c>
      <c r="K191" s="39">
        <v>249</v>
      </c>
      <c r="L191" s="40">
        <v>246</v>
      </c>
      <c r="M191" s="35">
        <v>12115593</v>
      </c>
      <c r="N191" s="36">
        <v>307</v>
      </c>
      <c r="O191" s="37">
        <v>302</v>
      </c>
      <c r="P191" s="38">
        <v>16330352</v>
      </c>
      <c r="Q191" s="39">
        <v>333</v>
      </c>
      <c r="R191" s="40">
        <v>329</v>
      </c>
      <c r="S191" s="35">
        <v>37372584</v>
      </c>
      <c r="T191" s="36">
        <v>215</v>
      </c>
      <c r="U191" s="37">
        <v>214</v>
      </c>
      <c r="V191" s="38">
        <v>3145558</v>
      </c>
      <c r="W191" s="39">
        <v>183</v>
      </c>
      <c r="X191" s="40">
        <v>182</v>
      </c>
      <c r="Y191" s="35">
        <v>17082</v>
      </c>
      <c r="Z191" s="36">
        <v>269</v>
      </c>
      <c r="AA191" s="37">
        <v>264</v>
      </c>
      <c r="AB191" s="38">
        <v>265</v>
      </c>
      <c r="AC191" s="94">
        <v>383</v>
      </c>
      <c r="AD191" s="42">
        <v>0</v>
      </c>
      <c r="AE191" s="34">
        <v>100</v>
      </c>
      <c r="AF191" s="43">
        <v>0</v>
      </c>
    </row>
    <row r="192" spans="1:32" s="3" customFormat="1" ht="18.75" customHeight="1">
      <c r="A192" s="45">
        <v>190</v>
      </c>
      <c r="B192" s="46">
        <v>237</v>
      </c>
      <c r="C192" s="47" t="s">
        <v>1982</v>
      </c>
      <c r="D192" s="48" t="s">
        <v>713</v>
      </c>
      <c r="E192" s="49" t="s">
        <v>3813</v>
      </c>
      <c r="F192" s="50">
        <v>188</v>
      </c>
      <c r="G192" s="51">
        <v>65784875</v>
      </c>
      <c r="H192" s="52">
        <v>186</v>
      </c>
      <c r="I192" s="53">
        <v>183</v>
      </c>
      <c r="J192" s="54">
        <v>73714851</v>
      </c>
      <c r="K192" s="55">
        <v>407</v>
      </c>
      <c r="L192" s="56">
        <v>404</v>
      </c>
      <c r="M192" s="51">
        <v>5596591</v>
      </c>
      <c r="N192" s="52">
        <v>420</v>
      </c>
      <c r="O192" s="53">
        <v>415</v>
      </c>
      <c r="P192" s="54">
        <v>9426575</v>
      </c>
      <c r="Q192" s="55">
        <v>402</v>
      </c>
      <c r="R192" s="56">
        <v>398</v>
      </c>
      <c r="S192" s="51">
        <v>28297225</v>
      </c>
      <c r="T192" s="52">
        <v>205</v>
      </c>
      <c r="U192" s="53">
        <v>205</v>
      </c>
      <c r="V192" s="54">
        <v>3332980</v>
      </c>
      <c r="W192" s="55">
        <v>369</v>
      </c>
      <c r="X192" s="56">
        <v>368</v>
      </c>
      <c r="Y192" s="51">
        <v>1250</v>
      </c>
      <c r="Z192" s="52">
        <v>413</v>
      </c>
      <c r="AA192" s="53">
        <v>408</v>
      </c>
      <c r="AB192" s="54">
        <v>120</v>
      </c>
      <c r="AC192" s="95">
        <v>311</v>
      </c>
      <c r="AD192" s="49">
        <v>0</v>
      </c>
      <c r="AE192" s="57">
        <v>100</v>
      </c>
      <c r="AF192" s="58">
        <v>0</v>
      </c>
    </row>
    <row r="193" spans="1:32" s="3" customFormat="1" ht="18.75" customHeight="1">
      <c r="A193" s="15">
        <v>191</v>
      </c>
      <c r="B193" s="16">
        <v>117</v>
      </c>
      <c r="C193" s="17" t="s">
        <v>1983</v>
      </c>
      <c r="D193" s="18" t="s">
        <v>1984</v>
      </c>
      <c r="E193" s="19" t="s">
        <v>3813</v>
      </c>
      <c r="F193" s="20">
        <v>189</v>
      </c>
      <c r="G193" s="21">
        <v>65603697</v>
      </c>
      <c r="H193" s="22">
        <v>173</v>
      </c>
      <c r="I193" s="23">
        <v>170</v>
      </c>
      <c r="J193" s="24">
        <v>75851883</v>
      </c>
      <c r="K193" s="25">
        <v>339</v>
      </c>
      <c r="L193" s="26">
        <v>336</v>
      </c>
      <c r="M193" s="21">
        <v>7969946</v>
      </c>
      <c r="N193" s="22">
        <v>327</v>
      </c>
      <c r="O193" s="23">
        <v>322</v>
      </c>
      <c r="P193" s="24">
        <v>15133703</v>
      </c>
      <c r="Q193" s="25">
        <v>208</v>
      </c>
      <c r="R193" s="26">
        <v>204</v>
      </c>
      <c r="S193" s="21">
        <v>56027934</v>
      </c>
      <c r="T193" s="22">
        <v>487</v>
      </c>
      <c r="U193" s="23">
        <v>485</v>
      </c>
      <c r="V193" s="24">
        <v>-13420671</v>
      </c>
      <c r="W193" s="25">
        <v>56</v>
      </c>
      <c r="X193" s="26">
        <v>55</v>
      </c>
      <c r="Y193" s="21">
        <v>38481</v>
      </c>
      <c r="Z193" s="22">
        <v>130</v>
      </c>
      <c r="AA193" s="23">
        <v>128</v>
      </c>
      <c r="AB193" s="24">
        <v>474</v>
      </c>
      <c r="AC193" s="93">
        <v>382</v>
      </c>
      <c r="AD193" s="19">
        <v>0</v>
      </c>
      <c r="AE193" s="27">
        <v>1</v>
      </c>
      <c r="AF193" s="28">
        <v>99</v>
      </c>
    </row>
    <row r="194" spans="1:32" s="3" customFormat="1" ht="18.75" customHeight="1">
      <c r="A194" s="29">
        <v>192</v>
      </c>
      <c r="B194" s="30">
        <v>423</v>
      </c>
      <c r="C194" s="31" t="s">
        <v>1985</v>
      </c>
      <c r="D194" s="32" t="s">
        <v>1650</v>
      </c>
      <c r="E194" s="42" t="s">
        <v>3813</v>
      </c>
      <c r="F194" s="44">
        <v>190</v>
      </c>
      <c r="G194" s="35">
        <v>65164889</v>
      </c>
      <c r="H194" s="36">
        <v>253</v>
      </c>
      <c r="I194" s="37">
        <v>250</v>
      </c>
      <c r="J194" s="38">
        <v>65605482</v>
      </c>
      <c r="K194" s="39">
        <v>275</v>
      </c>
      <c r="L194" s="40">
        <v>272</v>
      </c>
      <c r="M194" s="35">
        <v>10893870</v>
      </c>
      <c r="N194" s="36">
        <v>429</v>
      </c>
      <c r="O194" s="37">
        <v>424</v>
      </c>
      <c r="P194" s="38">
        <v>9004106</v>
      </c>
      <c r="Q194" s="39">
        <v>471</v>
      </c>
      <c r="R194" s="40">
        <v>466</v>
      </c>
      <c r="S194" s="35">
        <v>19723696</v>
      </c>
      <c r="T194" s="36">
        <v>100</v>
      </c>
      <c r="U194" s="37">
        <v>100</v>
      </c>
      <c r="V194" s="38">
        <v>6697310</v>
      </c>
      <c r="W194" s="39" t="s">
        <v>3813</v>
      </c>
      <c r="X194" s="40" t="s">
        <v>3813</v>
      </c>
      <c r="Y194" s="41" t="s">
        <v>3813</v>
      </c>
      <c r="Z194" s="36">
        <v>294</v>
      </c>
      <c r="AA194" s="37">
        <v>289</v>
      </c>
      <c r="AB194" s="38">
        <v>245</v>
      </c>
      <c r="AC194" s="94">
        <v>311</v>
      </c>
      <c r="AD194" s="42">
        <v>0</v>
      </c>
      <c r="AE194" s="34">
        <v>100</v>
      </c>
      <c r="AF194" s="43">
        <v>0</v>
      </c>
    </row>
    <row r="195" spans="1:32" s="3" customFormat="1" ht="18.75" customHeight="1">
      <c r="A195" s="29">
        <v>193</v>
      </c>
      <c r="B195" s="30">
        <v>146</v>
      </c>
      <c r="C195" s="31" t="s">
        <v>1986</v>
      </c>
      <c r="D195" s="32" t="s">
        <v>3782</v>
      </c>
      <c r="E195" s="42" t="s">
        <v>3813</v>
      </c>
      <c r="F195" s="44">
        <v>191</v>
      </c>
      <c r="G195" s="35">
        <v>65055994</v>
      </c>
      <c r="H195" s="36">
        <v>254</v>
      </c>
      <c r="I195" s="37">
        <v>251</v>
      </c>
      <c r="J195" s="38">
        <v>65457314</v>
      </c>
      <c r="K195" s="39" t="s">
        <v>3813</v>
      </c>
      <c r="L195" s="40" t="s">
        <v>3813</v>
      </c>
      <c r="M195" s="41" t="s">
        <v>3813</v>
      </c>
      <c r="N195" s="36" t="s">
        <v>3813</v>
      </c>
      <c r="O195" s="37" t="s">
        <v>3813</v>
      </c>
      <c r="P195" s="59" t="s">
        <v>3813</v>
      </c>
      <c r="Q195" s="39" t="s">
        <v>3813</v>
      </c>
      <c r="R195" s="40" t="s">
        <v>3813</v>
      </c>
      <c r="S195" s="41" t="s">
        <v>3813</v>
      </c>
      <c r="T195" s="36" t="s">
        <v>3813</v>
      </c>
      <c r="U195" s="37" t="s">
        <v>3813</v>
      </c>
      <c r="V195" s="59" t="s">
        <v>3813</v>
      </c>
      <c r="W195" s="39" t="s">
        <v>3813</v>
      </c>
      <c r="X195" s="40" t="s">
        <v>3813</v>
      </c>
      <c r="Y195" s="41" t="s">
        <v>3813</v>
      </c>
      <c r="Z195" s="36" t="s">
        <v>3813</v>
      </c>
      <c r="AA195" s="37" t="s">
        <v>3813</v>
      </c>
      <c r="AB195" s="59" t="s">
        <v>3813</v>
      </c>
      <c r="AC195" s="94">
        <v>361</v>
      </c>
      <c r="AD195" s="42">
        <v>0</v>
      </c>
      <c r="AE195" s="34">
        <v>100</v>
      </c>
      <c r="AF195" s="43">
        <v>0</v>
      </c>
    </row>
    <row r="196" spans="1:32" s="3" customFormat="1" ht="18.75" customHeight="1">
      <c r="A196" s="29">
        <v>194</v>
      </c>
      <c r="B196" s="30" t="s">
        <v>3813</v>
      </c>
      <c r="C196" s="31" t="s">
        <v>1987</v>
      </c>
      <c r="D196" s="32" t="s">
        <v>3779</v>
      </c>
      <c r="E196" s="42" t="s">
        <v>3813</v>
      </c>
      <c r="F196" s="44">
        <v>192</v>
      </c>
      <c r="G196" s="35">
        <v>64929709</v>
      </c>
      <c r="H196" s="36">
        <v>206</v>
      </c>
      <c r="I196" s="37">
        <v>203</v>
      </c>
      <c r="J196" s="38">
        <v>71769965</v>
      </c>
      <c r="K196" s="39">
        <v>98</v>
      </c>
      <c r="L196" s="40">
        <v>97</v>
      </c>
      <c r="M196" s="35">
        <v>20750444</v>
      </c>
      <c r="N196" s="36">
        <v>284</v>
      </c>
      <c r="O196" s="37">
        <v>279</v>
      </c>
      <c r="P196" s="38">
        <v>18355345</v>
      </c>
      <c r="Q196" s="39">
        <v>344</v>
      </c>
      <c r="R196" s="40">
        <v>340</v>
      </c>
      <c r="S196" s="35">
        <v>35548647</v>
      </c>
      <c r="T196" s="36">
        <v>56</v>
      </c>
      <c r="U196" s="37">
        <v>56</v>
      </c>
      <c r="V196" s="38">
        <v>10045585</v>
      </c>
      <c r="W196" s="39">
        <v>191</v>
      </c>
      <c r="X196" s="40">
        <v>190</v>
      </c>
      <c r="Y196" s="35">
        <v>16219</v>
      </c>
      <c r="Z196" s="36">
        <v>98</v>
      </c>
      <c r="AA196" s="37">
        <v>96</v>
      </c>
      <c r="AB196" s="38">
        <v>578</v>
      </c>
      <c r="AC196" s="94">
        <v>381</v>
      </c>
      <c r="AD196" s="42">
        <v>0</v>
      </c>
      <c r="AE196" s="34">
        <v>100</v>
      </c>
      <c r="AF196" s="43">
        <v>0</v>
      </c>
    </row>
    <row r="197" spans="1:32" s="3" customFormat="1" ht="18.75" customHeight="1">
      <c r="A197" s="45">
        <v>195</v>
      </c>
      <c r="B197" s="46">
        <v>251</v>
      </c>
      <c r="C197" s="47" t="s">
        <v>1475</v>
      </c>
      <c r="D197" s="48" t="s">
        <v>3779</v>
      </c>
      <c r="E197" s="49" t="s">
        <v>3813</v>
      </c>
      <c r="F197" s="50">
        <v>193</v>
      </c>
      <c r="G197" s="51">
        <v>64924737</v>
      </c>
      <c r="H197" s="52">
        <v>257</v>
      </c>
      <c r="I197" s="53">
        <v>254</v>
      </c>
      <c r="J197" s="54">
        <v>64930494</v>
      </c>
      <c r="K197" s="55">
        <v>385</v>
      </c>
      <c r="L197" s="56">
        <v>382</v>
      </c>
      <c r="M197" s="51">
        <v>6429267</v>
      </c>
      <c r="N197" s="52">
        <v>358</v>
      </c>
      <c r="O197" s="53">
        <v>353</v>
      </c>
      <c r="P197" s="54">
        <v>12994332</v>
      </c>
      <c r="Q197" s="55">
        <v>462</v>
      </c>
      <c r="R197" s="56">
        <v>457</v>
      </c>
      <c r="S197" s="51">
        <v>20912750</v>
      </c>
      <c r="T197" s="52">
        <v>412</v>
      </c>
      <c r="U197" s="53">
        <v>411</v>
      </c>
      <c r="V197" s="54">
        <v>305818</v>
      </c>
      <c r="W197" s="55">
        <v>427</v>
      </c>
      <c r="X197" s="56">
        <v>426</v>
      </c>
      <c r="Y197" s="51">
        <v>19</v>
      </c>
      <c r="Z197" s="52">
        <v>486</v>
      </c>
      <c r="AA197" s="53">
        <v>481</v>
      </c>
      <c r="AB197" s="54">
        <v>46</v>
      </c>
      <c r="AC197" s="95">
        <v>311</v>
      </c>
      <c r="AD197" s="49">
        <v>0</v>
      </c>
      <c r="AE197" s="57">
        <v>100</v>
      </c>
      <c r="AF197" s="58">
        <v>0</v>
      </c>
    </row>
    <row r="198" spans="1:32" s="3" customFormat="1" ht="18.75" customHeight="1">
      <c r="A198" s="15">
        <v>196</v>
      </c>
      <c r="B198" s="16">
        <v>115</v>
      </c>
      <c r="C198" s="17" t="s">
        <v>262</v>
      </c>
      <c r="D198" s="18" t="s">
        <v>263</v>
      </c>
      <c r="E198" s="19" t="s">
        <v>3813</v>
      </c>
      <c r="F198" s="20">
        <v>194</v>
      </c>
      <c r="G198" s="21">
        <v>64881956</v>
      </c>
      <c r="H198" s="22">
        <v>210</v>
      </c>
      <c r="I198" s="23">
        <v>207</v>
      </c>
      <c r="J198" s="24">
        <v>71157976</v>
      </c>
      <c r="K198" s="25">
        <v>145</v>
      </c>
      <c r="L198" s="26">
        <v>143</v>
      </c>
      <c r="M198" s="21">
        <v>17105161</v>
      </c>
      <c r="N198" s="22">
        <v>498</v>
      </c>
      <c r="O198" s="23">
        <v>493</v>
      </c>
      <c r="P198" s="24">
        <v>-16122978</v>
      </c>
      <c r="Q198" s="25">
        <v>162</v>
      </c>
      <c r="R198" s="26">
        <v>159</v>
      </c>
      <c r="S198" s="21">
        <v>69923205</v>
      </c>
      <c r="T198" s="22">
        <v>480</v>
      </c>
      <c r="U198" s="23">
        <v>478</v>
      </c>
      <c r="V198" s="24">
        <v>-5554958</v>
      </c>
      <c r="W198" s="25">
        <v>63</v>
      </c>
      <c r="X198" s="26">
        <v>62</v>
      </c>
      <c r="Y198" s="21">
        <v>37553</v>
      </c>
      <c r="Z198" s="22">
        <v>81</v>
      </c>
      <c r="AA198" s="23">
        <v>79</v>
      </c>
      <c r="AB198" s="24">
        <v>643</v>
      </c>
      <c r="AC198" s="93">
        <v>321</v>
      </c>
      <c r="AD198" s="19">
        <v>0</v>
      </c>
      <c r="AE198" s="27">
        <v>100</v>
      </c>
      <c r="AF198" s="28">
        <v>0</v>
      </c>
    </row>
    <row r="199" spans="1:32" s="3" customFormat="1" ht="18.75" customHeight="1">
      <c r="A199" s="29">
        <v>197</v>
      </c>
      <c r="B199" s="30">
        <v>481</v>
      </c>
      <c r="C199" s="31" t="s">
        <v>264</v>
      </c>
      <c r="D199" s="32" t="s">
        <v>252</v>
      </c>
      <c r="E199" s="42" t="s">
        <v>3813</v>
      </c>
      <c r="F199" s="44">
        <v>195</v>
      </c>
      <c r="G199" s="35">
        <v>64645346</v>
      </c>
      <c r="H199" s="36">
        <v>259</v>
      </c>
      <c r="I199" s="37">
        <v>256</v>
      </c>
      <c r="J199" s="38">
        <v>64747003</v>
      </c>
      <c r="K199" s="39">
        <v>445</v>
      </c>
      <c r="L199" s="40">
        <v>442</v>
      </c>
      <c r="M199" s="35">
        <v>3579369</v>
      </c>
      <c r="N199" s="36">
        <v>253</v>
      </c>
      <c r="O199" s="37">
        <v>248</v>
      </c>
      <c r="P199" s="38">
        <v>20544244</v>
      </c>
      <c r="Q199" s="39">
        <v>17</v>
      </c>
      <c r="R199" s="40">
        <v>17</v>
      </c>
      <c r="S199" s="35">
        <v>185170653</v>
      </c>
      <c r="T199" s="36">
        <v>488</v>
      </c>
      <c r="U199" s="37">
        <v>486</v>
      </c>
      <c r="V199" s="38">
        <v>-13421430</v>
      </c>
      <c r="W199" s="39" t="s">
        <v>3813</v>
      </c>
      <c r="X199" s="40" t="s">
        <v>3813</v>
      </c>
      <c r="Y199" s="41" t="s">
        <v>3813</v>
      </c>
      <c r="Z199" s="36">
        <v>331</v>
      </c>
      <c r="AA199" s="37">
        <v>326</v>
      </c>
      <c r="AB199" s="38">
        <v>202</v>
      </c>
      <c r="AC199" s="94">
        <v>369</v>
      </c>
      <c r="AD199" s="42">
        <v>0</v>
      </c>
      <c r="AE199" s="34">
        <v>100</v>
      </c>
      <c r="AF199" s="43">
        <v>0</v>
      </c>
    </row>
    <row r="200" spans="1:32" s="3" customFormat="1" ht="18.75" customHeight="1">
      <c r="A200" s="29">
        <v>198</v>
      </c>
      <c r="B200" s="30">
        <v>122</v>
      </c>
      <c r="C200" s="31" t="s">
        <v>265</v>
      </c>
      <c r="D200" s="32" t="s">
        <v>3779</v>
      </c>
      <c r="E200" s="42" t="s">
        <v>3813</v>
      </c>
      <c r="F200" s="44">
        <v>196</v>
      </c>
      <c r="G200" s="35">
        <v>64616232</v>
      </c>
      <c r="H200" s="36">
        <v>250</v>
      </c>
      <c r="I200" s="37">
        <v>247</v>
      </c>
      <c r="J200" s="38">
        <v>65939450</v>
      </c>
      <c r="K200" s="39">
        <v>104</v>
      </c>
      <c r="L200" s="40">
        <v>103</v>
      </c>
      <c r="M200" s="35">
        <v>20336703</v>
      </c>
      <c r="N200" s="36">
        <v>204</v>
      </c>
      <c r="O200" s="37">
        <v>200</v>
      </c>
      <c r="P200" s="38">
        <v>25492456</v>
      </c>
      <c r="Q200" s="39">
        <v>145</v>
      </c>
      <c r="R200" s="40">
        <v>142</v>
      </c>
      <c r="S200" s="35">
        <v>72398893</v>
      </c>
      <c r="T200" s="36">
        <v>410</v>
      </c>
      <c r="U200" s="37">
        <v>409</v>
      </c>
      <c r="V200" s="38">
        <v>316814</v>
      </c>
      <c r="W200" s="39">
        <v>117</v>
      </c>
      <c r="X200" s="40">
        <v>116</v>
      </c>
      <c r="Y200" s="35">
        <v>27321</v>
      </c>
      <c r="Z200" s="36">
        <v>363</v>
      </c>
      <c r="AA200" s="37">
        <v>358</v>
      </c>
      <c r="AB200" s="38">
        <v>163</v>
      </c>
      <c r="AC200" s="94">
        <v>311</v>
      </c>
      <c r="AD200" s="42">
        <v>0</v>
      </c>
      <c r="AE200" s="34">
        <v>74.22</v>
      </c>
      <c r="AF200" s="43">
        <v>25.78</v>
      </c>
    </row>
    <row r="201" spans="1:32" s="3" customFormat="1" ht="18.75" customHeight="1">
      <c r="A201" s="29">
        <v>199</v>
      </c>
      <c r="B201" s="30" t="s">
        <v>3813</v>
      </c>
      <c r="C201" s="31" t="s">
        <v>266</v>
      </c>
      <c r="D201" s="32" t="s">
        <v>3782</v>
      </c>
      <c r="E201" s="42" t="s">
        <v>3813</v>
      </c>
      <c r="F201" s="44">
        <v>197</v>
      </c>
      <c r="G201" s="35">
        <v>64371611</v>
      </c>
      <c r="H201" s="36">
        <v>266</v>
      </c>
      <c r="I201" s="37">
        <v>263</v>
      </c>
      <c r="J201" s="38">
        <v>64371611</v>
      </c>
      <c r="K201" s="39">
        <v>211</v>
      </c>
      <c r="L201" s="40">
        <v>208</v>
      </c>
      <c r="M201" s="35">
        <v>13468250</v>
      </c>
      <c r="N201" s="36">
        <v>439</v>
      </c>
      <c r="O201" s="37">
        <v>434</v>
      </c>
      <c r="P201" s="38">
        <v>8039095</v>
      </c>
      <c r="Q201" s="39">
        <v>386</v>
      </c>
      <c r="R201" s="40">
        <v>382</v>
      </c>
      <c r="S201" s="35">
        <v>29876562</v>
      </c>
      <c r="T201" s="36">
        <v>157</v>
      </c>
      <c r="U201" s="37">
        <v>157</v>
      </c>
      <c r="V201" s="38">
        <v>4450488</v>
      </c>
      <c r="W201" s="39" t="s">
        <v>3813</v>
      </c>
      <c r="X201" s="40" t="s">
        <v>3813</v>
      </c>
      <c r="Y201" s="41" t="s">
        <v>3813</v>
      </c>
      <c r="Z201" s="36">
        <v>295</v>
      </c>
      <c r="AA201" s="37">
        <v>290</v>
      </c>
      <c r="AB201" s="38">
        <v>245</v>
      </c>
      <c r="AC201" s="94">
        <v>369</v>
      </c>
      <c r="AD201" s="42">
        <v>0</v>
      </c>
      <c r="AE201" s="34">
        <v>100</v>
      </c>
      <c r="AF201" s="43">
        <v>0</v>
      </c>
    </row>
    <row r="202" spans="1:32" s="3" customFormat="1" ht="18.75" customHeight="1">
      <c r="A202" s="45">
        <v>200</v>
      </c>
      <c r="B202" s="46">
        <v>84</v>
      </c>
      <c r="C202" s="47" t="s">
        <v>230</v>
      </c>
      <c r="D202" s="48" t="s">
        <v>3782</v>
      </c>
      <c r="E202" s="49" t="s">
        <v>3813</v>
      </c>
      <c r="F202" s="50">
        <v>198</v>
      </c>
      <c r="G202" s="51">
        <v>64179426</v>
      </c>
      <c r="H202" s="52">
        <v>104</v>
      </c>
      <c r="I202" s="53">
        <v>101</v>
      </c>
      <c r="J202" s="54">
        <v>88273991</v>
      </c>
      <c r="K202" s="55">
        <v>202</v>
      </c>
      <c r="L202" s="56">
        <v>199</v>
      </c>
      <c r="M202" s="51">
        <v>13815227</v>
      </c>
      <c r="N202" s="52">
        <v>382</v>
      </c>
      <c r="O202" s="53">
        <v>377</v>
      </c>
      <c r="P202" s="54">
        <v>11459210</v>
      </c>
      <c r="Q202" s="55">
        <v>321</v>
      </c>
      <c r="R202" s="56">
        <v>317</v>
      </c>
      <c r="S202" s="51">
        <v>38396406</v>
      </c>
      <c r="T202" s="52">
        <v>262</v>
      </c>
      <c r="U202" s="53">
        <v>261</v>
      </c>
      <c r="V202" s="54">
        <v>2319933</v>
      </c>
      <c r="W202" s="55">
        <v>10</v>
      </c>
      <c r="X202" s="56">
        <v>10</v>
      </c>
      <c r="Y202" s="51">
        <v>61918</v>
      </c>
      <c r="Z202" s="52">
        <v>404</v>
      </c>
      <c r="AA202" s="53">
        <v>399</v>
      </c>
      <c r="AB202" s="54">
        <v>131</v>
      </c>
      <c r="AC202" s="95">
        <v>322</v>
      </c>
      <c r="AD202" s="49">
        <v>0</v>
      </c>
      <c r="AE202" s="57">
        <v>100</v>
      </c>
      <c r="AF202" s="58">
        <v>0</v>
      </c>
    </row>
    <row r="203" spans="1:32" s="3" customFormat="1" ht="18.75" customHeight="1">
      <c r="A203" s="15">
        <v>201</v>
      </c>
      <c r="B203" s="16" t="s">
        <v>3813</v>
      </c>
      <c r="C203" s="17" t="s">
        <v>231</v>
      </c>
      <c r="D203" s="18" t="s">
        <v>9</v>
      </c>
      <c r="E203" s="19" t="s">
        <v>3813</v>
      </c>
      <c r="F203" s="20">
        <v>199</v>
      </c>
      <c r="G203" s="21">
        <v>64034585</v>
      </c>
      <c r="H203" s="22">
        <v>184</v>
      </c>
      <c r="I203" s="23">
        <v>181</v>
      </c>
      <c r="J203" s="24">
        <v>73924084</v>
      </c>
      <c r="K203" s="25">
        <v>11</v>
      </c>
      <c r="L203" s="26">
        <v>11</v>
      </c>
      <c r="M203" s="21">
        <v>40324074</v>
      </c>
      <c r="N203" s="22">
        <v>129</v>
      </c>
      <c r="O203" s="23">
        <v>126</v>
      </c>
      <c r="P203" s="24">
        <v>37622750</v>
      </c>
      <c r="Q203" s="25">
        <v>105</v>
      </c>
      <c r="R203" s="26">
        <v>103</v>
      </c>
      <c r="S203" s="21">
        <v>84785289</v>
      </c>
      <c r="T203" s="22">
        <v>8</v>
      </c>
      <c r="U203" s="23">
        <v>8</v>
      </c>
      <c r="V203" s="24">
        <v>27062725</v>
      </c>
      <c r="W203" s="25">
        <v>28</v>
      </c>
      <c r="X203" s="26">
        <v>28</v>
      </c>
      <c r="Y203" s="21">
        <v>47761</v>
      </c>
      <c r="Z203" s="22">
        <v>127</v>
      </c>
      <c r="AA203" s="23">
        <v>125</v>
      </c>
      <c r="AB203" s="24">
        <v>476</v>
      </c>
      <c r="AC203" s="93">
        <v>210</v>
      </c>
      <c r="AD203" s="19">
        <v>0</v>
      </c>
      <c r="AE203" s="27">
        <v>100</v>
      </c>
      <c r="AF203" s="28">
        <v>0</v>
      </c>
    </row>
    <row r="204" spans="1:32" s="3" customFormat="1" ht="18.75" customHeight="1">
      <c r="A204" s="230">
        <v>202</v>
      </c>
      <c r="B204" s="231">
        <v>174</v>
      </c>
      <c r="C204" s="232" t="s">
        <v>2134</v>
      </c>
      <c r="D204" s="233" t="s">
        <v>252</v>
      </c>
      <c r="E204" s="234" t="s">
        <v>3813</v>
      </c>
      <c r="F204" s="235">
        <v>200</v>
      </c>
      <c r="G204" s="236">
        <v>63944469</v>
      </c>
      <c r="H204" s="237">
        <v>159</v>
      </c>
      <c r="I204" s="238">
        <v>156</v>
      </c>
      <c r="J204" s="239">
        <v>78303627</v>
      </c>
      <c r="K204" s="240">
        <v>114</v>
      </c>
      <c r="L204" s="241">
        <v>113</v>
      </c>
      <c r="M204" s="236">
        <v>19242807</v>
      </c>
      <c r="N204" s="237">
        <v>236</v>
      </c>
      <c r="O204" s="238">
        <v>232</v>
      </c>
      <c r="P204" s="239">
        <v>22279388</v>
      </c>
      <c r="Q204" s="240">
        <v>273</v>
      </c>
      <c r="R204" s="241">
        <v>269</v>
      </c>
      <c r="S204" s="236">
        <v>44524102</v>
      </c>
      <c r="T204" s="237">
        <v>248</v>
      </c>
      <c r="U204" s="238">
        <v>247</v>
      </c>
      <c r="V204" s="239">
        <v>2513401</v>
      </c>
      <c r="W204" s="240">
        <v>193</v>
      </c>
      <c r="X204" s="241">
        <v>192</v>
      </c>
      <c r="Y204" s="236">
        <v>16200</v>
      </c>
      <c r="Z204" s="237">
        <v>257</v>
      </c>
      <c r="AA204" s="238">
        <v>252</v>
      </c>
      <c r="AB204" s="239">
        <v>280</v>
      </c>
      <c r="AC204" s="242">
        <v>372</v>
      </c>
      <c r="AD204" s="234">
        <v>0</v>
      </c>
      <c r="AE204" s="243">
        <v>100</v>
      </c>
      <c r="AF204" s="244">
        <v>0</v>
      </c>
    </row>
    <row r="205" spans="1:32" s="3" customFormat="1" ht="18.75" customHeight="1">
      <c r="A205" s="29">
        <v>203</v>
      </c>
      <c r="B205" s="30">
        <v>127</v>
      </c>
      <c r="C205" s="31" t="s">
        <v>2135</v>
      </c>
      <c r="D205" s="32" t="s">
        <v>3779</v>
      </c>
      <c r="E205" s="42" t="s">
        <v>3813</v>
      </c>
      <c r="F205" s="44">
        <v>201</v>
      </c>
      <c r="G205" s="35">
        <v>63941561</v>
      </c>
      <c r="H205" s="36">
        <v>236</v>
      </c>
      <c r="I205" s="37">
        <v>233</v>
      </c>
      <c r="J205" s="38">
        <v>67512263</v>
      </c>
      <c r="K205" s="39">
        <v>195</v>
      </c>
      <c r="L205" s="40">
        <v>192</v>
      </c>
      <c r="M205" s="35">
        <v>14112048</v>
      </c>
      <c r="N205" s="36">
        <v>104</v>
      </c>
      <c r="O205" s="37">
        <v>101</v>
      </c>
      <c r="P205" s="38">
        <v>42225426</v>
      </c>
      <c r="Q205" s="39">
        <v>185</v>
      </c>
      <c r="R205" s="40">
        <v>181</v>
      </c>
      <c r="S205" s="35">
        <v>61629170</v>
      </c>
      <c r="T205" s="36">
        <v>190</v>
      </c>
      <c r="U205" s="37">
        <v>190</v>
      </c>
      <c r="V205" s="38">
        <v>3672455</v>
      </c>
      <c r="W205" s="39">
        <v>406</v>
      </c>
      <c r="X205" s="40">
        <v>405</v>
      </c>
      <c r="Y205" s="35">
        <v>209</v>
      </c>
      <c r="Z205" s="36">
        <v>162</v>
      </c>
      <c r="AA205" s="37">
        <v>160</v>
      </c>
      <c r="AB205" s="38">
        <v>414</v>
      </c>
      <c r="AC205" s="94">
        <v>321</v>
      </c>
      <c r="AD205" s="42">
        <v>0</v>
      </c>
      <c r="AE205" s="34">
        <v>100</v>
      </c>
      <c r="AF205" s="43">
        <v>0</v>
      </c>
    </row>
    <row r="206" spans="1:32" s="3" customFormat="1" ht="18.75" customHeight="1">
      <c r="A206" s="29">
        <v>204</v>
      </c>
      <c r="B206" s="30">
        <v>391</v>
      </c>
      <c r="C206" s="31" t="s">
        <v>526</v>
      </c>
      <c r="D206" s="32" t="s">
        <v>2208</v>
      </c>
      <c r="E206" s="42" t="s">
        <v>3813</v>
      </c>
      <c r="F206" s="44">
        <v>202</v>
      </c>
      <c r="G206" s="35">
        <v>63907666</v>
      </c>
      <c r="H206" s="36">
        <v>134</v>
      </c>
      <c r="I206" s="37">
        <v>131</v>
      </c>
      <c r="J206" s="38">
        <v>81932197</v>
      </c>
      <c r="K206" s="39">
        <v>259</v>
      </c>
      <c r="L206" s="40">
        <v>256</v>
      </c>
      <c r="M206" s="35">
        <v>11525624</v>
      </c>
      <c r="N206" s="36">
        <v>142</v>
      </c>
      <c r="O206" s="37">
        <v>139</v>
      </c>
      <c r="P206" s="38">
        <v>34879034</v>
      </c>
      <c r="Q206" s="39">
        <v>33</v>
      </c>
      <c r="R206" s="40">
        <v>33</v>
      </c>
      <c r="S206" s="35">
        <v>138198195</v>
      </c>
      <c r="T206" s="36">
        <v>69</v>
      </c>
      <c r="U206" s="37">
        <v>69</v>
      </c>
      <c r="V206" s="38">
        <v>8669441</v>
      </c>
      <c r="W206" s="39">
        <v>158</v>
      </c>
      <c r="X206" s="40">
        <v>157</v>
      </c>
      <c r="Y206" s="35">
        <v>20277</v>
      </c>
      <c r="Z206" s="36">
        <v>229</v>
      </c>
      <c r="AA206" s="37">
        <v>225</v>
      </c>
      <c r="AB206" s="38">
        <v>311</v>
      </c>
      <c r="AC206" s="94">
        <v>321</v>
      </c>
      <c r="AD206" s="42">
        <v>0</v>
      </c>
      <c r="AE206" s="34">
        <v>100</v>
      </c>
      <c r="AF206" s="43">
        <v>0</v>
      </c>
    </row>
    <row r="207" spans="1:32" s="3" customFormat="1" ht="18.75" customHeight="1">
      <c r="A207" s="45">
        <v>205</v>
      </c>
      <c r="B207" s="46">
        <v>83</v>
      </c>
      <c r="C207" s="47" t="s">
        <v>1050</v>
      </c>
      <c r="D207" s="48" t="s">
        <v>3782</v>
      </c>
      <c r="E207" s="65" t="s">
        <v>3813</v>
      </c>
      <c r="F207" s="57">
        <v>203</v>
      </c>
      <c r="G207" s="51">
        <v>63861562</v>
      </c>
      <c r="H207" s="52">
        <v>262</v>
      </c>
      <c r="I207" s="53">
        <v>259</v>
      </c>
      <c r="J207" s="54">
        <v>64590385</v>
      </c>
      <c r="K207" s="55">
        <v>437</v>
      </c>
      <c r="L207" s="56">
        <v>434</v>
      </c>
      <c r="M207" s="51">
        <v>4140452</v>
      </c>
      <c r="N207" s="52">
        <v>249</v>
      </c>
      <c r="O207" s="53">
        <v>244</v>
      </c>
      <c r="P207" s="54">
        <v>21328558</v>
      </c>
      <c r="Q207" s="55">
        <v>191</v>
      </c>
      <c r="R207" s="56">
        <v>187</v>
      </c>
      <c r="S207" s="51">
        <v>59508925</v>
      </c>
      <c r="T207" s="52">
        <v>341</v>
      </c>
      <c r="U207" s="53">
        <v>340</v>
      </c>
      <c r="V207" s="54">
        <v>1054114</v>
      </c>
      <c r="W207" s="55">
        <v>89</v>
      </c>
      <c r="X207" s="56">
        <v>88</v>
      </c>
      <c r="Y207" s="51">
        <v>32515</v>
      </c>
      <c r="Z207" s="52">
        <v>490</v>
      </c>
      <c r="AA207" s="53">
        <v>485</v>
      </c>
      <c r="AB207" s="54">
        <v>43</v>
      </c>
      <c r="AC207" s="95">
        <v>352</v>
      </c>
      <c r="AD207" s="49">
        <v>0</v>
      </c>
      <c r="AE207" s="57">
        <v>100</v>
      </c>
      <c r="AF207" s="58">
        <v>0</v>
      </c>
    </row>
    <row r="208" spans="1:32" s="3" customFormat="1" ht="18.75" customHeight="1">
      <c r="A208" s="15">
        <v>206</v>
      </c>
      <c r="B208" s="16">
        <v>158</v>
      </c>
      <c r="C208" s="17" t="s">
        <v>17</v>
      </c>
      <c r="D208" s="18" t="s">
        <v>3779</v>
      </c>
      <c r="E208" s="19" t="s">
        <v>3813</v>
      </c>
      <c r="F208" s="20">
        <v>204</v>
      </c>
      <c r="G208" s="21">
        <v>63689752</v>
      </c>
      <c r="H208" s="22">
        <v>272</v>
      </c>
      <c r="I208" s="23">
        <v>268</v>
      </c>
      <c r="J208" s="24">
        <v>64012142</v>
      </c>
      <c r="K208" s="25">
        <v>192</v>
      </c>
      <c r="L208" s="26">
        <v>189</v>
      </c>
      <c r="M208" s="21">
        <v>14351434</v>
      </c>
      <c r="N208" s="22">
        <v>89</v>
      </c>
      <c r="O208" s="23">
        <v>86</v>
      </c>
      <c r="P208" s="24">
        <v>46629934</v>
      </c>
      <c r="Q208" s="25">
        <v>221</v>
      </c>
      <c r="R208" s="26">
        <v>217</v>
      </c>
      <c r="S208" s="21">
        <v>53867928</v>
      </c>
      <c r="T208" s="22">
        <v>122</v>
      </c>
      <c r="U208" s="23">
        <v>122</v>
      </c>
      <c r="V208" s="24">
        <v>5701399</v>
      </c>
      <c r="W208" s="25">
        <v>280</v>
      </c>
      <c r="X208" s="26">
        <v>279</v>
      </c>
      <c r="Y208" s="21">
        <v>7359</v>
      </c>
      <c r="Z208" s="22">
        <v>211</v>
      </c>
      <c r="AA208" s="23">
        <v>208</v>
      </c>
      <c r="AB208" s="24">
        <v>335</v>
      </c>
      <c r="AC208" s="93">
        <v>321</v>
      </c>
      <c r="AD208" s="19">
        <v>0</v>
      </c>
      <c r="AE208" s="27">
        <v>100</v>
      </c>
      <c r="AF208" s="28">
        <v>0</v>
      </c>
    </row>
    <row r="209" spans="1:32" s="3" customFormat="1" ht="18.75" customHeight="1">
      <c r="A209" s="29">
        <v>207</v>
      </c>
      <c r="B209" s="30">
        <v>241</v>
      </c>
      <c r="C209" s="31" t="s">
        <v>18</v>
      </c>
      <c r="D209" s="32" t="s">
        <v>2850</v>
      </c>
      <c r="E209" s="42">
        <v>3</v>
      </c>
      <c r="F209" s="44" t="s">
        <v>3813</v>
      </c>
      <c r="G209" s="35">
        <v>63652834</v>
      </c>
      <c r="H209" s="36">
        <v>268</v>
      </c>
      <c r="I209" s="37">
        <v>4</v>
      </c>
      <c r="J209" s="38">
        <v>64143025</v>
      </c>
      <c r="K209" s="39">
        <v>134</v>
      </c>
      <c r="L209" s="40">
        <v>2</v>
      </c>
      <c r="M209" s="35">
        <v>17652879</v>
      </c>
      <c r="N209" s="36">
        <v>238</v>
      </c>
      <c r="O209" s="37">
        <v>5</v>
      </c>
      <c r="P209" s="38">
        <v>22194720</v>
      </c>
      <c r="Q209" s="39">
        <v>428</v>
      </c>
      <c r="R209" s="40">
        <v>5</v>
      </c>
      <c r="S209" s="35">
        <v>25579915</v>
      </c>
      <c r="T209" s="36">
        <v>214</v>
      </c>
      <c r="U209" s="37">
        <v>1</v>
      </c>
      <c r="V209" s="38">
        <v>3177187</v>
      </c>
      <c r="W209" s="39" t="s">
        <v>3813</v>
      </c>
      <c r="X209" s="40" t="s">
        <v>3813</v>
      </c>
      <c r="Y209" s="41" t="s">
        <v>3813</v>
      </c>
      <c r="Z209" s="36">
        <v>250</v>
      </c>
      <c r="AA209" s="37">
        <v>5</v>
      </c>
      <c r="AB209" s="38">
        <v>291</v>
      </c>
      <c r="AC209" s="94">
        <v>311</v>
      </c>
      <c r="AD209" s="42">
        <v>97.11</v>
      </c>
      <c r="AE209" s="34">
        <v>2.89</v>
      </c>
      <c r="AF209" s="43">
        <v>0</v>
      </c>
    </row>
    <row r="210" spans="1:32" s="3" customFormat="1" ht="18.75" customHeight="1">
      <c r="A210" s="29">
        <v>208</v>
      </c>
      <c r="B210" s="30">
        <v>246</v>
      </c>
      <c r="C210" s="31" t="s">
        <v>19</v>
      </c>
      <c r="D210" s="32" t="s">
        <v>252</v>
      </c>
      <c r="E210" s="42" t="s">
        <v>3813</v>
      </c>
      <c r="F210" s="44">
        <v>205</v>
      </c>
      <c r="G210" s="35">
        <v>63626491</v>
      </c>
      <c r="H210" s="36">
        <v>246</v>
      </c>
      <c r="I210" s="37">
        <v>243</v>
      </c>
      <c r="J210" s="38">
        <v>66481881</v>
      </c>
      <c r="K210" s="39">
        <v>364</v>
      </c>
      <c r="L210" s="40">
        <v>361</v>
      </c>
      <c r="M210" s="35">
        <v>7238620</v>
      </c>
      <c r="N210" s="36">
        <v>355</v>
      </c>
      <c r="O210" s="37">
        <v>350</v>
      </c>
      <c r="P210" s="38">
        <v>13400999</v>
      </c>
      <c r="Q210" s="39">
        <v>481</v>
      </c>
      <c r="R210" s="40">
        <v>476</v>
      </c>
      <c r="S210" s="35">
        <v>18305005</v>
      </c>
      <c r="T210" s="36">
        <v>123</v>
      </c>
      <c r="U210" s="37">
        <v>123</v>
      </c>
      <c r="V210" s="38">
        <v>5662942</v>
      </c>
      <c r="W210" s="39" t="s">
        <v>3813</v>
      </c>
      <c r="X210" s="40" t="s">
        <v>3813</v>
      </c>
      <c r="Y210" s="41" t="s">
        <v>3813</v>
      </c>
      <c r="Z210" s="36">
        <v>487</v>
      </c>
      <c r="AA210" s="37">
        <v>482</v>
      </c>
      <c r="AB210" s="38">
        <v>45</v>
      </c>
      <c r="AC210" s="94">
        <v>311</v>
      </c>
      <c r="AD210" s="42">
        <v>0</v>
      </c>
      <c r="AE210" s="34">
        <v>100</v>
      </c>
      <c r="AF210" s="43">
        <v>0</v>
      </c>
    </row>
    <row r="211" spans="1:32" s="3" customFormat="1" ht="18.75" customHeight="1">
      <c r="A211" s="29">
        <v>209</v>
      </c>
      <c r="B211" s="30">
        <v>172</v>
      </c>
      <c r="C211" s="31" t="s">
        <v>20</v>
      </c>
      <c r="D211" s="32" t="s">
        <v>3772</v>
      </c>
      <c r="E211" s="42" t="s">
        <v>3813</v>
      </c>
      <c r="F211" s="44">
        <v>206</v>
      </c>
      <c r="G211" s="35">
        <v>63606005</v>
      </c>
      <c r="H211" s="36">
        <v>274</v>
      </c>
      <c r="I211" s="37">
        <v>270</v>
      </c>
      <c r="J211" s="38">
        <v>63756014</v>
      </c>
      <c r="K211" s="39">
        <v>314</v>
      </c>
      <c r="L211" s="40">
        <v>311</v>
      </c>
      <c r="M211" s="35">
        <v>9139970</v>
      </c>
      <c r="N211" s="36">
        <v>388</v>
      </c>
      <c r="O211" s="37">
        <v>383</v>
      </c>
      <c r="P211" s="38">
        <v>11189067</v>
      </c>
      <c r="Q211" s="39">
        <v>394</v>
      </c>
      <c r="R211" s="40">
        <v>390</v>
      </c>
      <c r="S211" s="35">
        <v>28910719</v>
      </c>
      <c r="T211" s="36">
        <v>242</v>
      </c>
      <c r="U211" s="37">
        <v>241</v>
      </c>
      <c r="V211" s="38">
        <v>2746122</v>
      </c>
      <c r="W211" s="39">
        <v>126</v>
      </c>
      <c r="X211" s="40">
        <v>125</v>
      </c>
      <c r="Y211" s="35">
        <v>25239</v>
      </c>
      <c r="Z211" s="36">
        <v>461</v>
      </c>
      <c r="AA211" s="37">
        <v>456</v>
      </c>
      <c r="AB211" s="38">
        <v>66</v>
      </c>
      <c r="AC211" s="94">
        <v>383</v>
      </c>
      <c r="AD211" s="42">
        <v>0</v>
      </c>
      <c r="AE211" s="34">
        <v>100</v>
      </c>
      <c r="AF211" s="43">
        <v>0</v>
      </c>
    </row>
    <row r="212" spans="1:32" s="3" customFormat="1" ht="18.75" customHeight="1">
      <c r="A212" s="45">
        <v>210</v>
      </c>
      <c r="B212" s="46">
        <v>182</v>
      </c>
      <c r="C212" s="47" t="s">
        <v>21</v>
      </c>
      <c r="D212" s="48" t="s">
        <v>2208</v>
      </c>
      <c r="E212" s="49" t="s">
        <v>3813</v>
      </c>
      <c r="F212" s="50">
        <v>207</v>
      </c>
      <c r="G212" s="51">
        <v>63579697</v>
      </c>
      <c r="H212" s="52">
        <v>277</v>
      </c>
      <c r="I212" s="53">
        <v>273</v>
      </c>
      <c r="J212" s="54">
        <v>63663832</v>
      </c>
      <c r="K212" s="55">
        <v>236</v>
      </c>
      <c r="L212" s="56">
        <v>233</v>
      </c>
      <c r="M212" s="51">
        <v>12629472</v>
      </c>
      <c r="N212" s="52">
        <v>299</v>
      </c>
      <c r="O212" s="53">
        <v>294</v>
      </c>
      <c r="P212" s="54">
        <v>17202004</v>
      </c>
      <c r="Q212" s="55">
        <v>352</v>
      </c>
      <c r="R212" s="56">
        <v>348</v>
      </c>
      <c r="S212" s="51">
        <v>34119396</v>
      </c>
      <c r="T212" s="52">
        <v>218</v>
      </c>
      <c r="U212" s="53">
        <v>217</v>
      </c>
      <c r="V212" s="54">
        <v>3042586</v>
      </c>
      <c r="W212" s="55">
        <v>400</v>
      </c>
      <c r="X212" s="56">
        <v>399</v>
      </c>
      <c r="Y212" s="51">
        <v>266</v>
      </c>
      <c r="Z212" s="52">
        <v>114</v>
      </c>
      <c r="AA212" s="53">
        <v>112</v>
      </c>
      <c r="AB212" s="54">
        <v>507</v>
      </c>
      <c r="AC212" s="95">
        <v>321</v>
      </c>
      <c r="AD212" s="49">
        <v>0</v>
      </c>
      <c r="AE212" s="57">
        <v>100</v>
      </c>
      <c r="AF212" s="58">
        <v>0</v>
      </c>
    </row>
    <row r="213" spans="1:32" s="3" customFormat="1" ht="18.75" customHeight="1">
      <c r="A213" s="215">
        <v>211</v>
      </c>
      <c r="B213" s="216">
        <v>149</v>
      </c>
      <c r="C213" s="217" t="s">
        <v>22</v>
      </c>
      <c r="D213" s="218" t="s">
        <v>252</v>
      </c>
      <c r="E213" s="219" t="s">
        <v>3813</v>
      </c>
      <c r="F213" s="220">
        <v>208</v>
      </c>
      <c r="G213" s="221">
        <v>63499053</v>
      </c>
      <c r="H213" s="222">
        <v>6</v>
      </c>
      <c r="I213" s="223">
        <v>6</v>
      </c>
      <c r="J213" s="224">
        <v>166560781</v>
      </c>
      <c r="K213" s="225">
        <v>7</v>
      </c>
      <c r="L213" s="226">
        <v>7</v>
      </c>
      <c r="M213" s="221">
        <v>41549110</v>
      </c>
      <c r="N213" s="222">
        <v>47</v>
      </c>
      <c r="O213" s="223">
        <v>45</v>
      </c>
      <c r="P213" s="224">
        <v>67519410</v>
      </c>
      <c r="Q213" s="225">
        <v>50</v>
      </c>
      <c r="R213" s="226">
        <v>50</v>
      </c>
      <c r="S213" s="221">
        <v>112934024</v>
      </c>
      <c r="T213" s="222">
        <v>66</v>
      </c>
      <c r="U213" s="223">
        <v>66</v>
      </c>
      <c r="V213" s="224">
        <v>8792972</v>
      </c>
      <c r="W213" s="225">
        <v>314</v>
      </c>
      <c r="X213" s="226">
        <v>313</v>
      </c>
      <c r="Y213" s="221">
        <v>4211</v>
      </c>
      <c r="Z213" s="222">
        <v>107</v>
      </c>
      <c r="AA213" s="223">
        <v>105</v>
      </c>
      <c r="AB213" s="224">
        <v>536</v>
      </c>
      <c r="AC213" s="227">
        <v>352</v>
      </c>
      <c r="AD213" s="219">
        <v>0</v>
      </c>
      <c r="AE213" s="228">
        <v>100</v>
      </c>
      <c r="AF213" s="229">
        <v>0</v>
      </c>
    </row>
    <row r="214" spans="1:32" s="3" customFormat="1" ht="18.75" customHeight="1">
      <c r="A214" s="29">
        <v>212</v>
      </c>
      <c r="B214" s="30">
        <v>271</v>
      </c>
      <c r="C214" s="31" t="s">
        <v>23</v>
      </c>
      <c r="D214" s="32" t="s">
        <v>2208</v>
      </c>
      <c r="E214" s="42" t="s">
        <v>3813</v>
      </c>
      <c r="F214" s="44">
        <v>209</v>
      </c>
      <c r="G214" s="35">
        <v>63438268</v>
      </c>
      <c r="H214" s="36">
        <v>248</v>
      </c>
      <c r="I214" s="37">
        <v>245</v>
      </c>
      <c r="J214" s="38">
        <v>66266210</v>
      </c>
      <c r="K214" s="39">
        <v>279</v>
      </c>
      <c r="L214" s="40">
        <v>276</v>
      </c>
      <c r="M214" s="35">
        <v>10659783</v>
      </c>
      <c r="N214" s="36">
        <v>220</v>
      </c>
      <c r="O214" s="37">
        <v>216</v>
      </c>
      <c r="P214" s="38">
        <v>23849242</v>
      </c>
      <c r="Q214" s="39">
        <v>256</v>
      </c>
      <c r="R214" s="40">
        <v>252</v>
      </c>
      <c r="S214" s="35">
        <v>47899820</v>
      </c>
      <c r="T214" s="36">
        <v>206</v>
      </c>
      <c r="U214" s="37">
        <v>206</v>
      </c>
      <c r="V214" s="38">
        <v>3322067</v>
      </c>
      <c r="W214" s="39">
        <v>154</v>
      </c>
      <c r="X214" s="40">
        <v>153</v>
      </c>
      <c r="Y214" s="35">
        <v>20750</v>
      </c>
      <c r="Z214" s="36">
        <v>308</v>
      </c>
      <c r="AA214" s="37">
        <v>303</v>
      </c>
      <c r="AB214" s="38">
        <v>230</v>
      </c>
      <c r="AC214" s="94">
        <v>321</v>
      </c>
      <c r="AD214" s="42">
        <v>0</v>
      </c>
      <c r="AE214" s="34">
        <v>100</v>
      </c>
      <c r="AF214" s="43">
        <v>0</v>
      </c>
    </row>
    <row r="215" spans="1:32" s="3" customFormat="1" ht="18.75" customHeight="1">
      <c r="A215" s="230">
        <v>213</v>
      </c>
      <c r="B215" s="231">
        <v>179</v>
      </c>
      <c r="C215" s="232" t="s">
        <v>722</v>
      </c>
      <c r="D215" s="233" t="s">
        <v>252</v>
      </c>
      <c r="E215" s="234" t="s">
        <v>3813</v>
      </c>
      <c r="F215" s="235">
        <v>210</v>
      </c>
      <c r="G215" s="236">
        <v>63033291</v>
      </c>
      <c r="H215" s="237">
        <v>282</v>
      </c>
      <c r="I215" s="238">
        <v>278</v>
      </c>
      <c r="J215" s="239">
        <v>63075495</v>
      </c>
      <c r="K215" s="240">
        <v>484</v>
      </c>
      <c r="L215" s="241">
        <v>480</v>
      </c>
      <c r="M215" s="236">
        <v>1106197</v>
      </c>
      <c r="N215" s="237">
        <v>464</v>
      </c>
      <c r="O215" s="238">
        <v>459</v>
      </c>
      <c r="P215" s="239">
        <v>5457678</v>
      </c>
      <c r="Q215" s="240">
        <v>485</v>
      </c>
      <c r="R215" s="241">
        <v>480</v>
      </c>
      <c r="S215" s="236">
        <v>16666565</v>
      </c>
      <c r="T215" s="237">
        <v>440</v>
      </c>
      <c r="U215" s="238">
        <v>439</v>
      </c>
      <c r="V215" s="239">
        <v>74813</v>
      </c>
      <c r="W215" s="240">
        <v>33</v>
      </c>
      <c r="X215" s="241">
        <v>33</v>
      </c>
      <c r="Y215" s="236">
        <v>46078</v>
      </c>
      <c r="Z215" s="237">
        <v>484</v>
      </c>
      <c r="AA215" s="238">
        <v>479</v>
      </c>
      <c r="AB215" s="239">
        <v>47</v>
      </c>
      <c r="AC215" s="242">
        <v>383</v>
      </c>
      <c r="AD215" s="234">
        <v>0</v>
      </c>
      <c r="AE215" s="243">
        <v>100</v>
      </c>
      <c r="AF215" s="244">
        <v>0</v>
      </c>
    </row>
    <row r="216" spans="1:32" s="3" customFormat="1" ht="18.75" customHeight="1">
      <c r="A216" s="29">
        <v>214</v>
      </c>
      <c r="B216" s="30">
        <v>220</v>
      </c>
      <c r="C216" s="31" t="s">
        <v>723</v>
      </c>
      <c r="D216" s="32" t="s">
        <v>1647</v>
      </c>
      <c r="E216" s="42" t="s">
        <v>3813</v>
      </c>
      <c r="F216" s="44">
        <v>211</v>
      </c>
      <c r="G216" s="35">
        <v>63025321</v>
      </c>
      <c r="H216" s="36">
        <v>284</v>
      </c>
      <c r="I216" s="37">
        <v>280</v>
      </c>
      <c r="J216" s="38">
        <v>63025321</v>
      </c>
      <c r="K216" s="39">
        <v>95</v>
      </c>
      <c r="L216" s="40">
        <v>94</v>
      </c>
      <c r="M216" s="35">
        <v>21032045</v>
      </c>
      <c r="N216" s="36">
        <v>151</v>
      </c>
      <c r="O216" s="37">
        <v>148</v>
      </c>
      <c r="P216" s="38">
        <v>33006676</v>
      </c>
      <c r="Q216" s="39">
        <v>283</v>
      </c>
      <c r="R216" s="40">
        <v>279</v>
      </c>
      <c r="S216" s="35">
        <v>43490685</v>
      </c>
      <c r="T216" s="36">
        <v>106</v>
      </c>
      <c r="U216" s="37">
        <v>106</v>
      </c>
      <c r="V216" s="38">
        <v>6382708</v>
      </c>
      <c r="W216" s="39" t="s">
        <v>3813</v>
      </c>
      <c r="X216" s="40" t="s">
        <v>3813</v>
      </c>
      <c r="Y216" s="41" t="s">
        <v>3813</v>
      </c>
      <c r="Z216" s="36">
        <v>146</v>
      </c>
      <c r="AA216" s="37">
        <v>144</v>
      </c>
      <c r="AB216" s="38">
        <v>438</v>
      </c>
      <c r="AC216" s="94">
        <v>384</v>
      </c>
      <c r="AD216" s="42">
        <v>0</v>
      </c>
      <c r="AE216" s="34">
        <v>100</v>
      </c>
      <c r="AF216" s="43">
        <v>0</v>
      </c>
    </row>
    <row r="217" spans="1:32" s="3" customFormat="1" ht="18.75" customHeight="1">
      <c r="A217" s="245">
        <v>215</v>
      </c>
      <c r="B217" s="270">
        <v>169</v>
      </c>
      <c r="C217" s="247" t="s">
        <v>724</v>
      </c>
      <c r="D217" s="248" t="s">
        <v>252</v>
      </c>
      <c r="E217" s="249" t="s">
        <v>3813</v>
      </c>
      <c r="F217" s="250">
        <v>212</v>
      </c>
      <c r="G217" s="251">
        <v>62968990</v>
      </c>
      <c r="H217" s="252">
        <v>220</v>
      </c>
      <c r="I217" s="253">
        <v>217</v>
      </c>
      <c r="J217" s="254">
        <v>69003429</v>
      </c>
      <c r="K217" s="255">
        <v>82</v>
      </c>
      <c r="L217" s="256">
        <v>82</v>
      </c>
      <c r="M217" s="251">
        <v>22000143</v>
      </c>
      <c r="N217" s="252">
        <v>440</v>
      </c>
      <c r="O217" s="253">
        <v>435</v>
      </c>
      <c r="P217" s="254">
        <v>7815613</v>
      </c>
      <c r="Q217" s="255">
        <v>473</v>
      </c>
      <c r="R217" s="256">
        <v>468</v>
      </c>
      <c r="S217" s="251">
        <v>19152309</v>
      </c>
      <c r="T217" s="252">
        <v>263</v>
      </c>
      <c r="U217" s="253">
        <v>262</v>
      </c>
      <c r="V217" s="254">
        <v>2312282</v>
      </c>
      <c r="W217" s="255" t="s">
        <v>3813</v>
      </c>
      <c r="X217" s="256" t="s">
        <v>3813</v>
      </c>
      <c r="Y217" s="257" t="s">
        <v>3813</v>
      </c>
      <c r="Z217" s="252">
        <v>4</v>
      </c>
      <c r="AA217" s="253">
        <v>3</v>
      </c>
      <c r="AB217" s="254">
        <v>1570</v>
      </c>
      <c r="AC217" s="258">
        <v>311</v>
      </c>
      <c r="AD217" s="249">
        <v>0</v>
      </c>
      <c r="AE217" s="259">
        <v>100</v>
      </c>
      <c r="AF217" s="260">
        <v>0</v>
      </c>
    </row>
    <row r="218" spans="1:32" s="3" customFormat="1" ht="18.75" customHeight="1">
      <c r="A218" s="215">
        <v>216</v>
      </c>
      <c r="B218" s="216">
        <v>230</v>
      </c>
      <c r="C218" s="217" t="s">
        <v>725</v>
      </c>
      <c r="D218" s="218" t="s">
        <v>252</v>
      </c>
      <c r="E218" s="219" t="s">
        <v>3813</v>
      </c>
      <c r="F218" s="220">
        <v>213</v>
      </c>
      <c r="G218" s="221">
        <v>62891635</v>
      </c>
      <c r="H218" s="222">
        <v>265</v>
      </c>
      <c r="I218" s="223">
        <v>262</v>
      </c>
      <c r="J218" s="224">
        <v>64450452</v>
      </c>
      <c r="K218" s="225">
        <v>79</v>
      </c>
      <c r="L218" s="226">
        <v>79</v>
      </c>
      <c r="M218" s="221">
        <v>22230097</v>
      </c>
      <c r="N218" s="222">
        <v>213</v>
      </c>
      <c r="O218" s="223">
        <v>209</v>
      </c>
      <c r="P218" s="224">
        <v>24380841</v>
      </c>
      <c r="Q218" s="225">
        <v>307</v>
      </c>
      <c r="R218" s="226">
        <v>303</v>
      </c>
      <c r="S218" s="221">
        <v>39672381</v>
      </c>
      <c r="T218" s="222">
        <v>112</v>
      </c>
      <c r="U218" s="223">
        <v>112</v>
      </c>
      <c r="V218" s="224">
        <v>6058831</v>
      </c>
      <c r="W218" s="225">
        <v>389</v>
      </c>
      <c r="X218" s="226">
        <v>388</v>
      </c>
      <c r="Y218" s="221">
        <v>473</v>
      </c>
      <c r="Z218" s="222">
        <v>287</v>
      </c>
      <c r="AA218" s="223">
        <v>282</v>
      </c>
      <c r="AB218" s="224">
        <v>247</v>
      </c>
      <c r="AC218" s="227">
        <v>342</v>
      </c>
      <c r="AD218" s="219">
        <v>0</v>
      </c>
      <c r="AE218" s="228">
        <v>100</v>
      </c>
      <c r="AF218" s="229">
        <v>0</v>
      </c>
    </row>
    <row r="219" spans="1:32" s="3" customFormat="1" ht="18.75" customHeight="1">
      <c r="A219" s="29">
        <v>217</v>
      </c>
      <c r="B219" s="30">
        <v>239</v>
      </c>
      <c r="C219" s="31" t="s">
        <v>726</v>
      </c>
      <c r="D219" s="32" t="s">
        <v>4120</v>
      </c>
      <c r="E219" s="42" t="s">
        <v>3813</v>
      </c>
      <c r="F219" s="44">
        <v>214</v>
      </c>
      <c r="G219" s="35">
        <v>62831943</v>
      </c>
      <c r="H219" s="36">
        <v>131</v>
      </c>
      <c r="I219" s="37">
        <v>128</v>
      </c>
      <c r="J219" s="38">
        <v>82494213</v>
      </c>
      <c r="K219" s="39">
        <v>381</v>
      </c>
      <c r="L219" s="40">
        <v>378</v>
      </c>
      <c r="M219" s="35">
        <v>6638245</v>
      </c>
      <c r="N219" s="36">
        <v>455</v>
      </c>
      <c r="O219" s="37">
        <v>450</v>
      </c>
      <c r="P219" s="38">
        <v>6324707</v>
      </c>
      <c r="Q219" s="39">
        <v>231</v>
      </c>
      <c r="R219" s="40">
        <v>227</v>
      </c>
      <c r="S219" s="35">
        <v>52137639</v>
      </c>
      <c r="T219" s="36">
        <v>450</v>
      </c>
      <c r="U219" s="37">
        <v>448</v>
      </c>
      <c r="V219" s="38">
        <v>-437402</v>
      </c>
      <c r="W219" s="39">
        <v>160</v>
      </c>
      <c r="X219" s="40">
        <v>159</v>
      </c>
      <c r="Y219" s="35">
        <v>20221</v>
      </c>
      <c r="Z219" s="36">
        <v>411</v>
      </c>
      <c r="AA219" s="37">
        <v>406</v>
      </c>
      <c r="AB219" s="38">
        <v>121</v>
      </c>
      <c r="AC219" s="94">
        <v>369</v>
      </c>
      <c r="AD219" s="42">
        <v>0</v>
      </c>
      <c r="AE219" s="34">
        <v>49</v>
      </c>
      <c r="AF219" s="43">
        <v>51</v>
      </c>
    </row>
    <row r="220" spans="1:32" s="3" customFormat="1" ht="18.75" customHeight="1">
      <c r="A220" s="230">
        <v>218</v>
      </c>
      <c r="B220" s="231">
        <v>185</v>
      </c>
      <c r="C220" s="232" t="s">
        <v>4121</v>
      </c>
      <c r="D220" s="233" t="s">
        <v>252</v>
      </c>
      <c r="E220" s="234" t="s">
        <v>3813</v>
      </c>
      <c r="F220" s="235">
        <v>215</v>
      </c>
      <c r="G220" s="236">
        <v>62826034</v>
      </c>
      <c r="H220" s="237">
        <v>273</v>
      </c>
      <c r="I220" s="238">
        <v>269</v>
      </c>
      <c r="J220" s="239">
        <v>63920672</v>
      </c>
      <c r="K220" s="240">
        <v>335</v>
      </c>
      <c r="L220" s="241">
        <v>332</v>
      </c>
      <c r="M220" s="236">
        <v>8079914</v>
      </c>
      <c r="N220" s="237">
        <v>404</v>
      </c>
      <c r="O220" s="238">
        <v>399</v>
      </c>
      <c r="P220" s="239">
        <v>10391895</v>
      </c>
      <c r="Q220" s="240">
        <v>437</v>
      </c>
      <c r="R220" s="241">
        <v>432</v>
      </c>
      <c r="S220" s="236">
        <v>24842374</v>
      </c>
      <c r="T220" s="237">
        <v>278</v>
      </c>
      <c r="U220" s="238">
        <v>277</v>
      </c>
      <c r="V220" s="239">
        <v>1905669</v>
      </c>
      <c r="W220" s="240">
        <v>70</v>
      </c>
      <c r="X220" s="241">
        <v>69</v>
      </c>
      <c r="Y220" s="236">
        <v>36590</v>
      </c>
      <c r="Z220" s="237">
        <v>147</v>
      </c>
      <c r="AA220" s="238">
        <v>145</v>
      </c>
      <c r="AB220" s="239">
        <v>438</v>
      </c>
      <c r="AC220" s="242">
        <v>322</v>
      </c>
      <c r="AD220" s="234">
        <v>0</v>
      </c>
      <c r="AE220" s="243">
        <v>100</v>
      </c>
      <c r="AF220" s="244">
        <v>0</v>
      </c>
    </row>
    <row r="221" spans="1:32" s="3" customFormat="1" ht="18.75" customHeight="1">
      <c r="A221" s="29">
        <v>219</v>
      </c>
      <c r="B221" s="30">
        <v>287</v>
      </c>
      <c r="C221" s="31" t="s">
        <v>4122</v>
      </c>
      <c r="D221" s="32" t="s">
        <v>9</v>
      </c>
      <c r="E221" s="42" t="s">
        <v>3813</v>
      </c>
      <c r="F221" s="44">
        <v>216</v>
      </c>
      <c r="G221" s="35">
        <v>62476122</v>
      </c>
      <c r="H221" s="36">
        <v>280</v>
      </c>
      <c r="I221" s="37">
        <v>276</v>
      </c>
      <c r="J221" s="38">
        <v>63188785</v>
      </c>
      <c r="K221" s="39">
        <v>84</v>
      </c>
      <c r="L221" s="40">
        <v>84</v>
      </c>
      <c r="M221" s="35">
        <v>21896986</v>
      </c>
      <c r="N221" s="36">
        <v>265</v>
      </c>
      <c r="O221" s="37">
        <v>260</v>
      </c>
      <c r="P221" s="38">
        <v>19699166</v>
      </c>
      <c r="Q221" s="39">
        <v>328</v>
      </c>
      <c r="R221" s="40">
        <v>324</v>
      </c>
      <c r="S221" s="35">
        <v>37812729</v>
      </c>
      <c r="T221" s="36">
        <v>130</v>
      </c>
      <c r="U221" s="37">
        <v>130</v>
      </c>
      <c r="V221" s="38">
        <v>5495084</v>
      </c>
      <c r="W221" s="39">
        <v>79</v>
      </c>
      <c r="X221" s="40">
        <v>78</v>
      </c>
      <c r="Y221" s="35">
        <v>35036</v>
      </c>
      <c r="Z221" s="36">
        <v>143</v>
      </c>
      <c r="AA221" s="37">
        <v>141</v>
      </c>
      <c r="AB221" s="38">
        <v>440</v>
      </c>
      <c r="AC221" s="94">
        <v>371</v>
      </c>
      <c r="AD221" s="42">
        <v>0</v>
      </c>
      <c r="AE221" s="34">
        <v>100</v>
      </c>
      <c r="AF221" s="43">
        <v>0</v>
      </c>
    </row>
    <row r="222" spans="1:32" s="3" customFormat="1" ht="18.75" customHeight="1">
      <c r="A222" s="45">
        <v>220</v>
      </c>
      <c r="B222" s="46" t="s">
        <v>3813</v>
      </c>
      <c r="C222" s="47" t="s">
        <v>4123</v>
      </c>
      <c r="D222" s="48" t="s">
        <v>3772</v>
      </c>
      <c r="E222" s="49" t="s">
        <v>3813</v>
      </c>
      <c r="F222" s="50">
        <v>217</v>
      </c>
      <c r="G222" s="51">
        <v>62341654</v>
      </c>
      <c r="H222" s="52">
        <v>258</v>
      </c>
      <c r="I222" s="53">
        <v>255</v>
      </c>
      <c r="J222" s="54">
        <v>64903677</v>
      </c>
      <c r="K222" s="55">
        <v>382</v>
      </c>
      <c r="L222" s="56">
        <v>379</v>
      </c>
      <c r="M222" s="51">
        <v>6600847</v>
      </c>
      <c r="N222" s="52">
        <v>454</v>
      </c>
      <c r="O222" s="53">
        <v>449</v>
      </c>
      <c r="P222" s="54">
        <v>6370297</v>
      </c>
      <c r="Q222" s="55">
        <v>327</v>
      </c>
      <c r="R222" s="56">
        <v>323</v>
      </c>
      <c r="S222" s="51">
        <v>37887942</v>
      </c>
      <c r="T222" s="52">
        <v>187</v>
      </c>
      <c r="U222" s="53">
        <v>187</v>
      </c>
      <c r="V222" s="54">
        <v>3687705</v>
      </c>
      <c r="W222" s="55">
        <v>259</v>
      </c>
      <c r="X222" s="56">
        <v>258</v>
      </c>
      <c r="Y222" s="51">
        <v>8776</v>
      </c>
      <c r="Z222" s="52">
        <v>451</v>
      </c>
      <c r="AA222" s="53">
        <v>446</v>
      </c>
      <c r="AB222" s="54">
        <v>78</v>
      </c>
      <c r="AC222" s="95">
        <v>383</v>
      </c>
      <c r="AD222" s="49">
        <v>0</v>
      </c>
      <c r="AE222" s="57">
        <v>100</v>
      </c>
      <c r="AF222" s="58">
        <v>0</v>
      </c>
    </row>
    <row r="223" spans="1:32" s="3" customFormat="1" ht="18.75" customHeight="1">
      <c r="A223" s="215">
        <v>221</v>
      </c>
      <c r="B223" s="216">
        <v>197</v>
      </c>
      <c r="C223" s="217" t="s">
        <v>4124</v>
      </c>
      <c r="D223" s="218" t="s">
        <v>252</v>
      </c>
      <c r="E223" s="219" t="s">
        <v>3813</v>
      </c>
      <c r="F223" s="220">
        <v>218</v>
      </c>
      <c r="G223" s="221">
        <v>61899605</v>
      </c>
      <c r="H223" s="222">
        <v>281</v>
      </c>
      <c r="I223" s="223">
        <v>277</v>
      </c>
      <c r="J223" s="224">
        <v>63164443</v>
      </c>
      <c r="K223" s="225">
        <v>38</v>
      </c>
      <c r="L223" s="226">
        <v>38</v>
      </c>
      <c r="M223" s="221">
        <v>28503172</v>
      </c>
      <c r="N223" s="222">
        <v>113</v>
      </c>
      <c r="O223" s="223">
        <v>110</v>
      </c>
      <c r="P223" s="224">
        <v>40800981</v>
      </c>
      <c r="Q223" s="225">
        <v>203</v>
      </c>
      <c r="R223" s="226">
        <v>199</v>
      </c>
      <c r="S223" s="221">
        <v>56861030</v>
      </c>
      <c r="T223" s="222">
        <v>29</v>
      </c>
      <c r="U223" s="223">
        <v>29</v>
      </c>
      <c r="V223" s="224">
        <v>15271756</v>
      </c>
      <c r="W223" s="225">
        <v>393</v>
      </c>
      <c r="X223" s="226">
        <v>392</v>
      </c>
      <c r="Y223" s="221">
        <v>379</v>
      </c>
      <c r="Z223" s="222">
        <v>276</v>
      </c>
      <c r="AA223" s="223">
        <v>271</v>
      </c>
      <c r="AB223" s="224">
        <v>258</v>
      </c>
      <c r="AC223" s="227">
        <v>341</v>
      </c>
      <c r="AD223" s="219">
        <v>0</v>
      </c>
      <c r="AE223" s="228">
        <v>100</v>
      </c>
      <c r="AF223" s="229">
        <v>0</v>
      </c>
    </row>
    <row r="224" spans="1:32" s="3" customFormat="1" ht="18.75" customHeight="1">
      <c r="A224" s="29">
        <v>222</v>
      </c>
      <c r="B224" s="30">
        <v>255</v>
      </c>
      <c r="C224" s="31" t="s">
        <v>4125</v>
      </c>
      <c r="D224" s="32" t="s">
        <v>2208</v>
      </c>
      <c r="E224" s="42" t="s">
        <v>3813</v>
      </c>
      <c r="F224" s="44">
        <v>219</v>
      </c>
      <c r="G224" s="35">
        <v>61816428</v>
      </c>
      <c r="H224" s="36">
        <v>100</v>
      </c>
      <c r="I224" s="37">
        <v>97</v>
      </c>
      <c r="J224" s="38">
        <v>89096012</v>
      </c>
      <c r="K224" s="39">
        <v>256</v>
      </c>
      <c r="L224" s="40">
        <v>253</v>
      </c>
      <c r="M224" s="35">
        <v>11691511</v>
      </c>
      <c r="N224" s="36">
        <v>59</v>
      </c>
      <c r="O224" s="37">
        <v>57</v>
      </c>
      <c r="P224" s="38">
        <v>60902190</v>
      </c>
      <c r="Q224" s="39">
        <v>48</v>
      </c>
      <c r="R224" s="40">
        <v>48</v>
      </c>
      <c r="S224" s="35">
        <v>113823119</v>
      </c>
      <c r="T224" s="36">
        <v>79</v>
      </c>
      <c r="U224" s="37">
        <v>79</v>
      </c>
      <c r="V224" s="38">
        <v>7869370</v>
      </c>
      <c r="W224" s="39">
        <v>161</v>
      </c>
      <c r="X224" s="40">
        <v>160</v>
      </c>
      <c r="Y224" s="35">
        <v>20163</v>
      </c>
      <c r="Z224" s="36">
        <v>260</v>
      </c>
      <c r="AA224" s="37">
        <v>255</v>
      </c>
      <c r="AB224" s="38">
        <v>277</v>
      </c>
      <c r="AC224" s="94">
        <v>321</v>
      </c>
      <c r="AD224" s="42">
        <v>0</v>
      </c>
      <c r="AE224" s="34">
        <v>100</v>
      </c>
      <c r="AF224" s="43">
        <v>0</v>
      </c>
    </row>
    <row r="225" spans="1:32" s="3" customFormat="1" ht="18.75" customHeight="1">
      <c r="A225" s="29">
        <v>223</v>
      </c>
      <c r="B225" s="30">
        <v>202</v>
      </c>
      <c r="C225" s="31" t="s">
        <v>4126</v>
      </c>
      <c r="D225" s="32" t="s">
        <v>1685</v>
      </c>
      <c r="E225" s="33" t="s">
        <v>3813</v>
      </c>
      <c r="F225" s="34">
        <v>220</v>
      </c>
      <c r="G225" s="35">
        <v>61813083</v>
      </c>
      <c r="H225" s="36">
        <v>287</v>
      </c>
      <c r="I225" s="37">
        <v>283</v>
      </c>
      <c r="J225" s="38">
        <v>62521408</v>
      </c>
      <c r="K225" s="39">
        <v>341</v>
      </c>
      <c r="L225" s="40">
        <v>338</v>
      </c>
      <c r="M225" s="35">
        <v>7907777</v>
      </c>
      <c r="N225" s="36">
        <v>317</v>
      </c>
      <c r="O225" s="37">
        <v>312</v>
      </c>
      <c r="P225" s="38">
        <v>15622318</v>
      </c>
      <c r="Q225" s="39">
        <v>451</v>
      </c>
      <c r="R225" s="40">
        <v>446</v>
      </c>
      <c r="S225" s="35">
        <v>22445770</v>
      </c>
      <c r="T225" s="36">
        <v>91</v>
      </c>
      <c r="U225" s="37">
        <v>91</v>
      </c>
      <c r="V225" s="38">
        <v>7000790</v>
      </c>
      <c r="W225" s="39">
        <v>26</v>
      </c>
      <c r="X225" s="40">
        <v>26</v>
      </c>
      <c r="Y225" s="35">
        <v>48819</v>
      </c>
      <c r="Z225" s="36">
        <v>450</v>
      </c>
      <c r="AA225" s="37">
        <v>445</v>
      </c>
      <c r="AB225" s="38">
        <v>78</v>
      </c>
      <c r="AC225" s="94">
        <v>372</v>
      </c>
      <c r="AD225" s="42">
        <v>0</v>
      </c>
      <c r="AE225" s="34">
        <v>100</v>
      </c>
      <c r="AF225" s="43">
        <v>0</v>
      </c>
    </row>
    <row r="226" spans="1:32" s="3" customFormat="1" ht="18.75" customHeight="1">
      <c r="A226" s="230">
        <v>224</v>
      </c>
      <c r="B226" s="268">
        <v>211</v>
      </c>
      <c r="C226" s="232" t="s">
        <v>4127</v>
      </c>
      <c r="D226" s="233" t="s">
        <v>252</v>
      </c>
      <c r="E226" s="234" t="s">
        <v>3813</v>
      </c>
      <c r="F226" s="235">
        <v>221</v>
      </c>
      <c r="G226" s="236">
        <v>61753897</v>
      </c>
      <c r="H226" s="237">
        <v>19</v>
      </c>
      <c r="I226" s="238">
        <v>18</v>
      </c>
      <c r="J226" s="239">
        <v>122927064</v>
      </c>
      <c r="K226" s="240">
        <v>144</v>
      </c>
      <c r="L226" s="241">
        <v>142</v>
      </c>
      <c r="M226" s="236">
        <v>17138293</v>
      </c>
      <c r="N226" s="237">
        <v>341</v>
      </c>
      <c r="O226" s="238">
        <v>336</v>
      </c>
      <c r="P226" s="239">
        <v>14389765</v>
      </c>
      <c r="Q226" s="240">
        <v>226</v>
      </c>
      <c r="R226" s="241">
        <v>222</v>
      </c>
      <c r="S226" s="236">
        <v>53048143</v>
      </c>
      <c r="T226" s="237">
        <v>324</v>
      </c>
      <c r="U226" s="238">
        <v>323</v>
      </c>
      <c r="V226" s="239">
        <v>1258343</v>
      </c>
      <c r="W226" s="240">
        <v>142</v>
      </c>
      <c r="X226" s="241">
        <v>141</v>
      </c>
      <c r="Y226" s="236">
        <v>21540</v>
      </c>
      <c r="Z226" s="237">
        <v>186</v>
      </c>
      <c r="AA226" s="238">
        <v>183</v>
      </c>
      <c r="AB226" s="239">
        <v>365</v>
      </c>
      <c r="AC226" s="242">
        <v>384</v>
      </c>
      <c r="AD226" s="234">
        <v>0</v>
      </c>
      <c r="AE226" s="243">
        <v>100</v>
      </c>
      <c r="AF226" s="244">
        <v>0</v>
      </c>
    </row>
    <row r="227" spans="1:32" s="3" customFormat="1" ht="18.75" customHeight="1">
      <c r="A227" s="245">
        <v>225</v>
      </c>
      <c r="B227" s="246">
        <v>420</v>
      </c>
      <c r="C227" s="247" t="s">
        <v>4128</v>
      </c>
      <c r="D227" s="248" t="s">
        <v>252</v>
      </c>
      <c r="E227" s="249" t="s">
        <v>3813</v>
      </c>
      <c r="F227" s="250">
        <v>222</v>
      </c>
      <c r="G227" s="251">
        <v>61731591</v>
      </c>
      <c r="H227" s="252">
        <v>244</v>
      </c>
      <c r="I227" s="253">
        <v>241</v>
      </c>
      <c r="J227" s="254">
        <v>66905764</v>
      </c>
      <c r="K227" s="255">
        <v>262</v>
      </c>
      <c r="L227" s="256">
        <v>259</v>
      </c>
      <c r="M227" s="251">
        <v>11379961</v>
      </c>
      <c r="N227" s="252">
        <v>262</v>
      </c>
      <c r="O227" s="253">
        <v>257</v>
      </c>
      <c r="P227" s="254">
        <v>19895153</v>
      </c>
      <c r="Q227" s="255">
        <v>351</v>
      </c>
      <c r="R227" s="256">
        <v>347</v>
      </c>
      <c r="S227" s="251">
        <v>34207077</v>
      </c>
      <c r="T227" s="252">
        <v>358</v>
      </c>
      <c r="U227" s="253">
        <v>357</v>
      </c>
      <c r="V227" s="254">
        <v>889839</v>
      </c>
      <c r="W227" s="255">
        <v>415</v>
      </c>
      <c r="X227" s="256">
        <v>414</v>
      </c>
      <c r="Y227" s="251">
        <v>144</v>
      </c>
      <c r="Z227" s="252">
        <v>76</v>
      </c>
      <c r="AA227" s="253">
        <v>74</v>
      </c>
      <c r="AB227" s="254">
        <v>658</v>
      </c>
      <c r="AC227" s="258">
        <v>322</v>
      </c>
      <c r="AD227" s="249">
        <v>0</v>
      </c>
      <c r="AE227" s="259">
        <v>100</v>
      </c>
      <c r="AF227" s="260">
        <v>0</v>
      </c>
    </row>
    <row r="228" spans="1:32" s="3" customFormat="1" ht="18.75" customHeight="1">
      <c r="A228" s="15">
        <v>226</v>
      </c>
      <c r="B228" s="16">
        <v>289</v>
      </c>
      <c r="C228" s="17" t="s">
        <v>2227</v>
      </c>
      <c r="D228" s="18" t="s">
        <v>1685</v>
      </c>
      <c r="E228" s="19" t="s">
        <v>3813</v>
      </c>
      <c r="F228" s="20">
        <v>223</v>
      </c>
      <c r="G228" s="21">
        <v>61380731</v>
      </c>
      <c r="H228" s="22">
        <v>295</v>
      </c>
      <c r="I228" s="23">
        <v>291</v>
      </c>
      <c r="J228" s="24">
        <v>61380731</v>
      </c>
      <c r="K228" s="25">
        <v>45</v>
      </c>
      <c r="L228" s="26">
        <v>45</v>
      </c>
      <c r="M228" s="21">
        <v>26359022</v>
      </c>
      <c r="N228" s="22">
        <v>78</v>
      </c>
      <c r="O228" s="23">
        <v>76</v>
      </c>
      <c r="P228" s="24">
        <v>49898365</v>
      </c>
      <c r="Q228" s="25">
        <v>154</v>
      </c>
      <c r="R228" s="26">
        <v>151</v>
      </c>
      <c r="S228" s="21">
        <v>70883516</v>
      </c>
      <c r="T228" s="22">
        <v>47</v>
      </c>
      <c r="U228" s="23">
        <v>47</v>
      </c>
      <c r="V228" s="24">
        <v>11110575</v>
      </c>
      <c r="W228" s="25">
        <v>413</v>
      </c>
      <c r="X228" s="26">
        <v>412</v>
      </c>
      <c r="Y228" s="21">
        <v>170</v>
      </c>
      <c r="Z228" s="22">
        <v>213</v>
      </c>
      <c r="AA228" s="23">
        <v>210</v>
      </c>
      <c r="AB228" s="24">
        <v>335</v>
      </c>
      <c r="AC228" s="93">
        <v>210</v>
      </c>
      <c r="AD228" s="19">
        <v>0</v>
      </c>
      <c r="AE228" s="27">
        <v>100</v>
      </c>
      <c r="AF228" s="28">
        <v>0</v>
      </c>
    </row>
    <row r="229" spans="1:32" s="3" customFormat="1" ht="18.75" customHeight="1">
      <c r="A229" s="29">
        <v>227</v>
      </c>
      <c r="B229" s="30" t="s">
        <v>3813</v>
      </c>
      <c r="C229" s="31" t="s">
        <v>2228</v>
      </c>
      <c r="D229" s="32" t="s">
        <v>3782</v>
      </c>
      <c r="E229" s="42" t="s">
        <v>3813</v>
      </c>
      <c r="F229" s="44">
        <v>224</v>
      </c>
      <c r="G229" s="35">
        <v>61331070</v>
      </c>
      <c r="H229" s="36">
        <v>296</v>
      </c>
      <c r="I229" s="37">
        <v>292</v>
      </c>
      <c r="J229" s="38">
        <v>61331070</v>
      </c>
      <c r="K229" s="39">
        <v>140</v>
      </c>
      <c r="L229" s="40">
        <v>138</v>
      </c>
      <c r="M229" s="35">
        <v>17427358</v>
      </c>
      <c r="N229" s="36">
        <v>374</v>
      </c>
      <c r="O229" s="37">
        <v>369</v>
      </c>
      <c r="P229" s="38">
        <v>11916369</v>
      </c>
      <c r="Q229" s="39">
        <v>193</v>
      </c>
      <c r="R229" s="40">
        <v>189</v>
      </c>
      <c r="S229" s="35">
        <v>59438012</v>
      </c>
      <c r="T229" s="36">
        <v>397</v>
      </c>
      <c r="U229" s="37">
        <v>396</v>
      </c>
      <c r="V229" s="38">
        <v>499029</v>
      </c>
      <c r="W229" s="39">
        <v>45</v>
      </c>
      <c r="X229" s="40">
        <v>45</v>
      </c>
      <c r="Y229" s="35">
        <v>42269</v>
      </c>
      <c r="Z229" s="36">
        <v>171</v>
      </c>
      <c r="AA229" s="37">
        <v>169</v>
      </c>
      <c r="AB229" s="38">
        <v>407</v>
      </c>
      <c r="AC229" s="94">
        <v>384</v>
      </c>
      <c r="AD229" s="42">
        <v>0</v>
      </c>
      <c r="AE229" s="34">
        <v>100</v>
      </c>
      <c r="AF229" s="43">
        <v>0</v>
      </c>
    </row>
    <row r="230" spans="1:32" s="3" customFormat="1" ht="18.75" customHeight="1">
      <c r="A230" s="29">
        <v>228</v>
      </c>
      <c r="B230" s="64" t="s">
        <v>3813</v>
      </c>
      <c r="C230" s="31" t="s">
        <v>2229</v>
      </c>
      <c r="D230" s="32" t="s">
        <v>9</v>
      </c>
      <c r="E230" s="42" t="s">
        <v>3813</v>
      </c>
      <c r="F230" s="44">
        <v>225</v>
      </c>
      <c r="G230" s="35">
        <v>61218361</v>
      </c>
      <c r="H230" s="36">
        <v>297</v>
      </c>
      <c r="I230" s="37">
        <v>293</v>
      </c>
      <c r="J230" s="38">
        <v>61248598</v>
      </c>
      <c r="K230" s="39">
        <v>286</v>
      </c>
      <c r="L230" s="40">
        <v>283</v>
      </c>
      <c r="M230" s="35">
        <v>10211715</v>
      </c>
      <c r="N230" s="36">
        <v>245</v>
      </c>
      <c r="O230" s="37">
        <v>240</v>
      </c>
      <c r="P230" s="38">
        <v>21625445</v>
      </c>
      <c r="Q230" s="39">
        <v>117</v>
      </c>
      <c r="R230" s="40">
        <v>115</v>
      </c>
      <c r="S230" s="35">
        <v>79093879</v>
      </c>
      <c r="T230" s="36">
        <v>163</v>
      </c>
      <c r="U230" s="37">
        <v>163</v>
      </c>
      <c r="V230" s="38">
        <v>4322013</v>
      </c>
      <c r="W230" s="39">
        <v>139</v>
      </c>
      <c r="X230" s="40">
        <v>138</v>
      </c>
      <c r="Y230" s="35">
        <v>22715</v>
      </c>
      <c r="Z230" s="36">
        <v>472</v>
      </c>
      <c r="AA230" s="37">
        <v>467</v>
      </c>
      <c r="AB230" s="38">
        <v>52</v>
      </c>
      <c r="AC230" s="94">
        <v>361</v>
      </c>
      <c r="AD230" s="42">
        <v>0</v>
      </c>
      <c r="AE230" s="34">
        <v>100</v>
      </c>
      <c r="AF230" s="43">
        <v>0</v>
      </c>
    </row>
    <row r="231" spans="1:32" s="3" customFormat="1" ht="18.75" customHeight="1">
      <c r="A231" s="29">
        <v>229</v>
      </c>
      <c r="B231" s="30" t="s">
        <v>3813</v>
      </c>
      <c r="C231" s="64" t="s">
        <v>3813</v>
      </c>
      <c r="D231" s="32" t="s">
        <v>3779</v>
      </c>
      <c r="E231" s="42" t="s">
        <v>3813</v>
      </c>
      <c r="F231" s="44">
        <v>226</v>
      </c>
      <c r="G231" s="41" t="s">
        <v>3813</v>
      </c>
      <c r="H231" s="36">
        <v>260</v>
      </c>
      <c r="I231" s="37">
        <v>257</v>
      </c>
      <c r="J231" s="59" t="s">
        <v>3813</v>
      </c>
      <c r="K231" s="39">
        <v>166</v>
      </c>
      <c r="L231" s="40">
        <v>163</v>
      </c>
      <c r="M231" s="41" t="s">
        <v>3813</v>
      </c>
      <c r="N231" s="36">
        <v>106</v>
      </c>
      <c r="O231" s="37">
        <v>103</v>
      </c>
      <c r="P231" s="59" t="s">
        <v>3813</v>
      </c>
      <c r="Q231" s="39">
        <v>234</v>
      </c>
      <c r="R231" s="40">
        <v>230</v>
      </c>
      <c r="S231" s="41" t="s">
        <v>3813</v>
      </c>
      <c r="T231" s="36">
        <v>399</v>
      </c>
      <c r="U231" s="37">
        <v>398</v>
      </c>
      <c r="V231" s="59" t="s">
        <v>3813</v>
      </c>
      <c r="W231" s="39">
        <v>368</v>
      </c>
      <c r="X231" s="40">
        <v>367</v>
      </c>
      <c r="Y231" s="41" t="s">
        <v>3813</v>
      </c>
      <c r="Z231" s="36">
        <v>112</v>
      </c>
      <c r="AA231" s="37">
        <v>110</v>
      </c>
      <c r="AB231" s="59" t="s">
        <v>3813</v>
      </c>
      <c r="AC231" s="94">
        <v>321</v>
      </c>
      <c r="AD231" s="42">
        <v>0</v>
      </c>
      <c r="AE231" s="34">
        <v>100</v>
      </c>
      <c r="AF231" s="43">
        <v>0</v>
      </c>
    </row>
    <row r="232" spans="1:32" s="3" customFormat="1" ht="18.75" customHeight="1">
      <c r="A232" s="45">
        <v>230</v>
      </c>
      <c r="B232" s="46">
        <v>276</v>
      </c>
      <c r="C232" s="47" t="s">
        <v>2230</v>
      </c>
      <c r="D232" s="48" t="s">
        <v>4</v>
      </c>
      <c r="E232" s="49" t="s">
        <v>3813</v>
      </c>
      <c r="F232" s="50">
        <v>227</v>
      </c>
      <c r="G232" s="51">
        <v>61080914</v>
      </c>
      <c r="H232" s="52">
        <v>299</v>
      </c>
      <c r="I232" s="53">
        <v>295</v>
      </c>
      <c r="J232" s="54">
        <v>61080914</v>
      </c>
      <c r="K232" s="55">
        <v>217</v>
      </c>
      <c r="L232" s="56">
        <v>214</v>
      </c>
      <c r="M232" s="51">
        <v>13217325</v>
      </c>
      <c r="N232" s="52">
        <v>290</v>
      </c>
      <c r="O232" s="53">
        <v>285</v>
      </c>
      <c r="P232" s="54">
        <v>18051471</v>
      </c>
      <c r="Q232" s="55">
        <v>228</v>
      </c>
      <c r="R232" s="56">
        <v>224</v>
      </c>
      <c r="S232" s="51">
        <v>52957455</v>
      </c>
      <c r="T232" s="52">
        <v>185</v>
      </c>
      <c r="U232" s="53">
        <v>185</v>
      </c>
      <c r="V232" s="54">
        <v>3774475</v>
      </c>
      <c r="W232" s="55">
        <v>104</v>
      </c>
      <c r="X232" s="56">
        <v>103</v>
      </c>
      <c r="Y232" s="51">
        <v>29560</v>
      </c>
      <c r="Z232" s="52">
        <v>342</v>
      </c>
      <c r="AA232" s="53">
        <v>337</v>
      </c>
      <c r="AB232" s="54">
        <v>192</v>
      </c>
      <c r="AC232" s="95">
        <v>371</v>
      </c>
      <c r="AD232" s="49">
        <v>0</v>
      </c>
      <c r="AE232" s="57">
        <v>100</v>
      </c>
      <c r="AF232" s="58">
        <v>0</v>
      </c>
    </row>
    <row r="233" spans="1:32" s="3" customFormat="1" ht="18.75" customHeight="1">
      <c r="A233" s="15">
        <v>231</v>
      </c>
      <c r="B233" s="16">
        <v>419</v>
      </c>
      <c r="C233" s="17" t="s">
        <v>2231</v>
      </c>
      <c r="D233" s="18" t="s">
        <v>713</v>
      </c>
      <c r="E233" s="19" t="s">
        <v>3813</v>
      </c>
      <c r="F233" s="20">
        <v>228</v>
      </c>
      <c r="G233" s="21">
        <v>61061559</v>
      </c>
      <c r="H233" s="22">
        <v>300</v>
      </c>
      <c r="I233" s="23">
        <v>296</v>
      </c>
      <c r="J233" s="24">
        <v>61061559</v>
      </c>
      <c r="K233" s="25">
        <v>351</v>
      </c>
      <c r="L233" s="26">
        <v>348</v>
      </c>
      <c r="M233" s="21">
        <v>7530174</v>
      </c>
      <c r="N233" s="22">
        <v>190</v>
      </c>
      <c r="O233" s="23">
        <v>186</v>
      </c>
      <c r="P233" s="24">
        <v>26970987</v>
      </c>
      <c r="Q233" s="25">
        <v>288</v>
      </c>
      <c r="R233" s="26">
        <v>284</v>
      </c>
      <c r="S233" s="21">
        <v>42602383</v>
      </c>
      <c r="T233" s="22">
        <v>140</v>
      </c>
      <c r="U233" s="23">
        <v>140</v>
      </c>
      <c r="V233" s="24">
        <v>5006674</v>
      </c>
      <c r="W233" s="25" t="s">
        <v>3813</v>
      </c>
      <c r="X233" s="26" t="s">
        <v>3813</v>
      </c>
      <c r="Y233" s="61" t="s">
        <v>3813</v>
      </c>
      <c r="Z233" s="22">
        <v>434</v>
      </c>
      <c r="AA233" s="23">
        <v>429</v>
      </c>
      <c r="AB233" s="24">
        <v>97</v>
      </c>
      <c r="AC233" s="93">
        <v>311</v>
      </c>
      <c r="AD233" s="19">
        <v>0</v>
      </c>
      <c r="AE233" s="27">
        <v>100</v>
      </c>
      <c r="AF233" s="28">
        <v>0</v>
      </c>
    </row>
    <row r="234" spans="1:32" s="3" customFormat="1" ht="18.75" customHeight="1">
      <c r="A234" s="230">
        <v>232</v>
      </c>
      <c r="B234" s="231">
        <v>176</v>
      </c>
      <c r="C234" s="232" t="s">
        <v>2232</v>
      </c>
      <c r="D234" s="233" t="s">
        <v>252</v>
      </c>
      <c r="E234" s="234" t="s">
        <v>3813</v>
      </c>
      <c r="F234" s="235">
        <v>229</v>
      </c>
      <c r="G234" s="236">
        <v>60974623</v>
      </c>
      <c r="H234" s="237">
        <v>10</v>
      </c>
      <c r="I234" s="238">
        <v>10</v>
      </c>
      <c r="J234" s="239">
        <v>141703130</v>
      </c>
      <c r="K234" s="240">
        <v>130</v>
      </c>
      <c r="L234" s="241">
        <v>129</v>
      </c>
      <c r="M234" s="236">
        <v>18357992</v>
      </c>
      <c r="N234" s="237">
        <v>223</v>
      </c>
      <c r="O234" s="238">
        <v>219</v>
      </c>
      <c r="P234" s="239">
        <v>23570910</v>
      </c>
      <c r="Q234" s="240">
        <v>176</v>
      </c>
      <c r="R234" s="241">
        <v>173</v>
      </c>
      <c r="S234" s="236">
        <v>63303871</v>
      </c>
      <c r="T234" s="237">
        <v>88</v>
      </c>
      <c r="U234" s="238">
        <v>88</v>
      </c>
      <c r="V234" s="239">
        <v>7266418</v>
      </c>
      <c r="W234" s="240">
        <v>309</v>
      </c>
      <c r="X234" s="241">
        <v>308</v>
      </c>
      <c r="Y234" s="236">
        <v>4449</v>
      </c>
      <c r="Z234" s="237">
        <v>298</v>
      </c>
      <c r="AA234" s="238">
        <v>293</v>
      </c>
      <c r="AB234" s="239">
        <v>243</v>
      </c>
      <c r="AC234" s="242">
        <v>382</v>
      </c>
      <c r="AD234" s="234">
        <v>0</v>
      </c>
      <c r="AE234" s="243">
        <v>100</v>
      </c>
      <c r="AF234" s="244">
        <v>0</v>
      </c>
    </row>
    <row r="235" spans="1:32" s="3" customFormat="1" ht="18.75" customHeight="1">
      <c r="A235" s="29">
        <v>233</v>
      </c>
      <c r="B235" s="30">
        <v>280</v>
      </c>
      <c r="C235" s="31" t="s">
        <v>2233</v>
      </c>
      <c r="D235" s="32" t="s">
        <v>2234</v>
      </c>
      <c r="E235" s="42" t="s">
        <v>3813</v>
      </c>
      <c r="F235" s="44">
        <v>230</v>
      </c>
      <c r="G235" s="35">
        <v>60894651</v>
      </c>
      <c r="H235" s="36">
        <v>183</v>
      </c>
      <c r="I235" s="37">
        <v>180</v>
      </c>
      <c r="J235" s="38">
        <v>73955826</v>
      </c>
      <c r="K235" s="39">
        <v>22</v>
      </c>
      <c r="L235" s="40">
        <v>22</v>
      </c>
      <c r="M235" s="35">
        <v>33332368</v>
      </c>
      <c r="N235" s="36">
        <v>160</v>
      </c>
      <c r="O235" s="37">
        <v>156</v>
      </c>
      <c r="P235" s="38">
        <v>32078464</v>
      </c>
      <c r="Q235" s="39">
        <v>289</v>
      </c>
      <c r="R235" s="40">
        <v>285</v>
      </c>
      <c r="S235" s="35">
        <v>42509331</v>
      </c>
      <c r="T235" s="36">
        <v>45</v>
      </c>
      <c r="U235" s="37">
        <v>45</v>
      </c>
      <c r="V235" s="38">
        <v>11457044</v>
      </c>
      <c r="W235" s="39">
        <v>170</v>
      </c>
      <c r="X235" s="40">
        <v>169</v>
      </c>
      <c r="Y235" s="35">
        <v>18713</v>
      </c>
      <c r="Z235" s="36">
        <v>122</v>
      </c>
      <c r="AA235" s="37">
        <v>120</v>
      </c>
      <c r="AB235" s="38">
        <v>490</v>
      </c>
      <c r="AC235" s="94">
        <v>332</v>
      </c>
      <c r="AD235" s="42">
        <v>0</v>
      </c>
      <c r="AE235" s="34">
        <v>100</v>
      </c>
      <c r="AF235" s="43">
        <v>0</v>
      </c>
    </row>
    <row r="236" spans="1:32" s="3" customFormat="1" ht="18.75" customHeight="1">
      <c r="A236" s="230">
        <v>234</v>
      </c>
      <c r="B236" s="231">
        <v>106</v>
      </c>
      <c r="C236" s="232" t="s">
        <v>2235</v>
      </c>
      <c r="D236" s="233" t="s">
        <v>252</v>
      </c>
      <c r="E236" s="234" t="s">
        <v>3813</v>
      </c>
      <c r="F236" s="235">
        <v>231</v>
      </c>
      <c r="G236" s="236">
        <v>60892165</v>
      </c>
      <c r="H236" s="237">
        <v>290</v>
      </c>
      <c r="I236" s="238">
        <v>286</v>
      </c>
      <c r="J236" s="239">
        <v>62279727</v>
      </c>
      <c r="K236" s="240">
        <v>234</v>
      </c>
      <c r="L236" s="241">
        <v>231</v>
      </c>
      <c r="M236" s="236">
        <v>12715521</v>
      </c>
      <c r="N236" s="237">
        <v>17</v>
      </c>
      <c r="O236" s="238">
        <v>17</v>
      </c>
      <c r="P236" s="239">
        <v>100388967</v>
      </c>
      <c r="Q236" s="240">
        <v>46</v>
      </c>
      <c r="R236" s="241">
        <v>46</v>
      </c>
      <c r="S236" s="236">
        <v>118239827</v>
      </c>
      <c r="T236" s="237">
        <v>362</v>
      </c>
      <c r="U236" s="238">
        <v>361</v>
      </c>
      <c r="V236" s="239">
        <v>868176</v>
      </c>
      <c r="W236" s="240">
        <v>166</v>
      </c>
      <c r="X236" s="241">
        <v>165</v>
      </c>
      <c r="Y236" s="236">
        <v>19782</v>
      </c>
      <c r="Z236" s="237">
        <v>86</v>
      </c>
      <c r="AA236" s="238">
        <v>84</v>
      </c>
      <c r="AB236" s="239">
        <v>619</v>
      </c>
      <c r="AC236" s="242">
        <v>321</v>
      </c>
      <c r="AD236" s="234">
        <v>0</v>
      </c>
      <c r="AE236" s="243">
        <v>100</v>
      </c>
      <c r="AF236" s="244">
        <v>0</v>
      </c>
    </row>
    <row r="237" spans="1:32" s="3" customFormat="1" ht="18.75" customHeight="1">
      <c r="A237" s="245">
        <v>235</v>
      </c>
      <c r="B237" s="246">
        <v>198</v>
      </c>
      <c r="C237" s="247" t="s">
        <v>2236</v>
      </c>
      <c r="D237" s="248" t="s">
        <v>252</v>
      </c>
      <c r="E237" s="249" t="s">
        <v>3813</v>
      </c>
      <c r="F237" s="250">
        <v>232</v>
      </c>
      <c r="G237" s="251">
        <v>60883312</v>
      </c>
      <c r="H237" s="252">
        <v>279</v>
      </c>
      <c r="I237" s="253">
        <v>275</v>
      </c>
      <c r="J237" s="254">
        <v>63431915</v>
      </c>
      <c r="K237" s="255">
        <v>272</v>
      </c>
      <c r="L237" s="256">
        <v>269</v>
      </c>
      <c r="M237" s="251">
        <v>10978055</v>
      </c>
      <c r="N237" s="252">
        <v>405</v>
      </c>
      <c r="O237" s="253">
        <v>400</v>
      </c>
      <c r="P237" s="254">
        <v>10244372</v>
      </c>
      <c r="Q237" s="255">
        <v>268</v>
      </c>
      <c r="R237" s="256">
        <v>264</v>
      </c>
      <c r="S237" s="251">
        <v>46094502</v>
      </c>
      <c r="T237" s="252">
        <v>463</v>
      </c>
      <c r="U237" s="253">
        <v>461</v>
      </c>
      <c r="V237" s="254">
        <v>-1098206</v>
      </c>
      <c r="W237" s="255">
        <v>320</v>
      </c>
      <c r="X237" s="256">
        <v>319</v>
      </c>
      <c r="Y237" s="251">
        <v>4057</v>
      </c>
      <c r="Z237" s="252">
        <v>149</v>
      </c>
      <c r="AA237" s="253">
        <v>147</v>
      </c>
      <c r="AB237" s="254">
        <v>429</v>
      </c>
      <c r="AC237" s="258">
        <v>311</v>
      </c>
      <c r="AD237" s="249">
        <v>0</v>
      </c>
      <c r="AE237" s="259">
        <v>100</v>
      </c>
      <c r="AF237" s="260">
        <v>0</v>
      </c>
    </row>
    <row r="238" spans="1:32" s="3" customFormat="1" ht="18.75" customHeight="1">
      <c r="A238" s="15">
        <v>236</v>
      </c>
      <c r="B238" s="16">
        <v>267</v>
      </c>
      <c r="C238" s="17" t="s">
        <v>2237</v>
      </c>
      <c r="D238" s="18" t="s">
        <v>3779</v>
      </c>
      <c r="E238" s="19" t="s">
        <v>3813</v>
      </c>
      <c r="F238" s="20">
        <v>233</v>
      </c>
      <c r="G238" s="21">
        <v>60832305</v>
      </c>
      <c r="H238" s="22">
        <v>291</v>
      </c>
      <c r="I238" s="23">
        <v>287</v>
      </c>
      <c r="J238" s="24">
        <v>62058777</v>
      </c>
      <c r="K238" s="25">
        <v>156</v>
      </c>
      <c r="L238" s="26">
        <v>153</v>
      </c>
      <c r="M238" s="21">
        <v>16378659</v>
      </c>
      <c r="N238" s="22">
        <v>79</v>
      </c>
      <c r="O238" s="23">
        <v>77</v>
      </c>
      <c r="P238" s="24">
        <v>49656844</v>
      </c>
      <c r="Q238" s="25">
        <v>183</v>
      </c>
      <c r="R238" s="26">
        <v>179</v>
      </c>
      <c r="S238" s="21">
        <v>61814525</v>
      </c>
      <c r="T238" s="22">
        <v>129</v>
      </c>
      <c r="U238" s="23">
        <v>129</v>
      </c>
      <c r="V238" s="24">
        <v>5543142</v>
      </c>
      <c r="W238" s="25">
        <v>373</v>
      </c>
      <c r="X238" s="26">
        <v>372</v>
      </c>
      <c r="Y238" s="21">
        <v>1125</v>
      </c>
      <c r="Z238" s="22">
        <v>228</v>
      </c>
      <c r="AA238" s="23">
        <v>224</v>
      </c>
      <c r="AB238" s="24">
        <v>311</v>
      </c>
      <c r="AC238" s="93">
        <v>321</v>
      </c>
      <c r="AD238" s="19">
        <v>0</v>
      </c>
      <c r="AE238" s="27">
        <v>100</v>
      </c>
      <c r="AF238" s="28">
        <v>0</v>
      </c>
    </row>
    <row r="239" spans="1:32" s="3" customFormat="1" ht="18.75" customHeight="1">
      <c r="A239" s="29">
        <v>237</v>
      </c>
      <c r="B239" s="30">
        <v>152</v>
      </c>
      <c r="C239" s="31" t="s">
        <v>1123</v>
      </c>
      <c r="D239" s="32" t="s">
        <v>1984</v>
      </c>
      <c r="E239" s="42" t="s">
        <v>3813</v>
      </c>
      <c r="F239" s="44">
        <v>234</v>
      </c>
      <c r="G239" s="35">
        <v>60614040</v>
      </c>
      <c r="H239" s="36">
        <v>285</v>
      </c>
      <c r="I239" s="37">
        <v>281</v>
      </c>
      <c r="J239" s="38">
        <v>62698159</v>
      </c>
      <c r="K239" s="39">
        <v>233</v>
      </c>
      <c r="L239" s="40">
        <v>230</v>
      </c>
      <c r="M239" s="35">
        <v>12717571</v>
      </c>
      <c r="N239" s="36">
        <v>186</v>
      </c>
      <c r="O239" s="37">
        <v>182</v>
      </c>
      <c r="P239" s="38">
        <v>27635947</v>
      </c>
      <c r="Q239" s="39">
        <v>322</v>
      </c>
      <c r="R239" s="40">
        <v>318</v>
      </c>
      <c r="S239" s="35">
        <v>38312817</v>
      </c>
      <c r="T239" s="36">
        <v>169</v>
      </c>
      <c r="U239" s="37">
        <v>169</v>
      </c>
      <c r="V239" s="38">
        <v>4095830</v>
      </c>
      <c r="W239" s="39">
        <v>52</v>
      </c>
      <c r="X239" s="40">
        <v>52</v>
      </c>
      <c r="Y239" s="35">
        <v>38740</v>
      </c>
      <c r="Z239" s="36">
        <v>328</v>
      </c>
      <c r="AA239" s="37">
        <v>323</v>
      </c>
      <c r="AB239" s="38">
        <v>206</v>
      </c>
      <c r="AC239" s="94">
        <v>210</v>
      </c>
      <c r="AD239" s="42">
        <v>0</v>
      </c>
      <c r="AE239" s="34">
        <v>0</v>
      </c>
      <c r="AF239" s="43">
        <v>100</v>
      </c>
    </row>
    <row r="240" spans="1:32" s="3" customFormat="1" ht="18.75" customHeight="1">
      <c r="A240" s="230">
        <v>238</v>
      </c>
      <c r="B240" s="231" t="s">
        <v>3813</v>
      </c>
      <c r="C240" s="268" t="s">
        <v>3813</v>
      </c>
      <c r="D240" s="233" t="s">
        <v>252</v>
      </c>
      <c r="E240" s="234" t="s">
        <v>3813</v>
      </c>
      <c r="F240" s="235">
        <v>235</v>
      </c>
      <c r="G240" s="263" t="s">
        <v>3813</v>
      </c>
      <c r="H240" s="237">
        <v>286</v>
      </c>
      <c r="I240" s="238">
        <v>282</v>
      </c>
      <c r="J240" s="264" t="s">
        <v>3813</v>
      </c>
      <c r="K240" s="240">
        <v>196</v>
      </c>
      <c r="L240" s="241">
        <v>193</v>
      </c>
      <c r="M240" s="263" t="s">
        <v>3813</v>
      </c>
      <c r="N240" s="237">
        <v>68</v>
      </c>
      <c r="O240" s="238">
        <v>66</v>
      </c>
      <c r="P240" s="264" t="s">
        <v>3813</v>
      </c>
      <c r="Q240" s="240">
        <v>115</v>
      </c>
      <c r="R240" s="241">
        <v>113</v>
      </c>
      <c r="S240" s="263" t="s">
        <v>3813</v>
      </c>
      <c r="T240" s="237">
        <v>322</v>
      </c>
      <c r="U240" s="238">
        <v>321</v>
      </c>
      <c r="V240" s="264" t="s">
        <v>3813</v>
      </c>
      <c r="W240" s="240">
        <v>227</v>
      </c>
      <c r="X240" s="241">
        <v>226</v>
      </c>
      <c r="Y240" s="263" t="s">
        <v>3813</v>
      </c>
      <c r="Z240" s="237">
        <v>47</v>
      </c>
      <c r="AA240" s="238">
        <v>45</v>
      </c>
      <c r="AB240" s="264" t="s">
        <v>3813</v>
      </c>
      <c r="AC240" s="242">
        <v>321</v>
      </c>
      <c r="AD240" s="234">
        <v>0</v>
      </c>
      <c r="AE240" s="243">
        <v>100</v>
      </c>
      <c r="AF240" s="244">
        <v>0</v>
      </c>
    </row>
    <row r="241" spans="1:32" s="3" customFormat="1" ht="18.75" customHeight="1">
      <c r="A241" s="29">
        <v>239</v>
      </c>
      <c r="B241" s="30">
        <v>437</v>
      </c>
      <c r="C241" s="31" t="s">
        <v>1124</v>
      </c>
      <c r="D241" s="32" t="s">
        <v>1650</v>
      </c>
      <c r="E241" s="42" t="s">
        <v>3813</v>
      </c>
      <c r="F241" s="44">
        <v>236</v>
      </c>
      <c r="G241" s="35">
        <v>60398490</v>
      </c>
      <c r="H241" s="36">
        <v>228</v>
      </c>
      <c r="I241" s="37">
        <v>225</v>
      </c>
      <c r="J241" s="38">
        <v>68088940</v>
      </c>
      <c r="K241" s="39">
        <v>143</v>
      </c>
      <c r="L241" s="40">
        <v>141</v>
      </c>
      <c r="M241" s="35">
        <v>17145511</v>
      </c>
      <c r="N241" s="36">
        <v>183</v>
      </c>
      <c r="O241" s="37">
        <v>179</v>
      </c>
      <c r="P241" s="38">
        <v>27862167</v>
      </c>
      <c r="Q241" s="39">
        <v>312</v>
      </c>
      <c r="R241" s="40">
        <v>308</v>
      </c>
      <c r="S241" s="35">
        <v>38920528</v>
      </c>
      <c r="T241" s="36">
        <v>67</v>
      </c>
      <c r="U241" s="37">
        <v>67</v>
      </c>
      <c r="V241" s="38">
        <v>8763044</v>
      </c>
      <c r="W241" s="39">
        <v>312</v>
      </c>
      <c r="X241" s="40">
        <v>311</v>
      </c>
      <c r="Y241" s="35">
        <v>4302</v>
      </c>
      <c r="Z241" s="36">
        <v>312</v>
      </c>
      <c r="AA241" s="37">
        <v>307</v>
      </c>
      <c r="AB241" s="38">
        <v>224</v>
      </c>
      <c r="AC241" s="94">
        <v>312</v>
      </c>
      <c r="AD241" s="42">
        <v>0</v>
      </c>
      <c r="AE241" s="34">
        <v>100</v>
      </c>
      <c r="AF241" s="43">
        <v>0</v>
      </c>
    </row>
    <row r="242" spans="1:32" s="3" customFormat="1" ht="18.75" customHeight="1">
      <c r="A242" s="245">
        <v>240</v>
      </c>
      <c r="B242" s="246">
        <v>254</v>
      </c>
      <c r="C242" s="247" t="s">
        <v>1125</v>
      </c>
      <c r="D242" s="248" t="s">
        <v>252</v>
      </c>
      <c r="E242" s="249" t="s">
        <v>3813</v>
      </c>
      <c r="F242" s="250">
        <v>237</v>
      </c>
      <c r="G242" s="251">
        <v>60296237</v>
      </c>
      <c r="H242" s="252">
        <v>289</v>
      </c>
      <c r="I242" s="253">
        <v>285</v>
      </c>
      <c r="J242" s="254">
        <v>62317988</v>
      </c>
      <c r="K242" s="255">
        <v>307</v>
      </c>
      <c r="L242" s="256">
        <v>304</v>
      </c>
      <c r="M242" s="251">
        <v>9398493</v>
      </c>
      <c r="N242" s="252">
        <v>286</v>
      </c>
      <c r="O242" s="253">
        <v>281</v>
      </c>
      <c r="P242" s="254">
        <v>18238290</v>
      </c>
      <c r="Q242" s="255">
        <v>423</v>
      </c>
      <c r="R242" s="256">
        <v>419</v>
      </c>
      <c r="S242" s="251">
        <v>26132600</v>
      </c>
      <c r="T242" s="252">
        <v>216</v>
      </c>
      <c r="U242" s="253">
        <v>215</v>
      </c>
      <c r="V242" s="254">
        <v>3104322</v>
      </c>
      <c r="W242" s="255">
        <v>34</v>
      </c>
      <c r="X242" s="256">
        <v>34</v>
      </c>
      <c r="Y242" s="251">
        <v>45630</v>
      </c>
      <c r="Z242" s="252">
        <v>246</v>
      </c>
      <c r="AA242" s="253">
        <v>242</v>
      </c>
      <c r="AB242" s="254">
        <v>295</v>
      </c>
      <c r="AC242" s="258">
        <v>322</v>
      </c>
      <c r="AD242" s="249">
        <v>0</v>
      </c>
      <c r="AE242" s="259">
        <v>100</v>
      </c>
      <c r="AF242" s="260">
        <v>0</v>
      </c>
    </row>
    <row r="243" spans="1:32" s="3" customFormat="1" ht="18.75" customHeight="1">
      <c r="A243" s="215">
        <v>241</v>
      </c>
      <c r="B243" s="216">
        <v>308</v>
      </c>
      <c r="C243" s="217" t="s">
        <v>1792</v>
      </c>
      <c r="D243" s="218" t="s">
        <v>252</v>
      </c>
      <c r="E243" s="219" t="s">
        <v>3813</v>
      </c>
      <c r="F243" s="220">
        <v>238</v>
      </c>
      <c r="G243" s="221">
        <v>60116828</v>
      </c>
      <c r="H243" s="222">
        <v>207</v>
      </c>
      <c r="I243" s="223">
        <v>204</v>
      </c>
      <c r="J243" s="224">
        <v>71492072</v>
      </c>
      <c r="K243" s="225">
        <v>414</v>
      </c>
      <c r="L243" s="226">
        <v>411</v>
      </c>
      <c r="M243" s="221">
        <v>5257380</v>
      </c>
      <c r="N243" s="222">
        <v>456</v>
      </c>
      <c r="O243" s="223">
        <v>451</v>
      </c>
      <c r="P243" s="224">
        <v>6225956</v>
      </c>
      <c r="Q243" s="225">
        <v>300</v>
      </c>
      <c r="R243" s="226">
        <v>296</v>
      </c>
      <c r="S243" s="221">
        <v>41171002</v>
      </c>
      <c r="T243" s="222">
        <v>458</v>
      </c>
      <c r="U243" s="223">
        <v>456</v>
      </c>
      <c r="V243" s="224">
        <v>-847916</v>
      </c>
      <c r="W243" s="225" t="s">
        <v>3813</v>
      </c>
      <c r="X243" s="226" t="s">
        <v>3813</v>
      </c>
      <c r="Y243" s="262" t="s">
        <v>3813</v>
      </c>
      <c r="Z243" s="222">
        <v>253</v>
      </c>
      <c r="AA243" s="223">
        <v>248</v>
      </c>
      <c r="AB243" s="224">
        <v>285</v>
      </c>
      <c r="AC243" s="227">
        <v>369</v>
      </c>
      <c r="AD243" s="219">
        <v>0</v>
      </c>
      <c r="AE243" s="228">
        <v>100</v>
      </c>
      <c r="AF243" s="229">
        <v>0</v>
      </c>
    </row>
    <row r="244" spans="1:32" s="3" customFormat="1" ht="18.75" customHeight="1">
      <c r="A244" s="29">
        <v>242</v>
      </c>
      <c r="B244" s="30" t="s">
        <v>3813</v>
      </c>
      <c r="C244" s="31" t="s">
        <v>1793</v>
      </c>
      <c r="D244" s="32" t="s">
        <v>9</v>
      </c>
      <c r="E244" s="42" t="s">
        <v>3813</v>
      </c>
      <c r="F244" s="44">
        <v>239</v>
      </c>
      <c r="G244" s="35">
        <v>59898310</v>
      </c>
      <c r="H244" s="36">
        <v>267</v>
      </c>
      <c r="I244" s="37">
        <v>264</v>
      </c>
      <c r="J244" s="38">
        <v>64186403</v>
      </c>
      <c r="K244" s="39">
        <v>242</v>
      </c>
      <c r="L244" s="40">
        <v>239</v>
      </c>
      <c r="M244" s="35">
        <v>12357738</v>
      </c>
      <c r="N244" s="36">
        <v>119</v>
      </c>
      <c r="O244" s="37">
        <v>116</v>
      </c>
      <c r="P244" s="38">
        <v>39681270</v>
      </c>
      <c r="Q244" s="39">
        <v>140</v>
      </c>
      <c r="R244" s="40">
        <v>137</v>
      </c>
      <c r="S244" s="35">
        <v>73312738</v>
      </c>
      <c r="T244" s="36">
        <v>493</v>
      </c>
      <c r="U244" s="37">
        <v>491</v>
      </c>
      <c r="V244" s="38">
        <v>-15937958</v>
      </c>
      <c r="W244" s="39" t="s">
        <v>3813</v>
      </c>
      <c r="X244" s="40" t="s">
        <v>3813</v>
      </c>
      <c r="Y244" s="41" t="s">
        <v>3813</v>
      </c>
      <c r="Z244" s="36">
        <v>60</v>
      </c>
      <c r="AA244" s="37">
        <v>58</v>
      </c>
      <c r="AB244" s="38">
        <v>716</v>
      </c>
      <c r="AC244" s="94">
        <v>311</v>
      </c>
      <c r="AD244" s="42">
        <v>0</v>
      </c>
      <c r="AE244" s="34">
        <v>100</v>
      </c>
      <c r="AF244" s="43">
        <v>0</v>
      </c>
    </row>
    <row r="245" spans="1:32" s="3" customFormat="1" ht="18.75" customHeight="1">
      <c r="A245" s="230">
        <v>243</v>
      </c>
      <c r="B245" s="268">
        <v>405</v>
      </c>
      <c r="C245" s="232" t="s">
        <v>1794</v>
      </c>
      <c r="D245" s="233" t="s">
        <v>252</v>
      </c>
      <c r="E245" s="234" t="s">
        <v>3813</v>
      </c>
      <c r="F245" s="235">
        <v>240</v>
      </c>
      <c r="G245" s="236">
        <v>59794826</v>
      </c>
      <c r="H245" s="237">
        <v>306</v>
      </c>
      <c r="I245" s="238">
        <v>302</v>
      </c>
      <c r="J245" s="239">
        <v>60244874</v>
      </c>
      <c r="K245" s="240">
        <v>245</v>
      </c>
      <c r="L245" s="241">
        <v>242</v>
      </c>
      <c r="M245" s="236">
        <v>12245519</v>
      </c>
      <c r="N245" s="237">
        <v>268</v>
      </c>
      <c r="O245" s="238">
        <v>263</v>
      </c>
      <c r="P245" s="239">
        <v>19352854</v>
      </c>
      <c r="Q245" s="240">
        <v>358</v>
      </c>
      <c r="R245" s="241">
        <v>354</v>
      </c>
      <c r="S245" s="236">
        <v>33631292</v>
      </c>
      <c r="T245" s="237">
        <v>207</v>
      </c>
      <c r="U245" s="238">
        <v>207</v>
      </c>
      <c r="V245" s="239">
        <v>3309700</v>
      </c>
      <c r="W245" s="240">
        <v>367</v>
      </c>
      <c r="X245" s="241">
        <v>366</v>
      </c>
      <c r="Y245" s="236">
        <v>1325</v>
      </c>
      <c r="Z245" s="237">
        <v>337</v>
      </c>
      <c r="AA245" s="238">
        <v>332</v>
      </c>
      <c r="AB245" s="239">
        <v>196</v>
      </c>
      <c r="AC245" s="242">
        <v>331</v>
      </c>
      <c r="AD245" s="234">
        <v>0</v>
      </c>
      <c r="AE245" s="243">
        <v>100</v>
      </c>
      <c r="AF245" s="244">
        <v>0</v>
      </c>
    </row>
    <row r="246" spans="1:32" s="3" customFormat="1" ht="18.75" customHeight="1">
      <c r="A246" s="230">
        <v>244</v>
      </c>
      <c r="B246" s="268">
        <v>78</v>
      </c>
      <c r="C246" s="232" t="s">
        <v>1795</v>
      </c>
      <c r="D246" s="233" t="s">
        <v>252</v>
      </c>
      <c r="E246" s="234" t="s">
        <v>3813</v>
      </c>
      <c r="F246" s="235">
        <v>241</v>
      </c>
      <c r="G246" s="236">
        <v>59740121</v>
      </c>
      <c r="H246" s="237">
        <v>308</v>
      </c>
      <c r="I246" s="238">
        <v>304</v>
      </c>
      <c r="J246" s="239">
        <v>60127314</v>
      </c>
      <c r="K246" s="240">
        <v>206</v>
      </c>
      <c r="L246" s="241">
        <v>203</v>
      </c>
      <c r="M246" s="236">
        <v>13711664</v>
      </c>
      <c r="N246" s="237">
        <v>372</v>
      </c>
      <c r="O246" s="238">
        <v>367</v>
      </c>
      <c r="P246" s="239">
        <v>12002235</v>
      </c>
      <c r="Q246" s="240">
        <v>407</v>
      </c>
      <c r="R246" s="241">
        <v>403</v>
      </c>
      <c r="S246" s="236">
        <v>27738799</v>
      </c>
      <c r="T246" s="237">
        <v>445</v>
      </c>
      <c r="U246" s="238">
        <v>443</v>
      </c>
      <c r="V246" s="239">
        <v>-134265</v>
      </c>
      <c r="W246" s="240">
        <v>103</v>
      </c>
      <c r="X246" s="241">
        <v>102</v>
      </c>
      <c r="Y246" s="236">
        <v>30038</v>
      </c>
      <c r="Z246" s="237">
        <v>190</v>
      </c>
      <c r="AA246" s="238">
        <v>187</v>
      </c>
      <c r="AB246" s="239">
        <v>360</v>
      </c>
      <c r="AC246" s="242">
        <v>372</v>
      </c>
      <c r="AD246" s="234">
        <v>0</v>
      </c>
      <c r="AE246" s="243">
        <v>100</v>
      </c>
      <c r="AF246" s="244">
        <v>0</v>
      </c>
    </row>
    <row r="247" spans="1:32" s="3" customFormat="1" ht="18.75" customHeight="1">
      <c r="A247" s="45">
        <v>245</v>
      </c>
      <c r="B247" s="46">
        <v>303</v>
      </c>
      <c r="C247" s="47" t="s">
        <v>1796</v>
      </c>
      <c r="D247" s="48" t="s">
        <v>1984</v>
      </c>
      <c r="E247" s="49" t="s">
        <v>3813</v>
      </c>
      <c r="F247" s="50">
        <v>242</v>
      </c>
      <c r="G247" s="51">
        <v>59665376</v>
      </c>
      <c r="H247" s="52">
        <v>312</v>
      </c>
      <c r="I247" s="53">
        <v>308</v>
      </c>
      <c r="J247" s="54">
        <v>59665376</v>
      </c>
      <c r="K247" s="55">
        <v>466</v>
      </c>
      <c r="L247" s="56">
        <v>463</v>
      </c>
      <c r="M247" s="51">
        <v>2297845</v>
      </c>
      <c r="N247" s="52">
        <v>305</v>
      </c>
      <c r="O247" s="53">
        <v>300</v>
      </c>
      <c r="P247" s="54">
        <v>16620340</v>
      </c>
      <c r="Q247" s="55">
        <v>461</v>
      </c>
      <c r="R247" s="56">
        <v>456</v>
      </c>
      <c r="S247" s="51">
        <v>21213878</v>
      </c>
      <c r="T247" s="52">
        <v>462</v>
      </c>
      <c r="U247" s="53">
        <v>460</v>
      </c>
      <c r="V247" s="54">
        <v>-1061861</v>
      </c>
      <c r="W247" s="55" t="s">
        <v>3813</v>
      </c>
      <c r="X247" s="56" t="s">
        <v>3813</v>
      </c>
      <c r="Y247" s="62" t="s">
        <v>3813</v>
      </c>
      <c r="Z247" s="52">
        <v>497</v>
      </c>
      <c r="AA247" s="53">
        <v>492</v>
      </c>
      <c r="AB247" s="54">
        <v>30</v>
      </c>
      <c r="AC247" s="95">
        <v>400</v>
      </c>
      <c r="AD247" s="49">
        <v>0</v>
      </c>
      <c r="AE247" s="57">
        <v>100</v>
      </c>
      <c r="AF247" s="58">
        <v>0</v>
      </c>
    </row>
    <row r="248" spans="1:32" s="3" customFormat="1" ht="18.75" customHeight="1">
      <c r="A248" s="15">
        <v>246</v>
      </c>
      <c r="B248" s="16">
        <v>319</v>
      </c>
      <c r="C248" s="17" t="s">
        <v>1797</v>
      </c>
      <c r="D248" s="18" t="s">
        <v>1993</v>
      </c>
      <c r="E248" s="19" t="s">
        <v>3813</v>
      </c>
      <c r="F248" s="20">
        <v>243</v>
      </c>
      <c r="G248" s="21">
        <v>59615890</v>
      </c>
      <c r="H248" s="22">
        <v>271</v>
      </c>
      <c r="I248" s="23">
        <v>267</v>
      </c>
      <c r="J248" s="24">
        <v>64032516</v>
      </c>
      <c r="K248" s="25">
        <v>363</v>
      </c>
      <c r="L248" s="26">
        <v>360</v>
      </c>
      <c r="M248" s="21">
        <v>7247796</v>
      </c>
      <c r="N248" s="22">
        <v>321</v>
      </c>
      <c r="O248" s="23">
        <v>316</v>
      </c>
      <c r="P248" s="24">
        <v>15258534</v>
      </c>
      <c r="Q248" s="25">
        <v>418</v>
      </c>
      <c r="R248" s="26">
        <v>414</v>
      </c>
      <c r="S248" s="21">
        <v>26427765</v>
      </c>
      <c r="T248" s="22">
        <v>196</v>
      </c>
      <c r="U248" s="23">
        <v>196</v>
      </c>
      <c r="V248" s="24">
        <v>3584308</v>
      </c>
      <c r="W248" s="25" t="s">
        <v>3813</v>
      </c>
      <c r="X248" s="26" t="s">
        <v>3813</v>
      </c>
      <c r="Y248" s="61" t="s">
        <v>3813</v>
      </c>
      <c r="Z248" s="22">
        <v>291</v>
      </c>
      <c r="AA248" s="23">
        <v>286</v>
      </c>
      <c r="AB248" s="24">
        <v>246</v>
      </c>
      <c r="AC248" s="93">
        <v>311</v>
      </c>
      <c r="AD248" s="19">
        <v>0</v>
      </c>
      <c r="AE248" s="27">
        <v>100</v>
      </c>
      <c r="AF248" s="28">
        <v>0</v>
      </c>
    </row>
    <row r="249" spans="1:32" s="3" customFormat="1" ht="18.75" customHeight="1">
      <c r="A249" s="230">
        <v>247</v>
      </c>
      <c r="B249" s="231">
        <v>249</v>
      </c>
      <c r="C249" s="232" t="s">
        <v>1798</v>
      </c>
      <c r="D249" s="233" t="s">
        <v>252</v>
      </c>
      <c r="E249" s="234" t="s">
        <v>3813</v>
      </c>
      <c r="F249" s="235">
        <v>244</v>
      </c>
      <c r="G249" s="236">
        <v>59535396</v>
      </c>
      <c r="H249" s="237">
        <v>278</v>
      </c>
      <c r="I249" s="238">
        <v>274</v>
      </c>
      <c r="J249" s="239">
        <v>63607329</v>
      </c>
      <c r="K249" s="240">
        <v>230</v>
      </c>
      <c r="L249" s="241">
        <v>227</v>
      </c>
      <c r="M249" s="236">
        <v>12820525</v>
      </c>
      <c r="N249" s="237">
        <v>314</v>
      </c>
      <c r="O249" s="238">
        <v>309</v>
      </c>
      <c r="P249" s="239">
        <v>15866998</v>
      </c>
      <c r="Q249" s="240">
        <v>301</v>
      </c>
      <c r="R249" s="241">
        <v>297</v>
      </c>
      <c r="S249" s="236">
        <v>41043792</v>
      </c>
      <c r="T249" s="237">
        <v>192</v>
      </c>
      <c r="U249" s="238">
        <v>192</v>
      </c>
      <c r="V249" s="239">
        <v>3647942</v>
      </c>
      <c r="W249" s="240">
        <v>125</v>
      </c>
      <c r="X249" s="241">
        <v>124</v>
      </c>
      <c r="Y249" s="236">
        <v>25343</v>
      </c>
      <c r="Z249" s="237">
        <v>206</v>
      </c>
      <c r="AA249" s="238">
        <v>203</v>
      </c>
      <c r="AB249" s="239">
        <v>340</v>
      </c>
      <c r="AC249" s="242">
        <v>356</v>
      </c>
      <c r="AD249" s="234">
        <v>0</v>
      </c>
      <c r="AE249" s="243">
        <v>100</v>
      </c>
      <c r="AF249" s="244">
        <v>0</v>
      </c>
    </row>
    <row r="250" spans="1:32" s="3" customFormat="1" ht="18.75" customHeight="1">
      <c r="A250" s="230">
        <v>248</v>
      </c>
      <c r="B250" s="231">
        <v>144</v>
      </c>
      <c r="C250" s="232" t="s">
        <v>1051</v>
      </c>
      <c r="D250" s="233" t="s">
        <v>252</v>
      </c>
      <c r="E250" s="234" t="s">
        <v>3813</v>
      </c>
      <c r="F250" s="235">
        <v>245</v>
      </c>
      <c r="G250" s="236">
        <v>59412147</v>
      </c>
      <c r="H250" s="237">
        <v>249</v>
      </c>
      <c r="I250" s="238">
        <v>246</v>
      </c>
      <c r="J250" s="239">
        <v>66169910</v>
      </c>
      <c r="K250" s="240">
        <v>125</v>
      </c>
      <c r="L250" s="241">
        <v>124</v>
      </c>
      <c r="M250" s="236">
        <v>18519772</v>
      </c>
      <c r="N250" s="237">
        <v>422</v>
      </c>
      <c r="O250" s="238">
        <v>417</v>
      </c>
      <c r="P250" s="239">
        <v>9372692</v>
      </c>
      <c r="Q250" s="240">
        <v>258</v>
      </c>
      <c r="R250" s="241">
        <v>254</v>
      </c>
      <c r="S250" s="236">
        <v>47726000</v>
      </c>
      <c r="T250" s="237">
        <v>385</v>
      </c>
      <c r="U250" s="238">
        <v>384</v>
      </c>
      <c r="V250" s="239">
        <v>601620</v>
      </c>
      <c r="W250" s="240">
        <v>221</v>
      </c>
      <c r="X250" s="241">
        <v>220</v>
      </c>
      <c r="Y250" s="236">
        <v>12492</v>
      </c>
      <c r="Z250" s="237">
        <v>97</v>
      </c>
      <c r="AA250" s="238">
        <v>95</v>
      </c>
      <c r="AB250" s="239">
        <v>585</v>
      </c>
      <c r="AC250" s="242">
        <v>381</v>
      </c>
      <c r="AD250" s="234">
        <v>0</v>
      </c>
      <c r="AE250" s="243">
        <v>100</v>
      </c>
      <c r="AF250" s="244">
        <v>0</v>
      </c>
    </row>
    <row r="251" spans="1:32" s="3" customFormat="1" ht="18.75" customHeight="1">
      <c r="A251" s="29">
        <v>249</v>
      </c>
      <c r="B251" s="30">
        <v>318</v>
      </c>
      <c r="C251" s="31" t="s">
        <v>1052</v>
      </c>
      <c r="D251" s="32" t="s">
        <v>3779</v>
      </c>
      <c r="E251" s="42" t="s">
        <v>3813</v>
      </c>
      <c r="F251" s="44">
        <v>246</v>
      </c>
      <c r="G251" s="35">
        <v>59385139</v>
      </c>
      <c r="H251" s="36">
        <v>288</v>
      </c>
      <c r="I251" s="37">
        <v>284</v>
      </c>
      <c r="J251" s="38">
        <v>62517116</v>
      </c>
      <c r="K251" s="39">
        <v>319</v>
      </c>
      <c r="L251" s="40">
        <v>316</v>
      </c>
      <c r="M251" s="35">
        <v>9069641</v>
      </c>
      <c r="N251" s="36">
        <v>322</v>
      </c>
      <c r="O251" s="37">
        <v>317</v>
      </c>
      <c r="P251" s="38">
        <v>15202624</v>
      </c>
      <c r="Q251" s="39">
        <v>424</v>
      </c>
      <c r="R251" s="40">
        <v>420</v>
      </c>
      <c r="S251" s="35">
        <v>26099778</v>
      </c>
      <c r="T251" s="36">
        <v>443</v>
      </c>
      <c r="U251" s="37">
        <v>441</v>
      </c>
      <c r="V251" s="38">
        <v>-83145</v>
      </c>
      <c r="W251" s="39" t="s">
        <v>3813</v>
      </c>
      <c r="X251" s="40" t="s">
        <v>3813</v>
      </c>
      <c r="Y251" s="41" t="s">
        <v>3813</v>
      </c>
      <c r="Z251" s="36">
        <v>120</v>
      </c>
      <c r="AA251" s="37">
        <v>118</v>
      </c>
      <c r="AB251" s="38">
        <v>493</v>
      </c>
      <c r="AC251" s="94">
        <v>311</v>
      </c>
      <c r="AD251" s="42">
        <v>0</v>
      </c>
      <c r="AE251" s="34">
        <v>50</v>
      </c>
      <c r="AF251" s="43">
        <v>50</v>
      </c>
    </row>
    <row r="252" spans="1:32" s="3" customFormat="1" ht="18.75" customHeight="1">
      <c r="A252" s="68">
        <v>250</v>
      </c>
      <c r="B252" s="69">
        <v>225</v>
      </c>
      <c r="C252" s="70" t="s">
        <v>1053</v>
      </c>
      <c r="D252" s="71" t="s">
        <v>4</v>
      </c>
      <c r="E252" s="72" t="s">
        <v>3813</v>
      </c>
      <c r="F252" s="73">
        <v>247</v>
      </c>
      <c r="G252" s="74">
        <v>59286460</v>
      </c>
      <c r="H252" s="75">
        <v>298</v>
      </c>
      <c r="I252" s="76">
        <v>294</v>
      </c>
      <c r="J252" s="77">
        <v>61128242</v>
      </c>
      <c r="K252" s="78">
        <v>428</v>
      </c>
      <c r="L252" s="79">
        <v>425</v>
      </c>
      <c r="M252" s="74">
        <v>4496875</v>
      </c>
      <c r="N252" s="75">
        <v>323</v>
      </c>
      <c r="O252" s="76">
        <v>318</v>
      </c>
      <c r="P252" s="77">
        <v>15198620</v>
      </c>
      <c r="Q252" s="78">
        <v>133</v>
      </c>
      <c r="R252" s="79">
        <v>130</v>
      </c>
      <c r="S252" s="74">
        <v>76017150</v>
      </c>
      <c r="T252" s="75">
        <v>423</v>
      </c>
      <c r="U252" s="76">
        <v>422</v>
      </c>
      <c r="V252" s="77">
        <v>211656</v>
      </c>
      <c r="W252" s="78">
        <v>212</v>
      </c>
      <c r="X252" s="79">
        <v>211</v>
      </c>
      <c r="Y252" s="74">
        <v>13387</v>
      </c>
      <c r="Z252" s="75">
        <v>293</v>
      </c>
      <c r="AA252" s="76">
        <v>288</v>
      </c>
      <c r="AB252" s="77">
        <v>245</v>
      </c>
      <c r="AC252" s="96">
        <v>356</v>
      </c>
      <c r="AD252" s="72">
        <v>0</v>
      </c>
      <c r="AE252" s="80">
        <v>100</v>
      </c>
      <c r="AF252" s="81">
        <v>0</v>
      </c>
    </row>
    <row r="253" spans="1:32" s="3" customFormat="1" ht="18.75" customHeight="1">
      <c r="A253" s="15">
        <v>251</v>
      </c>
      <c r="B253" s="16">
        <v>272</v>
      </c>
      <c r="C253" s="17" t="s">
        <v>1054</v>
      </c>
      <c r="D253" s="18" t="s">
        <v>1055</v>
      </c>
      <c r="E253" s="19" t="s">
        <v>3813</v>
      </c>
      <c r="F253" s="20">
        <v>248</v>
      </c>
      <c r="G253" s="21">
        <v>59150403</v>
      </c>
      <c r="H253" s="22">
        <v>302</v>
      </c>
      <c r="I253" s="23">
        <v>298</v>
      </c>
      <c r="J253" s="24">
        <v>60919744</v>
      </c>
      <c r="K253" s="25">
        <v>315</v>
      </c>
      <c r="L253" s="26">
        <v>312</v>
      </c>
      <c r="M253" s="21">
        <v>9139442</v>
      </c>
      <c r="N253" s="22">
        <v>373</v>
      </c>
      <c r="O253" s="23">
        <v>368</v>
      </c>
      <c r="P253" s="24">
        <v>11938420</v>
      </c>
      <c r="Q253" s="25">
        <v>442</v>
      </c>
      <c r="R253" s="26">
        <v>437</v>
      </c>
      <c r="S253" s="21">
        <v>24180855</v>
      </c>
      <c r="T253" s="22">
        <v>331</v>
      </c>
      <c r="U253" s="23">
        <v>330</v>
      </c>
      <c r="V253" s="24">
        <v>1150375</v>
      </c>
      <c r="W253" s="25">
        <v>200</v>
      </c>
      <c r="X253" s="26">
        <v>199</v>
      </c>
      <c r="Y253" s="21">
        <v>15135</v>
      </c>
      <c r="Z253" s="22">
        <v>361</v>
      </c>
      <c r="AA253" s="23">
        <v>356</v>
      </c>
      <c r="AB253" s="24">
        <v>165</v>
      </c>
      <c r="AC253" s="93">
        <v>383</v>
      </c>
      <c r="AD253" s="19">
        <v>0</v>
      </c>
      <c r="AE253" s="27">
        <v>100</v>
      </c>
      <c r="AF253" s="28">
        <v>0</v>
      </c>
    </row>
    <row r="254" spans="1:32" s="3" customFormat="1" ht="18.75" customHeight="1">
      <c r="A254" s="230">
        <v>252</v>
      </c>
      <c r="B254" s="231" t="s">
        <v>3813</v>
      </c>
      <c r="C254" s="232" t="s">
        <v>1056</v>
      </c>
      <c r="D254" s="233" t="s">
        <v>252</v>
      </c>
      <c r="E254" s="267" t="s">
        <v>3813</v>
      </c>
      <c r="F254" s="243">
        <v>249</v>
      </c>
      <c r="G254" s="236">
        <v>59058788</v>
      </c>
      <c r="H254" s="237">
        <v>275</v>
      </c>
      <c r="I254" s="238">
        <v>271</v>
      </c>
      <c r="J254" s="239">
        <v>63688734</v>
      </c>
      <c r="K254" s="240">
        <v>255</v>
      </c>
      <c r="L254" s="241">
        <v>252</v>
      </c>
      <c r="M254" s="236">
        <v>11708675</v>
      </c>
      <c r="N254" s="237">
        <v>188</v>
      </c>
      <c r="O254" s="238">
        <v>184</v>
      </c>
      <c r="P254" s="239">
        <v>27129733</v>
      </c>
      <c r="Q254" s="240">
        <v>85</v>
      </c>
      <c r="R254" s="241">
        <v>83</v>
      </c>
      <c r="S254" s="236">
        <v>96297245</v>
      </c>
      <c r="T254" s="237">
        <v>167</v>
      </c>
      <c r="U254" s="238">
        <v>167</v>
      </c>
      <c r="V254" s="239">
        <v>4139628</v>
      </c>
      <c r="W254" s="240">
        <v>417</v>
      </c>
      <c r="X254" s="241">
        <v>416</v>
      </c>
      <c r="Y254" s="236">
        <v>125</v>
      </c>
      <c r="Z254" s="237">
        <v>320</v>
      </c>
      <c r="AA254" s="238">
        <v>315</v>
      </c>
      <c r="AB254" s="239">
        <v>213</v>
      </c>
      <c r="AC254" s="242">
        <v>351</v>
      </c>
      <c r="AD254" s="234">
        <v>0</v>
      </c>
      <c r="AE254" s="243">
        <v>100</v>
      </c>
      <c r="AF254" s="244">
        <v>0</v>
      </c>
    </row>
    <row r="255" spans="1:32" s="3" customFormat="1" ht="18.75" customHeight="1">
      <c r="A255" s="230">
        <v>253</v>
      </c>
      <c r="B255" s="231">
        <v>270</v>
      </c>
      <c r="C255" s="232" t="s">
        <v>1057</v>
      </c>
      <c r="D255" s="233" t="s">
        <v>252</v>
      </c>
      <c r="E255" s="234" t="s">
        <v>3813</v>
      </c>
      <c r="F255" s="235">
        <v>250</v>
      </c>
      <c r="G255" s="236">
        <v>58994812</v>
      </c>
      <c r="H255" s="237">
        <v>189</v>
      </c>
      <c r="I255" s="238">
        <v>186</v>
      </c>
      <c r="J255" s="239">
        <v>73334879</v>
      </c>
      <c r="K255" s="240">
        <v>439</v>
      </c>
      <c r="L255" s="241">
        <v>436</v>
      </c>
      <c r="M255" s="236">
        <v>4045737</v>
      </c>
      <c r="N255" s="237">
        <v>291</v>
      </c>
      <c r="O255" s="238">
        <v>286</v>
      </c>
      <c r="P255" s="239">
        <v>17569669</v>
      </c>
      <c r="Q255" s="240">
        <v>306</v>
      </c>
      <c r="R255" s="241">
        <v>302</v>
      </c>
      <c r="S255" s="236">
        <v>40043190</v>
      </c>
      <c r="T255" s="237">
        <v>212</v>
      </c>
      <c r="U255" s="238">
        <v>212</v>
      </c>
      <c r="V255" s="239">
        <v>3209674</v>
      </c>
      <c r="W255" s="240">
        <v>276</v>
      </c>
      <c r="X255" s="241">
        <v>275</v>
      </c>
      <c r="Y255" s="236">
        <v>7708</v>
      </c>
      <c r="Z255" s="237">
        <v>473</v>
      </c>
      <c r="AA255" s="238">
        <v>468</v>
      </c>
      <c r="AB255" s="239">
        <v>52</v>
      </c>
      <c r="AC255" s="242">
        <v>351</v>
      </c>
      <c r="AD255" s="234">
        <v>0</v>
      </c>
      <c r="AE255" s="243">
        <v>100</v>
      </c>
      <c r="AF255" s="244">
        <v>0</v>
      </c>
    </row>
    <row r="256" spans="1:32" s="3" customFormat="1" ht="18.75" customHeight="1">
      <c r="A256" s="230">
        <v>254</v>
      </c>
      <c r="B256" s="231" t="s">
        <v>3813</v>
      </c>
      <c r="C256" s="268" t="s">
        <v>3813</v>
      </c>
      <c r="D256" s="233" t="s">
        <v>252</v>
      </c>
      <c r="E256" s="234" t="s">
        <v>3813</v>
      </c>
      <c r="F256" s="235">
        <v>251</v>
      </c>
      <c r="G256" s="263" t="s">
        <v>3813</v>
      </c>
      <c r="H256" s="237">
        <v>303</v>
      </c>
      <c r="I256" s="238">
        <v>299</v>
      </c>
      <c r="J256" s="264" t="s">
        <v>3813</v>
      </c>
      <c r="K256" s="240">
        <v>247</v>
      </c>
      <c r="L256" s="241">
        <v>244</v>
      </c>
      <c r="M256" s="263" t="s">
        <v>3813</v>
      </c>
      <c r="N256" s="237">
        <v>332</v>
      </c>
      <c r="O256" s="238">
        <v>327</v>
      </c>
      <c r="P256" s="264" t="s">
        <v>3813</v>
      </c>
      <c r="Q256" s="240">
        <v>376</v>
      </c>
      <c r="R256" s="241">
        <v>372</v>
      </c>
      <c r="S256" s="263" t="s">
        <v>3813</v>
      </c>
      <c r="T256" s="237">
        <v>146</v>
      </c>
      <c r="U256" s="238">
        <v>146</v>
      </c>
      <c r="V256" s="264" t="s">
        <v>3813</v>
      </c>
      <c r="W256" s="240">
        <v>286</v>
      </c>
      <c r="X256" s="241">
        <v>285</v>
      </c>
      <c r="Y256" s="263" t="s">
        <v>3813</v>
      </c>
      <c r="Z256" s="237">
        <v>399</v>
      </c>
      <c r="AA256" s="238">
        <v>394</v>
      </c>
      <c r="AB256" s="264" t="s">
        <v>3813</v>
      </c>
      <c r="AC256" s="242">
        <v>356</v>
      </c>
      <c r="AD256" s="234">
        <v>0</v>
      </c>
      <c r="AE256" s="243">
        <v>0.01</v>
      </c>
      <c r="AF256" s="244">
        <v>99.99</v>
      </c>
    </row>
    <row r="257" spans="1:32" s="3" customFormat="1" ht="18.75" customHeight="1">
      <c r="A257" s="45">
        <v>255</v>
      </c>
      <c r="B257" s="46">
        <v>297</v>
      </c>
      <c r="C257" s="47" t="s">
        <v>372</v>
      </c>
      <c r="D257" s="48" t="s">
        <v>713</v>
      </c>
      <c r="E257" s="49" t="s">
        <v>3813</v>
      </c>
      <c r="F257" s="50">
        <v>252</v>
      </c>
      <c r="G257" s="51">
        <v>58921289</v>
      </c>
      <c r="H257" s="52">
        <v>199</v>
      </c>
      <c r="I257" s="53">
        <v>196</v>
      </c>
      <c r="J257" s="54">
        <v>72370250</v>
      </c>
      <c r="K257" s="55">
        <v>360</v>
      </c>
      <c r="L257" s="56">
        <v>357</v>
      </c>
      <c r="M257" s="51">
        <v>7302209</v>
      </c>
      <c r="N257" s="52">
        <v>406</v>
      </c>
      <c r="O257" s="53">
        <v>401</v>
      </c>
      <c r="P257" s="54">
        <v>10167615</v>
      </c>
      <c r="Q257" s="55">
        <v>239</v>
      </c>
      <c r="R257" s="56">
        <v>235</v>
      </c>
      <c r="S257" s="51">
        <v>49433661</v>
      </c>
      <c r="T257" s="52">
        <v>437</v>
      </c>
      <c r="U257" s="53">
        <v>436</v>
      </c>
      <c r="V257" s="54">
        <v>78593</v>
      </c>
      <c r="W257" s="55">
        <v>153</v>
      </c>
      <c r="X257" s="56">
        <v>152</v>
      </c>
      <c r="Y257" s="51">
        <v>20774</v>
      </c>
      <c r="Z257" s="52">
        <v>270</v>
      </c>
      <c r="AA257" s="53">
        <v>265</v>
      </c>
      <c r="AB257" s="54">
        <v>265</v>
      </c>
      <c r="AC257" s="95">
        <v>311</v>
      </c>
      <c r="AD257" s="49">
        <v>0</v>
      </c>
      <c r="AE257" s="57">
        <v>100</v>
      </c>
      <c r="AF257" s="58">
        <v>0</v>
      </c>
    </row>
    <row r="258" spans="1:32" s="3" customFormat="1" ht="18.75" customHeight="1">
      <c r="A258" s="215">
        <v>256</v>
      </c>
      <c r="B258" s="216" t="s">
        <v>3813</v>
      </c>
      <c r="C258" s="217" t="s">
        <v>373</v>
      </c>
      <c r="D258" s="218" t="s">
        <v>252</v>
      </c>
      <c r="E258" s="219" t="s">
        <v>3813</v>
      </c>
      <c r="F258" s="220">
        <v>253</v>
      </c>
      <c r="G258" s="221">
        <v>58829064</v>
      </c>
      <c r="H258" s="222">
        <v>310</v>
      </c>
      <c r="I258" s="223">
        <v>306</v>
      </c>
      <c r="J258" s="224">
        <v>59856813</v>
      </c>
      <c r="K258" s="225">
        <v>312</v>
      </c>
      <c r="L258" s="226">
        <v>309</v>
      </c>
      <c r="M258" s="221">
        <v>9178745</v>
      </c>
      <c r="N258" s="222">
        <v>380</v>
      </c>
      <c r="O258" s="223">
        <v>375</v>
      </c>
      <c r="P258" s="224">
        <v>11501994</v>
      </c>
      <c r="Q258" s="225">
        <v>314</v>
      </c>
      <c r="R258" s="226">
        <v>310</v>
      </c>
      <c r="S258" s="221">
        <v>38819668</v>
      </c>
      <c r="T258" s="222">
        <v>418</v>
      </c>
      <c r="U258" s="223">
        <v>417</v>
      </c>
      <c r="V258" s="224">
        <v>240725</v>
      </c>
      <c r="W258" s="225">
        <v>333</v>
      </c>
      <c r="X258" s="226">
        <v>332</v>
      </c>
      <c r="Y258" s="221">
        <v>3044</v>
      </c>
      <c r="Z258" s="222">
        <v>57</v>
      </c>
      <c r="AA258" s="223">
        <v>55</v>
      </c>
      <c r="AB258" s="224">
        <v>730</v>
      </c>
      <c r="AC258" s="227">
        <v>321</v>
      </c>
      <c r="AD258" s="219">
        <v>0</v>
      </c>
      <c r="AE258" s="228">
        <v>100</v>
      </c>
      <c r="AF258" s="229">
        <v>0</v>
      </c>
    </row>
    <row r="259" spans="1:32" s="3" customFormat="1" ht="18.75" customHeight="1">
      <c r="A259" s="29">
        <v>257</v>
      </c>
      <c r="B259" s="30">
        <v>277</v>
      </c>
      <c r="C259" s="31" t="s">
        <v>374</v>
      </c>
      <c r="D259" s="32" t="s">
        <v>9</v>
      </c>
      <c r="E259" s="42" t="s">
        <v>3813</v>
      </c>
      <c r="F259" s="44">
        <v>254</v>
      </c>
      <c r="G259" s="35">
        <v>58788499</v>
      </c>
      <c r="H259" s="36">
        <v>307</v>
      </c>
      <c r="I259" s="37">
        <v>303</v>
      </c>
      <c r="J259" s="38">
        <v>60188115</v>
      </c>
      <c r="K259" s="39">
        <v>340</v>
      </c>
      <c r="L259" s="40">
        <v>337</v>
      </c>
      <c r="M259" s="35">
        <v>7926899</v>
      </c>
      <c r="N259" s="36">
        <v>274</v>
      </c>
      <c r="O259" s="37">
        <v>269</v>
      </c>
      <c r="P259" s="38">
        <v>19092828</v>
      </c>
      <c r="Q259" s="39">
        <v>212</v>
      </c>
      <c r="R259" s="40">
        <v>208</v>
      </c>
      <c r="S259" s="35">
        <v>55008640</v>
      </c>
      <c r="T259" s="36">
        <v>452</v>
      </c>
      <c r="U259" s="37">
        <v>450</v>
      </c>
      <c r="V259" s="38">
        <v>-548624</v>
      </c>
      <c r="W259" s="39">
        <v>41</v>
      </c>
      <c r="X259" s="40">
        <v>41</v>
      </c>
      <c r="Y259" s="35">
        <v>43532</v>
      </c>
      <c r="Z259" s="36">
        <v>210</v>
      </c>
      <c r="AA259" s="37">
        <v>207</v>
      </c>
      <c r="AB259" s="38">
        <v>335</v>
      </c>
      <c r="AC259" s="94">
        <v>381</v>
      </c>
      <c r="AD259" s="42">
        <v>0</v>
      </c>
      <c r="AE259" s="34">
        <v>100</v>
      </c>
      <c r="AF259" s="43">
        <v>0</v>
      </c>
    </row>
    <row r="260" spans="1:32" s="3" customFormat="1" ht="18.75" customHeight="1">
      <c r="A260" s="29">
        <v>258</v>
      </c>
      <c r="B260" s="30">
        <v>269</v>
      </c>
      <c r="C260" s="31" t="s">
        <v>375</v>
      </c>
      <c r="D260" s="32" t="s">
        <v>376</v>
      </c>
      <c r="E260" s="42" t="s">
        <v>3813</v>
      </c>
      <c r="F260" s="44">
        <v>255</v>
      </c>
      <c r="G260" s="35">
        <v>58379960</v>
      </c>
      <c r="H260" s="36">
        <v>304</v>
      </c>
      <c r="I260" s="37">
        <v>300</v>
      </c>
      <c r="J260" s="38">
        <v>60541675</v>
      </c>
      <c r="K260" s="39">
        <v>226</v>
      </c>
      <c r="L260" s="40">
        <v>223</v>
      </c>
      <c r="M260" s="35">
        <v>12927490</v>
      </c>
      <c r="N260" s="36">
        <v>264</v>
      </c>
      <c r="O260" s="37">
        <v>259</v>
      </c>
      <c r="P260" s="38">
        <v>19728127</v>
      </c>
      <c r="Q260" s="39">
        <v>101</v>
      </c>
      <c r="R260" s="40">
        <v>99</v>
      </c>
      <c r="S260" s="35">
        <v>86188647</v>
      </c>
      <c r="T260" s="36">
        <v>270</v>
      </c>
      <c r="U260" s="37">
        <v>269</v>
      </c>
      <c r="V260" s="38">
        <v>2219150</v>
      </c>
      <c r="W260" s="39">
        <v>253</v>
      </c>
      <c r="X260" s="40">
        <v>252</v>
      </c>
      <c r="Y260" s="35">
        <v>9159</v>
      </c>
      <c r="Z260" s="36">
        <v>78</v>
      </c>
      <c r="AA260" s="37">
        <v>76</v>
      </c>
      <c r="AB260" s="38">
        <v>651</v>
      </c>
      <c r="AC260" s="94">
        <v>332</v>
      </c>
      <c r="AD260" s="42">
        <v>0</v>
      </c>
      <c r="AE260" s="34">
        <v>100</v>
      </c>
      <c r="AF260" s="43">
        <v>0</v>
      </c>
    </row>
    <row r="261" spans="1:32" s="3" customFormat="1" ht="18.75" customHeight="1">
      <c r="A261" s="29">
        <v>259</v>
      </c>
      <c r="B261" s="30">
        <v>244</v>
      </c>
      <c r="C261" s="31" t="s">
        <v>377</v>
      </c>
      <c r="D261" s="32" t="s">
        <v>3782</v>
      </c>
      <c r="E261" s="42" t="s">
        <v>3813</v>
      </c>
      <c r="F261" s="44">
        <v>256</v>
      </c>
      <c r="G261" s="35">
        <v>58210258</v>
      </c>
      <c r="H261" s="36">
        <v>196</v>
      </c>
      <c r="I261" s="37">
        <v>193</v>
      </c>
      <c r="J261" s="38">
        <v>72512782</v>
      </c>
      <c r="K261" s="39">
        <v>460</v>
      </c>
      <c r="L261" s="40">
        <v>457</v>
      </c>
      <c r="M261" s="35">
        <v>2949053</v>
      </c>
      <c r="N261" s="36">
        <v>48</v>
      </c>
      <c r="O261" s="37">
        <v>46</v>
      </c>
      <c r="P261" s="38">
        <v>66570313</v>
      </c>
      <c r="Q261" s="39">
        <v>54</v>
      </c>
      <c r="R261" s="40">
        <v>53</v>
      </c>
      <c r="S261" s="35">
        <v>111759448</v>
      </c>
      <c r="T261" s="36">
        <v>481</v>
      </c>
      <c r="U261" s="37">
        <v>479</v>
      </c>
      <c r="V261" s="38">
        <v>-5621953</v>
      </c>
      <c r="W261" s="39">
        <v>343</v>
      </c>
      <c r="X261" s="40">
        <v>342</v>
      </c>
      <c r="Y261" s="35">
        <v>2426</v>
      </c>
      <c r="Z261" s="36">
        <v>288</v>
      </c>
      <c r="AA261" s="37">
        <v>283</v>
      </c>
      <c r="AB261" s="38">
        <v>247</v>
      </c>
      <c r="AC261" s="94">
        <v>352</v>
      </c>
      <c r="AD261" s="42">
        <v>0</v>
      </c>
      <c r="AE261" s="34">
        <v>100</v>
      </c>
      <c r="AF261" s="43">
        <v>0</v>
      </c>
    </row>
    <row r="262" spans="1:32" s="3" customFormat="1" ht="18.75" customHeight="1">
      <c r="A262" s="45">
        <v>260</v>
      </c>
      <c r="B262" s="46">
        <v>148</v>
      </c>
      <c r="C262" s="47" t="s">
        <v>4107</v>
      </c>
      <c r="D262" s="48" t="s">
        <v>1647</v>
      </c>
      <c r="E262" s="49" t="s">
        <v>3813</v>
      </c>
      <c r="F262" s="50">
        <v>257</v>
      </c>
      <c r="G262" s="51">
        <v>58201528</v>
      </c>
      <c r="H262" s="52">
        <v>323</v>
      </c>
      <c r="I262" s="53">
        <v>319</v>
      </c>
      <c r="J262" s="54">
        <v>58740604</v>
      </c>
      <c r="K262" s="55">
        <v>174</v>
      </c>
      <c r="L262" s="56">
        <v>171</v>
      </c>
      <c r="M262" s="51">
        <v>15449878</v>
      </c>
      <c r="N262" s="52">
        <v>192</v>
      </c>
      <c r="O262" s="53">
        <v>188</v>
      </c>
      <c r="P262" s="54">
        <v>26883540</v>
      </c>
      <c r="Q262" s="55">
        <v>244</v>
      </c>
      <c r="R262" s="56">
        <v>240</v>
      </c>
      <c r="S262" s="51">
        <v>48657281</v>
      </c>
      <c r="T262" s="52">
        <v>132</v>
      </c>
      <c r="U262" s="53">
        <v>132</v>
      </c>
      <c r="V262" s="54">
        <v>5441569</v>
      </c>
      <c r="W262" s="55">
        <v>215</v>
      </c>
      <c r="X262" s="56">
        <v>214</v>
      </c>
      <c r="Y262" s="51">
        <v>13049</v>
      </c>
      <c r="Z262" s="52">
        <v>243</v>
      </c>
      <c r="AA262" s="53">
        <v>239</v>
      </c>
      <c r="AB262" s="54">
        <v>300</v>
      </c>
      <c r="AC262" s="95">
        <v>356</v>
      </c>
      <c r="AD262" s="49">
        <v>0</v>
      </c>
      <c r="AE262" s="57">
        <v>100</v>
      </c>
      <c r="AF262" s="58">
        <v>0</v>
      </c>
    </row>
    <row r="263" spans="1:32" s="3" customFormat="1" ht="18.75" customHeight="1">
      <c r="A263" s="215">
        <v>261</v>
      </c>
      <c r="B263" s="216" t="s">
        <v>3813</v>
      </c>
      <c r="C263" s="217" t="s">
        <v>4108</v>
      </c>
      <c r="D263" s="218" t="s">
        <v>252</v>
      </c>
      <c r="E263" s="219" t="s">
        <v>3813</v>
      </c>
      <c r="F263" s="220">
        <v>258</v>
      </c>
      <c r="G263" s="221">
        <v>58187993</v>
      </c>
      <c r="H263" s="222">
        <v>234</v>
      </c>
      <c r="I263" s="223">
        <v>231</v>
      </c>
      <c r="J263" s="224">
        <v>67627326</v>
      </c>
      <c r="K263" s="225">
        <v>221</v>
      </c>
      <c r="L263" s="226">
        <v>218</v>
      </c>
      <c r="M263" s="221">
        <v>13079545</v>
      </c>
      <c r="N263" s="222">
        <v>90</v>
      </c>
      <c r="O263" s="223">
        <v>87</v>
      </c>
      <c r="P263" s="224">
        <v>46299122</v>
      </c>
      <c r="Q263" s="225">
        <v>171</v>
      </c>
      <c r="R263" s="226">
        <v>168</v>
      </c>
      <c r="S263" s="221">
        <v>65705836</v>
      </c>
      <c r="T263" s="222">
        <v>159</v>
      </c>
      <c r="U263" s="223">
        <v>159</v>
      </c>
      <c r="V263" s="224">
        <v>4409790</v>
      </c>
      <c r="W263" s="225">
        <v>295</v>
      </c>
      <c r="X263" s="226">
        <v>294</v>
      </c>
      <c r="Y263" s="221">
        <v>6173</v>
      </c>
      <c r="Z263" s="222">
        <v>432</v>
      </c>
      <c r="AA263" s="223">
        <v>427</v>
      </c>
      <c r="AB263" s="224">
        <v>100</v>
      </c>
      <c r="AC263" s="227">
        <v>356</v>
      </c>
      <c r="AD263" s="219">
        <v>0</v>
      </c>
      <c r="AE263" s="228">
        <v>100</v>
      </c>
      <c r="AF263" s="229">
        <v>0</v>
      </c>
    </row>
    <row r="264" spans="1:32" s="3" customFormat="1" ht="18.75" customHeight="1">
      <c r="A264" s="29">
        <v>262</v>
      </c>
      <c r="B264" s="30">
        <v>110</v>
      </c>
      <c r="C264" s="31" t="s">
        <v>4109</v>
      </c>
      <c r="D264" s="32" t="s">
        <v>1685</v>
      </c>
      <c r="E264" s="42" t="s">
        <v>3813</v>
      </c>
      <c r="F264" s="44">
        <v>259</v>
      </c>
      <c r="G264" s="35">
        <v>58177758</v>
      </c>
      <c r="H264" s="36">
        <v>247</v>
      </c>
      <c r="I264" s="37">
        <v>244</v>
      </c>
      <c r="J264" s="38">
        <v>66476959</v>
      </c>
      <c r="K264" s="39">
        <v>173</v>
      </c>
      <c r="L264" s="40">
        <v>170</v>
      </c>
      <c r="M264" s="35">
        <v>15519882</v>
      </c>
      <c r="N264" s="36">
        <v>177</v>
      </c>
      <c r="O264" s="37">
        <v>173</v>
      </c>
      <c r="P264" s="38">
        <v>28698453</v>
      </c>
      <c r="Q264" s="39">
        <v>95</v>
      </c>
      <c r="R264" s="40">
        <v>93</v>
      </c>
      <c r="S264" s="35">
        <v>88408085</v>
      </c>
      <c r="T264" s="36">
        <v>189</v>
      </c>
      <c r="U264" s="37">
        <v>189</v>
      </c>
      <c r="V264" s="38">
        <v>3673932</v>
      </c>
      <c r="W264" s="39">
        <v>187</v>
      </c>
      <c r="X264" s="40">
        <v>186</v>
      </c>
      <c r="Y264" s="35">
        <v>16440</v>
      </c>
      <c r="Z264" s="36">
        <v>64</v>
      </c>
      <c r="AA264" s="37">
        <v>62</v>
      </c>
      <c r="AB264" s="38">
        <v>698</v>
      </c>
      <c r="AC264" s="94">
        <v>332</v>
      </c>
      <c r="AD264" s="42">
        <v>0</v>
      </c>
      <c r="AE264" s="34">
        <v>100</v>
      </c>
      <c r="AF264" s="43">
        <v>0</v>
      </c>
    </row>
    <row r="265" spans="1:32" s="3" customFormat="1" ht="18.75" customHeight="1">
      <c r="A265" s="29">
        <v>263</v>
      </c>
      <c r="B265" s="30" t="s">
        <v>3813</v>
      </c>
      <c r="C265" s="31" t="s">
        <v>4110</v>
      </c>
      <c r="D265" s="32" t="s">
        <v>263</v>
      </c>
      <c r="E265" s="42" t="s">
        <v>3813</v>
      </c>
      <c r="F265" s="44">
        <v>260</v>
      </c>
      <c r="G265" s="35">
        <v>58139577</v>
      </c>
      <c r="H265" s="36">
        <v>326</v>
      </c>
      <c r="I265" s="37">
        <v>322</v>
      </c>
      <c r="J265" s="38">
        <v>58490311</v>
      </c>
      <c r="K265" s="39">
        <v>296</v>
      </c>
      <c r="L265" s="40">
        <v>293</v>
      </c>
      <c r="M265" s="35">
        <v>9840548</v>
      </c>
      <c r="N265" s="36">
        <v>209</v>
      </c>
      <c r="O265" s="37">
        <v>205</v>
      </c>
      <c r="P265" s="38">
        <v>24595304</v>
      </c>
      <c r="Q265" s="39">
        <v>362</v>
      </c>
      <c r="R265" s="40">
        <v>358</v>
      </c>
      <c r="S265" s="35">
        <v>33474645</v>
      </c>
      <c r="T265" s="36">
        <v>184</v>
      </c>
      <c r="U265" s="37">
        <v>184</v>
      </c>
      <c r="V265" s="38">
        <v>3828949</v>
      </c>
      <c r="W265" s="39">
        <v>130</v>
      </c>
      <c r="X265" s="40">
        <v>129</v>
      </c>
      <c r="Y265" s="35">
        <v>24330</v>
      </c>
      <c r="Z265" s="36">
        <v>170</v>
      </c>
      <c r="AA265" s="37">
        <v>168</v>
      </c>
      <c r="AB265" s="38">
        <v>407</v>
      </c>
      <c r="AC265" s="94">
        <v>355</v>
      </c>
      <c r="AD265" s="42">
        <v>0</v>
      </c>
      <c r="AE265" s="34">
        <v>100</v>
      </c>
      <c r="AF265" s="43">
        <v>0</v>
      </c>
    </row>
    <row r="266" spans="1:32" s="3" customFormat="1" ht="18.75" customHeight="1">
      <c r="A266" s="230">
        <v>264</v>
      </c>
      <c r="B266" s="231">
        <v>263</v>
      </c>
      <c r="C266" s="232" t="s">
        <v>2222</v>
      </c>
      <c r="D266" s="233" t="s">
        <v>252</v>
      </c>
      <c r="E266" s="234" t="s">
        <v>3813</v>
      </c>
      <c r="F266" s="235">
        <v>261</v>
      </c>
      <c r="G266" s="236">
        <v>58096276</v>
      </c>
      <c r="H266" s="237">
        <v>315</v>
      </c>
      <c r="I266" s="238">
        <v>311</v>
      </c>
      <c r="J266" s="239">
        <v>59395261</v>
      </c>
      <c r="K266" s="240">
        <v>111</v>
      </c>
      <c r="L266" s="241">
        <v>110</v>
      </c>
      <c r="M266" s="236">
        <v>19554165</v>
      </c>
      <c r="N266" s="237">
        <v>20</v>
      </c>
      <c r="O266" s="238">
        <v>20</v>
      </c>
      <c r="P266" s="239">
        <v>91590444</v>
      </c>
      <c r="Q266" s="240">
        <v>44</v>
      </c>
      <c r="R266" s="241">
        <v>44</v>
      </c>
      <c r="S266" s="236">
        <v>119122423</v>
      </c>
      <c r="T266" s="237">
        <v>153</v>
      </c>
      <c r="U266" s="238">
        <v>153</v>
      </c>
      <c r="V266" s="239">
        <v>4614251</v>
      </c>
      <c r="W266" s="240" t="s">
        <v>3813</v>
      </c>
      <c r="X266" s="241" t="s">
        <v>3813</v>
      </c>
      <c r="Y266" s="263" t="s">
        <v>3813</v>
      </c>
      <c r="Z266" s="237">
        <v>8</v>
      </c>
      <c r="AA266" s="238">
        <v>7</v>
      </c>
      <c r="AB266" s="239">
        <v>1333</v>
      </c>
      <c r="AC266" s="242">
        <v>321</v>
      </c>
      <c r="AD266" s="234">
        <v>0</v>
      </c>
      <c r="AE266" s="243">
        <v>100</v>
      </c>
      <c r="AF266" s="244">
        <v>0</v>
      </c>
    </row>
    <row r="267" spans="1:32" s="3" customFormat="1" ht="18.75" customHeight="1">
      <c r="A267" s="45">
        <v>265</v>
      </c>
      <c r="B267" s="46">
        <v>186</v>
      </c>
      <c r="C267" s="47" t="s">
        <v>2223</v>
      </c>
      <c r="D267" s="48" t="s">
        <v>3779</v>
      </c>
      <c r="E267" s="49" t="s">
        <v>3813</v>
      </c>
      <c r="F267" s="50">
        <v>262</v>
      </c>
      <c r="G267" s="51">
        <v>57872625</v>
      </c>
      <c r="H267" s="52">
        <v>314</v>
      </c>
      <c r="I267" s="53">
        <v>310</v>
      </c>
      <c r="J267" s="54">
        <v>59404372</v>
      </c>
      <c r="K267" s="55">
        <v>300</v>
      </c>
      <c r="L267" s="56">
        <v>297</v>
      </c>
      <c r="M267" s="51">
        <v>9741070</v>
      </c>
      <c r="N267" s="52">
        <v>437</v>
      </c>
      <c r="O267" s="53">
        <v>432</v>
      </c>
      <c r="P267" s="54">
        <v>8388899</v>
      </c>
      <c r="Q267" s="55">
        <v>447</v>
      </c>
      <c r="R267" s="56">
        <v>442</v>
      </c>
      <c r="S267" s="51">
        <v>23245035</v>
      </c>
      <c r="T267" s="52">
        <v>408</v>
      </c>
      <c r="U267" s="53">
        <v>407</v>
      </c>
      <c r="V267" s="54">
        <v>320153</v>
      </c>
      <c r="W267" s="55">
        <v>57</v>
      </c>
      <c r="X267" s="56">
        <v>56</v>
      </c>
      <c r="Y267" s="51">
        <v>38336</v>
      </c>
      <c r="Z267" s="52">
        <v>244</v>
      </c>
      <c r="AA267" s="53">
        <v>240</v>
      </c>
      <c r="AB267" s="54">
        <v>296</v>
      </c>
      <c r="AC267" s="95">
        <v>384</v>
      </c>
      <c r="AD267" s="49">
        <v>0</v>
      </c>
      <c r="AE267" s="57">
        <v>50</v>
      </c>
      <c r="AF267" s="58">
        <v>50</v>
      </c>
    </row>
    <row r="268" spans="1:32" s="3" customFormat="1" ht="18.75" customHeight="1">
      <c r="A268" s="215">
        <v>266</v>
      </c>
      <c r="B268" s="216">
        <v>402</v>
      </c>
      <c r="C268" s="217" t="s">
        <v>2224</v>
      </c>
      <c r="D268" s="218" t="s">
        <v>252</v>
      </c>
      <c r="E268" s="269" t="s">
        <v>3813</v>
      </c>
      <c r="F268" s="228">
        <v>263</v>
      </c>
      <c r="G268" s="221">
        <v>57750000</v>
      </c>
      <c r="H268" s="222">
        <v>132</v>
      </c>
      <c r="I268" s="223">
        <v>129</v>
      </c>
      <c r="J268" s="224">
        <v>82478518</v>
      </c>
      <c r="K268" s="225">
        <v>103</v>
      </c>
      <c r="L268" s="226">
        <v>102</v>
      </c>
      <c r="M268" s="221">
        <v>20408496</v>
      </c>
      <c r="N268" s="222">
        <v>145</v>
      </c>
      <c r="O268" s="223">
        <v>142</v>
      </c>
      <c r="P268" s="224">
        <v>34386193</v>
      </c>
      <c r="Q268" s="225">
        <v>131</v>
      </c>
      <c r="R268" s="226">
        <v>128</v>
      </c>
      <c r="S268" s="221">
        <v>77002870</v>
      </c>
      <c r="T268" s="222">
        <v>108</v>
      </c>
      <c r="U268" s="223">
        <v>108</v>
      </c>
      <c r="V268" s="224">
        <v>6308397</v>
      </c>
      <c r="W268" s="225" t="s">
        <v>3813</v>
      </c>
      <c r="X268" s="226" t="s">
        <v>3813</v>
      </c>
      <c r="Y268" s="262" t="s">
        <v>3813</v>
      </c>
      <c r="Z268" s="222">
        <v>90</v>
      </c>
      <c r="AA268" s="223">
        <v>88</v>
      </c>
      <c r="AB268" s="224">
        <v>607</v>
      </c>
      <c r="AC268" s="227">
        <v>324</v>
      </c>
      <c r="AD268" s="219">
        <v>0</v>
      </c>
      <c r="AE268" s="228">
        <v>100</v>
      </c>
      <c r="AF268" s="229">
        <v>0</v>
      </c>
    </row>
    <row r="269" spans="1:32" s="3" customFormat="1" ht="18.75" customHeight="1">
      <c r="A269" s="29">
        <v>267</v>
      </c>
      <c r="B269" s="30">
        <v>192</v>
      </c>
      <c r="C269" s="31" t="s">
        <v>2225</v>
      </c>
      <c r="D269" s="32" t="s">
        <v>2850</v>
      </c>
      <c r="E269" s="42">
        <v>4</v>
      </c>
      <c r="F269" s="44" t="s">
        <v>3813</v>
      </c>
      <c r="G269" s="35">
        <v>57667571</v>
      </c>
      <c r="H269" s="36">
        <v>14</v>
      </c>
      <c r="I269" s="37">
        <v>1</v>
      </c>
      <c r="J269" s="38">
        <v>131060838</v>
      </c>
      <c r="K269" s="39">
        <v>153</v>
      </c>
      <c r="L269" s="40">
        <v>3</v>
      </c>
      <c r="M269" s="35">
        <v>16591427</v>
      </c>
      <c r="N269" s="36">
        <v>21</v>
      </c>
      <c r="O269" s="37">
        <v>1</v>
      </c>
      <c r="P269" s="38">
        <v>91135001</v>
      </c>
      <c r="Q269" s="39">
        <v>52</v>
      </c>
      <c r="R269" s="40">
        <v>1</v>
      </c>
      <c r="S269" s="35">
        <v>112023083</v>
      </c>
      <c r="T269" s="36">
        <v>500</v>
      </c>
      <c r="U269" s="37">
        <v>5</v>
      </c>
      <c r="V269" s="38">
        <v>-145464434</v>
      </c>
      <c r="W269" s="39" t="s">
        <v>3813</v>
      </c>
      <c r="X269" s="40" t="s">
        <v>3813</v>
      </c>
      <c r="Y269" s="41" t="s">
        <v>3813</v>
      </c>
      <c r="Z269" s="36">
        <v>1</v>
      </c>
      <c r="AA269" s="37">
        <v>1</v>
      </c>
      <c r="AB269" s="38">
        <v>3905</v>
      </c>
      <c r="AC269" s="94">
        <v>210</v>
      </c>
      <c r="AD269" s="42">
        <v>100</v>
      </c>
      <c r="AE269" s="34">
        <v>0</v>
      </c>
      <c r="AF269" s="43">
        <v>0</v>
      </c>
    </row>
    <row r="270" spans="1:32" s="3" customFormat="1" ht="18.75" customHeight="1">
      <c r="A270" s="29">
        <v>268</v>
      </c>
      <c r="B270" s="30">
        <v>195</v>
      </c>
      <c r="C270" s="31" t="s">
        <v>2226</v>
      </c>
      <c r="D270" s="32" t="s">
        <v>233</v>
      </c>
      <c r="E270" s="42" t="s">
        <v>3813</v>
      </c>
      <c r="F270" s="44">
        <v>264</v>
      </c>
      <c r="G270" s="35">
        <v>57632529</v>
      </c>
      <c r="H270" s="36">
        <v>330</v>
      </c>
      <c r="I270" s="37">
        <v>326</v>
      </c>
      <c r="J270" s="38">
        <v>58187002</v>
      </c>
      <c r="K270" s="39">
        <v>333</v>
      </c>
      <c r="L270" s="40">
        <v>330</v>
      </c>
      <c r="M270" s="35">
        <v>8189023</v>
      </c>
      <c r="N270" s="36">
        <v>109</v>
      </c>
      <c r="O270" s="37">
        <v>106</v>
      </c>
      <c r="P270" s="38">
        <v>41658633</v>
      </c>
      <c r="Q270" s="39">
        <v>116</v>
      </c>
      <c r="R270" s="40">
        <v>114</v>
      </c>
      <c r="S270" s="35">
        <v>79503002</v>
      </c>
      <c r="T270" s="36">
        <v>244</v>
      </c>
      <c r="U270" s="37">
        <v>243</v>
      </c>
      <c r="V270" s="38">
        <v>2638087</v>
      </c>
      <c r="W270" s="39">
        <v>84</v>
      </c>
      <c r="X270" s="40">
        <v>83</v>
      </c>
      <c r="Y270" s="35">
        <v>33400</v>
      </c>
      <c r="Z270" s="36">
        <v>109</v>
      </c>
      <c r="AA270" s="37">
        <v>107</v>
      </c>
      <c r="AB270" s="38">
        <v>531</v>
      </c>
      <c r="AC270" s="94">
        <v>321</v>
      </c>
      <c r="AD270" s="42">
        <v>0</v>
      </c>
      <c r="AE270" s="34">
        <v>100</v>
      </c>
      <c r="AF270" s="43">
        <v>0</v>
      </c>
    </row>
    <row r="271" spans="1:32" s="3" customFormat="1" ht="18.75" customHeight="1">
      <c r="A271" s="230">
        <v>269</v>
      </c>
      <c r="B271" s="231" t="s">
        <v>3813</v>
      </c>
      <c r="C271" s="232" t="s">
        <v>1114</v>
      </c>
      <c r="D271" s="233" t="s">
        <v>252</v>
      </c>
      <c r="E271" s="267" t="s">
        <v>3813</v>
      </c>
      <c r="F271" s="243">
        <v>265</v>
      </c>
      <c r="G271" s="236">
        <v>57573724</v>
      </c>
      <c r="H271" s="237">
        <v>327</v>
      </c>
      <c r="I271" s="238">
        <v>323</v>
      </c>
      <c r="J271" s="239">
        <v>58456866</v>
      </c>
      <c r="K271" s="240">
        <v>193</v>
      </c>
      <c r="L271" s="241">
        <v>190</v>
      </c>
      <c r="M271" s="236">
        <v>14260231</v>
      </c>
      <c r="N271" s="237">
        <v>197</v>
      </c>
      <c r="O271" s="238">
        <v>193</v>
      </c>
      <c r="P271" s="239">
        <v>26532137</v>
      </c>
      <c r="Q271" s="240">
        <v>295</v>
      </c>
      <c r="R271" s="241">
        <v>291</v>
      </c>
      <c r="S271" s="236">
        <v>41672764</v>
      </c>
      <c r="T271" s="237">
        <v>164</v>
      </c>
      <c r="U271" s="238">
        <v>164</v>
      </c>
      <c r="V271" s="239">
        <v>4228701</v>
      </c>
      <c r="W271" s="240">
        <v>319</v>
      </c>
      <c r="X271" s="241">
        <v>318</v>
      </c>
      <c r="Y271" s="236">
        <v>4120</v>
      </c>
      <c r="Z271" s="237">
        <v>223</v>
      </c>
      <c r="AA271" s="238">
        <v>220</v>
      </c>
      <c r="AB271" s="239">
        <v>320</v>
      </c>
      <c r="AC271" s="242">
        <v>382</v>
      </c>
      <c r="AD271" s="234">
        <v>0</v>
      </c>
      <c r="AE271" s="243">
        <v>100</v>
      </c>
      <c r="AF271" s="244">
        <v>0</v>
      </c>
    </row>
    <row r="272" spans="1:32" s="3" customFormat="1" ht="18.75" customHeight="1">
      <c r="A272" s="45">
        <v>270</v>
      </c>
      <c r="B272" s="46" t="s">
        <v>3813</v>
      </c>
      <c r="C272" s="47" t="s">
        <v>1115</v>
      </c>
      <c r="D272" s="48" t="s">
        <v>9</v>
      </c>
      <c r="E272" s="49" t="s">
        <v>3813</v>
      </c>
      <c r="F272" s="50">
        <v>266</v>
      </c>
      <c r="G272" s="51">
        <v>57549678</v>
      </c>
      <c r="H272" s="52">
        <v>123</v>
      </c>
      <c r="I272" s="53">
        <v>120</v>
      </c>
      <c r="J272" s="54">
        <v>84267419</v>
      </c>
      <c r="K272" s="55">
        <v>35</v>
      </c>
      <c r="L272" s="56">
        <v>35</v>
      </c>
      <c r="M272" s="51">
        <v>28999332</v>
      </c>
      <c r="N272" s="52">
        <v>189</v>
      </c>
      <c r="O272" s="53">
        <v>185</v>
      </c>
      <c r="P272" s="54">
        <v>27022342</v>
      </c>
      <c r="Q272" s="55">
        <v>8</v>
      </c>
      <c r="R272" s="56">
        <v>8</v>
      </c>
      <c r="S272" s="51">
        <v>245323339</v>
      </c>
      <c r="T272" s="52">
        <v>68</v>
      </c>
      <c r="U272" s="53">
        <v>68</v>
      </c>
      <c r="V272" s="54">
        <v>8757543</v>
      </c>
      <c r="W272" s="55" t="s">
        <v>3813</v>
      </c>
      <c r="X272" s="56" t="s">
        <v>3813</v>
      </c>
      <c r="Y272" s="62" t="s">
        <v>3813</v>
      </c>
      <c r="Z272" s="52">
        <v>79</v>
      </c>
      <c r="AA272" s="53">
        <v>77</v>
      </c>
      <c r="AB272" s="54">
        <v>650</v>
      </c>
      <c r="AC272" s="95">
        <v>210</v>
      </c>
      <c r="AD272" s="49">
        <v>0</v>
      </c>
      <c r="AE272" s="57">
        <v>100</v>
      </c>
      <c r="AF272" s="58">
        <v>0</v>
      </c>
    </row>
    <row r="273" spans="1:32" s="3" customFormat="1" ht="18.75" customHeight="1">
      <c r="A273" s="15">
        <v>271</v>
      </c>
      <c r="B273" s="16" t="s">
        <v>3813</v>
      </c>
      <c r="C273" s="17" t="s">
        <v>1116</v>
      </c>
      <c r="D273" s="18" t="s">
        <v>9</v>
      </c>
      <c r="E273" s="19" t="s">
        <v>3813</v>
      </c>
      <c r="F273" s="20">
        <v>267</v>
      </c>
      <c r="G273" s="21">
        <v>57255736</v>
      </c>
      <c r="H273" s="22">
        <v>316</v>
      </c>
      <c r="I273" s="23">
        <v>312</v>
      </c>
      <c r="J273" s="24">
        <v>59134571</v>
      </c>
      <c r="K273" s="25">
        <v>169</v>
      </c>
      <c r="L273" s="26">
        <v>166</v>
      </c>
      <c r="M273" s="21">
        <v>15646612</v>
      </c>
      <c r="N273" s="22">
        <v>108</v>
      </c>
      <c r="O273" s="23">
        <v>105</v>
      </c>
      <c r="P273" s="24">
        <v>41719971</v>
      </c>
      <c r="Q273" s="25">
        <v>201</v>
      </c>
      <c r="R273" s="26">
        <v>197</v>
      </c>
      <c r="S273" s="21">
        <v>57274757</v>
      </c>
      <c r="T273" s="22">
        <v>152</v>
      </c>
      <c r="U273" s="23">
        <v>152</v>
      </c>
      <c r="V273" s="24">
        <v>4646676</v>
      </c>
      <c r="W273" s="25">
        <v>327</v>
      </c>
      <c r="X273" s="26">
        <v>326</v>
      </c>
      <c r="Y273" s="21">
        <v>3560</v>
      </c>
      <c r="Z273" s="22">
        <v>264</v>
      </c>
      <c r="AA273" s="23">
        <v>259</v>
      </c>
      <c r="AB273" s="24">
        <v>270</v>
      </c>
      <c r="AC273" s="93">
        <v>371</v>
      </c>
      <c r="AD273" s="19">
        <v>0</v>
      </c>
      <c r="AE273" s="27">
        <v>100</v>
      </c>
      <c r="AF273" s="28">
        <v>0</v>
      </c>
    </row>
    <row r="274" spans="1:32" s="3" customFormat="1" ht="18.75" customHeight="1">
      <c r="A274" s="230">
        <v>272</v>
      </c>
      <c r="B274" s="231">
        <v>181</v>
      </c>
      <c r="C274" s="232" t="s">
        <v>1117</v>
      </c>
      <c r="D274" s="233" t="s">
        <v>252</v>
      </c>
      <c r="E274" s="234" t="s">
        <v>3813</v>
      </c>
      <c r="F274" s="235">
        <v>268</v>
      </c>
      <c r="G274" s="236">
        <v>57207488</v>
      </c>
      <c r="H274" s="237">
        <v>305</v>
      </c>
      <c r="I274" s="238">
        <v>301</v>
      </c>
      <c r="J274" s="239">
        <v>60340844</v>
      </c>
      <c r="K274" s="240">
        <v>430</v>
      </c>
      <c r="L274" s="241">
        <v>427</v>
      </c>
      <c r="M274" s="236">
        <v>4456586</v>
      </c>
      <c r="N274" s="237">
        <v>184</v>
      </c>
      <c r="O274" s="238">
        <v>180</v>
      </c>
      <c r="P274" s="239">
        <v>27851832</v>
      </c>
      <c r="Q274" s="240">
        <v>272</v>
      </c>
      <c r="R274" s="241">
        <v>268</v>
      </c>
      <c r="S274" s="236">
        <v>44783856</v>
      </c>
      <c r="T274" s="237">
        <v>396</v>
      </c>
      <c r="U274" s="238">
        <v>395</v>
      </c>
      <c r="V274" s="239">
        <v>504310</v>
      </c>
      <c r="W274" s="240">
        <v>59</v>
      </c>
      <c r="X274" s="241">
        <v>58</v>
      </c>
      <c r="Y274" s="236">
        <v>38238</v>
      </c>
      <c r="Z274" s="237">
        <v>159</v>
      </c>
      <c r="AA274" s="238">
        <v>157</v>
      </c>
      <c r="AB274" s="239">
        <v>416</v>
      </c>
      <c r="AC274" s="242">
        <v>322</v>
      </c>
      <c r="AD274" s="234">
        <v>0</v>
      </c>
      <c r="AE274" s="243">
        <v>100</v>
      </c>
      <c r="AF274" s="244">
        <v>0</v>
      </c>
    </row>
    <row r="275" spans="1:32" s="3" customFormat="1" ht="18.75" customHeight="1">
      <c r="A275" s="230">
        <v>273</v>
      </c>
      <c r="B275" s="231">
        <v>349</v>
      </c>
      <c r="C275" s="232" t="s">
        <v>1118</v>
      </c>
      <c r="D275" s="233" t="s">
        <v>252</v>
      </c>
      <c r="E275" s="234" t="s">
        <v>3813</v>
      </c>
      <c r="F275" s="235">
        <v>269</v>
      </c>
      <c r="G275" s="236">
        <v>57144524</v>
      </c>
      <c r="H275" s="237">
        <v>230</v>
      </c>
      <c r="I275" s="238">
        <v>227</v>
      </c>
      <c r="J275" s="239">
        <v>67925606</v>
      </c>
      <c r="K275" s="240">
        <v>67</v>
      </c>
      <c r="L275" s="241">
        <v>67</v>
      </c>
      <c r="M275" s="236">
        <v>23382456</v>
      </c>
      <c r="N275" s="237">
        <v>143</v>
      </c>
      <c r="O275" s="238">
        <v>140</v>
      </c>
      <c r="P275" s="239">
        <v>34537922</v>
      </c>
      <c r="Q275" s="240">
        <v>59</v>
      </c>
      <c r="R275" s="241">
        <v>58</v>
      </c>
      <c r="S275" s="236">
        <v>108619954</v>
      </c>
      <c r="T275" s="237">
        <v>127</v>
      </c>
      <c r="U275" s="238">
        <v>127</v>
      </c>
      <c r="V275" s="239">
        <v>5601800</v>
      </c>
      <c r="W275" s="240">
        <v>175</v>
      </c>
      <c r="X275" s="241">
        <v>174</v>
      </c>
      <c r="Y275" s="236">
        <v>18010</v>
      </c>
      <c r="Z275" s="237">
        <v>117</v>
      </c>
      <c r="AA275" s="238">
        <v>115</v>
      </c>
      <c r="AB275" s="239">
        <v>503</v>
      </c>
      <c r="AC275" s="242">
        <v>361</v>
      </c>
      <c r="AD275" s="234">
        <v>0</v>
      </c>
      <c r="AE275" s="243">
        <v>100</v>
      </c>
      <c r="AF275" s="244">
        <v>0</v>
      </c>
    </row>
    <row r="276" spans="1:32" s="3" customFormat="1" ht="18.75" customHeight="1">
      <c r="A276" s="29">
        <v>274</v>
      </c>
      <c r="B276" s="30">
        <v>232</v>
      </c>
      <c r="C276" s="31" t="s">
        <v>1119</v>
      </c>
      <c r="D276" s="32" t="s">
        <v>3772</v>
      </c>
      <c r="E276" s="42" t="s">
        <v>3813</v>
      </c>
      <c r="F276" s="44">
        <v>270</v>
      </c>
      <c r="G276" s="35">
        <v>57081186</v>
      </c>
      <c r="H276" s="36">
        <v>336</v>
      </c>
      <c r="I276" s="37">
        <v>332</v>
      </c>
      <c r="J276" s="38">
        <v>57280355</v>
      </c>
      <c r="K276" s="39">
        <v>225</v>
      </c>
      <c r="L276" s="40">
        <v>222</v>
      </c>
      <c r="M276" s="35">
        <v>12991841</v>
      </c>
      <c r="N276" s="36">
        <v>347</v>
      </c>
      <c r="O276" s="37">
        <v>342</v>
      </c>
      <c r="P276" s="38">
        <v>13999038</v>
      </c>
      <c r="Q276" s="39">
        <v>291</v>
      </c>
      <c r="R276" s="40">
        <v>287</v>
      </c>
      <c r="S276" s="35">
        <v>42266469</v>
      </c>
      <c r="T276" s="36">
        <v>166</v>
      </c>
      <c r="U276" s="37">
        <v>166</v>
      </c>
      <c r="V276" s="38">
        <v>4162859</v>
      </c>
      <c r="W276" s="39">
        <v>44</v>
      </c>
      <c r="X276" s="40">
        <v>44</v>
      </c>
      <c r="Y276" s="35">
        <v>42414</v>
      </c>
      <c r="Z276" s="36">
        <v>32</v>
      </c>
      <c r="AA276" s="37">
        <v>30</v>
      </c>
      <c r="AB276" s="38">
        <v>929</v>
      </c>
      <c r="AC276" s="94">
        <v>321</v>
      </c>
      <c r="AD276" s="42">
        <v>0</v>
      </c>
      <c r="AE276" s="34">
        <v>100</v>
      </c>
      <c r="AF276" s="43">
        <v>0</v>
      </c>
    </row>
    <row r="277" spans="1:32" s="3" customFormat="1" ht="18.75" customHeight="1">
      <c r="A277" s="245">
        <v>275</v>
      </c>
      <c r="B277" s="246">
        <v>282</v>
      </c>
      <c r="C277" s="247" t="s">
        <v>1120</v>
      </c>
      <c r="D277" s="248" t="s">
        <v>252</v>
      </c>
      <c r="E277" s="249" t="s">
        <v>3813</v>
      </c>
      <c r="F277" s="250">
        <v>271</v>
      </c>
      <c r="G277" s="251">
        <v>57060933</v>
      </c>
      <c r="H277" s="252">
        <v>313</v>
      </c>
      <c r="I277" s="253">
        <v>309</v>
      </c>
      <c r="J277" s="254">
        <v>59649642</v>
      </c>
      <c r="K277" s="255">
        <v>451</v>
      </c>
      <c r="L277" s="256">
        <v>448</v>
      </c>
      <c r="M277" s="251">
        <v>3289883</v>
      </c>
      <c r="N277" s="252">
        <v>344</v>
      </c>
      <c r="O277" s="253">
        <v>339</v>
      </c>
      <c r="P277" s="254">
        <v>14113815</v>
      </c>
      <c r="Q277" s="255">
        <v>365</v>
      </c>
      <c r="R277" s="256">
        <v>361</v>
      </c>
      <c r="S277" s="251">
        <v>32880785</v>
      </c>
      <c r="T277" s="252">
        <v>359</v>
      </c>
      <c r="U277" s="253">
        <v>358</v>
      </c>
      <c r="V277" s="254">
        <v>884981</v>
      </c>
      <c r="W277" s="255">
        <v>202</v>
      </c>
      <c r="X277" s="256">
        <v>201</v>
      </c>
      <c r="Y277" s="251">
        <v>15053</v>
      </c>
      <c r="Z277" s="252">
        <v>493</v>
      </c>
      <c r="AA277" s="253">
        <v>488</v>
      </c>
      <c r="AB277" s="254">
        <v>37</v>
      </c>
      <c r="AC277" s="258">
        <v>351</v>
      </c>
      <c r="AD277" s="249">
        <v>0</v>
      </c>
      <c r="AE277" s="259">
        <v>100</v>
      </c>
      <c r="AF277" s="260">
        <v>0</v>
      </c>
    </row>
    <row r="278" spans="1:32" s="3" customFormat="1" ht="18.75" customHeight="1">
      <c r="A278" s="215">
        <v>276</v>
      </c>
      <c r="B278" s="216">
        <v>496</v>
      </c>
      <c r="C278" s="217" t="s">
        <v>1121</v>
      </c>
      <c r="D278" s="218" t="s">
        <v>252</v>
      </c>
      <c r="E278" s="219" t="s">
        <v>3813</v>
      </c>
      <c r="F278" s="220">
        <v>272</v>
      </c>
      <c r="G278" s="221">
        <v>56974413</v>
      </c>
      <c r="H278" s="222">
        <v>319</v>
      </c>
      <c r="I278" s="223">
        <v>315</v>
      </c>
      <c r="J278" s="224">
        <v>59044018</v>
      </c>
      <c r="K278" s="225">
        <v>306</v>
      </c>
      <c r="L278" s="226">
        <v>303</v>
      </c>
      <c r="M278" s="221">
        <v>9438917</v>
      </c>
      <c r="N278" s="222">
        <v>417</v>
      </c>
      <c r="O278" s="223">
        <v>412</v>
      </c>
      <c r="P278" s="224">
        <v>9468773</v>
      </c>
      <c r="Q278" s="225">
        <v>330</v>
      </c>
      <c r="R278" s="226">
        <v>326</v>
      </c>
      <c r="S278" s="221">
        <v>37508293</v>
      </c>
      <c r="T278" s="222">
        <v>308</v>
      </c>
      <c r="U278" s="223">
        <v>307</v>
      </c>
      <c r="V278" s="224">
        <v>1463273</v>
      </c>
      <c r="W278" s="225">
        <v>203</v>
      </c>
      <c r="X278" s="226">
        <v>202</v>
      </c>
      <c r="Y278" s="221">
        <v>14898</v>
      </c>
      <c r="Z278" s="222">
        <v>196</v>
      </c>
      <c r="AA278" s="223">
        <v>193</v>
      </c>
      <c r="AB278" s="224">
        <v>351</v>
      </c>
      <c r="AC278" s="227">
        <v>383</v>
      </c>
      <c r="AD278" s="219">
        <v>0</v>
      </c>
      <c r="AE278" s="228">
        <v>0</v>
      </c>
      <c r="AF278" s="229">
        <v>100</v>
      </c>
    </row>
    <row r="279" spans="1:32" s="3" customFormat="1" ht="18.75" customHeight="1">
      <c r="A279" s="29">
        <v>277</v>
      </c>
      <c r="B279" s="30">
        <v>368</v>
      </c>
      <c r="C279" s="31" t="s">
        <v>1122</v>
      </c>
      <c r="D279" s="32" t="s">
        <v>1993</v>
      </c>
      <c r="E279" s="42" t="s">
        <v>3813</v>
      </c>
      <c r="F279" s="44">
        <v>273</v>
      </c>
      <c r="G279" s="35">
        <v>56861229</v>
      </c>
      <c r="H279" s="36">
        <v>225</v>
      </c>
      <c r="I279" s="37">
        <v>222</v>
      </c>
      <c r="J279" s="38">
        <v>68293758</v>
      </c>
      <c r="K279" s="39">
        <v>293</v>
      </c>
      <c r="L279" s="40">
        <v>290</v>
      </c>
      <c r="M279" s="35">
        <v>9917842</v>
      </c>
      <c r="N279" s="36">
        <v>169</v>
      </c>
      <c r="O279" s="37">
        <v>165</v>
      </c>
      <c r="P279" s="38">
        <v>30534404</v>
      </c>
      <c r="Q279" s="39">
        <v>60</v>
      </c>
      <c r="R279" s="40">
        <v>59</v>
      </c>
      <c r="S279" s="35">
        <v>108444558</v>
      </c>
      <c r="T279" s="36">
        <v>433</v>
      </c>
      <c r="U279" s="37">
        <v>432</v>
      </c>
      <c r="V279" s="38">
        <v>128659</v>
      </c>
      <c r="W279" s="39">
        <v>242</v>
      </c>
      <c r="X279" s="40">
        <v>241</v>
      </c>
      <c r="Y279" s="35">
        <v>10381</v>
      </c>
      <c r="Z279" s="36">
        <v>280</v>
      </c>
      <c r="AA279" s="37">
        <v>275</v>
      </c>
      <c r="AB279" s="38">
        <v>254</v>
      </c>
      <c r="AC279" s="94">
        <v>356</v>
      </c>
      <c r="AD279" s="42">
        <v>0</v>
      </c>
      <c r="AE279" s="34">
        <v>100</v>
      </c>
      <c r="AF279" s="43">
        <v>0</v>
      </c>
    </row>
    <row r="280" spans="1:32" s="3" customFormat="1" ht="18.75" customHeight="1">
      <c r="A280" s="29">
        <v>278</v>
      </c>
      <c r="B280" s="30" t="s">
        <v>3813</v>
      </c>
      <c r="C280" s="31" t="s">
        <v>235</v>
      </c>
      <c r="D280" s="32" t="s">
        <v>1647</v>
      </c>
      <c r="E280" s="42" t="s">
        <v>3813</v>
      </c>
      <c r="F280" s="44">
        <v>274</v>
      </c>
      <c r="G280" s="35">
        <v>56529299</v>
      </c>
      <c r="H280" s="36">
        <v>322</v>
      </c>
      <c r="I280" s="37">
        <v>318</v>
      </c>
      <c r="J280" s="38">
        <v>58765786</v>
      </c>
      <c r="K280" s="39">
        <v>435</v>
      </c>
      <c r="L280" s="40">
        <v>432</v>
      </c>
      <c r="M280" s="35">
        <v>4369702</v>
      </c>
      <c r="N280" s="36">
        <v>472</v>
      </c>
      <c r="O280" s="37">
        <v>467</v>
      </c>
      <c r="P280" s="38">
        <v>4601838</v>
      </c>
      <c r="Q280" s="39">
        <v>467</v>
      </c>
      <c r="R280" s="40">
        <v>462</v>
      </c>
      <c r="S280" s="35">
        <v>19843213</v>
      </c>
      <c r="T280" s="36">
        <v>246</v>
      </c>
      <c r="U280" s="37">
        <v>245</v>
      </c>
      <c r="V280" s="38">
        <v>2569866</v>
      </c>
      <c r="W280" s="39">
        <v>216</v>
      </c>
      <c r="X280" s="40">
        <v>215</v>
      </c>
      <c r="Y280" s="35">
        <v>12801</v>
      </c>
      <c r="Z280" s="36">
        <v>431</v>
      </c>
      <c r="AA280" s="37">
        <v>426</v>
      </c>
      <c r="AB280" s="38">
        <v>100</v>
      </c>
      <c r="AC280" s="94">
        <v>371</v>
      </c>
      <c r="AD280" s="42">
        <v>0</v>
      </c>
      <c r="AE280" s="34">
        <v>100</v>
      </c>
      <c r="AF280" s="43">
        <v>0</v>
      </c>
    </row>
    <row r="281" spans="1:32" s="3" customFormat="1" ht="18.75" customHeight="1">
      <c r="A281" s="29">
        <v>279</v>
      </c>
      <c r="B281" s="30">
        <v>375</v>
      </c>
      <c r="C281" s="31" t="s">
        <v>236</v>
      </c>
      <c r="D281" s="32" t="s">
        <v>237</v>
      </c>
      <c r="E281" s="42" t="s">
        <v>3813</v>
      </c>
      <c r="F281" s="44">
        <v>275</v>
      </c>
      <c r="G281" s="35">
        <v>56247815</v>
      </c>
      <c r="H281" s="36">
        <v>243</v>
      </c>
      <c r="I281" s="37">
        <v>240</v>
      </c>
      <c r="J281" s="38">
        <v>67160796</v>
      </c>
      <c r="K281" s="39">
        <v>317</v>
      </c>
      <c r="L281" s="40">
        <v>314</v>
      </c>
      <c r="M281" s="35">
        <v>9121738</v>
      </c>
      <c r="N281" s="36">
        <v>383</v>
      </c>
      <c r="O281" s="37">
        <v>378</v>
      </c>
      <c r="P281" s="38">
        <v>11432166</v>
      </c>
      <c r="Q281" s="39">
        <v>484</v>
      </c>
      <c r="R281" s="40">
        <v>479</v>
      </c>
      <c r="S281" s="35">
        <v>16951793</v>
      </c>
      <c r="T281" s="36">
        <v>245</v>
      </c>
      <c r="U281" s="37">
        <v>244</v>
      </c>
      <c r="V281" s="38">
        <v>2633865</v>
      </c>
      <c r="W281" s="39">
        <v>379</v>
      </c>
      <c r="X281" s="40">
        <v>378</v>
      </c>
      <c r="Y281" s="35">
        <v>970</v>
      </c>
      <c r="Z281" s="36">
        <v>429</v>
      </c>
      <c r="AA281" s="37">
        <v>424</v>
      </c>
      <c r="AB281" s="38">
        <v>105</v>
      </c>
      <c r="AC281" s="94">
        <v>371</v>
      </c>
      <c r="AD281" s="42">
        <v>0</v>
      </c>
      <c r="AE281" s="34">
        <v>100</v>
      </c>
      <c r="AF281" s="43">
        <v>0</v>
      </c>
    </row>
    <row r="282" spans="1:32" s="3" customFormat="1" ht="18.75" customHeight="1">
      <c r="A282" s="45">
        <v>280</v>
      </c>
      <c r="B282" s="46">
        <v>180</v>
      </c>
      <c r="C282" s="47" t="s">
        <v>238</v>
      </c>
      <c r="D282" s="48" t="s">
        <v>4</v>
      </c>
      <c r="E282" s="49" t="s">
        <v>3813</v>
      </c>
      <c r="F282" s="50">
        <v>276</v>
      </c>
      <c r="G282" s="51">
        <v>56209368</v>
      </c>
      <c r="H282" s="52">
        <v>340</v>
      </c>
      <c r="I282" s="53">
        <v>336</v>
      </c>
      <c r="J282" s="54">
        <v>56209368</v>
      </c>
      <c r="K282" s="55">
        <v>480</v>
      </c>
      <c r="L282" s="56">
        <v>476</v>
      </c>
      <c r="M282" s="51">
        <v>1318629</v>
      </c>
      <c r="N282" s="52">
        <v>477</v>
      </c>
      <c r="O282" s="53">
        <v>472</v>
      </c>
      <c r="P282" s="54">
        <v>4184575</v>
      </c>
      <c r="Q282" s="55">
        <v>445</v>
      </c>
      <c r="R282" s="56">
        <v>440</v>
      </c>
      <c r="S282" s="51">
        <v>23612929</v>
      </c>
      <c r="T282" s="52">
        <v>400</v>
      </c>
      <c r="U282" s="53">
        <v>399</v>
      </c>
      <c r="V282" s="54">
        <v>484372</v>
      </c>
      <c r="W282" s="55" t="s">
        <v>3813</v>
      </c>
      <c r="X282" s="56" t="s">
        <v>3813</v>
      </c>
      <c r="Y282" s="62" t="s">
        <v>3813</v>
      </c>
      <c r="Z282" s="52">
        <v>495</v>
      </c>
      <c r="AA282" s="53">
        <v>490</v>
      </c>
      <c r="AB282" s="54">
        <v>31</v>
      </c>
      <c r="AC282" s="95">
        <v>311</v>
      </c>
      <c r="AD282" s="49">
        <v>0</v>
      </c>
      <c r="AE282" s="57">
        <v>100</v>
      </c>
      <c r="AF282" s="58">
        <v>0</v>
      </c>
    </row>
    <row r="283" spans="1:32" s="3" customFormat="1" ht="18.75" customHeight="1">
      <c r="A283" s="215">
        <v>281</v>
      </c>
      <c r="B283" s="216" t="s">
        <v>3813</v>
      </c>
      <c r="C283" s="217" t="s">
        <v>239</v>
      </c>
      <c r="D283" s="218" t="s">
        <v>252</v>
      </c>
      <c r="E283" s="219" t="s">
        <v>3813</v>
      </c>
      <c r="F283" s="220">
        <v>277</v>
      </c>
      <c r="G283" s="221">
        <v>56192283</v>
      </c>
      <c r="H283" s="222">
        <v>318</v>
      </c>
      <c r="I283" s="223">
        <v>314</v>
      </c>
      <c r="J283" s="224">
        <v>59090879</v>
      </c>
      <c r="K283" s="225">
        <v>139</v>
      </c>
      <c r="L283" s="226">
        <v>137</v>
      </c>
      <c r="M283" s="221">
        <v>17438397</v>
      </c>
      <c r="N283" s="222">
        <v>365</v>
      </c>
      <c r="O283" s="223">
        <v>360</v>
      </c>
      <c r="P283" s="224">
        <v>12595242</v>
      </c>
      <c r="Q283" s="225">
        <v>243</v>
      </c>
      <c r="R283" s="226">
        <v>239</v>
      </c>
      <c r="S283" s="221">
        <v>48749692</v>
      </c>
      <c r="T283" s="222">
        <v>266</v>
      </c>
      <c r="U283" s="223">
        <v>265</v>
      </c>
      <c r="V283" s="224">
        <v>2296523</v>
      </c>
      <c r="W283" s="225">
        <v>311</v>
      </c>
      <c r="X283" s="226">
        <v>310</v>
      </c>
      <c r="Y283" s="221">
        <v>4408</v>
      </c>
      <c r="Z283" s="222">
        <v>141</v>
      </c>
      <c r="AA283" s="223">
        <v>139</v>
      </c>
      <c r="AB283" s="224">
        <v>444</v>
      </c>
      <c r="AC283" s="227">
        <v>384</v>
      </c>
      <c r="AD283" s="219">
        <v>0</v>
      </c>
      <c r="AE283" s="228">
        <v>100</v>
      </c>
      <c r="AF283" s="229">
        <v>0</v>
      </c>
    </row>
    <row r="284" spans="1:32" s="3" customFormat="1" ht="18.75" customHeight="1">
      <c r="A284" s="29">
        <v>282</v>
      </c>
      <c r="B284" s="30">
        <v>295</v>
      </c>
      <c r="C284" s="31" t="s">
        <v>240</v>
      </c>
      <c r="D284" s="32" t="s">
        <v>899</v>
      </c>
      <c r="E284" s="33" t="s">
        <v>3813</v>
      </c>
      <c r="F284" s="34">
        <v>278</v>
      </c>
      <c r="G284" s="35">
        <v>56189953</v>
      </c>
      <c r="H284" s="36">
        <v>41</v>
      </c>
      <c r="I284" s="37">
        <v>40</v>
      </c>
      <c r="J284" s="38">
        <v>100555672</v>
      </c>
      <c r="K284" s="39" t="s">
        <v>3813</v>
      </c>
      <c r="L284" s="40" t="s">
        <v>3813</v>
      </c>
      <c r="M284" s="41" t="s">
        <v>3813</v>
      </c>
      <c r="N284" s="36">
        <v>300</v>
      </c>
      <c r="O284" s="37">
        <v>295</v>
      </c>
      <c r="P284" s="38">
        <v>16900221</v>
      </c>
      <c r="Q284" s="39">
        <v>338</v>
      </c>
      <c r="R284" s="40">
        <v>334</v>
      </c>
      <c r="S284" s="35">
        <v>36380354</v>
      </c>
      <c r="T284" s="36" t="s">
        <v>3813</v>
      </c>
      <c r="U284" s="37" t="s">
        <v>3813</v>
      </c>
      <c r="V284" s="59" t="s">
        <v>3813</v>
      </c>
      <c r="W284" s="39">
        <v>340</v>
      </c>
      <c r="X284" s="40">
        <v>339</v>
      </c>
      <c r="Y284" s="35">
        <v>2750</v>
      </c>
      <c r="Z284" s="36">
        <v>273</v>
      </c>
      <c r="AA284" s="37">
        <v>268</v>
      </c>
      <c r="AB284" s="38">
        <v>260</v>
      </c>
      <c r="AC284" s="94">
        <v>311</v>
      </c>
      <c r="AD284" s="42">
        <v>0</v>
      </c>
      <c r="AE284" s="34">
        <v>100</v>
      </c>
      <c r="AF284" s="43">
        <v>0</v>
      </c>
    </row>
    <row r="285" spans="1:32" s="3" customFormat="1" ht="18.75" customHeight="1">
      <c r="A285" s="230">
        <v>283</v>
      </c>
      <c r="B285" s="231" t="s">
        <v>3813</v>
      </c>
      <c r="C285" s="232" t="s">
        <v>241</v>
      </c>
      <c r="D285" s="233" t="s">
        <v>252</v>
      </c>
      <c r="E285" s="234" t="s">
        <v>3813</v>
      </c>
      <c r="F285" s="235">
        <v>279</v>
      </c>
      <c r="G285" s="236">
        <v>56128285</v>
      </c>
      <c r="H285" s="237">
        <v>339</v>
      </c>
      <c r="I285" s="238">
        <v>335</v>
      </c>
      <c r="J285" s="239">
        <v>56536124</v>
      </c>
      <c r="K285" s="240">
        <v>330</v>
      </c>
      <c r="L285" s="241">
        <v>327</v>
      </c>
      <c r="M285" s="236">
        <v>8383226</v>
      </c>
      <c r="N285" s="237">
        <v>296</v>
      </c>
      <c r="O285" s="238">
        <v>291</v>
      </c>
      <c r="P285" s="239">
        <v>17287720</v>
      </c>
      <c r="Q285" s="240">
        <v>392</v>
      </c>
      <c r="R285" s="241">
        <v>388</v>
      </c>
      <c r="S285" s="236">
        <v>29146497</v>
      </c>
      <c r="T285" s="237">
        <v>194</v>
      </c>
      <c r="U285" s="238">
        <v>194</v>
      </c>
      <c r="V285" s="239">
        <v>3593804</v>
      </c>
      <c r="W285" s="240">
        <v>99</v>
      </c>
      <c r="X285" s="241">
        <v>98</v>
      </c>
      <c r="Y285" s="236">
        <v>30681</v>
      </c>
      <c r="Z285" s="237">
        <v>324</v>
      </c>
      <c r="AA285" s="238">
        <v>319</v>
      </c>
      <c r="AB285" s="239">
        <v>210</v>
      </c>
      <c r="AC285" s="242">
        <v>372</v>
      </c>
      <c r="AD285" s="234">
        <v>0</v>
      </c>
      <c r="AE285" s="243">
        <v>100</v>
      </c>
      <c r="AF285" s="244">
        <v>0</v>
      </c>
    </row>
    <row r="286" spans="1:32" s="3" customFormat="1" ht="18.75" customHeight="1">
      <c r="A286" s="230">
        <v>284</v>
      </c>
      <c r="B286" s="231">
        <v>191</v>
      </c>
      <c r="C286" s="232" t="s">
        <v>242</v>
      </c>
      <c r="D286" s="233" t="s">
        <v>252</v>
      </c>
      <c r="E286" s="234" t="s">
        <v>3813</v>
      </c>
      <c r="F286" s="235">
        <v>280</v>
      </c>
      <c r="G286" s="236">
        <v>56072137</v>
      </c>
      <c r="H286" s="237">
        <v>337</v>
      </c>
      <c r="I286" s="238">
        <v>333</v>
      </c>
      <c r="J286" s="239">
        <v>57144546</v>
      </c>
      <c r="K286" s="240">
        <v>348</v>
      </c>
      <c r="L286" s="241">
        <v>345</v>
      </c>
      <c r="M286" s="236">
        <v>7674516</v>
      </c>
      <c r="N286" s="237">
        <v>152</v>
      </c>
      <c r="O286" s="238">
        <v>149</v>
      </c>
      <c r="P286" s="239">
        <v>32910659</v>
      </c>
      <c r="Q286" s="240">
        <v>278</v>
      </c>
      <c r="R286" s="241">
        <v>274</v>
      </c>
      <c r="S286" s="236">
        <v>43909740</v>
      </c>
      <c r="T286" s="237">
        <v>394</v>
      </c>
      <c r="U286" s="238">
        <v>393</v>
      </c>
      <c r="V286" s="239">
        <v>517429</v>
      </c>
      <c r="W286" s="240">
        <v>25</v>
      </c>
      <c r="X286" s="241">
        <v>25</v>
      </c>
      <c r="Y286" s="236">
        <v>49316</v>
      </c>
      <c r="Z286" s="237">
        <v>72</v>
      </c>
      <c r="AA286" s="238">
        <v>70</v>
      </c>
      <c r="AB286" s="239">
        <v>663</v>
      </c>
      <c r="AC286" s="242">
        <v>321</v>
      </c>
      <c r="AD286" s="234">
        <v>0</v>
      </c>
      <c r="AE286" s="243">
        <v>100</v>
      </c>
      <c r="AF286" s="244">
        <v>0</v>
      </c>
    </row>
    <row r="287" spans="1:32" s="3" customFormat="1" ht="18.75" customHeight="1">
      <c r="A287" s="45">
        <v>285</v>
      </c>
      <c r="B287" s="46">
        <v>326</v>
      </c>
      <c r="C287" s="47" t="s">
        <v>243</v>
      </c>
      <c r="D287" s="48" t="s">
        <v>1656</v>
      </c>
      <c r="E287" s="49" t="s">
        <v>3813</v>
      </c>
      <c r="F287" s="50">
        <v>281</v>
      </c>
      <c r="G287" s="51">
        <v>56055027</v>
      </c>
      <c r="H287" s="52">
        <v>334</v>
      </c>
      <c r="I287" s="53">
        <v>330</v>
      </c>
      <c r="J287" s="54">
        <v>57561573</v>
      </c>
      <c r="K287" s="55">
        <v>462</v>
      </c>
      <c r="L287" s="56">
        <v>459</v>
      </c>
      <c r="M287" s="51">
        <v>2557448</v>
      </c>
      <c r="N287" s="52">
        <v>371</v>
      </c>
      <c r="O287" s="53">
        <v>366</v>
      </c>
      <c r="P287" s="54">
        <v>12089272</v>
      </c>
      <c r="Q287" s="55">
        <v>435</v>
      </c>
      <c r="R287" s="56">
        <v>430</v>
      </c>
      <c r="S287" s="51">
        <v>24875073</v>
      </c>
      <c r="T287" s="52">
        <v>361</v>
      </c>
      <c r="U287" s="53">
        <v>360</v>
      </c>
      <c r="V287" s="54">
        <v>869644</v>
      </c>
      <c r="W287" s="55">
        <v>213</v>
      </c>
      <c r="X287" s="56">
        <v>212</v>
      </c>
      <c r="Y287" s="51">
        <v>13332</v>
      </c>
      <c r="Z287" s="52">
        <v>460</v>
      </c>
      <c r="AA287" s="53">
        <v>455</v>
      </c>
      <c r="AB287" s="54">
        <v>70</v>
      </c>
      <c r="AC287" s="95">
        <v>311</v>
      </c>
      <c r="AD287" s="49">
        <v>0</v>
      </c>
      <c r="AE287" s="57">
        <v>100</v>
      </c>
      <c r="AF287" s="58">
        <v>0</v>
      </c>
    </row>
    <row r="288" spans="1:32" s="3" customFormat="1" ht="18.75" customHeight="1">
      <c r="A288" s="15">
        <v>286</v>
      </c>
      <c r="B288" s="16">
        <v>108</v>
      </c>
      <c r="C288" s="17" t="s">
        <v>244</v>
      </c>
      <c r="D288" s="18" t="s">
        <v>3782</v>
      </c>
      <c r="E288" s="19" t="s">
        <v>3813</v>
      </c>
      <c r="F288" s="20">
        <v>282</v>
      </c>
      <c r="G288" s="21">
        <v>56002187</v>
      </c>
      <c r="H288" s="22">
        <v>261</v>
      </c>
      <c r="I288" s="23">
        <v>258</v>
      </c>
      <c r="J288" s="24">
        <v>64622783</v>
      </c>
      <c r="K288" s="25">
        <v>263</v>
      </c>
      <c r="L288" s="26">
        <v>260</v>
      </c>
      <c r="M288" s="21">
        <v>11376006</v>
      </c>
      <c r="N288" s="22">
        <v>346</v>
      </c>
      <c r="O288" s="23">
        <v>341</v>
      </c>
      <c r="P288" s="24">
        <v>14061927</v>
      </c>
      <c r="Q288" s="25">
        <v>323</v>
      </c>
      <c r="R288" s="26">
        <v>319</v>
      </c>
      <c r="S288" s="21">
        <v>38134478</v>
      </c>
      <c r="T288" s="22">
        <v>249</v>
      </c>
      <c r="U288" s="23">
        <v>248</v>
      </c>
      <c r="V288" s="24">
        <v>2503584</v>
      </c>
      <c r="W288" s="25">
        <v>116</v>
      </c>
      <c r="X288" s="26">
        <v>115</v>
      </c>
      <c r="Y288" s="21">
        <v>27737</v>
      </c>
      <c r="Z288" s="22">
        <v>309</v>
      </c>
      <c r="AA288" s="23">
        <v>304</v>
      </c>
      <c r="AB288" s="24">
        <v>229</v>
      </c>
      <c r="AC288" s="93">
        <v>384</v>
      </c>
      <c r="AD288" s="19">
        <v>0</v>
      </c>
      <c r="AE288" s="27">
        <v>51</v>
      </c>
      <c r="AF288" s="28">
        <v>49</v>
      </c>
    </row>
    <row r="289" spans="1:32" s="3" customFormat="1" ht="18.75" customHeight="1">
      <c r="A289" s="29">
        <v>287</v>
      </c>
      <c r="B289" s="30">
        <v>238</v>
      </c>
      <c r="C289" s="31" t="s">
        <v>245</v>
      </c>
      <c r="D289" s="32" t="s">
        <v>9</v>
      </c>
      <c r="E289" s="42" t="s">
        <v>3813</v>
      </c>
      <c r="F289" s="44">
        <v>283</v>
      </c>
      <c r="G289" s="35">
        <v>55974846</v>
      </c>
      <c r="H289" s="36">
        <v>331</v>
      </c>
      <c r="I289" s="37">
        <v>327</v>
      </c>
      <c r="J289" s="38">
        <v>57853190</v>
      </c>
      <c r="K289" s="39">
        <v>238</v>
      </c>
      <c r="L289" s="40">
        <v>235</v>
      </c>
      <c r="M289" s="35">
        <v>12611183</v>
      </c>
      <c r="N289" s="36">
        <v>43</v>
      </c>
      <c r="O289" s="37">
        <v>41</v>
      </c>
      <c r="P289" s="38">
        <v>71834931</v>
      </c>
      <c r="Q289" s="39">
        <v>56</v>
      </c>
      <c r="R289" s="40">
        <v>55</v>
      </c>
      <c r="S289" s="35">
        <v>109788503</v>
      </c>
      <c r="T289" s="36">
        <v>289</v>
      </c>
      <c r="U289" s="37">
        <v>288</v>
      </c>
      <c r="V289" s="38">
        <v>1759441</v>
      </c>
      <c r="W289" s="39">
        <v>308</v>
      </c>
      <c r="X289" s="40">
        <v>307</v>
      </c>
      <c r="Y289" s="35">
        <v>4457</v>
      </c>
      <c r="Z289" s="36">
        <v>201</v>
      </c>
      <c r="AA289" s="37">
        <v>198</v>
      </c>
      <c r="AB289" s="38">
        <v>346</v>
      </c>
      <c r="AC289" s="94">
        <v>321</v>
      </c>
      <c r="AD289" s="42">
        <v>0</v>
      </c>
      <c r="AE289" s="34">
        <v>100</v>
      </c>
      <c r="AF289" s="43">
        <v>0</v>
      </c>
    </row>
    <row r="290" spans="1:32" s="3" customFormat="1" ht="18.75" customHeight="1">
      <c r="A290" s="29">
        <v>288</v>
      </c>
      <c r="B290" s="30">
        <v>188</v>
      </c>
      <c r="C290" s="31" t="s">
        <v>2092</v>
      </c>
      <c r="D290" s="32" t="s">
        <v>3779</v>
      </c>
      <c r="E290" s="42" t="s">
        <v>3813</v>
      </c>
      <c r="F290" s="44">
        <v>284</v>
      </c>
      <c r="G290" s="35">
        <v>55675711</v>
      </c>
      <c r="H290" s="36">
        <v>345</v>
      </c>
      <c r="I290" s="37">
        <v>341</v>
      </c>
      <c r="J290" s="38">
        <v>55675711</v>
      </c>
      <c r="K290" s="39">
        <v>135</v>
      </c>
      <c r="L290" s="40">
        <v>133</v>
      </c>
      <c r="M290" s="35">
        <v>17556749</v>
      </c>
      <c r="N290" s="36">
        <v>62</v>
      </c>
      <c r="O290" s="37">
        <v>60</v>
      </c>
      <c r="P290" s="38">
        <v>58332206</v>
      </c>
      <c r="Q290" s="39">
        <v>177</v>
      </c>
      <c r="R290" s="40">
        <v>174</v>
      </c>
      <c r="S290" s="35">
        <v>63300183</v>
      </c>
      <c r="T290" s="36">
        <v>272</v>
      </c>
      <c r="U290" s="37">
        <v>271</v>
      </c>
      <c r="V290" s="38">
        <v>2204642</v>
      </c>
      <c r="W290" s="39">
        <v>307</v>
      </c>
      <c r="X290" s="40">
        <v>306</v>
      </c>
      <c r="Y290" s="35">
        <v>4553</v>
      </c>
      <c r="Z290" s="36">
        <v>166</v>
      </c>
      <c r="AA290" s="37">
        <v>164</v>
      </c>
      <c r="AB290" s="38">
        <v>412</v>
      </c>
      <c r="AC290" s="94">
        <v>321</v>
      </c>
      <c r="AD290" s="42">
        <v>0</v>
      </c>
      <c r="AE290" s="34">
        <v>100</v>
      </c>
      <c r="AF290" s="43">
        <v>0</v>
      </c>
    </row>
    <row r="291" spans="1:32" s="3" customFormat="1" ht="18.75" customHeight="1">
      <c r="A291" s="29">
        <v>289</v>
      </c>
      <c r="B291" s="30">
        <v>366</v>
      </c>
      <c r="C291" s="31" t="s">
        <v>2093</v>
      </c>
      <c r="D291" s="32" t="s">
        <v>3782</v>
      </c>
      <c r="E291" s="42" t="s">
        <v>3813</v>
      </c>
      <c r="F291" s="44">
        <v>285</v>
      </c>
      <c r="G291" s="35">
        <v>55529631</v>
      </c>
      <c r="H291" s="36">
        <v>335</v>
      </c>
      <c r="I291" s="37">
        <v>331</v>
      </c>
      <c r="J291" s="38">
        <v>57520515</v>
      </c>
      <c r="K291" s="39">
        <v>303</v>
      </c>
      <c r="L291" s="40">
        <v>300</v>
      </c>
      <c r="M291" s="35">
        <v>9608834</v>
      </c>
      <c r="N291" s="36">
        <v>311</v>
      </c>
      <c r="O291" s="37">
        <v>306</v>
      </c>
      <c r="P291" s="38">
        <v>15953316</v>
      </c>
      <c r="Q291" s="39">
        <v>434</v>
      </c>
      <c r="R291" s="40">
        <v>429</v>
      </c>
      <c r="S291" s="35">
        <v>24884992</v>
      </c>
      <c r="T291" s="36">
        <v>168</v>
      </c>
      <c r="U291" s="37">
        <v>168</v>
      </c>
      <c r="V291" s="38">
        <v>4121558</v>
      </c>
      <c r="W291" s="39">
        <v>37</v>
      </c>
      <c r="X291" s="40">
        <v>37</v>
      </c>
      <c r="Y291" s="35">
        <v>45160</v>
      </c>
      <c r="Z291" s="36">
        <v>300</v>
      </c>
      <c r="AA291" s="37">
        <v>295</v>
      </c>
      <c r="AB291" s="38">
        <v>241</v>
      </c>
      <c r="AC291" s="94">
        <v>322</v>
      </c>
      <c r="AD291" s="42">
        <v>0</v>
      </c>
      <c r="AE291" s="34">
        <v>100</v>
      </c>
      <c r="AF291" s="43">
        <v>0</v>
      </c>
    </row>
    <row r="292" spans="1:32" s="3" customFormat="1" ht="18.75" customHeight="1">
      <c r="A292" s="45">
        <v>290</v>
      </c>
      <c r="B292" s="46">
        <v>407</v>
      </c>
      <c r="C292" s="47" t="s">
        <v>2094</v>
      </c>
      <c r="D292" s="48" t="s">
        <v>1650</v>
      </c>
      <c r="E292" s="49" t="s">
        <v>3813</v>
      </c>
      <c r="F292" s="50">
        <v>286</v>
      </c>
      <c r="G292" s="51">
        <v>55430391</v>
      </c>
      <c r="H292" s="52">
        <v>344</v>
      </c>
      <c r="I292" s="53">
        <v>340</v>
      </c>
      <c r="J292" s="54">
        <v>55702946</v>
      </c>
      <c r="K292" s="55">
        <v>384</v>
      </c>
      <c r="L292" s="56">
        <v>381</v>
      </c>
      <c r="M292" s="51">
        <v>6483734</v>
      </c>
      <c r="N292" s="52">
        <v>283</v>
      </c>
      <c r="O292" s="53">
        <v>278</v>
      </c>
      <c r="P292" s="54">
        <v>18366941</v>
      </c>
      <c r="Q292" s="55">
        <v>464</v>
      </c>
      <c r="R292" s="56">
        <v>459</v>
      </c>
      <c r="S292" s="51">
        <v>20364028</v>
      </c>
      <c r="T292" s="52">
        <v>220</v>
      </c>
      <c r="U292" s="53">
        <v>219</v>
      </c>
      <c r="V292" s="54">
        <v>3017976</v>
      </c>
      <c r="W292" s="55" t="s">
        <v>3813</v>
      </c>
      <c r="X292" s="56" t="s">
        <v>3813</v>
      </c>
      <c r="Y292" s="62" t="s">
        <v>3813</v>
      </c>
      <c r="Z292" s="52">
        <v>480</v>
      </c>
      <c r="AA292" s="53">
        <v>475</v>
      </c>
      <c r="AB292" s="54">
        <v>48</v>
      </c>
      <c r="AC292" s="95">
        <v>312</v>
      </c>
      <c r="AD292" s="49">
        <v>0</v>
      </c>
      <c r="AE292" s="57">
        <v>100</v>
      </c>
      <c r="AF292" s="58">
        <v>0</v>
      </c>
    </row>
    <row r="293" spans="1:32" s="3" customFormat="1" ht="18.75" customHeight="1">
      <c r="A293" s="15">
        <v>291</v>
      </c>
      <c r="B293" s="16">
        <v>350</v>
      </c>
      <c r="C293" s="17" t="s">
        <v>2095</v>
      </c>
      <c r="D293" s="18" t="s">
        <v>3782</v>
      </c>
      <c r="E293" s="19" t="s">
        <v>3813</v>
      </c>
      <c r="F293" s="20">
        <v>287</v>
      </c>
      <c r="G293" s="21">
        <v>55309484</v>
      </c>
      <c r="H293" s="22">
        <v>342</v>
      </c>
      <c r="I293" s="23">
        <v>338</v>
      </c>
      <c r="J293" s="24">
        <v>56074069</v>
      </c>
      <c r="K293" s="25">
        <v>113</v>
      </c>
      <c r="L293" s="26">
        <v>112</v>
      </c>
      <c r="M293" s="21">
        <v>19343601</v>
      </c>
      <c r="N293" s="22">
        <v>138</v>
      </c>
      <c r="O293" s="23">
        <v>135</v>
      </c>
      <c r="P293" s="24">
        <v>35396025</v>
      </c>
      <c r="Q293" s="25">
        <v>261</v>
      </c>
      <c r="R293" s="26">
        <v>257</v>
      </c>
      <c r="S293" s="21">
        <v>47274694</v>
      </c>
      <c r="T293" s="22">
        <v>27</v>
      </c>
      <c r="U293" s="23">
        <v>27</v>
      </c>
      <c r="V293" s="24">
        <v>15320451</v>
      </c>
      <c r="W293" s="25">
        <v>330</v>
      </c>
      <c r="X293" s="26">
        <v>329</v>
      </c>
      <c r="Y293" s="21">
        <v>3234</v>
      </c>
      <c r="Z293" s="22">
        <v>200</v>
      </c>
      <c r="AA293" s="23">
        <v>197</v>
      </c>
      <c r="AB293" s="24">
        <v>347</v>
      </c>
      <c r="AC293" s="93">
        <v>313</v>
      </c>
      <c r="AD293" s="19">
        <v>0</v>
      </c>
      <c r="AE293" s="27">
        <v>100</v>
      </c>
      <c r="AF293" s="28">
        <v>0</v>
      </c>
    </row>
    <row r="294" spans="1:32" s="3" customFormat="1" ht="18.75" customHeight="1">
      <c r="A294" s="230">
        <v>292</v>
      </c>
      <c r="B294" s="231">
        <v>233</v>
      </c>
      <c r="C294" s="232" t="s">
        <v>2096</v>
      </c>
      <c r="D294" s="233" t="s">
        <v>252</v>
      </c>
      <c r="E294" s="234" t="s">
        <v>3813</v>
      </c>
      <c r="F294" s="235">
        <v>288</v>
      </c>
      <c r="G294" s="236">
        <v>55231843</v>
      </c>
      <c r="H294" s="237">
        <v>251</v>
      </c>
      <c r="I294" s="238">
        <v>248</v>
      </c>
      <c r="J294" s="239">
        <v>65918260</v>
      </c>
      <c r="K294" s="240" t="s">
        <v>3813</v>
      </c>
      <c r="L294" s="241" t="s">
        <v>3813</v>
      </c>
      <c r="M294" s="263" t="s">
        <v>3813</v>
      </c>
      <c r="N294" s="237">
        <v>208</v>
      </c>
      <c r="O294" s="238">
        <v>204</v>
      </c>
      <c r="P294" s="239">
        <v>24763306</v>
      </c>
      <c r="Q294" s="240">
        <v>282</v>
      </c>
      <c r="R294" s="241">
        <v>278</v>
      </c>
      <c r="S294" s="236">
        <v>43494619</v>
      </c>
      <c r="T294" s="237" t="s">
        <v>3813</v>
      </c>
      <c r="U294" s="238" t="s">
        <v>3813</v>
      </c>
      <c r="V294" s="264" t="s">
        <v>3813</v>
      </c>
      <c r="W294" s="240">
        <v>288</v>
      </c>
      <c r="X294" s="241">
        <v>287</v>
      </c>
      <c r="Y294" s="236">
        <v>6803</v>
      </c>
      <c r="Z294" s="237">
        <v>330</v>
      </c>
      <c r="AA294" s="238">
        <v>325</v>
      </c>
      <c r="AB294" s="239">
        <v>202</v>
      </c>
      <c r="AC294" s="242">
        <v>356</v>
      </c>
      <c r="AD294" s="234">
        <v>0</v>
      </c>
      <c r="AE294" s="243">
        <v>0</v>
      </c>
      <c r="AF294" s="244">
        <v>100</v>
      </c>
    </row>
    <row r="295" spans="1:32" s="3" customFormat="1" ht="18.75" customHeight="1">
      <c r="A295" s="230">
        <v>293</v>
      </c>
      <c r="B295" s="231">
        <v>173</v>
      </c>
      <c r="C295" s="232" t="s">
        <v>2097</v>
      </c>
      <c r="D295" s="233" t="s">
        <v>252</v>
      </c>
      <c r="E295" s="234" t="s">
        <v>3813</v>
      </c>
      <c r="F295" s="235">
        <v>289</v>
      </c>
      <c r="G295" s="236">
        <v>54995127</v>
      </c>
      <c r="H295" s="237">
        <v>355</v>
      </c>
      <c r="I295" s="238">
        <v>351</v>
      </c>
      <c r="J295" s="239">
        <v>55000953</v>
      </c>
      <c r="K295" s="240">
        <v>458</v>
      </c>
      <c r="L295" s="241">
        <v>455</v>
      </c>
      <c r="M295" s="236">
        <v>3010224</v>
      </c>
      <c r="N295" s="237">
        <v>130</v>
      </c>
      <c r="O295" s="238">
        <v>127</v>
      </c>
      <c r="P295" s="239">
        <v>37614529</v>
      </c>
      <c r="Q295" s="240">
        <v>148</v>
      </c>
      <c r="R295" s="241">
        <v>145</v>
      </c>
      <c r="S295" s="236">
        <v>71960707</v>
      </c>
      <c r="T295" s="237">
        <v>380</v>
      </c>
      <c r="U295" s="238">
        <v>379</v>
      </c>
      <c r="V295" s="239">
        <v>643076</v>
      </c>
      <c r="W295" s="240">
        <v>390</v>
      </c>
      <c r="X295" s="241">
        <v>389</v>
      </c>
      <c r="Y295" s="236">
        <v>409</v>
      </c>
      <c r="Z295" s="237">
        <v>365</v>
      </c>
      <c r="AA295" s="238">
        <v>360</v>
      </c>
      <c r="AB295" s="239">
        <v>163</v>
      </c>
      <c r="AC295" s="242">
        <v>382</v>
      </c>
      <c r="AD295" s="234">
        <v>0</v>
      </c>
      <c r="AE295" s="243">
        <v>100</v>
      </c>
      <c r="AF295" s="244">
        <v>0</v>
      </c>
    </row>
    <row r="296" spans="1:32" s="3" customFormat="1" ht="18.75" customHeight="1">
      <c r="A296" s="29">
        <v>294</v>
      </c>
      <c r="B296" s="30">
        <v>218</v>
      </c>
      <c r="C296" s="31" t="s">
        <v>2098</v>
      </c>
      <c r="D296" s="32" t="s">
        <v>3784</v>
      </c>
      <c r="E296" s="42" t="s">
        <v>3813</v>
      </c>
      <c r="F296" s="44">
        <v>290</v>
      </c>
      <c r="G296" s="35">
        <v>54934850</v>
      </c>
      <c r="H296" s="36">
        <v>349</v>
      </c>
      <c r="I296" s="37">
        <v>345</v>
      </c>
      <c r="J296" s="38">
        <v>55497332</v>
      </c>
      <c r="K296" s="39">
        <v>201</v>
      </c>
      <c r="L296" s="40">
        <v>198</v>
      </c>
      <c r="M296" s="35">
        <v>13887354</v>
      </c>
      <c r="N296" s="36">
        <v>428</v>
      </c>
      <c r="O296" s="37">
        <v>423</v>
      </c>
      <c r="P296" s="38">
        <v>9017880</v>
      </c>
      <c r="Q296" s="39">
        <v>345</v>
      </c>
      <c r="R296" s="40">
        <v>341</v>
      </c>
      <c r="S296" s="35">
        <v>35129519</v>
      </c>
      <c r="T296" s="36">
        <v>348</v>
      </c>
      <c r="U296" s="37">
        <v>347</v>
      </c>
      <c r="V296" s="38">
        <v>973250</v>
      </c>
      <c r="W296" s="39" t="s">
        <v>3813</v>
      </c>
      <c r="X296" s="40" t="s">
        <v>3813</v>
      </c>
      <c r="Y296" s="41" t="s">
        <v>3813</v>
      </c>
      <c r="Z296" s="36">
        <v>16</v>
      </c>
      <c r="AA296" s="37">
        <v>15</v>
      </c>
      <c r="AB296" s="38">
        <v>1190</v>
      </c>
      <c r="AC296" s="94">
        <v>321</v>
      </c>
      <c r="AD296" s="42">
        <v>0</v>
      </c>
      <c r="AE296" s="34">
        <v>100</v>
      </c>
      <c r="AF296" s="43">
        <v>0</v>
      </c>
    </row>
    <row r="297" spans="1:32" s="3" customFormat="1" ht="18.75" customHeight="1">
      <c r="A297" s="245">
        <v>295</v>
      </c>
      <c r="B297" s="246">
        <v>305</v>
      </c>
      <c r="C297" s="247" t="s">
        <v>2099</v>
      </c>
      <c r="D297" s="248" t="s">
        <v>252</v>
      </c>
      <c r="E297" s="249" t="s">
        <v>3813</v>
      </c>
      <c r="F297" s="250">
        <v>291</v>
      </c>
      <c r="G297" s="251">
        <v>54869100</v>
      </c>
      <c r="H297" s="252">
        <v>356</v>
      </c>
      <c r="I297" s="253">
        <v>352</v>
      </c>
      <c r="J297" s="254">
        <v>54869100</v>
      </c>
      <c r="K297" s="255">
        <v>476</v>
      </c>
      <c r="L297" s="256">
        <v>472</v>
      </c>
      <c r="M297" s="251">
        <v>1474426</v>
      </c>
      <c r="N297" s="252">
        <v>442</v>
      </c>
      <c r="O297" s="253">
        <v>437</v>
      </c>
      <c r="P297" s="254">
        <v>7463330</v>
      </c>
      <c r="Q297" s="255">
        <v>448</v>
      </c>
      <c r="R297" s="256">
        <v>443</v>
      </c>
      <c r="S297" s="251">
        <v>23185152</v>
      </c>
      <c r="T297" s="252">
        <v>347</v>
      </c>
      <c r="U297" s="253">
        <v>346</v>
      </c>
      <c r="V297" s="254">
        <v>977850</v>
      </c>
      <c r="W297" s="255" t="s">
        <v>3813</v>
      </c>
      <c r="X297" s="256" t="s">
        <v>3813</v>
      </c>
      <c r="Y297" s="257" t="s">
        <v>3813</v>
      </c>
      <c r="Z297" s="252">
        <v>470</v>
      </c>
      <c r="AA297" s="253">
        <v>465</v>
      </c>
      <c r="AB297" s="254">
        <v>55</v>
      </c>
      <c r="AC297" s="258">
        <v>311</v>
      </c>
      <c r="AD297" s="249">
        <v>0</v>
      </c>
      <c r="AE297" s="259">
        <v>100</v>
      </c>
      <c r="AF297" s="260">
        <v>0</v>
      </c>
    </row>
    <row r="298" spans="1:32" s="3" customFormat="1" ht="18.75" customHeight="1">
      <c r="A298" s="15">
        <v>296</v>
      </c>
      <c r="B298" s="16" t="s">
        <v>3813</v>
      </c>
      <c r="C298" s="17" t="s">
        <v>2100</v>
      </c>
      <c r="D298" s="18" t="s">
        <v>3772</v>
      </c>
      <c r="E298" s="19" t="s">
        <v>3813</v>
      </c>
      <c r="F298" s="20">
        <v>292</v>
      </c>
      <c r="G298" s="21">
        <v>54776270</v>
      </c>
      <c r="H298" s="22">
        <v>347</v>
      </c>
      <c r="I298" s="23">
        <v>343</v>
      </c>
      <c r="J298" s="24">
        <v>55639074</v>
      </c>
      <c r="K298" s="25">
        <v>431</v>
      </c>
      <c r="L298" s="26">
        <v>428</v>
      </c>
      <c r="M298" s="21">
        <v>4439926</v>
      </c>
      <c r="N298" s="22">
        <v>228</v>
      </c>
      <c r="O298" s="23">
        <v>224</v>
      </c>
      <c r="P298" s="24">
        <v>23183544</v>
      </c>
      <c r="Q298" s="25">
        <v>313</v>
      </c>
      <c r="R298" s="26">
        <v>309</v>
      </c>
      <c r="S298" s="21">
        <v>38917683</v>
      </c>
      <c r="T298" s="22">
        <v>344</v>
      </c>
      <c r="U298" s="23">
        <v>343</v>
      </c>
      <c r="V298" s="24">
        <v>1036436</v>
      </c>
      <c r="W298" s="25" t="s">
        <v>3813</v>
      </c>
      <c r="X298" s="26" t="s">
        <v>3813</v>
      </c>
      <c r="Y298" s="61" t="s">
        <v>3813</v>
      </c>
      <c r="Z298" s="22">
        <v>426</v>
      </c>
      <c r="AA298" s="23">
        <v>421</v>
      </c>
      <c r="AB298" s="24">
        <v>108</v>
      </c>
      <c r="AC298" s="93">
        <v>312</v>
      </c>
      <c r="AD298" s="19">
        <v>0</v>
      </c>
      <c r="AE298" s="27">
        <v>100</v>
      </c>
      <c r="AF298" s="28">
        <v>0</v>
      </c>
    </row>
    <row r="299" spans="1:32" s="3" customFormat="1" ht="18.75" customHeight="1">
      <c r="A299" s="29">
        <v>297</v>
      </c>
      <c r="B299" s="30">
        <v>82</v>
      </c>
      <c r="C299" s="31" t="s">
        <v>2101</v>
      </c>
      <c r="D299" s="32" t="s">
        <v>9</v>
      </c>
      <c r="E299" s="42" t="s">
        <v>3813</v>
      </c>
      <c r="F299" s="44">
        <v>293</v>
      </c>
      <c r="G299" s="35">
        <v>54766530</v>
      </c>
      <c r="H299" s="36">
        <v>348</v>
      </c>
      <c r="I299" s="37">
        <v>344</v>
      </c>
      <c r="J299" s="38">
        <v>55637699</v>
      </c>
      <c r="K299" s="39">
        <v>326</v>
      </c>
      <c r="L299" s="40">
        <v>323</v>
      </c>
      <c r="M299" s="35">
        <v>8572876</v>
      </c>
      <c r="N299" s="36">
        <v>53</v>
      </c>
      <c r="O299" s="37">
        <v>51</v>
      </c>
      <c r="P299" s="38">
        <v>63495061</v>
      </c>
      <c r="Q299" s="39">
        <v>114</v>
      </c>
      <c r="R299" s="40">
        <v>112</v>
      </c>
      <c r="S299" s="35">
        <v>81081345</v>
      </c>
      <c r="T299" s="36">
        <v>403</v>
      </c>
      <c r="U299" s="37">
        <v>402</v>
      </c>
      <c r="V299" s="38">
        <v>435256</v>
      </c>
      <c r="W299" s="39">
        <v>394</v>
      </c>
      <c r="X299" s="40">
        <v>393</v>
      </c>
      <c r="Y299" s="35">
        <v>369</v>
      </c>
      <c r="Z299" s="36">
        <v>119</v>
      </c>
      <c r="AA299" s="37">
        <v>117</v>
      </c>
      <c r="AB299" s="38">
        <v>499</v>
      </c>
      <c r="AC299" s="94">
        <v>383</v>
      </c>
      <c r="AD299" s="42">
        <v>0</v>
      </c>
      <c r="AE299" s="34">
        <v>100</v>
      </c>
      <c r="AF299" s="43">
        <v>0</v>
      </c>
    </row>
    <row r="300" spans="1:32" s="3" customFormat="1" ht="18.75" customHeight="1">
      <c r="A300" s="29">
        <v>298</v>
      </c>
      <c r="B300" s="30" t="s">
        <v>3813</v>
      </c>
      <c r="C300" s="31" t="s">
        <v>2102</v>
      </c>
      <c r="D300" s="32" t="s">
        <v>39</v>
      </c>
      <c r="E300" s="42" t="s">
        <v>3813</v>
      </c>
      <c r="F300" s="44">
        <v>294</v>
      </c>
      <c r="G300" s="35">
        <v>54583957</v>
      </c>
      <c r="H300" s="36">
        <v>354</v>
      </c>
      <c r="I300" s="37">
        <v>350</v>
      </c>
      <c r="J300" s="38">
        <v>55053304</v>
      </c>
      <c r="K300" s="39">
        <v>308</v>
      </c>
      <c r="L300" s="40">
        <v>305</v>
      </c>
      <c r="M300" s="35">
        <v>9352802</v>
      </c>
      <c r="N300" s="36">
        <v>402</v>
      </c>
      <c r="O300" s="37">
        <v>397</v>
      </c>
      <c r="P300" s="38">
        <v>10468113</v>
      </c>
      <c r="Q300" s="39">
        <v>443</v>
      </c>
      <c r="R300" s="40">
        <v>438</v>
      </c>
      <c r="S300" s="35">
        <v>23999614</v>
      </c>
      <c r="T300" s="36">
        <v>149</v>
      </c>
      <c r="U300" s="37">
        <v>149</v>
      </c>
      <c r="V300" s="38">
        <v>4803989</v>
      </c>
      <c r="W300" s="39" t="s">
        <v>3813</v>
      </c>
      <c r="X300" s="40" t="s">
        <v>3813</v>
      </c>
      <c r="Y300" s="41" t="s">
        <v>3813</v>
      </c>
      <c r="Z300" s="36">
        <v>471</v>
      </c>
      <c r="AA300" s="37">
        <v>466</v>
      </c>
      <c r="AB300" s="38">
        <v>54</v>
      </c>
      <c r="AC300" s="94">
        <v>312</v>
      </c>
      <c r="AD300" s="42">
        <v>0</v>
      </c>
      <c r="AE300" s="34">
        <v>100</v>
      </c>
      <c r="AF300" s="43">
        <v>0</v>
      </c>
    </row>
    <row r="301" spans="1:32" s="3" customFormat="1" ht="18.75" customHeight="1">
      <c r="A301" s="29">
        <v>299</v>
      </c>
      <c r="B301" s="30">
        <v>240</v>
      </c>
      <c r="C301" s="31" t="s">
        <v>2103</v>
      </c>
      <c r="D301" s="32" t="s">
        <v>4120</v>
      </c>
      <c r="E301" s="33" t="s">
        <v>3813</v>
      </c>
      <c r="F301" s="34">
        <v>295</v>
      </c>
      <c r="G301" s="35">
        <v>54553696</v>
      </c>
      <c r="H301" s="36">
        <v>328</v>
      </c>
      <c r="I301" s="37">
        <v>324</v>
      </c>
      <c r="J301" s="38">
        <v>58366953</v>
      </c>
      <c r="K301" s="39">
        <v>126</v>
      </c>
      <c r="L301" s="40">
        <v>125</v>
      </c>
      <c r="M301" s="35">
        <v>18502185</v>
      </c>
      <c r="N301" s="36">
        <v>24</v>
      </c>
      <c r="O301" s="37">
        <v>23</v>
      </c>
      <c r="P301" s="38">
        <v>86652475</v>
      </c>
      <c r="Q301" s="39">
        <v>91</v>
      </c>
      <c r="R301" s="40">
        <v>89</v>
      </c>
      <c r="S301" s="35">
        <v>92011838</v>
      </c>
      <c r="T301" s="36">
        <v>78</v>
      </c>
      <c r="U301" s="37">
        <v>78</v>
      </c>
      <c r="V301" s="38">
        <v>7903918</v>
      </c>
      <c r="W301" s="39">
        <v>254</v>
      </c>
      <c r="X301" s="40">
        <v>253</v>
      </c>
      <c r="Y301" s="35">
        <v>9094</v>
      </c>
      <c r="Z301" s="36">
        <v>222</v>
      </c>
      <c r="AA301" s="37">
        <v>219</v>
      </c>
      <c r="AB301" s="38">
        <v>320</v>
      </c>
      <c r="AC301" s="94">
        <v>331</v>
      </c>
      <c r="AD301" s="42">
        <v>0</v>
      </c>
      <c r="AE301" s="34">
        <v>100</v>
      </c>
      <c r="AF301" s="43">
        <v>0</v>
      </c>
    </row>
    <row r="302" spans="1:32" s="3" customFormat="1" ht="18.75" customHeight="1">
      <c r="A302" s="45">
        <v>300</v>
      </c>
      <c r="B302" s="46">
        <v>138</v>
      </c>
      <c r="C302" s="47" t="s">
        <v>2104</v>
      </c>
      <c r="D302" s="48" t="s">
        <v>2105</v>
      </c>
      <c r="E302" s="49" t="s">
        <v>3813</v>
      </c>
      <c r="F302" s="50">
        <v>296</v>
      </c>
      <c r="G302" s="51">
        <v>54523211</v>
      </c>
      <c r="H302" s="52">
        <v>21</v>
      </c>
      <c r="I302" s="53">
        <v>20</v>
      </c>
      <c r="J302" s="54">
        <v>116610364</v>
      </c>
      <c r="K302" s="55">
        <v>298</v>
      </c>
      <c r="L302" s="56">
        <v>295</v>
      </c>
      <c r="M302" s="51">
        <v>9787716</v>
      </c>
      <c r="N302" s="52">
        <v>32</v>
      </c>
      <c r="O302" s="53">
        <v>31</v>
      </c>
      <c r="P302" s="54">
        <v>80179640</v>
      </c>
      <c r="Q302" s="55">
        <v>26</v>
      </c>
      <c r="R302" s="56">
        <v>26</v>
      </c>
      <c r="S302" s="51">
        <v>155977081</v>
      </c>
      <c r="T302" s="52">
        <v>71</v>
      </c>
      <c r="U302" s="53">
        <v>71</v>
      </c>
      <c r="V302" s="54">
        <v>8588596</v>
      </c>
      <c r="W302" s="55">
        <v>240</v>
      </c>
      <c r="X302" s="56">
        <v>239</v>
      </c>
      <c r="Y302" s="51">
        <v>10511</v>
      </c>
      <c r="Z302" s="52">
        <v>15</v>
      </c>
      <c r="AA302" s="53">
        <v>14</v>
      </c>
      <c r="AB302" s="54">
        <v>1203</v>
      </c>
      <c r="AC302" s="95">
        <v>321</v>
      </c>
      <c r="AD302" s="49">
        <v>0</v>
      </c>
      <c r="AE302" s="57">
        <v>100</v>
      </c>
      <c r="AF302" s="58">
        <v>0</v>
      </c>
    </row>
    <row r="303" spans="1:32" s="3" customFormat="1" ht="18.75" customHeight="1">
      <c r="A303" s="215">
        <v>301</v>
      </c>
      <c r="B303" s="216">
        <v>213</v>
      </c>
      <c r="C303" s="217" t="s">
        <v>2106</v>
      </c>
      <c r="D303" s="218" t="s">
        <v>252</v>
      </c>
      <c r="E303" s="219" t="s">
        <v>3813</v>
      </c>
      <c r="F303" s="220">
        <v>297</v>
      </c>
      <c r="G303" s="221">
        <v>54387191</v>
      </c>
      <c r="H303" s="222">
        <v>362</v>
      </c>
      <c r="I303" s="223">
        <v>358</v>
      </c>
      <c r="J303" s="224">
        <v>54397871</v>
      </c>
      <c r="K303" s="225">
        <v>280</v>
      </c>
      <c r="L303" s="226">
        <v>277</v>
      </c>
      <c r="M303" s="221">
        <v>10599549</v>
      </c>
      <c r="N303" s="222">
        <v>448</v>
      </c>
      <c r="O303" s="223">
        <v>443</v>
      </c>
      <c r="P303" s="224">
        <v>6903747</v>
      </c>
      <c r="Q303" s="225">
        <v>395</v>
      </c>
      <c r="R303" s="226">
        <v>391</v>
      </c>
      <c r="S303" s="221">
        <v>28872684</v>
      </c>
      <c r="T303" s="222">
        <v>128</v>
      </c>
      <c r="U303" s="223">
        <v>128</v>
      </c>
      <c r="V303" s="224">
        <v>5544651</v>
      </c>
      <c r="W303" s="225">
        <v>402</v>
      </c>
      <c r="X303" s="226">
        <v>401</v>
      </c>
      <c r="Y303" s="221">
        <v>263</v>
      </c>
      <c r="Z303" s="222">
        <v>354</v>
      </c>
      <c r="AA303" s="223">
        <v>349</v>
      </c>
      <c r="AB303" s="224">
        <v>172</v>
      </c>
      <c r="AC303" s="227">
        <v>311</v>
      </c>
      <c r="AD303" s="219">
        <v>0</v>
      </c>
      <c r="AE303" s="228">
        <v>100</v>
      </c>
      <c r="AF303" s="229">
        <v>0</v>
      </c>
    </row>
    <row r="304" spans="1:32" s="3" customFormat="1" ht="18.75" customHeight="1">
      <c r="A304" s="230">
        <v>302</v>
      </c>
      <c r="B304" s="231">
        <v>279</v>
      </c>
      <c r="C304" s="232" t="s">
        <v>2107</v>
      </c>
      <c r="D304" s="233" t="s">
        <v>252</v>
      </c>
      <c r="E304" s="234" t="s">
        <v>3813</v>
      </c>
      <c r="F304" s="235">
        <v>298</v>
      </c>
      <c r="G304" s="236">
        <v>54371582</v>
      </c>
      <c r="H304" s="237">
        <v>357</v>
      </c>
      <c r="I304" s="238">
        <v>353</v>
      </c>
      <c r="J304" s="239">
        <v>54812890</v>
      </c>
      <c r="K304" s="240">
        <v>276</v>
      </c>
      <c r="L304" s="241">
        <v>273</v>
      </c>
      <c r="M304" s="236">
        <v>10706644</v>
      </c>
      <c r="N304" s="237">
        <v>303</v>
      </c>
      <c r="O304" s="238">
        <v>298</v>
      </c>
      <c r="P304" s="239">
        <v>16665553</v>
      </c>
      <c r="Q304" s="240">
        <v>109</v>
      </c>
      <c r="R304" s="241">
        <v>107</v>
      </c>
      <c r="S304" s="236">
        <v>83289232</v>
      </c>
      <c r="T304" s="237">
        <v>89</v>
      </c>
      <c r="U304" s="238">
        <v>89</v>
      </c>
      <c r="V304" s="239">
        <v>7223890</v>
      </c>
      <c r="W304" s="240">
        <v>234</v>
      </c>
      <c r="X304" s="241">
        <v>233</v>
      </c>
      <c r="Y304" s="236">
        <v>11197</v>
      </c>
      <c r="Z304" s="237">
        <v>284</v>
      </c>
      <c r="AA304" s="238">
        <v>279</v>
      </c>
      <c r="AB304" s="239">
        <v>250</v>
      </c>
      <c r="AC304" s="242">
        <v>384</v>
      </c>
      <c r="AD304" s="234">
        <v>0</v>
      </c>
      <c r="AE304" s="243">
        <v>100</v>
      </c>
      <c r="AF304" s="244">
        <v>0</v>
      </c>
    </row>
    <row r="305" spans="1:32" s="3" customFormat="1" ht="18.75" customHeight="1">
      <c r="A305" s="29">
        <v>303</v>
      </c>
      <c r="B305" s="64" t="s">
        <v>3813</v>
      </c>
      <c r="C305" s="31" t="s">
        <v>2108</v>
      </c>
      <c r="D305" s="32" t="s">
        <v>2668</v>
      </c>
      <c r="E305" s="42" t="s">
        <v>3813</v>
      </c>
      <c r="F305" s="44">
        <v>299</v>
      </c>
      <c r="G305" s="35">
        <v>54301380</v>
      </c>
      <c r="H305" s="36">
        <v>256</v>
      </c>
      <c r="I305" s="37">
        <v>253</v>
      </c>
      <c r="J305" s="38">
        <v>65083684</v>
      </c>
      <c r="K305" s="39">
        <v>184</v>
      </c>
      <c r="L305" s="40">
        <v>181</v>
      </c>
      <c r="M305" s="35">
        <v>14779903</v>
      </c>
      <c r="N305" s="36">
        <v>153</v>
      </c>
      <c r="O305" s="37">
        <v>150</v>
      </c>
      <c r="P305" s="38">
        <v>32487561</v>
      </c>
      <c r="Q305" s="39">
        <v>92</v>
      </c>
      <c r="R305" s="40">
        <v>90</v>
      </c>
      <c r="S305" s="35">
        <v>90317237</v>
      </c>
      <c r="T305" s="36">
        <v>257</v>
      </c>
      <c r="U305" s="37">
        <v>256</v>
      </c>
      <c r="V305" s="38">
        <v>2439343</v>
      </c>
      <c r="W305" s="39">
        <v>401</v>
      </c>
      <c r="X305" s="40">
        <v>400</v>
      </c>
      <c r="Y305" s="35">
        <v>265</v>
      </c>
      <c r="Z305" s="36">
        <v>102</v>
      </c>
      <c r="AA305" s="37">
        <v>100</v>
      </c>
      <c r="AB305" s="38">
        <v>572</v>
      </c>
      <c r="AC305" s="94">
        <v>321</v>
      </c>
      <c r="AD305" s="42">
        <v>0</v>
      </c>
      <c r="AE305" s="34">
        <v>100</v>
      </c>
      <c r="AF305" s="43">
        <v>0</v>
      </c>
    </row>
    <row r="306" spans="1:32" s="3" customFormat="1" ht="18.75" customHeight="1">
      <c r="A306" s="230">
        <v>304</v>
      </c>
      <c r="B306" s="231">
        <v>476</v>
      </c>
      <c r="C306" s="232" t="s">
        <v>253</v>
      </c>
      <c r="D306" s="233" t="s">
        <v>252</v>
      </c>
      <c r="E306" s="234" t="s">
        <v>3813</v>
      </c>
      <c r="F306" s="235">
        <v>300</v>
      </c>
      <c r="G306" s="236">
        <v>54296338</v>
      </c>
      <c r="H306" s="237">
        <v>33</v>
      </c>
      <c r="I306" s="238">
        <v>32</v>
      </c>
      <c r="J306" s="239">
        <v>104915934</v>
      </c>
      <c r="K306" s="240">
        <v>149</v>
      </c>
      <c r="L306" s="241">
        <v>147</v>
      </c>
      <c r="M306" s="236">
        <v>16928006</v>
      </c>
      <c r="N306" s="237">
        <v>52</v>
      </c>
      <c r="O306" s="238">
        <v>50</v>
      </c>
      <c r="P306" s="239">
        <v>64028094</v>
      </c>
      <c r="Q306" s="240">
        <v>100</v>
      </c>
      <c r="R306" s="241">
        <v>98</v>
      </c>
      <c r="S306" s="236">
        <v>87237510</v>
      </c>
      <c r="T306" s="237">
        <v>73</v>
      </c>
      <c r="U306" s="238">
        <v>73</v>
      </c>
      <c r="V306" s="239">
        <v>8161244</v>
      </c>
      <c r="W306" s="240">
        <v>135</v>
      </c>
      <c r="X306" s="241">
        <v>134</v>
      </c>
      <c r="Y306" s="236">
        <v>23596</v>
      </c>
      <c r="Z306" s="237">
        <v>5</v>
      </c>
      <c r="AA306" s="238">
        <v>4</v>
      </c>
      <c r="AB306" s="239">
        <v>1507</v>
      </c>
      <c r="AC306" s="242">
        <v>323</v>
      </c>
      <c r="AD306" s="234">
        <v>0</v>
      </c>
      <c r="AE306" s="243">
        <v>100</v>
      </c>
      <c r="AF306" s="244">
        <v>0</v>
      </c>
    </row>
    <row r="307" spans="1:32" s="3" customFormat="1" ht="18.75" customHeight="1">
      <c r="A307" s="45">
        <v>305</v>
      </c>
      <c r="B307" s="46">
        <v>293</v>
      </c>
      <c r="C307" s="47" t="s">
        <v>254</v>
      </c>
      <c r="D307" s="48" t="s">
        <v>255</v>
      </c>
      <c r="E307" s="65" t="s">
        <v>3813</v>
      </c>
      <c r="F307" s="57">
        <v>301</v>
      </c>
      <c r="G307" s="51">
        <v>54230641</v>
      </c>
      <c r="H307" s="52">
        <v>252</v>
      </c>
      <c r="I307" s="53">
        <v>249</v>
      </c>
      <c r="J307" s="54">
        <v>65720509</v>
      </c>
      <c r="K307" s="55" t="s">
        <v>3813</v>
      </c>
      <c r="L307" s="56" t="s">
        <v>3813</v>
      </c>
      <c r="M307" s="62" t="s">
        <v>3813</v>
      </c>
      <c r="N307" s="52" t="s">
        <v>3813</v>
      </c>
      <c r="O307" s="53" t="s">
        <v>3813</v>
      </c>
      <c r="P307" s="63" t="s">
        <v>3813</v>
      </c>
      <c r="Q307" s="55" t="s">
        <v>3813</v>
      </c>
      <c r="R307" s="56" t="s">
        <v>3813</v>
      </c>
      <c r="S307" s="62" t="s">
        <v>3813</v>
      </c>
      <c r="T307" s="52" t="s">
        <v>3813</v>
      </c>
      <c r="U307" s="53" t="s">
        <v>3813</v>
      </c>
      <c r="V307" s="63" t="s">
        <v>3813</v>
      </c>
      <c r="W307" s="55">
        <v>102</v>
      </c>
      <c r="X307" s="56">
        <v>101</v>
      </c>
      <c r="Y307" s="51">
        <v>30105</v>
      </c>
      <c r="Z307" s="52" t="s">
        <v>3813</v>
      </c>
      <c r="AA307" s="53" t="s">
        <v>3813</v>
      </c>
      <c r="AB307" s="63" t="s">
        <v>3813</v>
      </c>
      <c r="AC307" s="95">
        <v>383</v>
      </c>
      <c r="AD307" s="49">
        <v>0</v>
      </c>
      <c r="AE307" s="57">
        <v>0</v>
      </c>
      <c r="AF307" s="58">
        <v>100</v>
      </c>
    </row>
    <row r="308" spans="1:32" s="3" customFormat="1" ht="18.75" customHeight="1">
      <c r="A308" s="215">
        <v>306</v>
      </c>
      <c r="B308" s="216">
        <v>275</v>
      </c>
      <c r="C308" s="217" t="s">
        <v>256</v>
      </c>
      <c r="D308" s="218" t="s">
        <v>252</v>
      </c>
      <c r="E308" s="219" t="s">
        <v>3813</v>
      </c>
      <c r="F308" s="220">
        <v>302</v>
      </c>
      <c r="G308" s="221">
        <v>54073491</v>
      </c>
      <c r="H308" s="222">
        <v>162</v>
      </c>
      <c r="I308" s="223">
        <v>159</v>
      </c>
      <c r="J308" s="224">
        <v>77541125</v>
      </c>
      <c r="K308" s="225">
        <v>75</v>
      </c>
      <c r="L308" s="226">
        <v>75</v>
      </c>
      <c r="M308" s="221">
        <v>22726375</v>
      </c>
      <c r="N308" s="222">
        <v>63</v>
      </c>
      <c r="O308" s="223">
        <v>61</v>
      </c>
      <c r="P308" s="224">
        <v>57879496</v>
      </c>
      <c r="Q308" s="225">
        <v>112</v>
      </c>
      <c r="R308" s="226">
        <v>110</v>
      </c>
      <c r="S308" s="221">
        <v>81710005</v>
      </c>
      <c r="T308" s="222">
        <v>147</v>
      </c>
      <c r="U308" s="223">
        <v>147</v>
      </c>
      <c r="V308" s="224">
        <v>4857819</v>
      </c>
      <c r="W308" s="225">
        <v>270</v>
      </c>
      <c r="X308" s="226">
        <v>269</v>
      </c>
      <c r="Y308" s="221">
        <v>7981</v>
      </c>
      <c r="Z308" s="222">
        <v>69</v>
      </c>
      <c r="AA308" s="223">
        <v>67</v>
      </c>
      <c r="AB308" s="224">
        <v>673</v>
      </c>
      <c r="AC308" s="227">
        <v>383</v>
      </c>
      <c r="AD308" s="219">
        <v>0</v>
      </c>
      <c r="AE308" s="228">
        <v>100</v>
      </c>
      <c r="AF308" s="229">
        <v>0</v>
      </c>
    </row>
    <row r="309" spans="1:32" s="3" customFormat="1" ht="18.75" customHeight="1">
      <c r="A309" s="230">
        <v>307</v>
      </c>
      <c r="B309" s="231">
        <v>116</v>
      </c>
      <c r="C309" s="232" t="s">
        <v>257</v>
      </c>
      <c r="D309" s="233" t="s">
        <v>252</v>
      </c>
      <c r="E309" s="234" t="s">
        <v>3813</v>
      </c>
      <c r="F309" s="235">
        <v>303</v>
      </c>
      <c r="G309" s="236">
        <v>54020593</v>
      </c>
      <c r="H309" s="237">
        <v>72</v>
      </c>
      <c r="I309" s="238">
        <v>70</v>
      </c>
      <c r="J309" s="239">
        <v>93380021</v>
      </c>
      <c r="K309" s="240">
        <v>305</v>
      </c>
      <c r="L309" s="241">
        <v>302</v>
      </c>
      <c r="M309" s="236">
        <v>9473391</v>
      </c>
      <c r="N309" s="237">
        <v>386</v>
      </c>
      <c r="O309" s="238">
        <v>381</v>
      </c>
      <c r="P309" s="239">
        <v>11273577</v>
      </c>
      <c r="Q309" s="240">
        <v>71</v>
      </c>
      <c r="R309" s="241">
        <v>69</v>
      </c>
      <c r="S309" s="236">
        <v>101784580</v>
      </c>
      <c r="T309" s="237">
        <v>470</v>
      </c>
      <c r="U309" s="238">
        <v>468</v>
      </c>
      <c r="V309" s="239">
        <v>-1750716</v>
      </c>
      <c r="W309" s="240">
        <v>128</v>
      </c>
      <c r="X309" s="241">
        <v>127</v>
      </c>
      <c r="Y309" s="236">
        <v>25165</v>
      </c>
      <c r="Z309" s="237">
        <v>282</v>
      </c>
      <c r="AA309" s="238">
        <v>277</v>
      </c>
      <c r="AB309" s="239">
        <v>254</v>
      </c>
      <c r="AC309" s="242">
        <v>384</v>
      </c>
      <c r="AD309" s="234">
        <v>0</v>
      </c>
      <c r="AE309" s="243">
        <v>80</v>
      </c>
      <c r="AF309" s="244">
        <v>20</v>
      </c>
    </row>
    <row r="310" spans="1:32" s="3" customFormat="1" ht="18.75" customHeight="1">
      <c r="A310" s="29">
        <v>308</v>
      </c>
      <c r="B310" s="30">
        <v>129</v>
      </c>
      <c r="C310" s="31" t="s">
        <v>221</v>
      </c>
      <c r="D310" s="32" t="s">
        <v>3779</v>
      </c>
      <c r="E310" s="42" t="s">
        <v>3813</v>
      </c>
      <c r="F310" s="44">
        <v>304</v>
      </c>
      <c r="G310" s="35">
        <v>53943225</v>
      </c>
      <c r="H310" s="36">
        <v>35</v>
      </c>
      <c r="I310" s="37">
        <v>34</v>
      </c>
      <c r="J310" s="38">
        <v>104172556</v>
      </c>
      <c r="K310" s="39">
        <v>15</v>
      </c>
      <c r="L310" s="40">
        <v>15</v>
      </c>
      <c r="M310" s="35">
        <v>38629669</v>
      </c>
      <c r="N310" s="36">
        <v>6</v>
      </c>
      <c r="O310" s="37">
        <v>6</v>
      </c>
      <c r="P310" s="38">
        <v>161930936</v>
      </c>
      <c r="Q310" s="39">
        <v>7</v>
      </c>
      <c r="R310" s="40">
        <v>7</v>
      </c>
      <c r="S310" s="35">
        <v>261057112</v>
      </c>
      <c r="T310" s="36">
        <v>33</v>
      </c>
      <c r="U310" s="37">
        <v>33</v>
      </c>
      <c r="V310" s="38">
        <v>14565419</v>
      </c>
      <c r="W310" s="39">
        <v>205</v>
      </c>
      <c r="X310" s="40">
        <v>204</v>
      </c>
      <c r="Y310" s="35">
        <v>14827</v>
      </c>
      <c r="Z310" s="36">
        <v>12</v>
      </c>
      <c r="AA310" s="37">
        <v>11</v>
      </c>
      <c r="AB310" s="38">
        <v>1288</v>
      </c>
      <c r="AC310" s="94">
        <v>321</v>
      </c>
      <c r="AD310" s="42">
        <v>0</v>
      </c>
      <c r="AE310" s="34">
        <v>100</v>
      </c>
      <c r="AF310" s="43">
        <v>0</v>
      </c>
    </row>
    <row r="311" spans="1:32" s="3" customFormat="1" ht="18.75" customHeight="1">
      <c r="A311" s="29">
        <v>309</v>
      </c>
      <c r="B311" s="30">
        <v>264</v>
      </c>
      <c r="C311" s="31" t="s">
        <v>222</v>
      </c>
      <c r="D311" s="32" t="s">
        <v>1685</v>
      </c>
      <c r="E311" s="42" t="s">
        <v>3813</v>
      </c>
      <c r="F311" s="44">
        <v>305</v>
      </c>
      <c r="G311" s="35">
        <v>53901620</v>
      </c>
      <c r="H311" s="36">
        <v>255</v>
      </c>
      <c r="I311" s="37">
        <v>252</v>
      </c>
      <c r="J311" s="38">
        <v>65265883</v>
      </c>
      <c r="K311" s="39">
        <v>356</v>
      </c>
      <c r="L311" s="40">
        <v>353</v>
      </c>
      <c r="M311" s="35">
        <v>7412432</v>
      </c>
      <c r="N311" s="36">
        <v>298</v>
      </c>
      <c r="O311" s="37">
        <v>293</v>
      </c>
      <c r="P311" s="38">
        <v>17232035</v>
      </c>
      <c r="Q311" s="39">
        <v>373</v>
      </c>
      <c r="R311" s="40">
        <v>369</v>
      </c>
      <c r="S311" s="35">
        <v>32055754</v>
      </c>
      <c r="T311" s="36">
        <v>466</v>
      </c>
      <c r="U311" s="37">
        <v>464</v>
      </c>
      <c r="V311" s="38">
        <v>-1378604</v>
      </c>
      <c r="W311" s="39">
        <v>195</v>
      </c>
      <c r="X311" s="40">
        <v>194</v>
      </c>
      <c r="Y311" s="35">
        <v>16116</v>
      </c>
      <c r="Z311" s="36">
        <v>167</v>
      </c>
      <c r="AA311" s="37">
        <v>165</v>
      </c>
      <c r="AB311" s="38">
        <v>409</v>
      </c>
      <c r="AC311" s="94">
        <v>321</v>
      </c>
      <c r="AD311" s="42">
        <v>0</v>
      </c>
      <c r="AE311" s="34">
        <v>100</v>
      </c>
      <c r="AF311" s="43">
        <v>0</v>
      </c>
    </row>
    <row r="312" spans="1:32" s="3" customFormat="1" ht="18.75" customHeight="1">
      <c r="A312" s="45">
        <v>310</v>
      </c>
      <c r="B312" s="46" t="s">
        <v>3813</v>
      </c>
      <c r="C312" s="47" t="s">
        <v>223</v>
      </c>
      <c r="D312" s="48" t="s">
        <v>39</v>
      </c>
      <c r="E312" s="49" t="s">
        <v>3813</v>
      </c>
      <c r="F312" s="50">
        <v>306</v>
      </c>
      <c r="G312" s="51">
        <v>53821374</v>
      </c>
      <c r="H312" s="52">
        <v>367</v>
      </c>
      <c r="I312" s="53">
        <v>363</v>
      </c>
      <c r="J312" s="54">
        <v>53821374</v>
      </c>
      <c r="K312" s="55">
        <v>406</v>
      </c>
      <c r="L312" s="56">
        <v>403</v>
      </c>
      <c r="M312" s="51">
        <v>5636610</v>
      </c>
      <c r="N312" s="52">
        <v>289</v>
      </c>
      <c r="O312" s="53">
        <v>284</v>
      </c>
      <c r="P312" s="54">
        <v>18186879</v>
      </c>
      <c r="Q312" s="55">
        <v>382</v>
      </c>
      <c r="R312" s="56">
        <v>378</v>
      </c>
      <c r="S312" s="51">
        <v>30510389</v>
      </c>
      <c r="T312" s="52">
        <v>231</v>
      </c>
      <c r="U312" s="53">
        <v>230</v>
      </c>
      <c r="V312" s="54">
        <v>2908919</v>
      </c>
      <c r="W312" s="55">
        <v>428</v>
      </c>
      <c r="X312" s="56">
        <v>427</v>
      </c>
      <c r="Y312" s="51">
        <v>17</v>
      </c>
      <c r="Z312" s="52">
        <v>456</v>
      </c>
      <c r="AA312" s="53">
        <v>451</v>
      </c>
      <c r="AB312" s="54">
        <v>74</v>
      </c>
      <c r="AC312" s="95">
        <v>311</v>
      </c>
      <c r="AD312" s="49">
        <v>0</v>
      </c>
      <c r="AE312" s="57">
        <v>100</v>
      </c>
      <c r="AF312" s="58">
        <v>0</v>
      </c>
    </row>
    <row r="313" spans="1:32" s="3" customFormat="1" ht="18.75" customHeight="1">
      <c r="A313" s="215">
        <v>311</v>
      </c>
      <c r="B313" s="216">
        <v>288</v>
      </c>
      <c r="C313" s="217" t="s">
        <v>224</v>
      </c>
      <c r="D313" s="218" t="s">
        <v>252</v>
      </c>
      <c r="E313" s="219" t="s">
        <v>3813</v>
      </c>
      <c r="F313" s="220">
        <v>307</v>
      </c>
      <c r="G313" s="221">
        <v>53786849</v>
      </c>
      <c r="H313" s="222">
        <v>351</v>
      </c>
      <c r="I313" s="223">
        <v>347</v>
      </c>
      <c r="J313" s="224">
        <v>55198553</v>
      </c>
      <c r="K313" s="225">
        <v>271</v>
      </c>
      <c r="L313" s="226">
        <v>268</v>
      </c>
      <c r="M313" s="221">
        <v>10985239</v>
      </c>
      <c r="N313" s="222">
        <v>421</v>
      </c>
      <c r="O313" s="223">
        <v>416</v>
      </c>
      <c r="P313" s="224">
        <v>9421904</v>
      </c>
      <c r="Q313" s="225">
        <v>279</v>
      </c>
      <c r="R313" s="226">
        <v>275</v>
      </c>
      <c r="S313" s="221">
        <v>43691694</v>
      </c>
      <c r="T313" s="222">
        <v>303</v>
      </c>
      <c r="U313" s="223">
        <v>302</v>
      </c>
      <c r="V313" s="224">
        <v>1528861</v>
      </c>
      <c r="W313" s="225">
        <v>172</v>
      </c>
      <c r="X313" s="226">
        <v>171</v>
      </c>
      <c r="Y313" s="221">
        <v>18364</v>
      </c>
      <c r="Z313" s="222">
        <v>160</v>
      </c>
      <c r="AA313" s="223">
        <v>158</v>
      </c>
      <c r="AB313" s="224">
        <v>415</v>
      </c>
      <c r="AC313" s="227">
        <v>383</v>
      </c>
      <c r="AD313" s="219">
        <v>0</v>
      </c>
      <c r="AE313" s="228">
        <v>100</v>
      </c>
      <c r="AF313" s="229">
        <v>0</v>
      </c>
    </row>
    <row r="314" spans="1:32" s="3" customFormat="1" ht="18.75" customHeight="1">
      <c r="A314" s="230">
        <v>312</v>
      </c>
      <c r="B314" s="231">
        <v>325</v>
      </c>
      <c r="C314" s="232" t="s">
        <v>225</v>
      </c>
      <c r="D314" s="233" t="s">
        <v>252</v>
      </c>
      <c r="E314" s="234" t="s">
        <v>3813</v>
      </c>
      <c r="F314" s="235">
        <v>308</v>
      </c>
      <c r="G314" s="236">
        <v>53509537</v>
      </c>
      <c r="H314" s="237">
        <v>361</v>
      </c>
      <c r="I314" s="238">
        <v>357</v>
      </c>
      <c r="J314" s="239">
        <v>54492626</v>
      </c>
      <c r="K314" s="240">
        <v>223</v>
      </c>
      <c r="L314" s="241">
        <v>220</v>
      </c>
      <c r="M314" s="236">
        <v>13021045</v>
      </c>
      <c r="N314" s="237">
        <v>330</v>
      </c>
      <c r="O314" s="238">
        <v>325</v>
      </c>
      <c r="P314" s="239">
        <v>14923326</v>
      </c>
      <c r="Q314" s="240">
        <v>459</v>
      </c>
      <c r="R314" s="241">
        <v>454</v>
      </c>
      <c r="S314" s="236">
        <v>21405919</v>
      </c>
      <c r="T314" s="237">
        <v>116</v>
      </c>
      <c r="U314" s="238">
        <v>116</v>
      </c>
      <c r="V314" s="239">
        <v>5985763</v>
      </c>
      <c r="W314" s="240">
        <v>204</v>
      </c>
      <c r="X314" s="241">
        <v>203</v>
      </c>
      <c r="Y314" s="236">
        <v>14888</v>
      </c>
      <c r="Z314" s="237">
        <v>419</v>
      </c>
      <c r="AA314" s="238">
        <v>414</v>
      </c>
      <c r="AB314" s="239">
        <v>112</v>
      </c>
      <c r="AC314" s="242">
        <v>383</v>
      </c>
      <c r="AD314" s="234">
        <v>0</v>
      </c>
      <c r="AE314" s="243">
        <v>100</v>
      </c>
      <c r="AF314" s="244">
        <v>0</v>
      </c>
    </row>
    <row r="315" spans="1:32" s="3" customFormat="1" ht="18.75" customHeight="1">
      <c r="A315" s="230">
        <v>313</v>
      </c>
      <c r="B315" s="231" t="s">
        <v>3813</v>
      </c>
      <c r="C315" s="232" t="s">
        <v>226</v>
      </c>
      <c r="D315" s="233" t="s">
        <v>252</v>
      </c>
      <c r="E315" s="234" t="s">
        <v>3813</v>
      </c>
      <c r="F315" s="235">
        <v>309</v>
      </c>
      <c r="G315" s="236">
        <v>53452987</v>
      </c>
      <c r="H315" s="237">
        <v>200</v>
      </c>
      <c r="I315" s="238">
        <v>197</v>
      </c>
      <c r="J315" s="239">
        <v>72369937</v>
      </c>
      <c r="K315" s="240">
        <v>397</v>
      </c>
      <c r="L315" s="241">
        <v>394</v>
      </c>
      <c r="M315" s="236">
        <v>6057577</v>
      </c>
      <c r="N315" s="237">
        <v>10</v>
      </c>
      <c r="O315" s="238">
        <v>10</v>
      </c>
      <c r="P315" s="239">
        <v>124163211</v>
      </c>
      <c r="Q315" s="240">
        <v>13</v>
      </c>
      <c r="R315" s="241">
        <v>13</v>
      </c>
      <c r="S315" s="236">
        <v>198087995</v>
      </c>
      <c r="T315" s="237">
        <v>256</v>
      </c>
      <c r="U315" s="238">
        <v>255</v>
      </c>
      <c r="V315" s="239">
        <v>2445918</v>
      </c>
      <c r="W315" s="240">
        <v>331</v>
      </c>
      <c r="X315" s="241">
        <v>330</v>
      </c>
      <c r="Y315" s="236">
        <v>3087</v>
      </c>
      <c r="Z315" s="237">
        <v>307</v>
      </c>
      <c r="AA315" s="238">
        <v>302</v>
      </c>
      <c r="AB315" s="239">
        <v>232</v>
      </c>
      <c r="AC315" s="242">
        <v>356</v>
      </c>
      <c r="AD315" s="234">
        <v>0</v>
      </c>
      <c r="AE315" s="243">
        <v>100</v>
      </c>
      <c r="AF315" s="244">
        <v>0</v>
      </c>
    </row>
    <row r="316" spans="1:32" s="3" customFormat="1" ht="18.75" customHeight="1">
      <c r="A316" s="29">
        <v>314</v>
      </c>
      <c r="B316" s="30">
        <v>367</v>
      </c>
      <c r="C316" s="31" t="s">
        <v>227</v>
      </c>
      <c r="D316" s="32" t="s">
        <v>228</v>
      </c>
      <c r="E316" s="42" t="s">
        <v>3813</v>
      </c>
      <c r="F316" s="44">
        <v>310</v>
      </c>
      <c r="G316" s="35">
        <v>53412752</v>
      </c>
      <c r="H316" s="36">
        <v>350</v>
      </c>
      <c r="I316" s="37">
        <v>346</v>
      </c>
      <c r="J316" s="38">
        <v>55333563</v>
      </c>
      <c r="K316" s="39">
        <v>171</v>
      </c>
      <c r="L316" s="40">
        <v>168</v>
      </c>
      <c r="M316" s="35">
        <v>15547988</v>
      </c>
      <c r="N316" s="36">
        <v>121</v>
      </c>
      <c r="O316" s="37">
        <v>118</v>
      </c>
      <c r="P316" s="38">
        <v>38908795</v>
      </c>
      <c r="Q316" s="39">
        <v>106</v>
      </c>
      <c r="R316" s="40">
        <v>104</v>
      </c>
      <c r="S316" s="35">
        <v>84612091</v>
      </c>
      <c r="T316" s="36">
        <v>170</v>
      </c>
      <c r="U316" s="37">
        <v>170</v>
      </c>
      <c r="V316" s="38">
        <v>4077878</v>
      </c>
      <c r="W316" s="39" t="s">
        <v>3813</v>
      </c>
      <c r="X316" s="40" t="s">
        <v>3813</v>
      </c>
      <c r="Y316" s="41" t="s">
        <v>3813</v>
      </c>
      <c r="Z316" s="36">
        <v>262</v>
      </c>
      <c r="AA316" s="37">
        <v>257</v>
      </c>
      <c r="AB316" s="38">
        <v>272</v>
      </c>
      <c r="AC316" s="94">
        <v>321</v>
      </c>
      <c r="AD316" s="42">
        <v>0</v>
      </c>
      <c r="AE316" s="34">
        <v>100</v>
      </c>
      <c r="AF316" s="43">
        <v>0</v>
      </c>
    </row>
    <row r="317" spans="1:32" s="3" customFormat="1" ht="18.75" customHeight="1">
      <c r="A317" s="245">
        <v>315</v>
      </c>
      <c r="B317" s="246" t="s">
        <v>3813</v>
      </c>
      <c r="C317" s="270" t="s">
        <v>3813</v>
      </c>
      <c r="D317" s="248" t="s">
        <v>252</v>
      </c>
      <c r="E317" s="249" t="s">
        <v>3813</v>
      </c>
      <c r="F317" s="250">
        <v>311</v>
      </c>
      <c r="G317" s="257" t="s">
        <v>3813</v>
      </c>
      <c r="H317" s="252">
        <v>353</v>
      </c>
      <c r="I317" s="253">
        <v>349</v>
      </c>
      <c r="J317" s="271" t="s">
        <v>3813</v>
      </c>
      <c r="K317" s="255">
        <v>105</v>
      </c>
      <c r="L317" s="256">
        <v>104</v>
      </c>
      <c r="M317" s="257" t="s">
        <v>3813</v>
      </c>
      <c r="N317" s="252">
        <v>64</v>
      </c>
      <c r="O317" s="253">
        <v>62</v>
      </c>
      <c r="P317" s="271" t="s">
        <v>3813</v>
      </c>
      <c r="Q317" s="255">
        <v>170</v>
      </c>
      <c r="R317" s="256">
        <v>167</v>
      </c>
      <c r="S317" s="257" t="s">
        <v>3813</v>
      </c>
      <c r="T317" s="252">
        <v>176</v>
      </c>
      <c r="U317" s="253">
        <v>176</v>
      </c>
      <c r="V317" s="271" t="s">
        <v>3813</v>
      </c>
      <c r="W317" s="255">
        <v>405</v>
      </c>
      <c r="X317" s="256">
        <v>404</v>
      </c>
      <c r="Y317" s="257" t="s">
        <v>3813</v>
      </c>
      <c r="Z317" s="252">
        <v>48</v>
      </c>
      <c r="AA317" s="253">
        <v>46</v>
      </c>
      <c r="AB317" s="271" t="s">
        <v>3813</v>
      </c>
      <c r="AC317" s="258">
        <v>321</v>
      </c>
      <c r="AD317" s="249">
        <v>0</v>
      </c>
      <c r="AE317" s="259">
        <v>100</v>
      </c>
      <c r="AF317" s="260">
        <v>0</v>
      </c>
    </row>
    <row r="318" spans="1:32" s="3" customFormat="1" ht="18.75" customHeight="1">
      <c r="A318" s="215">
        <v>316</v>
      </c>
      <c r="B318" s="216">
        <v>285</v>
      </c>
      <c r="C318" s="217" t="s">
        <v>229</v>
      </c>
      <c r="D318" s="218" t="s">
        <v>252</v>
      </c>
      <c r="E318" s="219" t="s">
        <v>3813</v>
      </c>
      <c r="F318" s="220">
        <v>312</v>
      </c>
      <c r="G318" s="221">
        <v>53219100</v>
      </c>
      <c r="H318" s="222">
        <v>373</v>
      </c>
      <c r="I318" s="223">
        <v>369</v>
      </c>
      <c r="J318" s="224">
        <v>53398173</v>
      </c>
      <c r="K318" s="225">
        <v>273</v>
      </c>
      <c r="L318" s="226">
        <v>270</v>
      </c>
      <c r="M318" s="221">
        <v>10940456</v>
      </c>
      <c r="N318" s="222">
        <v>418</v>
      </c>
      <c r="O318" s="223">
        <v>413</v>
      </c>
      <c r="P318" s="224">
        <v>9465958</v>
      </c>
      <c r="Q318" s="225">
        <v>453</v>
      </c>
      <c r="R318" s="226">
        <v>448</v>
      </c>
      <c r="S318" s="221">
        <v>22076558</v>
      </c>
      <c r="T318" s="222">
        <v>460</v>
      </c>
      <c r="U318" s="223">
        <v>458</v>
      </c>
      <c r="V318" s="224">
        <v>-876714</v>
      </c>
      <c r="W318" s="225">
        <v>71</v>
      </c>
      <c r="X318" s="226">
        <v>70</v>
      </c>
      <c r="Y318" s="221">
        <v>36438</v>
      </c>
      <c r="Z318" s="222">
        <v>26</v>
      </c>
      <c r="AA318" s="223">
        <v>25</v>
      </c>
      <c r="AB318" s="224">
        <v>1050</v>
      </c>
      <c r="AC318" s="227">
        <v>322</v>
      </c>
      <c r="AD318" s="219">
        <v>0</v>
      </c>
      <c r="AE318" s="228">
        <v>100</v>
      </c>
      <c r="AF318" s="229">
        <v>0</v>
      </c>
    </row>
    <row r="319" spans="1:32" s="3" customFormat="1" ht="18.75" customHeight="1">
      <c r="A319" s="230">
        <v>317</v>
      </c>
      <c r="B319" s="231">
        <v>358</v>
      </c>
      <c r="C319" s="232" t="s">
        <v>1185</v>
      </c>
      <c r="D319" s="233" t="s">
        <v>252</v>
      </c>
      <c r="E319" s="234" t="s">
        <v>3813</v>
      </c>
      <c r="F319" s="235">
        <v>313</v>
      </c>
      <c r="G319" s="236">
        <v>53201604</v>
      </c>
      <c r="H319" s="237">
        <v>238</v>
      </c>
      <c r="I319" s="238">
        <v>235</v>
      </c>
      <c r="J319" s="239">
        <v>67456414</v>
      </c>
      <c r="K319" s="240">
        <v>349</v>
      </c>
      <c r="L319" s="241">
        <v>346</v>
      </c>
      <c r="M319" s="236">
        <v>7671948</v>
      </c>
      <c r="N319" s="237">
        <v>116</v>
      </c>
      <c r="O319" s="238">
        <v>113</v>
      </c>
      <c r="P319" s="239">
        <v>40433244</v>
      </c>
      <c r="Q319" s="240">
        <v>153</v>
      </c>
      <c r="R319" s="241">
        <v>150</v>
      </c>
      <c r="S319" s="236">
        <v>71027312</v>
      </c>
      <c r="T319" s="237">
        <v>386</v>
      </c>
      <c r="U319" s="238">
        <v>385</v>
      </c>
      <c r="V319" s="239">
        <v>584096</v>
      </c>
      <c r="W319" s="240">
        <v>335</v>
      </c>
      <c r="X319" s="241">
        <v>334</v>
      </c>
      <c r="Y319" s="236">
        <v>2986</v>
      </c>
      <c r="Z319" s="237">
        <v>155</v>
      </c>
      <c r="AA319" s="238">
        <v>153</v>
      </c>
      <c r="AB319" s="239">
        <v>424</v>
      </c>
      <c r="AC319" s="242">
        <v>321</v>
      </c>
      <c r="AD319" s="234">
        <v>0</v>
      </c>
      <c r="AE319" s="243">
        <v>100</v>
      </c>
      <c r="AF319" s="244">
        <v>0</v>
      </c>
    </row>
    <row r="320" spans="1:32" s="3" customFormat="1" ht="18.75" customHeight="1">
      <c r="A320" s="230">
        <v>318</v>
      </c>
      <c r="B320" s="231">
        <v>221</v>
      </c>
      <c r="C320" s="232" t="s">
        <v>1186</v>
      </c>
      <c r="D320" s="233" t="s">
        <v>252</v>
      </c>
      <c r="E320" s="234" t="s">
        <v>3813</v>
      </c>
      <c r="F320" s="235">
        <v>314</v>
      </c>
      <c r="G320" s="236">
        <v>53144281</v>
      </c>
      <c r="H320" s="237">
        <v>197</v>
      </c>
      <c r="I320" s="238">
        <v>194</v>
      </c>
      <c r="J320" s="239">
        <v>72499800</v>
      </c>
      <c r="K320" s="240">
        <v>107</v>
      </c>
      <c r="L320" s="241">
        <v>106</v>
      </c>
      <c r="M320" s="236">
        <v>20058765</v>
      </c>
      <c r="N320" s="237">
        <v>31</v>
      </c>
      <c r="O320" s="238">
        <v>30</v>
      </c>
      <c r="P320" s="239">
        <v>80880660</v>
      </c>
      <c r="Q320" s="240">
        <v>57</v>
      </c>
      <c r="R320" s="241">
        <v>56</v>
      </c>
      <c r="S320" s="236">
        <v>108966652</v>
      </c>
      <c r="T320" s="237">
        <v>83</v>
      </c>
      <c r="U320" s="238">
        <v>83</v>
      </c>
      <c r="V320" s="239">
        <v>7562048</v>
      </c>
      <c r="W320" s="240">
        <v>273</v>
      </c>
      <c r="X320" s="241">
        <v>272</v>
      </c>
      <c r="Y320" s="236">
        <v>7816</v>
      </c>
      <c r="Z320" s="237">
        <v>279</v>
      </c>
      <c r="AA320" s="238">
        <v>274</v>
      </c>
      <c r="AB320" s="239">
        <v>255</v>
      </c>
      <c r="AC320" s="242">
        <v>382</v>
      </c>
      <c r="AD320" s="234">
        <v>0</v>
      </c>
      <c r="AE320" s="243">
        <v>100</v>
      </c>
      <c r="AF320" s="244">
        <v>0</v>
      </c>
    </row>
    <row r="321" spans="1:32" s="3" customFormat="1" ht="18.75" customHeight="1">
      <c r="A321" s="29">
        <v>319</v>
      </c>
      <c r="B321" s="30">
        <v>323</v>
      </c>
      <c r="C321" s="31" t="s">
        <v>1187</v>
      </c>
      <c r="D321" s="32" t="s">
        <v>1188</v>
      </c>
      <c r="E321" s="42" t="s">
        <v>3813</v>
      </c>
      <c r="F321" s="44">
        <v>315</v>
      </c>
      <c r="G321" s="35">
        <v>52979370</v>
      </c>
      <c r="H321" s="36">
        <v>374</v>
      </c>
      <c r="I321" s="37">
        <v>370</v>
      </c>
      <c r="J321" s="38">
        <v>53326338</v>
      </c>
      <c r="K321" s="39">
        <v>427</v>
      </c>
      <c r="L321" s="40">
        <v>424</v>
      </c>
      <c r="M321" s="35">
        <v>4627758</v>
      </c>
      <c r="N321" s="36">
        <v>459</v>
      </c>
      <c r="O321" s="37">
        <v>454</v>
      </c>
      <c r="P321" s="38">
        <v>6058528</v>
      </c>
      <c r="Q321" s="39">
        <v>370</v>
      </c>
      <c r="R321" s="40">
        <v>366</v>
      </c>
      <c r="S321" s="35">
        <v>32263783</v>
      </c>
      <c r="T321" s="36">
        <v>454</v>
      </c>
      <c r="U321" s="37">
        <v>452</v>
      </c>
      <c r="V321" s="38">
        <v>-626546</v>
      </c>
      <c r="W321" s="39">
        <v>409</v>
      </c>
      <c r="X321" s="40">
        <v>408</v>
      </c>
      <c r="Y321" s="35">
        <v>187</v>
      </c>
      <c r="Z321" s="36">
        <v>494</v>
      </c>
      <c r="AA321" s="37">
        <v>489</v>
      </c>
      <c r="AB321" s="38">
        <v>36</v>
      </c>
      <c r="AC321" s="94">
        <v>311</v>
      </c>
      <c r="AD321" s="42">
        <v>0</v>
      </c>
      <c r="AE321" s="34">
        <v>100</v>
      </c>
      <c r="AF321" s="43">
        <v>0</v>
      </c>
    </row>
    <row r="322" spans="1:32" s="3" customFormat="1" ht="18.75" customHeight="1">
      <c r="A322" s="45">
        <v>320</v>
      </c>
      <c r="B322" s="46">
        <v>189</v>
      </c>
      <c r="C322" s="47" t="s">
        <v>1189</v>
      </c>
      <c r="D322" s="48" t="s">
        <v>252</v>
      </c>
      <c r="E322" s="49" t="s">
        <v>3813</v>
      </c>
      <c r="F322" s="50">
        <v>316</v>
      </c>
      <c r="G322" s="51">
        <v>52900198</v>
      </c>
      <c r="H322" s="52">
        <v>56</v>
      </c>
      <c r="I322" s="53">
        <v>54</v>
      </c>
      <c r="J322" s="54">
        <v>96306860</v>
      </c>
      <c r="K322" s="55">
        <v>468</v>
      </c>
      <c r="L322" s="56">
        <v>465</v>
      </c>
      <c r="M322" s="51">
        <v>2198763</v>
      </c>
      <c r="N322" s="52">
        <v>196</v>
      </c>
      <c r="O322" s="53">
        <v>192</v>
      </c>
      <c r="P322" s="54">
        <v>26554004</v>
      </c>
      <c r="Q322" s="55">
        <v>285</v>
      </c>
      <c r="R322" s="56">
        <v>281</v>
      </c>
      <c r="S322" s="51">
        <v>43300672</v>
      </c>
      <c r="T322" s="52">
        <v>201</v>
      </c>
      <c r="U322" s="53">
        <v>201</v>
      </c>
      <c r="V322" s="54">
        <v>3499369</v>
      </c>
      <c r="W322" s="55" t="s">
        <v>3813</v>
      </c>
      <c r="X322" s="56" t="s">
        <v>3813</v>
      </c>
      <c r="Y322" s="62" t="s">
        <v>3813</v>
      </c>
      <c r="Z322" s="52" t="s">
        <v>3813</v>
      </c>
      <c r="AA322" s="53" t="s">
        <v>3813</v>
      </c>
      <c r="AB322" s="63" t="s">
        <v>3813</v>
      </c>
      <c r="AC322" s="95">
        <v>352</v>
      </c>
      <c r="AD322" s="49">
        <v>0</v>
      </c>
      <c r="AE322" s="57">
        <v>100</v>
      </c>
      <c r="AF322" s="58">
        <v>0</v>
      </c>
    </row>
    <row r="323" spans="1:32" s="3" customFormat="1" ht="18.75" customHeight="1">
      <c r="A323" s="15">
        <v>321</v>
      </c>
      <c r="B323" s="16" t="s">
        <v>3813</v>
      </c>
      <c r="C323" s="17" t="s">
        <v>1190</v>
      </c>
      <c r="D323" s="18" t="s">
        <v>3779</v>
      </c>
      <c r="E323" s="19" t="s">
        <v>3813</v>
      </c>
      <c r="F323" s="20">
        <v>317</v>
      </c>
      <c r="G323" s="21">
        <v>52896156</v>
      </c>
      <c r="H323" s="22">
        <v>368</v>
      </c>
      <c r="I323" s="23">
        <v>364</v>
      </c>
      <c r="J323" s="24">
        <v>53784437</v>
      </c>
      <c r="K323" s="25">
        <v>179</v>
      </c>
      <c r="L323" s="26">
        <v>176</v>
      </c>
      <c r="M323" s="21">
        <v>15103214</v>
      </c>
      <c r="N323" s="22">
        <v>414</v>
      </c>
      <c r="O323" s="23">
        <v>409</v>
      </c>
      <c r="P323" s="24">
        <v>9616076</v>
      </c>
      <c r="Q323" s="25">
        <v>271</v>
      </c>
      <c r="R323" s="26">
        <v>267</v>
      </c>
      <c r="S323" s="21">
        <v>45052831</v>
      </c>
      <c r="T323" s="22">
        <v>299</v>
      </c>
      <c r="U323" s="23">
        <v>298</v>
      </c>
      <c r="V323" s="24">
        <v>1587561</v>
      </c>
      <c r="W323" s="25">
        <v>149</v>
      </c>
      <c r="X323" s="26">
        <v>148</v>
      </c>
      <c r="Y323" s="21">
        <v>21008</v>
      </c>
      <c r="Z323" s="22">
        <v>182</v>
      </c>
      <c r="AA323" s="23">
        <v>180</v>
      </c>
      <c r="AB323" s="24">
        <v>377</v>
      </c>
      <c r="AC323" s="93">
        <v>384</v>
      </c>
      <c r="AD323" s="19">
        <v>0</v>
      </c>
      <c r="AE323" s="27">
        <v>0</v>
      </c>
      <c r="AF323" s="28">
        <v>100</v>
      </c>
    </row>
    <row r="324" spans="1:32" s="3" customFormat="1" ht="18.75" customHeight="1">
      <c r="A324" s="29">
        <v>322</v>
      </c>
      <c r="B324" s="30">
        <v>321</v>
      </c>
      <c r="C324" s="31" t="s">
        <v>2332</v>
      </c>
      <c r="D324" s="32" t="s">
        <v>9</v>
      </c>
      <c r="E324" s="42" t="s">
        <v>3813</v>
      </c>
      <c r="F324" s="44">
        <v>318</v>
      </c>
      <c r="G324" s="35">
        <v>52864226</v>
      </c>
      <c r="H324" s="36">
        <v>377</v>
      </c>
      <c r="I324" s="37">
        <v>373</v>
      </c>
      <c r="J324" s="38">
        <v>52864226</v>
      </c>
      <c r="K324" s="39">
        <v>257</v>
      </c>
      <c r="L324" s="40">
        <v>254</v>
      </c>
      <c r="M324" s="35">
        <v>11613445</v>
      </c>
      <c r="N324" s="36">
        <v>288</v>
      </c>
      <c r="O324" s="37">
        <v>283</v>
      </c>
      <c r="P324" s="38">
        <v>18224583</v>
      </c>
      <c r="Q324" s="39">
        <v>190</v>
      </c>
      <c r="R324" s="40">
        <v>186</v>
      </c>
      <c r="S324" s="35">
        <v>59816886</v>
      </c>
      <c r="T324" s="36">
        <v>281</v>
      </c>
      <c r="U324" s="37">
        <v>280</v>
      </c>
      <c r="V324" s="38">
        <v>1852394</v>
      </c>
      <c r="W324" s="39">
        <v>192</v>
      </c>
      <c r="X324" s="40">
        <v>191</v>
      </c>
      <c r="Y324" s="35">
        <v>16211</v>
      </c>
      <c r="Z324" s="36">
        <v>381</v>
      </c>
      <c r="AA324" s="37">
        <v>376</v>
      </c>
      <c r="AB324" s="38">
        <v>149</v>
      </c>
      <c r="AC324" s="94">
        <v>371</v>
      </c>
      <c r="AD324" s="42">
        <v>0</v>
      </c>
      <c r="AE324" s="34">
        <v>99.5</v>
      </c>
      <c r="AF324" s="43">
        <v>0.5</v>
      </c>
    </row>
    <row r="325" spans="1:32" s="3" customFormat="1" ht="18.75" customHeight="1">
      <c r="A325" s="29">
        <v>323</v>
      </c>
      <c r="B325" s="30">
        <v>310</v>
      </c>
      <c r="C325" s="31" t="s">
        <v>2333</v>
      </c>
      <c r="D325" s="32" t="s">
        <v>2334</v>
      </c>
      <c r="E325" s="42" t="s">
        <v>3813</v>
      </c>
      <c r="F325" s="44">
        <v>319</v>
      </c>
      <c r="G325" s="35">
        <v>52700279</v>
      </c>
      <c r="H325" s="36">
        <v>378</v>
      </c>
      <c r="I325" s="37">
        <v>374</v>
      </c>
      <c r="J325" s="38">
        <v>52700279</v>
      </c>
      <c r="K325" s="39">
        <v>33</v>
      </c>
      <c r="L325" s="40">
        <v>33</v>
      </c>
      <c r="M325" s="35">
        <v>29490116</v>
      </c>
      <c r="N325" s="36">
        <v>5</v>
      </c>
      <c r="O325" s="37">
        <v>5</v>
      </c>
      <c r="P325" s="38">
        <v>192648585</v>
      </c>
      <c r="Q325" s="39">
        <v>11</v>
      </c>
      <c r="R325" s="40">
        <v>11</v>
      </c>
      <c r="S325" s="35">
        <v>198556925</v>
      </c>
      <c r="T325" s="36">
        <v>9</v>
      </c>
      <c r="U325" s="37">
        <v>9</v>
      </c>
      <c r="V325" s="38">
        <v>24179434</v>
      </c>
      <c r="W325" s="39">
        <v>262</v>
      </c>
      <c r="X325" s="40">
        <v>261</v>
      </c>
      <c r="Y325" s="35">
        <v>8521</v>
      </c>
      <c r="Z325" s="36">
        <v>345</v>
      </c>
      <c r="AA325" s="37">
        <v>340</v>
      </c>
      <c r="AB325" s="38">
        <v>181</v>
      </c>
      <c r="AC325" s="94">
        <v>369</v>
      </c>
      <c r="AD325" s="42">
        <v>0</v>
      </c>
      <c r="AE325" s="34">
        <v>58.38</v>
      </c>
      <c r="AF325" s="43">
        <v>41.62</v>
      </c>
    </row>
    <row r="326" spans="1:32" s="3" customFormat="1" ht="18.75" customHeight="1">
      <c r="A326" s="230">
        <v>324</v>
      </c>
      <c r="B326" s="231">
        <v>286</v>
      </c>
      <c r="C326" s="232" t="s">
        <v>2335</v>
      </c>
      <c r="D326" s="233" t="s">
        <v>252</v>
      </c>
      <c r="E326" s="234" t="s">
        <v>3813</v>
      </c>
      <c r="F326" s="235">
        <v>320</v>
      </c>
      <c r="G326" s="236">
        <v>52625687</v>
      </c>
      <c r="H326" s="237">
        <v>363</v>
      </c>
      <c r="I326" s="238">
        <v>359</v>
      </c>
      <c r="J326" s="239">
        <v>54235458</v>
      </c>
      <c r="K326" s="240">
        <v>92</v>
      </c>
      <c r="L326" s="241">
        <v>91</v>
      </c>
      <c r="M326" s="236">
        <v>21298101</v>
      </c>
      <c r="N326" s="237">
        <v>118</v>
      </c>
      <c r="O326" s="238">
        <v>115</v>
      </c>
      <c r="P326" s="239">
        <v>39756813</v>
      </c>
      <c r="Q326" s="240">
        <v>89</v>
      </c>
      <c r="R326" s="241">
        <v>87</v>
      </c>
      <c r="S326" s="236">
        <v>92938144</v>
      </c>
      <c r="T326" s="237">
        <v>252</v>
      </c>
      <c r="U326" s="238">
        <v>251</v>
      </c>
      <c r="V326" s="239">
        <v>2488286</v>
      </c>
      <c r="W326" s="240">
        <v>245</v>
      </c>
      <c r="X326" s="241">
        <v>244</v>
      </c>
      <c r="Y326" s="236">
        <v>9999</v>
      </c>
      <c r="Z326" s="237">
        <v>6</v>
      </c>
      <c r="AA326" s="238">
        <v>5</v>
      </c>
      <c r="AB326" s="239">
        <v>1412</v>
      </c>
      <c r="AC326" s="242">
        <v>321</v>
      </c>
      <c r="AD326" s="234">
        <v>0</v>
      </c>
      <c r="AE326" s="243">
        <v>100</v>
      </c>
      <c r="AF326" s="244">
        <v>0</v>
      </c>
    </row>
    <row r="327" spans="1:32" s="3" customFormat="1" ht="18.75" customHeight="1">
      <c r="A327" s="245">
        <v>325</v>
      </c>
      <c r="B327" s="246">
        <v>306</v>
      </c>
      <c r="C327" s="247" t="s">
        <v>2336</v>
      </c>
      <c r="D327" s="248" t="s">
        <v>252</v>
      </c>
      <c r="E327" s="249" t="s">
        <v>3813</v>
      </c>
      <c r="F327" s="250">
        <v>321</v>
      </c>
      <c r="G327" s="251">
        <v>52207758</v>
      </c>
      <c r="H327" s="252">
        <v>371</v>
      </c>
      <c r="I327" s="253">
        <v>367</v>
      </c>
      <c r="J327" s="254">
        <v>53568575</v>
      </c>
      <c r="K327" s="255">
        <v>157</v>
      </c>
      <c r="L327" s="256">
        <v>154</v>
      </c>
      <c r="M327" s="251">
        <v>16335129</v>
      </c>
      <c r="N327" s="252">
        <v>312</v>
      </c>
      <c r="O327" s="253">
        <v>307</v>
      </c>
      <c r="P327" s="254">
        <v>15898120</v>
      </c>
      <c r="Q327" s="255">
        <v>262</v>
      </c>
      <c r="R327" s="256">
        <v>258</v>
      </c>
      <c r="S327" s="251">
        <v>47214516</v>
      </c>
      <c r="T327" s="252">
        <v>195</v>
      </c>
      <c r="U327" s="253">
        <v>195</v>
      </c>
      <c r="V327" s="254">
        <v>3590883</v>
      </c>
      <c r="W327" s="255">
        <v>218</v>
      </c>
      <c r="X327" s="256">
        <v>217</v>
      </c>
      <c r="Y327" s="251">
        <v>12687</v>
      </c>
      <c r="Z327" s="252">
        <v>193</v>
      </c>
      <c r="AA327" s="253">
        <v>190</v>
      </c>
      <c r="AB327" s="254">
        <v>352</v>
      </c>
      <c r="AC327" s="258">
        <v>384</v>
      </c>
      <c r="AD327" s="249">
        <v>0</v>
      </c>
      <c r="AE327" s="259">
        <v>72.5</v>
      </c>
      <c r="AF327" s="260">
        <v>27.5</v>
      </c>
    </row>
    <row r="328" spans="1:32" s="3" customFormat="1" ht="18.75" customHeight="1">
      <c r="A328" s="215">
        <v>326</v>
      </c>
      <c r="B328" s="216">
        <v>314</v>
      </c>
      <c r="C328" s="217" t="s">
        <v>1095</v>
      </c>
      <c r="D328" s="218" t="s">
        <v>252</v>
      </c>
      <c r="E328" s="219" t="s">
        <v>3813</v>
      </c>
      <c r="F328" s="220">
        <v>322</v>
      </c>
      <c r="G328" s="221">
        <v>52157826</v>
      </c>
      <c r="H328" s="222">
        <v>229</v>
      </c>
      <c r="I328" s="223">
        <v>226</v>
      </c>
      <c r="J328" s="224">
        <v>68057845</v>
      </c>
      <c r="K328" s="225">
        <v>8</v>
      </c>
      <c r="L328" s="226">
        <v>8</v>
      </c>
      <c r="M328" s="221">
        <v>41484900</v>
      </c>
      <c r="N328" s="222">
        <v>80</v>
      </c>
      <c r="O328" s="223">
        <v>78</v>
      </c>
      <c r="P328" s="224">
        <v>49493797</v>
      </c>
      <c r="Q328" s="225">
        <v>195</v>
      </c>
      <c r="R328" s="226">
        <v>191</v>
      </c>
      <c r="S328" s="221">
        <v>58909318</v>
      </c>
      <c r="T328" s="222">
        <v>17</v>
      </c>
      <c r="U328" s="223">
        <v>17</v>
      </c>
      <c r="V328" s="224">
        <v>19034654</v>
      </c>
      <c r="W328" s="225">
        <v>382</v>
      </c>
      <c r="X328" s="226">
        <v>381</v>
      </c>
      <c r="Y328" s="221">
        <v>911</v>
      </c>
      <c r="Z328" s="222">
        <v>346</v>
      </c>
      <c r="AA328" s="223">
        <v>341</v>
      </c>
      <c r="AB328" s="224">
        <v>180</v>
      </c>
      <c r="AC328" s="227">
        <v>354</v>
      </c>
      <c r="AD328" s="219">
        <v>0</v>
      </c>
      <c r="AE328" s="228">
        <v>0</v>
      </c>
      <c r="AF328" s="229">
        <v>100</v>
      </c>
    </row>
    <row r="329" spans="1:32" s="3" customFormat="1" ht="18.75" customHeight="1">
      <c r="A329" s="230">
        <v>327</v>
      </c>
      <c r="B329" s="231">
        <v>292</v>
      </c>
      <c r="C329" s="232" t="s">
        <v>1096</v>
      </c>
      <c r="D329" s="233" t="s">
        <v>252</v>
      </c>
      <c r="E329" s="234" t="s">
        <v>3813</v>
      </c>
      <c r="F329" s="235">
        <v>323</v>
      </c>
      <c r="G329" s="236">
        <v>52156261</v>
      </c>
      <c r="H329" s="237">
        <v>384</v>
      </c>
      <c r="I329" s="238">
        <v>380</v>
      </c>
      <c r="J329" s="239">
        <v>52156261</v>
      </c>
      <c r="K329" s="240">
        <v>329</v>
      </c>
      <c r="L329" s="241">
        <v>326</v>
      </c>
      <c r="M329" s="236">
        <v>8442002</v>
      </c>
      <c r="N329" s="237">
        <v>475</v>
      </c>
      <c r="O329" s="238">
        <v>470</v>
      </c>
      <c r="P329" s="239">
        <v>4435445</v>
      </c>
      <c r="Q329" s="240">
        <v>374</v>
      </c>
      <c r="R329" s="241">
        <v>370</v>
      </c>
      <c r="S329" s="236">
        <v>31869210</v>
      </c>
      <c r="T329" s="237">
        <v>434</v>
      </c>
      <c r="U329" s="238">
        <v>433</v>
      </c>
      <c r="V329" s="239">
        <v>124462</v>
      </c>
      <c r="W329" s="240">
        <v>109</v>
      </c>
      <c r="X329" s="241">
        <v>108</v>
      </c>
      <c r="Y329" s="236">
        <v>29000</v>
      </c>
      <c r="Z329" s="237">
        <v>230</v>
      </c>
      <c r="AA329" s="238">
        <v>226</v>
      </c>
      <c r="AB329" s="239">
        <v>311</v>
      </c>
      <c r="AC329" s="242">
        <v>372</v>
      </c>
      <c r="AD329" s="234">
        <v>0</v>
      </c>
      <c r="AE329" s="243">
        <v>100</v>
      </c>
      <c r="AF329" s="244">
        <v>0</v>
      </c>
    </row>
    <row r="330" spans="1:32" s="3" customFormat="1" ht="18.75" customHeight="1">
      <c r="A330" s="230">
        <v>328</v>
      </c>
      <c r="B330" s="231" t="s">
        <v>3813</v>
      </c>
      <c r="C330" s="232" t="s">
        <v>1097</v>
      </c>
      <c r="D330" s="233" t="s">
        <v>252</v>
      </c>
      <c r="E330" s="234" t="s">
        <v>3813</v>
      </c>
      <c r="F330" s="235">
        <v>324</v>
      </c>
      <c r="G330" s="236">
        <v>52125661</v>
      </c>
      <c r="H330" s="237">
        <v>370</v>
      </c>
      <c r="I330" s="238">
        <v>366</v>
      </c>
      <c r="J330" s="239">
        <v>53642791</v>
      </c>
      <c r="K330" s="240">
        <v>178</v>
      </c>
      <c r="L330" s="241">
        <v>175</v>
      </c>
      <c r="M330" s="236">
        <v>15135543</v>
      </c>
      <c r="N330" s="237">
        <v>259</v>
      </c>
      <c r="O330" s="238">
        <v>254</v>
      </c>
      <c r="P330" s="239">
        <v>20065984</v>
      </c>
      <c r="Q330" s="240">
        <v>368</v>
      </c>
      <c r="R330" s="241">
        <v>364</v>
      </c>
      <c r="S330" s="236">
        <v>32484481</v>
      </c>
      <c r="T330" s="237">
        <v>154</v>
      </c>
      <c r="U330" s="238">
        <v>154</v>
      </c>
      <c r="V330" s="239">
        <v>4591269</v>
      </c>
      <c r="W330" s="240">
        <v>220</v>
      </c>
      <c r="X330" s="241">
        <v>219</v>
      </c>
      <c r="Y330" s="236">
        <v>12500</v>
      </c>
      <c r="Z330" s="237">
        <v>164</v>
      </c>
      <c r="AA330" s="238">
        <v>162</v>
      </c>
      <c r="AB330" s="239">
        <v>412</v>
      </c>
      <c r="AC330" s="242">
        <v>381</v>
      </c>
      <c r="AD330" s="234">
        <v>0</v>
      </c>
      <c r="AE330" s="243">
        <v>100</v>
      </c>
      <c r="AF330" s="244">
        <v>0</v>
      </c>
    </row>
    <row r="331" spans="1:32" s="3" customFormat="1" ht="18.75" customHeight="1">
      <c r="A331" s="29">
        <v>329</v>
      </c>
      <c r="B331" s="30">
        <v>155</v>
      </c>
      <c r="C331" s="31" t="s">
        <v>1098</v>
      </c>
      <c r="D331" s="32" t="s">
        <v>3779</v>
      </c>
      <c r="E331" s="42" t="s">
        <v>3813</v>
      </c>
      <c r="F331" s="44">
        <v>325</v>
      </c>
      <c r="G331" s="35">
        <v>52064886</v>
      </c>
      <c r="H331" s="36">
        <v>386</v>
      </c>
      <c r="I331" s="37">
        <v>382</v>
      </c>
      <c r="J331" s="38">
        <v>52123047</v>
      </c>
      <c r="K331" s="39">
        <v>167</v>
      </c>
      <c r="L331" s="40">
        <v>164</v>
      </c>
      <c r="M331" s="35">
        <v>15818413</v>
      </c>
      <c r="N331" s="36">
        <v>49</v>
      </c>
      <c r="O331" s="37">
        <v>47</v>
      </c>
      <c r="P331" s="38">
        <v>64674148</v>
      </c>
      <c r="Q331" s="39">
        <v>152</v>
      </c>
      <c r="R331" s="40">
        <v>149</v>
      </c>
      <c r="S331" s="35">
        <v>71050605</v>
      </c>
      <c r="T331" s="36">
        <v>134</v>
      </c>
      <c r="U331" s="37">
        <v>134</v>
      </c>
      <c r="V331" s="38">
        <v>5330991</v>
      </c>
      <c r="W331" s="39">
        <v>419</v>
      </c>
      <c r="X331" s="40">
        <v>418</v>
      </c>
      <c r="Y331" s="35">
        <v>102</v>
      </c>
      <c r="Z331" s="36">
        <v>301</v>
      </c>
      <c r="AA331" s="37">
        <v>296</v>
      </c>
      <c r="AB331" s="38">
        <v>241</v>
      </c>
      <c r="AC331" s="94">
        <v>321</v>
      </c>
      <c r="AD331" s="42">
        <v>0</v>
      </c>
      <c r="AE331" s="34">
        <v>100</v>
      </c>
      <c r="AF331" s="43">
        <v>0</v>
      </c>
    </row>
    <row r="332" spans="1:32" s="3" customFormat="1" ht="18.75" customHeight="1">
      <c r="A332" s="45">
        <v>330</v>
      </c>
      <c r="B332" s="46">
        <v>299</v>
      </c>
      <c r="C332" s="47" t="s">
        <v>1099</v>
      </c>
      <c r="D332" s="48" t="s">
        <v>1100</v>
      </c>
      <c r="E332" s="65" t="s">
        <v>3813</v>
      </c>
      <c r="F332" s="57">
        <v>326</v>
      </c>
      <c r="G332" s="51">
        <v>52058528</v>
      </c>
      <c r="H332" s="52">
        <v>388</v>
      </c>
      <c r="I332" s="53">
        <v>384</v>
      </c>
      <c r="J332" s="54">
        <v>52058528</v>
      </c>
      <c r="K332" s="55">
        <v>352</v>
      </c>
      <c r="L332" s="56">
        <v>349</v>
      </c>
      <c r="M332" s="51">
        <v>7518555</v>
      </c>
      <c r="N332" s="52">
        <v>369</v>
      </c>
      <c r="O332" s="53">
        <v>364</v>
      </c>
      <c r="P332" s="54">
        <v>12380213</v>
      </c>
      <c r="Q332" s="55">
        <v>79</v>
      </c>
      <c r="R332" s="56">
        <v>77</v>
      </c>
      <c r="S332" s="51">
        <v>99765288</v>
      </c>
      <c r="T332" s="52">
        <v>416</v>
      </c>
      <c r="U332" s="53">
        <v>415</v>
      </c>
      <c r="V332" s="54">
        <v>262377</v>
      </c>
      <c r="W332" s="55">
        <v>342</v>
      </c>
      <c r="X332" s="56">
        <v>341</v>
      </c>
      <c r="Y332" s="51">
        <v>2445</v>
      </c>
      <c r="Z332" s="52">
        <v>42</v>
      </c>
      <c r="AA332" s="53">
        <v>40</v>
      </c>
      <c r="AB332" s="54">
        <v>812</v>
      </c>
      <c r="AC332" s="95">
        <v>332</v>
      </c>
      <c r="AD332" s="49">
        <v>0</v>
      </c>
      <c r="AE332" s="57">
        <v>100</v>
      </c>
      <c r="AF332" s="58">
        <v>0</v>
      </c>
    </row>
    <row r="333" spans="1:32" s="3" customFormat="1" ht="18.75" customHeight="1">
      <c r="A333" s="15">
        <v>331</v>
      </c>
      <c r="B333" s="16" t="s">
        <v>3813</v>
      </c>
      <c r="C333" s="82" t="s">
        <v>3813</v>
      </c>
      <c r="D333" s="18" t="s">
        <v>3782</v>
      </c>
      <c r="E333" s="19" t="s">
        <v>3813</v>
      </c>
      <c r="F333" s="20">
        <v>327</v>
      </c>
      <c r="G333" s="61" t="s">
        <v>3813</v>
      </c>
      <c r="H333" s="22">
        <v>381</v>
      </c>
      <c r="I333" s="23">
        <v>377</v>
      </c>
      <c r="J333" s="66" t="s">
        <v>3813</v>
      </c>
      <c r="K333" s="25">
        <v>185</v>
      </c>
      <c r="L333" s="26">
        <v>182</v>
      </c>
      <c r="M333" s="61" t="s">
        <v>3813</v>
      </c>
      <c r="N333" s="22">
        <v>333</v>
      </c>
      <c r="O333" s="23">
        <v>328</v>
      </c>
      <c r="P333" s="66" t="s">
        <v>3813</v>
      </c>
      <c r="Q333" s="25">
        <v>318</v>
      </c>
      <c r="R333" s="26">
        <v>314</v>
      </c>
      <c r="S333" s="61" t="s">
        <v>3813</v>
      </c>
      <c r="T333" s="22">
        <v>172</v>
      </c>
      <c r="U333" s="23">
        <v>172</v>
      </c>
      <c r="V333" s="66" t="s">
        <v>3813</v>
      </c>
      <c r="W333" s="25">
        <v>69</v>
      </c>
      <c r="X333" s="26">
        <v>68</v>
      </c>
      <c r="Y333" s="61" t="s">
        <v>3813</v>
      </c>
      <c r="Z333" s="22">
        <v>221</v>
      </c>
      <c r="AA333" s="23">
        <v>218</v>
      </c>
      <c r="AB333" s="66" t="s">
        <v>3813</v>
      </c>
      <c r="AC333" s="93">
        <v>382</v>
      </c>
      <c r="AD333" s="19">
        <v>0</v>
      </c>
      <c r="AE333" s="27">
        <v>100</v>
      </c>
      <c r="AF333" s="28">
        <v>0</v>
      </c>
    </row>
    <row r="334" spans="1:32" s="3" customFormat="1" ht="18.75" customHeight="1">
      <c r="A334" s="29">
        <v>332</v>
      </c>
      <c r="B334" s="30">
        <v>381</v>
      </c>
      <c r="C334" s="31" t="s">
        <v>1101</v>
      </c>
      <c r="D334" s="32" t="s">
        <v>4</v>
      </c>
      <c r="E334" s="42" t="s">
        <v>3813</v>
      </c>
      <c r="F334" s="44">
        <v>328</v>
      </c>
      <c r="G334" s="35">
        <v>51632723</v>
      </c>
      <c r="H334" s="36">
        <v>343</v>
      </c>
      <c r="I334" s="37">
        <v>339</v>
      </c>
      <c r="J334" s="38">
        <v>55971066</v>
      </c>
      <c r="K334" s="39">
        <v>194</v>
      </c>
      <c r="L334" s="40">
        <v>191</v>
      </c>
      <c r="M334" s="35">
        <v>14170428</v>
      </c>
      <c r="N334" s="36">
        <v>357</v>
      </c>
      <c r="O334" s="37">
        <v>352</v>
      </c>
      <c r="P334" s="38">
        <v>13071333</v>
      </c>
      <c r="Q334" s="39">
        <v>430</v>
      </c>
      <c r="R334" s="40">
        <v>425</v>
      </c>
      <c r="S334" s="35">
        <v>25166041</v>
      </c>
      <c r="T334" s="36">
        <v>208</v>
      </c>
      <c r="U334" s="37">
        <v>208</v>
      </c>
      <c r="V334" s="38">
        <v>3254321</v>
      </c>
      <c r="W334" s="39">
        <v>80</v>
      </c>
      <c r="X334" s="40">
        <v>79</v>
      </c>
      <c r="Y334" s="35">
        <v>34712</v>
      </c>
      <c r="Z334" s="36">
        <v>256</v>
      </c>
      <c r="AA334" s="37">
        <v>251</v>
      </c>
      <c r="AB334" s="38">
        <v>280</v>
      </c>
      <c r="AC334" s="94">
        <v>384</v>
      </c>
      <c r="AD334" s="42">
        <v>0</v>
      </c>
      <c r="AE334" s="34">
        <v>100</v>
      </c>
      <c r="AF334" s="43">
        <v>0</v>
      </c>
    </row>
    <row r="335" spans="1:32" s="3" customFormat="1" ht="18.75" customHeight="1">
      <c r="A335" s="29">
        <v>333</v>
      </c>
      <c r="B335" s="30">
        <v>341</v>
      </c>
      <c r="C335" s="31" t="s">
        <v>1102</v>
      </c>
      <c r="D335" s="32" t="s">
        <v>2208</v>
      </c>
      <c r="E335" s="42" t="s">
        <v>3813</v>
      </c>
      <c r="F335" s="44">
        <v>329</v>
      </c>
      <c r="G335" s="35">
        <v>51496086</v>
      </c>
      <c r="H335" s="36">
        <v>346</v>
      </c>
      <c r="I335" s="37">
        <v>342</v>
      </c>
      <c r="J335" s="38">
        <v>55673905</v>
      </c>
      <c r="K335" s="39">
        <v>295</v>
      </c>
      <c r="L335" s="40">
        <v>292</v>
      </c>
      <c r="M335" s="35">
        <v>9841712</v>
      </c>
      <c r="N335" s="36">
        <v>351</v>
      </c>
      <c r="O335" s="37">
        <v>346</v>
      </c>
      <c r="P335" s="38">
        <v>13652844</v>
      </c>
      <c r="Q335" s="39">
        <v>277</v>
      </c>
      <c r="R335" s="40">
        <v>273</v>
      </c>
      <c r="S335" s="35">
        <v>44010738</v>
      </c>
      <c r="T335" s="36">
        <v>227</v>
      </c>
      <c r="U335" s="37">
        <v>226</v>
      </c>
      <c r="V335" s="38">
        <v>2964854</v>
      </c>
      <c r="W335" s="39">
        <v>423</v>
      </c>
      <c r="X335" s="40">
        <v>422</v>
      </c>
      <c r="Y335" s="35">
        <v>69</v>
      </c>
      <c r="Z335" s="36">
        <v>115</v>
      </c>
      <c r="AA335" s="37">
        <v>113</v>
      </c>
      <c r="AB335" s="38">
        <v>505</v>
      </c>
      <c r="AC335" s="94">
        <v>321</v>
      </c>
      <c r="AD335" s="42">
        <v>0</v>
      </c>
      <c r="AE335" s="34">
        <v>100</v>
      </c>
      <c r="AF335" s="43">
        <v>0</v>
      </c>
    </row>
    <row r="336" spans="1:32" s="3" customFormat="1" ht="18.75" customHeight="1">
      <c r="A336" s="29">
        <v>334</v>
      </c>
      <c r="B336" s="30">
        <v>205</v>
      </c>
      <c r="C336" s="31" t="s">
        <v>1103</v>
      </c>
      <c r="D336" s="32" t="s">
        <v>3772</v>
      </c>
      <c r="E336" s="42" t="s">
        <v>3813</v>
      </c>
      <c r="F336" s="44">
        <v>330</v>
      </c>
      <c r="G336" s="35">
        <v>51422263</v>
      </c>
      <c r="H336" s="36">
        <v>219</v>
      </c>
      <c r="I336" s="37">
        <v>216</v>
      </c>
      <c r="J336" s="38">
        <v>69030368</v>
      </c>
      <c r="K336" s="39">
        <v>93</v>
      </c>
      <c r="L336" s="40">
        <v>92</v>
      </c>
      <c r="M336" s="35">
        <v>21275848</v>
      </c>
      <c r="N336" s="36">
        <v>211</v>
      </c>
      <c r="O336" s="37">
        <v>207</v>
      </c>
      <c r="P336" s="38">
        <v>24534151</v>
      </c>
      <c r="Q336" s="39">
        <v>207</v>
      </c>
      <c r="R336" s="40">
        <v>203</v>
      </c>
      <c r="S336" s="35">
        <v>56064400</v>
      </c>
      <c r="T336" s="36">
        <v>219</v>
      </c>
      <c r="U336" s="37">
        <v>218</v>
      </c>
      <c r="V336" s="38">
        <v>3032946</v>
      </c>
      <c r="W336" s="39" t="s">
        <v>3813</v>
      </c>
      <c r="X336" s="40" t="s">
        <v>3813</v>
      </c>
      <c r="Y336" s="41" t="s">
        <v>3813</v>
      </c>
      <c r="Z336" s="36">
        <v>135</v>
      </c>
      <c r="AA336" s="37">
        <v>133</v>
      </c>
      <c r="AB336" s="38">
        <v>450</v>
      </c>
      <c r="AC336" s="94">
        <v>369</v>
      </c>
      <c r="AD336" s="42">
        <v>0</v>
      </c>
      <c r="AE336" s="34">
        <v>100</v>
      </c>
      <c r="AF336" s="43">
        <v>0</v>
      </c>
    </row>
    <row r="337" spans="1:32" s="3" customFormat="1" ht="18.75" customHeight="1">
      <c r="A337" s="245">
        <v>335</v>
      </c>
      <c r="B337" s="246">
        <v>212</v>
      </c>
      <c r="C337" s="247" t="s">
        <v>1104</v>
      </c>
      <c r="D337" s="248" t="s">
        <v>252</v>
      </c>
      <c r="E337" s="249" t="s">
        <v>3813</v>
      </c>
      <c r="F337" s="250">
        <v>331</v>
      </c>
      <c r="G337" s="251">
        <v>51411156</v>
      </c>
      <c r="H337" s="252">
        <v>169</v>
      </c>
      <c r="I337" s="253">
        <v>166</v>
      </c>
      <c r="J337" s="254">
        <v>76279335</v>
      </c>
      <c r="K337" s="255">
        <v>347</v>
      </c>
      <c r="L337" s="256">
        <v>344</v>
      </c>
      <c r="M337" s="251">
        <v>7694893</v>
      </c>
      <c r="N337" s="252">
        <v>269</v>
      </c>
      <c r="O337" s="253">
        <v>264</v>
      </c>
      <c r="P337" s="254">
        <v>19325926</v>
      </c>
      <c r="Q337" s="255">
        <v>311</v>
      </c>
      <c r="R337" s="256">
        <v>307</v>
      </c>
      <c r="S337" s="251">
        <v>39138077</v>
      </c>
      <c r="T337" s="252">
        <v>482</v>
      </c>
      <c r="U337" s="253">
        <v>480</v>
      </c>
      <c r="V337" s="254">
        <v>-5635643</v>
      </c>
      <c r="W337" s="255">
        <v>410</v>
      </c>
      <c r="X337" s="256">
        <v>409</v>
      </c>
      <c r="Y337" s="251">
        <v>184</v>
      </c>
      <c r="Z337" s="252">
        <v>357</v>
      </c>
      <c r="AA337" s="253">
        <v>352</v>
      </c>
      <c r="AB337" s="254">
        <v>169</v>
      </c>
      <c r="AC337" s="258">
        <v>341</v>
      </c>
      <c r="AD337" s="249">
        <v>0</v>
      </c>
      <c r="AE337" s="259">
        <v>0</v>
      </c>
      <c r="AF337" s="260">
        <v>100</v>
      </c>
    </row>
    <row r="338" spans="1:32" s="3" customFormat="1" ht="18.75" customHeight="1">
      <c r="A338" s="215">
        <v>336</v>
      </c>
      <c r="B338" s="216">
        <v>342</v>
      </c>
      <c r="C338" s="217" t="s">
        <v>1105</v>
      </c>
      <c r="D338" s="218" t="s">
        <v>252</v>
      </c>
      <c r="E338" s="219" t="s">
        <v>3813</v>
      </c>
      <c r="F338" s="220">
        <v>332</v>
      </c>
      <c r="G338" s="221">
        <v>51370245</v>
      </c>
      <c r="H338" s="222">
        <v>329</v>
      </c>
      <c r="I338" s="223">
        <v>325</v>
      </c>
      <c r="J338" s="224">
        <v>58359740</v>
      </c>
      <c r="K338" s="225">
        <v>49</v>
      </c>
      <c r="L338" s="226">
        <v>49</v>
      </c>
      <c r="M338" s="221">
        <v>25944886</v>
      </c>
      <c r="N338" s="222">
        <v>12</v>
      </c>
      <c r="O338" s="223">
        <v>12</v>
      </c>
      <c r="P338" s="224">
        <v>123450653</v>
      </c>
      <c r="Q338" s="225">
        <v>9</v>
      </c>
      <c r="R338" s="226">
        <v>9</v>
      </c>
      <c r="S338" s="221">
        <v>236167087</v>
      </c>
      <c r="T338" s="222">
        <v>80</v>
      </c>
      <c r="U338" s="223">
        <v>80</v>
      </c>
      <c r="V338" s="224">
        <v>7798406</v>
      </c>
      <c r="W338" s="225">
        <v>315</v>
      </c>
      <c r="X338" s="226">
        <v>314</v>
      </c>
      <c r="Y338" s="221">
        <v>4165</v>
      </c>
      <c r="Z338" s="222">
        <v>299</v>
      </c>
      <c r="AA338" s="223">
        <v>294</v>
      </c>
      <c r="AB338" s="224">
        <v>242</v>
      </c>
      <c r="AC338" s="227">
        <v>351</v>
      </c>
      <c r="AD338" s="219">
        <v>0</v>
      </c>
      <c r="AE338" s="228">
        <v>0</v>
      </c>
      <c r="AF338" s="229">
        <v>100</v>
      </c>
    </row>
    <row r="339" spans="1:32" s="3" customFormat="1" ht="18.75" customHeight="1">
      <c r="A339" s="230">
        <v>337</v>
      </c>
      <c r="B339" s="231">
        <v>304</v>
      </c>
      <c r="C339" s="232" t="s">
        <v>1106</v>
      </c>
      <c r="D339" s="233" t="s">
        <v>252</v>
      </c>
      <c r="E339" s="234" t="s">
        <v>3813</v>
      </c>
      <c r="F339" s="235">
        <v>333</v>
      </c>
      <c r="G339" s="236">
        <v>51232085</v>
      </c>
      <c r="H339" s="237">
        <v>358</v>
      </c>
      <c r="I339" s="238">
        <v>354</v>
      </c>
      <c r="J339" s="239">
        <v>54782008</v>
      </c>
      <c r="K339" s="240">
        <v>346</v>
      </c>
      <c r="L339" s="241">
        <v>343</v>
      </c>
      <c r="M339" s="236">
        <v>7743138</v>
      </c>
      <c r="N339" s="237">
        <v>131</v>
      </c>
      <c r="O339" s="238">
        <v>128</v>
      </c>
      <c r="P339" s="239">
        <v>37508166</v>
      </c>
      <c r="Q339" s="240">
        <v>259</v>
      </c>
      <c r="R339" s="241">
        <v>255</v>
      </c>
      <c r="S339" s="236">
        <v>47492321</v>
      </c>
      <c r="T339" s="237">
        <v>370</v>
      </c>
      <c r="U339" s="238">
        <v>369</v>
      </c>
      <c r="V339" s="239">
        <v>771759</v>
      </c>
      <c r="W339" s="240">
        <v>345</v>
      </c>
      <c r="X339" s="241">
        <v>344</v>
      </c>
      <c r="Y339" s="236">
        <v>2324</v>
      </c>
      <c r="Z339" s="237">
        <v>118</v>
      </c>
      <c r="AA339" s="238">
        <v>116</v>
      </c>
      <c r="AB339" s="239">
        <v>500</v>
      </c>
      <c r="AC339" s="242">
        <v>321</v>
      </c>
      <c r="AD339" s="234">
        <v>0</v>
      </c>
      <c r="AE339" s="243">
        <v>100</v>
      </c>
      <c r="AF339" s="244">
        <v>0</v>
      </c>
    </row>
    <row r="340" spans="1:32" s="3" customFormat="1" ht="18.75" customHeight="1">
      <c r="A340" s="29">
        <v>338</v>
      </c>
      <c r="B340" s="30">
        <v>351</v>
      </c>
      <c r="C340" s="31" t="s">
        <v>1107</v>
      </c>
      <c r="D340" s="32" t="s">
        <v>3782</v>
      </c>
      <c r="E340" s="42" t="s">
        <v>3813</v>
      </c>
      <c r="F340" s="44">
        <v>334</v>
      </c>
      <c r="G340" s="35">
        <v>51081950</v>
      </c>
      <c r="H340" s="36">
        <v>385</v>
      </c>
      <c r="I340" s="37">
        <v>381</v>
      </c>
      <c r="J340" s="38">
        <v>52127542</v>
      </c>
      <c r="K340" s="39">
        <v>46</v>
      </c>
      <c r="L340" s="40">
        <v>46</v>
      </c>
      <c r="M340" s="35">
        <v>26290267</v>
      </c>
      <c r="N340" s="36">
        <v>13</v>
      </c>
      <c r="O340" s="37">
        <v>13</v>
      </c>
      <c r="P340" s="38">
        <v>114971844</v>
      </c>
      <c r="Q340" s="39">
        <v>39</v>
      </c>
      <c r="R340" s="40">
        <v>39</v>
      </c>
      <c r="S340" s="35">
        <v>121967410</v>
      </c>
      <c r="T340" s="36">
        <v>23</v>
      </c>
      <c r="U340" s="37">
        <v>23</v>
      </c>
      <c r="V340" s="38">
        <v>16630925</v>
      </c>
      <c r="W340" s="39">
        <v>303</v>
      </c>
      <c r="X340" s="40">
        <v>302</v>
      </c>
      <c r="Y340" s="35">
        <v>4868</v>
      </c>
      <c r="Z340" s="36">
        <v>406</v>
      </c>
      <c r="AA340" s="37">
        <v>401</v>
      </c>
      <c r="AB340" s="38">
        <v>128</v>
      </c>
      <c r="AC340" s="94">
        <v>351</v>
      </c>
      <c r="AD340" s="42">
        <v>0</v>
      </c>
      <c r="AE340" s="34">
        <v>100</v>
      </c>
      <c r="AF340" s="43">
        <v>0</v>
      </c>
    </row>
    <row r="341" spans="1:32" s="3" customFormat="1" ht="18.75" customHeight="1">
      <c r="A341" s="29">
        <v>339</v>
      </c>
      <c r="B341" s="30">
        <v>309</v>
      </c>
      <c r="C341" s="31" t="s">
        <v>1108</v>
      </c>
      <c r="D341" s="32" t="s">
        <v>252</v>
      </c>
      <c r="E341" s="42" t="s">
        <v>3813</v>
      </c>
      <c r="F341" s="44">
        <v>335</v>
      </c>
      <c r="G341" s="35">
        <v>50994848</v>
      </c>
      <c r="H341" s="36">
        <v>320</v>
      </c>
      <c r="I341" s="37">
        <v>316</v>
      </c>
      <c r="J341" s="38">
        <v>59021748</v>
      </c>
      <c r="K341" s="39">
        <v>181</v>
      </c>
      <c r="L341" s="40">
        <v>178</v>
      </c>
      <c r="M341" s="35">
        <v>14884474</v>
      </c>
      <c r="N341" s="36">
        <v>72</v>
      </c>
      <c r="O341" s="37">
        <v>70</v>
      </c>
      <c r="P341" s="38">
        <v>53932078</v>
      </c>
      <c r="Q341" s="39">
        <v>119</v>
      </c>
      <c r="R341" s="40">
        <v>117</v>
      </c>
      <c r="S341" s="35">
        <v>78818126</v>
      </c>
      <c r="T341" s="36">
        <v>186</v>
      </c>
      <c r="U341" s="37">
        <v>186</v>
      </c>
      <c r="V341" s="38">
        <v>3737742</v>
      </c>
      <c r="W341" s="39">
        <v>420</v>
      </c>
      <c r="X341" s="40">
        <v>419</v>
      </c>
      <c r="Y341" s="35">
        <v>89</v>
      </c>
      <c r="Z341" s="36">
        <v>56</v>
      </c>
      <c r="AA341" s="37">
        <v>54</v>
      </c>
      <c r="AB341" s="38">
        <v>730</v>
      </c>
      <c r="AC341" s="94">
        <v>321</v>
      </c>
      <c r="AD341" s="42">
        <v>0</v>
      </c>
      <c r="AE341" s="34">
        <v>100</v>
      </c>
      <c r="AF341" s="43">
        <v>0</v>
      </c>
    </row>
    <row r="342" spans="1:32" s="3" customFormat="1" ht="18.75" customHeight="1">
      <c r="A342" s="45">
        <v>340</v>
      </c>
      <c r="B342" s="67">
        <v>372</v>
      </c>
      <c r="C342" s="47" t="s">
        <v>1109</v>
      </c>
      <c r="D342" s="48" t="s">
        <v>1110</v>
      </c>
      <c r="E342" s="49" t="s">
        <v>3813</v>
      </c>
      <c r="F342" s="50">
        <v>336</v>
      </c>
      <c r="G342" s="51">
        <v>50821055</v>
      </c>
      <c r="H342" s="52">
        <v>397</v>
      </c>
      <c r="I342" s="53">
        <v>393</v>
      </c>
      <c r="J342" s="54">
        <v>50821055</v>
      </c>
      <c r="K342" s="55">
        <v>47</v>
      </c>
      <c r="L342" s="56">
        <v>47</v>
      </c>
      <c r="M342" s="51">
        <v>26162286</v>
      </c>
      <c r="N342" s="52">
        <v>95</v>
      </c>
      <c r="O342" s="53">
        <v>92</v>
      </c>
      <c r="P342" s="54">
        <v>44003762</v>
      </c>
      <c r="Q342" s="55">
        <v>216</v>
      </c>
      <c r="R342" s="56">
        <v>212</v>
      </c>
      <c r="S342" s="51">
        <v>54509649</v>
      </c>
      <c r="T342" s="52">
        <v>28</v>
      </c>
      <c r="U342" s="53">
        <v>28</v>
      </c>
      <c r="V342" s="54">
        <v>15275017</v>
      </c>
      <c r="W342" s="55" t="s">
        <v>3813</v>
      </c>
      <c r="X342" s="56" t="s">
        <v>3813</v>
      </c>
      <c r="Y342" s="62" t="s">
        <v>3813</v>
      </c>
      <c r="Z342" s="52">
        <v>405</v>
      </c>
      <c r="AA342" s="53">
        <v>400</v>
      </c>
      <c r="AB342" s="54">
        <v>130</v>
      </c>
      <c r="AC342" s="95">
        <v>369</v>
      </c>
      <c r="AD342" s="49">
        <v>0</v>
      </c>
      <c r="AE342" s="57">
        <v>23.5</v>
      </c>
      <c r="AF342" s="58">
        <v>76.5</v>
      </c>
    </row>
    <row r="343" spans="1:32" s="3" customFormat="1" ht="18.75" customHeight="1">
      <c r="A343" s="215">
        <v>341</v>
      </c>
      <c r="B343" s="216">
        <v>316</v>
      </c>
      <c r="C343" s="217" t="s">
        <v>1111</v>
      </c>
      <c r="D343" s="218" t="s">
        <v>252</v>
      </c>
      <c r="E343" s="219" t="s">
        <v>3813</v>
      </c>
      <c r="F343" s="220">
        <v>337</v>
      </c>
      <c r="G343" s="221">
        <v>50644295</v>
      </c>
      <c r="H343" s="222">
        <v>383</v>
      </c>
      <c r="I343" s="223">
        <v>379</v>
      </c>
      <c r="J343" s="224">
        <v>52255381</v>
      </c>
      <c r="K343" s="225">
        <v>313</v>
      </c>
      <c r="L343" s="226">
        <v>310</v>
      </c>
      <c r="M343" s="221">
        <v>9174785</v>
      </c>
      <c r="N343" s="222">
        <v>482</v>
      </c>
      <c r="O343" s="223">
        <v>477</v>
      </c>
      <c r="P343" s="224">
        <v>3379695</v>
      </c>
      <c r="Q343" s="225">
        <v>347</v>
      </c>
      <c r="R343" s="226">
        <v>343</v>
      </c>
      <c r="S343" s="221">
        <v>34899734</v>
      </c>
      <c r="T343" s="222">
        <v>476</v>
      </c>
      <c r="U343" s="223">
        <v>474</v>
      </c>
      <c r="V343" s="224">
        <v>-3830052</v>
      </c>
      <c r="W343" s="225">
        <v>145</v>
      </c>
      <c r="X343" s="226">
        <v>144</v>
      </c>
      <c r="Y343" s="221">
        <v>21415</v>
      </c>
      <c r="Z343" s="222">
        <v>216</v>
      </c>
      <c r="AA343" s="223">
        <v>213</v>
      </c>
      <c r="AB343" s="224">
        <v>331</v>
      </c>
      <c r="AC343" s="227">
        <v>342</v>
      </c>
      <c r="AD343" s="219">
        <v>0</v>
      </c>
      <c r="AE343" s="228">
        <v>100</v>
      </c>
      <c r="AF343" s="229">
        <v>0</v>
      </c>
    </row>
    <row r="344" spans="1:32" s="3" customFormat="1" ht="18.75" customHeight="1">
      <c r="A344" s="29">
        <v>342</v>
      </c>
      <c r="B344" s="30">
        <v>333</v>
      </c>
      <c r="C344" s="31" t="s">
        <v>1112</v>
      </c>
      <c r="D344" s="32" t="s">
        <v>3782</v>
      </c>
      <c r="E344" s="42" t="s">
        <v>3813</v>
      </c>
      <c r="F344" s="44">
        <v>338</v>
      </c>
      <c r="G344" s="35">
        <v>50236401</v>
      </c>
      <c r="H344" s="36">
        <v>382</v>
      </c>
      <c r="I344" s="37">
        <v>378</v>
      </c>
      <c r="J344" s="38">
        <v>52383905</v>
      </c>
      <c r="K344" s="39">
        <v>269</v>
      </c>
      <c r="L344" s="40">
        <v>266</v>
      </c>
      <c r="M344" s="35">
        <v>11002619</v>
      </c>
      <c r="N344" s="36">
        <v>200</v>
      </c>
      <c r="O344" s="37">
        <v>196</v>
      </c>
      <c r="P344" s="38">
        <v>25967220</v>
      </c>
      <c r="Q344" s="39">
        <v>363</v>
      </c>
      <c r="R344" s="40">
        <v>359</v>
      </c>
      <c r="S344" s="35">
        <v>33234825</v>
      </c>
      <c r="T344" s="36">
        <v>261</v>
      </c>
      <c r="U344" s="37">
        <v>260</v>
      </c>
      <c r="V344" s="38">
        <v>2326888</v>
      </c>
      <c r="W344" s="39">
        <v>366</v>
      </c>
      <c r="X344" s="40">
        <v>365</v>
      </c>
      <c r="Y344" s="35">
        <v>1382</v>
      </c>
      <c r="Z344" s="36">
        <v>403</v>
      </c>
      <c r="AA344" s="37">
        <v>398</v>
      </c>
      <c r="AB344" s="38">
        <v>132</v>
      </c>
      <c r="AC344" s="94">
        <v>341</v>
      </c>
      <c r="AD344" s="42">
        <v>0</v>
      </c>
      <c r="AE344" s="34">
        <v>70.83</v>
      </c>
      <c r="AF344" s="43">
        <v>29.17</v>
      </c>
    </row>
    <row r="345" spans="1:32" s="3" customFormat="1" ht="18.75" customHeight="1">
      <c r="A345" s="230">
        <v>343</v>
      </c>
      <c r="B345" s="231">
        <v>294</v>
      </c>
      <c r="C345" s="232" t="s">
        <v>1113</v>
      </c>
      <c r="D345" s="233" t="s">
        <v>252</v>
      </c>
      <c r="E345" s="234" t="s">
        <v>3813</v>
      </c>
      <c r="F345" s="235">
        <v>339</v>
      </c>
      <c r="G345" s="236">
        <v>50154248</v>
      </c>
      <c r="H345" s="237">
        <v>400</v>
      </c>
      <c r="I345" s="238">
        <v>396</v>
      </c>
      <c r="J345" s="239">
        <v>50193941</v>
      </c>
      <c r="K345" s="240">
        <v>422</v>
      </c>
      <c r="L345" s="241">
        <v>419</v>
      </c>
      <c r="M345" s="236">
        <v>5027762</v>
      </c>
      <c r="N345" s="237">
        <v>248</v>
      </c>
      <c r="O345" s="238">
        <v>243</v>
      </c>
      <c r="P345" s="239">
        <v>21342301</v>
      </c>
      <c r="Q345" s="240">
        <v>197</v>
      </c>
      <c r="R345" s="241">
        <v>193</v>
      </c>
      <c r="S345" s="236">
        <v>58448080</v>
      </c>
      <c r="T345" s="237">
        <v>316</v>
      </c>
      <c r="U345" s="238">
        <v>315</v>
      </c>
      <c r="V345" s="239">
        <v>1349573</v>
      </c>
      <c r="W345" s="240" t="s">
        <v>3813</v>
      </c>
      <c r="X345" s="241" t="s">
        <v>3813</v>
      </c>
      <c r="Y345" s="263" t="s">
        <v>3813</v>
      </c>
      <c r="Z345" s="237">
        <v>185</v>
      </c>
      <c r="AA345" s="238">
        <v>182</v>
      </c>
      <c r="AB345" s="239">
        <v>368</v>
      </c>
      <c r="AC345" s="242">
        <v>321</v>
      </c>
      <c r="AD345" s="234">
        <v>0</v>
      </c>
      <c r="AE345" s="243">
        <v>100</v>
      </c>
      <c r="AF345" s="244">
        <v>0</v>
      </c>
    </row>
    <row r="346" spans="1:32" s="3" customFormat="1" ht="18.75" customHeight="1">
      <c r="A346" s="29">
        <v>344</v>
      </c>
      <c r="B346" s="30">
        <v>229</v>
      </c>
      <c r="C346" s="31" t="s">
        <v>258</v>
      </c>
      <c r="D346" s="32" t="s">
        <v>713</v>
      </c>
      <c r="E346" s="42" t="s">
        <v>3813</v>
      </c>
      <c r="F346" s="44">
        <v>340</v>
      </c>
      <c r="G346" s="35">
        <v>50072230</v>
      </c>
      <c r="H346" s="36">
        <v>241</v>
      </c>
      <c r="I346" s="37">
        <v>238</v>
      </c>
      <c r="J346" s="38">
        <v>67318104</v>
      </c>
      <c r="K346" s="39">
        <v>260</v>
      </c>
      <c r="L346" s="40">
        <v>257</v>
      </c>
      <c r="M346" s="35">
        <v>11471812</v>
      </c>
      <c r="N346" s="36">
        <v>132</v>
      </c>
      <c r="O346" s="37">
        <v>129</v>
      </c>
      <c r="P346" s="38">
        <v>36711115</v>
      </c>
      <c r="Q346" s="39">
        <v>159</v>
      </c>
      <c r="R346" s="40">
        <v>156</v>
      </c>
      <c r="S346" s="35">
        <v>70209354</v>
      </c>
      <c r="T346" s="36">
        <v>429</v>
      </c>
      <c r="U346" s="37">
        <v>428</v>
      </c>
      <c r="V346" s="38">
        <v>154751</v>
      </c>
      <c r="W346" s="39">
        <v>224</v>
      </c>
      <c r="X346" s="40">
        <v>223</v>
      </c>
      <c r="Y346" s="35">
        <v>12004</v>
      </c>
      <c r="Z346" s="36">
        <v>180</v>
      </c>
      <c r="AA346" s="37">
        <v>178</v>
      </c>
      <c r="AB346" s="38">
        <v>382</v>
      </c>
      <c r="AC346" s="94">
        <v>356</v>
      </c>
      <c r="AD346" s="42">
        <v>0</v>
      </c>
      <c r="AE346" s="34">
        <v>100</v>
      </c>
      <c r="AF346" s="43">
        <v>0</v>
      </c>
    </row>
    <row r="347" spans="1:32" s="3" customFormat="1" ht="18.75" customHeight="1">
      <c r="A347" s="45">
        <v>345</v>
      </c>
      <c r="B347" s="46" t="s">
        <v>3813</v>
      </c>
      <c r="C347" s="47" t="s">
        <v>259</v>
      </c>
      <c r="D347" s="48" t="s">
        <v>260</v>
      </c>
      <c r="E347" s="49" t="s">
        <v>3813</v>
      </c>
      <c r="F347" s="50">
        <v>341</v>
      </c>
      <c r="G347" s="51">
        <v>50031453</v>
      </c>
      <c r="H347" s="52">
        <v>399</v>
      </c>
      <c r="I347" s="53">
        <v>395</v>
      </c>
      <c r="J347" s="54">
        <v>50322910</v>
      </c>
      <c r="K347" s="55">
        <v>420</v>
      </c>
      <c r="L347" s="56">
        <v>417</v>
      </c>
      <c r="M347" s="51">
        <v>5096155</v>
      </c>
      <c r="N347" s="52">
        <v>462</v>
      </c>
      <c r="O347" s="53">
        <v>457</v>
      </c>
      <c r="P347" s="54">
        <v>5689020</v>
      </c>
      <c r="Q347" s="55">
        <v>489</v>
      </c>
      <c r="R347" s="56">
        <v>484</v>
      </c>
      <c r="S347" s="51">
        <v>16061378</v>
      </c>
      <c r="T347" s="52">
        <v>280</v>
      </c>
      <c r="U347" s="53">
        <v>279</v>
      </c>
      <c r="V347" s="54">
        <v>1855871</v>
      </c>
      <c r="W347" s="55">
        <v>408</v>
      </c>
      <c r="X347" s="56">
        <v>407</v>
      </c>
      <c r="Y347" s="51">
        <v>190</v>
      </c>
      <c r="Z347" s="52">
        <v>369</v>
      </c>
      <c r="AA347" s="53">
        <v>364</v>
      </c>
      <c r="AB347" s="54">
        <v>162</v>
      </c>
      <c r="AC347" s="95">
        <v>372</v>
      </c>
      <c r="AD347" s="49">
        <v>0</v>
      </c>
      <c r="AE347" s="57">
        <v>100</v>
      </c>
      <c r="AF347" s="58">
        <v>0</v>
      </c>
    </row>
    <row r="348" spans="1:32" s="3" customFormat="1" ht="18.75" customHeight="1">
      <c r="A348" s="15">
        <v>346</v>
      </c>
      <c r="B348" s="16" t="s">
        <v>3813</v>
      </c>
      <c r="C348" s="17" t="s">
        <v>527</v>
      </c>
      <c r="D348" s="18" t="s">
        <v>1685</v>
      </c>
      <c r="E348" s="19" t="s">
        <v>3813</v>
      </c>
      <c r="F348" s="20">
        <v>342</v>
      </c>
      <c r="G348" s="21">
        <v>49950926</v>
      </c>
      <c r="H348" s="22">
        <v>402</v>
      </c>
      <c r="I348" s="23">
        <v>398</v>
      </c>
      <c r="J348" s="24">
        <v>49950926</v>
      </c>
      <c r="K348" s="25">
        <v>160</v>
      </c>
      <c r="L348" s="26">
        <v>157</v>
      </c>
      <c r="M348" s="21">
        <v>16168688</v>
      </c>
      <c r="N348" s="22">
        <v>334</v>
      </c>
      <c r="O348" s="23">
        <v>329</v>
      </c>
      <c r="P348" s="24">
        <v>14771912</v>
      </c>
      <c r="Q348" s="25">
        <v>343</v>
      </c>
      <c r="R348" s="26">
        <v>339</v>
      </c>
      <c r="S348" s="21">
        <v>35626928</v>
      </c>
      <c r="T348" s="22">
        <v>35</v>
      </c>
      <c r="U348" s="23">
        <v>35</v>
      </c>
      <c r="V348" s="24">
        <v>14479954</v>
      </c>
      <c r="W348" s="25">
        <v>64</v>
      </c>
      <c r="X348" s="26">
        <v>63</v>
      </c>
      <c r="Y348" s="21">
        <v>37285</v>
      </c>
      <c r="Z348" s="22">
        <v>374</v>
      </c>
      <c r="AA348" s="23">
        <v>369</v>
      </c>
      <c r="AB348" s="24">
        <v>157</v>
      </c>
      <c r="AC348" s="93">
        <v>210</v>
      </c>
      <c r="AD348" s="19">
        <v>0</v>
      </c>
      <c r="AE348" s="27">
        <v>100</v>
      </c>
      <c r="AF348" s="28">
        <v>0</v>
      </c>
    </row>
    <row r="349" spans="1:32" s="3" customFormat="1" ht="18.75" customHeight="1">
      <c r="A349" s="230">
        <v>347</v>
      </c>
      <c r="B349" s="231">
        <v>482</v>
      </c>
      <c r="C349" s="232" t="s">
        <v>528</v>
      </c>
      <c r="D349" s="233" t="s">
        <v>252</v>
      </c>
      <c r="E349" s="234" t="s">
        <v>3813</v>
      </c>
      <c r="F349" s="235">
        <v>343</v>
      </c>
      <c r="G349" s="236">
        <v>49901637</v>
      </c>
      <c r="H349" s="237">
        <v>293</v>
      </c>
      <c r="I349" s="238">
        <v>289</v>
      </c>
      <c r="J349" s="239">
        <v>61896252</v>
      </c>
      <c r="K349" s="240">
        <v>421</v>
      </c>
      <c r="L349" s="241">
        <v>418</v>
      </c>
      <c r="M349" s="236">
        <v>5071583</v>
      </c>
      <c r="N349" s="237">
        <v>469</v>
      </c>
      <c r="O349" s="238">
        <v>464</v>
      </c>
      <c r="P349" s="239">
        <v>5180088</v>
      </c>
      <c r="Q349" s="240">
        <v>332</v>
      </c>
      <c r="R349" s="241">
        <v>328</v>
      </c>
      <c r="S349" s="236">
        <v>37416727</v>
      </c>
      <c r="T349" s="237">
        <v>339</v>
      </c>
      <c r="U349" s="238">
        <v>338</v>
      </c>
      <c r="V349" s="239">
        <v>1070162</v>
      </c>
      <c r="W349" s="240">
        <v>42</v>
      </c>
      <c r="X349" s="241">
        <v>42</v>
      </c>
      <c r="Y349" s="236">
        <v>43199</v>
      </c>
      <c r="Z349" s="237">
        <v>317</v>
      </c>
      <c r="AA349" s="238">
        <v>312</v>
      </c>
      <c r="AB349" s="239">
        <v>216</v>
      </c>
      <c r="AC349" s="242">
        <v>322</v>
      </c>
      <c r="AD349" s="234">
        <v>0</v>
      </c>
      <c r="AE349" s="243">
        <v>100</v>
      </c>
      <c r="AF349" s="244">
        <v>0</v>
      </c>
    </row>
    <row r="350" spans="1:32" s="3" customFormat="1" ht="18.75" customHeight="1">
      <c r="A350" s="29">
        <v>348</v>
      </c>
      <c r="B350" s="30">
        <v>177</v>
      </c>
      <c r="C350" s="31" t="s">
        <v>529</v>
      </c>
      <c r="D350" s="32" t="s">
        <v>2208</v>
      </c>
      <c r="E350" s="33" t="s">
        <v>3813</v>
      </c>
      <c r="F350" s="34">
        <v>344</v>
      </c>
      <c r="G350" s="35">
        <v>49876643</v>
      </c>
      <c r="H350" s="36">
        <v>395</v>
      </c>
      <c r="I350" s="37">
        <v>391</v>
      </c>
      <c r="J350" s="38">
        <v>51103733</v>
      </c>
      <c r="K350" s="39">
        <v>491</v>
      </c>
      <c r="L350" s="40">
        <v>487</v>
      </c>
      <c r="M350" s="35">
        <v>-1086552</v>
      </c>
      <c r="N350" s="36">
        <v>435</v>
      </c>
      <c r="O350" s="37">
        <v>430</v>
      </c>
      <c r="P350" s="38">
        <v>8417339</v>
      </c>
      <c r="Q350" s="39">
        <v>331</v>
      </c>
      <c r="R350" s="40">
        <v>327</v>
      </c>
      <c r="S350" s="35">
        <v>37470922</v>
      </c>
      <c r="T350" s="36">
        <v>447</v>
      </c>
      <c r="U350" s="37">
        <v>445</v>
      </c>
      <c r="V350" s="38">
        <v>-247495</v>
      </c>
      <c r="W350" s="39">
        <v>207</v>
      </c>
      <c r="X350" s="40">
        <v>206</v>
      </c>
      <c r="Y350" s="35">
        <v>14482</v>
      </c>
      <c r="Z350" s="36">
        <v>427</v>
      </c>
      <c r="AA350" s="37">
        <v>422</v>
      </c>
      <c r="AB350" s="38">
        <v>108</v>
      </c>
      <c r="AC350" s="94">
        <v>311</v>
      </c>
      <c r="AD350" s="42">
        <v>0</v>
      </c>
      <c r="AE350" s="34">
        <v>100</v>
      </c>
      <c r="AF350" s="43">
        <v>0</v>
      </c>
    </row>
    <row r="351" spans="1:32" s="3" customFormat="1" ht="18.75" customHeight="1">
      <c r="A351" s="29">
        <v>349</v>
      </c>
      <c r="B351" s="64">
        <v>338</v>
      </c>
      <c r="C351" s="31" t="s">
        <v>530</v>
      </c>
      <c r="D351" s="32" t="s">
        <v>2850</v>
      </c>
      <c r="E351" s="42">
        <v>5</v>
      </c>
      <c r="F351" s="44" t="s">
        <v>3813</v>
      </c>
      <c r="G351" s="35">
        <v>49564341</v>
      </c>
      <c r="H351" s="36">
        <v>405</v>
      </c>
      <c r="I351" s="37">
        <v>5</v>
      </c>
      <c r="J351" s="38">
        <v>49564341</v>
      </c>
      <c r="K351" s="39">
        <v>500</v>
      </c>
      <c r="L351" s="40">
        <v>5</v>
      </c>
      <c r="M351" s="35">
        <v>-32701304</v>
      </c>
      <c r="N351" s="36">
        <v>35</v>
      </c>
      <c r="O351" s="37">
        <v>2</v>
      </c>
      <c r="P351" s="38">
        <v>77197375</v>
      </c>
      <c r="Q351" s="39">
        <v>62</v>
      </c>
      <c r="R351" s="40">
        <v>2</v>
      </c>
      <c r="S351" s="35">
        <v>106519573</v>
      </c>
      <c r="T351" s="36">
        <v>499</v>
      </c>
      <c r="U351" s="37">
        <v>4</v>
      </c>
      <c r="V351" s="38">
        <v>-43711570</v>
      </c>
      <c r="W351" s="39">
        <v>55</v>
      </c>
      <c r="X351" s="40">
        <v>1</v>
      </c>
      <c r="Y351" s="35">
        <v>38510</v>
      </c>
      <c r="Z351" s="36">
        <v>225</v>
      </c>
      <c r="AA351" s="37">
        <v>4</v>
      </c>
      <c r="AB351" s="38">
        <v>315</v>
      </c>
      <c r="AC351" s="94">
        <v>352</v>
      </c>
      <c r="AD351" s="42">
        <v>100</v>
      </c>
      <c r="AE351" s="34">
        <v>0</v>
      </c>
      <c r="AF351" s="43">
        <v>0</v>
      </c>
    </row>
    <row r="352" spans="1:32" s="3" customFormat="1" ht="18.75" customHeight="1">
      <c r="A352" s="245">
        <v>350</v>
      </c>
      <c r="B352" s="246">
        <v>371</v>
      </c>
      <c r="C352" s="247" t="s">
        <v>531</v>
      </c>
      <c r="D352" s="248" t="s">
        <v>252</v>
      </c>
      <c r="E352" s="249" t="s">
        <v>3813</v>
      </c>
      <c r="F352" s="250">
        <v>345</v>
      </c>
      <c r="G352" s="251">
        <v>49488629</v>
      </c>
      <c r="H352" s="252">
        <v>403</v>
      </c>
      <c r="I352" s="253">
        <v>399</v>
      </c>
      <c r="J352" s="254">
        <v>49765734</v>
      </c>
      <c r="K352" s="255">
        <v>99</v>
      </c>
      <c r="L352" s="256">
        <v>98</v>
      </c>
      <c r="M352" s="251">
        <v>20680236</v>
      </c>
      <c r="N352" s="252">
        <v>144</v>
      </c>
      <c r="O352" s="253">
        <v>141</v>
      </c>
      <c r="P352" s="254">
        <v>34500967</v>
      </c>
      <c r="Q352" s="255">
        <v>237</v>
      </c>
      <c r="R352" s="256">
        <v>233</v>
      </c>
      <c r="S352" s="251">
        <v>50010393</v>
      </c>
      <c r="T352" s="252">
        <v>160</v>
      </c>
      <c r="U352" s="253">
        <v>160</v>
      </c>
      <c r="V352" s="254">
        <v>4368018</v>
      </c>
      <c r="W352" s="255">
        <v>385</v>
      </c>
      <c r="X352" s="256">
        <v>384</v>
      </c>
      <c r="Y352" s="251">
        <v>753</v>
      </c>
      <c r="Z352" s="252">
        <v>336</v>
      </c>
      <c r="AA352" s="253">
        <v>331</v>
      </c>
      <c r="AB352" s="254">
        <v>198</v>
      </c>
      <c r="AC352" s="258">
        <v>341</v>
      </c>
      <c r="AD352" s="249">
        <v>0</v>
      </c>
      <c r="AE352" s="259">
        <v>100</v>
      </c>
      <c r="AF352" s="260">
        <v>0</v>
      </c>
    </row>
    <row r="353" spans="1:32" s="3" customFormat="1" ht="18.75" customHeight="1">
      <c r="A353" s="15">
        <v>351</v>
      </c>
      <c r="B353" s="16" t="s">
        <v>3813</v>
      </c>
      <c r="C353" s="17" t="s">
        <v>532</v>
      </c>
      <c r="D353" s="18" t="s">
        <v>2668</v>
      </c>
      <c r="E353" s="19" t="s">
        <v>3813</v>
      </c>
      <c r="F353" s="20">
        <v>346</v>
      </c>
      <c r="G353" s="21">
        <v>49402935</v>
      </c>
      <c r="H353" s="22">
        <v>404</v>
      </c>
      <c r="I353" s="23">
        <v>400</v>
      </c>
      <c r="J353" s="24">
        <v>49659486</v>
      </c>
      <c r="K353" s="25">
        <v>227</v>
      </c>
      <c r="L353" s="26">
        <v>224</v>
      </c>
      <c r="M353" s="21">
        <v>12921609</v>
      </c>
      <c r="N353" s="22">
        <v>206</v>
      </c>
      <c r="O353" s="23">
        <v>202</v>
      </c>
      <c r="P353" s="24">
        <v>25096321</v>
      </c>
      <c r="Q353" s="25">
        <v>255</v>
      </c>
      <c r="R353" s="26">
        <v>251</v>
      </c>
      <c r="S353" s="21">
        <v>47933866</v>
      </c>
      <c r="T353" s="22">
        <v>131</v>
      </c>
      <c r="U353" s="23">
        <v>131</v>
      </c>
      <c r="V353" s="24">
        <v>5472657</v>
      </c>
      <c r="W353" s="25">
        <v>137</v>
      </c>
      <c r="X353" s="26">
        <v>136</v>
      </c>
      <c r="Y353" s="21">
        <v>23300</v>
      </c>
      <c r="Z353" s="22">
        <v>236</v>
      </c>
      <c r="AA353" s="23">
        <v>232</v>
      </c>
      <c r="AB353" s="24">
        <v>304</v>
      </c>
      <c r="AC353" s="93">
        <v>321</v>
      </c>
      <c r="AD353" s="19">
        <v>0</v>
      </c>
      <c r="AE353" s="27">
        <v>100</v>
      </c>
      <c r="AF353" s="28">
        <v>0</v>
      </c>
    </row>
    <row r="354" spans="1:32" s="3" customFormat="1" ht="18.75" customHeight="1">
      <c r="A354" s="29">
        <v>352</v>
      </c>
      <c r="B354" s="30" t="s">
        <v>3813</v>
      </c>
      <c r="C354" s="31" t="s">
        <v>533</v>
      </c>
      <c r="D354" s="32" t="s">
        <v>1685</v>
      </c>
      <c r="E354" s="42" t="s">
        <v>3813</v>
      </c>
      <c r="F354" s="44">
        <v>347</v>
      </c>
      <c r="G354" s="35">
        <v>49376187</v>
      </c>
      <c r="H354" s="36">
        <v>264</v>
      </c>
      <c r="I354" s="37">
        <v>261</v>
      </c>
      <c r="J354" s="38">
        <v>64482409</v>
      </c>
      <c r="K354" s="39">
        <v>250</v>
      </c>
      <c r="L354" s="40">
        <v>247</v>
      </c>
      <c r="M354" s="35">
        <v>11901141</v>
      </c>
      <c r="N354" s="36">
        <v>337</v>
      </c>
      <c r="O354" s="37">
        <v>332</v>
      </c>
      <c r="P354" s="38">
        <v>14593781</v>
      </c>
      <c r="Q354" s="39">
        <v>383</v>
      </c>
      <c r="R354" s="40">
        <v>379</v>
      </c>
      <c r="S354" s="35">
        <v>30221901</v>
      </c>
      <c r="T354" s="36">
        <v>180</v>
      </c>
      <c r="U354" s="37">
        <v>180</v>
      </c>
      <c r="V354" s="38">
        <v>3895661</v>
      </c>
      <c r="W354" s="39">
        <v>424</v>
      </c>
      <c r="X354" s="40">
        <v>423</v>
      </c>
      <c r="Y354" s="35">
        <v>63</v>
      </c>
      <c r="Z354" s="36">
        <v>168</v>
      </c>
      <c r="AA354" s="37">
        <v>166</v>
      </c>
      <c r="AB354" s="38">
        <v>408</v>
      </c>
      <c r="AC354" s="94">
        <v>332</v>
      </c>
      <c r="AD354" s="42">
        <v>0</v>
      </c>
      <c r="AE354" s="34">
        <v>100</v>
      </c>
      <c r="AF354" s="43">
        <v>0</v>
      </c>
    </row>
    <row r="355" spans="1:32" s="3" customFormat="1" ht="18.75" customHeight="1">
      <c r="A355" s="29">
        <v>353</v>
      </c>
      <c r="B355" s="64" t="s">
        <v>3813</v>
      </c>
      <c r="C355" s="31" t="s">
        <v>534</v>
      </c>
      <c r="D355" s="32" t="s">
        <v>1209</v>
      </c>
      <c r="E355" s="42" t="s">
        <v>3813</v>
      </c>
      <c r="F355" s="44">
        <v>348</v>
      </c>
      <c r="G355" s="35">
        <v>49363239</v>
      </c>
      <c r="H355" s="36">
        <v>396</v>
      </c>
      <c r="I355" s="37">
        <v>392</v>
      </c>
      <c r="J355" s="38">
        <v>50839509</v>
      </c>
      <c r="K355" s="39">
        <v>465</v>
      </c>
      <c r="L355" s="40">
        <v>462</v>
      </c>
      <c r="M355" s="35">
        <v>2330096</v>
      </c>
      <c r="N355" s="36">
        <v>478</v>
      </c>
      <c r="O355" s="37">
        <v>473</v>
      </c>
      <c r="P355" s="38">
        <v>3974002</v>
      </c>
      <c r="Q355" s="39">
        <v>490</v>
      </c>
      <c r="R355" s="40">
        <v>485</v>
      </c>
      <c r="S355" s="35">
        <v>16046077</v>
      </c>
      <c r="T355" s="36">
        <v>318</v>
      </c>
      <c r="U355" s="37">
        <v>317</v>
      </c>
      <c r="V355" s="38">
        <v>1331946</v>
      </c>
      <c r="W355" s="39" t="s">
        <v>3813</v>
      </c>
      <c r="X355" s="40" t="s">
        <v>3813</v>
      </c>
      <c r="Y355" s="41" t="s">
        <v>3813</v>
      </c>
      <c r="Z355" s="36">
        <v>488</v>
      </c>
      <c r="AA355" s="37">
        <v>483</v>
      </c>
      <c r="AB355" s="38">
        <v>45</v>
      </c>
      <c r="AC355" s="94">
        <v>311</v>
      </c>
      <c r="AD355" s="42">
        <v>0</v>
      </c>
      <c r="AE355" s="34">
        <v>100</v>
      </c>
      <c r="AF355" s="43">
        <v>0</v>
      </c>
    </row>
    <row r="356" spans="1:32" s="3" customFormat="1" ht="18.75" customHeight="1">
      <c r="A356" s="230">
        <v>354</v>
      </c>
      <c r="B356" s="231">
        <v>199</v>
      </c>
      <c r="C356" s="232" t="s">
        <v>535</v>
      </c>
      <c r="D356" s="233" t="s">
        <v>252</v>
      </c>
      <c r="E356" s="234" t="s">
        <v>3813</v>
      </c>
      <c r="F356" s="235">
        <v>349</v>
      </c>
      <c r="G356" s="236">
        <v>49265776</v>
      </c>
      <c r="H356" s="237">
        <v>391</v>
      </c>
      <c r="I356" s="238">
        <v>387</v>
      </c>
      <c r="J356" s="239">
        <v>51529635</v>
      </c>
      <c r="K356" s="240">
        <v>387</v>
      </c>
      <c r="L356" s="241">
        <v>384</v>
      </c>
      <c r="M356" s="236">
        <v>6339492</v>
      </c>
      <c r="N356" s="237">
        <v>229</v>
      </c>
      <c r="O356" s="238">
        <v>225</v>
      </c>
      <c r="P356" s="239">
        <v>22823691</v>
      </c>
      <c r="Q356" s="240">
        <v>369</v>
      </c>
      <c r="R356" s="241">
        <v>365</v>
      </c>
      <c r="S356" s="236">
        <v>32403981</v>
      </c>
      <c r="T356" s="237">
        <v>411</v>
      </c>
      <c r="U356" s="238">
        <v>410</v>
      </c>
      <c r="V356" s="239">
        <v>315356</v>
      </c>
      <c r="W356" s="240">
        <v>66</v>
      </c>
      <c r="X356" s="241">
        <v>65</v>
      </c>
      <c r="Y356" s="236">
        <v>36845</v>
      </c>
      <c r="Z356" s="237">
        <v>263</v>
      </c>
      <c r="AA356" s="238">
        <v>258</v>
      </c>
      <c r="AB356" s="239">
        <v>271</v>
      </c>
      <c r="AC356" s="242">
        <v>322</v>
      </c>
      <c r="AD356" s="234">
        <v>0</v>
      </c>
      <c r="AE356" s="243">
        <v>100</v>
      </c>
      <c r="AF356" s="244">
        <v>0</v>
      </c>
    </row>
    <row r="357" spans="1:32" s="3" customFormat="1" ht="18.75" customHeight="1">
      <c r="A357" s="245">
        <v>355</v>
      </c>
      <c r="B357" s="246">
        <v>353</v>
      </c>
      <c r="C357" s="247" t="s">
        <v>536</v>
      </c>
      <c r="D357" s="248" t="s">
        <v>252</v>
      </c>
      <c r="E357" s="249" t="s">
        <v>3813</v>
      </c>
      <c r="F357" s="250">
        <v>350</v>
      </c>
      <c r="G357" s="251">
        <v>49216837</v>
      </c>
      <c r="H357" s="252">
        <v>372</v>
      </c>
      <c r="I357" s="253">
        <v>368</v>
      </c>
      <c r="J357" s="254">
        <v>53426421</v>
      </c>
      <c r="K357" s="255">
        <v>342</v>
      </c>
      <c r="L357" s="256">
        <v>339</v>
      </c>
      <c r="M357" s="251">
        <v>7827773</v>
      </c>
      <c r="N357" s="252">
        <v>450</v>
      </c>
      <c r="O357" s="253">
        <v>445</v>
      </c>
      <c r="P357" s="254">
        <v>6775694</v>
      </c>
      <c r="Q357" s="255">
        <v>280</v>
      </c>
      <c r="R357" s="256">
        <v>276</v>
      </c>
      <c r="S357" s="251">
        <v>43675543</v>
      </c>
      <c r="T357" s="252">
        <v>356</v>
      </c>
      <c r="U357" s="253">
        <v>355</v>
      </c>
      <c r="V357" s="254">
        <v>903841</v>
      </c>
      <c r="W357" s="255">
        <v>136</v>
      </c>
      <c r="X357" s="256">
        <v>135</v>
      </c>
      <c r="Y357" s="251">
        <v>23477</v>
      </c>
      <c r="Z357" s="252">
        <v>99</v>
      </c>
      <c r="AA357" s="253">
        <v>97</v>
      </c>
      <c r="AB357" s="254">
        <v>578</v>
      </c>
      <c r="AC357" s="258">
        <v>311</v>
      </c>
      <c r="AD357" s="249">
        <v>0</v>
      </c>
      <c r="AE357" s="259">
        <v>100</v>
      </c>
      <c r="AF357" s="260">
        <v>0</v>
      </c>
    </row>
    <row r="358" spans="1:32" s="3" customFormat="1" ht="18.75" customHeight="1">
      <c r="A358" s="15">
        <v>356</v>
      </c>
      <c r="B358" s="16" t="s">
        <v>3813</v>
      </c>
      <c r="C358" s="17" t="s">
        <v>537</v>
      </c>
      <c r="D358" s="18" t="s">
        <v>1685</v>
      </c>
      <c r="E358" s="19" t="s">
        <v>3813</v>
      </c>
      <c r="F358" s="20">
        <v>351</v>
      </c>
      <c r="G358" s="21">
        <v>49203936</v>
      </c>
      <c r="H358" s="22">
        <v>409</v>
      </c>
      <c r="I358" s="23">
        <v>404</v>
      </c>
      <c r="J358" s="24">
        <v>49203936</v>
      </c>
      <c r="K358" s="25">
        <v>17</v>
      </c>
      <c r="L358" s="26">
        <v>17</v>
      </c>
      <c r="M358" s="21">
        <v>36038092</v>
      </c>
      <c r="N358" s="22">
        <v>7</v>
      </c>
      <c r="O358" s="23">
        <v>7</v>
      </c>
      <c r="P358" s="24">
        <v>153304701</v>
      </c>
      <c r="Q358" s="25">
        <v>5</v>
      </c>
      <c r="R358" s="26">
        <v>5</v>
      </c>
      <c r="S358" s="21">
        <v>305262390</v>
      </c>
      <c r="T358" s="22">
        <v>3</v>
      </c>
      <c r="U358" s="23">
        <v>3</v>
      </c>
      <c r="V358" s="24">
        <v>50964015</v>
      </c>
      <c r="W358" s="25" t="s">
        <v>3813</v>
      </c>
      <c r="X358" s="26" t="s">
        <v>3813</v>
      </c>
      <c r="Y358" s="61" t="s">
        <v>3813</v>
      </c>
      <c r="Z358" s="22">
        <v>485</v>
      </c>
      <c r="AA358" s="23">
        <v>480</v>
      </c>
      <c r="AB358" s="24">
        <v>47</v>
      </c>
      <c r="AC358" s="93">
        <v>400</v>
      </c>
      <c r="AD358" s="19">
        <v>0</v>
      </c>
      <c r="AE358" s="27">
        <v>100</v>
      </c>
      <c r="AF358" s="28">
        <v>0</v>
      </c>
    </row>
    <row r="359" spans="1:32" s="3" customFormat="1" ht="18.75" customHeight="1">
      <c r="A359" s="29">
        <v>357</v>
      </c>
      <c r="B359" s="30">
        <v>219</v>
      </c>
      <c r="C359" s="31" t="s">
        <v>538</v>
      </c>
      <c r="D359" s="32" t="s">
        <v>3772</v>
      </c>
      <c r="E359" s="42" t="s">
        <v>3813</v>
      </c>
      <c r="F359" s="44">
        <v>352</v>
      </c>
      <c r="G359" s="35">
        <v>49186694</v>
      </c>
      <c r="H359" s="36">
        <v>392</v>
      </c>
      <c r="I359" s="37">
        <v>388</v>
      </c>
      <c r="J359" s="38">
        <v>51283244</v>
      </c>
      <c r="K359" s="39">
        <v>311</v>
      </c>
      <c r="L359" s="40">
        <v>308</v>
      </c>
      <c r="M359" s="35">
        <v>9277460</v>
      </c>
      <c r="N359" s="36">
        <v>276</v>
      </c>
      <c r="O359" s="37">
        <v>271</v>
      </c>
      <c r="P359" s="38">
        <v>18893692</v>
      </c>
      <c r="Q359" s="39">
        <v>309</v>
      </c>
      <c r="R359" s="40">
        <v>305</v>
      </c>
      <c r="S359" s="35">
        <v>39619328</v>
      </c>
      <c r="T359" s="36">
        <v>312</v>
      </c>
      <c r="U359" s="37">
        <v>311</v>
      </c>
      <c r="V359" s="38">
        <v>1443653</v>
      </c>
      <c r="W359" s="39">
        <v>90</v>
      </c>
      <c r="X359" s="40">
        <v>89</v>
      </c>
      <c r="Y359" s="35">
        <v>32224</v>
      </c>
      <c r="Z359" s="36">
        <v>89</v>
      </c>
      <c r="AA359" s="37">
        <v>87</v>
      </c>
      <c r="AB359" s="38">
        <v>610</v>
      </c>
      <c r="AC359" s="94">
        <v>321</v>
      </c>
      <c r="AD359" s="42">
        <v>0</v>
      </c>
      <c r="AE359" s="34">
        <v>100</v>
      </c>
      <c r="AF359" s="43">
        <v>0</v>
      </c>
    </row>
    <row r="360" spans="1:32" s="3" customFormat="1" ht="18.75" customHeight="1">
      <c r="A360" s="230">
        <v>358</v>
      </c>
      <c r="B360" s="231">
        <v>334</v>
      </c>
      <c r="C360" s="232" t="s">
        <v>539</v>
      </c>
      <c r="D360" s="233" t="s">
        <v>252</v>
      </c>
      <c r="E360" s="234" t="s">
        <v>3813</v>
      </c>
      <c r="F360" s="235">
        <v>353</v>
      </c>
      <c r="G360" s="236">
        <v>49122649</v>
      </c>
      <c r="H360" s="237">
        <v>393</v>
      </c>
      <c r="I360" s="238">
        <v>389</v>
      </c>
      <c r="J360" s="239">
        <v>51219662</v>
      </c>
      <c r="K360" s="240">
        <v>68</v>
      </c>
      <c r="L360" s="241">
        <v>68</v>
      </c>
      <c r="M360" s="236">
        <v>23374684</v>
      </c>
      <c r="N360" s="237">
        <v>210</v>
      </c>
      <c r="O360" s="238">
        <v>206</v>
      </c>
      <c r="P360" s="239">
        <v>24581741</v>
      </c>
      <c r="Q360" s="240">
        <v>381</v>
      </c>
      <c r="R360" s="241">
        <v>377</v>
      </c>
      <c r="S360" s="236">
        <v>30534054</v>
      </c>
      <c r="T360" s="237">
        <v>101</v>
      </c>
      <c r="U360" s="238">
        <v>101</v>
      </c>
      <c r="V360" s="239">
        <v>6616935</v>
      </c>
      <c r="W360" s="240">
        <v>252</v>
      </c>
      <c r="X360" s="241">
        <v>251</v>
      </c>
      <c r="Y360" s="236">
        <v>9205</v>
      </c>
      <c r="Z360" s="237">
        <v>184</v>
      </c>
      <c r="AA360" s="238">
        <v>181</v>
      </c>
      <c r="AB360" s="239">
        <v>370</v>
      </c>
      <c r="AC360" s="242">
        <v>383</v>
      </c>
      <c r="AD360" s="234">
        <v>0</v>
      </c>
      <c r="AE360" s="243">
        <v>100</v>
      </c>
      <c r="AF360" s="244">
        <v>0</v>
      </c>
    </row>
    <row r="361" spans="1:32" s="3" customFormat="1" ht="18.75" customHeight="1">
      <c r="A361" s="29">
        <v>359</v>
      </c>
      <c r="B361" s="30" t="s">
        <v>3813</v>
      </c>
      <c r="C361" s="31" t="s">
        <v>540</v>
      </c>
      <c r="D361" s="32" t="s">
        <v>39</v>
      </c>
      <c r="E361" s="42" t="s">
        <v>3813</v>
      </c>
      <c r="F361" s="44">
        <v>354</v>
      </c>
      <c r="G361" s="35">
        <v>49100288</v>
      </c>
      <c r="H361" s="36">
        <v>366</v>
      </c>
      <c r="I361" s="37">
        <v>362</v>
      </c>
      <c r="J361" s="38">
        <v>53901707</v>
      </c>
      <c r="K361" s="39">
        <v>390</v>
      </c>
      <c r="L361" s="40">
        <v>387</v>
      </c>
      <c r="M361" s="35">
        <v>6237347</v>
      </c>
      <c r="N361" s="36">
        <v>282</v>
      </c>
      <c r="O361" s="37">
        <v>277</v>
      </c>
      <c r="P361" s="38">
        <v>18499452</v>
      </c>
      <c r="Q361" s="39">
        <v>292</v>
      </c>
      <c r="R361" s="40">
        <v>288</v>
      </c>
      <c r="S361" s="35">
        <v>42207742</v>
      </c>
      <c r="T361" s="36">
        <v>451</v>
      </c>
      <c r="U361" s="37">
        <v>449</v>
      </c>
      <c r="V361" s="38">
        <v>-481499</v>
      </c>
      <c r="W361" s="39">
        <v>404</v>
      </c>
      <c r="X361" s="40">
        <v>403</v>
      </c>
      <c r="Y361" s="35">
        <v>238</v>
      </c>
      <c r="Z361" s="36">
        <v>126</v>
      </c>
      <c r="AA361" s="37">
        <v>124</v>
      </c>
      <c r="AB361" s="38">
        <v>480</v>
      </c>
      <c r="AC361" s="94">
        <v>321</v>
      </c>
      <c r="AD361" s="42">
        <v>0</v>
      </c>
      <c r="AE361" s="34">
        <v>100</v>
      </c>
      <c r="AF361" s="43">
        <v>0</v>
      </c>
    </row>
    <row r="362" spans="1:32" s="3" customFormat="1" ht="18.75" customHeight="1">
      <c r="A362" s="45">
        <v>360</v>
      </c>
      <c r="B362" s="46">
        <v>190</v>
      </c>
      <c r="C362" s="47" t="s">
        <v>541</v>
      </c>
      <c r="D362" s="48" t="s">
        <v>542</v>
      </c>
      <c r="E362" s="49" t="s">
        <v>3813</v>
      </c>
      <c r="F362" s="50">
        <v>355</v>
      </c>
      <c r="G362" s="51">
        <v>49057790</v>
      </c>
      <c r="H362" s="52">
        <v>105</v>
      </c>
      <c r="I362" s="53">
        <v>102</v>
      </c>
      <c r="J362" s="54">
        <v>88192615</v>
      </c>
      <c r="K362" s="55" t="s">
        <v>3813</v>
      </c>
      <c r="L362" s="56" t="s">
        <v>3813</v>
      </c>
      <c r="M362" s="62" t="s">
        <v>3813</v>
      </c>
      <c r="N362" s="52" t="s">
        <v>3813</v>
      </c>
      <c r="O362" s="53" t="s">
        <v>3813</v>
      </c>
      <c r="P362" s="63" t="s">
        <v>3813</v>
      </c>
      <c r="Q362" s="55" t="s">
        <v>3813</v>
      </c>
      <c r="R362" s="56" t="s">
        <v>3813</v>
      </c>
      <c r="S362" s="62" t="s">
        <v>3813</v>
      </c>
      <c r="T362" s="52" t="s">
        <v>3813</v>
      </c>
      <c r="U362" s="53" t="s">
        <v>3813</v>
      </c>
      <c r="V362" s="63" t="s">
        <v>3813</v>
      </c>
      <c r="W362" s="55">
        <v>387</v>
      </c>
      <c r="X362" s="56">
        <v>386</v>
      </c>
      <c r="Y362" s="51">
        <v>587</v>
      </c>
      <c r="Z362" s="52">
        <v>483</v>
      </c>
      <c r="AA362" s="53">
        <v>478</v>
      </c>
      <c r="AB362" s="54">
        <v>48</v>
      </c>
      <c r="AC362" s="95">
        <v>312</v>
      </c>
      <c r="AD362" s="49">
        <v>0</v>
      </c>
      <c r="AE362" s="57">
        <v>100</v>
      </c>
      <c r="AF362" s="58">
        <v>0</v>
      </c>
    </row>
    <row r="363" spans="1:32" s="3" customFormat="1" ht="18.75" customHeight="1">
      <c r="A363" s="215">
        <v>361</v>
      </c>
      <c r="B363" s="216">
        <v>357</v>
      </c>
      <c r="C363" s="217" t="s">
        <v>543</v>
      </c>
      <c r="D363" s="218" t="s">
        <v>252</v>
      </c>
      <c r="E363" s="219" t="s">
        <v>3813</v>
      </c>
      <c r="F363" s="220">
        <v>356</v>
      </c>
      <c r="G363" s="221">
        <v>48987090</v>
      </c>
      <c r="H363" s="222">
        <v>411</v>
      </c>
      <c r="I363" s="223">
        <v>406</v>
      </c>
      <c r="J363" s="224">
        <v>48987090</v>
      </c>
      <c r="K363" s="225">
        <v>402</v>
      </c>
      <c r="L363" s="226">
        <v>399</v>
      </c>
      <c r="M363" s="221">
        <v>5743798</v>
      </c>
      <c r="N363" s="222">
        <v>350</v>
      </c>
      <c r="O363" s="223">
        <v>345</v>
      </c>
      <c r="P363" s="224">
        <v>13736668</v>
      </c>
      <c r="Q363" s="225">
        <v>439</v>
      </c>
      <c r="R363" s="226">
        <v>434</v>
      </c>
      <c r="S363" s="221">
        <v>24471864</v>
      </c>
      <c r="T363" s="222">
        <v>309</v>
      </c>
      <c r="U363" s="223">
        <v>308</v>
      </c>
      <c r="V363" s="224">
        <v>1455253</v>
      </c>
      <c r="W363" s="225">
        <v>60</v>
      </c>
      <c r="X363" s="226">
        <v>59</v>
      </c>
      <c r="Y363" s="221">
        <v>38108</v>
      </c>
      <c r="Z363" s="222">
        <v>136</v>
      </c>
      <c r="AA363" s="223">
        <v>134</v>
      </c>
      <c r="AB363" s="224">
        <v>450</v>
      </c>
      <c r="AC363" s="227">
        <v>322</v>
      </c>
      <c r="AD363" s="219">
        <v>0</v>
      </c>
      <c r="AE363" s="228">
        <v>100</v>
      </c>
      <c r="AF363" s="229">
        <v>0</v>
      </c>
    </row>
    <row r="364" spans="1:32" s="3" customFormat="1" ht="18.75" customHeight="1">
      <c r="A364" s="29">
        <v>362</v>
      </c>
      <c r="B364" s="30">
        <v>471</v>
      </c>
      <c r="C364" s="31" t="s">
        <v>544</v>
      </c>
      <c r="D364" s="32" t="s">
        <v>1647</v>
      </c>
      <c r="E364" s="42" t="s">
        <v>3813</v>
      </c>
      <c r="F364" s="44">
        <v>357</v>
      </c>
      <c r="G364" s="35">
        <v>48980015</v>
      </c>
      <c r="H364" s="36">
        <v>412</v>
      </c>
      <c r="I364" s="37">
        <v>407</v>
      </c>
      <c r="J364" s="38">
        <v>48980015</v>
      </c>
      <c r="K364" s="39">
        <v>100</v>
      </c>
      <c r="L364" s="40">
        <v>99</v>
      </c>
      <c r="M364" s="35">
        <v>20675203</v>
      </c>
      <c r="N364" s="36">
        <v>38</v>
      </c>
      <c r="O364" s="37">
        <v>36</v>
      </c>
      <c r="P364" s="38">
        <v>74210098</v>
      </c>
      <c r="Q364" s="39">
        <v>67</v>
      </c>
      <c r="R364" s="40">
        <v>65</v>
      </c>
      <c r="S364" s="35">
        <v>104469910</v>
      </c>
      <c r="T364" s="36">
        <v>274</v>
      </c>
      <c r="U364" s="37">
        <v>273</v>
      </c>
      <c r="V364" s="38">
        <v>1988690</v>
      </c>
      <c r="W364" s="39" t="s">
        <v>3813</v>
      </c>
      <c r="X364" s="40" t="s">
        <v>3813</v>
      </c>
      <c r="Y364" s="41" t="s">
        <v>3813</v>
      </c>
      <c r="Z364" s="36">
        <v>402</v>
      </c>
      <c r="AA364" s="37">
        <v>397</v>
      </c>
      <c r="AB364" s="38">
        <v>133</v>
      </c>
      <c r="AC364" s="94">
        <v>341</v>
      </c>
      <c r="AD364" s="42">
        <v>0</v>
      </c>
      <c r="AE364" s="34">
        <v>51</v>
      </c>
      <c r="AF364" s="43">
        <v>49</v>
      </c>
    </row>
    <row r="365" spans="1:32" s="3" customFormat="1" ht="18.75" customHeight="1">
      <c r="A365" s="230">
        <v>363</v>
      </c>
      <c r="B365" s="231" t="s">
        <v>3813</v>
      </c>
      <c r="C365" s="268" t="s">
        <v>3813</v>
      </c>
      <c r="D365" s="233" t="s">
        <v>252</v>
      </c>
      <c r="E365" s="234" t="s">
        <v>3813</v>
      </c>
      <c r="F365" s="235">
        <v>358</v>
      </c>
      <c r="G365" s="263" t="s">
        <v>3813</v>
      </c>
      <c r="H365" s="237">
        <v>360</v>
      </c>
      <c r="I365" s="238">
        <v>356</v>
      </c>
      <c r="J365" s="264" t="s">
        <v>3813</v>
      </c>
      <c r="K365" s="240">
        <v>441</v>
      </c>
      <c r="L365" s="241">
        <v>438</v>
      </c>
      <c r="M365" s="263" t="s">
        <v>3813</v>
      </c>
      <c r="N365" s="237">
        <v>111</v>
      </c>
      <c r="O365" s="238">
        <v>108</v>
      </c>
      <c r="P365" s="264" t="s">
        <v>3813</v>
      </c>
      <c r="Q365" s="240">
        <v>120</v>
      </c>
      <c r="R365" s="241">
        <v>118</v>
      </c>
      <c r="S365" s="263" t="s">
        <v>3813</v>
      </c>
      <c r="T365" s="237">
        <v>455</v>
      </c>
      <c r="U365" s="238">
        <v>453</v>
      </c>
      <c r="V365" s="264" t="s">
        <v>3813</v>
      </c>
      <c r="W365" s="240">
        <v>181</v>
      </c>
      <c r="X365" s="241">
        <v>180</v>
      </c>
      <c r="Y365" s="263" t="s">
        <v>3813</v>
      </c>
      <c r="Z365" s="237">
        <v>74</v>
      </c>
      <c r="AA365" s="238">
        <v>72</v>
      </c>
      <c r="AB365" s="264" t="s">
        <v>3813</v>
      </c>
      <c r="AC365" s="242">
        <v>321</v>
      </c>
      <c r="AD365" s="234">
        <v>0</v>
      </c>
      <c r="AE365" s="243">
        <v>100</v>
      </c>
      <c r="AF365" s="244">
        <v>0</v>
      </c>
    </row>
    <row r="366" spans="1:32" s="3" customFormat="1" ht="18.75" customHeight="1">
      <c r="A366" s="230">
        <v>364</v>
      </c>
      <c r="B366" s="231" t="s">
        <v>3813</v>
      </c>
      <c r="C366" s="232" t="s">
        <v>545</v>
      </c>
      <c r="D366" s="233" t="s">
        <v>252</v>
      </c>
      <c r="E366" s="234" t="s">
        <v>3813</v>
      </c>
      <c r="F366" s="235">
        <v>359</v>
      </c>
      <c r="G366" s="236">
        <v>48839467</v>
      </c>
      <c r="H366" s="237">
        <v>317</v>
      </c>
      <c r="I366" s="238">
        <v>313</v>
      </c>
      <c r="J366" s="239">
        <v>59095553</v>
      </c>
      <c r="K366" s="240">
        <v>434</v>
      </c>
      <c r="L366" s="241">
        <v>431</v>
      </c>
      <c r="M366" s="236">
        <v>4390291</v>
      </c>
      <c r="N366" s="237">
        <v>425</v>
      </c>
      <c r="O366" s="238">
        <v>420</v>
      </c>
      <c r="P366" s="239">
        <v>9199123</v>
      </c>
      <c r="Q366" s="240">
        <v>334</v>
      </c>
      <c r="R366" s="241">
        <v>330</v>
      </c>
      <c r="S366" s="236">
        <v>37146334</v>
      </c>
      <c r="T366" s="237">
        <v>407</v>
      </c>
      <c r="U366" s="238">
        <v>406</v>
      </c>
      <c r="V366" s="239">
        <v>346650</v>
      </c>
      <c r="W366" s="240">
        <v>278</v>
      </c>
      <c r="X366" s="241">
        <v>277</v>
      </c>
      <c r="Y366" s="236">
        <v>7394</v>
      </c>
      <c r="Z366" s="237">
        <v>464</v>
      </c>
      <c r="AA366" s="238">
        <v>459</v>
      </c>
      <c r="AB366" s="239">
        <v>60</v>
      </c>
      <c r="AC366" s="242">
        <v>311</v>
      </c>
      <c r="AD366" s="234">
        <v>0</v>
      </c>
      <c r="AE366" s="243">
        <v>100</v>
      </c>
      <c r="AF366" s="244">
        <v>0</v>
      </c>
    </row>
    <row r="367" spans="1:32" s="3" customFormat="1" ht="18.75" customHeight="1">
      <c r="A367" s="45">
        <v>365</v>
      </c>
      <c r="B367" s="46">
        <v>346</v>
      </c>
      <c r="C367" s="47" t="s">
        <v>546</v>
      </c>
      <c r="D367" s="48" t="s">
        <v>2208</v>
      </c>
      <c r="E367" s="49" t="s">
        <v>3813</v>
      </c>
      <c r="F367" s="50">
        <v>360</v>
      </c>
      <c r="G367" s="51">
        <v>48761759</v>
      </c>
      <c r="H367" s="52">
        <v>413</v>
      </c>
      <c r="I367" s="53">
        <v>408</v>
      </c>
      <c r="J367" s="54">
        <v>48941658</v>
      </c>
      <c r="K367" s="55">
        <v>207</v>
      </c>
      <c r="L367" s="56">
        <v>204</v>
      </c>
      <c r="M367" s="51">
        <v>13552586</v>
      </c>
      <c r="N367" s="52">
        <v>203</v>
      </c>
      <c r="O367" s="53">
        <v>199</v>
      </c>
      <c r="P367" s="54">
        <v>25593095</v>
      </c>
      <c r="Q367" s="55">
        <v>227</v>
      </c>
      <c r="R367" s="56">
        <v>223</v>
      </c>
      <c r="S367" s="51">
        <v>53028766</v>
      </c>
      <c r="T367" s="52">
        <v>96</v>
      </c>
      <c r="U367" s="53">
        <v>96</v>
      </c>
      <c r="V367" s="54">
        <v>6880970</v>
      </c>
      <c r="W367" s="55">
        <v>151</v>
      </c>
      <c r="X367" s="56">
        <v>150</v>
      </c>
      <c r="Y367" s="51">
        <v>20840</v>
      </c>
      <c r="Z367" s="52">
        <v>302</v>
      </c>
      <c r="AA367" s="53">
        <v>297</v>
      </c>
      <c r="AB367" s="54">
        <v>240</v>
      </c>
      <c r="AC367" s="95">
        <v>321</v>
      </c>
      <c r="AD367" s="49">
        <v>0</v>
      </c>
      <c r="AE367" s="57">
        <v>100</v>
      </c>
      <c r="AF367" s="58">
        <v>0</v>
      </c>
    </row>
    <row r="368" spans="1:32" s="3" customFormat="1" ht="18.75" customHeight="1">
      <c r="A368" s="215">
        <v>366</v>
      </c>
      <c r="B368" s="216">
        <v>243</v>
      </c>
      <c r="C368" s="217" t="s">
        <v>1083</v>
      </c>
      <c r="D368" s="218" t="s">
        <v>252</v>
      </c>
      <c r="E368" s="219" t="s">
        <v>3813</v>
      </c>
      <c r="F368" s="220">
        <v>361</v>
      </c>
      <c r="G368" s="221">
        <v>48722504</v>
      </c>
      <c r="H368" s="222">
        <v>410</v>
      </c>
      <c r="I368" s="223">
        <v>405</v>
      </c>
      <c r="J368" s="224">
        <v>49145876</v>
      </c>
      <c r="K368" s="225">
        <v>391</v>
      </c>
      <c r="L368" s="226">
        <v>388</v>
      </c>
      <c r="M368" s="221">
        <v>6185248</v>
      </c>
      <c r="N368" s="222">
        <v>444</v>
      </c>
      <c r="O368" s="223">
        <v>439</v>
      </c>
      <c r="P368" s="224">
        <v>7277564</v>
      </c>
      <c r="Q368" s="225">
        <v>458</v>
      </c>
      <c r="R368" s="226">
        <v>453</v>
      </c>
      <c r="S368" s="221">
        <v>21634331</v>
      </c>
      <c r="T368" s="222">
        <v>346</v>
      </c>
      <c r="U368" s="223">
        <v>345</v>
      </c>
      <c r="V368" s="224">
        <v>1008473</v>
      </c>
      <c r="W368" s="225">
        <v>214</v>
      </c>
      <c r="X368" s="226">
        <v>213</v>
      </c>
      <c r="Y368" s="221">
        <v>13082</v>
      </c>
      <c r="Z368" s="222">
        <v>173</v>
      </c>
      <c r="AA368" s="223">
        <v>171</v>
      </c>
      <c r="AB368" s="224">
        <v>396</v>
      </c>
      <c r="AC368" s="227">
        <v>356</v>
      </c>
      <c r="AD368" s="219">
        <v>0</v>
      </c>
      <c r="AE368" s="228">
        <v>100</v>
      </c>
      <c r="AF368" s="229">
        <v>0</v>
      </c>
    </row>
    <row r="369" spans="1:32" s="3" customFormat="1" ht="18.75" customHeight="1">
      <c r="A369" s="230">
        <v>367</v>
      </c>
      <c r="B369" s="231" t="s">
        <v>3813</v>
      </c>
      <c r="C369" s="232" t="s">
        <v>1084</v>
      </c>
      <c r="D369" s="233" t="s">
        <v>252</v>
      </c>
      <c r="E369" s="234" t="s">
        <v>3813</v>
      </c>
      <c r="F369" s="235">
        <v>362</v>
      </c>
      <c r="G369" s="236">
        <v>48697288</v>
      </c>
      <c r="H369" s="237">
        <v>406</v>
      </c>
      <c r="I369" s="238">
        <v>401</v>
      </c>
      <c r="J369" s="239">
        <v>49477015</v>
      </c>
      <c r="K369" s="240">
        <v>165</v>
      </c>
      <c r="L369" s="241">
        <v>162</v>
      </c>
      <c r="M369" s="236">
        <v>15936079</v>
      </c>
      <c r="N369" s="237">
        <v>242</v>
      </c>
      <c r="O369" s="238">
        <v>237</v>
      </c>
      <c r="P369" s="239">
        <v>21808247</v>
      </c>
      <c r="Q369" s="240">
        <v>398</v>
      </c>
      <c r="R369" s="241">
        <v>394</v>
      </c>
      <c r="S369" s="236">
        <v>28568016</v>
      </c>
      <c r="T369" s="237">
        <v>311</v>
      </c>
      <c r="U369" s="238">
        <v>310</v>
      </c>
      <c r="V369" s="239">
        <v>1451736</v>
      </c>
      <c r="W369" s="240">
        <v>356</v>
      </c>
      <c r="X369" s="241">
        <v>355</v>
      </c>
      <c r="Y369" s="236">
        <v>1810</v>
      </c>
      <c r="Z369" s="237">
        <v>154</v>
      </c>
      <c r="AA369" s="238">
        <v>152</v>
      </c>
      <c r="AB369" s="239">
        <v>425</v>
      </c>
      <c r="AC369" s="242">
        <v>381</v>
      </c>
      <c r="AD369" s="234">
        <v>0</v>
      </c>
      <c r="AE369" s="243">
        <v>100</v>
      </c>
      <c r="AF369" s="244">
        <v>0</v>
      </c>
    </row>
    <row r="370" spans="1:32" s="3" customFormat="1" ht="18.75" customHeight="1">
      <c r="A370" s="230">
        <v>368</v>
      </c>
      <c r="B370" s="268" t="s">
        <v>3813</v>
      </c>
      <c r="C370" s="232" t="s">
        <v>1085</v>
      </c>
      <c r="D370" s="233" t="s">
        <v>252</v>
      </c>
      <c r="E370" s="234" t="s">
        <v>3813</v>
      </c>
      <c r="F370" s="235">
        <v>363</v>
      </c>
      <c r="G370" s="236">
        <v>48683792</v>
      </c>
      <c r="H370" s="237">
        <v>338</v>
      </c>
      <c r="I370" s="238">
        <v>334</v>
      </c>
      <c r="J370" s="239">
        <v>56898495</v>
      </c>
      <c r="K370" s="240">
        <v>498</v>
      </c>
      <c r="L370" s="241">
        <v>494</v>
      </c>
      <c r="M370" s="236">
        <v>-7251001</v>
      </c>
      <c r="N370" s="237">
        <v>292</v>
      </c>
      <c r="O370" s="238">
        <v>287</v>
      </c>
      <c r="P370" s="239">
        <v>17510848</v>
      </c>
      <c r="Q370" s="240">
        <v>401</v>
      </c>
      <c r="R370" s="241">
        <v>397</v>
      </c>
      <c r="S370" s="236">
        <v>28333673</v>
      </c>
      <c r="T370" s="237">
        <v>486</v>
      </c>
      <c r="U370" s="238">
        <v>484</v>
      </c>
      <c r="V370" s="239">
        <v>-10923972</v>
      </c>
      <c r="W370" s="240">
        <v>164</v>
      </c>
      <c r="X370" s="241">
        <v>163</v>
      </c>
      <c r="Y370" s="236">
        <v>19985</v>
      </c>
      <c r="Z370" s="237">
        <v>454</v>
      </c>
      <c r="AA370" s="238">
        <v>449</v>
      </c>
      <c r="AB370" s="239">
        <v>74</v>
      </c>
      <c r="AC370" s="242">
        <v>383</v>
      </c>
      <c r="AD370" s="234">
        <v>0</v>
      </c>
      <c r="AE370" s="243">
        <v>0</v>
      </c>
      <c r="AF370" s="244">
        <v>100</v>
      </c>
    </row>
    <row r="371" spans="1:32" s="3" customFormat="1" ht="18.75" customHeight="1">
      <c r="A371" s="230">
        <v>369</v>
      </c>
      <c r="B371" s="268">
        <v>253</v>
      </c>
      <c r="C371" s="232" t="s">
        <v>1086</v>
      </c>
      <c r="D371" s="233" t="s">
        <v>252</v>
      </c>
      <c r="E371" s="234" t="s">
        <v>3813</v>
      </c>
      <c r="F371" s="235">
        <v>364</v>
      </c>
      <c r="G371" s="236">
        <v>48636735</v>
      </c>
      <c r="H371" s="237">
        <v>341</v>
      </c>
      <c r="I371" s="238">
        <v>337</v>
      </c>
      <c r="J371" s="239">
        <v>56096691</v>
      </c>
      <c r="K371" s="240">
        <v>215</v>
      </c>
      <c r="L371" s="241">
        <v>212</v>
      </c>
      <c r="M371" s="236">
        <v>13255987</v>
      </c>
      <c r="N371" s="237">
        <v>187</v>
      </c>
      <c r="O371" s="238">
        <v>183</v>
      </c>
      <c r="P371" s="239">
        <v>27504171</v>
      </c>
      <c r="Q371" s="240">
        <v>240</v>
      </c>
      <c r="R371" s="241">
        <v>236</v>
      </c>
      <c r="S371" s="236">
        <v>49060385</v>
      </c>
      <c r="T371" s="237">
        <v>251</v>
      </c>
      <c r="U371" s="238">
        <v>250</v>
      </c>
      <c r="V371" s="239">
        <v>2498602</v>
      </c>
      <c r="W371" s="240">
        <v>261</v>
      </c>
      <c r="X371" s="241">
        <v>260</v>
      </c>
      <c r="Y371" s="236">
        <v>8617</v>
      </c>
      <c r="Z371" s="237">
        <v>19</v>
      </c>
      <c r="AA371" s="238">
        <v>18</v>
      </c>
      <c r="AB371" s="239">
        <v>1154</v>
      </c>
      <c r="AC371" s="242">
        <v>321</v>
      </c>
      <c r="AD371" s="234">
        <v>0</v>
      </c>
      <c r="AE371" s="243">
        <v>100</v>
      </c>
      <c r="AF371" s="244">
        <v>0</v>
      </c>
    </row>
    <row r="372" spans="1:32" s="3" customFormat="1" ht="18.75" customHeight="1">
      <c r="A372" s="245">
        <v>370</v>
      </c>
      <c r="B372" s="246">
        <v>324</v>
      </c>
      <c r="C372" s="247" t="s">
        <v>1087</v>
      </c>
      <c r="D372" s="248" t="s">
        <v>252</v>
      </c>
      <c r="E372" s="249" t="s">
        <v>3813</v>
      </c>
      <c r="F372" s="250">
        <v>365</v>
      </c>
      <c r="G372" s="251">
        <v>48480923</v>
      </c>
      <c r="H372" s="252">
        <v>309</v>
      </c>
      <c r="I372" s="253">
        <v>305</v>
      </c>
      <c r="J372" s="254">
        <v>60095637</v>
      </c>
      <c r="K372" s="255">
        <v>456</v>
      </c>
      <c r="L372" s="256">
        <v>453</v>
      </c>
      <c r="M372" s="251">
        <v>3059682</v>
      </c>
      <c r="N372" s="252">
        <v>436</v>
      </c>
      <c r="O372" s="253">
        <v>431</v>
      </c>
      <c r="P372" s="254">
        <v>8392044</v>
      </c>
      <c r="Q372" s="255">
        <v>320</v>
      </c>
      <c r="R372" s="256">
        <v>316</v>
      </c>
      <c r="S372" s="251">
        <v>38412242</v>
      </c>
      <c r="T372" s="252">
        <v>307</v>
      </c>
      <c r="U372" s="253">
        <v>306</v>
      </c>
      <c r="V372" s="254">
        <v>1464697</v>
      </c>
      <c r="W372" s="255">
        <v>48</v>
      </c>
      <c r="X372" s="256">
        <v>48</v>
      </c>
      <c r="Y372" s="251">
        <v>39943</v>
      </c>
      <c r="Z372" s="252">
        <v>156</v>
      </c>
      <c r="AA372" s="253">
        <v>154</v>
      </c>
      <c r="AB372" s="254">
        <v>422</v>
      </c>
      <c r="AC372" s="258">
        <v>356</v>
      </c>
      <c r="AD372" s="249">
        <v>0</v>
      </c>
      <c r="AE372" s="259">
        <v>100</v>
      </c>
      <c r="AF372" s="260">
        <v>0</v>
      </c>
    </row>
    <row r="373" spans="1:32" s="3" customFormat="1" ht="18.75" customHeight="1">
      <c r="A373" s="215">
        <v>371</v>
      </c>
      <c r="B373" s="216" t="s">
        <v>3813</v>
      </c>
      <c r="C373" s="217" t="s">
        <v>1088</v>
      </c>
      <c r="D373" s="218" t="s">
        <v>252</v>
      </c>
      <c r="E373" s="219" t="s">
        <v>3813</v>
      </c>
      <c r="F373" s="220">
        <v>366</v>
      </c>
      <c r="G373" s="221">
        <v>48378443</v>
      </c>
      <c r="H373" s="222">
        <v>49</v>
      </c>
      <c r="I373" s="223">
        <v>48</v>
      </c>
      <c r="J373" s="224">
        <v>97995203</v>
      </c>
      <c r="K373" s="225">
        <v>187</v>
      </c>
      <c r="L373" s="226">
        <v>184</v>
      </c>
      <c r="M373" s="221">
        <v>14726114</v>
      </c>
      <c r="N373" s="222">
        <v>279</v>
      </c>
      <c r="O373" s="223">
        <v>274</v>
      </c>
      <c r="P373" s="224">
        <v>18610444</v>
      </c>
      <c r="Q373" s="225">
        <v>175</v>
      </c>
      <c r="R373" s="226">
        <v>172</v>
      </c>
      <c r="S373" s="221">
        <v>63413818</v>
      </c>
      <c r="T373" s="222">
        <v>39</v>
      </c>
      <c r="U373" s="223">
        <v>39</v>
      </c>
      <c r="V373" s="224">
        <v>13010335</v>
      </c>
      <c r="W373" s="225">
        <v>380</v>
      </c>
      <c r="X373" s="226">
        <v>379</v>
      </c>
      <c r="Y373" s="221">
        <v>924</v>
      </c>
      <c r="Z373" s="222">
        <v>283</v>
      </c>
      <c r="AA373" s="223">
        <v>278</v>
      </c>
      <c r="AB373" s="224">
        <v>253</v>
      </c>
      <c r="AC373" s="227">
        <v>382</v>
      </c>
      <c r="AD373" s="219">
        <v>0</v>
      </c>
      <c r="AE373" s="228">
        <v>100</v>
      </c>
      <c r="AF373" s="229">
        <v>0</v>
      </c>
    </row>
    <row r="374" spans="1:32" s="3" customFormat="1" ht="18.75" customHeight="1">
      <c r="A374" s="29">
        <v>372</v>
      </c>
      <c r="B374" s="30">
        <v>369</v>
      </c>
      <c r="C374" s="31" t="s">
        <v>1089</v>
      </c>
      <c r="D374" s="32" t="s">
        <v>252</v>
      </c>
      <c r="E374" s="42" t="s">
        <v>3813</v>
      </c>
      <c r="F374" s="44">
        <v>367</v>
      </c>
      <c r="G374" s="35">
        <v>48353092</v>
      </c>
      <c r="H374" s="36">
        <v>301</v>
      </c>
      <c r="I374" s="37">
        <v>297</v>
      </c>
      <c r="J374" s="38">
        <v>60993477</v>
      </c>
      <c r="K374" s="39">
        <v>228</v>
      </c>
      <c r="L374" s="40">
        <v>225</v>
      </c>
      <c r="M374" s="35">
        <v>12918021</v>
      </c>
      <c r="N374" s="36">
        <v>431</v>
      </c>
      <c r="O374" s="37">
        <v>426</v>
      </c>
      <c r="P374" s="38">
        <v>8715424</v>
      </c>
      <c r="Q374" s="39">
        <v>315</v>
      </c>
      <c r="R374" s="40">
        <v>311</v>
      </c>
      <c r="S374" s="35">
        <v>38793666</v>
      </c>
      <c r="T374" s="36">
        <v>369</v>
      </c>
      <c r="U374" s="37">
        <v>368</v>
      </c>
      <c r="V374" s="38">
        <v>792431</v>
      </c>
      <c r="W374" s="39">
        <v>94</v>
      </c>
      <c r="X374" s="40">
        <v>93</v>
      </c>
      <c r="Y374" s="35">
        <v>31395</v>
      </c>
      <c r="Z374" s="36">
        <v>33</v>
      </c>
      <c r="AA374" s="37">
        <v>31</v>
      </c>
      <c r="AB374" s="38">
        <v>906</v>
      </c>
      <c r="AC374" s="94">
        <v>321</v>
      </c>
      <c r="AD374" s="42">
        <v>0</v>
      </c>
      <c r="AE374" s="34">
        <v>100</v>
      </c>
      <c r="AF374" s="43">
        <v>0</v>
      </c>
    </row>
    <row r="375" spans="1:32" s="3" customFormat="1" ht="18.75" customHeight="1">
      <c r="A375" s="29">
        <v>373</v>
      </c>
      <c r="B375" s="30">
        <v>456</v>
      </c>
      <c r="C375" s="31" t="s">
        <v>2199</v>
      </c>
      <c r="D375" s="32" t="s">
        <v>2673</v>
      </c>
      <c r="E375" s="42" t="s">
        <v>3813</v>
      </c>
      <c r="F375" s="44">
        <v>368</v>
      </c>
      <c r="G375" s="35">
        <v>48113163</v>
      </c>
      <c r="H375" s="36">
        <v>422</v>
      </c>
      <c r="I375" s="37">
        <v>417</v>
      </c>
      <c r="J375" s="38">
        <v>48113163</v>
      </c>
      <c r="K375" s="39">
        <v>416</v>
      </c>
      <c r="L375" s="40">
        <v>413</v>
      </c>
      <c r="M375" s="35">
        <v>5212439</v>
      </c>
      <c r="N375" s="36">
        <v>328</v>
      </c>
      <c r="O375" s="37">
        <v>323</v>
      </c>
      <c r="P375" s="38">
        <v>15042759</v>
      </c>
      <c r="Q375" s="39">
        <v>417</v>
      </c>
      <c r="R375" s="40">
        <v>413</v>
      </c>
      <c r="S375" s="35">
        <v>26467950</v>
      </c>
      <c r="T375" s="36">
        <v>279</v>
      </c>
      <c r="U375" s="37">
        <v>278</v>
      </c>
      <c r="V375" s="38">
        <v>1878453</v>
      </c>
      <c r="W375" s="39">
        <v>399</v>
      </c>
      <c r="X375" s="40">
        <v>398</v>
      </c>
      <c r="Y375" s="35">
        <v>280</v>
      </c>
      <c r="Z375" s="36">
        <v>353</v>
      </c>
      <c r="AA375" s="37">
        <v>348</v>
      </c>
      <c r="AB375" s="38">
        <v>172</v>
      </c>
      <c r="AC375" s="94">
        <v>311</v>
      </c>
      <c r="AD375" s="42">
        <v>0</v>
      </c>
      <c r="AE375" s="34">
        <v>100</v>
      </c>
      <c r="AF375" s="43">
        <v>0</v>
      </c>
    </row>
    <row r="376" spans="1:32" s="3" customFormat="1" ht="18.75" customHeight="1">
      <c r="A376" s="230">
        <v>374</v>
      </c>
      <c r="B376" s="231">
        <v>373</v>
      </c>
      <c r="C376" s="232" t="s">
        <v>2200</v>
      </c>
      <c r="D376" s="233" t="s">
        <v>252</v>
      </c>
      <c r="E376" s="234" t="s">
        <v>3813</v>
      </c>
      <c r="F376" s="235">
        <v>369</v>
      </c>
      <c r="G376" s="236">
        <v>48103903</v>
      </c>
      <c r="H376" s="237">
        <v>387</v>
      </c>
      <c r="I376" s="238">
        <v>383</v>
      </c>
      <c r="J376" s="239">
        <v>52073259</v>
      </c>
      <c r="K376" s="240">
        <v>219</v>
      </c>
      <c r="L376" s="241">
        <v>216</v>
      </c>
      <c r="M376" s="236">
        <v>13167929</v>
      </c>
      <c r="N376" s="237">
        <v>493</v>
      </c>
      <c r="O376" s="238">
        <v>488</v>
      </c>
      <c r="P376" s="239">
        <v>1206305</v>
      </c>
      <c r="Q376" s="240">
        <v>483</v>
      </c>
      <c r="R376" s="241">
        <v>478</v>
      </c>
      <c r="S376" s="236">
        <v>16958884</v>
      </c>
      <c r="T376" s="237">
        <v>353</v>
      </c>
      <c r="U376" s="238">
        <v>352</v>
      </c>
      <c r="V376" s="239">
        <v>913756</v>
      </c>
      <c r="W376" s="240" t="s">
        <v>3813</v>
      </c>
      <c r="X376" s="241" t="s">
        <v>3813</v>
      </c>
      <c r="Y376" s="263" t="s">
        <v>3813</v>
      </c>
      <c r="Z376" s="237">
        <v>21</v>
      </c>
      <c r="AA376" s="238">
        <v>20</v>
      </c>
      <c r="AB376" s="239">
        <v>1127</v>
      </c>
      <c r="AC376" s="242">
        <v>311</v>
      </c>
      <c r="AD376" s="234">
        <v>0</v>
      </c>
      <c r="AE376" s="243">
        <v>100</v>
      </c>
      <c r="AF376" s="244">
        <v>0</v>
      </c>
    </row>
    <row r="377" spans="1:32" s="3" customFormat="1" ht="18.75" customHeight="1">
      <c r="A377" s="68">
        <v>375</v>
      </c>
      <c r="B377" s="69">
        <v>479</v>
      </c>
      <c r="C377" s="70" t="s">
        <v>2201</v>
      </c>
      <c r="D377" s="71" t="s">
        <v>3779</v>
      </c>
      <c r="E377" s="72" t="s">
        <v>3813</v>
      </c>
      <c r="F377" s="73">
        <v>370</v>
      </c>
      <c r="G377" s="74">
        <v>48098382</v>
      </c>
      <c r="H377" s="75">
        <v>269</v>
      </c>
      <c r="I377" s="76">
        <v>265</v>
      </c>
      <c r="J377" s="77">
        <v>64114079</v>
      </c>
      <c r="K377" s="78">
        <v>183</v>
      </c>
      <c r="L377" s="79">
        <v>180</v>
      </c>
      <c r="M377" s="74">
        <v>14805369</v>
      </c>
      <c r="N377" s="75">
        <v>295</v>
      </c>
      <c r="O377" s="76">
        <v>290</v>
      </c>
      <c r="P377" s="77">
        <v>17296823</v>
      </c>
      <c r="Q377" s="78">
        <v>355</v>
      </c>
      <c r="R377" s="79">
        <v>351</v>
      </c>
      <c r="S377" s="74">
        <v>33745953</v>
      </c>
      <c r="T377" s="75">
        <v>193</v>
      </c>
      <c r="U377" s="76">
        <v>193</v>
      </c>
      <c r="V377" s="77">
        <v>3624143</v>
      </c>
      <c r="W377" s="78">
        <v>239</v>
      </c>
      <c r="X377" s="79">
        <v>238</v>
      </c>
      <c r="Y377" s="74">
        <v>10571</v>
      </c>
      <c r="Z377" s="75">
        <v>187</v>
      </c>
      <c r="AA377" s="76">
        <v>184</v>
      </c>
      <c r="AB377" s="77">
        <v>364</v>
      </c>
      <c r="AC377" s="96">
        <v>381</v>
      </c>
      <c r="AD377" s="72">
        <v>0</v>
      </c>
      <c r="AE377" s="80">
        <v>100</v>
      </c>
      <c r="AF377" s="81">
        <v>0</v>
      </c>
    </row>
    <row r="378" spans="1:32" s="3" customFormat="1" ht="18.75" customHeight="1">
      <c r="A378" s="15">
        <v>376</v>
      </c>
      <c r="B378" s="16" t="s">
        <v>3813</v>
      </c>
      <c r="C378" s="17" t="s">
        <v>2202</v>
      </c>
      <c r="D378" s="18" t="s">
        <v>1685</v>
      </c>
      <c r="E378" s="19" t="s">
        <v>3813</v>
      </c>
      <c r="F378" s="20">
        <v>371</v>
      </c>
      <c r="G378" s="21">
        <v>47728156</v>
      </c>
      <c r="H378" s="22">
        <v>418</v>
      </c>
      <c r="I378" s="23">
        <v>413</v>
      </c>
      <c r="J378" s="24">
        <v>48475438</v>
      </c>
      <c r="K378" s="25">
        <v>355</v>
      </c>
      <c r="L378" s="26">
        <v>352</v>
      </c>
      <c r="M378" s="21">
        <v>7476496</v>
      </c>
      <c r="N378" s="22" t="s">
        <v>3813</v>
      </c>
      <c r="O378" s="23" t="s">
        <v>3813</v>
      </c>
      <c r="P378" s="66" t="s">
        <v>3813</v>
      </c>
      <c r="Q378" s="25" t="s">
        <v>3813</v>
      </c>
      <c r="R378" s="26" t="s">
        <v>3813</v>
      </c>
      <c r="S378" s="61" t="s">
        <v>3813</v>
      </c>
      <c r="T378" s="22">
        <v>260</v>
      </c>
      <c r="U378" s="23">
        <v>259</v>
      </c>
      <c r="V378" s="24">
        <v>2351388</v>
      </c>
      <c r="W378" s="25">
        <v>294</v>
      </c>
      <c r="X378" s="26">
        <v>293</v>
      </c>
      <c r="Y378" s="21">
        <v>6300</v>
      </c>
      <c r="Z378" s="22">
        <v>468</v>
      </c>
      <c r="AA378" s="23">
        <v>463</v>
      </c>
      <c r="AB378" s="24">
        <v>57</v>
      </c>
      <c r="AC378" s="93">
        <v>313</v>
      </c>
      <c r="AD378" s="19">
        <v>0</v>
      </c>
      <c r="AE378" s="27">
        <v>100</v>
      </c>
      <c r="AF378" s="28">
        <v>0</v>
      </c>
    </row>
    <row r="379" spans="1:32" s="3" customFormat="1" ht="18.75" customHeight="1">
      <c r="A379" s="29">
        <v>377</v>
      </c>
      <c r="B379" s="30">
        <v>433</v>
      </c>
      <c r="C379" s="31" t="s">
        <v>2203</v>
      </c>
      <c r="D379" s="32" t="s">
        <v>1650</v>
      </c>
      <c r="E379" s="33" t="s">
        <v>3813</v>
      </c>
      <c r="F379" s="34">
        <v>372</v>
      </c>
      <c r="G379" s="35">
        <v>47680101</v>
      </c>
      <c r="H379" s="36">
        <v>394</v>
      </c>
      <c r="I379" s="37">
        <v>390</v>
      </c>
      <c r="J379" s="38">
        <v>51140355</v>
      </c>
      <c r="K379" s="39">
        <v>443</v>
      </c>
      <c r="L379" s="40">
        <v>440</v>
      </c>
      <c r="M379" s="35">
        <v>3694134</v>
      </c>
      <c r="N379" s="36">
        <v>359</v>
      </c>
      <c r="O379" s="37">
        <v>354</v>
      </c>
      <c r="P379" s="38">
        <v>12917130</v>
      </c>
      <c r="Q379" s="39">
        <v>399</v>
      </c>
      <c r="R379" s="40">
        <v>395</v>
      </c>
      <c r="S379" s="35">
        <v>28424700</v>
      </c>
      <c r="T379" s="36">
        <v>377</v>
      </c>
      <c r="U379" s="37">
        <v>376</v>
      </c>
      <c r="V379" s="38">
        <v>677450</v>
      </c>
      <c r="W379" s="39" t="s">
        <v>3813</v>
      </c>
      <c r="X379" s="40" t="s">
        <v>3813</v>
      </c>
      <c r="Y379" s="41" t="s">
        <v>3813</v>
      </c>
      <c r="Z379" s="36">
        <v>409</v>
      </c>
      <c r="AA379" s="37">
        <v>404</v>
      </c>
      <c r="AB379" s="38">
        <v>125</v>
      </c>
      <c r="AC379" s="94">
        <v>311</v>
      </c>
      <c r="AD379" s="42">
        <v>0</v>
      </c>
      <c r="AE379" s="34">
        <v>100</v>
      </c>
      <c r="AF379" s="43">
        <v>0</v>
      </c>
    </row>
    <row r="380" spans="1:32" s="3" customFormat="1" ht="18.75" customHeight="1">
      <c r="A380" s="29">
        <v>378</v>
      </c>
      <c r="B380" s="30">
        <v>147</v>
      </c>
      <c r="C380" s="31" t="s">
        <v>2204</v>
      </c>
      <c r="D380" s="32" t="s">
        <v>3779</v>
      </c>
      <c r="E380" s="42" t="s">
        <v>3813</v>
      </c>
      <c r="F380" s="44">
        <v>373</v>
      </c>
      <c r="G380" s="35">
        <v>47444126</v>
      </c>
      <c r="H380" s="36">
        <v>417</v>
      </c>
      <c r="I380" s="37">
        <v>412</v>
      </c>
      <c r="J380" s="38">
        <v>48561517</v>
      </c>
      <c r="K380" s="39">
        <v>424</v>
      </c>
      <c r="L380" s="40">
        <v>421</v>
      </c>
      <c r="M380" s="35">
        <v>4934870</v>
      </c>
      <c r="N380" s="36">
        <v>470</v>
      </c>
      <c r="O380" s="37">
        <v>465</v>
      </c>
      <c r="P380" s="38">
        <v>5162939</v>
      </c>
      <c r="Q380" s="39">
        <v>364</v>
      </c>
      <c r="R380" s="40">
        <v>360</v>
      </c>
      <c r="S380" s="35">
        <v>32922959</v>
      </c>
      <c r="T380" s="36">
        <v>449</v>
      </c>
      <c r="U380" s="37">
        <v>447</v>
      </c>
      <c r="V380" s="38">
        <v>-412926</v>
      </c>
      <c r="W380" s="39">
        <v>91</v>
      </c>
      <c r="X380" s="40">
        <v>90</v>
      </c>
      <c r="Y380" s="35">
        <v>32123</v>
      </c>
      <c r="Z380" s="36">
        <v>83</v>
      </c>
      <c r="AA380" s="37">
        <v>81</v>
      </c>
      <c r="AB380" s="38">
        <v>625</v>
      </c>
      <c r="AC380" s="94">
        <v>311</v>
      </c>
      <c r="AD380" s="42">
        <v>0</v>
      </c>
      <c r="AE380" s="34">
        <v>100</v>
      </c>
      <c r="AF380" s="43">
        <v>0</v>
      </c>
    </row>
    <row r="381" spans="1:32" s="3" customFormat="1" ht="18.75" customHeight="1">
      <c r="A381" s="29">
        <v>379</v>
      </c>
      <c r="B381" s="30">
        <v>386</v>
      </c>
      <c r="C381" s="31" t="s">
        <v>2330</v>
      </c>
      <c r="D381" s="32" t="s">
        <v>1993</v>
      </c>
      <c r="E381" s="42" t="s">
        <v>3813</v>
      </c>
      <c r="F381" s="44">
        <v>374</v>
      </c>
      <c r="G381" s="35">
        <v>47433744</v>
      </c>
      <c r="H381" s="36">
        <v>408</v>
      </c>
      <c r="I381" s="37">
        <v>403</v>
      </c>
      <c r="J381" s="38">
        <v>49378206</v>
      </c>
      <c r="K381" s="39">
        <v>222</v>
      </c>
      <c r="L381" s="40">
        <v>219</v>
      </c>
      <c r="M381" s="35">
        <v>13050726</v>
      </c>
      <c r="N381" s="36">
        <v>57</v>
      </c>
      <c r="O381" s="37">
        <v>55</v>
      </c>
      <c r="P381" s="38">
        <v>62362149</v>
      </c>
      <c r="Q381" s="39">
        <v>142</v>
      </c>
      <c r="R381" s="40">
        <v>139</v>
      </c>
      <c r="S381" s="35">
        <v>72562324</v>
      </c>
      <c r="T381" s="36">
        <v>54</v>
      </c>
      <c r="U381" s="37">
        <v>54</v>
      </c>
      <c r="V381" s="38">
        <v>10166391</v>
      </c>
      <c r="W381" s="39">
        <v>152</v>
      </c>
      <c r="X381" s="40">
        <v>151</v>
      </c>
      <c r="Y381" s="35">
        <v>20817</v>
      </c>
      <c r="Z381" s="36">
        <v>255</v>
      </c>
      <c r="AA381" s="37">
        <v>250</v>
      </c>
      <c r="AB381" s="38">
        <v>282</v>
      </c>
      <c r="AC381" s="94">
        <v>371</v>
      </c>
      <c r="AD381" s="42">
        <v>0</v>
      </c>
      <c r="AE381" s="34">
        <v>100</v>
      </c>
      <c r="AF381" s="43">
        <v>0</v>
      </c>
    </row>
    <row r="382" spans="1:32" s="3" customFormat="1" ht="18.75" customHeight="1">
      <c r="A382" s="45">
        <v>380</v>
      </c>
      <c r="B382" s="46" t="s">
        <v>3813</v>
      </c>
      <c r="C382" s="47" t="s">
        <v>2331</v>
      </c>
      <c r="D382" s="48" t="s">
        <v>4</v>
      </c>
      <c r="E382" s="49" t="s">
        <v>3813</v>
      </c>
      <c r="F382" s="50">
        <v>375</v>
      </c>
      <c r="G382" s="51">
        <v>47366895</v>
      </c>
      <c r="H382" s="52">
        <v>376</v>
      </c>
      <c r="I382" s="53">
        <v>372</v>
      </c>
      <c r="J382" s="54">
        <v>52965099</v>
      </c>
      <c r="K382" s="55">
        <v>461</v>
      </c>
      <c r="L382" s="56">
        <v>458</v>
      </c>
      <c r="M382" s="51">
        <v>2733167</v>
      </c>
      <c r="N382" s="52">
        <v>443</v>
      </c>
      <c r="O382" s="53">
        <v>438</v>
      </c>
      <c r="P382" s="54">
        <v>7446883</v>
      </c>
      <c r="Q382" s="55">
        <v>377</v>
      </c>
      <c r="R382" s="56">
        <v>373</v>
      </c>
      <c r="S382" s="51">
        <v>31702331</v>
      </c>
      <c r="T382" s="52">
        <v>342</v>
      </c>
      <c r="U382" s="53">
        <v>341</v>
      </c>
      <c r="V382" s="54">
        <v>1049768</v>
      </c>
      <c r="W382" s="55">
        <v>257</v>
      </c>
      <c r="X382" s="56">
        <v>256</v>
      </c>
      <c r="Y382" s="51">
        <v>9026</v>
      </c>
      <c r="Z382" s="52">
        <v>492</v>
      </c>
      <c r="AA382" s="53">
        <v>487</v>
      </c>
      <c r="AB382" s="54">
        <v>38</v>
      </c>
      <c r="AC382" s="95">
        <v>354</v>
      </c>
      <c r="AD382" s="49">
        <v>0</v>
      </c>
      <c r="AE382" s="57">
        <v>100</v>
      </c>
      <c r="AF382" s="58">
        <v>0</v>
      </c>
    </row>
    <row r="383" spans="1:32" s="3" customFormat="1" ht="18.75" customHeight="1">
      <c r="A383" s="215">
        <v>381</v>
      </c>
      <c r="B383" s="216">
        <v>493</v>
      </c>
      <c r="C383" s="217" t="s">
        <v>4053</v>
      </c>
      <c r="D383" s="218" t="s">
        <v>252</v>
      </c>
      <c r="E383" s="219" t="s">
        <v>3813</v>
      </c>
      <c r="F383" s="220">
        <v>376</v>
      </c>
      <c r="G383" s="221">
        <v>47240592</v>
      </c>
      <c r="H383" s="222">
        <v>407</v>
      </c>
      <c r="I383" s="223">
        <v>402</v>
      </c>
      <c r="J383" s="224">
        <v>49449799</v>
      </c>
      <c r="K383" s="225">
        <v>338</v>
      </c>
      <c r="L383" s="226">
        <v>335</v>
      </c>
      <c r="M383" s="221">
        <v>7996492</v>
      </c>
      <c r="N383" s="222">
        <v>458</v>
      </c>
      <c r="O383" s="223">
        <v>453</v>
      </c>
      <c r="P383" s="224">
        <v>6143798</v>
      </c>
      <c r="Q383" s="225">
        <v>491</v>
      </c>
      <c r="R383" s="226">
        <v>486</v>
      </c>
      <c r="S383" s="221">
        <v>15646657</v>
      </c>
      <c r="T383" s="222">
        <v>334</v>
      </c>
      <c r="U383" s="223">
        <v>333</v>
      </c>
      <c r="V383" s="224">
        <v>1110316</v>
      </c>
      <c r="W383" s="225">
        <v>222</v>
      </c>
      <c r="X383" s="226">
        <v>221</v>
      </c>
      <c r="Y383" s="221">
        <v>12402</v>
      </c>
      <c r="Z383" s="222">
        <v>125</v>
      </c>
      <c r="AA383" s="223">
        <v>123</v>
      </c>
      <c r="AB383" s="224">
        <v>483</v>
      </c>
      <c r="AC383" s="227">
        <v>322</v>
      </c>
      <c r="AD383" s="219">
        <v>0</v>
      </c>
      <c r="AE383" s="228">
        <v>100</v>
      </c>
      <c r="AF383" s="229">
        <v>0</v>
      </c>
    </row>
    <row r="384" spans="1:32" s="3" customFormat="1" ht="18.75" customHeight="1">
      <c r="A384" s="230">
        <v>382</v>
      </c>
      <c r="B384" s="231">
        <v>435</v>
      </c>
      <c r="C384" s="232" t="s">
        <v>4054</v>
      </c>
      <c r="D384" s="233" t="s">
        <v>252</v>
      </c>
      <c r="E384" s="234" t="s">
        <v>3813</v>
      </c>
      <c r="F384" s="235">
        <v>377</v>
      </c>
      <c r="G384" s="236">
        <v>47228916</v>
      </c>
      <c r="H384" s="237">
        <v>5</v>
      </c>
      <c r="I384" s="238">
        <v>5</v>
      </c>
      <c r="J384" s="239">
        <v>174475708</v>
      </c>
      <c r="K384" s="240">
        <v>2</v>
      </c>
      <c r="L384" s="241">
        <v>2</v>
      </c>
      <c r="M384" s="236">
        <v>111837558</v>
      </c>
      <c r="N384" s="237">
        <v>11</v>
      </c>
      <c r="O384" s="238">
        <v>11</v>
      </c>
      <c r="P384" s="239">
        <v>124107090</v>
      </c>
      <c r="Q384" s="240">
        <v>16</v>
      </c>
      <c r="R384" s="241">
        <v>16</v>
      </c>
      <c r="S384" s="236">
        <v>188370645</v>
      </c>
      <c r="T384" s="237">
        <v>2</v>
      </c>
      <c r="U384" s="238">
        <v>2</v>
      </c>
      <c r="V384" s="239">
        <v>59174834</v>
      </c>
      <c r="W384" s="240">
        <v>326</v>
      </c>
      <c r="X384" s="241">
        <v>325</v>
      </c>
      <c r="Y384" s="236">
        <v>3685</v>
      </c>
      <c r="Z384" s="237">
        <v>9</v>
      </c>
      <c r="AA384" s="238">
        <v>8</v>
      </c>
      <c r="AB384" s="239">
        <v>1321</v>
      </c>
      <c r="AC384" s="242">
        <v>322</v>
      </c>
      <c r="AD384" s="234">
        <v>0</v>
      </c>
      <c r="AE384" s="243">
        <v>100</v>
      </c>
      <c r="AF384" s="244">
        <v>0</v>
      </c>
    </row>
    <row r="385" spans="1:32" s="3" customFormat="1" ht="18.75" customHeight="1">
      <c r="A385" s="29">
        <v>383</v>
      </c>
      <c r="B385" s="30">
        <v>394</v>
      </c>
      <c r="C385" s="31" t="s">
        <v>1614</v>
      </c>
      <c r="D385" s="32" t="s">
        <v>1650</v>
      </c>
      <c r="E385" s="42" t="s">
        <v>3813</v>
      </c>
      <c r="F385" s="44">
        <v>378</v>
      </c>
      <c r="G385" s="35">
        <v>47030907</v>
      </c>
      <c r="H385" s="36">
        <v>401</v>
      </c>
      <c r="I385" s="37">
        <v>397</v>
      </c>
      <c r="J385" s="38">
        <v>49987776</v>
      </c>
      <c r="K385" s="39">
        <v>350</v>
      </c>
      <c r="L385" s="40">
        <v>347</v>
      </c>
      <c r="M385" s="35">
        <v>7591189</v>
      </c>
      <c r="N385" s="36">
        <v>378</v>
      </c>
      <c r="O385" s="37">
        <v>373</v>
      </c>
      <c r="P385" s="38">
        <v>11738641</v>
      </c>
      <c r="Q385" s="39">
        <v>409</v>
      </c>
      <c r="R385" s="40">
        <v>405</v>
      </c>
      <c r="S385" s="35">
        <v>27627217</v>
      </c>
      <c r="T385" s="36">
        <v>232</v>
      </c>
      <c r="U385" s="37">
        <v>231</v>
      </c>
      <c r="V385" s="38">
        <v>2899458</v>
      </c>
      <c r="W385" s="39">
        <v>127</v>
      </c>
      <c r="X385" s="40">
        <v>126</v>
      </c>
      <c r="Y385" s="35">
        <v>25209</v>
      </c>
      <c r="Z385" s="36">
        <v>412</v>
      </c>
      <c r="AA385" s="37">
        <v>407</v>
      </c>
      <c r="AB385" s="38">
        <v>121</v>
      </c>
      <c r="AC385" s="94">
        <v>382</v>
      </c>
      <c r="AD385" s="42">
        <v>0</v>
      </c>
      <c r="AE385" s="34">
        <v>100</v>
      </c>
      <c r="AF385" s="43">
        <v>0</v>
      </c>
    </row>
    <row r="386" spans="1:32" s="3" customFormat="1" ht="18.75" customHeight="1">
      <c r="A386" s="230">
        <v>384</v>
      </c>
      <c r="B386" s="231" t="s">
        <v>3813</v>
      </c>
      <c r="C386" s="232" t="s">
        <v>1615</v>
      </c>
      <c r="D386" s="233" t="s">
        <v>252</v>
      </c>
      <c r="E386" s="234" t="s">
        <v>3813</v>
      </c>
      <c r="F386" s="235">
        <v>379</v>
      </c>
      <c r="G386" s="236">
        <v>46977711</v>
      </c>
      <c r="H386" s="237">
        <v>23</v>
      </c>
      <c r="I386" s="238">
        <v>22</v>
      </c>
      <c r="J386" s="239">
        <v>116174978</v>
      </c>
      <c r="K386" s="240">
        <v>240</v>
      </c>
      <c r="L386" s="241">
        <v>237</v>
      </c>
      <c r="M386" s="236">
        <v>12419066</v>
      </c>
      <c r="N386" s="237">
        <v>280</v>
      </c>
      <c r="O386" s="238">
        <v>275</v>
      </c>
      <c r="P386" s="239">
        <v>18568240</v>
      </c>
      <c r="Q386" s="240">
        <v>110</v>
      </c>
      <c r="R386" s="241">
        <v>108</v>
      </c>
      <c r="S386" s="236">
        <v>82565860</v>
      </c>
      <c r="T386" s="237">
        <v>495</v>
      </c>
      <c r="U386" s="238">
        <v>493</v>
      </c>
      <c r="V386" s="239">
        <v>-21347169</v>
      </c>
      <c r="W386" s="240">
        <v>290</v>
      </c>
      <c r="X386" s="241">
        <v>289</v>
      </c>
      <c r="Y386" s="236">
        <v>6753</v>
      </c>
      <c r="Z386" s="237">
        <v>303</v>
      </c>
      <c r="AA386" s="238">
        <v>298</v>
      </c>
      <c r="AB386" s="239">
        <v>238</v>
      </c>
      <c r="AC386" s="242">
        <v>384</v>
      </c>
      <c r="AD386" s="234">
        <v>0</v>
      </c>
      <c r="AE386" s="243">
        <v>73</v>
      </c>
      <c r="AF386" s="244">
        <v>27</v>
      </c>
    </row>
    <row r="387" spans="1:32" s="3" customFormat="1" ht="18.75" customHeight="1">
      <c r="A387" s="245">
        <v>385</v>
      </c>
      <c r="B387" s="246" t="s">
        <v>3813</v>
      </c>
      <c r="C387" s="247" t="s">
        <v>1616</v>
      </c>
      <c r="D387" s="248" t="s">
        <v>252</v>
      </c>
      <c r="E387" s="249" t="s">
        <v>3813</v>
      </c>
      <c r="F387" s="250">
        <v>380</v>
      </c>
      <c r="G387" s="251">
        <v>46830697</v>
      </c>
      <c r="H387" s="252">
        <v>325</v>
      </c>
      <c r="I387" s="253">
        <v>321</v>
      </c>
      <c r="J387" s="254">
        <v>58578796</v>
      </c>
      <c r="K387" s="255">
        <v>496</v>
      </c>
      <c r="L387" s="256">
        <v>492</v>
      </c>
      <c r="M387" s="251">
        <v>-4094710</v>
      </c>
      <c r="N387" s="252">
        <v>497</v>
      </c>
      <c r="O387" s="253">
        <v>492</v>
      </c>
      <c r="P387" s="254">
        <v>-10412535</v>
      </c>
      <c r="Q387" s="255">
        <v>287</v>
      </c>
      <c r="R387" s="256">
        <v>283</v>
      </c>
      <c r="S387" s="251">
        <v>42983725</v>
      </c>
      <c r="T387" s="252">
        <v>485</v>
      </c>
      <c r="U387" s="253">
        <v>483</v>
      </c>
      <c r="V387" s="254">
        <v>-7995215</v>
      </c>
      <c r="W387" s="255" t="s">
        <v>3813</v>
      </c>
      <c r="X387" s="256" t="s">
        <v>3813</v>
      </c>
      <c r="Y387" s="257" t="s">
        <v>3813</v>
      </c>
      <c r="Z387" s="252">
        <v>214</v>
      </c>
      <c r="AA387" s="253">
        <v>211</v>
      </c>
      <c r="AB387" s="254">
        <v>334</v>
      </c>
      <c r="AC387" s="258">
        <v>390</v>
      </c>
      <c r="AD387" s="249">
        <v>0</v>
      </c>
      <c r="AE387" s="259">
        <v>100</v>
      </c>
      <c r="AF387" s="260">
        <v>0</v>
      </c>
    </row>
    <row r="388" spans="1:32" s="3" customFormat="1" ht="18.75" customHeight="1">
      <c r="A388" s="15">
        <v>386</v>
      </c>
      <c r="B388" s="16">
        <v>480</v>
      </c>
      <c r="C388" s="17" t="s">
        <v>1617</v>
      </c>
      <c r="D388" s="18" t="s">
        <v>1685</v>
      </c>
      <c r="E388" s="19" t="s">
        <v>3813</v>
      </c>
      <c r="F388" s="20">
        <v>381</v>
      </c>
      <c r="G388" s="21">
        <v>46695022</v>
      </c>
      <c r="H388" s="22">
        <v>415</v>
      </c>
      <c r="I388" s="23">
        <v>410</v>
      </c>
      <c r="J388" s="24">
        <v>48889125</v>
      </c>
      <c r="K388" s="25">
        <v>281</v>
      </c>
      <c r="L388" s="26">
        <v>278</v>
      </c>
      <c r="M388" s="21">
        <v>10476439</v>
      </c>
      <c r="N388" s="22">
        <v>368</v>
      </c>
      <c r="O388" s="23">
        <v>363</v>
      </c>
      <c r="P388" s="24">
        <v>12454941</v>
      </c>
      <c r="Q388" s="25">
        <v>414</v>
      </c>
      <c r="R388" s="26">
        <v>410</v>
      </c>
      <c r="S388" s="21">
        <v>26996606</v>
      </c>
      <c r="T388" s="22">
        <v>92</v>
      </c>
      <c r="U388" s="23">
        <v>92</v>
      </c>
      <c r="V388" s="24">
        <v>6985057</v>
      </c>
      <c r="W388" s="25">
        <v>246</v>
      </c>
      <c r="X388" s="26">
        <v>245</v>
      </c>
      <c r="Y388" s="21">
        <v>9824</v>
      </c>
      <c r="Z388" s="22">
        <v>397</v>
      </c>
      <c r="AA388" s="23">
        <v>392</v>
      </c>
      <c r="AB388" s="24">
        <v>135</v>
      </c>
      <c r="AC388" s="93">
        <v>371</v>
      </c>
      <c r="AD388" s="19">
        <v>0</v>
      </c>
      <c r="AE388" s="27">
        <v>100</v>
      </c>
      <c r="AF388" s="28">
        <v>0</v>
      </c>
    </row>
    <row r="389" spans="1:32" s="3" customFormat="1" ht="18.75" customHeight="1">
      <c r="A389" s="230">
        <v>387</v>
      </c>
      <c r="B389" s="231" t="s">
        <v>3813</v>
      </c>
      <c r="C389" s="232" t="s">
        <v>1618</v>
      </c>
      <c r="D389" s="233" t="s">
        <v>252</v>
      </c>
      <c r="E389" s="234" t="s">
        <v>3813</v>
      </c>
      <c r="F389" s="235">
        <v>382</v>
      </c>
      <c r="G389" s="236">
        <v>46482908</v>
      </c>
      <c r="H389" s="237">
        <v>352</v>
      </c>
      <c r="I389" s="238">
        <v>348</v>
      </c>
      <c r="J389" s="239">
        <v>55097408</v>
      </c>
      <c r="K389" s="240">
        <v>34</v>
      </c>
      <c r="L389" s="241">
        <v>34</v>
      </c>
      <c r="M389" s="236">
        <v>29038342</v>
      </c>
      <c r="N389" s="237">
        <v>44</v>
      </c>
      <c r="O389" s="238">
        <v>42</v>
      </c>
      <c r="P389" s="239">
        <v>71089003</v>
      </c>
      <c r="Q389" s="240">
        <v>111</v>
      </c>
      <c r="R389" s="241">
        <v>109</v>
      </c>
      <c r="S389" s="236">
        <v>82064853</v>
      </c>
      <c r="T389" s="237">
        <v>141</v>
      </c>
      <c r="U389" s="238">
        <v>141</v>
      </c>
      <c r="V389" s="239">
        <v>4963280</v>
      </c>
      <c r="W389" s="240" t="s">
        <v>3813</v>
      </c>
      <c r="X389" s="241" t="s">
        <v>3813</v>
      </c>
      <c r="Y389" s="263" t="s">
        <v>3813</v>
      </c>
      <c r="Z389" s="237">
        <v>209</v>
      </c>
      <c r="AA389" s="238">
        <v>206</v>
      </c>
      <c r="AB389" s="239">
        <v>338</v>
      </c>
      <c r="AC389" s="242">
        <v>311</v>
      </c>
      <c r="AD389" s="234">
        <v>0</v>
      </c>
      <c r="AE389" s="243">
        <v>43.75</v>
      </c>
      <c r="AF389" s="244">
        <v>56.25</v>
      </c>
    </row>
    <row r="390" spans="1:32" s="3" customFormat="1" ht="18.75" customHeight="1">
      <c r="A390" s="29">
        <v>388</v>
      </c>
      <c r="B390" s="30" t="s">
        <v>3813</v>
      </c>
      <c r="C390" s="31" t="s">
        <v>1619</v>
      </c>
      <c r="D390" s="32" t="s">
        <v>1656</v>
      </c>
      <c r="E390" s="42" t="s">
        <v>3813</v>
      </c>
      <c r="F390" s="44">
        <v>383</v>
      </c>
      <c r="G390" s="35">
        <v>46392824</v>
      </c>
      <c r="H390" s="36">
        <v>420</v>
      </c>
      <c r="I390" s="37">
        <v>415</v>
      </c>
      <c r="J390" s="38">
        <v>48344717</v>
      </c>
      <c r="K390" s="39">
        <v>299</v>
      </c>
      <c r="L390" s="40">
        <v>296</v>
      </c>
      <c r="M390" s="35">
        <v>9741623</v>
      </c>
      <c r="N390" s="36">
        <v>272</v>
      </c>
      <c r="O390" s="37">
        <v>267</v>
      </c>
      <c r="P390" s="38">
        <v>19165734</v>
      </c>
      <c r="Q390" s="39">
        <v>241</v>
      </c>
      <c r="R390" s="40">
        <v>237</v>
      </c>
      <c r="S390" s="35">
        <v>48997925</v>
      </c>
      <c r="T390" s="36">
        <v>390</v>
      </c>
      <c r="U390" s="37">
        <v>389</v>
      </c>
      <c r="V390" s="38">
        <v>541031</v>
      </c>
      <c r="W390" s="39">
        <v>185</v>
      </c>
      <c r="X390" s="40">
        <v>184</v>
      </c>
      <c r="Y390" s="35">
        <v>16921</v>
      </c>
      <c r="Z390" s="36">
        <v>297</v>
      </c>
      <c r="AA390" s="37">
        <v>292</v>
      </c>
      <c r="AB390" s="38">
        <v>243</v>
      </c>
      <c r="AC390" s="94">
        <v>382</v>
      </c>
      <c r="AD390" s="42">
        <v>0</v>
      </c>
      <c r="AE390" s="34">
        <v>100</v>
      </c>
      <c r="AF390" s="43">
        <v>0</v>
      </c>
    </row>
    <row r="391" spans="1:32" s="3" customFormat="1" ht="18.75" customHeight="1">
      <c r="A391" s="29">
        <v>389</v>
      </c>
      <c r="B391" s="30">
        <v>468</v>
      </c>
      <c r="C391" s="31" t="s">
        <v>1620</v>
      </c>
      <c r="D391" s="32" t="s">
        <v>3782</v>
      </c>
      <c r="E391" s="42" t="s">
        <v>3813</v>
      </c>
      <c r="F391" s="44">
        <v>384</v>
      </c>
      <c r="G391" s="35">
        <v>46329407</v>
      </c>
      <c r="H391" s="36">
        <v>333</v>
      </c>
      <c r="I391" s="37">
        <v>329</v>
      </c>
      <c r="J391" s="38">
        <v>57575053</v>
      </c>
      <c r="K391" s="39">
        <v>122</v>
      </c>
      <c r="L391" s="40">
        <v>121</v>
      </c>
      <c r="M391" s="35">
        <v>18762006</v>
      </c>
      <c r="N391" s="36">
        <v>50</v>
      </c>
      <c r="O391" s="37">
        <v>48</v>
      </c>
      <c r="P391" s="38">
        <v>64418569</v>
      </c>
      <c r="Q391" s="39">
        <v>45</v>
      </c>
      <c r="R391" s="40">
        <v>45</v>
      </c>
      <c r="S391" s="35">
        <v>118939783</v>
      </c>
      <c r="T391" s="36">
        <v>19</v>
      </c>
      <c r="U391" s="37">
        <v>19</v>
      </c>
      <c r="V391" s="38">
        <v>18271028</v>
      </c>
      <c r="W391" s="39">
        <v>111</v>
      </c>
      <c r="X391" s="40">
        <v>110</v>
      </c>
      <c r="Y391" s="35">
        <v>28029</v>
      </c>
      <c r="Z391" s="36">
        <v>268</v>
      </c>
      <c r="AA391" s="37">
        <v>263</v>
      </c>
      <c r="AB391" s="38">
        <v>267</v>
      </c>
      <c r="AC391" s="94">
        <v>314</v>
      </c>
      <c r="AD391" s="42">
        <v>0</v>
      </c>
      <c r="AE391" s="34">
        <v>100</v>
      </c>
      <c r="AF391" s="43">
        <v>0</v>
      </c>
    </row>
    <row r="392" spans="1:32" s="3" customFormat="1" ht="18.75" customHeight="1">
      <c r="A392" s="45">
        <v>390</v>
      </c>
      <c r="B392" s="46">
        <v>262</v>
      </c>
      <c r="C392" s="47" t="s">
        <v>581</v>
      </c>
      <c r="D392" s="48" t="s">
        <v>9</v>
      </c>
      <c r="E392" s="49" t="s">
        <v>3813</v>
      </c>
      <c r="F392" s="50">
        <v>385</v>
      </c>
      <c r="G392" s="51">
        <v>46224922</v>
      </c>
      <c r="H392" s="52">
        <v>294</v>
      </c>
      <c r="I392" s="53">
        <v>290</v>
      </c>
      <c r="J392" s="54">
        <v>61620285</v>
      </c>
      <c r="K392" s="55">
        <v>200</v>
      </c>
      <c r="L392" s="56">
        <v>197</v>
      </c>
      <c r="M392" s="51">
        <v>13896051</v>
      </c>
      <c r="N392" s="52">
        <v>390</v>
      </c>
      <c r="O392" s="53">
        <v>385</v>
      </c>
      <c r="P392" s="54">
        <v>11173444</v>
      </c>
      <c r="Q392" s="55">
        <v>496</v>
      </c>
      <c r="R392" s="56">
        <v>491</v>
      </c>
      <c r="S392" s="51">
        <v>12713166</v>
      </c>
      <c r="T392" s="52">
        <v>118</v>
      </c>
      <c r="U392" s="53">
        <v>118</v>
      </c>
      <c r="V392" s="54">
        <v>5905070</v>
      </c>
      <c r="W392" s="55" t="s">
        <v>3813</v>
      </c>
      <c r="X392" s="56" t="s">
        <v>3813</v>
      </c>
      <c r="Y392" s="62" t="s">
        <v>3813</v>
      </c>
      <c r="Z392" s="52">
        <v>304</v>
      </c>
      <c r="AA392" s="53">
        <v>299</v>
      </c>
      <c r="AB392" s="54">
        <v>237</v>
      </c>
      <c r="AC392" s="95">
        <v>371</v>
      </c>
      <c r="AD392" s="49">
        <v>0</v>
      </c>
      <c r="AE392" s="57">
        <v>71.5</v>
      </c>
      <c r="AF392" s="58">
        <v>28.5</v>
      </c>
    </row>
    <row r="393" spans="1:32" s="3" customFormat="1" ht="18.75" customHeight="1">
      <c r="A393" s="15">
        <v>391</v>
      </c>
      <c r="B393" s="16">
        <v>404</v>
      </c>
      <c r="C393" s="17" t="s">
        <v>582</v>
      </c>
      <c r="D393" s="18" t="s">
        <v>3779</v>
      </c>
      <c r="E393" s="60" t="s">
        <v>3813</v>
      </c>
      <c r="F393" s="27">
        <v>386</v>
      </c>
      <c r="G393" s="21">
        <v>46139983</v>
      </c>
      <c r="H393" s="22">
        <v>321</v>
      </c>
      <c r="I393" s="23">
        <v>317</v>
      </c>
      <c r="J393" s="24">
        <v>58866837</v>
      </c>
      <c r="K393" s="25">
        <v>91</v>
      </c>
      <c r="L393" s="26">
        <v>90</v>
      </c>
      <c r="M393" s="21">
        <v>21307301</v>
      </c>
      <c r="N393" s="22">
        <v>419</v>
      </c>
      <c r="O393" s="23">
        <v>414</v>
      </c>
      <c r="P393" s="24">
        <v>9460245</v>
      </c>
      <c r="Q393" s="25">
        <v>452</v>
      </c>
      <c r="R393" s="26">
        <v>447</v>
      </c>
      <c r="S393" s="21">
        <v>22143890</v>
      </c>
      <c r="T393" s="22">
        <v>371</v>
      </c>
      <c r="U393" s="23">
        <v>370</v>
      </c>
      <c r="V393" s="24">
        <v>744199</v>
      </c>
      <c r="W393" s="25">
        <v>403</v>
      </c>
      <c r="X393" s="26">
        <v>402</v>
      </c>
      <c r="Y393" s="21">
        <v>239</v>
      </c>
      <c r="Z393" s="22">
        <v>22</v>
      </c>
      <c r="AA393" s="23">
        <v>21</v>
      </c>
      <c r="AB393" s="24">
        <v>1115</v>
      </c>
      <c r="AC393" s="93">
        <v>311</v>
      </c>
      <c r="AD393" s="19">
        <v>0</v>
      </c>
      <c r="AE393" s="27">
        <v>100</v>
      </c>
      <c r="AF393" s="28">
        <v>0</v>
      </c>
    </row>
    <row r="394" spans="1:32" s="3" customFormat="1" ht="18.75" customHeight="1">
      <c r="A394" s="230">
        <v>392</v>
      </c>
      <c r="B394" s="231">
        <v>352</v>
      </c>
      <c r="C394" s="232" t="s">
        <v>583</v>
      </c>
      <c r="D394" s="233" t="s">
        <v>252</v>
      </c>
      <c r="E394" s="234" t="s">
        <v>3813</v>
      </c>
      <c r="F394" s="235">
        <v>387</v>
      </c>
      <c r="G394" s="236">
        <v>45821504</v>
      </c>
      <c r="H394" s="237">
        <v>429</v>
      </c>
      <c r="I394" s="238">
        <v>424</v>
      </c>
      <c r="J394" s="239">
        <v>47167762</v>
      </c>
      <c r="K394" s="240">
        <v>405</v>
      </c>
      <c r="L394" s="241">
        <v>402</v>
      </c>
      <c r="M394" s="236">
        <v>5659006</v>
      </c>
      <c r="N394" s="237">
        <v>216</v>
      </c>
      <c r="O394" s="238">
        <v>212</v>
      </c>
      <c r="P394" s="239">
        <v>24141322</v>
      </c>
      <c r="Q394" s="240">
        <v>356</v>
      </c>
      <c r="R394" s="241">
        <v>352</v>
      </c>
      <c r="S394" s="236">
        <v>33731044</v>
      </c>
      <c r="T394" s="237">
        <v>209</v>
      </c>
      <c r="U394" s="238">
        <v>209</v>
      </c>
      <c r="V394" s="239">
        <v>3241425</v>
      </c>
      <c r="W394" s="240">
        <v>349</v>
      </c>
      <c r="X394" s="241">
        <v>348</v>
      </c>
      <c r="Y394" s="236">
        <v>2116</v>
      </c>
      <c r="Z394" s="237">
        <v>327</v>
      </c>
      <c r="AA394" s="238">
        <v>322</v>
      </c>
      <c r="AB394" s="239">
        <v>208</v>
      </c>
      <c r="AC394" s="242">
        <v>321</v>
      </c>
      <c r="AD394" s="234">
        <v>0</v>
      </c>
      <c r="AE394" s="243">
        <v>100</v>
      </c>
      <c r="AF394" s="244">
        <v>0</v>
      </c>
    </row>
    <row r="395" spans="1:32" s="3" customFormat="1" ht="18.75" customHeight="1">
      <c r="A395" s="29">
        <v>393</v>
      </c>
      <c r="B395" s="30" t="s">
        <v>3813</v>
      </c>
      <c r="C395" s="31" t="s">
        <v>584</v>
      </c>
      <c r="D395" s="32" t="s">
        <v>4</v>
      </c>
      <c r="E395" s="42" t="s">
        <v>3813</v>
      </c>
      <c r="F395" s="44">
        <v>388</v>
      </c>
      <c r="G395" s="35">
        <v>45812066</v>
      </c>
      <c r="H395" s="36">
        <v>365</v>
      </c>
      <c r="I395" s="37">
        <v>361</v>
      </c>
      <c r="J395" s="38">
        <v>53957860</v>
      </c>
      <c r="K395" s="39">
        <v>392</v>
      </c>
      <c r="L395" s="40">
        <v>389</v>
      </c>
      <c r="M395" s="35">
        <v>6178117</v>
      </c>
      <c r="N395" s="36">
        <v>401</v>
      </c>
      <c r="O395" s="37">
        <v>396</v>
      </c>
      <c r="P395" s="38">
        <v>10569045</v>
      </c>
      <c r="Q395" s="39">
        <v>479</v>
      </c>
      <c r="R395" s="40">
        <v>474</v>
      </c>
      <c r="S395" s="35">
        <v>18411163</v>
      </c>
      <c r="T395" s="36">
        <v>320</v>
      </c>
      <c r="U395" s="37">
        <v>319</v>
      </c>
      <c r="V395" s="38">
        <v>1296046</v>
      </c>
      <c r="W395" s="39">
        <v>398</v>
      </c>
      <c r="X395" s="40">
        <v>397</v>
      </c>
      <c r="Y395" s="35">
        <v>283</v>
      </c>
      <c r="Z395" s="36">
        <v>491</v>
      </c>
      <c r="AA395" s="37">
        <v>486</v>
      </c>
      <c r="AB395" s="38">
        <v>42</v>
      </c>
      <c r="AC395" s="94">
        <v>354</v>
      </c>
      <c r="AD395" s="42">
        <v>0</v>
      </c>
      <c r="AE395" s="34">
        <v>100</v>
      </c>
      <c r="AF395" s="43">
        <v>0</v>
      </c>
    </row>
    <row r="396" spans="1:32" s="3" customFormat="1" ht="18.75" customHeight="1">
      <c r="A396" s="29">
        <v>394</v>
      </c>
      <c r="B396" s="30">
        <v>301</v>
      </c>
      <c r="C396" s="31" t="s">
        <v>585</v>
      </c>
      <c r="D396" s="32" t="s">
        <v>3782</v>
      </c>
      <c r="E396" s="33" t="s">
        <v>3813</v>
      </c>
      <c r="F396" s="34">
        <v>389</v>
      </c>
      <c r="G396" s="35">
        <v>45782592</v>
      </c>
      <c r="H396" s="36">
        <v>364</v>
      </c>
      <c r="I396" s="37">
        <v>360</v>
      </c>
      <c r="J396" s="38">
        <v>53961037</v>
      </c>
      <c r="K396" s="39">
        <v>452</v>
      </c>
      <c r="L396" s="40">
        <v>449</v>
      </c>
      <c r="M396" s="35">
        <v>3200262</v>
      </c>
      <c r="N396" s="36">
        <v>433</v>
      </c>
      <c r="O396" s="37">
        <v>428</v>
      </c>
      <c r="P396" s="38">
        <v>8539850</v>
      </c>
      <c r="Q396" s="39">
        <v>403</v>
      </c>
      <c r="R396" s="40">
        <v>399</v>
      </c>
      <c r="S396" s="35">
        <v>28296387</v>
      </c>
      <c r="T396" s="36">
        <v>327</v>
      </c>
      <c r="U396" s="37">
        <v>326</v>
      </c>
      <c r="V396" s="38">
        <v>1245205</v>
      </c>
      <c r="W396" s="39">
        <v>334</v>
      </c>
      <c r="X396" s="40">
        <v>333</v>
      </c>
      <c r="Y396" s="35">
        <v>3019</v>
      </c>
      <c r="Z396" s="36">
        <v>420</v>
      </c>
      <c r="AA396" s="37">
        <v>415</v>
      </c>
      <c r="AB396" s="38">
        <v>112</v>
      </c>
      <c r="AC396" s="94">
        <v>311</v>
      </c>
      <c r="AD396" s="42">
        <v>0</v>
      </c>
      <c r="AE396" s="34">
        <v>100</v>
      </c>
      <c r="AF396" s="43">
        <v>0</v>
      </c>
    </row>
    <row r="397" spans="1:32" s="3" customFormat="1" ht="18.75" customHeight="1">
      <c r="A397" s="245">
        <v>395</v>
      </c>
      <c r="B397" s="246">
        <v>432</v>
      </c>
      <c r="C397" s="247" t="s">
        <v>586</v>
      </c>
      <c r="D397" s="248" t="s">
        <v>252</v>
      </c>
      <c r="E397" s="249" t="s">
        <v>3813</v>
      </c>
      <c r="F397" s="250">
        <v>390</v>
      </c>
      <c r="G397" s="251">
        <v>45746305</v>
      </c>
      <c r="H397" s="252">
        <v>437</v>
      </c>
      <c r="I397" s="253">
        <v>432</v>
      </c>
      <c r="J397" s="254">
        <v>46241297</v>
      </c>
      <c r="K397" s="255" t="s">
        <v>3813</v>
      </c>
      <c r="L397" s="256" t="s">
        <v>3813</v>
      </c>
      <c r="M397" s="257" t="s">
        <v>3813</v>
      </c>
      <c r="N397" s="252">
        <v>278</v>
      </c>
      <c r="O397" s="253">
        <v>273</v>
      </c>
      <c r="P397" s="254">
        <v>18613760</v>
      </c>
      <c r="Q397" s="255">
        <v>215</v>
      </c>
      <c r="R397" s="256">
        <v>211</v>
      </c>
      <c r="S397" s="251">
        <v>54635817</v>
      </c>
      <c r="T397" s="252" t="s">
        <v>3813</v>
      </c>
      <c r="U397" s="253" t="s">
        <v>3813</v>
      </c>
      <c r="V397" s="271" t="s">
        <v>3813</v>
      </c>
      <c r="W397" s="255">
        <v>196</v>
      </c>
      <c r="X397" s="256">
        <v>195</v>
      </c>
      <c r="Y397" s="251">
        <v>15765</v>
      </c>
      <c r="Z397" s="252">
        <v>227</v>
      </c>
      <c r="AA397" s="253">
        <v>223</v>
      </c>
      <c r="AB397" s="254">
        <v>314</v>
      </c>
      <c r="AC397" s="258">
        <v>342</v>
      </c>
      <c r="AD397" s="249">
        <v>0</v>
      </c>
      <c r="AE397" s="259">
        <v>100</v>
      </c>
      <c r="AF397" s="260">
        <v>0</v>
      </c>
    </row>
    <row r="398" spans="1:32" s="3" customFormat="1" ht="18.75" customHeight="1">
      <c r="A398" s="15">
        <v>396</v>
      </c>
      <c r="B398" s="16" t="s">
        <v>3813</v>
      </c>
      <c r="C398" s="17" t="s">
        <v>587</v>
      </c>
      <c r="D398" s="18" t="s">
        <v>1055</v>
      </c>
      <c r="E398" s="19" t="s">
        <v>3813</v>
      </c>
      <c r="F398" s="20">
        <v>391</v>
      </c>
      <c r="G398" s="21">
        <v>45700433</v>
      </c>
      <c r="H398" s="22">
        <v>442</v>
      </c>
      <c r="I398" s="23">
        <v>437</v>
      </c>
      <c r="J398" s="24">
        <v>45700433</v>
      </c>
      <c r="K398" s="25">
        <v>155</v>
      </c>
      <c r="L398" s="26">
        <v>152</v>
      </c>
      <c r="M398" s="21">
        <v>16397418</v>
      </c>
      <c r="N398" s="22">
        <v>157</v>
      </c>
      <c r="O398" s="23">
        <v>153</v>
      </c>
      <c r="P398" s="24">
        <v>32218874</v>
      </c>
      <c r="Q398" s="25">
        <v>303</v>
      </c>
      <c r="R398" s="26">
        <v>299</v>
      </c>
      <c r="S398" s="21">
        <v>40885247</v>
      </c>
      <c r="T398" s="22">
        <v>81</v>
      </c>
      <c r="U398" s="23">
        <v>81</v>
      </c>
      <c r="V398" s="24">
        <v>7709968</v>
      </c>
      <c r="W398" s="25">
        <v>210</v>
      </c>
      <c r="X398" s="26">
        <v>209</v>
      </c>
      <c r="Y398" s="21">
        <v>13424</v>
      </c>
      <c r="Z398" s="22">
        <v>208</v>
      </c>
      <c r="AA398" s="23">
        <v>205</v>
      </c>
      <c r="AB398" s="24">
        <v>339</v>
      </c>
      <c r="AC398" s="93">
        <v>371</v>
      </c>
      <c r="AD398" s="19">
        <v>0</v>
      </c>
      <c r="AE398" s="27">
        <v>100</v>
      </c>
      <c r="AF398" s="28">
        <v>0</v>
      </c>
    </row>
    <row r="399" spans="1:32" s="3" customFormat="1" ht="18.75" customHeight="1">
      <c r="A399" s="29">
        <v>397</v>
      </c>
      <c r="B399" s="30">
        <v>363</v>
      </c>
      <c r="C399" s="31" t="s">
        <v>588</v>
      </c>
      <c r="D399" s="32" t="s">
        <v>3782</v>
      </c>
      <c r="E399" s="42" t="s">
        <v>3813</v>
      </c>
      <c r="F399" s="44">
        <v>392</v>
      </c>
      <c r="G399" s="35">
        <v>45601958</v>
      </c>
      <c r="H399" s="36">
        <v>421</v>
      </c>
      <c r="I399" s="37">
        <v>416</v>
      </c>
      <c r="J399" s="38">
        <v>48283717</v>
      </c>
      <c r="K399" s="39">
        <v>265</v>
      </c>
      <c r="L399" s="40">
        <v>262</v>
      </c>
      <c r="M399" s="35">
        <v>11251747</v>
      </c>
      <c r="N399" s="36">
        <v>161</v>
      </c>
      <c r="O399" s="37">
        <v>157</v>
      </c>
      <c r="P399" s="38">
        <v>32062773</v>
      </c>
      <c r="Q399" s="39">
        <v>294</v>
      </c>
      <c r="R399" s="40">
        <v>290</v>
      </c>
      <c r="S399" s="35">
        <v>41867406</v>
      </c>
      <c r="T399" s="36">
        <v>389</v>
      </c>
      <c r="U399" s="37">
        <v>388</v>
      </c>
      <c r="V399" s="38">
        <v>561892</v>
      </c>
      <c r="W399" s="39">
        <v>266</v>
      </c>
      <c r="X399" s="40">
        <v>265</v>
      </c>
      <c r="Y399" s="35">
        <v>8352</v>
      </c>
      <c r="Z399" s="36">
        <v>290</v>
      </c>
      <c r="AA399" s="37">
        <v>285</v>
      </c>
      <c r="AB399" s="38">
        <v>247</v>
      </c>
      <c r="AC399" s="94">
        <v>356</v>
      </c>
      <c r="AD399" s="42">
        <v>0</v>
      </c>
      <c r="AE399" s="34">
        <v>100</v>
      </c>
      <c r="AF399" s="43">
        <v>0</v>
      </c>
    </row>
    <row r="400" spans="1:32" s="3" customFormat="1" ht="18.75" customHeight="1">
      <c r="A400" s="29">
        <v>398</v>
      </c>
      <c r="B400" s="30">
        <v>291</v>
      </c>
      <c r="C400" s="31" t="s">
        <v>589</v>
      </c>
      <c r="D400" s="32" t="s">
        <v>4</v>
      </c>
      <c r="E400" s="42" t="s">
        <v>3813</v>
      </c>
      <c r="F400" s="44">
        <v>393</v>
      </c>
      <c r="G400" s="35">
        <v>45546298</v>
      </c>
      <c r="H400" s="36">
        <v>434</v>
      </c>
      <c r="I400" s="37">
        <v>429</v>
      </c>
      <c r="J400" s="38">
        <v>46314369</v>
      </c>
      <c r="K400" s="39" t="s">
        <v>3813</v>
      </c>
      <c r="L400" s="40" t="s">
        <v>3813</v>
      </c>
      <c r="M400" s="41" t="s">
        <v>3813</v>
      </c>
      <c r="N400" s="36" t="s">
        <v>3813</v>
      </c>
      <c r="O400" s="37" t="s">
        <v>3813</v>
      </c>
      <c r="P400" s="59" t="s">
        <v>3813</v>
      </c>
      <c r="Q400" s="39" t="s">
        <v>3813</v>
      </c>
      <c r="R400" s="40" t="s">
        <v>3813</v>
      </c>
      <c r="S400" s="41" t="s">
        <v>3813</v>
      </c>
      <c r="T400" s="36" t="s">
        <v>3813</v>
      </c>
      <c r="U400" s="37" t="s">
        <v>3813</v>
      </c>
      <c r="V400" s="59" t="s">
        <v>3813</v>
      </c>
      <c r="W400" s="39">
        <v>362</v>
      </c>
      <c r="X400" s="40">
        <v>361</v>
      </c>
      <c r="Y400" s="35">
        <v>1552</v>
      </c>
      <c r="Z400" s="36">
        <v>252</v>
      </c>
      <c r="AA400" s="37">
        <v>247</v>
      </c>
      <c r="AB400" s="38">
        <v>288</v>
      </c>
      <c r="AC400" s="94">
        <v>384</v>
      </c>
      <c r="AD400" s="42">
        <v>0</v>
      </c>
      <c r="AE400" s="34">
        <v>49.33</v>
      </c>
      <c r="AF400" s="43">
        <v>50.67</v>
      </c>
    </row>
    <row r="401" spans="1:32" s="3" customFormat="1" ht="18.75" customHeight="1">
      <c r="A401" s="230">
        <v>399</v>
      </c>
      <c r="B401" s="231" t="s">
        <v>3813</v>
      </c>
      <c r="C401" s="268" t="s">
        <v>3813</v>
      </c>
      <c r="D401" s="233" t="s">
        <v>252</v>
      </c>
      <c r="E401" s="234" t="s">
        <v>3813</v>
      </c>
      <c r="F401" s="235">
        <v>394</v>
      </c>
      <c r="G401" s="263" t="s">
        <v>3813</v>
      </c>
      <c r="H401" s="237">
        <v>438</v>
      </c>
      <c r="I401" s="238">
        <v>433</v>
      </c>
      <c r="J401" s="264" t="s">
        <v>3813</v>
      </c>
      <c r="K401" s="240">
        <v>88</v>
      </c>
      <c r="L401" s="241">
        <v>88</v>
      </c>
      <c r="M401" s="263" t="s">
        <v>3813</v>
      </c>
      <c r="N401" s="237">
        <v>168</v>
      </c>
      <c r="O401" s="238">
        <v>164</v>
      </c>
      <c r="P401" s="264" t="s">
        <v>3813</v>
      </c>
      <c r="Q401" s="240">
        <v>361</v>
      </c>
      <c r="R401" s="241">
        <v>357</v>
      </c>
      <c r="S401" s="263" t="s">
        <v>3813</v>
      </c>
      <c r="T401" s="237">
        <v>107</v>
      </c>
      <c r="U401" s="238">
        <v>107</v>
      </c>
      <c r="V401" s="264" t="s">
        <v>3813</v>
      </c>
      <c r="W401" s="240">
        <v>297</v>
      </c>
      <c r="X401" s="241">
        <v>296</v>
      </c>
      <c r="Y401" s="263" t="s">
        <v>3813</v>
      </c>
      <c r="Z401" s="237">
        <v>349</v>
      </c>
      <c r="AA401" s="238">
        <v>344</v>
      </c>
      <c r="AB401" s="264" t="s">
        <v>3813</v>
      </c>
      <c r="AC401" s="242">
        <v>313</v>
      </c>
      <c r="AD401" s="234">
        <v>0</v>
      </c>
      <c r="AE401" s="243">
        <v>100</v>
      </c>
      <c r="AF401" s="244">
        <v>0</v>
      </c>
    </row>
    <row r="402" spans="1:32" s="3" customFormat="1" ht="18.75" customHeight="1">
      <c r="A402" s="45">
        <v>400</v>
      </c>
      <c r="B402" s="46">
        <v>320</v>
      </c>
      <c r="C402" s="47" t="s">
        <v>590</v>
      </c>
      <c r="D402" s="48" t="s">
        <v>4</v>
      </c>
      <c r="E402" s="49" t="s">
        <v>3813</v>
      </c>
      <c r="F402" s="50">
        <v>395</v>
      </c>
      <c r="G402" s="51">
        <v>45182339</v>
      </c>
      <c r="H402" s="52">
        <v>439</v>
      </c>
      <c r="I402" s="53">
        <v>434</v>
      </c>
      <c r="J402" s="54">
        <v>45785957</v>
      </c>
      <c r="K402" s="55">
        <v>404</v>
      </c>
      <c r="L402" s="56">
        <v>401</v>
      </c>
      <c r="M402" s="51">
        <v>5712523</v>
      </c>
      <c r="N402" s="52">
        <v>399</v>
      </c>
      <c r="O402" s="53">
        <v>394</v>
      </c>
      <c r="P402" s="54">
        <v>10650753</v>
      </c>
      <c r="Q402" s="55">
        <v>329</v>
      </c>
      <c r="R402" s="56">
        <v>325</v>
      </c>
      <c r="S402" s="51">
        <v>37756632</v>
      </c>
      <c r="T402" s="52">
        <v>424</v>
      </c>
      <c r="U402" s="53">
        <v>423</v>
      </c>
      <c r="V402" s="54">
        <v>210448</v>
      </c>
      <c r="W402" s="55">
        <v>365</v>
      </c>
      <c r="X402" s="56">
        <v>364</v>
      </c>
      <c r="Y402" s="51">
        <v>1410</v>
      </c>
      <c r="Z402" s="52">
        <v>398</v>
      </c>
      <c r="AA402" s="53">
        <v>393</v>
      </c>
      <c r="AB402" s="54">
        <v>135</v>
      </c>
      <c r="AC402" s="95">
        <v>356</v>
      </c>
      <c r="AD402" s="49">
        <v>0</v>
      </c>
      <c r="AE402" s="57">
        <v>100</v>
      </c>
      <c r="AF402" s="58">
        <v>0</v>
      </c>
    </row>
    <row r="403" spans="1:32" s="3" customFormat="1" ht="18.75" customHeight="1">
      <c r="A403" s="215">
        <v>401</v>
      </c>
      <c r="B403" s="216">
        <v>397</v>
      </c>
      <c r="C403" s="217" t="s">
        <v>591</v>
      </c>
      <c r="D403" s="218" t="s">
        <v>252</v>
      </c>
      <c r="E403" s="219" t="s">
        <v>3813</v>
      </c>
      <c r="F403" s="220">
        <v>396</v>
      </c>
      <c r="G403" s="221">
        <v>45132520</v>
      </c>
      <c r="H403" s="222">
        <v>156</v>
      </c>
      <c r="I403" s="223">
        <v>153</v>
      </c>
      <c r="J403" s="224">
        <v>78489006</v>
      </c>
      <c r="K403" s="225" t="s">
        <v>3813</v>
      </c>
      <c r="L403" s="226" t="s">
        <v>3813</v>
      </c>
      <c r="M403" s="262" t="s">
        <v>3813</v>
      </c>
      <c r="N403" s="222" t="s">
        <v>3813</v>
      </c>
      <c r="O403" s="223" t="s">
        <v>3813</v>
      </c>
      <c r="P403" s="261" t="s">
        <v>3813</v>
      </c>
      <c r="Q403" s="225" t="s">
        <v>3813</v>
      </c>
      <c r="R403" s="226" t="s">
        <v>3813</v>
      </c>
      <c r="S403" s="262" t="s">
        <v>3813</v>
      </c>
      <c r="T403" s="222" t="s">
        <v>3813</v>
      </c>
      <c r="U403" s="223" t="s">
        <v>3813</v>
      </c>
      <c r="V403" s="261" t="s">
        <v>3813</v>
      </c>
      <c r="W403" s="225">
        <v>155</v>
      </c>
      <c r="X403" s="226">
        <v>154</v>
      </c>
      <c r="Y403" s="221">
        <v>20551</v>
      </c>
      <c r="Z403" s="222">
        <v>134</v>
      </c>
      <c r="AA403" s="223">
        <v>132</v>
      </c>
      <c r="AB403" s="224">
        <v>459</v>
      </c>
      <c r="AC403" s="227">
        <v>381</v>
      </c>
      <c r="AD403" s="219">
        <v>0</v>
      </c>
      <c r="AE403" s="228">
        <v>40</v>
      </c>
      <c r="AF403" s="229">
        <v>60</v>
      </c>
    </row>
    <row r="404" spans="1:32" s="3" customFormat="1" ht="18.75" customHeight="1">
      <c r="A404" s="29">
        <v>402</v>
      </c>
      <c r="B404" s="30" t="s">
        <v>3813</v>
      </c>
      <c r="C404" s="31" t="s">
        <v>592</v>
      </c>
      <c r="D404" s="32" t="s">
        <v>1209</v>
      </c>
      <c r="E404" s="42" t="s">
        <v>3813</v>
      </c>
      <c r="F404" s="44">
        <v>397</v>
      </c>
      <c r="G404" s="35">
        <v>45073178</v>
      </c>
      <c r="H404" s="36">
        <v>448</v>
      </c>
      <c r="I404" s="37">
        <v>443</v>
      </c>
      <c r="J404" s="38">
        <v>45073178</v>
      </c>
      <c r="K404" s="39">
        <v>284</v>
      </c>
      <c r="L404" s="40">
        <v>281</v>
      </c>
      <c r="M404" s="35">
        <v>10377132</v>
      </c>
      <c r="N404" s="36">
        <v>424</v>
      </c>
      <c r="O404" s="37">
        <v>419</v>
      </c>
      <c r="P404" s="38">
        <v>9242893</v>
      </c>
      <c r="Q404" s="39">
        <v>349</v>
      </c>
      <c r="R404" s="40">
        <v>345</v>
      </c>
      <c r="S404" s="35">
        <v>34420304</v>
      </c>
      <c r="T404" s="36">
        <v>139</v>
      </c>
      <c r="U404" s="37">
        <v>139</v>
      </c>
      <c r="V404" s="38">
        <v>5016302</v>
      </c>
      <c r="W404" s="39">
        <v>129</v>
      </c>
      <c r="X404" s="40">
        <v>128</v>
      </c>
      <c r="Y404" s="35">
        <v>24409</v>
      </c>
      <c r="Z404" s="36">
        <v>204</v>
      </c>
      <c r="AA404" s="37">
        <v>201</v>
      </c>
      <c r="AB404" s="38">
        <v>340</v>
      </c>
      <c r="AC404" s="94">
        <v>371</v>
      </c>
      <c r="AD404" s="42">
        <v>0</v>
      </c>
      <c r="AE404" s="34">
        <v>100</v>
      </c>
      <c r="AF404" s="43">
        <v>0</v>
      </c>
    </row>
    <row r="405" spans="1:32" s="3" customFormat="1" ht="18.75" customHeight="1">
      <c r="A405" s="230">
        <v>403</v>
      </c>
      <c r="B405" s="231">
        <v>332</v>
      </c>
      <c r="C405" s="232" t="s">
        <v>1635</v>
      </c>
      <c r="D405" s="233" t="s">
        <v>252</v>
      </c>
      <c r="E405" s="234" t="s">
        <v>3813</v>
      </c>
      <c r="F405" s="235">
        <v>398</v>
      </c>
      <c r="G405" s="236">
        <v>44904264</v>
      </c>
      <c r="H405" s="237">
        <v>431</v>
      </c>
      <c r="I405" s="238">
        <v>426</v>
      </c>
      <c r="J405" s="239">
        <v>46478629</v>
      </c>
      <c r="K405" s="240">
        <v>150</v>
      </c>
      <c r="L405" s="241">
        <v>148</v>
      </c>
      <c r="M405" s="236">
        <v>16902407</v>
      </c>
      <c r="N405" s="237">
        <v>19</v>
      </c>
      <c r="O405" s="238">
        <v>19</v>
      </c>
      <c r="P405" s="239">
        <v>95029193</v>
      </c>
      <c r="Q405" s="240">
        <v>36</v>
      </c>
      <c r="R405" s="241">
        <v>36</v>
      </c>
      <c r="S405" s="236">
        <v>128516705</v>
      </c>
      <c r="T405" s="237">
        <v>467</v>
      </c>
      <c r="U405" s="238">
        <v>465</v>
      </c>
      <c r="V405" s="239">
        <v>-1533791</v>
      </c>
      <c r="W405" s="240">
        <v>292</v>
      </c>
      <c r="X405" s="241">
        <v>291</v>
      </c>
      <c r="Y405" s="236">
        <v>6440</v>
      </c>
      <c r="Z405" s="237">
        <v>51</v>
      </c>
      <c r="AA405" s="238">
        <v>49</v>
      </c>
      <c r="AB405" s="239">
        <v>742</v>
      </c>
      <c r="AC405" s="242">
        <v>321</v>
      </c>
      <c r="AD405" s="234">
        <v>0</v>
      </c>
      <c r="AE405" s="243">
        <v>100</v>
      </c>
      <c r="AF405" s="244">
        <v>0</v>
      </c>
    </row>
    <row r="406" spans="1:32" s="3" customFormat="1" ht="18.75" customHeight="1">
      <c r="A406" s="29">
        <v>404</v>
      </c>
      <c r="B406" s="30">
        <v>403</v>
      </c>
      <c r="C406" s="31" t="s">
        <v>1636</v>
      </c>
      <c r="D406" s="32" t="s">
        <v>1993</v>
      </c>
      <c r="E406" s="42" t="s">
        <v>3813</v>
      </c>
      <c r="F406" s="44">
        <v>399</v>
      </c>
      <c r="G406" s="35">
        <v>44799309</v>
      </c>
      <c r="H406" s="36">
        <v>389</v>
      </c>
      <c r="I406" s="37">
        <v>385</v>
      </c>
      <c r="J406" s="38">
        <v>52032156</v>
      </c>
      <c r="K406" s="39">
        <v>425</v>
      </c>
      <c r="L406" s="40">
        <v>422</v>
      </c>
      <c r="M406" s="35">
        <v>4866602</v>
      </c>
      <c r="N406" s="36">
        <v>366</v>
      </c>
      <c r="O406" s="37">
        <v>361</v>
      </c>
      <c r="P406" s="38">
        <v>12562795</v>
      </c>
      <c r="Q406" s="39">
        <v>308</v>
      </c>
      <c r="R406" s="40">
        <v>304</v>
      </c>
      <c r="S406" s="35">
        <v>39622538</v>
      </c>
      <c r="T406" s="36">
        <v>277</v>
      </c>
      <c r="U406" s="37">
        <v>276</v>
      </c>
      <c r="V406" s="38">
        <v>1919298</v>
      </c>
      <c r="W406" s="39" t="s">
        <v>3813</v>
      </c>
      <c r="X406" s="40" t="s">
        <v>3813</v>
      </c>
      <c r="Y406" s="41" t="s">
        <v>3813</v>
      </c>
      <c r="Z406" s="36">
        <v>355</v>
      </c>
      <c r="AA406" s="37">
        <v>350</v>
      </c>
      <c r="AB406" s="38">
        <v>170</v>
      </c>
      <c r="AC406" s="94">
        <v>311</v>
      </c>
      <c r="AD406" s="42">
        <v>0</v>
      </c>
      <c r="AE406" s="34">
        <v>100</v>
      </c>
      <c r="AF406" s="43">
        <v>0</v>
      </c>
    </row>
    <row r="407" spans="1:32" s="3" customFormat="1" ht="18.75" customHeight="1">
      <c r="A407" s="45">
        <v>405</v>
      </c>
      <c r="B407" s="46">
        <v>415</v>
      </c>
      <c r="C407" s="47" t="s">
        <v>1637</v>
      </c>
      <c r="D407" s="48" t="s">
        <v>4</v>
      </c>
      <c r="E407" s="49" t="s">
        <v>3813</v>
      </c>
      <c r="F407" s="50">
        <v>400</v>
      </c>
      <c r="G407" s="51">
        <v>44722295</v>
      </c>
      <c r="H407" s="52">
        <v>414</v>
      </c>
      <c r="I407" s="53">
        <v>409</v>
      </c>
      <c r="J407" s="54">
        <v>48902646</v>
      </c>
      <c r="K407" s="55">
        <v>277</v>
      </c>
      <c r="L407" s="56">
        <v>274</v>
      </c>
      <c r="M407" s="51">
        <v>10699569</v>
      </c>
      <c r="N407" s="52">
        <v>319</v>
      </c>
      <c r="O407" s="53">
        <v>314</v>
      </c>
      <c r="P407" s="54">
        <v>15388169</v>
      </c>
      <c r="Q407" s="55">
        <v>389</v>
      </c>
      <c r="R407" s="56">
        <v>385</v>
      </c>
      <c r="S407" s="51">
        <v>29603925</v>
      </c>
      <c r="T407" s="52">
        <v>314</v>
      </c>
      <c r="U407" s="53">
        <v>313</v>
      </c>
      <c r="V407" s="54">
        <v>1440992</v>
      </c>
      <c r="W407" s="55">
        <v>348</v>
      </c>
      <c r="X407" s="56">
        <v>347</v>
      </c>
      <c r="Y407" s="51">
        <v>2150</v>
      </c>
      <c r="Z407" s="52">
        <v>386</v>
      </c>
      <c r="AA407" s="53">
        <v>381</v>
      </c>
      <c r="AB407" s="54">
        <v>145</v>
      </c>
      <c r="AC407" s="95">
        <v>369</v>
      </c>
      <c r="AD407" s="49">
        <v>0</v>
      </c>
      <c r="AE407" s="57">
        <v>100</v>
      </c>
      <c r="AF407" s="58">
        <v>0</v>
      </c>
    </row>
    <row r="408" spans="1:32" s="3" customFormat="1" ht="18.75" customHeight="1">
      <c r="A408" s="215">
        <v>406</v>
      </c>
      <c r="B408" s="216" t="s">
        <v>3813</v>
      </c>
      <c r="C408" s="217" t="s">
        <v>1638</v>
      </c>
      <c r="D408" s="218" t="s">
        <v>252</v>
      </c>
      <c r="E408" s="219" t="s">
        <v>3813</v>
      </c>
      <c r="F408" s="220">
        <v>401</v>
      </c>
      <c r="G408" s="221">
        <v>44620000</v>
      </c>
      <c r="H408" s="222">
        <v>450</v>
      </c>
      <c r="I408" s="223">
        <v>445</v>
      </c>
      <c r="J408" s="224">
        <v>45040664</v>
      </c>
      <c r="K408" s="225">
        <v>374</v>
      </c>
      <c r="L408" s="226">
        <v>371</v>
      </c>
      <c r="M408" s="221">
        <v>6869012</v>
      </c>
      <c r="N408" s="222">
        <v>340</v>
      </c>
      <c r="O408" s="223">
        <v>335</v>
      </c>
      <c r="P408" s="224">
        <v>14412268</v>
      </c>
      <c r="Q408" s="225">
        <v>438</v>
      </c>
      <c r="R408" s="226">
        <v>433</v>
      </c>
      <c r="S408" s="221">
        <v>24630593</v>
      </c>
      <c r="T408" s="222">
        <v>181</v>
      </c>
      <c r="U408" s="223">
        <v>181</v>
      </c>
      <c r="V408" s="224">
        <v>3859255</v>
      </c>
      <c r="W408" s="225">
        <v>225</v>
      </c>
      <c r="X408" s="226">
        <v>224</v>
      </c>
      <c r="Y408" s="221">
        <v>11936</v>
      </c>
      <c r="Z408" s="222">
        <v>333</v>
      </c>
      <c r="AA408" s="223">
        <v>328</v>
      </c>
      <c r="AB408" s="224">
        <v>200</v>
      </c>
      <c r="AC408" s="227">
        <v>372</v>
      </c>
      <c r="AD408" s="219">
        <v>0</v>
      </c>
      <c r="AE408" s="228">
        <v>100</v>
      </c>
      <c r="AF408" s="229">
        <v>0</v>
      </c>
    </row>
    <row r="409" spans="1:32" s="3" customFormat="1" ht="18.75" customHeight="1">
      <c r="A409" s="230">
        <v>407</v>
      </c>
      <c r="B409" s="231" t="s">
        <v>3813</v>
      </c>
      <c r="C409" s="232" t="s">
        <v>1639</v>
      </c>
      <c r="D409" s="233" t="s">
        <v>252</v>
      </c>
      <c r="E409" s="267" t="s">
        <v>3813</v>
      </c>
      <c r="F409" s="243">
        <v>402</v>
      </c>
      <c r="G409" s="236">
        <v>44580157</v>
      </c>
      <c r="H409" s="237">
        <v>441</v>
      </c>
      <c r="I409" s="238">
        <v>436</v>
      </c>
      <c r="J409" s="239">
        <v>45721540</v>
      </c>
      <c r="K409" s="240">
        <v>205</v>
      </c>
      <c r="L409" s="241">
        <v>202</v>
      </c>
      <c r="M409" s="236">
        <v>13737888</v>
      </c>
      <c r="N409" s="237">
        <v>240</v>
      </c>
      <c r="O409" s="238">
        <v>235</v>
      </c>
      <c r="P409" s="239">
        <v>22014293</v>
      </c>
      <c r="Q409" s="240">
        <v>406</v>
      </c>
      <c r="R409" s="241">
        <v>402</v>
      </c>
      <c r="S409" s="236">
        <v>27747643</v>
      </c>
      <c r="T409" s="237">
        <v>204</v>
      </c>
      <c r="U409" s="238">
        <v>204</v>
      </c>
      <c r="V409" s="239">
        <v>3353747</v>
      </c>
      <c r="W409" s="240">
        <v>148</v>
      </c>
      <c r="X409" s="241">
        <v>147</v>
      </c>
      <c r="Y409" s="236">
        <v>21055</v>
      </c>
      <c r="Z409" s="237">
        <v>377</v>
      </c>
      <c r="AA409" s="238">
        <v>372</v>
      </c>
      <c r="AB409" s="239">
        <v>155</v>
      </c>
      <c r="AC409" s="242">
        <v>371</v>
      </c>
      <c r="AD409" s="234">
        <v>0</v>
      </c>
      <c r="AE409" s="243">
        <v>100</v>
      </c>
      <c r="AF409" s="244">
        <v>0</v>
      </c>
    </row>
    <row r="410" spans="1:32" s="3" customFormat="1" ht="18.75" customHeight="1">
      <c r="A410" s="230">
        <v>408</v>
      </c>
      <c r="B410" s="231">
        <v>322</v>
      </c>
      <c r="C410" s="232" t="s">
        <v>3753</v>
      </c>
      <c r="D410" s="233" t="s">
        <v>252</v>
      </c>
      <c r="E410" s="234" t="s">
        <v>3813</v>
      </c>
      <c r="F410" s="235">
        <v>403</v>
      </c>
      <c r="G410" s="236">
        <v>44428715</v>
      </c>
      <c r="H410" s="237">
        <v>2</v>
      </c>
      <c r="I410" s="238">
        <v>2</v>
      </c>
      <c r="J410" s="239">
        <v>205990920</v>
      </c>
      <c r="K410" s="240">
        <v>446</v>
      </c>
      <c r="L410" s="241">
        <v>443</v>
      </c>
      <c r="M410" s="236">
        <v>3493432</v>
      </c>
      <c r="N410" s="237" t="s">
        <v>3813</v>
      </c>
      <c r="O410" s="238" t="s">
        <v>3813</v>
      </c>
      <c r="P410" s="264" t="s">
        <v>3813</v>
      </c>
      <c r="Q410" s="240" t="s">
        <v>3813</v>
      </c>
      <c r="R410" s="241" t="s">
        <v>3813</v>
      </c>
      <c r="S410" s="263" t="s">
        <v>3813</v>
      </c>
      <c r="T410" s="237">
        <v>1</v>
      </c>
      <c r="U410" s="238">
        <v>1</v>
      </c>
      <c r="V410" s="239">
        <v>61627823</v>
      </c>
      <c r="W410" s="240" t="s">
        <v>3813</v>
      </c>
      <c r="X410" s="241" t="s">
        <v>3813</v>
      </c>
      <c r="Y410" s="263" t="s">
        <v>3813</v>
      </c>
      <c r="Z410" s="237">
        <v>466</v>
      </c>
      <c r="AA410" s="238">
        <v>461</v>
      </c>
      <c r="AB410" s="239">
        <v>58</v>
      </c>
      <c r="AC410" s="242">
        <v>311</v>
      </c>
      <c r="AD410" s="234">
        <v>0</v>
      </c>
      <c r="AE410" s="243">
        <v>100</v>
      </c>
      <c r="AF410" s="244">
        <v>0</v>
      </c>
    </row>
    <row r="411" spans="1:32" s="3" customFormat="1" ht="18.75" customHeight="1">
      <c r="A411" s="29">
        <v>409</v>
      </c>
      <c r="B411" s="30" t="s">
        <v>3813</v>
      </c>
      <c r="C411" s="31" t="s">
        <v>3754</v>
      </c>
      <c r="D411" s="32" t="s">
        <v>4120</v>
      </c>
      <c r="E411" s="42" t="s">
        <v>3813</v>
      </c>
      <c r="F411" s="44">
        <v>404</v>
      </c>
      <c r="G411" s="35">
        <v>44334170</v>
      </c>
      <c r="H411" s="36">
        <v>447</v>
      </c>
      <c r="I411" s="37">
        <v>442</v>
      </c>
      <c r="J411" s="38">
        <v>45161248</v>
      </c>
      <c r="K411" s="39">
        <v>377</v>
      </c>
      <c r="L411" s="40">
        <v>374</v>
      </c>
      <c r="M411" s="35">
        <v>6728041</v>
      </c>
      <c r="N411" s="36">
        <v>385</v>
      </c>
      <c r="O411" s="37">
        <v>380</v>
      </c>
      <c r="P411" s="38">
        <v>11285346</v>
      </c>
      <c r="Q411" s="39">
        <v>486</v>
      </c>
      <c r="R411" s="40">
        <v>481</v>
      </c>
      <c r="S411" s="35">
        <v>16554934</v>
      </c>
      <c r="T411" s="36">
        <v>225</v>
      </c>
      <c r="U411" s="37">
        <v>224</v>
      </c>
      <c r="V411" s="38">
        <v>2989413</v>
      </c>
      <c r="W411" s="39" t="s">
        <v>3813</v>
      </c>
      <c r="X411" s="40" t="s">
        <v>3813</v>
      </c>
      <c r="Y411" s="41" t="s">
        <v>3813</v>
      </c>
      <c r="Z411" s="36">
        <v>322</v>
      </c>
      <c r="AA411" s="37">
        <v>317</v>
      </c>
      <c r="AB411" s="38">
        <v>210</v>
      </c>
      <c r="AC411" s="94">
        <v>311</v>
      </c>
      <c r="AD411" s="42">
        <v>0</v>
      </c>
      <c r="AE411" s="34">
        <v>100</v>
      </c>
      <c r="AF411" s="43">
        <v>0</v>
      </c>
    </row>
    <row r="412" spans="1:32" s="3" customFormat="1" ht="18.75" customHeight="1">
      <c r="A412" s="45">
        <v>410</v>
      </c>
      <c r="B412" s="46" t="s">
        <v>3813</v>
      </c>
      <c r="C412" s="47" t="s">
        <v>3755</v>
      </c>
      <c r="D412" s="48" t="s">
        <v>3782</v>
      </c>
      <c r="E412" s="49" t="s">
        <v>3813</v>
      </c>
      <c r="F412" s="50">
        <v>405</v>
      </c>
      <c r="G412" s="51">
        <v>44299112</v>
      </c>
      <c r="H412" s="52">
        <v>432</v>
      </c>
      <c r="I412" s="53">
        <v>427</v>
      </c>
      <c r="J412" s="54">
        <v>46466805</v>
      </c>
      <c r="K412" s="55">
        <v>210</v>
      </c>
      <c r="L412" s="56">
        <v>207</v>
      </c>
      <c r="M412" s="51">
        <v>13474028</v>
      </c>
      <c r="N412" s="52">
        <v>235</v>
      </c>
      <c r="O412" s="53">
        <v>231</v>
      </c>
      <c r="P412" s="54">
        <v>22366926</v>
      </c>
      <c r="Q412" s="55">
        <v>266</v>
      </c>
      <c r="R412" s="56">
        <v>262</v>
      </c>
      <c r="S412" s="51">
        <v>46450680</v>
      </c>
      <c r="T412" s="52">
        <v>50</v>
      </c>
      <c r="U412" s="53">
        <v>50</v>
      </c>
      <c r="V412" s="54">
        <v>10936969</v>
      </c>
      <c r="W412" s="55">
        <v>269</v>
      </c>
      <c r="X412" s="56">
        <v>268</v>
      </c>
      <c r="Y412" s="51">
        <v>8112</v>
      </c>
      <c r="Z412" s="52">
        <v>181</v>
      </c>
      <c r="AA412" s="53">
        <v>179</v>
      </c>
      <c r="AB412" s="54">
        <v>379</v>
      </c>
      <c r="AC412" s="95">
        <v>311</v>
      </c>
      <c r="AD412" s="49">
        <v>0</v>
      </c>
      <c r="AE412" s="57">
        <v>100</v>
      </c>
      <c r="AF412" s="58">
        <v>0</v>
      </c>
    </row>
    <row r="413" spans="1:32" s="3" customFormat="1" ht="18.75" customHeight="1">
      <c r="A413" s="215">
        <v>411</v>
      </c>
      <c r="B413" s="216">
        <v>434</v>
      </c>
      <c r="C413" s="217" t="s">
        <v>3756</v>
      </c>
      <c r="D413" s="218" t="s">
        <v>252</v>
      </c>
      <c r="E413" s="219" t="s">
        <v>3813</v>
      </c>
      <c r="F413" s="220">
        <v>406</v>
      </c>
      <c r="G413" s="221">
        <v>44218074</v>
      </c>
      <c r="H413" s="222">
        <v>332</v>
      </c>
      <c r="I413" s="223">
        <v>328</v>
      </c>
      <c r="J413" s="224">
        <v>57595045</v>
      </c>
      <c r="K413" s="225">
        <v>261</v>
      </c>
      <c r="L413" s="226">
        <v>258</v>
      </c>
      <c r="M413" s="221">
        <v>11428436</v>
      </c>
      <c r="N413" s="222">
        <v>275</v>
      </c>
      <c r="O413" s="223">
        <v>270</v>
      </c>
      <c r="P413" s="224">
        <v>18956187</v>
      </c>
      <c r="Q413" s="225">
        <v>265</v>
      </c>
      <c r="R413" s="226">
        <v>261</v>
      </c>
      <c r="S413" s="221">
        <v>46544099</v>
      </c>
      <c r="T413" s="222">
        <v>295</v>
      </c>
      <c r="U413" s="223">
        <v>294</v>
      </c>
      <c r="V413" s="224">
        <v>1716632</v>
      </c>
      <c r="W413" s="225">
        <v>165</v>
      </c>
      <c r="X413" s="226">
        <v>164</v>
      </c>
      <c r="Y413" s="221">
        <v>19799</v>
      </c>
      <c r="Z413" s="222">
        <v>350</v>
      </c>
      <c r="AA413" s="223">
        <v>345</v>
      </c>
      <c r="AB413" s="224">
        <v>176</v>
      </c>
      <c r="AC413" s="227">
        <v>381</v>
      </c>
      <c r="AD413" s="219">
        <v>0</v>
      </c>
      <c r="AE413" s="228">
        <v>100</v>
      </c>
      <c r="AF413" s="229">
        <v>0</v>
      </c>
    </row>
    <row r="414" spans="1:32" s="3" customFormat="1" ht="18.75" customHeight="1">
      <c r="A414" s="230">
        <v>412</v>
      </c>
      <c r="B414" s="231" t="s">
        <v>3813</v>
      </c>
      <c r="C414" s="232" t="s">
        <v>3757</v>
      </c>
      <c r="D414" s="233" t="s">
        <v>252</v>
      </c>
      <c r="E414" s="234" t="s">
        <v>3813</v>
      </c>
      <c r="F414" s="235">
        <v>407</v>
      </c>
      <c r="G414" s="236">
        <v>44103000</v>
      </c>
      <c r="H414" s="237">
        <v>263</v>
      </c>
      <c r="I414" s="238">
        <v>260</v>
      </c>
      <c r="J414" s="239">
        <v>64536960</v>
      </c>
      <c r="K414" s="240">
        <v>278</v>
      </c>
      <c r="L414" s="241">
        <v>275</v>
      </c>
      <c r="M414" s="236">
        <v>10692137</v>
      </c>
      <c r="N414" s="237">
        <v>165</v>
      </c>
      <c r="O414" s="238">
        <v>161</v>
      </c>
      <c r="P414" s="239">
        <v>31538488</v>
      </c>
      <c r="Q414" s="240">
        <v>164</v>
      </c>
      <c r="R414" s="241">
        <v>161</v>
      </c>
      <c r="S414" s="236">
        <v>69313910</v>
      </c>
      <c r="T414" s="237">
        <v>283</v>
      </c>
      <c r="U414" s="238">
        <v>282</v>
      </c>
      <c r="V414" s="239">
        <v>1841066</v>
      </c>
      <c r="W414" s="240">
        <v>279</v>
      </c>
      <c r="X414" s="241">
        <v>278</v>
      </c>
      <c r="Y414" s="236">
        <v>7393</v>
      </c>
      <c r="Z414" s="237">
        <v>237</v>
      </c>
      <c r="AA414" s="238">
        <v>233</v>
      </c>
      <c r="AB414" s="239">
        <v>303</v>
      </c>
      <c r="AC414" s="242">
        <v>321</v>
      </c>
      <c r="AD414" s="234">
        <v>0</v>
      </c>
      <c r="AE414" s="243">
        <v>100</v>
      </c>
      <c r="AF414" s="244">
        <v>0</v>
      </c>
    </row>
    <row r="415" spans="1:32" s="3" customFormat="1" ht="18.75" customHeight="1">
      <c r="A415" s="230">
        <v>413</v>
      </c>
      <c r="B415" s="231">
        <v>311</v>
      </c>
      <c r="C415" s="232" t="s">
        <v>3758</v>
      </c>
      <c r="D415" s="233" t="s">
        <v>252</v>
      </c>
      <c r="E415" s="234" t="s">
        <v>3813</v>
      </c>
      <c r="F415" s="235">
        <v>408</v>
      </c>
      <c r="G415" s="236">
        <v>44084699</v>
      </c>
      <c r="H415" s="237">
        <v>440</v>
      </c>
      <c r="I415" s="238">
        <v>435</v>
      </c>
      <c r="J415" s="239">
        <v>45741281</v>
      </c>
      <c r="K415" s="240">
        <v>232</v>
      </c>
      <c r="L415" s="241">
        <v>229</v>
      </c>
      <c r="M415" s="236">
        <v>12749611</v>
      </c>
      <c r="N415" s="237">
        <v>484</v>
      </c>
      <c r="O415" s="238">
        <v>479</v>
      </c>
      <c r="P415" s="239">
        <v>3132057</v>
      </c>
      <c r="Q415" s="240">
        <v>500</v>
      </c>
      <c r="R415" s="241">
        <v>495</v>
      </c>
      <c r="S415" s="236">
        <v>5704777</v>
      </c>
      <c r="T415" s="237">
        <v>305</v>
      </c>
      <c r="U415" s="238">
        <v>304</v>
      </c>
      <c r="V415" s="239">
        <v>1514514</v>
      </c>
      <c r="W415" s="240" t="s">
        <v>3813</v>
      </c>
      <c r="X415" s="241" t="s">
        <v>3813</v>
      </c>
      <c r="Y415" s="263" t="s">
        <v>3813</v>
      </c>
      <c r="Z415" s="237">
        <v>161</v>
      </c>
      <c r="AA415" s="238">
        <v>159</v>
      </c>
      <c r="AB415" s="239">
        <v>415</v>
      </c>
      <c r="AC415" s="242">
        <v>342</v>
      </c>
      <c r="AD415" s="234">
        <v>0</v>
      </c>
      <c r="AE415" s="243">
        <v>100</v>
      </c>
      <c r="AF415" s="244">
        <v>0</v>
      </c>
    </row>
    <row r="416" spans="1:32" s="3" customFormat="1" ht="18.75" customHeight="1">
      <c r="A416" s="29">
        <v>414</v>
      </c>
      <c r="B416" s="30">
        <v>390</v>
      </c>
      <c r="C416" s="31" t="s">
        <v>3759</v>
      </c>
      <c r="D416" s="32" t="s">
        <v>9</v>
      </c>
      <c r="E416" s="42" t="s">
        <v>3813</v>
      </c>
      <c r="F416" s="44">
        <v>409</v>
      </c>
      <c r="G416" s="35">
        <v>44001694</v>
      </c>
      <c r="H416" s="36">
        <v>190</v>
      </c>
      <c r="I416" s="37">
        <v>187</v>
      </c>
      <c r="J416" s="38">
        <v>73179615</v>
      </c>
      <c r="K416" s="39">
        <v>172</v>
      </c>
      <c r="L416" s="40">
        <v>169</v>
      </c>
      <c r="M416" s="35">
        <v>15539381</v>
      </c>
      <c r="N416" s="36">
        <v>126</v>
      </c>
      <c r="O416" s="37">
        <v>123</v>
      </c>
      <c r="P416" s="38">
        <v>37907770</v>
      </c>
      <c r="Q416" s="39">
        <v>233</v>
      </c>
      <c r="R416" s="40">
        <v>229</v>
      </c>
      <c r="S416" s="35">
        <v>51111929</v>
      </c>
      <c r="T416" s="36">
        <v>104</v>
      </c>
      <c r="U416" s="37">
        <v>104</v>
      </c>
      <c r="V416" s="38">
        <v>6390877</v>
      </c>
      <c r="W416" s="39">
        <v>219</v>
      </c>
      <c r="X416" s="40">
        <v>218</v>
      </c>
      <c r="Y416" s="35">
        <v>12541</v>
      </c>
      <c r="Z416" s="36">
        <v>314</v>
      </c>
      <c r="AA416" s="37">
        <v>309</v>
      </c>
      <c r="AB416" s="38">
        <v>221</v>
      </c>
      <c r="AC416" s="94">
        <v>352</v>
      </c>
      <c r="AD416" s="42">
        <v>0</v>
      </c>
      <c r="AE416" s="34">
        <v>100</v>
      </c>
      <c r="AF416" s="43">
        <v>0</v>
      </c>
    </row>
    <row r="417" spans="1:32" s="3" customFormat="1" ht="18.75" customHeight="1">
      <c r="A417" s="45">
        <v>415</v>
      </c>
      <c r="B417" s="46" t="s">
        <v>3813</v>
      </c>
      <c r="C417" s="47" t="s">
        <v>3760</v>
      </c>
      <c r="D417" s="48" t="s">
        <v>1984</v>
      </c>
      <c r="E417" s="49" t="s">
        <v>3813</v>
      </c>
      <c r="F417" s="50">
        <v>410</v>
      </c>
      <c r="G417" s="51">
        <v>43941946</v>
      </c>
      <c r="H417" s="52">
        <v>426</v>
      </c>
      <c r="I417" s="53">
        <v>421</v>
      </c>
      <c r="J417" s="54">
        <v>47440949</v>
      </c>
      <c r="K417" s="55">
        <v>345</v>
      </c>
      <c r="L417" s="56">
        <v>342</v>
      </c>
      <c r="M417" s="51">
        <v>7759885</v>
      </c>
      <c r="N417" s="52">
        <v>271</v>
      </c>
      <c r="O417" s="53">
        <v>266</v>
      </c>
      <c r="P417" s="54">
        <v>19281074</v>
      </c>
      <c r="Q417" s="55">
        <v>220</v>
      </c>
      <c r="R417" s="56">
        <v>216</v>
      </c>
      <c r="S417" s="51">
        <v>53985723</v>
      </c>
      <c r="T417" s="52">
        <v>310</v>
      </c>
      <c r="U417" s="53">
        <v>309</v>
      </c>
      <c r="V417" s="54">
        <v>1453328</v>
      </c>
      <c r="W417" s="55">
        <v>429</v>
      </c>
      <c r="X417" s="56">
        <v>428</v>
      </c>
      <c r="Y417" s="51">
        <v>15</v>
      </c>
      <c r="Z417" s="52">
        <v>248</v>
      </c>
      <c r="AA417" s="53">
        <v>244</v>
      </c>
      <c r="AB417" s="54">
        <v>294</v>
      </c>
      <c r="AC417" s="95">
        <v>356</v>
      </c>
      <c r="AD417" s="49">
        <v>0</v>
      </c>
      <c r="AE417" s="57">
        <v>100</v>
      </c>
      <c r="AF417" s="58">
        <v>0</v>
      </c>
    </row>
    <row r="418" spans="1:32" s="3" customFormat="1" ht="18.75" customHeight="1">
      <c r="A418" s="15">
        <v>416</v>
      </c>
      <c r="B418" s="16">
        <v>498</v>
      </c>
      <c r="C418" s="17" t="s">
        <v>3761</v>
      </c>
      <c r="D418" s="18" t="s">
        <v>1993</v>
      </c>
      <c r="E418" s="19" t="s">
        <v>3813</v>
      </c>
      <c r="F418" s="20">
        <v>411</v>
      </c>
      <c r="G418" s="21">
        <v>43906749</v>
      </c>
      <c r="H418" s="22">
        <v>453</v>
      </c>
      <c r="I418" s="23">
        <v>448</v>
      </c>
      <c r="J418" s="24">
        <v>44499203</v>
      </c>
      <c r="K418" s="25">
        <v>189</v>
      </c>
      <c r="L418" s="26">
        <v>186</v>
      </c>
      <c r="M418" s="21">
        <v>14637118</v>
      </c>
      <c r="N418" s="22">
        <v>376</v>
      </c>
      <c r="O418" s="23">
        <v>371</v>
      </c>
      <c r="P418" s="24">
        <v>11849583</v>
      </c>
      <c r="Q418" s="25">
        <v>246</v>
      </c>
      <c r="R418" s="26">
        <v>242</v>
      </c>
      <c r="S418" s="21">
        <v>48488592</v>
      </c>
      <c r="T418" s="22">
        <v>340</v>
      </c>
      <c r="U418" s="23">
        <v>339</v>
      </c>
      <c r="V418" s="24">
        <v>1066378</v>
      </c>
      <c r="W418" s="25">
        <v>337</v>
      </c>
      <c r="X418" s="26">
        <v>336</v>
      </c>
      <c r="Y418" s="21">
        <v>2908</v>
      </c>
      <c r="Z418" s="22">
        <v>138</v>
      </c>
      <c r="AA418" s="23">
        <v>136</v>
      </c>
      <c r="AB418" s="24">
        <v>447</v>
      </c>
      <c r="AC418" s="93">
        <v>352</v>
      </c>
      <c r="AD418" s="19">
        <v>0</v>
      </c>
      <c r="AE418" s="27">
        <v>100</v>
      </c>
      <c r="AF418" s="28">
        <v>0</v>
      </c>
    </row>
    <row r="419" spans="1:32" s="3" customFormat="1" ht="18.75" customHeight="1">
      <c r="A419" s="230">
        <v>417</v>
      </c>
      <c r="B419" s="231">
        <v>473</v>
      </c>
      <c r="C419" s="232" t="s">
        <v>3762</v>
      </c>
      <c r="D419" s="233" t="s">
        <v>252</v>
      </c>
      <c r="E419" s="234" t="s">
        <v>3813</v>
      </c>
      <c r="F419" s="235">
        <v>412</v>
      </c>
      <c r="G419" s="236">
        <v>43835917</v>
      </c>
      <c r="H419" s="237">
        <v>424</v>
      </c>
      <c r="I419" s="238">
        <v>419</v>
      </c>
      <c r="J419" s="239">
        <v>47612577</v>
      </c>
      <c r="K419" s="240">
        <v>450</v>
      </c>
      <c r="L419" s="241">
        <v>447</v>
      </c>
      <c r="M419" s="236">
        <v>3319045</v>
      </c>
      <c r="N419" s="237">
        <v>481</v>
      </c>
      <c r="O419" s="238">
        <v>476</v>
      </c>
      <c r="P419" s="239">
        <v>3558844</v>
      </c>
      <c r="Q419" s="240">
        <v>415</v>
      </c>
      <c r="R419" s="241">
        <v>411</v>
      </c>
      <c r="S419" s="236">
        <v>26805676</v>
      </c>
      <c r="T419" s="237">
        <v>422</v>
      </c>
      <c r="U419" s="238">
        <v>421</v>
      </c>
      <c r="V419" s="239">
        <v>223527</v>
      </c>
      <c r="W419" s="240">
        <v>110</v>
      </c>
      <c r="X419" s="241">
        <v>109</v>
      </c>
      <c r="Y419" s="236">
        <v>28836</v>
      </c>
      <c r="Z419" s="237">
        <v>176</v>
      </c>
      <c r="AA419" s="238">
        <v>174</v>
      </c>
      <c r="AB419" s="239">
        <v>394</v>
      </c>
      <c r="AC419" s="242">
        <v>323</v>
      </c>
      <c r="AD419" s="234">
        <v>0</v>
      </c>
      <c r="AE419" s="243">
        <v>100</v>
      </c>
      <c r="AF419" s="244">
        <v>0</v>
      </c>
    </row>
    <row r="420" spans="1:32" s="3" customFormat="1" ht="18.75" customHeight="1">
      <c r="A420" s="29">
        <v>418</v>
      </c>
      <c r="B420" s="30">
        <v>193</v>
      </c>
      <c r="C420" s="31" t="s">
        <v>3763</v>
      </c>
      <c r="D420" s="32" t="s">
        <v>3764</v>
      </c>
      <c r="E420" s="42" t="s">
        <v>3813</v>
      </c>
      <c r="F420" s="44">
        <v>413</v>
      </c>
      <c r="G420" s="35">
        <v>43785047</v>
      </c>
      <c r="H420" s="36">
        <v>359</v>
      </c>
      <c r="I420" s="37">
        <v>355</v>
      </c>
      <c r="J420" s="38">
        <v>54694645</v>
      </c>
      <c r="K420" s="39">
        <v>487</v>
      </c>
      <c r="L420" s="40">
        <v>483</v>
      </c>
      <c r="M420" s="35">
        <v>565920</v>
      </c>
      <c r="N420" s="36">
        <v>492</v>
      </c>
      <c r="O420" s="37">
        <v>487</v>
      </c>
      <c r="P420" s="38">
        <v>1634163</v>
      </c>
      <c r="Q420" s="39">
        <v>446</v>
      </c>
      <c r="R420" s="40">
        <v>441</v>
      </c>
      <c r="S420" s="35">
        <v>23467238</v>
      </c>
      <c r="T420" s="36">
        <v>414</v>
      </c>
      <c r="U420" s="37">
        <v>413</v>
      </c>
      <c r="V420" s="38">
        <v>287219</v>
      </c>
      <c r="W420" s="39" t="s">
        <v>3813</v>
      </c>
      <c r="X420" s="40" t="s">
        <v>3813</v>
      </c>
      <c r="Y420" s="41" t="s">
        <v>3813</v>
      </c>
      <c r="Z420" s="36">
        <v>482</v>
      </c>
      <c r="AA420" s="37">
        <v>477</v>
      </c>
      <c r="AB420" s="38">
        <v>48</v>
      </c>
      <c r="AC420" s="94">
        <v>312</v>
      </c>
      <c r="AD420" s="42">
        <v>0</v>
      </c>
      <c r="AE420" s="34">
        <v>100</v>
      </c>
      <c r="AF420" s="43">
        <v>0</v>
      </c>
    </row>
    <row r="421" spans="1:32" s="3" customFormat="1" ht="18.75" customHeight="1">
      <c r="A421" s="230">
        <v>419</v>
      </c>
      <c r="B421" s="231">
        <v>409</v>
      </c>
      <c r="C421" s="232" t="s">
        <v>3765</v>
      </c>
      <c r="D421" s="233" t="s">
        <v>252</v>
      </c>
      <c r="E421" s="234" t="s">
        <v>3813</v>
      </c>
      <c r="F421" s="235">
        <v>414</v>
      </c>
      <c r="G421" s="236">
        <v>43714928</v>
      </c>
      <c r="H421" s="237">
        <v>457</v>
      </c>
      <c r="I421" s="238">
        <v>452</v>
      </c>
      <c r="J421" s="239">
        <v>44005411</v>
      </c>
      <c r="K421" s="240">
        <v>154</v>
      </c>
      <c r="L421" s="241">
        <v>151</v>
      </c>
      <c r="M421" s="236">
        <v>16510076</v>
      </c>
      <c r="N421" s="237">
        <v>254</v>
      </c>
      <c r="O421" s="238">
        <v>249</v>
      </c>
      <c r="P421" s="239">
        <v>20377728</v>
      </c>
      <c r="Q421" s="240">
        <v>342</v>
      </c>
      <c r="R421" s="241">
        <v>338</v>
      </c>
      <c r="S421" s="236">
        <v>35755012</v>
      </c>
      <c r="T421" s="237">
        <v>90</v>
      </c>
      <c r="U421" s="238">
        <v>90</v>
      </c>
      <c r="V421" s="239">
        <v>7010154</v>
      </c>
      <c r="W421" s="240">
        <v>363</v>
      </c>
      <c r="X421" s="241">
        <v>362</v>
      </c>
      <c r="Y421" s="236">
        <v>1473</v>
      </c>
      <c r="Z421" s="237">
        <v>416</v>
      </c>
      <c r="AA421" s="238">
        <v>411</v>
      </c>
      <c r="AB421" s="239">
        <v>118</v>
      </c>
      <c r="AC421" s="242">
        <v>369</v>
      </c>
      <c r="AD421" s="234">
        <v>0</v>
      </c>
      <c r="AE421" s="243">
        <v>100</v>
      </c>
      <c r="AF421" s="244">
        <v>0</v>
      </c>
    </row>
    <row r="422" spans="1:32" s="3" customFormat="1" ht="18.75" customHeight="1">
      <c r="A422" s="45">
        <v>420</v>
      </c>
      <c r="B422" s="46" t="s">
        <v>3813</v>
      </c>
      <c r="C422" s="47" t="s">
        <v>3766</v>
      </c>
      <c r="D422" s="48" t="s">
        <v>252</v>
      </c>
      <c r="E422" s="49" t="s">
        <v>3813</v>
      </c>
      <c r="F422" s="50">
        <v>415</v>
      </c>
      <c r="G422" s="51">
        <v>43714097</v>
      </c>
      <c r="H422" s="52">
        <v>458</v>
      </c>
      <c r="I422" s="53">
        <v>453</v>
      </c>
      <c r="J422" s="54">
        <v>43965825</v>
      </c>
      <c r="K422" s="55">
        <v>372</v>
      </c>
      <c r="L422" s="56">
        <v>369</v>
      </c>
      <c r="M422" s="51">
        <v>7033375</v>
      </c>
      <c r="N422" s="52">
        <v>489</v>
      </c>
      <c r="O422" s="53">
        <v>484</v>
      </c>
      <c r="P422" s="54">
        <v>2001074</v>
      </c>
      <c r="Q422" s="55">
        <v>498</v>
      </c>
      <c r="R422" s="56">
        <v>493</v>
      </c>
      <c r="S422" s="51">
        <v>7163100</v>
      </c>
      <c r="T422" s="52">
        <v>325</v>
      </c>
      <c r="U422" s="53">
        <v>324</v>
      </c>
      <c r="V422" s="54">
        <v>1253074</v>
      </c>
      <c r="W422" s="55" t="s">
        <v>3813</v>
      </c>
      <c r="X422" s="56" t="s">
        <v>3813</v>
      </c>
      <c r="Y422" s="62" t="s">
        <v>3813</v>
      </c>
      <c r="Z422" s="52">
        <v>340</v>
      </c>
      <c r="AA422" s="53">
        <v>335</v>
      </c>
      <c r="AB422" s="54">
        <v>193</v>
      </c>
      <c r="AC422" s="95">
        <v>384</v>
      </c>
      <c r="AD422" s="49">
        <v>0</v>
      </c>
      <c r="AE422" s="57">
        <v>100</v>
      </c>
      <c r="AF422" s="58">
        <v>0</v>
      </c>
    </row>
    <row r="423" spans="1:32" s="3" customFormat="1" ht="18.75" customHeight="1">
      <c r="A423" s="215">
        <v>421</v>
      </c>
      <c r="B423" s="216">
        <v>492</v>
      </c>
      <c r="C423" s="217" t="s">
        <v>246</v>
      </c>
      <c r="D423" s="218" t="s">
        <v>252</v>
      </c>
      <c r="E423" s="219" t="s">
        <v>3813</v>
      </c>
      <c r="F423" s="220">
        <v>416</v>
      </c>
      <c r="G423" s="221">
        <v>43592822</v>
      </c>
      <c r="H423" s="222">
        <v>443</v>
      </c>
      <c r="I423" s="223">
        <v>438</v>
      </c>
      <c r="J423" s="224">
        <v>45623091</v>
      </c>
      <c r="K423" s="225">
        <v>371</v>
      </c>
      <c r="L423" s="226">
        <v>368</v>
      </c>
      <c r="M423" s="221">
        <v>7049758</v>
      </c>
      <c r="N423" s="222">
        <v>449</v>
      </c>
      <c r="O423" s="223">
        <v>444</v>
      </c>
      <c r="P423" s="224">
        <v>6887954</v>
      </c>
      <c r="Q423" s="225">
        <v>436</v>
      </c>
      <c r="R423" s="226">
        <v>431</v>
      </c>
      <c r="S423" s="221">
        <v>24846641</v>
      </c>
      <c r="T423" s="222">
        <v>210</v>
      </c>
      <c r="U423" s="223">
        <v>210</v>
      </c>
      <c r="V423" s="224">
        <v>3231602</v>
      </c>
      <c r="W423" s="225" t="s">
        <v>3813</v>
      </c>
      <c r="X423" s="226" t="s">
        <v>3813</v>
      </c>
      <c r="Y423" s="262" t="s">
        <v>3813</v>
      </c>
      <c r="Z423" s="222">
        <v>296</v>
      </c>
      <c r="AA423" s="223">
        <v>291</v>
      </c>
      <c r="AB423" s="224">
        <v>244</v>
      </c>
      <c r="AC423" s="227">
        <v>322</v>
      </c>
      <c r="AD423" s="219">
        <v>0</v>
      </c>
      <c r="AE423" s="228">
        <v>50</v>
      </c>
      <c r="AF423" s="229">
        <v>50</v>
      </c>
    </row>
    <row r="424" spans="1:32" s="3" customFormat="1" ht="18.75" customHeight="1">
      <c r="A424" s="230">
        <v>422</v>
      </c>
      <c r="B424" s="231">
        <v>455</v>
      </c>
      <c r="C424" s="232" t="s">
        <v>247</v>
      </c>
      <c r="D424" s="233" t="s">
        <v>252</v>
      </c>
      <c r="E424" s="234" t="s">
        <v>3813</v>
      </c>
      <c r="F424" s="235">
        <v>417</v>
      </c>
      <c r="G424" s="236">
        <v>43563913</v>
      </c>
      <c r="H424" s="237">
        <v>451</v>
      </c>
      <c r="I424" s="238">
        <v>446</v>
      </c>
      <c r="J424" s="239">
        <v>44973794</v>
      </c>
      <c r="K424" s="240">
        <v>365</v>
      </c>
      <c r="L424" s="241">
        <v>362</v>
      </c>
      <c r="M424" s="236">
        <v>7231488</v>
      </c>
      <c r="N424" s="237">
        <v>237</v>
      </c>
      <c r="O424" s="238">
        <v>233</v>
      </c>
      <c r="P424" s="239">
        <v>22209582</v>
      </c>
      <c r="Q424" s="240">
        <v>375</v>
      </c>
      <c r="R424" s="241">
        <v>371</v>
      </c>
      <c r="S424" s="236">
        <v>31845783</v>
      </c>
      <c r="T424" s="237">
        <v>183</v>
      </c>
      <c r="U424" s="238">
        <v>183</v>
      </c>
      <c r="V424" s="239">
        <v>3834807</v>
      </c>
      <c r="W424" s="240">
        <v>306</v>
      </c>
      <c r="X424" s="241">
        <v>305</v>
      </c>
      <c r="Y424" s="236">
        <v>4579</v>
      </c>
      <c r="Z424" s="237">
        <v>441</v>
      </c>
      <c r="AA424" s="238">
        <v>436</v>
      </c>
      <c r="AB424" s="239">
        <v>89</v>
      </c>
      <c r="AC424" s="242">
        <v>352</v>
      </c>
      <c r="AD424" s="234">
        <v>0</v>
      </c>
      <c r="AE424" s="243">
        <v>100</v>
      </c>
      <c r="AF424" s="244">
        <v>0</v>
      </c>
    </row>
    <row r="425" spans="1:32" s="3" customFormat="1" ht="18.75" customHeight="1">
      <c r="A425" s="230">
        <v>423</v>
      </c>
      <c r="B425" s="231">
        <v>384</v>
      </c>
      <c r="C425" s="232" t="s">
        <v>248</v>
      </c>
      <c r="D425" s="233" t="s">
        <v>252</v>
      </c>
      <c r="E425" s="234" t="s">
        <v>3813</v>
      </c>
      <c r="F425" s="235">
        <v>418</v>
      </c>
      <c r="G425" s="236">
        <v>43524616</v>
      </c>
      <c r="H425" s="237">
        <v>221</v>
      </c>
      <c r="I425" s="238">
        <v>218</v>
      </c>
      <c r="J425" s="239">
        <v>68790138</v>
      </c>
      <c r="K425" s="240">
        <v>400</v>
      </c>
      <c r="L425" s="241">
        <v>397</v>
      </c>
      <c r="M425" s="236">
        <v>5857917</v>
      </c>
      <c r="N425" s="237">
        <v>150</v>
      </c>
      <c r="O425" s="238">
        <v>147</v>
      </c>
      <c r="P425" s="239">
        <v>33017320</v>
      </c>
      <c r="Q425" s="240">
        <v>88</v>
      </c>
      <c r="R425" s="241">
        <v>86</v>
      </c>
      <c r="S425" s="236">
        <v>94233131</v>
      </c>
      <c r="T425" s="237">
        <v>284</v>
      </c>
      <c r="U425" s="238">
        <v>283</v>
      </c>
      <c r="V425" s="239">
        <v>1832619</v>
      </c>
      <c r="W425" s="240">
        <v>272</v>
      </c>
      <c r="X425" s="241">
        <v>271</v>
      </c>
      <c r="Y425" s="236">
        <v>7876</v>
      </c>
      <c r="Z425" s="237">
        <v>498</v>
      </c>
      <c r="AA425" s="238">
        <v>493</v>
      </c>
      <c r="AB425" s="239">
        <v>24</v>
      </c>
      <c r="AC425" s="242">
        <v>341</v>
      </c>
      <c r="AD425" s="234">
        <v>0</v>
      </c>
      <c r="AE425" s="243">
        <v>51</v>
      </c>
      <c r="AF425" s="244">
        <v>49</v>
      </c>
    </row>
    <row r="426" spans="1:32" s="3" customFormat="1" ht="18.75" customHeight="1">
      <c r="A426" s="29">
        <v>424</v>
      </c>
      <c r="B426" s="30" t="s">
        <v>3813</v>
      </c>
      <c r="C426" s="31" t="s">
        <v>249</v>
      </c>
      <c r="D426" s="32" t="s">
        <v>2668</v>
      </c>
      <c r="E426" s="33" t="s">
        <v>3813</v>
      </c>
      <c r="F426" s="34">
        <v>419</v>
      </c>
      <c r="G426" s="35">
        <v>43494732</v>
      </c>
      <c r="H426" s="36">
        <v>449</v>
      </c>
      <c r="I426" s="37">
        <v>444</v>
      </c>
      <c r="J426" s="38">
        <v>45072916</v>
      </c>
      <c r="K426" s="39">
        <v>433</v>
      </c>
      <c r="L426" s="40">
        <v>430</v>
      </c>
      <c r="M426" s="35">
        <v>4411840</v>
      </c>
      <c r="N426" s="36">
        <v>364</v>
      </c>
      <c r="O426" s="37">
        <v>359</v>
      </c>
      <c r="P426" s="38">
        <v>12630558</v>
      </c>
      <c r="Q426" s="39">
        <v>348</v>
      </c>
      <c r="R426" s="40">
        <v>344</v>
      </c>
      <c r="S426" s="35">
        <v>34635341</v>
      </c>
      <c r="T426" s="36">
        <v>405</v>
      </c>
      <c r="U426" s="37">
        <v>404</v>
      </c>
      <c r="V426" s="38">
        <v>355506</v>
      </c>
      <c r="W426" s="39">
        <v>391</v>
      </c>
      <c r="X426" s="40">
        <v>390</v>
      </c>
      <c r="Y426" s="35">
        <v>402</v>
      </c>
      <c r="Z426" s="36">
        <v>157</v>
      </c>
      <c r="AA426" s="37">
        <v>155</v>
      </c>
      <c r="AB426" s="38">
        <v>420</v>
      </c>
      <c r="AC426" s="94">
        <v>321</v>
      </c>
      <c r="AD426" s="42">
        <v>0</v>
      </c>
      <c r="AE426" s="34">
        <v>100</v>
      </c>
      <c r="AF426" s="43">
        <v>0</v>
      </c>
    </row>
    <row r="427" spans="1:32" s="3" customFormat="1" ht="18.75" customHeight="1">
      <c r="A427" s="245">
        <v>425</v>
      </c>
      <c r="B427" s="246" t="s">
        <v>3813</v>
      </c>
      <c r="C427" s="247" t="s">
        <v>393</v>
      </c>
      <c r="D427" s="248" t="s">
        <v>252</v>
      </c>
      <c r="E427" s="249" t="s">
        <v>3813</v>
      </c>
      <c r="F427" s="250">
        <v>420</v>
      </c>
      <c r="G427" s="251">
        <v>43461001</v>
      </c>
      <c r="H427" s="252">
        <v>375</v>
      </c>
      <c r="I427" s="253">
        <v>371</v>
      </c>
      <c r="J427" s="254">
        <v>53301765</v>
      </c>
      <c r="K427" s="255">
        <v>316</v>
      </c>
      <c r="L427" s="256">
        <v>313</v>
      </c>
      <c r="M427" s="251">
        <v>9130516</v>
      </c>
      <c r="N427" s="252">
        <v>263</v>
      </c>
      <c r="O427" s="253">
        <v>258</v>
      </c>
      <c r="P427" s="254">
        <v>19853370</v>
      </c>
      <c r="Q427" s="255">
        <v>275</v>
      </c>
      <c r="R427" s="256">
        <v>271</v>
      </c>
      <c r="S427" s="251">
        <v>44357503</v>
      </c>
      <c r="T427" s="252">
        <v>293</v>
      </c>
      <c r="U427" s="253">
        <v>292</v>
      </c>
      <c r="V427" s="254">
        <v>1727408</v>
      </c>
      <c r="W427" s="255">
        <v>281</v>
      </c>
      <c r="X427" s="256">
        <v>280</v>
      </c>
      <c r="Y427" s="251">
        <v>7356</v>
      </c>
      <c r="Z427" s="252">
        <v>285</v>
      </c>
      <c r="AA427" s="253">
        <v>280</v>
      </c>
      <c r="AB427" s="254">
        <v>249</v>
      </c>
      <c r="AC427" s="258">
        <v>321</v>
      </c>
      <c r="AD427" s="249">
        <v>0</v>
      </c>
      <c r="AE427" s="259">
        <v>100</v>
      </c>
      <c r="AF427" s="260">
        <v>0</v>
      </c>
    </row>
    <row r="428" spans="1:32" s="3" customFormat="1" ht="18.75" customHeight="1">
      <c r="A428" s="215">
        <v>426</v>
      </c>
      <c r="B428" s="216">
        <v>469</v>
      </c>
      <c r="C428" s="217" t="s">
        <v>394</v>
      </c>
      <c r="D428" s="218" t="s">
        <v>252</v>
      </c>
      <c r="E428" s="219" t="s">
        <v>3813</v>
      </c>
      <c r="F428" s="220">
        <v>421</v>
      </c>
      <c r="G428" s="221">
        <v>43404652</v>
      </c>
      <c r="H428" s="222">
        <v>211</v>
      </c>
      <c r="I428" s="223">
        <v>208</v>
      </c>
      <c r="J428" s="224">
        <v>71003848</v>
      </c>
      <c r="K428" s="225">
        <v>59</v>
      </c>
      <c r="L428" s="226">
        <v>59</v>
      </c>
      <c r="M428" s="221">
        <v>24514040</v>
      </c>
      <c r="N428" s="222">
        <v>127</v>
      </c>
      <c r="O428" s="223">
        <v>124</v>
      </c>
      <c r="P428" s="224">
        <v>37784846</v>
      </c>
      <c r="Q428" s="225">
        <v>209</v>
      </c>
      <c r="R428" s="226">
        <v>205</v>
      </c>
      <c r="S428" s="221">
        <v>55874622</v>
      </c>
      <c r="T428" s="222">
        <v>52</v>
      </c>
      <c r="U428" s="223">
        <v>52</v>
      </c>
      <c r="V428" s="224">
        <v>10514129</v>
      </c>
      <c r="W428" s="225">
        <v>372</v>
      </c>
      <c r="X428" s="226">
        <v>371</v>
      </c>
      <c r="Y428" s="221">
        <v>1131</v>
      </c>
      <c r="Z428" s="222">
        <v>121</v>
      </c>
      <c r="AA428" s="223">
        <v>119</v>
      </c>
      <c r="AB428" s="224">
        <v>492</v>
      </c>
      <c r="AC428" s="227">
        <v>385</v>
      </c>
      <c r="AD428" s="219">
        <v>0</v>
      </c>
      <c r="AE428" s="228">
        <v>100</v>
      </c>
      <c r="AF428" s="229">
        <v>0</v>
      </c>
    </row>
    <row r="429" spans="1:32" s="3" customFormat="1" ht="18.75" customHeight="1">
      <c r="A429" s="230">
        <v>427</v>
      </c>
      <c r="B429" s="231" t="s">
        <v>3813</v>
      </c>
      <c r="C429" s="232" t="s">
        <v>1997</v>
      </c>
      <c r="D429" s="233" t="s">
        <v>252</v>
      </c>
      <c r="E429" s="234" t="s">
        <v>3813</v>
      </c>
      <c r="F429" s="235">
        <v>422</v>
      </c>
      <c r="G429" s="236">
        <v>43404516</v>
      </c>
      <c r="H429" s="237">
        <v>311</v>
      </c>
      <c r="I429" s="238">
        <v>307</v>
      </c>
      <c r="J429" s="239">
        <v>59851558</v>
      </c>
      <c r="K429" s="240">
        <v>322</v>
      </c>
      <c r="L429" s="241">
        <v>319</v>
      </c>
      <c r="M429" s="236">
        <v>8752698</v>
      </c>
      <c r="N429" s="237">
        <v>375</v>
      </c>
      <c r="O429" s="238">
        <v>370</v>
      </c>
      <c r="P429" s="239">
        <v>11854939</v>
      </c>
      <c r="Q429" s="240">
        <v>411</v>
      </c>
      <c r="R429" s="241">
        <v>407</v>
      </c>
      <c r="S429" s="236">
        <v>27548637</v>
      </c>
      <c r="T429" s="237">
        <v>286</v>
      </c>
      <c r="U429" s="238">
        <v>285</v>
      </c>
      <c r="V429" s="239">
        <v>1806286</v>
      </c>
      <c r="W429" s="240">
        <v>265</v>
      </c>
      <c r="X429" s="241">
        <v>264</v>
      </c>
      <c r="Y429" s="236">
        <v>8364</v>
      </c>
      <c r="Z429" s="237">
        <v>111</v>
      </c>
      <c r="AA429" s="238">
        <v>109</v>
      </c>
      <c r="AB429" s="239">
        <v>524</v>
      </c>
      <c r="AC429" s="242">
        <v>322</v>
      </c>
      <c r="AD429" s="234">
        <v>0</v>
      </c>
      <c r="AE429" s="243">
        <v>100</v>
      </c>
      <c r="AF429" s="244">
        <v>0</v>
      </c>
    </row>
    <row r="430" spans="1:32" s="3" customFormat="1" ht="18.75" customHeight="1">
      <c r="A430" s="230">
        <v>428</v>
      </c>
      <c r="B430" s="268" t="s">
        <v>3813</v>
      </c>
      <c r="C430" s="232" t="s">
        <v>1998</v>
      </c>
      <c r="D430" s="233" t="s">
        <v>252</v>
      </c>
      <c r="E430" s="234" t="s">
        <v>3813</v>
      </c>
      <c r="F430" s="235">
        <v>423</v>
      </c>
      <c r="G430" s="236">
        <v>43386946</v>
      </c>
      <c r="H430" s="237">
        <v>461</v>
      </c>
      <c r="I430" s="238">
        <v>456</v>
      </c>
      <c r="J430" s="239">
        <v>43552100</v>
      </c>
      <c r="K430" s="240">
        <v>220</v>
      </c>
      <c r="L430" s="241">
        <v>217</v>
      </c>
      <c r="M430" s="236">
        <v>13153454</v>
      </c>
      <c r="N430" s="237">
        <v>198</v>
      </c>
      <c r="O430" s="238">
        <v>194</v>
      </c>
      <c r="P430" s="239">
        <v>26499233</v>
      </c>
      <c r="Q430" s="240">
        <v>290</v>
      </c>
      <c r="R430" s="241">
        <v>286</v>
      </c>
      <c r="S430" s="236">
        <v>42374152</v>
      </c>
      <c r="T430" s="237">
        <v>259</v>
      </c>
      <c r="U430" s="238">
        <v>258</v>
      </c>
      <c r="V430" s="239">
        <v>2357813</v>
      </c>
      <c r="W430" s="240">
        <v>377</v>
      </c>
      <c r="X430" s="241">
        <v>376</v>
      </c>
      <c r="Y430" s="236">
        <v>984</v>
      </c>
      <c r="Z430" s="237">
        <v>277</v>
      </c>
      <c r="AA430" s="238">
        <v>272</v>
      </c>
      <c r="AB430" s="239">
        <v>257</v>
      </c>
      <c r="AC430" s="242">
        <v>356</v>
      </c>
      <c r="AD430" s="234">
        <v>0</v>
      </c>
      <c r="AE430" s="243">
        <v>100</v>
      </c>
      <c r="AF430" s="244">
        <v>0</v>
      </c>
    </row>
    <row r="431" spans="1:32" s="3" customFormat="1" ht="18.75" customHeight="1">
      <c r="A431" s="29">
        <v>429</v>
      </c>
      <c r="B431" s="30" t="s">
        <v>3813</v>
      </c>
      <c r="C431" s="31" t="s">
        <v>1999</v>
      </c>
      <c r="D431" s="32" t="s">
        <v>39</v>
      </c>
      <c r="E431" s="42" t="s">
        <v>3813</v>
      </c>
      <c r="F431" s="44">
        <v>424</v>
      </c>
      <c r="G431" s="35">
        <v>43333579</v>
      </c>
      <c r="H431" s="36">
        <v>416</v>
      </c>
      <c r="I431" s="37">
        <v>411</v>
      </c>
      <c r="J431" s="38">
        <v>48668950</v>
      </c>
      <c r="K431" s="39" t="s">
        <v>3813</v>
      </c>
      <c r="L431" s="40" t="s">
        <v>3813</v>
      </c>
      <c r="M431" s="41" t="s">
        <v>3813</v>
      </c>
      <c r="N431" s="36">
        <v>302</v>
      </c>
      <c r="O431" s="37">
        <v>297</v>
      </c>
      <c r="P431" s="38">
        <v>16685355</v>
      </c>
      <c r="Q431" s="39">
        <v>393</v>
      </c>
      <c r="R431" s="40">
        <v>389</v>
      </c>
      <c r="S431" s="35">
        <v>29057606</v>
      </c>
      <c r="T431" s="36" t="s">
        <v>3813</v>
      </c>
      <c r="U431" s="37" t="s">
        <v>3813</v>
      </c>
      <c r="V431" s="59" t="s">
        <v>3813</v>
      </c>
      <c r="W431" s="39" t="s">
        <v>3813</v>
      </c>
      <c r="X431" s="40" t="s">
        <v>3813</v>
      </c>
      <c r="Y431" s="41" t="s">
        <v>3813</v>
      </c>
      <c r="Z431" s="36">
        <v>233</v>
      </c>
      <c r="AA431" s="37">
        <v>229</v>
      </c>
      <c r="AB431" s="38">
        <v>307</v>
      </c>
      <c r="AC431" s="94">
        <v>372</v>
      </c>
      <c r="AD431" s="42">
        <v>0</v>
      </c>
      <c r="AE431" s="34">
        <v>100</v>
      </c>
      <c r="AF431" s="43">
        <v>0</v>
      </c>
    </row>
    <row r="432" spans="1:32" s="3" customFormat="1" ht="18.75" customHeight="1">
      <c r="A432" s="45">
        <v>430</v>
      </c>
      <c r="B432" s="46" t="s">
        <v>3813</v>
      </c>
      <c r="C432" s="47" t="s">
        <v>2000</v>
      </c>
      <c r="D432" s="48" t="s">
        <v>252</v>
      </c>
      <c r="E432" s="65" t="s">
        <v>3813</v>
      </c>
      <c r="F432" s="57">
        <v>425</v>
      </c>
      <c r="G432" s="51">
        <v>43263394</v>
      </c>
      <c r="H432" s="52">
        <v>433</v>
      </c>
      <c r="I432" s="53">
        <v>428</v>
      </c>
      <c r="J432" s="54">
        <v>46348268</v>
      </c>
      <c r="K432" s="55">
        <v>327</v>
      </c>
      <c r="L432" s="56">
        <v>324</v>
      </c>
      <c r="M432" s="51">
        <v>8548835</v>
      </c>
      <c r="N432" s="52">
        <v>474</v>
      </c>
      <c r="O432" s="53">
        <v>469</v>
      </c>
      <c r="P432" s="54">
        <v>4574543</v>
      </c>
      <c r="Q432" s="55">
        <v>274</v>
      </c>
      <c r="R432" s="56">
        <v>270</v>
      </c>
      <c r="S432" s="51">
        <v>44366821</v>
      </c>
      <c r="T432" s="52">
        <v>258</v>
      </c>
      <c r="U432" s="53">
        <v>257</v>
      </c>
      <c r="V432" s="54">
        <v>2379402</v>
      </c>
      <c r="W432" s="55" t="s">
        <v>3813</v>
      </c>
      <c r="X432" s="56" t="s">
        <v>3813</v>
      </c>
      <c r="Y432" s="62" t="s">
        <v>3813</v>
      </c>
      <c r="Z432" s="52">
        <v>240</v>
      </c>
      <c r="AA432" s="53">
        <v>236</v>
      </c>
      <c r="AB432" s="54">
        <v>302</v>
      </c>
      <c r="AC432" s="95">
        <v>321</v>
      </c>
      <c r="AD432" s="49">
        <v>0</v>
      </c>
      <c r="AE432" s="57">
        <v>100</v>
      </c>
      <c r="AF432" s="58">
        <v>0</v>
      </c>
    </row>
    <row r="433" spans="1:32" s="3" customFormat="1" ht="18.75" customHeight="1">
      <c r="A433" s="215">
        <v>431</v>
      </c>
      <c r="B433" s="216">
        <v>410</v>
      </c>
      <c r="C433" s="217" t="s">
        <v>2001</v>
      </c>
      <c r="D433" s="218" t="s">
        <v>252</v>
      </c>
      <c r="E433" s="219" t="s">
        <v>3813</v>
      </c>
      <c r="F433" s="220">
        <v>426</v>
      </c>
      <c r="G433" s="221">
        <v>43215668</v>
      </c>
      <c r="H433" s="222">
        <v>462</v>
      </c>
      <c r="I433" s="223">
        <v>457</v>
      </c>
      <c r="J433" s="224">
        <v>43503004</v>
      </c>
      <c r="K433" s="225">
        <v>432</v>
      </c>
      <c r="L433" s="226">
        <v>429</v>
      </c>
      <c r="M433" s="221">
        <v>4424478</v>
      </c>
      <c r="N433" s="222">
        <v>342</v>
      </c>
      <c r="O433" s="223">
        <v>337</v>
      </c>
      <c r="P433" s="224">
        <v>14161766</v>
      </c>
      <c r="Q433" s="225">
        <v>475</v>
      </c>
      <c r="R433" s="226">
        <v>470</v>
      </c>
      <c r="S433" s="221">
        <v>18854112</v>
      </c>
      <c r="T433" s="222">
        <v>448</v>
      </c>
      <c r="U433" s="223">
        <v>446</v>
      </c>
      <c r="V433" s="224">
        <v>-363818</v>
      </c>
      <c r="W433" s="225" t="s">
        <v>3813</v>
      </c>
      <c r="X433" s="226" t="s">
        <v>3813</v>
      </c>
      <c r="Y433" s="262" t="s">
        <v>3813</v>
      </c>
      <c r="Z433" s="222">
        <v>148</v>
      </c>
      <c r="AA433" s="223">
        <v>146</v>
      </c>
      <c r="AB433" s="224">
        <v>433</v>
      </c>
      <c r="AC433" s="227">
        <v>322</v>
      </c>
      <c r="AD433" s="219">
        <v>0</v>
      </c>
      <c r="AE433" s="228">
        <v>100</v>
      </c>
      <c r="AF433" s="229">
        <v>0</v>
      </c>
    </row>
    <row r="434" spans="1:32" s="3" customFormat="1" ht="18.75" customHeight="1">
      <c r="A434" s="29">
        <v>432</v>
      </c>
      <c r="B434" s="30">
        <v>290</v>
      </c>
      <c r="C434" s="31" t="s">
        <v>1001</v>
      </c>
      <c r="D434" s="32" t="s">
        <v>3772</v>
      </c>
      <c r="E434" s="42" t="s">
        <v>3813</v>
      </c>
      <c r="F434" s="44">
        <v>427</v>
      </c>
      <c r="G434" s="35">
        <v>43212806</v>
      </c>
      <c r="H434" s="36">
        <v>463</v>
      </c>
      <c r="I434" s="37">
        <v>458</v>
      </c>
      <c r="J434" s="38">
        <v>43500430</v>
      </c>
      <c r="K434" s="39">
        <v>291</v>
      </c>
      <c r="L434" s="40">
        <v>288</v>
      </c>
      <c r="M434" s="35">
        <v>9928015</v>
      </c>
      <c r="N434" s="36">
        <v>56</v>
      </c>
      <c r="O434" s="37">
        <v>54</v>
      </c>
      <c r="P434" s="38">
        <v>62944640</v>
      </c>
      <c r="Q434" s="39">
        <v>84</v>
      </c>
      <c r="R434" s="40">
        <v>82</v>
      </c>
      <c r="S434" s="35">
        <v>96693892</v>
      </c>
      <c r="T434" s="36">
        <v>475</v>
      </c>
      <c r="U434" s="37">
        <v>473</v>
      </c>
      <c r="V434" s="38">
        <v>-3456066</v>
      </c>
      <c r="W434" s="39">
        <v>374</v>
      </c>
      <c r="X434" s="40">
        <v>373</v>
      </c>
      <c r="Y434" s="35">
        <v>1098</v>
      </c>
      <c r="Z434" s="36">
        <v>151</v>
      </c>
      <c r="AA434" s="37">
        <v>149</v>
      </c>
      <c r="AB434" s="38">
        <v>427</v>
      </c>
      <c r="AC434" s="94">
        <v>321</v>
      </c>
      <c r="AD434" s="42">
        <v>0</v>
      </c>
      <c r="AE434" s="34">
        <v>100</v>
      </c>
      <c r="AF434" s="43">
        <v>0</v>
      </c>
    </row>
    <row r="435" spans="1:32" s="3" customFormat="1" ht="18.75" customHeight="1">
      <c r="A435" s="230">
        <v>433</v>
      </c>
      <c r="B435" s="231" t="s">
        <v>3813</v>
      </c>
      <c r="C435" s="232" t="s">
        <v>1002</v>
      </c>
      <c r="D435" s="233" t="s">
        <v>252</v>
      </c>
      <c r="E435" s="234" t="s">
        <v>3813</v>
      </c>
      <c r="F435" s="235">
        <v>428</v>
      </c>
      <c r="G435" s="236">
        <v>43187040</v>
      </c>
      <c r="H435" s="237">
        <v>454</v>
      </c>
      <c r="I435" s="238">
        <v>449</v>
      </c>
      <c r="J435" s="239">
        <v>44320316</v>
      </c>
      <c r="K435" s="240">
        <v>489</v>
      </c>
      <c r="L435" s="241">
        <v>485</v>
      </c>
      <c r="M435" s="236">
        <v>-411132</v>
      </c>
      <c r="N435" s="237">
        <v>361</v>
      </c>
      <c r="O435" s="238">
        <v>356</v>
      </c>
      <c r="P435" s="239">
        <v>12780840</v>
      </c>
      <c r="Q435" s="240">
        <v>96</v>
      </c>
      <c r="R435" s="241">
        <v>94</v>
      </c>
      <c r="S435" s="236">
        <v>88347461</v>
      </c>
      <c r="T435" s="237">
        <v>391</v>
      </c>
      <c r="U435" s="238">
        <v>390</v>
      </c>
      <c r="V435" s="239">
        <v>537610</v>
      </c>
      <c r="W435" s="240">
        <v>95</v>
      </c>
      <c r="X435" s="241">
        <v>94</v>
      </c>
      <c r="Y435" s="236">
        <v>31300</v>
      </c>
      <c r="Z435" s="237">
        <v>463</v>
      </c>
      <c r="AA435" s="238">
        <v>458</v>
      </c>
      <c r="AB435" s="239">
        <v>61</v>
      </c>
      <c r="AC435" s="242">
        <v>384</v>
      </c>
      <c r="AD435" s="234">
        <v>0</v>
      </c>
      <c r="AE435" s="243">
        <v>100</v>
      </c>
      <c r="AF435" s="244">
        <v>0</v>
      </c>
    </row>
    <row r="436" spans="1:32" s="3" customFormat="1" ht="18.75" customHeight="1">
      <c r="A436" s="230">
        <v>434</v>
      </c>
      <c r="B436" s="231" t="s">
        <v>3813</v>
      </c>
      <c r="C436" s="232" t="s">
        <v>1003</v>
      </c>
      <c r="D436" s="233" t="s">
        <v>252</v>
      </c>
      <c r="E436" s="234" t="s">
        <v>3813</v>
      </c>
      <c r="F436" s="235">
        <v>429</v>
      </c>
      <c r="G436" s="236">
        <v>43142496</v>
      </c>
      <c r="H436" s="237">
        <v>430</v>
      </c>
      <c r="I436" s="238">
        <v>425</v>
      </c>
      <c r="J436" s="239">
        <v>46568139</v>
      </c>
      <c r="K436" s="240">
        <v>490</v>
      </c>
      <c r="L436" s="241">
        <v>486</v>
      </c>
      <c r="M436" s="236">
        <v>-515155</v>
      </c>
      <c r="N436" s="237">
        <v>409</v>
      </c>
      <c r="O436" s="238">
        <v>404</v>
      </c>
      <c r="P436" s="239">
        <v>9992521</v>
      </c>
      <c r="Q436" s="240">
        <v>384</v>
      </c>
      <c r="R436" s="241">
        <v>380</v>
      </c>
      <c r="S436" s="236">
        <v>30152861</v>
      </c>
      <c r="T436" s="237">
        <v>428</v>
      </c>
      <c r="U436" s="238">
        <v>427</v>
      </c>
      <c r="V436" s="239">
        <v>171852</v>
      </c>
      <c r="W436" s="240">
        <v>114</v>
      </c>
      <c r="X436" s="241">
        <v>113</v>
      </c>
      <c r="Y436" s="236">
        <v>27839</v>
      </c>
      <c r="Z436" s="237">
        <v>332</v>
      </c>
      <c r="AA436" s="238">
        <v>327</v>
      </c>
      <c r="AB436" s="239">
        <v>200</v>
      </c>
      <c r="AC436" s="242">
        <v>322</v>
      </c>
      <c r="AD436" s="234">
        <v>0</v>
      </c>
      <c r="AE436" s="243">
        <v>100</v>
      </c>
      <c r="AF436" s="244">
        <v>0</v>
      </c>
    </row>
    <row r="437" spans="1:32" s="3" customFormat="1" ht="18.75" customHeight="1">
      <c r="A437" s="45">
        <v>435</v>
      </c>
      <c r="B437" s="46">
        <v>300</v>
      </c>
      <c r="C437" s="47" t="s">
        <v>1004</v>
      </c>
      <c r="D437" s="48" t="s">
        <v>713</v>
      </c>
      <c r="E437" s="49" t="s">
        <v>3813</v>
      </c>
      <c r="F437" s="50">
        <v>430</v>
      </c>
      <c r="G437" s="51">
        <v>43004594</v>
      </c>
      <c r="H437" s="52">
        <v>390</v>
      </c>
      <c r="I437" s="53">
        <v>386</v>
      </c>
      <c r="J437" s="54">
        <v>51560952</v>
      </c>
      <c r="K437" s="55">
        <v>353</v>
      </c>
      <c r="L437" s="56">
        <v>350</v>
      </c>
      <c r="M437" s="51">
        <v>7506519</v>
      </c>
      <c r="N437" s="52">
        <v>397</v>
      </c>
      <c r="O437" s="53">
        <v>392</v>
      </c>
      <c r="P437" s="54">
        <v>10735882</v>
      </c>
      <c r="Q437" s="55">
        <v>310</v>
      </c>
      <c r="R437" s="56">
        <v>306</v>
      </c>
      <c r="S437" s="51">
        <v>39374292</v>
      </c>
      <c r="T437" s="52">
        <v>335</v>
      </c>
      <c r="U437" s="53">
        <v>334</v>
      </c>
      <c r="V437" s="54">
        <v>1102932</v>
      </c>
      <c r="W437" s="55">
        <v>322</v>
      </c>
      <c r="X437" s="56">
        <v>321</v>
      </c>
      <c r="Y437" s="51">
        <v>3778</v>
      </c>
      <c r="Z437" s="52">
        <v>306</v>
      </c>
      <c r="AA437" s="53">
        <v>301</v>
      </c>
      <c r="AB437" s="54">
        <v>234</v>
      </c>
      <c r="AC437" s="95">
        <v>311</v>
      </c>
      <c r="AD437" s="49">
        <v>0</v>
      </c>
      <c r="AE437" s="57">
        <v>100</v>
      </c>
      <c r="AF437" s="58">
        <v>0</v>
      </c>
    </row>
    <row r="438" spans="1:32" s="3" customFormat="1" ht="18.75" customHeight="1">
      <c r="A438" s="15">
        <v>436</v>
      </c>
      <c r="B438" s="16">
        <v>400</v>
      </c>
      <c r="C438" s="17" t="s">
        <v>1005</v>
      </c>
      <c r="D438" s="18" t="s">
        <v>1006</v>
      </c>
      <c r="E438" s="19" t="s">
        <v>3813</v>
      </c>
      <c r="F438" s="20">
        <v>431</v>
      </c>
      <c r="G438" s="21">
        <v>42987593</v>
      </c>
      <c r="H438" s="22">
        <v>128</v>
      </c>
      <c r="I438" s="23">
        <v>125</v>
      </c>
      <c r="J438" s="24">
        <v>82617984</v>
      </c>
      <c r="K438" s="25">
        <v>449</v>
      </c>
      <c r="L438" s="26">
        <v>446</v>
      </c>
      <c r="M438" s="21">
        <v>3412083</v>
      </c>
      <c r="N438" s="22">
        <v>389</v>
      </c>
      <c r="O438" s="23">
        <v>384</v>
      </c>
      <c r="P438" s="24">
        <v>11186044</v>
      </c>
      <c r="Q438" s="25">
        <v>257</v>
      </c>
      <c r="R438" s="26">
        <v>253</v>
      </c>
      <c r="S438" s="21">
        <v>47792426</v>
      </c>
      <c r="T438" s="22">
        <v>213</v>
      </c>
      <c r="U438" s="23">
        <v>213</v>
      </c>
      <c r="V438" s="24">
        <v>3205738</v>
      </c>
      <c r="W438" s="25">
        <v>147</v>
      </c>
      <c r="X438" s="26">
        <v>146</v>
      </c>
      <c r="Y438" s="21">
        <v>21143</v>
      </c>
      <c r="Z438" s="22">
        <v>479</v>
      </c>
      <c r="AA438" s="23">
        <v>474</v>
      </c>
      <c r="AB438" s="24">
        <v>48</v>
      </c>
      <c r="AC438" s="93">
        <v>311</v>
      </c>
      <c r="AD438" s="19">
        <v>0</v>
      </c>
      <c r="AE438" s="27">
        <v>100</v>
      </c>
      <c r="AF438" s="28">
        <v>0</v>
      </c>
    </row>
    <row r="439" spans="1:32" s="3" customFormat="1" ht="18.75" customHeight="1">
      <c r="A439" s="29">
        <v>437</v>
      </c>
      <c r="B439" s="30" t="s">
        <v>3813</v>
      </c>
      <c r="C439" s="31" t="s">
        <v>1007</v>
      </c>
      <c r="D439" s="32" t="s">
        <v>39</v>
      </c>
      <c r="E439" s="42" t="s">
        <v>3813</v>
      </c>
      <c r="F439" s="44">
        <v>432</v>
      </c>
      <c r="G439" s="35">
        <v>42971225</v>
      </c>
      <c r="H439" s="36">
        <v>467</v>
      </c>
      <c r="I439" s="37">
        <v>462</v>
      </c>
      <c r="J439" s="38">
        <v>42971225</v>
      </c>
      <c r="K439" s="39">
        <v>453</v>
      </c>
      <c r="L439" s="40">
        <v>450</v>
      </c>
      <c r="M439" s="35">
        <v>3194550</v>
      </c>
      <c r="N439" s="36">
        <v>451</v>
      </c>
      <c r="O439" s="37">
        <v>446</v>
      </c>
      <c r="P439" s="38">
        <v>6571730</v>
      </c>
      <c r="Q439" s="39">
        <v>476</v>
      </c>
      <c r="R439" s="40">
        <v>471</v>
      </c>
      <c r="S439" s="35">
        <v>18772800</v>
      </c>
      <c r="T439" s="36">
        <v>384</v>
      </c>
      <c r="U439" s="37">
        <v>383</v>
      </c>
      <c r="V439" s="38">
        <v>609289</v>
      </c>
      <c r="W439" s="39" t="s">
        <v>3813</v>
      </c>
      <c r="X439" s="40" t="s">
        <v>3813</v>
      </c>
      <c r="Y439" s="41" t="s">
        <v>3813</v>
      </c>
      <c r="Z439" s="36">
        <v>496</v>
      </c>
      <c r="AA439" s="37">
        <v>491</v>
      </c>
      <c r="AB439" s="38">
        <v>30</v>
      </c>
      <c r="AC439" s="94">
        <v>312</v>
      </c>
      <c r="AD439" s="42">
        <v>0</v>
      </c>
      <c r="AE439" s="34">
        <v>100</v>
      </c>
      <c r="AF439" s="43">
        <v>0</v>
      </c>
    </row>
    <row r="440" spans="1:32" s="3" customFormat="1" ht="18.75" customHeight="1">
      <c r="A440" s="230">
        <v>438</v>
      </c>
      <c r="B440" s="231">
        <v>408</v>
      </c>
      <c r="C440" s="232" t="s">
        <v>1008</v>
      </c>
      <c r="D440" s="233" t="s">
        <v>252</v>
      </c>
      <c r="E440" s="234" t="s">
        <v>3813</v>
      </c>
      <c r="F440" s="235">
        <v>433</v>
      </c>
      <c r="G440" s="236">
        <v>42766051</v>
      </c>
      <c r="H440" s="237">
        <v>456</v>
      </c>
      <c r="I440" s="238">
        <v>451</v>
      </c>
      <c r="J440" s="239">
        <v>44015984</v>
      </c>
      <c r="K440" s="240">
        <v>282</v>
      </c>
      <c r="L440" s="241">
        <v>279</v>
      </c>
      <c r="M440" s="236">
        <v>10422025</v>
      </c>
      <c r="N440" s="237">
        <v>313</v>
      </c>
      <c r="O440" s="238">
        <v>308</v>
      </c>
      <c r="P440" s="239">
        <v>15889508</v>
      </c>
      <c r="Q440" s="240">
        <v>336</v>
      </c>
      <c r="R440" s="241">
        <v>332</v>
      </c>
      <c r="S440" s="236">
        <v>37018578</v>
      </c>
      <c r="T440" s="237">
        <v>321</v>
      </c>
      <c r="U440" s="238">
        <v>320</v>
      </c>
      <c r="V440" s="239">
        <v>1293363</v>
      </c>
      <c r="W440" s="240">
        <v>274</v>
      </c>
      <c r="X440" s="241">
        <v>273</v>
      </c>
      <c r="Y440" s="236">
        <v>7776</v>
      </c>
      <c r="Z440" s="237">
        <v>235</v>
      </c>
      <c r="AA440" s="238">
        <v>231</v>
      </c>
      <c r="AB440" s="239">
        <v>305</v>
      </c>
      <c r="AC440" s="242">
        <v>356</v>
      </c>
      <c r="AD440" s="234">
        <v>0</v>
      </c>
      <c r="AE440" s="243">
        <v>100</v>
      </c>
      <c r="AF440" s="244">
        <v>0</v>
      </c>
    </row>
    <row r="441" spans="1:32" s="3" customFormat="1" ht="18.75" customHeight="1">
      <c r="A441" s="230">
        <v>439</v>
      </c>
      <c r="B441" s="231">
        <v>266</v>
      </c>
      <c r="C441" s="232" t="s">
        <v>1009</v>
      </c>
      <c r="D441" s="233" t="s">
        <v>252</v>
      </c>
      <c r="E441" s="234" t="s">
        <v>3813</v>
      </c>
      <c r="F441" s="235">
        <v>434</v>
      </c>
      <c r="G441" s="236">
        <v>42648816</v>
      </c>
      <c r="H441" s="237">
        <v>428</v>
      </c>
      <c r="I441" s="238">
        <v>423</v>
      </c>
      <c r="J441" s="239">
        <v>47186172</v>
      </c>
      <c r="K441" s="240">
        <v>415</v>
      </c>
      <c r="L441" s="241">
        <v>412</v>
      </c>
      <c r="M441" s="236">
        <v>5222293</v>
      </c>
      <c r="N441" s="237">
        <v>320</v>
      </c>
      <c r="O441" s="238">
        <v>315</v>
      </c>
      <c r="P441" s="239">
        <v>15285312</v>
      </c>
      <c r="Q441" s="240">
        <v>468</v>
      </c>
      <c r="R441" s="241">
        <v>463</v>
      </c>
      <c r="S441" s="236">
        <v>19832959</v>
      </c>
      <c r="T441" s="237">
        <v>267</v>
      </c>
      <c r="U441" s="238">
        <v>266</v>
      </c>
      <c r="V441" s="239">
        <v>2295534</v>
      </c>
      <c r="W441" s="240">
        <v>106</v>
      </c>
      <c r="X441" s="241">
        <v>105</v>
      </c>
      <c r="Y441" s="236">
        <v>29476</v>
      </c>
      <c r="Z441" s="237">
        <v>379</v>
      </c>
      <c r="AA441" s="238">
        <v>374</v>
      </c>
      <c r="AB441" s="239">
        <v>150</v>
      </c>
      <c r="AC441" s="242">
        <v>322</v>
      </c>
      <c r="AD441" s="234">
        <v>0</v>
      </c>
      <c r="AE441" s="243">
        <v>100</v>
      </c>
      <c r="AF441" s="244">
        <v>0</v>
      </c>
    </row>
    <row r="442" spans="1:32" s="3" customFormat="1" ht="18.75" customHeight="1">
      <c r="A442" s="45">
        <v>440</v>
      </c>
      <c r="B442" s="46">
        <v>395</v>
      </c>
      <c r="C442" s="47" t="s">
        <v>1010</v>
      </c>
      <c r="D442" s="48" t="s">
        <v>3782</v>
      </c>
      <c r="E442" s="49" t="s">
        <v>3813</v>
      </c>
      <c r="F442" s="50">
        <v>435</v>
      </c>
      <c r="G442" s="51">
        <v>42616420</v>
      </c>
      <c r="H442" s="52">
        <v>129</v>
      </c>
      <c r="I442" s="53">
        <v>126</v>
      </c>
      <c r="J442" s="54">
        <v>82572611</v>
      </c>
      <c r="K442" s="55">
        <v>336</v>
      </c>
      <c r="L442" s="56">
        <v>333</v>
      </c>
      <c r="M442" s="51">
        <v>8056079</v>
      </c>
      <c r="N442" s="52">
        <v>159</v>
      </c>
      <c r="O442" s="53">
        <v>155</v>
      </c>
      <c r="P442" s="54">
        <v>32085113</v>
      </c>
      <c r="Q442" s="55">
        <v>297</v>
      </c>
      <c r="R442" s="56">
        <v>293</v>
      </c>
      <c r="S442" s="51">
        <v>41639991</v>
      </c>
      <c r="T442" s="52">
        <v>420</v>
      </c>
      <c r="U442" s="53">
        <v>419</v>
      </c>
      <c r="V442" s="54">
        <v>240045</v>
      </c>
      <c r="W442" s="55" t="s">
        <v>3813</v>
      </c>
      <c r="X442" s="56" t="s">
        <v>3813</v>
      </c>
      <c r="Y442" s="62" t="s">
        <v>3813</v>
      </c>
      <c r="Z442" s="52">
        <v>499</v>
      </c>
      <c r="AA442" s="53">
        <v>494</v>
      </c>
      <c r="AB442" s="54">
        <v>23</v>
      </c>
      <c r="AC442" s="95">
        <v>400</v>
      </c>
      <c r="AD442" s="49">
        <v>0</v>
      </c>
      <c r="AE442" s="57">
        <v>100</v>
      </c>
      <c r="AF442" s="58">
        <v>0</v>
      </c>
    </row>
    <row r="443" spans="1:32" s="3" customFormat="1" ht="18.75" customHeight="1">
      <c r="A443" s="15">
        <v>441</v>
      </c>
      <c r="B443" s="16">
        <v>283</v>
      </c>
      <c r="C443" s="17" t="s">
        <v>1011</v>
      </c>
      <c r="D443" s="18" t="s">
        <v>3784</v>
      </c>
      <c r="E443" s="19" t="s">
        <v>3813</v>
      </c>
      <c r="F443" s="20">
        <v>436</v>
      </c>
      <c r="G443" s="21">
        <v>42564949</v>
      </c>
      <c r="H443" s="22">
        <v>471</v>
      </c>
      <c r="I443" s="23">
        <v>466</v>
      </c>
      <c r="J443" s="24">
        <v>42564949</v>
      </c>
      <c r="K443" s="25" t="s">
        <v>3813</v>
      </c>
      <c r="L443" s="26" t="s">
        <v>3813</v>
      </c>
      <c r="M443" s="61" t="s">
        <v>3813</v>
      </c>
      <c r="N443" s="22" t="s">
        <v>3813</v>
      </c>
      <c r="O443" s="23" t="s">
        <v>3813</v>
      </c>
      <c r="P443" s="66" t="s">
        <v>3813</v>
      </c>
      <c r="Q443" s="25" t="s">
        <v>3813</v>
      </c>
      <c r="R443" s="26" t="s">
        <v>3813</v>
      </c>
      <c r="S443" s="61" t="s">
        <v>3813</v>
      </c>
      <c r="T443" s="22" t="s">
        <v>3813</v>
      </c>
      <c r="U443" s="23" t="s">
        <v>3813</v>
      </c>
      <c r="V443" s="66" t="s">
        <v>3813</v>
      </c>
      <c r="W443" s="25" t="s">
        <v>3813</v>
      </c>
      <c r="X443" s="26" t="s">
        <v>3813</v>
      </c>
      <c r="Y443" s="61" t="s">
        <v>3813</v>
      </c>
      <c r="Z443" s="22" t="s">
        <v>3813</v>
      </c>
      <c r="AA443" s="23" t="s">
        <v>3813</v>
      </c>
      <c r="AB443" s="66" t="s">
        <v>3813</v>
      </c>
      <c r="AC443" s="93">
        <v>352</v>
      </c>
      <c r="AD443" s="19">
        <v>0</v>
      </c>
      <c r="AE443" s="27">
        <v>0</v>
      </c>
      <c r="AF443" s="28">
        <v>100</v>
      </c>
    </row>
    <row r="444" spans="1:32" s="3" customFormat="1" ht="18.75" customHeight="1">
      <c r="A444" s="29">
        <v>442</v>
      </c>
      <c r="B444" s="30">
        <v>389</v>
      </c>
      <c r="C444" s="31" t="s">
        <v>1012</v>
      </c>
      <c r="D444" s="32" t="s">
        <v>2208</v>
      </c>
      <c r="E444" s="42" t="s">
        <v>3813</v>
      </c>
      <c r="F444" s="44">
        <v>437</v>
      </c>
      <c r="G444" s="35">
        <v>42552127</v>
      </c>
      <c r="H444" s="36">
        <v>472</v>
      </c>
      <c r="I444" s="37">
        <v>467</v>
      </c>
      <c r="J444" s="38">
        <v>42552127</v>
      </c>
      <c r="K444" s="39">
        <v>344</v>
      </c>
      <c r="L444" s="40">
        <v>341</v>
      </c>
      <c r="M444" s="35">
        <v>7819482</v>
      </c>
      <c r="N444" s="36">
        <v>315</v>
      </c>
      <c r="O444" s="37">
        <v>310</v>
      </c>
      <c r="P444" s="38">
        <v>15689385</v>
      </c>
      <c r="Q444" s="39">
        <v>317</v>
      </c>
      <c r="R444" s="40">
        <v>313</v>
      </c>
      <c r="S444" s="35">
        <v>38697717</v>
      </c>
      <c r="T444" s="36">
        <v>178</v>
      </c>
      <c r="U444" s="37">
        <v>178</v>
      </c>
      <c r="V444" s="38">
        <v>3986562</v>
      </c>
      <c r="W444" s="39">
        <v>267</v>
      </c>
      <c r="X444" s="40">
        <v>266</v>
      </c>
      <c r="Y444" s="35">
        <v>8321</v>
      </c>
      <c r="Z444" s="36">
        <v>392</v>
      </c>
      <c r="AA444" s="37">
        <v>387</v>
      </c>
      <c r="AB444" s="38">
        <v>140</v>
      </c>
      <c r="AC444" s="94">
        <v>321</v>
      </c>
      <c r="AD444" s="42">
        <v>0</v>
      </c>
      <c r="AE444" s="34">
        <v>100</v>
      </c>
      <c r="AF444" s="43">
        <v>0</v>
      </c>
    </row>
    <row r="445" spans="1:32" s="3" customFormat="1" ht="18.75" customHeight="1">
      <c r="A445" s="230">
        <v>443</v>
      </c>
      <c r="B445" s="231">
        <v>489</v>
      </c>
      <c r="C445" s="232" t="s">
        <v>1013</v>
      </c>
      <c r="D445" s="233" t="s">
        <v>252</v>
      </c>
      <c r="E445" s="234" t="s">
        <v>3813</v>
      </c>
      <c r="F445" s="235">
        <v>438</v>
      </c>
      <c r="G445" s="236">
        <v>42413359</v>
      </c>
      <c r="H445" s="237">
        <v>436</v>
      </c>
      <c r="I445" s="238">
        <v>431</v>
      </c>
      <c r="J445" s="239">
        <v>46251188</v>
      </c>
      <c r="K445" s="240">
        <v>320</v>
      </c>
      <c r="L445" s="241">
        <v>317</v>
      </c>
      <c r="M445" s="236">
        <v>9014452</v>
      </c>
      <c r="N445" s="237">
        <v>331</v>
      </c>
      <c r="O445" s="238">
        <v>326</v>
      </c>
      <c r="P445" s="239">
        <v>14891915</v>
      </c>
      <c r="Q445" s="240">
        <v>455</v>
      </c>
      <c r="R445" s="241">
        <v>450</v>
      </c>
      <c r="S445" s="236">
        <v>21836347</v>
      </c>
      <c r="T445" s="237">
        <v>144</v>
      </c>
      <c r="U445" s="238">
        <v>144</v>
      </c>
      <c r="V445" s="239">
        <v>4918735</v>
      </c>
      <c r="W445" s="240">
        <v>72</v>
      </c>
      <c r="X445" s="241">
        <v>71</v>
      </c>
      <c r="Y445" s="236">
        <v>36232</v>
      </c>
      <c r="Z445" s="237">
        <v>389</v>
      </c>
      <c r="AA445" s="238">
        <v>384</v>
      </c>
      <c r="AB445" s="239">
        <v>143</v>
      </c>
      <c r="AC445" s="242">
        <v>382</v>
      </c>
      <c r="AD445" s="234">
        <v>0</v>
      </c>
      <c r="AE445" s="243">
        <v>50</v>
      </c>
      <c r="AF445" s="244">
        <v>50</v>
      </c>
    </row>
    <row r="446" spans="1:32" s="3" customFormat="1" ht="18.75" customHeight="1">
      <c r="A446" s="230">
        <v>444</v>
      </c>
      <c r="B446" s="231" t="s">
        <v>3813</v>
      </c>
      <c r="C446" s="232" t="s">
        <v>1014</v>
      </c>
      <c r="D446" s="233" t="s">
        <v>252</v>
      </c>
      <c r="E446" s="234" t="s">
        <v>3813</v>
      </c>
      <c r="F446" s="235">
        <v>439</v>
      </c>
      <c r="G446" s="236">
        <v>42401973</v>
      </c>
      <c r="H446" s="237">
        <v>445</v>
      </c>
      <c r="I446" s="238">
        <v>440</v>
      </c>
      <c r="J446" s="239">
        <v>45353804</v>
      </c>
      <c r="K446" s="240">
        <v>479</v>
      </c>
      <c r="L446" s="241">
        <v>475</v>
      </c>
      <c r="M446" s="236">
        <v>1346562</v>
      </c>
      <c r="N446" s="237">
        <v>224</v>
      </c>
      <c r="O446" s="238">
        <v>220</v>
      </c>
      <c r="P446" s="239">
        <v>23537406</v>
      </c>
      <c r="Q446" s="240">
        <v>122</v>
      </c>
      <c r="R446" s="241">
        <v>120</v>
      </c>
      <c r="S446" s="236">
        <v>78306514</v>
      </c>
      <c r="T446" s="237">
        <v>464</v>
      </c>
      <c r="U446" s="238">
        <v>462</v>
      </c>
      <c r="V446" s="239">
        <v>-1312811</v>
      </c>
      <c r="W446" s="240">
        <v>411</v>
      </c>
      <c r="X446" s="241">
        <v>410</v>
      </c>
      <c r="Y446" s="236">
        <v>182</v>
      </c>
      <c r="Z446" s="237">
        <v>145</v>
      </c>
      <c r="AA446" s="238">
        <v>143</v>
      </c>
      <c r="AB446" s="239">
        <v>438</v>
      </c>
      <c r="AC446" s="242">
        <v>311</v>
      </c>
      <c r="AD446" s="234">
        <v>0</v>
      </c>
      <c r="AE446" s="243">
        <v>100</v>
      </c>
      <c r="AF446" s="244">
        <v>0</v>
      </c>
    </row>
    <row r="447" spans="1:32" s="3" customFormat="1" ht="18.75" customHeight="1">
      <c r="A447" s="245">
        <v>445</v>
      </c>
      <c r="B447" s="246" t="s">
        <v>3813</v>
      </c>
      <c r="C447" s="270" t="s">
        <v>3813</v>
      </c>
      <c r="D447" s="248" t="s">
        <v>252</v>
      </c>
      <c r="E447" s="249" t="s">
        <v>3813</v>
      </c>
      <c r="F447" s="250">
        <v>440</v>
      </c>
      <c r="G447" s="257" t="s">
        <v>3813</v>
      </c>
      <c r="H447" s="252">
        <v>419</v>
      </c>
      <c r="I447" s="253">
        <v>414</v>
      </c>
      <c r="J447" s="271" t="s">
        <v>3813</v>
      </c>
      <c r="K447" s="255">
        <v>438</v>
      </c>
      <c r="L447" s="256">
        <v>435</v>
      </c>
      <c r="M447" s="257" t="s">
        <v>3813</v>
      </c>
      <c r="N447" s="252">
        <v>379</v>
      </c>
      <c r="O447" s="253">
        <v>374</v>
      </c>
      <c r="P447" s="271" t="s">
        <v>3813</v>
      </c>
      <c r="Q447" s="255">
        <v>281</v>
      </c>
      <c r="R447" s="256">
        <v>277</v>
      </c>
      <c r="S447" s="257" t="s">
        <v>3813</v>
      </c>
      <c r="T447" s="252">
        <v>446</v>
      </c>
      <c r="U447" s="253">
        <v>444</v>
      </c>
      <c r="V447" s="271" t="s">
        <v>3813</v>
      </c>
      <c r="W447" s="255">
        <v>230</v>
      </c>
      <c r="X447" s="256">
        <v>229</v>
      </c>
      <c r="Y447" s="257" t="s">
        <v>3813</v>
      </c>
      <c r="Z447" s="252">
        <v>453</v>
      </c>
      <c r="AA447" s="253">
        <v>448</v>
      </c>
      <c r="AB447" s="271" t="s">
        <v>3813</v>
      </c>
      <c r="AC447" s="258">
        <v>356</v>
      </c>
      <c r="AD447" s="249">
        <v>0</v>
      </c>
      <c r="AE447" s="259">
        <v>100</v>
      </c>
      <c r="AF447" s="260">
        <v>0</v>
      </c>
    </row>
    <row r="448" spans="1:32" s="3" customFormat="1" ht="18.75" customHeight="1">
      <c r="A448" s="15">
        <v>446</v>
      </c>
      <c r="B448" s="16" t="s">
        <v>3813</v>
      </c>
      <c r="C448" s="17" t="s">
        <v>1015</v>
      </c>
      <c r="D448" s="18" t="s">
        <v>1055</v>
      </c>
      <c r="E448" s="19" t="s">
        <v>3813</v>
      </c>
      <c r="F448" s="20">
        <v>441</v>
      </c>
      <c r="G448" s="21">
        <v>42305655</v>
      </c>
      <c r="H448" s="22">
        <v>465</v>
      </c>
      <c r="I448" s="23">
        <v>460</v>
      </c>
      <c r="J448" s="24">
        <v>43334065</v>
      </c>
      <c r="K448" s="25">
        <v>176</v>
      </c>
      <c r="L448" s="26">
        <v>173</v>
      </c>
      <c r="M448" s="21">
        <v>15328188</v>
      </c>
      <c r="N448" s="22">
        <v>377</v>
      </c>
      <c r="O448" s="23">
        <v>372</v>
      </c>
      <c r="P448" s="24">
        <v>11774483</v>
      </c>
      <c r="Q448" s="25">
        <v>482</v>
      </c>
      <c r="R448" s="26">
        <v>477</v>
      </c>
      <c r="S448" s="21">
        <v>17988955</v>
      </c>
      <c r="T448" s="22">
        <v>271</v>
      </c>
      <c r="U448" s="23">
        <v>270</v>
      </c>
      <c r="V448" s="24">
        <v>2205891</v>
      </c>
      <c r="W448" s="25">
        <v>370</v>
      </c>
      <c r="X448" s="26">
        <v>369</v>
      </c>
      <c r="Y448" s="21">
        <v>1250</v>
      </c>
      <c r="Z448" s="22">
        <v>144</v>
      </c>
      <c r="AA448" s="23">
        <v>142</v>
      </c>
      <c r="AB448" s="24">
        <v>440</v>
      </c>
      <c r="AC448" s="93">
        <v>356</v>
      </c>
      <c r="AD448" s="19">
        <v>0</v>
      </c>
      <c r="AE448" s="27">
        <v>100</v>
      </c>
      <c r="AF448" s="28">
        <v>0</v>
      </c>
    </row>
    <row r="449" spans="1:32" s="3" customFormat="1" ht="18.75" customHeight="1">
      <c r="A449" s="230">
        <v>447</v>
      </c>
      <c r="B449" s="231" t="s">
        <v>3813</v>
      </c>
      <c r="C449" s="232" t="s">
        <v>1016</v>
      </c>
      <c r="D449" s="233" t="s">
        <v>252</v>
      </c>
      <c r="E449" s="234" t="s">
        <v>3813</v>
      </c>
      <c r="F449" s="235">
        <v>442</v>
      </c>
      <c r="G449" s="236">
        <v>42259968</v>
      </c>
      <c r="H449" s="237">
        <v>369</v>
      </c>
      <c r="I449" s="238">
        <v>365</v>
      </c>
      <c r="J449" s="239">
        <v>53681385</v>
      </c>
      <c r="K449" s="240">
        <v>52</v>
      </c>
      <c r="L449" s="241">
        <v>52</v>
      </c>
      <c r="M449" s="236">
        <v>25694720</v>
      </c>
      <c r="N449" s="237">
        <v>163</v>
      </c>
      <c r="O449" s="238">
        <v>159</v>
      </c>
      <c r="P449" s="239">
        <v>31699447</v>
      </c>
      <c r="Q449" s="240">
        <v>252</v>
      </c>
      <c r="R449" s="241">
        <v>248</v>
      </c>
      <c r="S449" s="236">
        <v>48100061</v>
      </c>
      <c r="T449" s="237">
        <v>62</v>
      </c>
      <c r="U449" s="238">
        <v>62</v>
      </c>
      <c r="V449" s="239">
        <v>9331534</v>
      </c>
      <c r="W449" s="240" t="s">
        <v>3813</v>
      </c>
      <c r="X449" s="241" t="s">
        <v>3813</v>
      </c>
      <c r="Y449" s="263" t="s">
        <v>3813</v>
      </c>
      <c r="Z449" s="237">
        <v>92</v>
      </c>
      <c r="AA449" s="238">
        <v>90</v>
      </c>
      <c r="AB449" s="239">
        <v>604</v>
      </c>
      <c r="AC449" s="242">
        <v>311</v>
      </c>
      <c r="AD449" s="234">
        <v>0</v>
      </c>
      <c r="AE449" s="243">
        <v>100</v>
      </c>
      <c r="AF449" s="244">
        <v>0</v>
      </c>
    </row>
    <row r="450" spans="1:32" s="3" customFormat="1" ht="18.75" customHeight="1">
      <c r="A450" s="29">
        <v>448</v>
      </c>
      <c r="B450" s="30">
        <v>343</v>
      </c>
      <c r="C450" s="31" t="s">
        <v>1017</v>
      </c>
      <c r="D450" s="32" t="s">
        <v>3782</v>
      </c>
      <c r="E450" s="42" t="s">
        <v>3813</v>
      </c>
      <c r="F450" s="44">
        <v>443</v>
      </c>
      <c r="G450" s="35">
        <v>42256237</v>
      </c>
      <c r="H450" s="36">
        <v>446</v>
      </c>
      <c r="I450" s="37">
        <v>441</v>
      </c>
      <c r="J450" s="38">
        <v>45335514</v>
      </c>
      <c r="K450" s="39">
        <v>268</v>
      </c>
      <c r="L450" s="40">
        <v>265</v>
      </c>
      <c r="M450" s="35">
        <v>11005753</v>
      </c>
      <c r="N450" s="36">
        <v>479</v>
      </c>
      <c r="O450" s="37">
        <v>474</v>
      </c>
      <c r="P450" s="38">
        <v>3929613</v>
      </c>
      <c r="Q450" s="39">
        <v>408</v>
      </c>
      <c r="R450" s="40">
        <v>404</v>
      </c>
      <c r="S450" s="35">
        <v>27670167</v>
      </c>
      <c r="T450" s="36">
        <v>343</v>
      </c>
      <c r="U450" s="37">
        <v>342</v>
      </c>
      <c r="V450" s="38">
        <v>1040807</v>
      </c>
      <c r="W450" s="39">
        <v>346</v>
      </c>
      <c r="X450" s="40">
        <v>345</v>
      </c>
      <c r="Y450" s="35">
        <v>2202</v>
      </c>
      <c r="Z450" s="36">
        <v>319</v>
      </c>
      <c r="AA450" s="37">
        <v>314</v>
      </c>
      <c r="AB450" s="38">
        <v>213</v>
      </c>
      <c r="AC450" s="94">
        <v>382</v>
      </c>
      <c r="AD450" s="42">
        <v>0</v>
      </c>
      <c r="AE450" s="34">
        <v>100</v>
      </c>
      <c r="AF450" s="43">
        <v>0</v>
      </c>
    </row>
    <row r="451" spans="1:32" s="3" customFormat="1" ht="18.75" customHeight="1">
      <c r="A451" s="230">
        <v>449</v>
      </c>
      <c r="B451" s="231" t="s">
        <v>3813</v>
      </c>
      <c r="C451" s="232" t="s">
        <v>1018</v>
      </c>
      <c r="D451" s="233" t="s">
        <v>252</v>
      </c>
      <c r="E451" s="234" t="s">
        <v>3813</v>
      </c>
      <c r="F451" s="235">
        <v>444</v>
      </c>
      <c r="G451" s="236">
        <v>42215143</v>
      </c>
      <c r="H451" s="237">
        <v>452</v>
      </c>
      <c r="I451" s="238">
        <v>447</v>
      </c>
      <c r="J451" s="239">
        <v>44704407</v>
      </c>
      <c r="K451" s="240">
        <v>370</v>
      </c>
      <c r="L451" s="241">
        <v>367</v>
      </c>
      <c r="M451" s="236">
        <v>7087078</v>
      </c>
      <c r="N451" s="237">
        <v>445</v>
      </c>
      <c r="O451" s="238">
        <v>440</v>
      </c>
      <c r="P451" s="239">
        <v>7233612</v>
      </c>
      <c r="Q451" s="240">
        <v>248</v>
      </c>
      <c r="R451" s="241">
        <v>244</v>
      </c>
      <c r="S451" s="236">
        <v>48417892</v>
      </c>
      <c r="T451" s="237">
        <v>298</v>
      </c>
      <c r="U451" s="238">
        <v>297</v>
      </c>
      <c r="V451" s="239">
        <v>1650260</v>
      </c>
      <c r="W451" s="240">
        <v>291</v>
      </c>
      <c r="X451" s="241">
        <v>290</v>
      </c>
      <c r="Y451" s="236">
        <v>6631</v>
      </c>
      <c r="Z451" s="237">
        <v>439</v>
      </c>
      <c r="AA451" s="238">
        <v>434</v>
      </c>
      <c r="AB451" s="239">
        <v>90</v>
      </c>
      <c r="AC451" s="242">
        <v>372</v>
      </c>
      <c r="AD451" s="234">
        <v>0</v>
      </c>
      <c r="AE451" s="243">
        <v>100</v>
      </c>
      <c r="AF451" s="244">
        <v>0</v>
      </c>
    </row>
    <row r="452" spans="1:32" s="3" customFormat="1" ht="18.75" customHeight="1">
      <c r="A452" s="45">
        <v>450</v>
      </c>
      <c r="B452" s="46">
        <v>313</v>
      </c>
      <c r="C452" s="47" t="s">
        <v>593</v>
      </c>
      <c r="D452" s="48" t="s">
        <v>9</v>
      </c>
      <c r="E452" s="49" t="s">
        <v>3813</v>
      </c>
      <c r="F452" s="50">
        <v>445</v>
      </c>
      <c r="G452" s="51">
        <v>42175662</v>
      </c>
      <c r="H452" s="52">
        <v>1</v>
      </c>
      <c r="I452" s="53">
        <v>1</v>
      </c>
      <c r="J452" s="54">
        <v>291494422</v>
      </c>
      <c r="K452" s="55">
        <v>310</v>
      </c>
      <c r="L452" s="56">
        <v>307</v>
      </c>
      <c r="M452" s="51">
        <v>9309156</v>
      </c>
      <c r="N452" s="52">
        <v>1</v>
      </c>
      <c r="O452" s="53">
        <v>1</v>
      </c>
      <c r="P452" s="54">
        <v>263141142</v>
      </c>
      <c r="Q452" s="55">
        <v>1</v>
      </c>
      <c r="R452" s="56">
        <v>1</v>
      </c>
      <c r="S452" s="51">
        <v>552959505</v>
      </c>
      <c r="T452" s="52">
        <v>494</v>
      </c>
      <c r="U452" s="53">
        <v>492</v>
      </c>
      <c r="V452" s="54">
        <v>-20909235</v>
      </c>
      <c r="W452" s="55">
        <v>14</v>
      </c>
      <c r="X452" s="56">
        <v>14</v>
      </c>
      <c r="Y452" s="51">
        <v>59268</v>
      </c>
      <c r="Z452" s="52">
        <v>85</v>
      </c>
      <c r="AA452" s="53">
        <v>83</v>
      </c>
      <c r="AB452" s="54">
        <v>620</v>
      </c>
      <c r="AC452" s="95">
        <v>369</v>
      </c>
      <c r="AD452" s="49">
        <v>0</v>
      </c>
      <c r="AE452" s="57">
        <v>100</v>
      </c>
      <c r="AF452" s="58">
        <v>0</v>
      </c>
    </row>
    <row r="453" spans="1:32" s="3" customFormat="1" ht="18.75" customHeight="1">
      <c r="A453" s="215">
        <v>451</v>
      </c>
      <c r="B453" s="216" t="s">
        <v>3813</v>
      </c>
      <c r="C453" s="217" t="s">
        <v>594</v>
      </c>
      <c r="D453" s="218" t="s">
        <v>252</v>
      </c>
      <c r="E453" s="219" t="s">
        <v>3813</v>
      </c>
      <c r="F453" s="220">
        <v>446</v>
      </c>
      <c r="G453" s="221">
        <v>42165066</v>
      </c>
      <c r="H453" s="222">
        <v>435</v>
      </c>
      <c r="I453" s="223">
        <v>430</v>
      </c>
      <c r="J453" s="224">
        <v>46266446</v>
      </c>
      <c r="K453" s="225">
        <v>213</v>
      </c>
      <c r="L453" s="226">
        <v>210</v>
      </c>
      <c r="M453" s="221">
        <v>13392329</v>
      </c>
      <c r="N453" s="222">
        <v>384</v>
      </c>
      <c r="O453" s="223">
        <v>379</v>
      </c>
      <c r="P453" s="224">
        <v>11422421</v>
      </c>
      <c r="Q453" s="225">
        <v>487</v>
      </c>
      <c r="R453" s="226">
        <v>482</v>
      </c>
      <c r="S453" s="221">
        <v>16409011</v>
      </c>
      <c r="T453" s="222">
        <v>111</v>
      </c>
      <c r="U453" s="223">
        <v>111</v>
      </c>
      <c r="V453" s="224">
        <v>6062128</v>
      </c>
      <c r="W453" s="225">
        <v>241</v>
      </c>
      <c r="X453" s="226">
        <v>240</v>
      </c>
      <c r="Y453" s="221">
        <v>10427</v>
      </c>
      <c r="Z453" s="222">
        <v>335</v>
      </c>
      <c r="AA453" s="223">
        <v>330</v>
      </c>
      <c r="AB453" s="224">
        <v>198</v>
      </c>
      <c r="AC453" s="227">
        <v>381</v>
      </c>
      <c r="AD453" s="219">
        <v>0</v>
      </c>
      <c r="AE453" s="228">
        <v>100</v>
      </c>
      <c r="AF453" s="229">
        <v>0</v>
      </c>
    </row>
    <row r="454" spans="1:32" s="3" customFormat="1" ht="18.75" customHeight="1">
      <c r="A454" s="230">
        <v>452</v>
      </c>
      <c r="B454" s="231">
        <v>466</v>
      </c>
      <c r="C454" s="232" t="s">
        <v>595</v>
      </c>
      <c r="D454" s="233" t="s">
        <v>252</v>
      </c>
      <c r="E454" s="234" t="s">
        <v>3813</v>
      </c>
      <c r="F454" s="235">
        <v>447</v>
      </c>
      <c r="G454" s="236">
        <v>42093615</v>
      </c>
      <c r="H454" s="237">
        <v>240</v>
      </c>
      <c r="I454" s="238">
        <v>237</v>
      </c>
      <c r="J454" s="239">
        <v>67350136</v>
      </c>
      <c r="K454" s="240">
        <v>27</v>
      </c>
      <c r="L454" s="241">
        <v>27</v>
      </c>
      <c r="M454" s="236">
        <v>30397459</v>
      </c>
      <c r="N454" s="237">
        <v>137</v>
      </c>
      <c r="O454" s="238">
        <v>134</v>
      </c>
      <c r="P454" s="239">
        <v>35405676</v>
      </c>
      <c r="Q454" s="240">
        <v>254</v>
      </c>
      <c r="R454" s="241">
        <v>250</v>
      </c>
      <c r="S454" s="236">
        <v>47992644</v>
      </c>
      <c r="T454" s="237">
        <v>57</v>
      </c>
      <c r="U454" s="238">
        <v>57</v>
      </c>
      <c r="V454" s="239">
        <v>9767619</v>
      </c>
      <c r="W454" s="240">
        <v>318</v>
      </c>
      <c r="X454" s="241">
        <v>317</v>
      </c>
      <c r="Y454" s="236">
        <v>4134</v>
      </c>
      <c r="Z454" s="237">
        <v>310</v>
      </c>
      <c r="AA454" s="238">
        <v>305</v>
      </c>
      <c r="AB454" s="239">
        <v>228</v>
      </c>
      <c r="AC454" s="242">
        <v>390</v>
      </c>
      <c r="AD454" s="234">
        <v>0</v>
      </c>
      <c r="AE454" s="243">
        <v>84.6</v>
      </c>
      <c r="AF454" s="244">
        <v>15.4</v>
      </c>
    </row>
    <row r="455" spans="1:32" s="3" customFormat="1" ht="18.75" customHeight="1">
      <c r="A455" s="230">
        <v>453</v>
      </c>
      <c r="B455" s="231" t="s">
        <v>3813</v>
      </c>
      <c r="C455" s="232" t="s">
        <v>596</v>
      </c>
      <c r="D455" s="233" t="s">
        <v>252</v>
      </c>
      <c r="E455" s="234" t="s">
        <v>3813</v>
      </c>
      <c r="F455" s="235">
        <v>448</v>
      </c>
      <c r="G455" s="236">
        <v>42088590</v>
      </c>
      <c r="H455" s="237">
        <v>468</v>
      </c>
      <c r="I455" s="238">
        <v>463</v>
      </c>
      <c r="J455" s="239">
        <v>42949730</v>
      </c>
      <c r="K455" s="240">
        <v>429</v>
      </c>
      <c r="L455" s="241">
        <v>426</v>
      </c>
      <c r="M455" s="236">
        <v>4471727</v>
      </c>
      <c r="N455" s="237">
        <v>349</v>
      </c>
      <c r="O455" s="238">
        <v>344</v>
      </c>
      <c r="P455" s="239">
        <v>13739353</v>
      </c>
      <c r="Q455" s="240">
        <v>440</v>
      </c>
      <c r="R455" s="241">
        <v>435</v>
      </c>
      <c r="S455" s="236">
        <v>24424350</v>
      </c>
      <c r="T455" s="237">
        <v>398</v>
      </c>
      <c r="U455" s="238">
        <v>397</v>
      </c>
      <c r="V455" s="239">
        <v>493242</v>
      </c>
      <c r="W455" s="240">
        <v>73</v>
      </c>
      <c r="X455" s="241">
        <v>72</v>
      </c>
      <c r="Y455" s="236">
        <v>36202</v>
      </c>
      <c r="Z455" s="237">
        <v>174</v>
      </c>
      <c r="AA455" s="238">
        <v>172</v>
      </c>
      <c r="AB455" s="239">
        <v>395</v>
      </c>
      <c r="AC455" s="242">
        <v>322</v>
      </c>
      <c r="AD455" s="234">
        <v>0</v>
      </c>
      <c r="AE455" s="243">
        <v>100</v>
      </c>
      <c r="AF455" s="244">
        <v>0</v>
      </c>
    </row>
    <row r="456" spans="1:32" s="3" customFormat="1" ht="18.75" customHeight="1">
      <c r="A456" s="29">
        <v>454</v>
      </c>
      <c r="B456" s="30" t="s">
        <v>3813</v>
      </c>
      <c r="C456" s="31" t="s">
        <v>597</v>
      </c>
      <c r="D456" s="32" t="s">
        <v>3782</v>
      </c>
      <c r="E456" s="42" t="s">
        <v>3813</v>
      </c>
      <c r="F456" s="44">
        <v>449</v>
      </c>
      <c r="G456" s="35">
        <v>42047985</v>
      </c>
      <c r="H456" s="36">
        <v>469</v>
      </c>
      <c r="I456" s="37">
        <v>464</v>
      </c>
      <c r="J456" s="38">
        <v>42927630</v>
      </c>
      <c r="K456" s="39">
        <v>343</v>
      </c>
      <c r="L456" s="40">
        <v>340</v>
      </c>
      <c r="M456" s="35">
        <v>7826036</v>
      </c>
      <c r="N456" s="36">
        <v>356</v>
      </c>
      <c r="O456" s="37">
        <v>351</v>
      </c>
      <c r="P456" s="38">
        <v>13398246</v>
      </c>
      <c r="Q456" s="39">
        <v>419</v>
      </c>
      <c r="R456" s="40">
        <v>415</v>
      </c>
      <c r="S456" s="35">
        <v>26276555</v>
      </c>
      <c r="T456" s="36">
        <v>236</v>
      </c>
      <c r="U456" s="37">
        <v>235</v>
      </c>
      <c r="V456" s="38">
        <v>2807730</v>
      </c>
      <c r="W456" s="39">
        <v>344</v>
      </c>
      <c r="X456" s="40">
        <v>343</v>
      </c>
      <c r="Y456" s="35">
        <v>2401</v>
      </c>
      <c r="Z456" s="36">
        <v>378</v>
      </c>
      <c r="AA456" s="37">
        <v>373</v>
      </c>
      <c r="AB456" s="38">
        <v>155</v>
      </c>
      <c r="AC456" s="94">
        <v>311</v>
      </c>
      <c r="AD456" s="42">
        <v>0</v>
      </c>
      <c r="AE456" s="34">
        <v>100</v>
      </c>
      <c r="AF456" s="43">
        <v>0</v>
      </c>
    </row>
    <row r="457" spans="1:32" s="3" customFormat="1" ht="18.75" customHeight="1">
      <c r="A457" s="45">
        <v>455</v>
      </c>
      <c r="B457" s="46" t="s">
        <v>3813</v>
      </c>
      <c r="C457" s="47" t="s">
        <v>598</v>
      </c>
      <c r="D457" s="48" t="s">
        <v>2955</v>
      </c>
      <c r="E457" s="65" t="s">
        <v>3813</v>
      </c>
      <c r="F457" s="57">
        <v>450</v>
      </c>
      <c r="G457" s="51">
        <v>42026497</v>
      </c>
      <c r="H457" s="52">
        <v>476</v>
      </c>
      <c r="I457" s="53">
        <v>471</v>
      </c>
      <c r="J457" s="54">
        <v>42101432</v>
      </c>
      <c r="K457" s="55">
        <v>419</v>
      </c>
      <c r="L457" s="56">
        <v>416</v>
      </c>
      <c r="M457" s="51">
        <v>5116312</v>
      </c>
      <c r="N457" s="52">
        <v>488</v>
      </c>
      <c r="O457" s="53">
        <v>483</v>
      </c>
      <c r="P457" s="54">
        <v>2119962</v>
      </c>
      <c r="Q457" s="55">
        <v>499</v>
      </c>
      <c r="R457" s="56">
        <v>494</v>
      </c>
      <c r="S457" s="51">
        <v>5954441</v>
      </c>
      <c r="T457" s="52">
        <v>234</v>
      </c>
      <c r="U457" s="53">
        <v>233</v>
      </c>
      <c r="V457" s="54">
        <v>2879514</v>
      </c>
      <c r="W457" s="55" t="s">
        <v>3813</v>
      </c>
      <c r="X457" s="56" t="s">
        <v>3813</v>
      </c>
      <c r="Y457" s="62" t="s">
        <v>3813</v>
      </c>
      <c r="Z457" s="52">
        <v>371</v>
      </c>
      <c r="AA457" s="53">
        <v>366</v>
      </c>
      <c r="AB457" s="54">
        <v>160</v>
      </c>
      <c r="AC457" s="95">
        <v>311</v>
      </c>
      <c r="AD457" s="49">
        <v>0</v>
      </c>
      <c r="AE457" s="57">
        <v>100</v>
      </c>
      <c r="AF457" s="58">
        <v>0</v>
      </c>
    </row>
    <row r="458" spans="1:32" s="3" customFormat="1" ht="18.75" customHeight="1">
      <c r="A458" s="215">
        <v>456</v>
      </c>
      <c r="B458" s="216" t="s">
        <v>3813</v>
      </c>
      <c r="C458" s="217" t="s">
        <v>1640</v>
      </c>
      <c r="D458" s="218" t="s">
        <v>252</v>
      </c>
      <c r="E458" s="219" t="s">
        <v>3813</v>
      </c>
      <c r="F458" s="220">
        <v>451</v>
      </c>
      <c r="G458" s="221">
        <v>42012620</v>
      </c>
      <c r="H458" s="222">
        <v>480</v>
      </c>
      <c r="I458" s="223">
        <v>475</v>
      </c>
      <c r="J458" s="224">
        <v>42017159</v>
      </c>
      <c r="K458" s="225">
        <v>369</v>
      </c>
      <c r="L458" s="226">
        <v>366</v>
      </c>
      <c r="M458" s="221">
        <v>7087810</v>
      </c>
      <c r="N458" s="222">
        <v>381</v>
      </c>
      <c r="O458" s="223">
        <v>376</v>
      </c>
      <c r="P458" s="224">
        <v>11488081</v>
      </c>
      <c r="Q458" s="225">
        <v>380</v>
      </c>
      <c r="R458" s="226">
        <v>376</v>
      </c>
      <c r="S458" s="221">
        <v>30877617</v>
      </c>
      <c r="T458" s="222">
        <v>328</v>
      </c>
      <c r="U458" s="223">
        <v>327</v>
      </c>
      <c r="V458" s="224">
        <v>1180421</v>
      </c>
      <c r="W458" s="225">
        <v>338</v>
      </c>
      <c r="X458" s="226">
        <v>337</v>
      </c>
      <c r="Y458" s="221">
        <v>2875</v>
      </c>
      <c r="Z458" s="222">
        <v>249</v>
      </c>
      <c r="AA458" s="223">
        <v>245</v>
      </c>
      <c r="AB458" s="224">
        <v>292</v>
      </c>
      <c r="AC458" s="227">
        <v>321</v>
      </c>
      <c r="AD458" s="219">
        <v>0</v>
      </c>
      <c r="AE458" s="228">
        <v>100</v>
      </c>
      <c r="AF458" s="229">
        <v>0</v>
      </c>
    </row>
    <row r="459" spans="1:32" s="3" customFormat="1" ht="18.75" customHeight="1">
      <c r="A459" s="29">
        <v>457</v>
      </c>
      <c r="B459" s="30">
        <v>247</v>
      </c>
      <c r="C459" s="31" t="s">
        <v>1641</v>
      </c>
      <c r="D459" s="32" t="s">
        <v>3784</v>
      </c>
      <c r="E459" s="42" t="s">
        <v>3813</v>
      </c>
      <c r="F459" s="44">
        <v>452</v>
      </c>
      <c r="G459" s="35">
        <v>41756268</v>
      </c>
      <c r="H459" s="36">
        <v>470</v>
      </c>
      <c r="I459" s="37">
        <v>465</v>
      </c>
      <c r="J459" s="38">
        <v>42772889</v>
      </c>
      <c r="K459" s="39">
        <v>180</v>
      </c>
      <c r="L459" s="40">
        <v>177</v>
      </c>
      <c r="M459" s="35">
        <v>15075084</v>
      </c>
      <c r="N459" s="36">
        <v>460</v>
      </c>
      <c r="O459" s="37">
        <v>455</v>
      </c>
      <c r="P459" s="38">
        <v>5922127</v>
      </c>
      <c r="Q459" s="39">
        <v>474</v>
      </c>
      <c r="R459" s="40">
        <v>469</v>
      </c>
      <c r="S459" s="35">
        <v>19087490</v>
      </c>
      <c r="T459" s="36">
        <v>376</v>
      </c>
      <c r="U459" s="37">
        <v>375</v>
      </c>
      <c r="V459" s="38">
        <v>711154</v>
      </c>
      <c r="W459" s="39">
        <v>93</v>
      </c>
      <c r="X459" s="40">
        <v>92</v>
      </c>
      <c r="Y459" s="35">
        <v>31500</v>
      </c>
      <c r="Z459" s="36">
        <v>35</v>
      </c>
      <c r="AA459" s="37">
        <v>33</v>
      </c>
      <c r="AB459" s="38">
        <v>880</v>
      </c>
      <c r="AC459" s="94">
        <v>323</v>
      </c>
      <c r="AD459" s="42">
        <v>0</v>
      </c>
      <c r="AE459" s="34">
        <v>96.8</v>
      </c>
      <c r="AF459" s="43">
        <v>3.2</v>
      </c>
    </row>
    <row r="460" spans="1:32" s="3" customFormat="1" ht="18.75" customHeight="1">
      <c r="A460" s="29">
        <v>458</v>
      </c>
      <c r="B460" s="30" t="s">
        <v>3813</v>
      </c>
      <c r="C460" s="31" t="s">
        <v>1642</v>
      </c>
      <c r="D460" s="32" t="s">
        <v>1685</v>
      </c>
      <c r="E460" s="42" t="s">
        <v>3813</v>
      </c>
      <c r="F460" s="44">
        <v>453</v>
      </c>
      <c r="G460" s="35">
        <v>41736313</v>
      </c>
      <c r="H460" s="36">
        <v>482</v>
      </c>
      <c r="I460" s="37">
        <v>477</v>
      </c>
      <c r="J460" s="38">
        <v>41736313</v>
      </c>
      <c r="K460" s="39">
        <v>229</v>
      </c>
      <c r="L460" s="40">
        <v>226</v>
      </c>
      <c r="M460" s="35">
        <v>12859941</v>
      </c>
      <c r="N460" s="36">
        <v>413</v>
      </c>
      <c r="O460" s="37">
        <v>408</v>
      </c>
      <c r="P460" s="38">
        <v>9623909</v>
      </c>
      <c r="Q460" s="39">
        <v>478</v>
      </c>
      <c r="R460" s="40">
        <v>473</v>
      </c>
      <c r="S460" s="35">
        <v>18496329</v>
      </c>
      <c r="T460" s="36">
        <v>94</v>
      </c>
      <c r="U460" s="37">
        <v>94</v>
      </c>
      <c r="V460" s="38">
        <v>6935177</v>
      </c>
      <c r="W460" s="39">
        <v>81</v>
      </c>
      <c r="X460" s="40">
        <v>80</v>
      </c>
      <c r="Y460" s="35">
        <v>34691</v>
      </c>
      <c r="Z460" s="36">
        <v>212</v>
      </c>
      <c r="AA460" s="37">
        <v>209</v>
      </c>
      <c r="AB460" s="38">
        <v>335</v>
      </c>
      <c r="AC460" s="94">
        <v>381</v>
      </c>
      <c r="AD460" s="42">
        <v>0</v>
      </c>
      <c r="AE460" s="34">
        <v>100</v>
      </c>
      <c r="AF460" s="43">
        <v>0</v>
      </c>
    </row>
    <row r="461" spans="1:32" s="3" customFormat="1" ht="18.75" customHeight="1">
      <c r="A461" s="230">
        <v>459</v>
      </c>
      <c r="B461" s="231">
        <v>414</v>
      </c>
      <c r="C461" s="232" t="s">
        <v>1643</v>
      </c>
      <c r="D461" s="233" t="s">
        <v>252</v>
      </c>
      <c r="E461" s="234" t="s">
        <v>3813</v>
      </c>
      <c r="F461" s="235">
        <v>454</v>
      </c>
      <c r="G461" s="236">
        <v>41465110</v>
      </c>
      <c r="H461" s="237">
        <v>485</v>
      </c>
      <c r="I461" s="238">
        <v>480</v>
      </c>
      <c r="J461" s="239">
        <v>41465110</v>
      </c>
      <c r="K461" s="240">
        <v>469</v>
      </c>
      <c r="L461" s="241">
        <v>466</v>
      </c>
      <c r="M461" s="236">
        <v>2138344</v>
      </c>
      <c r="N461" s="237">
        <v>491</v>
      </c>
      <c r="O461" s="238">
        <v>486</v>
      </c>
      <c r="P461" s="239">
        <v>1877455</v>
      </c>
      <c r="Q461" s="240">
        <v>497</v>
      </c>
      <c r="R461" s="241">
        <v>492</v>
      </c>
      <c r="S461" s="236">
        <v>11008781</v>
      </c>
      <c r="T461" s="237">
        <v>395</v>
      </c>
      <c r="U461" s="238">
        <v>394</v>
      </c>
      <c r="V461" s="239">
        <v>514112</v>
      </c>
      <c r="W461" s="240">
        <v>76</v>
      </c>
      <c r="X461" s="241">
        <v>75</v>
      </c>
      <c r="Y461" s="236">
        <v>35515</v>
      </c>
      <c r="Z461" s="237">
        <v>440</v>
      </c>
      <c r="AA461" s="238">
        <v>435</v>
      </c>
      <c r="AB461" s="239">
        <v>90</v>
      </c>
      <c r="AC461" s="242">
        <v>321</v>
      </c>
      <c r="AD461" s="234">
        <v>0</v>
      </c>
      <c r="AE461" s="243">
        <v>100</v>
      </c>
      <c r="AF461" s="244">
        <v>0</v>
      </c>
    </row>
    <row r="462" spans="1:32" s="3" customFormat="1" ht="18.75" customHeight="1">
      <c r="A462" s="245">
        <v>460</v>
      </c>
      <c r="B462" s="246">
        <v>401</v>
      </c>
      <c r="C462" s="247" t="s">
        <v>1644</v>
      </c>
      <c r="D462" s="248" t="s">
        <v>252</v>
      </c>
      <c r="E462" s="249" t="s">
        <v>3813</v>
      </c>
      <c r="F462" s="250">
        <v>455</v>
      </c>
      <c r="G462" s="251">
        <v>41346300</v>
      </c>
      <c r="H462" s="252">
        <v>483</v>
      </c>
      <c r="I462" s="253">
        <v>478</v>
      </c>
      <c r="J462" s="254">
        <v>41735597</v>
      </c>
      <c r="K462" s="255">
        <v>309</v>
      </c>
      <c r="L462" s="256">
        <v>306</v>
      </c>
      <c r="M462" s="251">
        <v>9310777</v>
      </c>
      <c r="N462" s="252">
        <v>324</v>
      </c>
      <c r="O462" s="253">
        <v>319</v>
      </c>
      <c r="P462" s="254">
        <v>15187663</v>
      </c>
      <c r="Q462" s="255">
        <v>372</v>
      </c>
      <c r="R462" s="256">
        <v>368</v>
      </c>
      <c r="S462" s="251">
        <v>32227925</v>
      </c>
      <c r="T462" s="252">
        <v>155</v>
      </c>
      <c r="U462" s="253">
        <v>155</v>
      </c>
      <c r="V462" s="254">
        <v>4575865</v>
      </c>
      <c r="W462" s="255">
        <v>357</v>
      </c>
      <c r="X462" s="256">
        <v>356</v>
      </c>
      <c r="Y462" s="251">
        <v>1765</v>
      </c>
      <c r="Z462" s="252">
        <v>417</v>
      </c>
      <c r="AA462" s="253">
        <v>412</v>
      </c>
      <c r="AB462" s="254">
        <v>114</v>
      </c>
      <c r="AC462" s="258">
        <v>352</v>
      </c>
      <c r="AD462" s="249">
        <v>0</v>
      </c>
      <c r="AE462" s="259">
        <v>100</v>
      </c>
      <c r="AF462" s="260">
        <v>0</v>
      </c>
    </row>
    <row r="463" spans="1:32" s="3" customFormat="1" ht="18.75" customHeight="1">
      <c r="A463" s="15">
        <v>461</v>
      </c>
      <c r="B463" s="16">
        <v>412</v>
      </c>
      <c r="C463" s="17" t="s">
        <v>2820</v>
      </c>
      <c r="D463" s="18" t="s">
        <v>2208</v>
      </c>
      <c r="E463" s="19" t="s">
        <v>3813</v>
      </c>
      <c r="F463" s="20">
        <v>456</v>
      </c>
      <c r="G463" s="21">
        <v>41305941</v>
      </c>
      <c r="H463" s="22">
        <v>488</v>
      </c>
      <c r="I463" s="23">
        <v>483</v>
      </c>
      <c r="J463" s="24">
        <v>41305941</v>
      </c>
      <c r="K463" s="25">
        <v>417</v>
      </c>
      <c r="L463" s="26">
        <v>414</v>
      </c>
      <c r="M463" s="21">
        <v>5149198</v>
      </c>
      <c r="N463" s="22">
        <v>394</v>
      </c>
      <c r="O463" s="23">
        <v>389</v>
      </c>
      <c r="P463" s="24">
        <v>10892191</v>
      </c>
      <c r="Q463" s="25">
        <v>305</v>
      </c>
      <c r="R463" s="26">
        <v>301</v>
      </c>
      <c r="S463" s="21">
        <v>40379271</v>
      </c>
      <c r="T463" s="22">
        <v>431</v>
      </c>
      <c r="U463" s="23">
        <v>430</v>
      </c>
      <c r="V463" s="24">
        <v>139151</v>
      </c>
      <c r="W463" s="25">
        <v>285</v>
      </c>
      <c r="X463" s="26">
        <v>284</v>
      </c>
      <c r="Y463" s="21">
        <v>7041</v>
      </c>
      <c r="Z463" s="22">
        <v>124</v>
      </c>
      <c r="AA463" s="23">
        <v>122</v>
      </c>
      <c r="AB463" s="24">
        <v>483</v>
      </c>
      <c r="AC463" s="93">
        <v>321</v>
      </c>
      <c r="AD463" s="19">
        <v>0</v>
      </c>
      <c r="AE463" s="27">
        <v>100</v>
      </c>
      <c r="AF463" s="28">
        <v>0</v>
      </c>
    </row>
    <row r="464" spans="1:32" s="3" customFormat="1" ht="18.75" customHeight="1">
      <c r="A464" s="29">
        <v>462</v>
      </c>
      <c r="B464" s="30" t="s">
        <v>3813</v>
      </c>
      <c r="C464" s="31" t="s">
        <v>2821</v>
      </c>
      <c r="D464" s="32" t="s">
        <v>39</v>
      </c>
      <c r="E464" s="42" t="s">
        <v>3813</v>
      </c>
      <c r="F464" s="44">
        <v>457</v>
      </c>
      <c r="G464" s="35">
        <v>41223884</v>
      </c>
      <c r="H464" s="36">
        <v>489</v>
      </c>
      <c r="I464" s="37">
        <v>484</v>
      </c>
      <c r="J464" s="38">
        <v>41223884</v>
      </c>
      <c r="K464" s="39">
        <v>457</v>
      </c>
      <c r="L464" s="40">
        <v>454</v>
      </c>
      <c r="M464" s="35">
        <v>3053085</v>
      </c>
      <c r="N464" s="36">
        <v>239</v>
      </c>
      <c r="O464" s="37">
        <v>234</v>
      </c>
      <c r="P464" s="38">
        <v>22061328</v>
      </c>
      <c r="Q464" s="39">
        <v>284</v>
      </c>
      <c r="R464" s="40">
        <v>280</v>
      </c>
      <c r="S464" s="35">
        <v>43392474</v>
      </c>
      <c r="T464" s="36">
        <v>366</v>
      </c>
      <c r="U464" s="37">
        <v>365</v>
      </c>
      <c r="V464" s="38">
        <v>836317</v>
      </c>
      <c r="W464" s="39">
        <v>352</v>
      </c>
      <c r="X464" s="40">
        <v>351</v>
      </c>
      <c r="Y464" s="35">
        <v>1917</v>
      </c>
      <c r="Z464" s="36">
        <v>325</v>
      </c>
      <c r="AA464" s="37">
        <v>320</v>
      </c>
      <c r="AB464" s="38">
        <v>209</v>
      </c>
      <c r="AC464" s="94">
        <v>321</v>
      </c>
      <c r="AD464" s="42">
        <v>0</v>
      </c>
      <c r="AE464" s="34">
        <v>100</v>
      </c>
      <c r="AF464" s="43">
        <v>0</v>
      </c>
    </row>
    <row r="465" spans="1:32" s="3" customFormat="1" ht="18.75" customHeight="1">
      <c r="A465" s="230">
        <v>463</v>
      </c>
      <c r="B465" s="231" t="s">
        <v>3813</v>
      </c>
      <c r="C465" s="232" t="s">
        <v>2822</v>
      </c>
      <c r="D465" s="233" t="s">
        <v>252</v>
      </c>
      <c r="E465" s="234" t="s">
        <v>3813</v>
      </c>
      <c r="F465" s="235">
        <v>458</v>
      </c>
      <c r="G465" s="236">
        <v>41164818</v>
      </c>
      <c r="H465" s="237">
        <v>444</v>
      </c>
      <c r="I465" s="238">
        <v>439</v>
      </c>
      <c r="J465" s="239">
        <v>45395169</v>
      </c>
      <c r="K465" s="240">
        <v>440</v>
      </c>
      <c r="L465" s="241">
        <v>437</v>
      </c>
      <c r="M465" s="236">
        <v>3985957</v>
      </c>
      <c r="N465" s="237">
        <v>473</v>
      </c>
      <c r="O465" s="238">
        <v>468</v>
      </c>
      <c r="P465" s="239">
        <v>4576278</v>
      </c>
      <c r="Q465" s="240">
        <v>469</v>
      </c>
      <c r="R465" s="241">
        <v>464</v>
      </c>
      <c r="S465" s="236">
        <v>19803316</v>
      </c>
      <c r="T465" s="237">
        <v>317</v>
      </c>
      <c r="U465" s="238">
        <v>316</v>
      </c>
      <c r="V465" s="239">
        <v>1348462</v>
      </c>
      <c r="W465" s="240">
        <v>418</v>
      </c>
      <c r="X465" s="241">
        <v>417</v>
      </c>
      <c r="Y465" s="236">
        <v>105</v>
      </c>
      <c r="Z465" s="237">
        <v>329</v>
      </c>
      <c r="AA465" s="238">
        <v>324</v>
      </c>
      <c r="AB465" s="239">
        <v>204</v>
      </c>
      <c r="AC465" s="242">
        <v>322</v>
      </c>
      <c r="AD465" s="234">
        <v>0</v>
      </c>
      <c r="AE465" s="243">
        <v>100</v>
      </c>
      <c r="AF465" s="244">
        <v>0</v>
      </c>
    </row>
    <row r="466" spans="1:32" s="3" customFormat="1" ht="18.75" customHeight="1">
      <c r="A466" s="29">
        <v>464</v>
      </c>
      <c r="B466" s="30">
        <v>452</v>
      </c>
      <c r="C466" s="31" t="s">
        <v>2823</v>
      </c>
      <c r="D466" s="32" t="s">
        <v>3772</v>
      </c>
      <c r="E466" s="42" t="s">
        <v>3813</v>
      </c>
      <c r="F466" s="44">
        <v>459</v>
      </c>
      <c r="G466" s="35">
        <v>41153827</v>
      </c>
      <c r="H466" s="36">
        <v>477</v>
      </c>
      <c r="I466" s="37">
        <v>472</v>
      </c>
      <c r="J466" s="38">
        <v>42042704</v>
      </c>
      <c r="K466" s="39">
        <v>386</v>
      </c>
      <c r="L466" s="40">
        <v>383</v>
      </c>
      <c r="M466" s="35">
        <v>6347471</v>
      </c>
      <c r="N466" s="36">
        <v>432</v>
      </c>
      <c r="O466" s="37">
        <v>427</v>
      </c>
      <c r="P466" s="38">
        <v>8671438</v>
      </c>
      <c r="Q466" s="39">
        <v>410</v>
      </c>
      <c r="R466" s="40">
        <v>406</v>
      </c>
      <c r="S466" s="35">
        <v>27571372</v>
      </c>
      <c r="T466" s="36">
        <v>379</v>
      </c>
      <c r="U466" s="37">
        <v>378</v>
      </c>
      <c r="V466" s="38">
        <v>670640</v>
      </c>
      <c r="W466" s="39">
        <v>108</v>
      </c>
      <c r="X466" s="40">
        <v>107</v>
      </c>
      <c r="Y466" s="35">
        <v>29343</v>
      </c>
      <c r="Z466" s="36">
        <v>77</v>
      </c>
      <c r="AA466" s="37">
        <v>75</v>
      </c>
      <c r="AB466" s="38">
        <v>652</v>
      </c>
      <c r="AC466" s="94">
        <v>321</v>
      </c>
      <c r="AD466" s="42">
        <v>0</v>
      </c>
      <c r="AE466" s="34">
        <v>100</v>
      </c>
      <c r="AF466" s="43">
        <v>0</v>
      </c>
    </row>
    <row r="467" spans="1:32" s="3" customFormat="1" ht="18.75" customHeight="1">
      <c r="A467" s="45">
        <v>465</v>
      </c>
      <c r="B467" s="67" t="s">
        <v>3813</v>
      </c>
      <c r="C467" s="47" t="s">
        <v>2824</v>
      </c>
      <c r="D467" s="48" t="s">
        <v>2825</v>
      </c>
      <c r="E467" s="49" t="s">
        <v>3813</v>
      </c>
      <c r="F467" s="50">
        <v>460</v>
      </c>
      <c r="G467" s="51">
        <v>41109524</v>
      </c>
      <c r="H467" s="52">
        <v>475</v>
      </c>
      <c r="I467" s="53">
        <v>470</v>
      </c>
      <c r="J467" s="54">
        <v>42179050</v>
      </c>
      <c r="K467" s="55">
        <v>393</v>
      </c>
      <c r="L467" s="56">
        <v>390</v>
      </c>
      <c r="M467" s="51">
        <v>6096760</v>
      </c>
      <c r="N467" s="52">
        <v>273</v>
      </c>
      <c r="O467" s="53">
        <v>268</v>
      </c>
      <c r="P467" s="54">
        <v>19123938</v>
      </c>
      <c r="Q467" s="55">
        <v>456</v>
      </c>
      <c r="R467" s="56">
        <v>451</v>
      </c>
      <c r="S467" s="51">
        <v>21801759</v>
      </c>
      <c r="T467" s="52">
        <v>235</v>
      </c>
      <c r="U467" s="53">
        <v>234</v>
      </c>
      <c r="V467" s="54">
        <v>2837603</v>
      </c>
      <c r="W467" s="55">
        <v>317</v>
      </c>
      <c r="X467" s="56">
        <v>316</v>
      </c>
      <c r="Y467" s="51">
        <v>4148</v>
      </c>
      <c r="Z467" s="52">
        <v>316</v>
      </c>
      <c r="AA467" s="53">
        <v>311</v>
      </c>
      <c r="AB467" s="54">
        <v>217</v>
      </c>
      <c r="AC467" s="95">
        <v>311</v>
      </c>
      <c r="AD467" s="49">
        <v>0</v>
      </c>
      <c r="AE467" s="57">
        <v>100</v>
      </c>
      <c r="AF467" s="58">
        <v>0</v>
      </c>
    </row>
    <row r="468" spans="1:32" s="3" customFormat="1" ht="18.75" customHeight="1">
      <c r="A468" s="15">
        <v>466</v>
      </c>
      <c r="B468" s="16" t="s">
        <v>3813</v>
      </c>
      <c r="C468" s="17" t="s">
        <v>2826</v>
      </c>
      <c r="D468" s="18" t="s">
        <v>2668</v>
      </c>
      <c r="E468" s="19" t="s">
        <v>3813</v>
      </c>
      <c r="F468" s="20">
        <v>461</v>
      </c>
      <c r="G468" s="21">
        <v>41096190</v>
      </c>
      <c r="H468" s="22">
        <v>487</v>
      </c>
      <c r="I468" s="23">
        <v>482</v>
      </c>
      <c r="J468" s="24">
        <v>41336404</v>
      </c>
      <c r="K468" s="25" t="s">
        <v>3813</v>
      </c>
      <c r="L468" s="26" t="s">
        <v>3813</v>
      </c>
      <c r="M468" s="61" t="s">
        <v>3813</v>
      </c>
      <c r="N468" s="22">
        <v>246</v>
      </c>
      <c r="O468" s="23">
        <v>241</v>
      </c>
      <c r="P468" s="24">
        <v>21483572</v>
      </c>
      <c r="Q468" s="25">
        <v>390</v>
      </c>
      <c r="R468" s="26">
        <v>386</v>
      </c>
      <c r="S468" s="21">
        <v>29580089</v>
      </c>
      <c r="T468" s="22" t="s">
        <v>3813</v>
      </c>
      <c r="U468" s="23" t="s">
        <v>3813</v>
      </c>
      <c r="V468" s="66" t="s">
        <v>3813</v>
      </c>
      <c r="W468" s="25">
        <v>271</v>
      </c>
      <c r="X468" s="26">
        <v>270</v>
      </c>
      <c r="Y468" s="21">
        <v>7890</v>
      </c>
      <c r="Z468" s="22">
        <v>418</v>
      </c>
      <c r="AA468" s="23">
        <v>413</v>
      </c>
      <c r="AB468" s="24">
        <v>112</v>
      </c>
      <c r="AC468" s="93">
        <v>372</v>
      </c>
      <c r="AD468" s="19">
        <v>0</v>
      </c>
      <c r="AE468" s="27">
        <v>100</v>
      </c>
      <c r="AF468" s="28">
        <v>0</v>
      </c>
    </row>
    <row r="469" spans="1:32" s="3" customFormat="1" ht="18.75" customHeight="1">
      <c r="A469" s="29">
        <v>467</v>
      </c>
      <c r="B469" s="30" t="s">
        <v>3813</v>
      </c>
      <c r="C469" s="31" t="s">
        <v>2827</v>
      </c>
      <c r="D469" s="32" t="s">
        <v>2828</v>
      </c>
      <c r="E469" s="42" t="s">
        <v>3813</v>
      </c>
      <c r="F469" s="44">
        <v>462</v>
      </c>
      <c r="G469" s="35">
        <v>41079579</v>
      </c>
      <c r="H469" s="36">
        <v>466</v>
      </c>
      <c r="I469" s="37">
        <v>461</v>
      </c>
      <c r="J469" s="38">
        <v>42982161</v>
      </c>
      <c r="K469" s="39">
        <v>328</v>
      </c>
      <c r="L469" s="40">
        <v>325</v>
      </c>
      <c r="M469" s="35">
        <v>8500852</v>
      </c>
      <c r="N469" s="36">
        <v>225</v>
      </c>
      <c r="O469" s="37">
        <v>221</v>
      </c>
      <c r="P469" s="38">
        <v>23414586</v>
      </c>
      <c r="Q469" s="39">
        <v>250</v>
      </c>
      <c r="R469" s="40">
        <v>246</v>
      </c>
      <c r="S469" s="35">
        <v>48317128</v>
      </c>
      <c r="T469" s="36">
        <v>315</v>
      </c>
      <c r="U469" s="37">
        <v>314</v>
      </c>
      <c r="V469" s="38">
        <v>1368242</v>
      </c>
      <c r="W469" s="39">
        <v>118</v>
      </c>
      <c r="X469" s="40">
        <v>117</v>
      </c>
      <c r="Y469" s="35">
        <v>27308</v>
      </c>
      <c r="Z469" s="36">
        <v>123</v>
      </c>
      <c r="AA469" s="37">
        <v>121</v>
      </c>
      <c r="AB469" s="38">
        <v>485</v>
      </c>
      <c r="AC469" s="94">
        <v>321</v>
      </c>
      <c r="AD469" s="42">
        <v>0</v>
      </c>
      <c r="AE469" s="34">
        <v>100</v>
      </c>
      <c r="AF469" s="43">
        <v>0</v>
      </c>
    </row>
    <row r="470" spans="1:32" s="3" customFormat="1" ht="18.75" customHeight="1">
      <c r="A470" s="230">
        <v>468</v>
      </c>
      <c r="B470" s="231">
        <v>161</v>
      </c>
      <c r="C470" s="232" t="s">
        <v>2829</v>
      </c>
      <c r="D470" s="233" t="s">
        <v>252</v>
      </c>
      <c r="E470" s="234" t="s">
        <v>3813</v>
      </c>
      <c r="F470" s="235">
        <v>463</v>
      </c>
      <c r="G470" s="236">
        <v>40968053</v>
      </c>
      <c r="H470" s="237">
        <v>379</v>
      </c>
      <c r="I470" s="238">
        <v>375</v>
      </c>
      <c r="J470" s="239">
        <v>52651123</v>
      </c>
      <c r="K470" s="240">
        <v>379</v>
      </c>
      <c r="L470" s="241">
        <v>376</v>
      </c>
      <c r="M470" s="236">
        <v>6676993</v>
      </c>
      <c r="N470" s="237">
        <v>173</v>
      </c>
      <c r="O470" s="238">
        <v>169</v>
      </c>
      <c r="P470" s="239">
        <v>30053792</v>
      </c>
      <c r="Q470" s="240">
        <v>147</v>
      </c>
      <c r="R470" s="241">
        <v>144</v>
      </c>
      <c r="S470" s="236">
        <v>72058085</v>
      </c>
      <c r="T470" s="237">
        <v>282</v>
      </c>
      <c r="U470" s="238">
        <v>281</v>
      </c>
      <c r="V470" s="239">
        <v>1845191</v>
      </c>
      <c r="W470" s="240" t="s">
        <v>3813</v>
      </c>
      <c r="X470" s="241" t="s">
        <v>3813</v>
      </c>
      <c r="Y470" s="263" t="s">
        <v>3813</v>
      </c>
      <c r="Z470" s="237">
        <v>198</v>
      </c>
      <c r="AA470" s="238">
        <v>195</v>
      </c>
      <c r="AB470" s="239">
        <v>350</v>
      </c>
      <c r="AC470" s="242">
        <v>322</v>
      </c>
      <c r="AD470" s="234">
        <v>0</v>
      </c>
      <c r="AE470" s="243">
        <v>100</v>
      </c>
      <c r="AF470" s="244">
        <v>0</v>
      </c>
    </row>
    <row r="471" spans="1:32" s="3" customFormat="1" ht="18.75" customHeight="1">
      <c r="A471" s="29">
        <v>469</v>
      </c>
      <c r="B471" s="30" t="s">
        <v>3813</v>
      </c>
      <c r="C471" s="31" t="s">
        <v>2830</v>
      </c>
      <c r="D471" s="32" t="s">
        <v>3782</v>
      </c>
      <c r="E471" s="42" t="s">
        <v>3813</v>
      </c>
      <c r="F471" s="44">
        <v>464</v>
      </c>
      <c r="G471" s="35">
        <v>40878774</v>
      </c>
      <c r="H471" s="36">
        <v>490</v>
      </c>
      <c r="I471" s="37">
        <v>485</v>
      </c>
      <c r="J471" s="38">
        <v>41119836</v>
      </c>
      <c r="K471" s="39">
        <v>368</v>
      </c>
      <c r="L471" s="40">
        <v>365</v>
      </c>
      <c r="M471" s="35">
        <v>7105548</v>
      </c>
      <c r="N471" s="36">
        <v>370</v>
      </c>
      <c r="O471" s="37">
        <v>365</v>
      </c>
      <c r="P471" s="38">
        <v>12151924</v>
      </c>
      <c r="Q471" s="39">
        <v>480</v>
      </c>
      <c r="R471" s="40">
        <v>475</v>
      </c>
      <c r="S471" s="35">
        <v>18311527</v>
      </c>
      <c r="T471" s="36">
        <v>199</v>
      </c>
      <c r="U471" s="37">
        <v>199</v>
      </c>
      <c r="V471" s="38">
        <v>3556684</v>
      </c>
      <c r="W471" s="39">
        <v>98</v>
      </c>
      <c r="X471" s="40">
        <v>97</v>
      </c>
      <c r="Y471" s="35">
        <v>31020</v>
      </c>
      <c r="Z471" s="36">
        <v>351</v>
      </c>
      <c r="AA471" s="37">
        <v>346</v>
      </c>
      <c r="AB471" s="38">
        <v>175</v>
      </c>
      <c r="AC471" s="94">
        <v>322</v>
      </c>
      <c r="AD471" s="42">
        <v>0</v>
      </c>
      <c r="AE471" s="34">
        <v>100</v>
      </c>
      <c r="AF471" s="43">
        <v>0</v>
      </c>
    </row>
    <row r="472" spans="1:32" s="3" customFormat="1" ht="18.75" customHeight="1">
      <c r="A472" s="45">
        <v>470</v>
      </c>
      <c r="B472" s="46" t="s">
        <v>3813</v>
      </c>
      <c r="C472" s="47" t="s">
        <v>2833</v>
      </c>
      <c r="D472" s="48" t="s">
        <v>3782</v>
      </c>
      <c r="E472" s="49" t="s">
        <v>3813</v>
      </c>
      <c r="F472" s="50">
        <v>465</v>
      </c>
      <c r="G472" s="51">
        <v>40842266</v>
      </c>
      <c r="H472" s="52">
        <v>425</v>
      </c>
      <c r="I472" s="53">
        <v>420</v>
      </c>
      <c r="J472" s="54">
        <v>47599226</v>
      </c>
      <c r="K472" s="55">
        <v>366</v>
      </c>
      <c r="L472" s="56">
        <v>363</v>
      </c>
      <c r="M472" s="51">
        <v>7197403</v>
      </c>
      <c r="N472" s="52">
        <v>487</v>
      </c>
      <c r="O472" s="53">
        <v>482</v>
      </c>
      <c r="P472" s="54">
        <v>2120592</v>
      </c>
      <c r="Q472" s="55">
        <v>488</v>
      </c>
      <c r="R472" s="56">
        <v>483</v>
      </c>
      <c r="S472" s="51">
        <v>16082028</v>
      </c>
      <c r="T472" s="52">
        <v>409</v>
      </c>
      <c r="U472" s="53">
        <v>408</v>
      </c>
      <c r="V472" s="54">
        <v>319227</v>
      </c>
      <c r="W472" s="55">
        <v>85</v>
      </c>
      <c r="X472" s="56">
        <v>84</v>
      </c>
      <c r="Y472" s="51">
        <v>33240</v>
      </c>
      <c r="Z472" s="52">
        <v>459</v>
      </c>
      <c r="AA472" s="53">
        <v>454</v>
      </c>
      <c r="AB472" s="54">
        <v>70</v>
      </c>
      <c r="AC472" s="95">
        <v>322</v>
      </c>
      <c r="AD472" s="49">
        <v>0</v>
      </c>
      <c r="AE472" s="57">
        <v>100</v>
      </c>
      <c r="AF472" s="58">
        <v>0</v>
      </c>
    </row>
    <row r="473" spans="1:32" s="3" customFormat="1" ht="18.75" customHeight="1">
      <c r="A473" s="15">
        <v>471</v>
      </c>
      <c r="B473" s="16" t="s">
        <v>3813</v>
      </c>
      <c r="C473" s="17" t="s">
        <v>2834</v>
      </c>
      <c r="D473" s="18" t="s">
        <v>4</v>
      </c>
      <c r="E473" s="19" t="s">
        <v>3813</v>
      </c>
      <c r="F473" s="20">
        <v>466</v>
      </c>
      <c r="G473" s="21">
        <v>40841339</v>
      </c>
      <c r="H473" s="22">
        <v>484</v>
      </c>
      <c r="I473" s="23">
        <v>479</v>
      </c>
      <c r="J473" s="24">
        <v>41678247</v>
      </c>
      <c r="K473" s="25" t="s">
        <v>3813</v>
      </c>
      <c r="L473" s="26" t="s">
        <v>3813</v>
      </c>
      <c r="M473" s="61" t="s">
        <v>3813</v>
      </c>
      <c r="N473" s="22">
        <v>427</v>
      </c>
      <c r="O473" s="23">
        <v>422</v>
      </c>
      <c r="P473" s="24">
        <v>9043662</v>
      </c>
      <c r="Q473" s="25">
        <v>465</v>
      </c>
      <c r="R473" s="26">
        <v>460</v>
      </c>
      <c r="S473" s="21">
        <v>20035299</v>
      </c>
      <c r="T473" s="22" t="s">
        <v>3813</v>
      </c>
      <c r="U473" s="23" t="s">
        <v>3813</v>
      </c>
      <c r="V473" s="66" t="s">
        <v>3813</v>
      </c>
      <c r="W473" s="25">
        <v>364</v>
      </c>
      <c r="X473" s="26">
        <v>363</v>
      </c>
      <c r="Y473" s="21">
        <v>1425</v>
      </c>
      <c r="Z473" s="22">
        <v>437</v>
      </c>
      <c r="AA473" s="23">
        <v>432</v>
      </c>
      <c r="AB473" s="24">
        <v>94</v>
      </c>
      <c r="AC473" s="93">
        <v>383</v>
      </c>
      <c r="AD473" s="19">
        <v>0</v>
      </c>
      <c r="AE473" s="27">
        <v>100</v>
      </c>
      <c r="AF473" s="28">
        <v>0</v>
      </c>
    </row>
    <row r="474" spans="1:32" s="3" customFormat="1" ht="18.75" customHeight="1">
      <c r="A474" s="29">
        <v>472</v>
      </c>
      <c r="B474" s="30">
        <v>392</v>
      </c>
      <c r="C474" s="31" t="s">
        <v>2835</v>
      </c>
      <c r="D474" s="32" t="s">
        <v>2836</v>
      </c>
      <c r="E474" s="42" t="s">
        <v>3813</v>
      </c>
      <c r="F474" s="44">
        <v>467</v>
      </c>
      <c r="G474" s="35">
        <v>40810893</v>
      </c>
      <c r="H474" s="36">
        <v>478</v>
      </c>
      <c r="I474" s="37">
        <v>473</v>
      </c>
      <c r="J474" s="38">
        <v>42035481</v>
      </c>
      <c r="K474" s="39">
        <v>467</v>
      </c>
      <c r="L474" s="40">
        <v>464</v>
      </c>
      <c r="M474" s="35">
        <v>2206549</v>
      </c>
      <c r="N474" s="36">
        <v>179</v>
      </c>
      <c r="O474" s="37">
        <v>175</v>
      </c>
      <c r="P474" s="38">
        <v>28198600</v>
      </c>
      <c r="Q474" s="39">
        <v>267</v>
      </c>
      <c r="R474" s="40">
        <v>263</v>
      </c>
      <c r="S474" s="35">
        <v>46264998</v>
      </c>
      <c r="T474" s="36">
        <v>381</v>
      </c>
      <c r="U474" s="37">
        <v>380</v>
      </c>
      <c r="V474" s="38">
        <v>637643</v>
      </c>
      <c r="W474" s="39">
        <v>237</v>
      </c>
      <c r="X474" s="40">
        <v>236</v>
      </c>
      <c r="Y474" s="35">
        <v>10942</v>
      </c>
      <c r="Z474" s="36">
        <v>188</v>
      </c>
      <c r="AA474" s="37">
        <v>185</v>
      </c>
      <c r="AB474" s="38">
        <v>364</v>
      </c>
      <c r="AC474" s="94">
        <v>361</v>
      </c>
      <c r="AD474" s="42">
        <v>0</v>
      </c>
      <c r="AE474" s="34">
        <v>100</v>
      </c>
      <c r="AF474" s="43">
        <v>0</v>
      </c>
    </row>
    <row r="475" spans="1:32" s="3" customFormat="1" ht="18.75" customHeight="1">
      <c r="A475" s="230">
        <v>473</v>
      </c>
      <c r="B475" s="231" t="s">
        <v>3813</v>
      </c>
      <c r="C475" s="232" t="s">
        <v>2837</v>
      </c>
      <c r="D475" s="233" t="s">
        <v>252</v>
      </c>
      <c r="E475" s="267" t="s">
        <v>3813</v>
      </c>
      <c r="F475" s="243">
        <v>468</v>
      </c>
      <c r="G475" s="236">
        <v>40502844</v>
      </c>
      <c r="H475" s="237">
        <v>423</v>
      </c>
      <c r="I475" s="238">
        <v>418</v>
      </c>
      <c r="J475" s="239">
        <v>48068214</v>
      </c>
      <c r="K475" s="240">
        <v>283</v>
      </c>
      <c r="L475" s="241">
        <v>280</v>
      </c>
      <c r="M475" s="236">
        <v>10413000</v>
      </c>
      <c r="N475" s="237">
        <v>395</v>
      </c>
      <c r="O475" s="238">
        <v>390</v>
      </c>
      <c r="P475" s="239">
        <v>10790797</v>
      </c>
      <c r="Q475" s="240">
        <v>302</v>
      </c>
      <c r="R475" s="241">
        <v>298</v>
      </c>
      <c r="S475" s="236">
        <v>41005373</v>
      </c>
      <c r="T475" s="237">
        <v>393</v>
      </c>
      <c r="U475" s="238">
        <v>392</v>
      </c>
      <c r="V475" s="239">
        <v>518257</v>
      </c>
      <c r="W475" s="240">
        <v>243</v>
      </c>
      <c r="X475" s="241">
        <v>242</v>
      </c>
      <c r="Y475" s="236">
        <v>10301</v>
      </c>
      <c r="Z475" s="237">
        <v>175</v>
      </c>
      <c r="AA475" s="238">
        <v>173</v>
      </c>
      <c r="AB475" s="239">
        <v>395</v>
      </c>
      <c r="AC475" s="242">
        <v>362</v>
      </c>
      <c r="AD475" s="234">
        <v>0</v>
      </c>
      <c r="AE475" s="243">
        <v>100</v>
      </c>
      <c r="AF475" s="244">
        <v>0</v>
      </c>
    </row>
    <row r="476" spans="1:32" s="3" customFormat="1" ht="18.75" customHeight="1">
      <c r="A476" s="29">
        <v>474</v>
      </c>
      <c r="B476" s="64" t="s">
        <v>3813</v>
      </c>
      <c r="C476" s="31" t="s">
        <v>2838</v>
      </c>
      <c r="D476" s="32" t="s">
        <v>1206</v>
      </c>
      <c r="E476" s="42" t="s">
        <v>3813</v>
      </c>
      <c r="F476" s="44">
        <v>469</v>
      </c>
      <c r="G476" s="35">
        <v>40483303</v>
      </c>
      <c r="H476" s="36">
        <v>464</v>
      </c>
      <c r="I476" s="37">
        <v>459</v>
      </c>
      <c r="J476" s="38">
        <v>43350644</v>
      </c>
      <c r="K476" s="39">
        <v>394</v>
      </c>
      <c r="L476" s="40">
        <v>391</v>
      </c>
      <c r="M476" s="35">
        <v>6086033</v>
      </c>
      <c r="N476" s="36">
        <v>411</v>
      </c>
      <c r="O476" s="37">
        <v>406</v>
      </c>
      <c r="P476" s="38">
        <v>9746878</v>
      </c>
      <c r="Q476" s="39">
        <v>450</v>
      </c>
      <c r="R476" s="40">
        <v>445</v>
      </c>
      <c r="S476" s="35">
        <v>22507845</v>
      </c>
      <c r="T476" s="36">
        <v>238</v>
      </c>
      <c r="U476" s="37">
        <v>237</v>
      </c>
      <c r="V476" s="38">
        <v>2803526</v>
      </c>
      <c r="W476" s="39">
        <v>332</v>
      </c>
      <c r="X476" s="40">
        <v>331</v>
      </c>
      <c r="Y476" s="35">
        <v>3083</v>
      </c>
      <c r="Z476" s="36">
        <v>382</v>
      </c>
      <c r="AA476" s="37">
        <v>377</v>
      </c>
      <c r="AB476" s="38">
        <v>148</v>
      </c>
      <c r="AC476" s="94">
        <v>311</v>
      </c>
      <c r="AD476" s="42">
        <v>0</v>
      </c>
      <c r="AE476" s="34">
        <v>100</v>
      </c>
      <c r="AF476" s="43">
        <v>0</v>
      </c>
    </row>
    <row r="477" spans="1:32" s="3" customFormat="1" ht="18.75" customHeight="1">
      <c r="A477" s="45">
        <v>475</v>
      </c>
      <c r="B477" s="46">
        <v>450</v>
      </c>
      <c r="C477" s="47" t="s">
        <v>2839</v>
      </c>
      <c r="D477" s="48" t="s">
        <v>3779</v>
      </c>
      <c r="E477" s="49" t="s">
        <v>3813</v>
      </c>
      <c r="F477" s="50">
        <v>470</v>
      </c>
      <c r="G477" s="51">
        <v>40420019</v>
      </c>
      <c r="H477" s="52">
        <v>398</v>
      </c>
      <c r="I477" s="53">
        <v>394</v>
      </c>
      <c r="J477" s="54">
        <v>50525024</v>
      </c>
      <c r="K477" s="55">
        <v>248</v>
      </c>
      <c r="L477" s="56">
        <v>245</v>
      </c>
      <c r="M477" s="51">
        <v>12145415</v>
      </c>
      <c r="N477" s="52">
        <v>214</v>
      </c>
      <c r="O477" s="53">
        <v>210</v>
      </c>
      <c r="P477" s="54">
        <v>24379494</v>
      </c>
      <c r="Q477" s="55">
        <v>360</v>
      </c>
      <c r="R477" s="56">
        <v>356</v>
      </c>
      <c r="S477" s="51">
        <v>33526694</v>
      </c>
      <c r="T477" s="52">
        <v>137</v>
      </c>
      <c r="U477" s="53">
        <v>137</v>
      </c>
      <c r="V477" s="54">
        <v>5108587</v>
      </c>
      <c r="W477" s="55">
        <v>384</v>
      </c>
      <c r="X477" s="56">
        <v>383</v>
      </c>
      <c r="Y477" s="51">
        <v>793</v>
      </c>
      <c r="Z477" s="52">
        <v>476</v>
      </c>
      <c r="AA477" s="53">
        <v>471</v>
      </c>
      <c r="AB477" s="54">
        <v>49</v>
      </c>
      <c r="AC477" s="95">
        <v>351</v>
      </c>
      <c r="AD477" s="49">
        <v>0</v>
      </c>
      <c r="AE477" s="57">
        <v>49</v>
      </c>
      <c r="AF477" s="58">
        <v>51</v>
      </c>
    </row>
    <row r="478" spans="1:32" s="3" customFormat="1" ht="18.75" customHeight="1">
      <c r="A478" s="15">
        <v>476</v>
      </c>
      <c r="B478" s="16">
        <v>362</v>
      </c>
      <c r="C478" s="17" t="s">
        <v>2840</v>
      </c>
      <c r="D478" s="18" t="s">
        <v>4</v>
      </c>
      <c r="E478" s="19" t="s">
        <v>3813</v>
      </c>
      <c r="F478" s="20">
        <v>471</v>
      </c>
      <c r="G478" s="21">
        <v>40383866</v>
      </c>
      <c r="H478" s="22">
        <v>473</v>
      </c>
      <c r="I478" s="23">
        <v>468</v>
      </c>
      <c r="J478" s="24">
        <v>42443244</v>
      </c>
      <c r="K478" s="25">
        <v>389</v>
      </c>
      <c r="L478" s="26">
        <v>386</v>
      </c>
      <c r="M478" s="21">
        <v>6249144</v>
      </c>
      <c r="N478" s="22">
        <v>486</v>
      </c>
      <c r="O478" s="23">
        <v>481</v>
      </c>
      <c r="P478" s="24">
        <v>2957607</v>
      </c>
      <c r="Q478" s="25">
        <v>432</v>
      </c>
      <c r="R478" s="26">
        <v>427</v>
      </c>
      <c r="S478" s="21">
        <v>25033041</v>
      </c>
      <c r="T478" s="22">
        <v>459</v>
      </c>
      <c r="U478" s="23">
        <v>457</v>
      </c>
      <c r="V478" s="24">
        <v>-857598</v>
      </c>
      <c r="W478" s="25">
        <v>119</v>
      </c>
      <c r="X478" s="26">
        <v>118</v>
      </c>
      <c r="Y478" s="21">
        <v>27121</v>
      </c>
      <c r="Z478" s="22">
        <v>396</v>
      </c>
      <c r="AA478" s="23">
        <v>391</v>
      </c>
      <c r="AB478" s="24">
        <v>135</v>
      </c>
      <c r="AC478" s="93">
        <v>362</v>
      </c>
      <c r="AD478" s="19">
        <v>0</v>
      </c>
      <c r="AE478" s="27">
        <v>100</v>
      </c>
      <c r="AF478" s="28">
        <v>0</v>
      </c>
    </row>
    <row r="479" spans="1:32" s="3" customFormat="1" ht="18.75" customHeight="1">
      <c r="A479" s="29">
        <v>477</v>
      </c>
      <c r="B479" s="30">
        <v>370</v>
      </c>
      <c r="C479" s="31" t="s">
        <v>1674</v>
      </c>
      <c r="D479" s="32" t="s">
        <v>252</v>
      </c>
      <c r="E479" s="42" t="s">
        <v>3813</v>
      </c>
      <c r="F479" s="44">
        <v>472</v>
      </c>
      <c r="G479" s="35">
        <v>40294130</v>
      </c>
      <c r="H479" s="36">
        <v>455</v>
      </c>
      <c r="I479" s="37">
        <v>450</v>
      </c>
      <c r="J479" s="38">
        <v>44127793</v>
      </c>
      <c r="K479" s="39">
        <v>399</v>
      </c>
      <c r="L479" s="40">
        <v>396</v>
      </c>
      <c r="M479" s="35">
        <v>5934858</v>
      </c>
      <c r="N479" s="36">
        <v>441</v>
      </c>
      <c r="O479" s="37">
        <v>436</v>
      </c>
      <c r="P479" s="38">
        <v>7666380</v>
      </c>
      <c r="Q479" s="39">
        <v>425</v>
      </c>
      <c r="R479" s="40">
        <v>421</v>
      </c>
      <c r="S479" s="35">
        <v>26075269</v>
      </c>
      <c r="T479" s="36">
        <v>291</v>
      </c>
      <c r="U479" s="37">
        <v>290</v>
      </c>
      <c r="V479" s="38">
        <v>1735223</v>
      </c>
      <c r="W479" s="39">
        <v>371</v>
      </c>
      <c r="X479" s="40">
        <v>370</v>
      </c>
      <c r="Y479" s="35">
        <v>1167</v>
      </c>
      <c r="Z479" s="36">
        <v>455</v>
      </c>
      <c r="AA479" s="37">
        <v>450</v>
      </c>
      <c r="AB479" s="38">
        <v>74</v>
      </c>
      <c r="AC479" s="94">
        <v>351</v>
      </c>
      <c r="AD479" s="42">
        <v>0</v>
      </c>
      <c r="AE479" s="34">
        <v>100</v>
      </c>
      <c r="AF479" s="43">
        <v>0</v>
      </c>
    </row>
    <row r="480" spans="1:32" s="3" customFormat="1" ht="18.75" customHeight="1">
      <c r="A480" s="230">
        <v>478</v>
      </c>
      <c r="B480" s="268" t="s">
        <v>3813</v>
      </c>
      <c r="C480" s="232" t="s">
        <v>1675</v>
      </c>
      <c r="D480" s="233" t="s">
        <v>252</v>
      </c>
      <c r="E480" s="234" t="s">
        <v>3813</v>
      </c>
      <c r="F480" s="235">
        <v>473</v>
      </c>
      <c r="G480" s="236">
        <v>40165841</v>
      </c>
      <c r="H480" s="237">
        <v>459</v>
      </c>
      <c r="I480" s="238">
        <v>454</v>
      </c>
      <c r="J480" s="239">
        <v>43709159</v>
      </c>
      <c r="K480" s="240">
        <v>472</v>
      </c>
      <c r="L480" s="241">
        <v>469</v>
      </c>
      <c r="M480" s="236">
        <v>1996821</v>
      </c>
      <c r="N480" s="237">
        <v>461</v>
      </c>
      <c r="O480" s="238">
        <v>456</v>
      </c>
      <c r="P480" s="239">
        <v>5696421</v>
      </c>
      <c r="Q480" s="240">
        <v>460</v>
      </c>
      <c r="R480" s="241">
        <v>455</v>
      </c>
      <c r="S480" s="236">
        <v>21283430</v>
      </c>
      <c r="T480" s="237">
        <v>373</v>
      </c>
      <c r="U480" s="238">
        <v>372</v>
      </c>
      <c r="V480" s="239">
        <v>728686</v>
      </c>
      <c r="W480" s="240">
        <v>132</v>
      </c>
      <c r="X480" s="241">
        <v>131</v>
      </c>
      <c r="Y480" s="236">
        <v>23984</v>
      </c>
      <c r="Z480" s="237">
        <v>384</v>
      </c>
      <c r="AA480" s="238">
        <v>379</v>
      </c>
      <c r="AB480" s="239">
        <v>145</v>
      </c>
      <c r="AC480" s="242">
        <v>390</v>
      </c>
      <c r="AD480" s="234">
        <v>0</v>
      </c>
      <c r="AE480" s="243">
        <v>100</v>
      </c>
      <c r="AF480" s="244">
        <v>0</v>
      </c>
    </row>
    <row r="481" spans="1:32" s="3" customFormat="1" ht="18.75" customHeight="1">
      <c r="A481" s="29">
        <v>479</v>
      </c>
      <c r="B481" s="30" t="s">
        <v>3813</v>
      </c>
      <c r="C481" s="31" t="s">
        <v>1676</v>
      </c>
      <c r="D481" s="32" t="s">
        <v>1677</v>
      </c>
      <c r="E481" s="42" t="s">
        <v>3813</v>
      </c>
      <c r="F481" s="44">
        <v>474</v>
      </c>
      <c r="G481" s="35">
        <v>40159021</v>
      </c>
      <c r="H481" s="36">
        <v>497</v>
      </c>
      <c r="I481" s="37">
        <v>492</v>
      </c>
      <c r="J481" s="38">
        <v>40159021</v>
      </c>
      <c r="K481" s="39">
        <v>485</v>
      </c>
      <c r="L481" s="40">
        <v>481</v>
      </c>
      <c r="M481" s="35">
        <v>826642</v>
      </c>
      <c r="N481" s="36">
        <v>467</v>
      </c>
      <c r="O481" s="37">
        <v>462</v>
      </c>
      <c r="P481" s="38">
        <v>5328909</v>
      </c>
      <c r="Q481" s="39">
        <v>466</v>
      </c>
      <c r="R481" s="40">
        <v>461</v>
      </c>
      <c r="S481" s="35">
        <v>19887615</v>
      </c>
      <c r="T481" s="36">
        <v>415</v>
      </c>
      <c r="U481" s="37">
        <v>414</v>
      </c>
      <c r="V481" s="38">
        <v>269480</v>
      </c>
      <c r="W481" s="39">
        <v>133</v>
      </c>
      <c r="X481" s="40">
        <v>132</v>
      </c>
      <c r="Y481" s="35">
        <v>23716</v>
      </c>
      <c r="Z481" s="36">
        <v>376</v>
      </c>
      <c r="AA481" s="37">
        <v>371</v>
      </c>
      <c r="AB481" s="38">
        <v>155</v>
      </c>
      <c r="AC481" s="94">
        <v>311</v>
      </c>
      <c r="AD481" s="42">
        <v>0</v>
      </c>
      <c r="AE481" s="34">
        <v>100</v>
      </c>
      <c r="AF481" s="43">
        <v>0</v>
      </c>
    </row>
    <row r="482" spans="1:32" s="3" customFormat="1" ht="18.75" customHeight="1">
      <c r="A482" s="245">
        <v>480</v>
      </c>
      <c r="B482" s="246">
        <v>458</v>
      </c>
      <c r="C482" s="247" t="s">
        <v>1678</v>
      </c>
      <c r="D482" s="248" t="s">
        <v>252</v>
      </c>
      <c r="E482" s="249" t="s">
        <v>3813</v>
      </c>
      <c r="F482" s="250">
        <v>475</v>
      </c>
      <c r="G482" s="251">
        <v>40106249</v>
      </c>
      <c r="H482" s="252">
        <v>460</v>
      </c>
      <c r="I482" s="253">
        <v>455</v>
      </c>
      <c r="J482" s="254">
        <v>43580652</v>
      </c>
      <c r="K482" s="255" t="s">
        <v>3813</v>
      </c>
      <c r="L482" s="256" t="s">
        <v>3813</v>
      </c>
      <c r="M482" s="257" t="s">
        <v>3813</v>
      </c>
      <c r="N482" s="252">
        <v>466</v>
      </c>
      <c r="O482" s="253">
        <v>461</v>
      </c>
      <c r="P482" s="254">
        <v>5421517</v>
      </c>
      <c r="Q482" s="255">
        <v>396</v>
      </c>
      <c r="R482" s="256">
        <v>392</v>
      </c>
      <c r="S482" s="251">
        <v>28758102</v>
      </c>
      <c r="T482" s="252" t="s">
        <v>3813</v>
      </c>
      <c r="U482" s="253" t="s">
        <v>3813</v>
      </c>
      <c r="V482" s="271" t="s">
        <v>3813</v>
      </c>
      <c r="W482" s="255">
        <v>310</v>
      </c>
      <c r="X482" s="256">
        <v>309</v>
      </c>
      <c r="Y482" s="251">
        <v>4432</v>
      </c>
      <c r="Z482" s="252">
        <v>267</v>
      </c>
      <c r="AA482" s="253">
        <v>262</v>
      </c>
      <c r="AB482" s="254">
        <v>269</v>
      </c>
      <c r="AC482" s="258">
        <v>322</v>
      </c>
      <c r="AD482" s="249">
        <v>0</v>
      </c>
      <c r="AE482" s="259">
        <v>100</v>
      </c>
      <c r="AF482" s="260">
        <v>0</v>
      </c>
    </row>
    <row r="483" spans="1:32" s="3" customFormat="1" ht="18.75" customHeight="1">
      <c r="A483" s="215">
        <v>481</v>
      </c>
      <c r="B483" s="216">
        <v>228</v>
      </c>
      <c r="C483" s="217" t="s">
        <v>1679</v>
      </c>
      <c r="D483" s="218" t="s">
        <v>252</v>
      </c>
      <c r="E483" s="219" t="s">
        <v>3813</v>
      </c>
      <c r="F483" s="220">
        <v>476</v>
      </c>
      <c r="G483" s="221">
        <v>39963259</v>
      </c>
      <c r="H483" s="222">
        <v>493</v>
      </c>
      <c r="I483" s="223">
        <v>488</v>
      </c>
      <c r="J483" s="224">
        <v>40898433</v>
      </c>
      <c r="K483" s="225">
        <v>137</v>
      </c>
      <c r="L483" s="226">
        <v>135</v>
      </c>
      <c r="M483" s="221">
        <v>17544285</v>
      </c>
      <c r="N483" s="222">
        <v>162</v>
      </c>
      <c r="O483" s="223">
        <v>158</v>
      </c>
      <c r="P483" s="224">
        <v>31749164</v>
      </c>
      <c r="Q483" s="225">
        <v>270</v>
      </c>
      <c r="R483" s="226">
        <v>266</v>
      </c>
      <c r="S483" s="221">
        <v>45476925</v>
      </c>
      <c r="T483" s="222">
        <v>401</v>
      </c>
      <c r="U483" s="223">
        <v>400</v>
      </c>
      <c r="V483" s="224">
        <v>451292</v>
      </c>
      <c r="W483" s="225">
        <v>83</v>
      </c>
      <c r="X483" s="226">
        <v>82</v>
      </c>
      <c r="Y483" s="221">
        <v>34067</v>
      </c>
      <c r="Z483" s="222">
        <v>132</v>
      </c>
      <c r="AA483" s="223">
        <v>130</v>
      </c>
      <c r="AB483" s="224">
        <v>469</v>
      </c>
      <c r="AC483" s="227">
        <v>322</v>
      </c>
      <c r="AD483" s="219">
        <v>0</v>
      </c>
      <c r="AE483" s="228">
        <v>100</v>
      </c>
      <c r="AF483" s="229">
        <v>0</v>
      </c>
    </row>
    <row r="484" spans="1:32" s="3" customFormat="1" ht="18.75" customHeight="1">
      <c r="A484" s="29">
        <v>482</v>
      </c>
      <c r="B484" s="30">
        <v>245</v>
      </c>
      <c r="C484" s="31" t="s">
        <v>1680</v>
      </c>
      <c r="D484" s="32" t="s">
        <v>9</v>
      </c>
      <c r="E484" s="42" t="s">
        <v>3813</v>
      </c>
      <c r="F484" s="44">
        <v>477</v>
      </c>
      <c r="G484" s="35">
        <v>39860899</v>
      </c>
      <c r="H484" s="36">
        <v>276</v>
      </c>
      <c r="I484" s="37">
        <v>272</v>
      </c>
      <c r="J484" s="38">
        <v>63680721</v>
      </c>
      <c r="K484" s="39">
        <v>28</v>
      </c>
      <c r="L484" s="40">
        <v>28</v>
      </c>
      <c r="M484" s="35">
        <v>30341906</v>
      </c>
      <c r="N484" s="36">
        <v>176</v>
      </c>
      <c r="O484" s="37">
        <v>172</v>
      </c>
      <c r="P484" s="38">
        <v>29037597</v>
      </c>
      <c r="Q484" s="39">
        <v>341</v>
      </c>
      <c r="R484" s="40">
        <v>337</v>
      </c>
      <c r="S484" s="35">
        <v>35796795</v>
      </c>
      <c r="T484" s="36">
        <v>18</v>
      </c>
      <c r="U484" s="37">
        <v>18</v>
      </c>
      <c r="V484" s="38">
        <v>18519605</v>
      </c>
      <c r="W484" s="39">
        <v>329</v>
      </c>
      <c r="X484" s="40">
        <v>328</v>
      </c>
      <c r="Y484" s="35">
        <v>3371</v>
      </c>
      <c r="Z484" s="36">
        <v>356</v>
      </c>
      <c r="AA484" s="37">
        <v>351</v>
      </c>
      <c r="AB484" s="38">
        <v>169</v>
      </c>
      <c r="AC484" s="94">
        <v>351</v>
      </c>
      <c r="AD484" s="42">
        <v>33</v>
      </c>
      <c r="AE484" s="34">
        <v>67</v>
      </c>
      <c r="AF484" s="43">
        <v>0</v>
      </c>
    </row>
    <row r="485" spans="1:32" s="3" customFormat="1" ht="18.75" customHeight="1">
      <c r="A485" s="29">
        <v>483</v>
      </c>
      <c r="B485" s="30">
        <v>477</v>
      </c>
      <c r="C485" s="31" t="s">
        <v>1681</v>
      </c>
      <c r="D485" s="32" t="s">
        <v>2208</v>
      </c>
      <c r="E485" s="42" t="s">
        <v>3813</v>
      </c>
      <c r="F485" s="44">
        <v>478</v>
      </c>
      <c r="G485" s="35">
        <v>39841699</v>
      </c>
      <c r="H485" s="36">
        <v>491</v>
      </c>
      <c r="I485" s="37">
        <v>486</v>
      </c>
      <c r="J485" s="38">
        <v>41108744</v>
      </c>
      <c r="K485" s="39">
        <v>395</v>
      </c>
      <c r="L485" s="40">
        <v>392</v>
      </c>
      <c r="M485" s="35">
        <v>6068140</v>
      </c>
      <c r="N485" s="36">
        <v>318</v>
      </c>
      <c r="O485" s="37">
        <v>313</v>
      </c>
      <c r="P485" s="38">
        <v>15419048</v>
      </c>
      <c r="Q485" s="39">
        <v>421</v>
      </c>
      <c r="R485" s="40">
        <v>417</v>
      </c>
      <c r="S485" s="35">
        <v>26172919</v>
      </c>
      <c r="T485" s="36">
        <v>239</v>
      </c>
      <c r="U485" s="37">
        <v>238</v>
      </c>
      <c r="V485" s="38">
        <v>2778603</v>
      </c>
      <c r="W485" s="39">
        <v>316</v>
      </c>
      <c r="X485" s="40">
        <v>315</v>
      </c>
      <c r="Y485" s="35">
        <v>4159</v>
      </c>
      <c r="Z485" s="36">
        <v>194</v>
      </c>
      <c r="AA485" s="37">
        <v>191</v>
      </c>
      <c r="AB485" s="38">
        <v>352</v>
      </c>
      <c r="AC485" s="94">
        <v>321</v>
      </c>
      <c r="AD485" s="42">
        <v>0</v>
      </c>
      <c r="AE485" s="34">
        <v>100</v>
      </c>
      <c r="AF485" s="43">
        <v>0</v>
      </c>
    </row>
    <row r="486" spans="1:32" s="3" customFormat="1" ht="18.75" customHeight="1">
      <c r="A486" s="230">
        <v>484</v>
      </c>
      <c r="B486" s="231">
        <v>330</v>
      </c>
      <c r="C486" s="232" t="s">
        <v>1682</v>
      </c>
      <c r="D486" s="233" t="s">
        <v>252</v>
      </c>
      <c r="E486" s="234" t="s">
        <v>3813</v>
      </c>
      <c r="F486" s="235">
        <v>479</v>
      </c>
      <c r="G486" s="236">
        <v>39816214</v>
      </c>
      <c r="H486" s="237">
        <v>479</v>
      </c>
      <c r="I486" s="238">
        <v>474</v>
      </c>
      <c r="J486" s="239">
        <v>42032663</v>
      </c>
      <c r="K486" s="240">
        <v>471</v>
      </c>
      <c r="L486" s="241">
        <v>468</v>
      </c>
      <c r="M486" s="236">
        <v>2105528</v>
      </c>
      <c r="N486" s="237">
        <v>367</v>
      </c>
      <c r="O486" s="238">
        <v>362</v>
      </c>
      <c r="P486" s="239">
        <v>12499763</v>
      </c>
      <c r="Q486" s="240">
        <v>493</v>
      </c>
      <c r="R486" s="241">
        <v>488</v>
      </c>
      <c r="S486" s="236">
        <v>14166362</v>
      </c>
      <c r="T486" s="237">
        <v>313</v>
      </c>
      <c r="U486" s="238">
        <v>312</v>
      </c>
      <c r="V486" s="239">
        <v>1441288</v>
      </c>
      <c r="W486" s="240">
        <v>101</v>
      </c>
      <c r="X486" s="241">
        <v>100</v>
      </c>
      <c r="Y486" s="236">
        <v>30445</v>
      </c>
      <c r="Z486" s="237">
        <v>465</v>
      </c>
      <c r="AA486" s="238">
        <v>460</v>
      </c>
      <c r="AB486" s="239">
        <v>59</v>
      </c>
      <c r="AC486" s="242">
        <v>322</v>
      </c>
      <c r="AD486" s="234">
        <v>0</v>
      </c>
      <c r="AE486" s="243">
        <v>100</v>
      </c>
      <c r="AF486" s="244">
        <v>0</v>
      </c>
    </row>
    <row r="487" spans="1:32" s="3" customFormat="1" ht="18.75" customHeight="1">
      <c r="A487" s="245">
        <v>485</v>
      </c>
      <c r="B487" s="246">
        <v>443</v>
      </c>
      <c r="C487" s="247" t="s">
        <v>1683</v>
      </c>
      <c r="D487" s="248" t="s">
        <v>252</v>
      </c>
      <c r="E487" s="249" t="s">
        <v>3813</v>
      </c>
      <c r="F487" s="250">
        <v>480</v>
      </c>
      <c r="G487" s="251">
        <v>39735788</v>
      </c>
      <c r="H487" s="252">
        <v>498</v>
      </c>
      <c r="I487" s="253">
        <v>493</v>
      </c>
      <c r="J487" s="254">
        <v>39761865</v>
      </c>
      <c r="K487" s="255">
        <v>383</v>
      </c>
      <c r="L487" s="256">
        <v>380</v>
      </c>
      <c r="M487" s="251">
        <v>6597488</v>
      </c>
      <c r="N487" s="252">
        <v>207</v>
      </c>
      <c r="O487" s="253">
        <v>203</v>
      </c>
      <c r="P487" s="254">
        <v>25031547</v>
      </c>
      <c r="Q487" s="255">
        <v>247</v>
      </c>
      <c r="R487" s="256">
        <v>243</v>
      </c>
      <c r="S487" s="251">
        <v>48454737</v>
      </c>
      <c r="T487" s="252">
        <v>319</v>
      </c>
      <c r="U487" s="253">
        <v>318</v>
      </c>
      <c r="V487" s="254">
        <v>1307050</v>
      </c>
      <c r="W487" s="255">
        <v>208</v>
      </c>
      <c r="X487" s="256">
        <v>207</v>
      </c>
      <c r="Y487" s="251">
        <v>14460</v>
      </c>
      <c r="Z487" s="252">
        <v>215</v>
      </c>
      <c r="AA487" s="253">
        <v>212</v>
      </c>
      <c r="AB487" s="254">
        <v>332</v>
      </c>
      <c r="AC487" s="258">
        <v>322</v>
      </c>
      <c r="AD487" s="249">
        <v>0</v>
      </c>
      <c r="AE487" s="259">
        <v>100</v>
      </c>
      <c r="AF487" s="260">
        <v>0</v>
      </c>
    </row>
    <row r="488" spans="1:32" s="3" customFormat="1" ht="18.75" customHeight="1">
      <c r="A488" s="215">
        <v>486</v>
      </c>
      <c r="B488" s="216" t="s">
        <v>3813</v>
      </c>
      <c r="C488" s="217" t="s">
        <v>693</v>
      </c>
      <c r="D488" s="218" t="s">
        <v>252</v>
      </c>
      <c r="E488" s="219" t="s">
        <v>3813</v>
      </c>
      <c r="F488" s="220">
        <v>481</v>
      </c>
      <c r="G488" s="221">
        <v>39718589</v>
      </c>
      <c r="H488" s="222">
        <v>283</v>
      </c>
      <c r="I488" s="223">
        <v>279</v>
      </c>
      <c r="J488" s="224">
        <v>63068146</v>
      </c>
      <c r="K488" s="225">
        <v>204</v>
      </c>
      <c r="L488" s="226">
        <v>201</v>
      </c>
      <c r="M488" s="221">
        <v>13741571</v>
      </c>
      <c r="N488" s="222">
        <v>285</v>
      </c>
      <c r="O488" s="223">
        <v>280</v>
      </c>
      <c r="P488" s="224">
        <v>18329741</v>
      </c>
      <c r="Q488" s="225">
        <v>172</v>
      </c>
      <c r="R488" s="226">
        <v>169</v>
      </c>
      <c r="S488" s="221">
        <v>65172667</v>
      </c>
      <c r="T488" s="222">
        <v>276</v>
      </c>
      <c r="U488" s="223">
        <v>275</v>
      </c>
      <c r="V488" s="224">
        <v>1920281</v>
      </c>
      <c r="W488" s="225">
        <v>301</v>
      </c>
      <c r="X488" s="226">
        <v>300</v>
      </c>
      <c r="Y488" s="221">
        <v>5163</v>
      </c>
      <c r="Z488" s="222">
        <v>150</v>
      </c>
      <c r="AA488" s="223">
        <v>148</v>
      </c>
      <c r="AB488" s="224">
        <v>428</v>
      </c>
      <c r="AC488" s="227">
        <v>362</v>
      </c>
      <c r="AD488" s="219">
        <v>0</v>
      </c>
      <c r="AE488" s="228">
        <v>100</v>
      </c>
      <c r="AF488" s="229">
        <v>0</v>
      </c>
    </row>
    <row r="489" spans="1:32" s="3" customFormat="1" ht="18.75" customHeight="1">
      <c r="A489" s="230">
        <v>487</v>
      </c>
      <c r="B489" s="231" t="s">
        <v>3813</v>
      </c>
      <c r="C489" s="232" t="s">
        <v>694</v>
      </c>
      <c r="D489" s="233" t="s">
        <v>252</v>
      </c>
      <c r="E489" s="234" t="s">
        <v>3813</v>
      </c>
      <c r="F489" s="235">
        <v>482</v>
      </c>
      <c r="G489" s="236">
        <v>39683124</v>
      </c>
      <c r="H489" s="237">
        <v>496</v>
      </c>
      <c r="I489" s="238">
        <v>491</v>
      </c>
      <c r="J489" s="239">
        <v>40443702</v>
      </c>
      <c r="K489" s="240">
        <v>188</v>
      </c>
      <c r="L489" s="241">
        <v>185</v>
      </c>
      <c r="M489" s="236">
        <v>14720915</v>
      </c>
      <c r="N489" s="237">
        <v>241</v>
      </c>
      <c r="O489" s="238">
        <v>236</v>
      </c>
      <c r="P489" s="239">
        <v>21847929</v>
      </c>
      <c r="Q489" s="240">
        <v>404</v>
      </c>
      <c r="R489" s="241">
        <v>400</v>
      </c>
      <c r="S489" s="236">
        <v>28265172</v>
      </c>
      <c r="T489" s="237">
        <v>64</v>
      </c>
      <c r="U489" s="238">
        <v>64</v>
      </c>
      <c r="V489" s="239">
        <v>8903399</v>
      </c>
      <c r="W489" s="240">
        <v>376</v>
      </c>
      <c r="X489" s="241">
        <v>375</v>
      </c>
      <c r="Y489" s="236">
        <v>1005</v>
      </c>
      <c r="Z489" s="237">
        <v>452</v>
      </c>
      <c r="AA489" s="238">
        <v>447</v>
      </c>
      <c r="AB489" s="239">
        <v>77</v>
      </c>
      <c r="AC489" s="242">
        <v>311</v>
      </c>
      <c r="AD489" s="234">
        <v>0</v>
      </c>
      <c r="AE489" s="243">
        <v>100</v>
      </c>
      <c r="AF489" s="244">
        <v>0</v>
      </c>
    </row>
    <row r="490" spans="1:32" s="3" customFormat="1" ht="18.75" customHeight="1">
      <c r="A490" s="230">
        <v>488</v>
      </c>
      <c r="B490" s="231">
        <v>378</v>
      </c>
      <c r="C490" s="232" t="s">
        <v>695</v>
      </c>
      <c r="D490" s="233" t="s">
        <v>252</v>
      </c>
      <c r="E490" s="234" t="s">
        <v>3813</v>
      </c>
      <c r="F490" s="235">
        <v>483</v>
      </c>
      <c r="G490" s="236">
        <v>39678856</v>
      </c>
      <c r="H490" s="237">
        <v>494</v>
      </c>
      <c r="I490" s="238">
        <v>489</v>
      </c>
      <c r="J490" s="239">
        <v>40575491</v>
      </c>
      <c r="K490" s="240">
        <v>373</v>
      </c>
      <c r="L490" s="241">
        <v>370</v>
      </c>
      <c r="M490" s="236">
        <v>6959915</v>
      </c>
      <c r="N490" s="237">
        <v>256</v>
      </c>
      <c r="O490" s="238">
        <v>251</v>
      </c>
      <c r="P490" s="239">
        <v>20223863</v>
      </c>
      <c r="Q490" s="240">
        <v>388</v>
      </c>
      <c r="R490" s="241">
        <v>384</v>
      </c>
      <c r="S490" s="236">
        <v>29822188</v>
      </c>
      <c r="T490" s="237">
        <v>442</v>
      </c>
      <c r="U490" s="238">
        <v>440</v>
      </c>
      <c r="V490" s="239">
        <v>26422</v>
      </c>
      <c r="W490" s="240">
        <v>296</v>
      </c>
      <c r="X490" s="241">
        <v>295</v>
      </c>
      <c r="Y490" s="236">
        <v>6016</v>
      </c>
      <c r="Z490" s="237">
        <v>391</v>
      </c>
      <c r="AA490" s="238">
        <v>386</v>
      </c>
      <c r="AB490" s="239">
        <v>142</v>
      </c>
      <c r="AC490" s="242">
        <v>342</v>
      </c>
      <c r="AD490" s="234">
        <v>0</v>
      </c>
      <c r="AE490" s="243">
        <v>100</v>
      </c>
      <c r="AF490" s="244">
        <v>0</v>
      </c>
    </row>
    <row r="491" spans="1:32" s="3" customFormat="1" ht="18.75" customHeight="1">
      <c r="A491" s="29">
        <v>489</v>
      </c>
      <c r="B491" s="30" t="s">
        <v>3813</v>
      </c>
      <c r="C491" s="31" t="s">
        <v>696</v>
      </c>
      <c r="D491" s="32" t="s">
        <v>2208</v>
      </c>
      <c r="E491" s="42" t="s">
        <v>3813</v>
      </c>
      <c r="F491" s="44">
        <v>484</v>
      </c>
      <c r="G491" s="35">
        <v>39567231</v>
      </c>
      <c r="H491" s="36">
        <v>492</v>
      </c>
      <c r="I491" s="37">
        <v>487</v>
      </c>
      <c r="J491" s="38">
        <v>40903075</v>
      </c>
      <c r="K491" s="39">
        <v>362</v>
      </c>
      <c r="L491" s="40">
        <v>359</v>
      </c>
      <c r="M491" s="35">
        <v>7259921</v>
      </c>
      <c r="N491" s="36">
        <v>243</v>
      </c>
      <c r="O491" s="37">
        <v>238</v>
      </c>
      <c r="P491" s="38">
        <v>21669564</v>
      </c>
      <c r="Q491" s="39">
        <v>218</v>
      </c>
      <c r="R491" s="40">
        <v>214</v>
      </c>
      <c r="S491" s="35">
        <v>54270790</v>
      </c>
      <c r="T491" s="36">
        <v>275</v>
      </c>
      <c r="U491" s="37">
        <v>274</v>
      </c>
      <c r="V491" s="38">
        <v>1935517</v>
      </c>
      <c r="W491" s="39">
        <v>323</v>
      </c>
      <c r="X491" s="40">
        <v>322</v>
      </c>
      <c r="Y491" s="35">
        <v>3761</v>
      </c>
      <c r="Z491" s="36">
        <v>271</v>
      </c>
      <c r="AA491" s="37">
        <v>266</v>
      </c>
      <c r="AB491" s="38">
        <v>265</v>
      </c>
      <c r="AC491" s="94">
        <v>321</v>
      </c>
      <c r="AD491" s="42">
        <v>0</v>
      </c>
      <c r="AE491" s="34">
        <v>100</v>
      </c>
      <c r="AF491" s="43">
        <v>0</v>
      </c>
    </row>
    <row r="492" spans="1:32" s="3" customFormat="1" ht="18.75" customHeight="1">
      <c r="A492" s="245">
        <v>490</v>
      </c>
      <c r="B492" s="246" t="s">
        <v>3813</v>
      </c>
      <c r="C492" s="247" t="s">
        <v>697</v>
      </c>
      <c r="D492" s="248" t="s">
        <v>252</v>
      </c>
      <c r="E492" s="249" t="s">
        <v>3813</v>
      </c>
      <c r="F492" s="250">
        <v>485</v>
      </c>
      <c r="G492" s="251">
        <v>39455523</v>
      </c>
      <c r="H492" s="252">
        <v>495</v>
      </c>
      <c r="I492" s="253">
        <v>490</v>
      </c>
      <c r="J492" s="254">
        <v>40557612</v>
      </c>
      <c r="K492" s="255">
        <v>436</v>
      </c>
      <c r="L492" s="256">
        <v>433</v>
      </c>
      <c r="M492" s="251">
        <v>4195625</v>
      </c>
      <c r="N492" s="252">
        <v>430</v>
      </c>
      <c r="O492" s="253">
        <v>425</v>
      </c>
      <c r="P492" s="254">
        <v>8926870</v>
      </c>
      <c r="Q492" s="255">
        <v>472</v>
      </c>
      <c r="R492" s="256">
        <v>467</v>
      </c>
      <c r="S492" s="251">
        <v>19556655</v>
      </c>
      <c r="T492" s="252">
        <v>304</v>
      </c>
      <c r="U492" s="253">
        <v>303</v>
      </c>
      <c r="V492" s="254">
        <v>1520930</v>
      </c>
      <c r="W492" s="255">
        <v>275</v>
      </c>
      <c r="X492" s="256">
        <v>274</v>
      </c>
      <c r="Y492" s="251">
        <v>7770</v>
      </c>
      <c r="Z492" s="252">
        <v>467</v>
      </c>
      <c r="AA492" s="253">
        <v>462</v>
      </c>
      <c r="AB492" s="254">
        <v>57</v>
      </c>
      <c r="AC492" s="258">
        <v>352</v>
      </c>
      <c r="AD492" s="249">
        <v>0</v>
      </c>
      <c r="AE492" s="259">
        <v>100</v>
      </c>
      <c r="AF492" s="260">
        <v>0</v>
      </c>
    </row>
    <row r="493" spans="1:32" s="3" customFormat="1" ht="18.75" customHeight="1">
      <c r="A493" s="215">
        <v>491</v>
      </c>
      <c r="B493" s="216">
        <v>284</v>
      </c>
      <c r="C493" s="217" t="s">
        <v>0</v>
      </c>
      <c r="D493" s="218" t="s">
        <v>252</v>
      </c>
      <c r="E493" s="219" t="s">
        <v>3813</v>
      </c>
      <c r="F493" s="220">
        <v>486</v>
      </c>
      <c r="G493" s="221">
        <v>39454773</v>
      </c>
      <c r="H493" s="222">
        <v>324</v>
      </c>
      <c r="I493" s="223">
        <v>320</v>
      </c>
      <c r="J493" s="224">
        <v>58714360</v>
      </c>
      <c r="K493" s="225">
        <v>488</v>
      </c>
      <c r="L493" s="226">
        <v>484</v>
      </c>
      <c r="M493" s="221">
        <v>192676</v>
      </c>
      <c r="N493" s="222">
        <v>438</v>
      </c>
      <c r="O493" s="223">
        <v>433</v>
      </c>
      <c r="P493" s="224">
        <v>8145904</v>
      </c>
      <c r="Q493" s="225">
        <v>427</v>
      </c>
      <c r="R493" s="226">
        <v>423</v>
      </c>
      <c r="S493" s="221">
        <v>25723444</v>
      </c>
      <c r="T493" s="222">
        <v>363</v>
      </c>
      <c r="U493" s="223">
        <v>362</v>
      </c>
      <c r="V493" s="224">
        <v>858725</v>
      </c>
      <c r="W493" s="225">
        <v>36</v>
      </c>
      <c r="X493" s="226">
        <v>36</v>
      </c>
      <c r="Y493" s="221">
        <v>45363</v>
      </c>
      <c r="Z493" s="222">
        <v>449</v>
      </c>
      <c r="AA493" s="223">
        <v>444</v>
      </c>
      <c r="AB493" s="224">
        <v>80</v>
      </c>
      <c r="AC493" s="227">
        <v>322</v>
      </c>
      <c r="AD493" s="219">
        <v>0</v>
      </c>
      <c r="AE493" s="228">
        <v>100</v>
      </c>
      <c r="AF493" s="229">
        <v>0</v>
      </c>
    </row>
    <row r="494" spans="1:32" s="3" customFormat="1" ht="18.75" customHeight="1">
      <c r="A494" s="29">
        <v>492</v>
      </c>
      <c r="B494" s="30" t="s">
        <v>3813</v>
      </c>
      <c r="C494" s="31" t="s">
        <v>1</v>
      </c>
      <c r="D494" s="32" t="s">
        <v>2208</v>
      </c>
      <c r="E494" s="42" t="s">
        <v>3813</v>
      </c>
      <c r="F494" s="44">
        <v>487</v>
      </c>
      <c r="G494" s="35">
        <v>39437762</v>
      </c>
      <c r="H494" s="36">
        <v>500</v>
      </c>
      <c r="I494" s="37">
        <v>495</v>
      </c>
      <c r="J494" s="38">
        <v>39437762</v>
      </c>
      <c r="K494" s="39">
        <v>332</v>
      </c>
      <c r="L494" s="40">
        <v>329</v>
      </c>
      <c r="M494" s="35">
        <v>8209148</v>
      </c>
      <c r="N494" s="36">
        <v>354</v>
      </c>
      <c r="O494" s="37">
        <v>349</v>
      </c>
      <c r="P494" s="38">
        <v>13557003</v>
      </c>
      <c r="Q494" s="39">
        <v>463</v>
      </c>
      <c r="R494" s="40">
        <v>458</v>
      </c>
      <c r="S494" s="35">
        <v>20822762</v>
      </c>
      <c r="T494" s="36">
        <v>162</v>
      </c>
      <c r="U494" s="37">
        <v>162</v>
      </c>
      <c r="V494" s="38">
        <v>4328807</v>
      </c>
      <c r="W494" s="39">
        <v>392</v>
      </c>
      <c r="X494" s="40">
        <v>391</v>
      </c>
      <c r="Y494" s="35">
        <v>399</v>
      </c>
      <c r="Z494" s="36">
        <v>197</v>
      </c>
      <c r="AA494" s="37">
        <v>194</v>
      </c>
      <c r="AB494" s="38">
        <v>351</v>
      </c>
      <c r="AC494" s="94">
        <v>321</v>
      </c>
      <c r="AD494" s="42">
        <v>0</v>
      </c>
      <c r="AE494" s="34">
        <v>100</v>
      </c>
      <c r="AF494" s="43">
        <v>0</v>
      </c>
    </row>
    <row r="495" spans="1:32" s="3" customFormat="1" ht="18.75" customHeight="1">
      <c r="A495" s="29">
        <v>493</v>
      </c>
      <c r="B495" s="64" t="s">
        <v>3813</v>
      </c>
      <c r="C495" s="31" t="s">
        <v>2</v>
      </c>
      <c r="D495" s="32" t="s">
        <v>2668</v>
      </c>
      <c r="E495" s="42" t="s">
        <v>3813</v>
      </c>
      <c r="F495" s="44">
        <v>488</v>
      </c>
      <c r="G495" s="35">
        <v>39422483</v>
      </c>
      <c r="H495" s="36">
        <v>481</v>
      </c>
      <c r="I495" s="37">
        <v>476</v>
      </c>
      <c r="J495" s="38">
        <v>41807634</v>
      </c>
      <c r="K495" s="39">
        <v>442</v>
      </c>
      <c r="L495" s="40">
        <v>439</v>
      </c>
      <c r="M495" s="35">
        <v>3772860</v>
      </c>
      <c r="N495" s="36">
        <v>490</v>
      </c>
      <c r="O495" s="37">
        <v>485</v>
      </c>
      <c r="P495" s="38">
        <v>1943938</v>
      </c>
      <c r="Q495" s="39">
        <v>494</v>
      </c>
      <c r="R495" s="40">
        <v>489</v>
      </c>
      <c r="S495" s="35">
        <v>14029662</v>
      </c>
      <c r="T495" s="36">
        <v>285</v>
      </c>
      <c r="U495" s="37">
        <v>284</v>
      </c>
      <c r="V495" s="38">
        <v>1813460</v>
      </c>
      <c r="W495" s="39" t="s">
        <v>3813</v>
      </c>
      <c r="X495" s="40" t="s">
        <v>3813</v>
      </c>
      <c r="Y495" s="41" t="s">
        <v>3813</v>
      </c>
      <c r="Z495" s="36">
        <v>400</v>
      </c>
      <c r="AA495" s="37">
        <v>395</v>
      </c>
      <c r="AB495" s="38">
        <v>134</v>
      </c>
      <c r="AC495" s="94">
        <v>321</v>
      </c>
      <c r="AD495" s="42">
        <v>0</v>
      </c>
      <c r="AE495" s="34">
        <v>100</v>
      </c>
      <c r="AF495" s="43">
        <v>0</v>
      </c>
    </row>
    <row r="496" spans="1:32" s="3" customFormat="1" ht="18.75" customHeight="1">
      <c r="A496" s="230">
        <v>494</v>
      </c>
      <c r="B496" s="268">
        <v>396</v>
      </c>
      <c r="C496" s="232" t="s">
        <v>1043</v>
      </c>
      <c r="D496" s="233" t="s">
        <v>252</v>
      </c>
      <c r="E496" s="234" t="s">
        <v>3813</v>
      </c>
      <c r="F496" s="235">
        <v>489</v>
      </c>
      <c r="G496" s="236">
        <v>39401707</v>
      </c>
      <c r="H496" s="237">
        <v>486</v>
      </c>
      <c r="I496" s="238">
        <v>481</v>
      </c>
      <c r="J496" s="239">
        <v>41380071</v>
      </c>
      <c r="K496" s="240">
        <v>482</v>
      </c>
      <c r="L496" s="241">
        <v>478</v>
      </c>
      <c r="M496" s="236">
        <v>1239342</v>
      </c>
      <c r="N496" s="237">
        <v>496</v>
      </c>
      <c r="O496" s="238">
        <v>491</v>
      </c>
      <c r="P496" s="239">
        <v>-1337654</v>
      </c>
      <c r="Q496" s="240">
        <v>477</v>
      </c>
      <c r="R496" s="241">
        <v>472</v>
      </c>
      <c r="S496" s="236">
        <v>18572898</v>
      </c>
      <c r="T496" s="237">
        <v>479</v>
      </c>
      <c r="U496" s="238">
        <v>477</v>
      </c>
      <c r="V496" s="239">
        <v>-4287949</v>
      </c>
      <c r="W496" s="240">
        <v>249</v>
      </c>
      <c r="X496" s="241">
        <v>248</v>
      </c>
      <c r="Y496" s="236">
        <v>9542</v>
      </c>
      <c r="Z496" s="237">
        <v>422</v>
      </c>
      <c r="AA496" s="238">
        <v>417</v>
      </c>
      <c r="AB496" s="239">
        <v>111</v>
      </c>
      <c r="AC496" s="242">
        <v>356</v>
      </c>
      <c r="AD496" s="234">
        <v>0</v>
      </c>
      <c r="AE496" s="243">
        <v>0</v>
      </c>
      <c r="AF496" s="244">
        <v>100</v>
      </c>
    </row>
    <row r="497" spans="1:32" s="3" customFormat="1" ht="18.75" customHeight="1">
      <c r="A497" s="45">
        <v>495</v>
      </c>
      <c r="B497" s="46" t="s">
        <v>3813</v>
      </c>
      <c r="C497" s="47" t="s">
        <v>1044</v>
      </c>
      <c r="D497" s="48" t="s">
        <v>39</v>
      </c>
      <c r="E497" s="49" t="s">
        <v>3813</v>
      </c>
      <c r="F497" s="50">
        <v>490</v>
      </c>
      <c r="G497" s="51">
        <v>39309935</v>
      </c>
      <c r="H497" s="52">
        <v>427</v>
      </c>
      <c r="I497" s="53">
        <v>422</v>
      </c>
      <c r="J497" s="54">
        <v>47412495</v>
      </c>
      <c r="K497" s="55">
        <v>423</v>
      </c>
      <c r="L497" s="56">
        <v>420</v>
      </c>
      <c r="M497" s="51">
        <v>4998221</v>
      </c>
      <c r="N497" s="52">
        <v>343</v>
      </c>
      <c r="O497" s="53">
        <v>338</v>
      </c>
      <c r="P497" s="54">
        <v>14153169</v>
      </c>
      <c r="Q497" s="55">
        <v>359</v>
      </c>
      <c r="R497" s="56">
        <v>355</v>
      </c>
      <c r="S497" s="51">
        <v>33626729</v>
      </c>
      <c r="T497" s="52">
        <v>338</v>
      </c>
      <c r="U497" s="53">
        <v>337</v>
      </c>
      <c r="V497" s="54">
        <v>1080026</v>
      </c>
      <c r="W497" s="55">
        <v>232</v>
      </c>
      <c r="X497" s="56">
        <v>231</v>
      </c>
      <c r="Y497" s="51">
        <v>11336</v>
      </c>
      <c r="Z497" s="52">
        <v>481</v>
      </c>
      <c r="AA497" s="53">
        <v>476</v>
      </c>
      <c r="AB497" s="54">
        <v>48</v>
      </c>
      <c r="AC497" s="95">
        <v>321</v>
      </c>
      <c r="AD497" s="49">
        <v>0</v>
      </c>
      <c r="AE497" s="57">
        <v>100</v>
      </c>
      <c r="AF497" s="58">
        <v>0</v>
      </c>
    </row>
    <row r="498" spans="1:32" s="3" customFormat="1" ht="18.75" customHeight="1">
      <c r="A498" s="15">
        <v>496</v>
      </c>
      <c r="B498" s="16">
        <v>441</v>
      </c>
      <c r="C498" s="17" t="s">
        <v>1045</v>
      </c>
      <c r="D498" s="18" t="s">
        <v>2105</v>
      </c>
      <c r="E498" s="19" t="s">
        <v>3813</v>
      </c>
      <c r="F498" s="20">
        <v>491</v>
      </c>
      <c r="G498" s="21">
        <v>39236500</v>
      </c>
      <c r="H498" s="22">
        <v>292</v>
      </c>
      <c r="I498" s="23">
        <v>288</v>
      </c>
      <c r="J498" s="24">
        <v>62015501</v>
      </c>
      <c r="K498" s="25">
        <v>151</v>
      </c>
      <c r="L498" s="26">
        <v>149</v>
      </c>
      <c r="M498" s="21">
        <v>16858936</v>
      </c>
      <c r="N498" s="22">
        <v>34</v>
      </c>
      <c r="O498" s="23">
        <v>33</v>
      </c>
      <c r="P498" s="24">
        <v>77452291</v>
      </c>
      <c r="Q498" s="25">
        <v>49</v>
      </c>
      <c r="R498" s="26">
        <v>49</v>
      </c>
      <c r="S498" s="21">
        <v>113745374</v>
      </c>
      <c r="T498" s="22">
        <v>430</v>
      </c>
      <c r="U498" s="23">
        <v>429</v>
      </c>
      <c r="V498" s="24">
        <v>146870</v>
      </c>
      <c r="W498" s="25" t="s">
        <v>3813</v>
      </c>
      <c r="X498" s="26" t="s">
        <v>3813</v>
      </c>
      <c r="Y498" s="61" t="s">
        <v>3813</v>
      </c>
      <c r="Z498" s="22">
        <v>103</v>
      </c>
      <c r="AA498" s="23">
        <v>101</v>
      </c>
      <c r="AB498" s="24">
        <v>570</v>
      </c>
      <c r="AC498" s="93">
        <v>321</v>
      </c>
      <c r="AD498" s="19">
        <v>0</v>
      </c>
      <c r="AE498" s="27">
        <v>100</v>
      </c>
      <c r="AF498" s="28">
        <v>0</v>
      </c>
    </row>
    <row r="499" spans="1:32" s="3" customFormat="1" ht="18.75" customHeight="1">
      <c r="A499" s="29">
        <v>497</v>
      </c>
      <c r="B499" s="30" t="s">
        <v>3813</v>
      </c>
      <c r="C499" s="31" t="s">
        <v>1046</v>
      </c>
      <c r="D499" s="32" t="s">
        <v>713</v>
      </c>
      <c r="E499" s="42" t="s">
        <v>3813</v>
      </c>
      <c r="F499" s="44">
        <v>492</v>
      </c>
      <c r="G499" s="35">
        <v>39190372</v>
      </c>
      <c r="H499" s="36">
        <v>270</v>
      </c>
      <c r="I499" s="37">
        <v>266</v>
      </c>
      <c r="J499" s="38">
        <v>64090295</v>
      </c>
      <c r="K499" s="39">
        <v>409</v>
      </c>
      <c r="L499" s="40">
        <v>406</v>
      </c>
      <c r="M499" s="35">
        <v>5404555</v>
      </c>
      <c r="N499" s="36">
        <v>42</v>
      </c>
      <c r="O499" s="37">
        <v>40</v>
      </c>
      <c r="P499" s="38">
        <v>71972084</v>
      </c>
      <c r="Q499" s="39">
        <v>87</v>
      </c>
      <c r="R499" s="40">
        <v>85</v>
      </c>
      <c r="S499" s="35">
        <v>94631769</v>
      </c>
      <c r="T499" s="36">
        <v>392</v>
      </c>
      <c r="U499" s="37">
        <v>391</v>
      </c>
      <c r="V499" s="38">
        <v>533227</v>
      </c>
      <c r="W499" s="39">
        <v>264</v>
      </c>
      <c r="X499" s="40">
        <v>263</v>
      </c>
      <c r="Y499" s="35">
        <v>8429</v>
      </c>
      <c r="Z499" s="36">
        <v>247</v>
      </c>
      <c r="AA499" s="37">
        <v>243</v>
      </c>
      <c r="AB499" s="38">
        <v>294</v>
      </c>
      <c r="AC499" s="94">
        <v>311</v>
      </c>
      <c r="AD499" s="42">
        <v>0</v>
      </c>
      <c r="AE499" s="34">
        <v>100</v>
      </c>
      <c r="AF499" s="43">
        <v>0</v>
      </c>
    </row>
    <row r="500" spans="1:32" s="3" customFormat="1" ht="18.75" customHeight="1">
      <c r="A500" s="29">
        <v>498</v>
      </c>
      <c r="B500" s="30" t="s">
        <v>3813</v>
      </c>
      <c r="C500" s="31" t="s">
        <v>1047</v>
      </c>
      <c r="D500" s="32" t="s">
        <v>3774</v>
      </c>
      <c r="E500" s="42" t="s">
        <v>3813</v>
      </c>
      <c r="F500" s="44">
        <v>493</v>
      </c>
      <c r="G500" s="35">
        <v>39188087</v>
      </c>
      <c r="H500" s="36">
        <v>380</v>
      </c>
      <c r="I500" s="37">
        <v>376</v>
      </c>
      <c r="J500" s="38">
        <v>52605667</v>
      </c>
      <c r="K500" s="39">
        <v>477</v>
      </c>
      <c r="L500" s="40">
        <v>473</v>
      </c>
      <c r="M500" s="35">
        <v>1447774</v>
      </c>
      <c r="N500" s="36">
        <v>297</v>
      </c>
      <c r="O500" s="37">
        <v>292</v>
      </c>
      <c r="P500" s="38">
        <v>17280443</v>
      </c>
      <c r="Q500" s="39">
        <v>420</v>
      </c>
      <c r="R500" s="40">
        <v>416</v>
      </c>
      <c r="S500" s="35">
        <v>26235476</v>
      </c>
      <c r="T500" s="36">
        <v>413</v>
      </c>
      <c r="U500" s="37">
        <v>412</v>
      </c>
      <c r="V500" s="38">
        <v>297539</v>
      </c>
      <c r="W500" s="39" t="s">
        <v>3813</v>
      </c>
      <c r="X500" s="40" t="s">
        <v>3813</v>
      </c>
      <c r="Y500" s="41" t="s">
        <v>3813</v>
      </c>
      <c r="Z500" s="36">
        <v>478</v>
      </c>
      <c r="AA500" s="37">
        <v>473</v>
      </c>
      <c r="AB500" s="38">
        <v>48</v>
      </c>
      <c r="AC500" s="94">
        <v>312</v>
      </c>
      <c r="AD500" s="42">
        <v>0</v>
      </c>
      <c r="AE500" s="34">
        <v>100</v>
      </c>
      <c r="AF500" s="43">
        <v>0</v>
      </c>
    </row>
    <row r="501" spans="1:32" s="3" customFormat="1" ht="18.75" customHeight="1">
      <c r="A501" s="29">
        <v>499</v>
      </c>
      <c r="B501" s="30">
        <v>460</v>
      </c>
      <c r="C501" s="31" t="s">
        <v>1048</v>
      </c>
      <c r="D501" s="32" t="s">
        <v>252</v>
      </c>
      <c r="E501" s="42" t="s">
        <v>3813</v>
      </c>
      <c r="F501" s="44">
        <v>494</v>
      </c>
      <c r="G501" s="35">
        <v>39187065</v>
      </c>
      <c r="H501" s="36">
        <v>474</v>
      </c>
      <c r="I501" s="37">
        <v>469</v>
      </c>
      <c r="J501" s="38">
        <v>42291037</v>
      </c>
      <c r="K501" s="39">
        <v>318</v>
      </c>
      <c r="L501" s="40">
        <v>315</v>
      </c>
      <c r="M501" s="35">
        <v>9119666</v>
      </c>
      <c r="N501" s="36">
        <v>434</v>
      </c>
      <c r="O501" s="37">
        <v>429</v>
      </c>
      <c r="P501" s="38">
        <v>8448462</v>
      </c>
      <c r="Q501" s="39">
        <v>429</v>
      </c>
      <c r="R501" s="40">
        <v>424</v>
      </c>
      <c r="S501" s="35">
        <v>25516533</v>
      </c>
      <c r="T501" s="36">
        <v>228</v>
      </c>
      <c r="U501" s="37">
        <v>227</v>
      </c>
      <c r="V501" s="38">
        <v>2938625</v>
      </c>
      <c r="W501" s="39">
        <v>395</v>
      </c>
      <c r="X501" s="40">
        <v>394</v>
      </c>
      <c r="Y501" s="35">
        <v>334</v>
      </c>
      <c r="Z501" s="36">
        <v>259</v>
      </c>
      <c r="AA501" s="37">
        <v>254</v>
      </c>
      <c r="AB501" s="38">
        <v>280</v>
      </c>
      <c r="AC501" s="94">
        <v>341</v>
      </c>
      <c r="AD501" s="42">
        <v>0</v>
      </c>
      <c r="AE501" s="34">
        <v>100</v>
      </c>
      <c r="AF501" s="43">
        <v>0</v>
      </c>
    </row>
    <row r="502" spans="1:32" s="3" customFormat="1" ht="18.75" customHeight="1">
      <c r="A502" s="272">
        <v>500</v>
      </c>
      <c r="B502" s="273">
        <v>500</v>
      </c>
      <c r="C502" s="274" t="s">
        <v>1049</v>
      </c>
      <c r="D502" s="275" t="s">
        <v>252</v>
      </c>
      <c r="E502" s="276" t="s">
        <v>3813</v>
      </c>
      <c r="F502" s="277">
        <v>495</v>
      </c>
      <c r="G502" s="278">
        <v>39043052</v>
      </c>
      <c r="H502" s="279">
        <v>499</v>
      </c>
      <c r="I502" s="280">
        <v>494</v>
      </c>
      <c r="J502" s="281">
        <v>39580541</v>
      </c>
      <c r="K502" s="282" t="s">
        <v>3813</v>
      </c>
      <c r="L502" s="283" t="s">
        <v>3813</v>
      </c>
      <c r="M502" s="284" t="s">
        <v>3813</v>
      </c>
      <c r="N502" s="279" t="s">
        <v>3813</v>
      </c>
      <c r="O502" s="280" t="s">
        <v>3813</v>
      </c>
      <c r="P502" s="285" t="s">
        <v>3813</v>
      </c>
      <c r="Q502" s="282" t="s">
        <v>3813</v>
      </c>
      <c r="R502" s="283" t="s">
        <v>3813</v>
      </c>
      <c r="S502" s="284" t="s">
        <v>3813</v>
      </c>
      <c r="T502" s="279" t="s">
        <v>3813</v>
      </c>
      <c r="U502" s="280" t="s">
        <v>3813</v>
      </c>
      <c r="V502" s="285" t="s">
        <v>3813</v>
      </c>
      <c r="W502" s="282" t="s">
        <v>3813</v>
      </c>
      <c r="X502" s="283" t="s">
        <v>3813</v>
      </c>
      <c r="Y502" s="284" t="s">
        <v>3813</v>
      </c>
      <c r="Z502" s="279" t="s">
        <v>3813</v>
      </c>
      <c r="AA502" s="280" t="s">
        <v>3813</v>
      </c>
      <c r="AB502" s="285" t="s">
        <v>3813</v>
      </c>
      <c r="AC502" s="286">
        <v>342</v>
      </c>
      <c r="AD502" s="276">
        <v>0</v>
      </c>
      <c r="AE502" s="287">
        <v>50</v>
      </c>
      <c r="AF502" s="288">
        <v>50</v>
      </c>
    </row>
    <row r="503" spans="1:32" s="684" customFormat="1">
      <c r="A503" s="685"/>
      <c r="B503" s="686"/>
      <c r="C503" s="687"/>
      <c r="D503" s="687"/>
      <c r="E503" s="685"/>
      <c r="F503" s="686"/>
      <c r="G503" s="688"/>
      <c r="H503" s="689"/>
      <c r="I503" s="689"/>
      <c r="J503" s="688"/>
      <c r="K503" s="689"/>
      <c r="L503" s="689"/>
      <c r="M503" s="689"/>
      <c r="N503" s="689"/>
      <c r="O503" s="689"/>
      <c r="P503" s="689"/>
      <c r="Q503" s="689"/>
      <c r="R503" s="689"/>
      <c r="S503" s="689"/>
      <c r="T503" s="689"/>
      <c r="U503" s="689"/>
      <c r="V503" s="689"/>
      <c r="W503" s="689"/>
      <c r="X503" s="689"/>
      <c r="Y503" s="689"/>
      <c r="Z503" s="689"/>
      <c r="AA503" s="689"/>
      <c r="AB503" s="689"/>
      <c r="AC503" s="688"/>
      <c r="AD503" s="685"/>
      <c r="AE503" s="685"/>
      <c r="AF503" s="685"/>
    </row>
    <row r="504" spans="1:32" s="3" customFormat="1" ht="12.75" customHeight="1">
      <c r="A504" s="708" t="s">
        <v>4154</v>
      </c>
      <c r="B504" s="725"/>
      <c r="C504" s="725"/>
      <c r="D504" s="125"/>
      <c r="E504" s="125"/>
      <c r="M504" s="5"/>
      <c r="V504" s="5"/>
      <c r="Y504" s="5"/>
    </row>
    <row r="505" spans="1:32" ht="22.5" customHeight="1">
      <c r="A505" s="725"/>
      <c r="B505" s="725"/>
      <c r="C505" s="725"/>
      <c r="D505" s="710" t="s">
        <v>4155</v>
      </c>
      <c r="E505" s="710"/>
      <c r="F505" s="744">
        <v>30868798675</v>
      </c>
      <c r="G505" s="744"/>
      <c r="I505" s="744">
        <v>35518294227</v>
      </c>
      <c r="J505" s="744"/>
      <c r="L505" s="744">
        <v>6883093409</v>
      </c>
      <c r="M505" s="744"/>
      <c r="O505" s="744">
        <v>15255940704</v>
      </c>
      <c r="P505" s="712"/>
      <c r="R505" s="744">
        <v>32033941021</v>
      </c>
      <c r="S505" s="712"/>
      <c r="U505" s="744">
        <v>1710994066</v>
      </c>
      <c r="V505" s="712"/>
      <c r="X505" s="744">
        <v>7752939</v>
      </c>
      <c r="Y505" s="712"/>
      <c r="AA505" s="744">
        <v>188848</v>
      </c>
      <c r="AB505" s="712"/>
      <c r="AC505" s="87"/>
      <c r="AD505" s="87"/>
      <c r="AE505" s="87"/>
      <c r="AF505" s="87"/>
    </row>
    <row r="506" spans="1:32" ht="12.75" hidden="1" customHeight="1">
      <c r="A506" s="3"/>
      <c r="B506" s="3"/>
      <c r="C506" s="3"/>
      <c r="E506" s="85"/>
      <c r="G506" s="87"/>
      <c r="J506" s="87"/>
      <c r="M506" s="87"/>
      <c r="P506" s="87"/>
      <c r="S506" s="87"/>
      <c r="V506" s="87"/>
      <c r="Y506" s="87"/>
      <c r="AB506" s="87"/>
      <c r="AC506" s="87"/>
      <c r="AD506" s="87"/>
      <c r="AE506" s="87"/>
      <c r="AF506" s="87"/>
    </row>
    <row r="507" spans="1:32" ht="12.75" hidden="1" customHeight="1">
      <c r="D507" s="84">
        <f>SUM(F505:AA505)</f>
        <v>122279003889</v>
      </c>
      <c r="E507" s="85" t="s">
        <v>1711</v>
      </c>
      <c r="G507" s="87">
        <f>F505/500</f>
        <v>61737597.350000001</v>
      </c>
      <c r="J507" s="87">
        <f>I505/500</f>
        <v>71036588.453999996</v>
      </c>
      <c r="M507" s="87">
        <f>L505/500</f>
        <v>13766186.818</v>
      </c>
      <c r="P507" s="87">
        <f>O505/500</f>
        <v>30511881.408</v>
      </c>
      <c r="S507" s="87">
        <f>R505/500</f>
        <v>64067882.042000003</v>
      </c>
      <c r="V507" s="87">
        <f>U505/500</f>
        <v>3421988.1320000002</v>
      </c>
      <c r="Y507" s="87">
        <f>X505/500</f>
        <v>15505.878000000001</v>
      </c>
      <c r="AB507" s="87">
        <f>AA505/500</f>
        <v>377.69600000000003</v>
      </c>
      <c r="AC507" s="87"/>
    </row>
    <row r="508" spans="1:32" ht="12.75" hidden="1" customHeight="1"/>
    <row r="509" spans="1:32" ht="12.75" hidden="1" customHeight="1"/>
    <row r="510" spans="1:32" ht="12.75" hidden="1" customHeight="1"/>
    <row r="511" spans="1:32" ht="12.75" hidden="1" customHeight="1"/>
    <row r="512" spans="1:32" ht="12.75" hidden="1" customHeight="1"/>
  </sheetData>
  <sheetProtection algorithmName="SHA-512" hashValue="Hrlo+DLLUJyFSOKtgsJQTGhLigVBILcZDMMVsjqpe5e/cZqVQbmm9QScjp/zxLVLjPiPeboOhKZXMDhrJ4Ul3g==" saltValue="FWbGIjahKY5yLBNvYlsRdg=="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I505:J505"/>
    <mergeCell ref="F505:G505"/>
    <mergeCell ref="X505:Y505"/>
    <mergeCell ref="H1:J1"/>
    <mergeCell ref="AA505:AB505"/>
    <mergeCell ref="L505:M505"/>
    <mergeCell ref="O505:P505"/>
    <mergeCell ref="R505:S505"/>
    <mergeCell ref="U505:V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43"/>
  </sheetPr>
  <dimension ref="A1:IU509"/>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2.42578125" style="86" customWidth="1"/>
    <col min="4" max="4" width="15.7109375" style="86" customWidth="1"/>
    <col min="5" max="6" width="7.85546875" style="86" customWidth="1"/>
    <col min="7" max="7" width="15.28515625" style="86" bestFit="1" customWidth="1"/>
    <col min="8" max="9" width="11" style="86" customWidth="1"/>
    <col min="10" max="10" width="15.28515625" style="86" bestFit="1" customWidth="1"/>
    <col min="11" max="12" width="11" style="86" customWidth="1"/>
    <col min="13" max="13" width="15.28515625" style="86" bestFit="1" customWidth="1"/>
    <col min="14" max="15" width="11" style="86" customWidth="1"/>
    <col min="16" max="16" width="15.28515625" style="86" bestFit="1" customWidth="1"/>
    <col min="17" max="18" width="11" style="86" customWidth="1"/>
    <col min="19" max="19" width="15.28515625" style="86" bestFit="1" customWidth="1"/>
    <col min="20" max="21" width="11" style="86" customWidth="1"/>
    <col min="22" max="22" width="13.85546875" style="86" customWidth="1"/>
    <col min="23" max="24" width="11" style="86" customWidth="1"/>
    <col min="25" max="25" width="13.85546875" style="86" customWidth="1"/>
    <col min="26" max="27" width="11" style="86" customWidth="1"/>
    <col min="28" max="29" width="13.85546875" style="86" customWidth="1"/>
    <col min="30" max="31" width="14" style="86" customWidth="1"/>
    <col min="32" max="32" width="13.85546875" style="86" customWidth="1"/>
    <col min="33" max="255" width="9.140625" style="86" hidden="1" customWidth="1"/>
    <col min="256" max="16384" width="0" style="86" hidden="1"/>
  </cols>
  <sheetData>
    <row r="1" spans="1:32" s="13" customFormat="1" ht="37.5" customHeight="1">
      <c r="A1" s="750" t="s">
        <v>78</v>
      </c>
      <c r="B1" s="751"/>
      <c r="C1" s="733" t="s">
        <v>3794</v>
      </c>
      <c r="D1" s="731" t="s">
        <v>3795</v>
      </c>
      <c r="E1" s="732" t="s">
        <v>3796</v>
      </c>
      <c r="F1" s="733" t="s">
        <v>3797</v>
      </c>
      <c r="G1" s="731" t="s">
        <v>3377</v>
      </c>
      <c r="H1" s="732" t="s">
        <v>3799</v>
      </c>
      <c r="I1" s="747"/>
      <c r="J1" s="745"/>
      <c r="K1" s="732" t="s">
        <v>1752</v>
      </c>
      <c r="L1" s="747"/>
      <c r="M1" s="745"/>
      <c r="N1" s="743" t="s">
        <v>71</v>
      </c>
      <c r="O1" s="747"/>
      <c r="P1" s="745"/>
      <c r="Q1" s="743" t="s">
        <v>3802</v>
      </c>
      <c r="R1" s="747"/>
      <c r="S1" s="745"/>
      <c r="T1" s="732" t="s">
        <v>3803</v>
      </c>
      <c r="U1" s="747"/>
      <c r="V1" s="745"/>
      <c r="W1" s="732" t="s">
        <v>3804</v>
      </c>
      <c r="X1" s="748"/>
      <c r="Y1" s="749"/>
      <c r="Z1" s="732" t="s">
        <v>3793</v>
      </c>
      <c r="AA1" s="733"/>
      <c r="AB1" s="731"/>
      <c r="AC1" s="734" t="s">
        <v>4042</v>
      </c>
      <c r="AD1" s="732" t="s">
        <v>3805</v>
      </c>
      <c r="AE1" s="733" t="s">
        <v>3806</v>
      </c>
      <c r="AF1" s="731" t="s">
        <v>3807</v>
      </c>
    </row>
    <row r="2" spans="1:32" s="14" customFormat="1" ht="24.75" customHeight="1">
      <c r="A2" s="136">
        <v>2006</v>
      </c>
      <c r="B2" s="137">
        <v>2005</v>
      </c>
      <c r="C2" s="740"/>
      <c r="D2" s="745"/>
      <c r="E2" s="746"/>
      <c r="F2" s="747"/>
      <c r="G2" s="742"/>
      <c r="H2" s="127" t="s">
        <v>4040</v>
      </c>
      <c r="I2" s="128" t="s">
        <v>4041</v>
      </c>
      <c r="J2" s="139" t="s">
        <v>3378</v>
      </c>
      <c r="K2" s="127" t="s">
        <v>4040</v>
      </c>
      <c r="L2" s="128" t="s">
        <v>4041</v>
      </c>
      <c r="M2" s="139" t="s">
        <v>3378</v>
      </c>
      <c r="N2" s="127" t="s">
        <v>4040</v>
      </c>
      <c r="O2" s="128" t="s">
        <v>4041</v>
      </c>
      <c r="P2" s="139" t="s">
        <v>3379</v>
      </c>
      <c r="Q2" s="127" t="s">
        <v>4040</v>
      </c>
      <c r="R2" s="128" t="s">
        <v>4041</v>
      </c>
      <c r="S2" s="139" t="s">
        <v>3378</v>
      </c>
      <c r="T2" s="127" t="s">
        <v>4040</v>
      </c>
      <c r="U2" s="128" t="s">
        <v>4041</v>
      </c>
      <c r="V2" s="139" t="s">
        <v>3378</v>
      </c>
      <c r="W2" s="127" t="s">
        <v>4040</v>
      </c>
      <c r="X2" s="128" t="s">
        <v>4041</v>
      </c>
      <c r="Y2" s="139" t="s">
        <v>3810</v>
      </c>
      <c r="Z2" s="127" t="s">
        <v>4040</v>
      </c>
      <c r="AA2" s="128" t="s">
        <v>4041</v>
      </c>
      <c r="AB2" s="139" t="s">
        <v>3811</v>
      </c>
      <c r="AC2" s="735"/>
      <c r="AD2" s="732"/>
      <c r="AE2" s="733"/>
      <c r="AF2" s="731"/>
    </row>
    <row r="3" spans="1:32" s="3" customFormat="1" ht="18.75" customHeight="1">
      <c r="A3" s="15">
        <v>1</v>
      </c>
      <c r="B3" s="16">
        <v>339</v>
      </c>
      <c r="C3" s="17" t="s">
        <v>318</v>
      </c>
      <c r="D3" s="18" t="s">
        <v>2999</v>
      </c>
      <c r="E3" s="19" t="s">
        <v>3813</v>
      </c>
      <c r="F3" s="20">
        <v>1</v>
      </c>
      <c r="G3" s="21">
        <v>83483616</v>
      </c>
      <c r="H3" s="22">
        <v>50</v>
      </c>
      <c r="I3" s="23">
        <v>47</v>
      </c>
      <c r="J3" s="24">
        <v>85426282</v>
      </c>
      <c r="K3" s="25" t="s">
        <v>3813</v>
      </c>
      <c r="L3" s="26" t="s">
        <v>3813</v>
      </c>
      <c r="M3" s="61" t="s">
        <v>3813</v>
      </c>
      <c r="N3" s="22">
        <v>228</v>
      </c>
      <c r="O3" s="23">
        <v>221</v>
      </c>
      <c r="P3" s="24">
        <v>19830249</v>
      </c>
      <c r="Q3" s="25">
        <v>375</v>
      </c>
      <c r="R3" s="26">
        <v>368</v>
      </c>
      <c r="S3" s="21">
        <v>28725174</v>
      </c>
      <c r="T3" s="22" t="s">
        <v>3813</v>
      </c>
      <c r="U3" s="23" t="s">
        <v>3813</v>
      </c>
      <c r="V3" s="66" t="s">
        <v>3813</v>
      </c>
      <c r="W3" s="25">
        <v>263</v>
      </c>
      <c r="X3" s="26">
        <v>263</v>
      </c>
      <c r="Y3" s="21">
        <v>6628</v>
      </c>
      <c r="Z3" s="22">
        <v>383</v>
      </c>
      <c r="AA3" s="23">
        <v>374</v>
      </c>
      <c r="AB3" s="24">
        <v>135</v>
      </c>
      <c r="AC3" s="93">
        <v>352</v>
      </c>
      <c r="AD3" s="19">
        <v>0</v>
      </c>
      <c r="AE3" s="27">
        <v>25</v>
      </c>
      <c r="AF3" s="28">
        <v>75</v>
      </c>
    </row>
    <row r="4" spans="1:32" s="3" customFormat="1" ht="18.75" customHeight="1">
      <c r="A4" s="159">
        <v>2</v>
      </c>
      <c r="B4" s="160">
        <v>90</v>
      </c>
      <c r="C4" s="161" t="s">
        <v>499</v>
      </c>
      <c r="D4" s="162" t="s">
        <v>3815</v>
      </c>
      <c r="E4" s="193" t="s">
        <v>3813</v>
      </c>
      <c r="F4" s="172">
        <v>2</v>
      </c>
      <c r="G4" s="165">
        <v>83480146</v>
      </c>
      <c r="H4" s="166">
        <v>22</v>
      </c>
      <c r="I4" s="167">
        <v>20</v>
      </c>
      <c r="J4" s="168">
        <v>103730820</v>
      </c>
      <c r="K4" s="169">
        <v>16</v>
      </c>
      <c r="L4" s="170">
        <v>12</v>
      </c>
      <c r="M4" s="165">
        <v>32749496</v>
      </c>
      <c r="N4" s="166">
        <v>75</v>
      </c>
      <c r="O4" s="167">
        <v>69</v>
      </c>
      <c r="P4" s="168">
        <v>43071850</v>
      </c>
      <c r="Q4" s="169">
        <v>157</v>
      </c>
      <c r="R4" s="170">
        <v>151</v>
      </c>
      <c r="S4" s="165">
        <v>59367043</v>
      </c>
      <c r="T4" s="166">
        <v>18</v>
      </c>
      <c r="U4" s="167">
        <v>18</v>
      </c>
      <c r="V4" s="168">
        <v>14589418</v>
      </c>
      <c r="W4" s="169">
        <v>283</v>
      </c>
      <c r="X4" s="170">
        <v>282</v>
      </c>
      <c r="Y4" s="165">
        <v>5292</v>
      </c>
      <c r="Z4" s="166">
        <v>408</v>
      </c>
      <c r="AA4" s="167">
        <v>399</v>
      </c>
      <c r="AB4" s="168">
        <v>115</v>
      </c>
      <c r="AC4" s="171">
        <v>352</v>
      </c>
      <c r="AD4" s="163">
        <v>0</v>
      </c>
      <c r="AE4" s="172">
        <v>0</v>
      </c>
      <c r="AF4" s="173">
        <v>100</v>
      </c>
    </row>
    <row r="5" spans="1:32" s="3" customFormat="1" ht="18.75" customHeight="1">
      <c r="A5" s="29">
        <v>3</v>
      </c>
      <c r="B5" s="30" t="s">
        <v>3813</v>
      </c>
      <c r="C5" s="31" t="s">
        <v>319</v>
      </c>
      <c r="D5" s="32" t="s">
        <v>3369</v>
      </c>
      <c r="E5" s="42" t="s">
        <v>3813</v>
      </c>
      <c r="F5" s="44">
        <v>3</v>
      </c>
      <c r="G5" s="35">
        <v>83479573</v>
      </c>
      <c r="H5" s="36">
        <v>54</v>
      </c>
      <c r="I5" s="37">
        <v>51</v>
      </c>
      <c r="J5" s="38">
        <v>84496036</v>
      </c>
      <c r="K5" s="39">
        <v>93</v>
      </c>
      <c r="L5" s="40">
        <v>89</v>
      </c>
      <c r="M5" s="35">
        <v>18019200</v>
      </c>
      <c r="N5" s="36">
        <v>207</v>
      </c>
      <c r="O5" s="37">
        <v>200</v>
      </c>
      <c r="P5" s="38">
        <v>23107932</v>
      </c>
      <c r="Q5" s="39">
        <v>162</v>
      </c>
      <c r="R5" s="40">
        <v>156</v>
      </c>
      <c r="S5" s="35">
        <v>58130972</v>
      </c>
      <c r="T5" s="36">
        <v>86</v>
      </c>
      <c r="U5" s="37">
        <v>85</v>
      </c>
      <c r="V5" s="38">
        <v>5784347</v>
      </c>
      <c r="W5" s="39">
        <v>43</v>
      </c>
      <c r="X5" s="40">
        <v>43</v>
      </c>
      <c r="Y5" s="35">
        <v>34221</v>
      </c>
      <c r="Z5" s="36">
        <v>282</v>
      </c>
      <c r="AA5" s="37">
        <v>273</v>
      </c>
      <c r="AB5" s="38">
        <v>232</v>
      </c>
      <c r="AC5" s="94">
        <v>372</v>
      </c>
      <c r="AD5" s="42">
        <v>0</v>
      </c>
      <c r="AE5" s="34">
        <v>100</v>
      </c>
      <c r="AF5" s="43">
        <v>0</v>
      </c>
    </row>
    <row r="6" spans="1:32" s="3" customFormat="1" ht="18.75" customHeight="1">
      <c r="A6" s="29">
        <v>4</v>
      </c>
      <c r="B6" s="30" t="s">
        <v>3813</v>
      </c>
      <c r="C6" s="64" t="s">
        <v>3813</v>
      </c>
      <c r="D6" s="32" t="s">
        <v>3812</v>
      </c>
      <c r="E6" s="42" t="s">
        <v>3813</v>
      </c>
      <c r="F6" s="44">
        <v>4</v>
      </c>
      <c r="G6" s="41" t="s">
        <v>3813</v>
      </c>
      <c r="H6" s="36">
        <v>29</v>
      </c>
      <c r="I6" s="37">
        <v>27</v>
      </c>
      <c r="J6" s="59" t="s">
        <v>3813</v>
      </c>
      <c r="K6" s="39">
        <v>55</v>
      </c>
      <c r="L6" s="40">
        <v>51</v>
      </c>
      <c r="M6" s="41" t="s">
        <v>3813</v>
      </c>
      <c r="N6" s="36">
        <v>87</v>
      </c>
      <c r="O6" s="37">
        <v>81</v>
      </c>
      <c r="P6" s="59" t="s">
        <v>3813</v>
      </c>
      <c r="Q6" s="39">
        <v>146</v>
      </c>
      <c r="R6" s="40">
        <v>140</v>
      </c>
      <c r="S6" s="41" t="s">
        <v>3813</v>
      </c>
      <c r="T6" s="36">
        <v>46</v>
      </c>
      <c r="U6" s="37">
        <v>45</v>
      </c>
      <c r="V6" s="59" t="s">
        <v>3813</v>
      </c>
      <c r="W6" s="39">
        <v>92</v>
      </c>
      <c r="X6" s="40">
        <v>92</v>
      </c>
      <c r="Y6" s="41" t="s">
        <v>3813</v>
      </c>
      <c r="Z6" s="36">
        <v>331</v>
      </c>
      <c r="AA6" s="37">
        <v>322</v>
      </c>
      <c r="AB6" s="59" t="s">
        <v>3813</v>
      </c>
      <c r="AC6" s="94">
        <v>356</v>
      </c>
      <c r="AD6" s="42">
        <v>0</v>
      </c>
      <c r="AE6" s="34">
        <v>0</v>
      </c>
      <c r="AF6" s="43">
        <v>100</v>
      </c>
    </row>
    <row r="7" spans="1:32" s="3" customFormat="1" ht="18.75" customHeight="1">
      <c r="A7" s="142">
        <v>5</v>
      </c>
      <c r="B7" s="143" t="s">
        <v>3813</v>
      </c>
      <c r="C7" s="144" t="s">
        <v>320</v>
      </c>
      <c r="D7" s="145" t="s">
        <v>3815</v>
      </c>
      <c r="E7" s="146" t="s">
        <v>3813</v>
      </c>
      <c r="F7" s="147">
        <v>5</v>
      </c>
      <c r="G7" s="148">
        <v>83388843</v>
      </c>
      <c r="H7" s="149">
        <v>63</v>
      </c>
      <c r="I7" s="150">
        <v>60</v>
      </c>
      <c r="J7" s="151">
        <v>83388843</v>
      </c>
      <c r="K7" s="152">
        <v>227</v>
      </c>
      <c r="L7" s="153">
        <v>221</v>
      </c>
      <c r="M7" s="148">
        <v>11406571</v>
      </c>
      <c r="N7" s="149">
        <v>256</v>
      </c>
      <c r="O7" s="150">
        <v>248</v>
      </c>
      <c r="P7" s="151">
        <v>18063528</v>
      </c>
      <c r="Q7" s="152">
        <v>353</v>
      </c>
      <c r="R7" s="153">
        <v>346</v>
      </c>
      <c r="S7" s="148">
        <v>31389586</v>
      </c>
      <c r="T7" s="149">
        <v>62</v>
      </c>
      <c r="U7" s="150">
        <v>61</v>
      </c>
      <c r="V7" s="151">
        <v>7200893</v>
      </c>
      <c r="W7" s="152" t="s">
        <v>3813</v>
      </c>
      <c r="X7" s="153" t="s">
        <v>3813</v>
      </c>
      <c r="Y7" s="154" t="s">
        <v>3813</v>
      </c>
      <c r="Z7" s="149">
        <v>300</v>
      </c>
      <c r="AA7" s="150">
        <v>291</v>
      </c>
      <c r="AB7" s="151">
        <v>217</v>
      </c>
      <c r="AC7" s="156">
        <v>369</v>
      </c>
      <c r="AD7" s="146">
        <v>0</v>
      </c>
      <c r="AE7" s="157">
        <v>100</v>
      </c>
      <c r="AF7" s="158">
        <v>0</v>
      </c>
    </row>
    <row r="8" spans="1:32" s="3" customFormat="1" ht="18.75" customHeight="1">
      <c r="A8" s="15">
        <v>6</v>
      </c>
      <c r="B8" s="16" t="s">
        <v>3813</v>
      </c>
      <c r="C8" s="17" t="s">
        <v>468</v>
      </c>
      <c r="D8" s="18" t="s">
        <v>2748</v>
      </c>
      <c r="E8" s="19" t="s">
        <v>3813</v>
      </c>
      <c r="F8" s="20">
        <v>6</v>
      </c>
      <c r="G8" s="21">
        <v>83304452</v>
      </c>
      <c r="H8" s="22">
        <v>51</v>
      </c>
      <c r="I8" s="23">
        <v>48</v>
      </c>
      <c r="J8" s="24">
        <v>85408058</v>
      </c>
      <c r="K8" s="25">
        <v>2</v>
      </c>
      <c r="L8" s="26">
        <v>1</v>
      </c>
      <c r="M8" s="21">
        <v>193476727</v>
      </c>
      <c r="N8" s="22">
        <v>3</v>
      </c>
      <c r="O8" s="23">
        <v>2</v>
      </c>
      <c r="P8" s="24">
        <v>241344855</v>
      </c>
      <c r="Q8" s="25">
        <v>5</v>
      </c>
      <c r="R8" s="26">
        <v>4</v>
      </c>
      <c r="S8" s="21">
        <v>403156480</v>
      </c>
      <c r="T8" s="22">
        <v>492</v>
      </c>
      <c r="U8" s="23">
        <v>486</v>
      </c>
      <c r="V8" s="24">
        <v>-19146078</v>
      </c>
      <c r="W8" s="25">
        <v>173</v>
      </c>
      <c r="X8" s="26">
        <v>173</v>
      </c>
      <c r="Y8" s="21">
        <v>14512</v>
      </c>
      <c r="Z8" s="22">
        <v>316</v>
      </c>
      <c r="AA8" s="23">
        <v>307</v>
      </c>
      <c r="AB8" s="24">
        <v>198</v>
      </c>
      <c r="AC8" s="93">
        <v>313</v>
      </c>
      <c r="AD8" s="19">
        <v>0</v>
      </c>
      <c r="AE8" s="27">
        <v>4.3499999999999996</v>
      </c>
      <c r="AF8" s="28">
        <v>95.65</v>
      </c>
    </row>
    <row r="9" spans="1:32" s="3" customFormat="1" ht="18.75" customHeight="1">
      <c r="A9" s="29">
        <v>7</v>
      </c>
      <c r="B9" s="30">
        <v>30</v>
      </c>
      <c r="C9" s="31" t="s">
        <v>2996</v>
      </c>
      <c r="D9" s="32" t="s">
        <v>1132</v>
      </c>
      <c r="E9" s="42" t="s">
        <v>3813</v>
      </c>
      <c r="F9" s="44">
        <v>7</v>
      </c>
      <c r="G9" s="35">
        <v>83193785</v>
      </c>
      <c r="H9" s="36">
        <v>64</v>
      </c>
      <c r="I9" s="37">
        <v>61</v>
      </c>
      <c r="J9" s="38">
        <v>83273999</v>
      </c>
      <c r="K9" s="39">
        <v>447</v>
      </c>
      <c r="L9" s="40">
        <v>440</v>
      </c>
      <c r="M9" s="35">
        <v>2898988</v>
      </c>
      <c r="N9" s="36">
        <v>374</v>
      </c>
      <c r="O9" s="37">
        <v>366</v>
      </c>
      <c r="P9" s="38">
        <v>10040072</v>
      </c>
      <c r="Q9" s="39">
        <v>466</v>
      </c>
      <c r="R9" s="40">
        <v>457</v>
      </c>
      <c r="S9" s="35">
        <v>18186700</v>
      </c>
      <c r="T9" s="36">
        <v>191</v>
      </c>
      <c r="U9" s="37">
        <v>189</v>
      </c>
      <c r="V9" s="38">
        <v>2810931</v>
      </c>
      <c r="W9" s="39">
        <v>3</v>
      </c>
      <c r="X9" s="40">
        <v>3</v>
      </c>
      <c r="Y9" s="35">
        <v>58191</v>
      </c>
      <c r="Z9" s="36">
        <v>421</v>
      </c>
      <c r="AA9" s="37">
        <v>412</v>
      </c>
      <c r="AB9" s="38">
        <v>99</v>
      </c>
      <c r="AC9" s="94">
        <v>312</v>
      </c>
      <c r="AD9" s="42">
        <v>0</v>
      </c>
      <c r="AE9" s="34">
        <v>100</v>
      </c>
      <c r="AF9" s="43">
        <v>0</v>
      </c>
    </row>
    <row r="10" spans="1:32" s="3" customFormat="1" ht="18.75" customHeight="1">
      <c r="A10" s="29">
        <v>8</v>
      </c>
      <c r="B10" s="30" t="s">
        <v>3813</v>
      </c>
      <c r="C10" s="31" t="s">
        <v>2973</v>
      </c>
      <c r="D10" s="32" t="s">
        <v>98</v>
      </c>
      <c r="E10" s="42" t="s">
        <v>3813</v>
      </c>
      <c r="F10" s="44">
        <v>8</v>
      </c>
      <c r="G10" s="35">
        <v>82522653</v>
      </c>
      <c r="H10" s="36">
        <v>71</v>
      </c>
      <c r="I10" s="37">
        <v>67</v>
      </c>
      <c r="J10" s="38">
        <v>82522653</v>
      </c>
      <c r="K10" s="39">
        <v>4</v>
      </c>
      <c r="L10" s="40">
        <v>3</v>
      </c>
      <c r="M10" s="35">
        <v>48095623</v>
      </c>
      <c r="N10" s="36">
        <v>27</v>
      </c>
      <c r="O10" s="37">
        <v>24</v>
      </c>
      <c r="P10" s="38">
        <v>72974332</v>
      </c>
      <c r="Q10" s="39">
        <v>52</v>
      </c>
      <c r="R10" s="40">
        <v>48</v>
      </c>
      <c r="S10" s="35">
        <v>103644486</v>
      </c>
      <c r="T10" s="36">
        <v>3</v>
      </c>
      <c r="U10" s="37">
        <v>3</v>
      </c>
      <c r="V10" s="38">
        <v>25663179</v>
      </c>
      <c r="W10" s="39">
        <v>313</v>
      </c>
      <c r="X10" s="40">
        <v>311</v>
      </c>
      <c r="Y10" s="35">
        <v>3528</v>
      </c>
      <c r="Z10" s="36">
        <v>303</v>
      </c>
      <c r="AA10" s="37">
        <v>294</v>
      </c>
      <c r="AB10" s="38">
        <v>216</v>
      </c>
      <c r="AC10" s="94">
        <v>369</v>
      </c>
      <c r="AD10" s="42">
        <v>0</v>
      </c>
      <c r="AE10" s="34">
        <v>100</v>
      </c>
      <c r="AF10" s="43">
        <v>0</v>
      </c>
    </row>
    <row r="11" spans="1:32" s="3" customFormat="1" ht="18.75" customHeight="1">
      <c r="A11" s="29">
        <v>9</v>
      </c>
      <c r="B11" s="30">
        <v>76</v>
      </c>
      <c r="C11" s="31" t="s">
        <v>48</v>
      </c>
      <c r="D11" s="32" t="s">
        <v>2748</v>
      </c>
      <c r="E11" s="42" t="s">
        <v>3813</v>
      </c>
      <c r="F11" s="44">
        <v>9</v>
      </c>
      <c r="G11" s="35">
        <v>82483699</v>
      </c>
      <c r="H11" s="36">
        <v>68</v>
      </c>
      <c r="I11" s="37">
        <v>64</v>
      </c>
      <c r="J11" s="38">
        <v>82799668</v>
      </c>
      <c r="K11" s="39">
        <v>63</v>
      </c>
      <c r="L11" s="40">
        <v>59</v>
      </c>
      <c r="M11" s="35">
        <v>21801115</v>
      </c>
      <c r="N11" s="36">
        <v>222</v>
      </c>
      <c r="O11" s="37">
        <v>215</v>
      </c>
      <c r="P11" s="38">
        <v>20872635</v>
      </c>
      <c r="Q11" s="39">
        <v>89</v>
      </c>
      <c r="R11" s="40">
        <v>85</v>
      </c>
      <c r="S11" s="35">
        <v>81474127</v>
      </c>
      <c r="T11" s="36">
        <v>156</v>
      </c>
      <c r="U11" s="37">
        <v>155</v>
      </c>
      <c r="V11" s="38">
        <v>3572608</v>
      </c>
      <c r="W11" s="39">
        <v>52</v>
      </c>
      <c r="X11" s="40">
        <v>52</v>
      </c>
      <c r="Y11" s="35">
        <v>33037</v>
      </c>
      <c r="Z11" s="36">
        <v>77</v>
      </c>
      <c r="AA11" s="37">
        <v>72</v>
      </c>
      <c r="AB11" s="38">
        <v>631</v>
      </c>
      <c r="AC11" s="94">
        <v>384</v>
      </c>
      <c r="AD11" s="42">
        <v>0</v>
      </c>
      <c r="AE11" s="34">
        <v>100</v>
      </c>
      <c r="AF11" s="43">
        <v>0</v>
      </c>
    </row>
    <row r="12" spans="1:32" s="3" customFormat="1" ht="18.75" customHeight="1">
      <c r="A12" s="45">
        <v>10</v>
      </c>
      <c r="B12" s="46">
        <v>145</v>
      </c>
      <c r="C12" s="47" t="s">
        <v>321</v>
      </c>
      <c r="D12" s="48" t="s">
        <v>3369</v>
      </c>
      <c r="E12" s="49" t="s">
        <v>3813</v>
      </c>
      <c r="F12" s="50">
        <v>10</v>
      </c>
      <c r="G12" s="51">
        <v>82467361</v>
      </c>
      <c r="H12" s="52">
        <v>72</v>
      </c>
      <c r="I12" s="53">
        <v>68</v>
      </c>
      <c r="J12" s="54">
        <v>82509367</v>
      </c>
      <c r="K12" s="55">
        <v>183</v>
      </c>
      <c r="L12" s="56">
        <v>178</v>
      </c>
      <c r="M12" s="51">
        <v>12959092</v>
      </c>
      <c r="N12" s="52">
        <v>475</v>
      </c>
      <c r="O12" s="53">
        <v>467</v>
      </c>
      <c r="P12" s="54">
        <v>2401107</v>
      </c>
      <c r="Q12" s="55">
        <v>379</v>
      </c>
      <c r="R12" s="56">
        <v>372</v>
      </c>
      <c r="S12" s="51">
        <v>28537812</v>
      </c>
      <c r="T12" s="52">
        <v>448</v>
      </c>
      <c r="U12" s="53">
        <v>444</v>
      </c>
      <c r="V12" s="54">
        <v>-2153615</v>
      </c>
      <c r="W12" s="55">
        <v>337</v>
      </c>
      <c r="X12" s="56">
        <v>335</v>
      </c>
      <c r="Y12" s="51">
        <v>2492</v>
      </c>
      <c r="Z12" s="52">
        <v>127</v>
      </c>
      <c r="AA12" s="53">
        <v>122</v>
      </c>
      <c r="AB12" s="54">
        <v>450</v>
      </c>
      <c r="AC12" s="95">
        <v>384</v>
      </c>
      <c r="AD12" s="49">
        <v>0</v>
      </c>
      <c r="AE12" s="57">
        <v>50</v>
      </c>
      <c r="AF12" s="58">
        <v>50</v>
      </c>
    </row>
    <row r="13" spans="1:32" s="3" customFormat="1" ht="18.75" customHeight="1">
      <c r="A13" s="174">
        <v>11</v>
      </c>
      <c r="B13" s="175">
        <v>118</v>
      </c>
      <c r="C13" s="176" t="s">
        <v>443</v>
      </c>
      <c r="D13" s="177" t="s">
        <v>3815</v>
      </c>
      <c r="E13" s="178" t="s">
        <v>3813</v>
      </c>
      <c r="F13" s="179">
        <v>11</v>
      </c>
      <c r="G13" s="180">
        <v>82317638</v>
      </c>
      <c r="H13" s="181">
        <v>75</v>
      </c>
      <c r="I13" s="182">
        <v>71</v>
      </c>
      <c r="J13" s="183">
        <v>82317638</v>
      </c>
      <c r="K13" s="184">
        <v>40</v>
      </c>
      <c r="L13" s="185">
        <v>36</v>
      </c>
      <c r="M13" s="180">
        <v>25501054</v>
      </c>
      <c r="N13" s="181">
        <v>30</v>
      </c>
      <c r="O13" s="182">
        <v>27</v>
      </c>
      <c r="P13" s="183">
        <v>71811993</v>
      </c>
      <c r="Q13" s="184">
        <v>90</v>
      </c>
      <c r="R13" s="185">
        <v>86</v>
      </c>
      <c r="S13" s="180">
        <v>81260588</v>
      </c>
      <c r="T13" s="181">
        <v>59</v>
      </c>
      <c r="U13" s="182">
        <v>58</v>
      </c>
      <c r="V13" s="183">
        <v>7393783</v>
      </c>
      <c r="W13" s="184">
        <v>41</v>
      </c>
      <c r="X13" s="185">
        <v>41</v>
      </c>
      <c r="Y13" s="180">
        <v>34603</v>
      </c>
      <c r="Z13" s="181">
        <v>7</v>
      </c>
      <c r="AA13" s="182">
        <v>5</v>
      </c>
      <c r="AB13" s="183">
        <v>1331</v>
      </c>
      <c r="AC13" s="186">
        <v>322</v>
      </c>
      <c r="AD13" s="178">
        <v>0</v>
      </c>
      <c r="AE13" s="187">
        <v>100</v>
      </c>
      <c r="AF13" s="188">
        <v>0</v>
      </c>
    </row>
    <row r="14" spans="1:32" s="3" customFormat="1" ht="18.75" customHeight="1">
      <c r="A14" s="29">
        <v>12</v>
      </c>
      <c r="B14" s="30" t="s">
        <v>3813</v>
      </c>
      <c r="C14" s="31" t="s">
        <v>503</v>
      </c>
      <c r="D14" s="32" t="s">
        <v>1749</v>
      </c>
      <c r="E14" s="42" t="s">
        <v>3813</v>
      </c>
      <c r="F14" s="44">
        <v>12</v>
      </c>
      <c r="G14" s="35">
        <v>82298476</v>
      </c>
      <c r="H14" s="36">
        <v>43</v>
      </c>
      <c r="I14" s="37">
        <v>40</v>
      </c>
      <c r="J14" s="38">
        <v>88206698</v>
      </c>
      <c r="K14" s="39">
        <v>342</v>
      </c>
      <c r="L14" s="40">
        <v>335</v>
      </c>
      <c r="M14" s="35">
        <v>7125662</v>
      </c>
      <c r="N14" s="36">
        <v>361</v>
      </c>
      <c r="O14" s="37">
        <v>353</v>
      </c>
      <c r="P14" s="38">
        <v>10573300</v>
      </c>
      <c r="Q14" s="39">
        <v>403</v>
      </c>
      <c r="R14" s="40">
        <v>395</v>
      </c>
      <c r="S14" s="35">
        <v>25473824</v>
      </c>
      <c r="T14" s="36">
        <v>409</v>
      </c>
      <c r="U14" s="37">
        <v>406</v>
      </c>
      <c r="V14" s="38">
        <v>84657</v>
      </c>
      <c r="W14" s="39">
        <v>354</v>
      </c>
      <c r="X14" s="40">
        <v>352</v>
      </c>
      <c r="Y14" s="35">
        <v>1736</v>
      </c>
      <c r="Z14" s="36">
        <v>298</v>
      </c>
      <c r="AA14" s="37">
        <v>289</v>
      </c>
      <c r="AB14" s="38">
        <v>219</v>
      </c>
      <c r="AC14" s="94">
        <v>311</v>
      </c>
      <c r="AD14" s="42">
        <v>0</v>
      </c>
      <c r="AE14" s="34">
        <v>100</v>
      </c>
      <c r="AF14" s="43">
        <v>0</v>
      </c>
    </row>
    <row r="15" spans="1:32" s="3" customFormat="1" ht="18.75" customHeight="1">
      <c r="A15" s="29">
        <v>13</v>
      </c>
      <c r="B15" s="30" t="s">
        <v>3813</v>
      </c>
      <c r="C15" s="31" t="s">
        <v>521</v>
      </c>
      <c r="D15" s="32" t="s">
        <v>2748</v>
      </c>
      <c r="E15" s="42" t="s">
        <v>3813</v>
      </c>
      <c r="F15" s="44">
        <v>13</v>
      </c>
      <c r="G15" s="35">
        <v>81895181</v>
      </c>
      <c r="H15" s="36">
        <v>48</v>
      </c>
      <c r="I15" s="37">
        <v>45</v>
      </c>
      <c r="J15" s="38">
        <v>85937257</v>
      </c>
      <c r="K15" s="39">
        <v>62</v>
      </c>
      <c r="L15" s="40">
        <v>58</v>
      </c>
      <c r="M15" s="35">
        <v>21853551</v>
      </c>
      <c r="N15" s="36">
        <v>152</v>
      </c>
      <c r="O15" s="37">
        <v>145</v>
      </c>
      <c r="P15" s="38">
        <v>29333135</v>
      </c>
      <c r="Q15" s="39">
        <v>206</v>
      </c>
      <c r="R15" s="40">
        <v>199</v>
      </c>
      <c r="S15" s="35">
        <v>49401537</v>
      </c>
      <c r="T15" s="36">
        <v>48</v>
      </c>
      <c r="U15" s="37">
        <v>47</v>
      </c>
      <c r="V15" s="38">
        <v>8678116</v>
      </c>
      <c r="W15" s="39">
        <v>38</v>
      </c>
      <c r="X15" s="40">
        <v>38</v>
      </c>
      <c r="Y15" s="35">
        <v>34912</v>
      </c>
      <c r="Z15" s="36">
        <v>251</v>
      </c>
      <c r="AA15" s="37">
        <v>242</v>
      </c>
      <c r="AB15" s="38">
        <v>271</v>
      </c>
      <c r="AC15" s="94">
        <v>356</v>
      </c>
      <c r="AD15" s="42">
        <v>0</v>
      </c>
      <c r="AE15" s="34">
        <v>100</v>
      </c>
      <c r="AF15" s="43">
        <v>0</v>
      </c>
    </row>
    <row r="16" spans="1:32" s="3" customFormat="1" ht="18.75" customHeight="1">
      <c r="A16" s="29">
        <v>14</v>
      </c>
      <c r="B16" s="30">
        <v>334</v>
      </c>
      <c r="C16" s="31" t="s">
        <v>322</v>
      </c>
      <c r="D16" s="32" t="s">
        <v>1737</v>
      </c>
      <c r="E16" s="42" t="s">
        <v>3813</v>
      </c>
      <c r="F16" s="44">
        <v>14</v>
      </c>
      <c r="G16" s="35">
        <v>81565745</v>
      </c>
      <c r="H16" s="36">
        <v>70</v>
      </c>
      <c r="I16" s="37">
        <v>66</v>
      </c>
      <c r="J16" s="38">
        <v>82573464</v>
      </c>
      <c r="K16" s="39">
        <v>290</v>
      </c>
      <c r="L16" s="40">
        <v>283</v>
      </c>
      <c r="M16" s="35">
        <v>9053771</v>
      </c>
      <c r="N16" s="36">
        <v>351</v>
      </c>
      <c r="O16" s="37">
        <v>343</v>
      </c>
      <c r="P16" s="38">
        <v>11001344</v>
      </c>
      <c r="Q16" s="39">
        <v>457</v>
      </c>
      <c r="R16" s="40">
        <v>448</v>
      </c>
      <c r="S16" s="35">
        <v>19334063</v>
      </c>
      <c r="T16" s="36">
        <v>103</v>
      </c>
      <c r="U16" s="37">
        <v>102</v>
      </c>
      <c r="V16" s="38">
        <v>5110106</v>
      </c>
      <c r="W16" s="39" t="s">
        <v>3813</v>
      </c>
      <c r="X16" s="40" t="s">
        <v>3813</v>
      </c>
      <c r="Y16" s="41" t="s">
        <v>3813</v>
      </c>
      <c r="Z16" s="36">
        <v>457</v>
      </c>
      <c r="AA16" s="37">
        <v>448</v>
      </c>
      <c r="AB16" s="38">
        <v>64</v>
      </c>
      <c r="AC16" s="94">
        <v>372</v>
      </c>
      <c r="AD16" s="42">
        <v>0</v>
      </c>
      <c r="AE16" s="34">
        <v>100</v>
      </c>
      <c r="AF16" s="43">
        <v>0</v>
      </c>
    </row>
    <row r="17" spans="1:32" s="3" customFormat="1" ht="18.75" customHeight="1">
      <c r="A17" s="142">
        <v>15</v>
      </c>
      <c r="B17" s="143">
        <v>266</v>
      </c>
      <c r="C17" s="144" t="s">
        <v>492</v>
      </c>
      <c r="D17" s="145" t="s">
        <v>3815</v>
      </c>
      <c r="E17" s="146" t="s">
        <v>3813</v>
      </c>
      <c r="F17" s="147">
        <v>15</v>
      </c>
      <c r="G17" s="148">
        <v>81201007</v>
      </c>
      <c r="H17" s="149">
        <v>78</v>
      </c>
      <c r="I17" s="150">
        <v>74</v>
      </c>
      <c r="J17" s="151">
        <v>81640223</v>
      </c>
      <c r="K17" s="152">
        <v>364</v>
      </c>
      <c r="L17" s="153">
        <v>357</v>
      </c>
      <c r="M17" s="148">
        <v>6176358</v>
      </c>
      <c r="N17" s="149">
        <v>425</v>
      </c>
      <c r="O17" s="150">
        <v>417</v>
      </c>
      <c r="P17" s="151">
        <v>6731709</v>
      </c>
      <c r="Q17" s="152">
        <v>308</v>
      </c>
      <c r="R17" s="153">
        <v>301</v>
      </c>
      <c r="S17" s="148">
        <v>36078426</v>
      </c>
      <c r="T17" s="149">
        <v>305</v>
      </c>
      <c r="U17" s="150">
        <v>303</v>
      </c>
      <c r="V17" s="151">
        <v>1044657</v>
      </c>
      <c r="W17" s="152">
        <v>89</v>
      </c>
      <c r="X17" s="153">
        <v>89</v>
      </c>
      <c r="Y17" s="148">
        <v>25955</v>
      </c>
      <c r="Z17" s="149">
        <v>441</v>
      </c>
      <c r="AA17" s="150">
        <v>432</v>
      </c>
      <c r="AB17" s="151">
        <v>84</v>
      </c>
      <c r="AC17" s="156">
        <v>383</v>
      </c>
      <c r="AD17" s="146">
        <v>0</v>
      </c>
      <c r="AE17" s="157">
        <v>100</v>
      </c>
      <c r="AF17" s="158">
        <v>0</v>
      </c>
    </row>
    <row r="18" spans="1:32" s="3" customFormat="1" ht="18.75" customHeight="1">
      <c r="A18" s="15">
        <v>16</v>
      </c>
      <c r="B18" s="16" t="s">
        <v>3813</v>
      </c>
      <c r="C18" s="82" t="s">
        <v>3813</v>
      </c>
      <c r="D18" s="18" t="s">
        <v>1736</v>
      </c>
      <c r="E18" s="60" t="s">
        <v>3813</v>
      </c>
      <c r="F18" s="27">
        <v>16</v>
      </c>
      <c r="G18" s="61" t="s">
        <v>3813</v>
      </c>
      <c r="H18" s="22">
        <v>73</v>
      </c>
      <c r="I18" s="23">
        <v>69</v>
      </c>
      <c r="J18" s="66" t="s">
        <v>3813</v>
      </c>
      <c r="K18" s="25">
        <v>48</v>
      </c>
      <c r="L18" s="26">
        <v>44</v>
      </c>
      <c r="M18" s="61" t="s">
        <v>3813</v>
      </c>
      <c r="N18" s="22">
        <v>155</v>
      </c>
      <c r="O18" s="23">
        <v>148</v>
      </c>
      <c r="P18" s="66" t="s">
        <v>3813</v>
      </c>
      <c r="Q18" s="25">
        <v>181</v>
      </c>
      <c r="R18" s="26">
        <v>174</v>
      </c>
      <c r="S18" s="61" t="s">
        <v>3813</v>
      </c>
      <c r="T18" s="22">
        <v>50</v>
      </c>
      <c r="U18" s="23">
        <v>49</v>
      </c>
      <c r="V18" s="66" t="s">
        <v>3813</v>
      </c>
      <c r="W18" s="25">
        <v>131</v>
      </c>
      <c r="X18" s="26">
        <v>131</v>
      </c>
      <c r="Y18" s="61" t="s">
        <v>3813</v>
      </c>
      <c r="Z18" s="22">
        <v>16</v>
      </c>
      <c r="AA18" s="23">
        <v>13</v>
      </c>
      <c r="AB18" s="66" t="s">
        <v>3813</v>
      </c>
      <c r="AC18" s="93">
        <v>311</v>
      </c>
      <c r="AD18" s="19">
        <v>0</v>
      </c>
      <c r="AE18" s="27">
        <v>100</v>
      </c>
      <c r="AF18" s="28">
        <v>0</v>
      </c>
    </row>
    <row r="19" spans="1:32" s="3" customFormat="1" ht="18.75" customHeight="1">
      <c r="A19" s="159">
        <v>17</v>
      </c>
      <c r="B19" s="160" t="s">
        <v>3813</v>
      </c>
      <c r="C19" s="161" t="s">
        <v>64</v>
      </c>
      <c r="D19" s="162" t="s">
        <v>3815</v>
      </c>
      <c r="E19" s="163" t="s">
        <v>3813</v>
      </c>
      <c r="F19" s="164">
        <v>17</v>
      </c>
      <c r="G19" s="165">
        <v>81052211</v>
      </c>
      <c r="H19" s="166">
        <v>81</v>
      </c>
      <c r="I19" s="167">
        <v>77</v>
      </c>
      <c r="J19" s="168">
        <v>81052211</v>
      </c>
      <c r="K19" s="169">
        <v>139</v>
      </c>
      <c r="L19" s="170">
        <v>135</v>
      </c>
      <c r="M19" s="165">
        <v>14674996</v>
      </c>
      <c r="N19" s="166">
        <v>410</v>
      </c>
      <c r="O19" s="167">
        <v>402</v>
      </c>
      <c r="P19" s="168">
        <v>7531807</v>
      </c>
      <c r="Q19" s="169">
        <v>265</v>
      </c>
      <c r="R19" s="170">
        <v>258</v>
      </c>
      <c r="S19" s="165">
        <v>41805091</v>
      </c>
      <c r="T19" s="166">
        <v>304</v>
      </c>
      <c r="U19" s="167">
        <v>302</v>
      </c>
      <c r="V19" s="168">
        <v>1063285</v>
      </c>
      <c r="W19" s="169">
        <v>5</v>
      </c>
      <c r="X19" s="170">
        <v>5</v>
      </c>
      <c r="Y19" s="165">
        <v>53965</v>
      </c>
      <c r="Z19" s="166">
        <v>86</v>
      </c>
      <c r="AA19" s="167">
        <v>81</v>
      </c>
      <c r="AB19" s="168">
        <v>600</v>
      </c>
      <c r="AC19" s="171">
        <v>322</v>
      </c>
      <c r="AD19" s="163">
        <v>0</v>
      </c>
      <c r="AE19" s="172">
        <v>100</v>
      </c>
      <c r="AF19" s="173">
        <v>0</v>
      </c>
    </row>
    <row r="20" spans="1:32" s="3" customFormat="1" ht="18.75" customHeight="1">
      <c r="A20" s="29">
        <v>18</v>
      </c>
      <c r="B20" s="30">
        <v>122</v>
      </c>
      <c r="C20" s="31" t="s">
        <v>1231</v>
      </c>
      <c r="D20" s="32" t="s">
        <v>3374</v>
      </c>
      <c r="E20" s="42" t="s">
        <v>3813</v>
      </c>
      <c r="F20" s="44">
        <v>18</v>
      </c>
      <c r="G20" s="35">
        <v>80866140</v>
      </c>
      <c r="H20" s="36">
        <v>82</v>
      </c>
      <c r="I20" s="37">
        <v>78</v>
      </c>
      <c r="J20" s="38">
        <v>80866140</v>
      </c>
      <c r="K20" s="39">
        <v>17</v>
      </c>
      <c r="L20" s="40">
        <v>13</v>
      </c>
      <c r="M20" s="35">
        <v>32688845</v>
      </c>
      <c r="N20" s="36">
        <v>176</v>
      </c>
      <c r="O20" s="37">
        <v>169</v>
      </c>
      <c r="P20" s="38">
        <v>26158270</v>
      </c>
      <c r="Q20" s="39">
        <v>109</v>
      </c>
      <c r="R20" s="40">
        <v>104</v>
      </c>
      <c r="S20" s="35">
        <v>72743760</v>
      </c>
      <c r="T20" s="36">
        <v>22</v>
      </c>
      <c r="U20" s="37">
        <v>22</v>
      </c>
      <c r="V20" s="38">
        <v>13197665</v>
      </c>
      <c r="W20" s="39">
        <v>34</v>
      </c>
      <c r="X20" s="40">
        <v>34</v>
      </c>
      <c r="Y20" s="35">
        <v>36000</v>
      </c>
      <c r="Z20" s="36">
        <v>170</v>
      </c>
      <c r="AA20" s="37">
        <v>165</v>
      </c>
      <c r="AB20" s="38">
        <v>380</v>
      </c>
      <c r="AC20" s="94">
        <v>383</v>
      </c>
      <c r="AD20" s="42">
        <v>0</v>
      </c>
      <c r="AE20" s="34">
        <v>100</v>
      </c>
      <c r="AF20" s="43">
        <v>0</v>
      </c>
    </row>
    <row r="21" spans="1:32" s="3" customFormat="1" ht="18.75" customHeight="1">
      <c r="A21" s="29">
        <v>19</v>
      </c>
      <c r="B21" s="30" t="s">
        <v>3813</v>
      </c>
      <c r="C21" s="31" t="s">
        <v>469</v>
      </c>
      <c r="D21" s="32" t="s">
        <v>812</v>
      </c>
      <c r="E21" s="33" t="s">
        <v>3813</v>
      </c>
      <c r="F21" s="34">
        <v>19</v>
      </c>
      <c r="G21" s="35">
        <v>80511196</v>
      </c>
      <c r="H21" s="36">
        <v>74</v>
      </c>
      <c r="I21" s="37">
        <v>70</v>
      </c>
      <c r="J21" s="38">
        <v>82440019</v>
      </c>
      <c r="K21" s="39">
        <v>335</v>
      </c>
      <c r="L21" s="40">
        <v>328</v>
      </c>
      <c r="M21" s="35">
        <v>7504766</v>
      </c>
      <c r="N21" s="36">
        <v>227</v>
      </c>
      <c r="O21" s="37">
        <v>220</v>
      </c>
      <c r="P21" s="38">
        <v>19893286</v>
      </c>
      <c r="Q21" s="39">
        <v>275</v>
      </c>
      <c r="R21" s="40">
        <v>268</v>
      </c>
      <c r="S21" s="35">
        <v>40793416</v>
      </c>
      <c r="T21" s="36">
        <v>318</v>
      </c>
      <c r="U21" s="37">
        <v>316</v>
      </c>
      <c r="V21" s="38">
        <v>884071</v>
      </c>
      <c r="W21" s="39" t="s">
        <v>3813</v>
      </c>
      <c r="X21" s="40" t="s">
        <v>3813</v>
      </c>
      <c r="Y21" s="41" t="s">
        <v>3813</v>
      </c>
      <c r="Z21" s="36">
        <v>378</v>
      </c>
      <c r="AA21" s="37">
        <v>369</v>
      </c>
      <c r="AB21" s="38">
        <v>140</v>
      </c>
      <c r="AC21" s="94">
        <v>312</v>
      </c>
      <c r="AD21" s="42">
        <v>0</v>
      </c>
      <c r="AE21" s="34">
        <v>100</v>
      </c>
      <c r="AF21" s="43">
        <v>0</v>
      </c>
    </row>
    <row r="22" spans="1:32" s="3" customFormat="1" ht="18.75" customHeight="1">
      <c r="A22" s="142">
        <v>20</v>
      </c>
      <c r="B22" s="143">
        <v>21</v>
      </c>
      <c r="C22" s="144" t="s">
        <v>424</v>
      </c>
      <c r="D22" s="145" t="s">
        <v>3815</v>
      </c>
      <c r="E22" s="146" t="s">
        <v>3813</v>
      </c>
      <c r="F22" s="147">
        <v>20</v>
      </c>
      <c r="G22" s="148">
        <v>80484515</v>
      </c>
      <c r="H22" s="149">
        <v>57</v>
      </c>
      <c r="I22" s="150">
        <v>54</v>
      </c>
      <c r="J22" s="151">
        <v>84074120</v>
      </c>
      <c r="K22" s="152">
        <v>186</v>
      </c>
      <c r="L22" s="153">
        <v>181</v>
      </c>
      <c r="M22" s="148">
        <v>12819874</v>
      </c>
      <c r="N22" s="149">
        <v>187</v>
      </c>
      <c r="O22" s="150">
        <v>180</v>
      </c>
      <c r="P22" s="151">
        <v>25046819</v>
      </c>
      <c r="Q22" s="152">
        <v>159</v>
      </c>
      <c r="R22" s="153">
        <v>153</v>
      </c>
      <c r="S22" s="148">
        <v>58378996</v>
      </c>
      <c r="T22" s="149">
        <v>244</v>
      </c>
      <c r="U22" s="150">
        <v>242</v>
      </c>
      <c r="V22" s="151">
        <v>1842080</v>
      </c>
      <c r="W22" s="152">
        <v>26</v>
      </c>
      <c r="X22" s="153">
        <v>26</v>
      </c>
      <c r="Y22" s="148">
        <v>37296</v>
      </c>
      <c r="Z22" s="149">
        <v>36</v>
      </c>
      <c r="AA22" s="150">
        <v>32</v>
      </c>
      <c r="AB22" s="151">
        <v>879</v>
      </c>
      <c r="AC22" s="156">
        <v>322</v>
      </c>
      <c r="AD22" s="146">
        <v>0</v>
      </c>
      <c r="AE22" s="157">
        <v>100</v>
      </c>
      <c r="AF22" s="158">
        <v>0</v>
      </c>
    </row>
    <row r="23" spans="1:32" s="3" customFormat="1" ht="18.75" customHeight="1">
      <c r="A23" s="174">
        <v>21</v>
      </c>
      <c r="B23" s="175">
        <v>111</v>
      </c>
      <c r="C23" s="176" t="s">
        <v>323</v>
      </c>
      <c r="D23" s="177" t="s">
        <v>3815</v>
      </c>
      <c r="E23" s="178" t="s">
        <v>3813</v>
      </c>
      <c r="F23" s="179">
        <v>21</v>
      </c>
      <c r="G23" s="180">
        <v>80153224</v>
      </c>
      <c r="H23" s="181">
        <v>86</v>
      </c>
      <c r="I23" s="182">
        <v>82</v>
      </c>
      <c r="J23" s="183">
        <v>80161820</v>
      </c>
      <c r="K23" s="184">
        <v>35</v>
      </c>
      <c r="L23" s="185">
        <v>31</v>
      </c>
      <c r="M23" s="180">
        <v>26392062</v>
      </c>
      <c r="N23" s="181">
        <v>245</v>
      </c>
      <c r="O23" s="182">
        <v>237</v>
      </c>
      <c r="P23" s="183">
        <v>18787399</v>
      </c>
      <c r="Q23" s="184">
        <v>85</v>
      </c>
      <c r="R23" s="185">
        <v>81</v>
      </c>
      <c r="S23" s="180">
        <v>82392426</v>
      </c>
      <c r="T23" s="181">
        <v>87</v>
      </c>
      <c r="U23" s="182">
        <v>86</v>
      </c>
      <c r="V23" s="183">
        <v>5755276</v>
      </c>
      <c r="W23" s="184">
        <v>294</v>
      </c>
      <c r="X23" s="185">
        <v>292</v>
      </c>
      <c r="Y23" s="180">
        <v>4830</v>
      </c>
      <c r="Z23" s="181">
        <v>83</v>
      </c>
      <c r="AA23" s="182">
        <v>78</v>
      </c>
      <c r="AB23" s="183">
        <v>613</v>
      </c>
      <c r="AC23" s="186">
        <v>384</v>
      </c>
      <c r="AD23" s="178">
        <v>0</v>
      </c>
      <c r="AE23" s="187">
        <v>100</v>
      </c>
      <c r="AF23" s="188">
        <v>0</v>
      </c>
    </row>
    <row r="24" spans="1:32" s="3" customFormat="1" ht="18.75" customHeight="1">
      <c r="A24" s="29">
        <v>22</v>
      </c>
      <c r="B24" s="30">
        <v>333</v>
      </c>
      <c r="C24" s="31" t="s">
        <v>497</v>
      </c>
      <c r="D24" s="32" t="s">
        <v>3816</v>
      </c>
      <c r="E24" s="42" t="s">
        <v>3813</v>
      </c>
      <c r="F24" s="44">
        <v>22</v>
      </c>
      <c r="G24" s="35">
        <v>80148544</v>
      </c>
      <c r="H24" s="36">
        <v>87</v>
      </c>
      <c r="I24" s="37">
        <v>83</v>
      </c>
      <c r="J24" s="38">
        <v>80148544</v>
      </c>
      <c r="K24" s="39">
        <v>341</v>
      </c>
      <c r="L24" s="40">
        <v>334</v>
      </c>
      <c r="M24" s="35">
        <v>7169933</v>
      </c>
      <c r="N24" s="36">
        <v>216</v>
      </c>
      <c r="O24" s="37">
        <v>209</v>
      </c>
      <c r="P24" s="38">
        <v>21381888</v>
      </c>
      <c r="Q24" s="39">
        <v>230</v>
      </c>
      <c r="R24" s="40">
        <v>223</v>
      </c>
      <c r="S24" s="35">
        <v>45650145</v>
      </c>
      <c r="T24" s="36">
        <v>245</v>
      </c>
      <c r="U24" s="37">
        <v>243</v>
      </c>
      <c r="V24" s="38">
        <v>1823365</v>
      </c>
      <c r="W24" s="39">
        <v>99</v>
      </c>
      <c r="X24" s="40">
        <v>99</v>
      </c>
      <c r="Y24" s="35">
        <v>24696</v>
      </c>
      <c r="Z24" s="36">
        <v>416</v>
      </c>
      <c r="AA24" s="37">
        <v>407</v>
      </c>
      <c r="AB24" s="38">
        <v>105</v>
      </c>
      <c r="AC24" s="94">
        <v>383</v>
      </c>
      <c r="AD24" s="42">
        <v>0</v>
      </c>
      <c r="AE24" s="34">
        <v>100</v>
      </c>
      <c r="AF24" s="43">
        <v>0</v>
      </c>
    </row>
    <row r="25" spans="1:32" s="3" customFormat="1" ht="18.75" customHeight="1">
      <c r="A25" s="29">
        <v>23</v>
      </c>
      <c r="B25" s="30">
        <v>82</v>
      </c>
      <c r="C25" s="31" t="s">
        <v>498</v>
      </c>
      <c r="D25" s="32" t="s">
        <v>3376</v>
      </c>
      <c r="E25" s="42" t="s">
        <v>3813</v>
      </c>
      <c r="F25" s="44">
        <v>23</v>
      </c>
      <c r="G25" s="35">
        <v>80110824</v>
      </c>
      <c r="H25" s="36">
        <v>79</v>
      </c>
      <c r="I25" s="37">
        <v>75</v>
      </c>
      <c r="J25" s="38">
        <v>81419547</v>
      </c>
      <c r="K25" s="39">
        <v>81</v>
      </c>
      <c r="L25" s="40">
        <v>77</v>
      </c>
      <c r="M25" s="35">
        <v>19558527</v>
      </c>
      <c r="N25" s="36">
        <v>47</v>
      </c>
      <c r="O25" s="37">
        <v>44</v>
      </c>
      <c r="P25" s="38">
        <v>60024622</v>
      </c>
      <c r="Q25" s="39">
        <v>106</v>
      </c>
      <c r="R25" s="40">
        <v>101</v>
      </c>
      <c r="S25" s="35">
        <v>75044551</v>
      </c>
      <c r="T25" s="36">
        <v>66</v>
      </c>
      <c r="U25" s="37">
        <v>65</v>
      </c>
      <c r="V25" s="38">
        <v>6793964</v>
      </c>
      <c r="W25" s="39">
        <v>320</v>
      </c>
      <c r="X25" s="40">
        <v>318</v>
      </c>
      <c r="Y25" s="35">
        <v>3154</v>
      </c>
      <c r="Z25" s="36">
        <v>213</v>
      </c>
      <c r="AA25" s="37">
        <v>205</v>
      </c>
      <c r="AB25" s="38">
        <v>312</v>
      </c>
      <c r="AC25" s="94">
        <v>341</v>
      </c>
      <c r="AD25" s="42">
        <v>0</v>
      </c>
      <c r="AE25" s="34">
        <v>100</v>
      </c>
      <c r="AF25" s="43">
        <v>0</v>
      </c>
    </row>
    <row r="26" spans="1:32" s="3" customFormat="1" ht="18.75" customHeight="1">
      <c r="A26" s="159">
        <v>24</v>
      </c>
      <c r="B26" s="160">
        <v>31</v>
      </c>
      <c r="C26" s="161" t="s">
        <v>524</v>
      </c>
      <c r="D26" s="162" t="s">
        <v>3815</v>
      </c>
      <c r="E26" s="163" t="s">
        <v>3813</v>
      </c>
      <c r="F26" s="164">
        <v>24</v>
      </c>
      <c r="G26" s="165">
        <v>80099404</v>
      </c>
      <c r="H26" s="166">
        <v>80</v>
      </c>
      <c r="I26" s="167">
        <v>76</v>
      </c>
      <c r="J26" s="168">
        <v>81227163</v>
      </c>
      <c r="K26" s="169">
        <v>41</v>
      </c>
      <c r="L26" s="170">
        <v>37</v>
      </c>
      <c r="M26" s="165">
        <v>25336043</v>
      </c>
      <c r="N26" s="166">
        <v>55</v>
      </c>
      <c r="O26" s="167">
        <v>50</v>
      </c>
      <c r="P26" s="168">
        <v>55197108</v>
      </c>
      <c r="Q26" s="169">
        <v>77</v>
      </c>
      <c r="R26" s="170">
        <v>73</v>
      </c>
      <c r="S26" s="165">
        <v>84813100</v>
      </c>
      <c r="T26" s="166">
        <v>56</v>
      </c>
      <c r="U26" s="167">
        <v>55</v>
      </c>
      <c r="V26" s="168">
        <v>8108596</v>
      </c>
      <c r="W26" s="169">
        <v>13</v>
      </c>
      <c r="X26" s="170">
        <v>13</v>
      </c>
      <c r="Y26" s="165">
        <v>50643</v>
      </c>
      <c r="Z26" s="166">
        <v>15</v>
      </c>
      <c r="AA26" s="167">
        <v>12</v>
      </c>
      <c r="AB26" s="168">
        <v>1105</v>
      </c>
      <c r="AC26" s="171">
        <v>322</v>
      </c>
      <c r="AD26" s="163">
        <v>0</v>
      </c>
      <c r="AE26" s="172">
        <v>100</v>
      </c>
      <c r="AF26" s="173">
        <v>0</v>
      </c>
    </row>
    <row r="27" spans="1:32" s="3" customFormat="1" ht="18.75" customHeight="1">
      <c r="A27" s="45">
        <v>25</v>
      </c>
      <c r="B27" s="46" t="s">
        <v>3813</v>
      </c>
      <c r="C27" s="67" t="s">
        <v>3813</v>
      </c>
      <c r="D27" s="48" t="s">
        <v>3812</v>
      </c>
      <c r="E27" s="49" t="s">
        <v>3813</v>
      </c>
      <c r="F27" s="50">
        <v>25</v>
      </c>
      <c r="G27" s="62" t="s">
        <v>3813</v>
      </c>
      <c r="H27" s="52">
        <v>8</v>
      </c>
      <c r="I27" s="53">
        <v>7</v>
      </c>
      <c r="J27" s="63" t="s">
        <v>3813</v>
      </c>
      <c r="K27" s="55">
        <v>15</v>
      </c>
      <c r="L27" s="56">
        <v>11</v>
      </c>
      <c r="M27" s="62" t="s">
        <v>3813</v>
      </c>
      <c r="N27" s="52">
        <v>24</v>
      </c>
      <c r="O27" s="53">
        <v>21</v>
      </c>
      <c r="P27" s="63" t="s">
        <v>3813</v>
      </c>
      <c r="Q27" s="55">
        <v>62</v>
      </c>
      <c r="R27" s="56">
        <v>58</v>
      </c>
      <c r="S27" s="62" t="s">
        <v>3813</v>
      </c>
      <c r="T27" s="52">
        <v>122</v>
      </c>
      <c r="U27" s="53">
        <v>121</v>
      </c>
      <c r="V27" s="63" t="s">
        <v>3813</v>
      </c>
      <c r="W27" s="55">
        <v>265</v>
      </c>
      <c r="X27" s="56">
        <v>265</v>
      </c>
      <c r="Y27" s="62" t="s">
        <v>3813</v>
      </c>
      <c r="Z27" s="52">
        <v>317</v>
      </c>
      <c r="AA27" s="53">
        <v>308</v>
      </c>
      <c r="AB27" s="63" t="s">
        <v>3813</v>
      </c>
      <c r="AC27" s="95">
        <v>352</v>
      </c>
      <c r="AD27" s="49">
        <v>0</v>
      </c>
      <c r="AE27" s="57">
        <v>0</v>
      </c>
      <c r="AF27" s="58">
        <v>100</v>
      </c>
    </row>
    <row r="28" spans="1:32" s="3" customFormat="1" ht="18.75" customHeight="1">
      <c r="A28" s="15">
        <v>26</v>
      </c>
      <c r="B28" s="16">
        <v>105</v>
      </c>
      <c r="C28" s="17" t="s">
        <v>324</v>
      </c>
      <c r="D28" s="18" t="s">
        <v>3373</v>
      </c>
      <c r="E28" s="19" t="s">
        <v>3813</v>
      </c>
      <c r="F28" s="20">
        <v>26</v>
      </c>
      <c r="G28" s="21">
        <v>79666423</v>
      </c>
      <c r="H28" s="22">
        <v>32</v>
      </c>
      <c r="I28" s="23">
        <v>30</v>
      </c>
      <c r="J28" s="24">
        <v>92544759</v>
      </c>
      <c r="K28" s="25">
        <v>61</v>
      </c>
      <c r="L28" s="26">
        <v>57</v>
      </c>
      <c r="M28" s="21">
        <v>22115478</v>
      </c>
      <c r="N28" s="22">
        <v>59</v>
      </c>
      <c r="O28" s="23">
        <v>54</v>
      </c>
      <c r="P28" s="24">
        <v>52466208</v>
      </c>
      <c r="Q28" s="25">
        <v>73</v>
      </c>
      <c r="R28" s="26">
        <v>69</v>
      </c>
      <c r="S28" s="21">
        <v>88110443</v>
      </c>
      <c r="T28" s="22">
        <v>205</v>
      </c>
      <c r="U28" s="23">
        <v>203</v>
      </c>
      <c r="V28" s="24">
        <v>2587284</v>
      </c>
      <c r="W28" s="25">
        <v>178</v>
      </c>
      <c r="X28" s="26">
        <v>178</v>
      </c>
      <c r="Y28" s="21">
        <v>13696</v>
      </c>
      <c r="Z28" s="22">
        <v>63</v>
      </c>
      <c r="AA28" s="23">
        <v>58</v>
      </c>
      <c r="AB28" s="24">
        <v>683</v>
      </c>
      <c r="AC28" s="93">
        <v>321</v>
      </c>
      <c r="AD28" s="19">
        <v>0</v>
      </c>
      <c r="AE28" s="27">
        <v>100</v>
      </c>
      <c r="AF28" s="28">
        <v>0</v>
      </c>
    </row>
    <row r="29" spans="1:32" s="3" customFormat="1" ht="18.75" customHeight="1">
      <c r="A29" s="29">
        <v>27</v>
      </c>
      <c r="B29" s="30">
        <v>224</v>
      </c>
      <c r="C29" s="31" t="s">
        <v>325</v>
      </c>
      <c r="D29" s="32" t="s">
        <v>2740</v>
      </c>
      <c r="E29" s="42" t="s">
        <v>3813</v>
      </c>
      <c r="F29" s="44">
        <v>27</v>
      </c>
      <c r="G29" s="35">
        <v>79565969</v>
      </c>
      <c r="H29" s="36">
        <v>31</v>
      </c>
      <c r="I29" s="37">
        <v>29</v>
      </c>
      <c r="J29" s="38">
        <v>92649584</v>
      </c>
      <c r="K29" s="39">
        <v>412</v>
      </c>
      <c r="L29" s="40">
        <v>405</v>
      </c>
      <c r="M29" s="35">
        <v>4474782</v>
      </c>
      <c r="N29" s="36">
        <v>385</v>
      </c>
      <c r="O29" s="37">
        <v>377</v>
      </c>
      <c r="P29" s="38">
        <v>9141990</v>
      </c>
      <c r="Q29" s="39">
        <v>177</v>
      </c>
      <c r="R29" s="40">
        <v>170</v>
      </c>
      <c r="S29" s="35">
        <v>54541537</v>
      </c>
      <c r="T29" s="36">
        <v>225</v>
      </c>
      <c r="U29" s="37">
        <v>223</v>
      </c>
      <c r="V29" s="38">
        <v>2222459</v>
      </c>
      <c r="W29" s="39">
        <v>153</v>
      </c>
      <c r="X29" s="40">
        <v>153</v>
      </c>
      <c r="Y29" s="35">
        <v>16776</v>
      </c>
      <c r="Z29" s="36">
        <v>428</v>
      </c>
      <c r="AA29" s="37">
        <v>419</v>
      </c>
      <c r="AB29" s="38">
        <v>95</v>
      </c>
      <c r="AC29" s="94">
        <v>311</v>
      </c>
      <c r="AD29" s="42">
        <v>0</v>
      </c>
      <c r="AE29" s="34">
        <v>100</v>
      </c>
      <c r="AF29" s="43">
        <v>0</v>
      </c>
    </row>
    <row r="30" spans="1:32" s="3" customFormat="1" ht="18.75" customHeight="1">
      <c r="A30" s="29">
        <v>28</v>
      </c>
      <c r="B30" s="30" t="s">
        <v>3813</v>
      </c>
      <c r="C30" s="64" t="s">
        <v>3813</v>
      </c>
      <c r="D30" s="32" t="s">
        <v>3369</v>
      </c>
      <c r="E30" s="42" t="s">
        <v>3813</v>
      </c>
      <c r="F30" s="44">
        <v>28</v>
      </c>
      <c r="G30" s="41" t="s">
        <v>3813</v>
      </c>
      <c r="H30" s="36">
        <v>40</v>
      </c>
      <c r="I30" s="37">
        <v>37</v>
      </c>
      <c r="J30" s="59" t="s">
        <v>3813</v>
      </c>
      <c r="K30" s="39">
        <v>33</v>
      </c>
      <c r="L30" s="40">
        <v>29</v>
      </c>
      <c r="M30" s="41" t="s">
        <v>3813</v>
      </c>
      <c r="N30" s="36">
        <v>174</v>
      </c>
      <c r="O30" s="37">
        <v>167</v>
      </c>
      <c r="P30" s="59" t="s">
        <v>3813</v>
      </c>
      <c r="Q30" s="39">
        <v>215</v>
      </c>
      <c r="R30" s="40">
        <v>208</v>
      </c>
      <c r="S30" s="41" t="s">
        <v>3813</v>
      </c>
      <c r="T30" s="36">
        <v>16</v>
      </c>
      <c r="U30" s="37">
        <v>16</v>
      </c>
      <c r="V30" s="59" t="s">
        <v>3813</v>
      </c>
      <c r="W30" s="39">
        <v>392</v>
      </c>
      <c r="X30" s="40">
        <v>390</v>
      </c>
      <c r="Y30" s="41" t="s">
        <v>3813</v>
      </c>
      <c r="Z30" s="36">
        <v>250</v>
      </c>
      <c r="AA30" s="37">
        <v>241</v>
      </c>
      <c r="AB30" s="59" t="s">
        <v>3813</v>
      </c>
      <c r="AC30" s="94">
        <v>356</v>
      </c>
      <c r="AD30" s="42">
        <v>0</v>
      </c>
      <c r="AE30" s="34">
        <v>50</v>
      </c>
      <c r="AF30" s="43">
        <v>50</v>
      </c>
    </row>
    <row r="31" spans="1:32" s="3" customFormat="1" ht="18.75" customHeight="1">
      <c r="A31" s="29">
        <v>29</v>
      </c>
      <c r="B31" s="30" t="s">
        <v>3813</v>
      </c>
      <c r="C31" s="31" t="s">
        <v>1691</v>
      </c>
      <c r="D31" s="32" t="s">
        <v>2748</v>
      </c>
      <c r="E31" s="42" t="s">
        <v>3813</v>
      </c>
      <c r="F31" s="44">
        <v>29</v>
      </c>
      <c r="G31" s="35">
        <v>79045636</v>
      </c>
      <c r="H31" s="36">
        <v>5</v>
      </c>
      <c r="I31" s="37">
        <v>4</v>
      </c>
      <c r="J31" s="38">
        <v>139639931</v>
      </c>
      <c r="K31" s="39">
        <v>187</v>
      </c>
      <c r="L31" s="40">
        <v>182</v>
      </c>
      <c r="M31" s="35">
        <v>12790752</v>
      </c>
      <c r="N31" s="36">
        <v>16</v>
      </c>
      <c r="O31" s="37">
        <v>13</v>
      </c>
      <c r="P31" s="38">
        <v>98289771</v>
      </c>
      <c r="Q31" s="39">
        <v>18</v>
      </c>
      <c r="R31" s="40">
        <v>16</v>
      </c>
      <c r="S31" s="35">
        <v>133852066</v>
      </c>
      <c r="T31" s="36">
        <v>110</v>
      </c>
      <c r="U31" s="37">
        <v>109</v>
      </c>
      <c r="V31" s="38">
        <v>4915000</v>
      </c>
      <c r="W31" s="39">
        <v>317</v>
      </c>
      <c r="X31" s="40">
        <v>315</v>
      </c>
      <c r="Y31" s="35">
        <v>3478</v>
      </c>
      <c r="Z31" s="36">
        <v>353</v>
      </c>
      <c r="AA31" s="37">
        <v>344</v>
      </c>
      <c r="AB31" s="38">
        <v>156</v>
      </c>
      <c r="AC31" s="94">
        <v>351</v>
      </c>
      <c r="AD31" s="42">
        <v>0</v>
      </c>
      <c r="AE31" s="34">
        <v>100</v>
      </c>
      <c r="AF31" s="43">
        <v>0</v>
      </c>
    </row>
    <row r="32" spans="1:32" s="3" customFormat="1" ht="18.75" customHeight="1">
      <c r="A32" s="45">
        <v>30</v>
      </c>
      <c r="B32" s="46" t="s">
        <v>3813</v>
      </c>
      <c r="C32" s="47" t="s">
        <v>423</v>
      </c>
      <c r="D32" s="48" t="s">
        <v>3814</v>
      </c>
      <c r="E32" s="49">
        <v>1</v>
      </c>
      <c r="F32" s="50" t="s">
        <v>3813</v>
      </c>
      <c r="G32" s="51">
        <v>78567173</v>
      </c>
      <c r="H32" s="52">
        <v>95</v>
      </c>
      <c r="I32" s="53">
        <v>5</v>
      </c>
      <c r="J32" s="54">
        <v>78567173</v>
      </c>
      <c r="K32" s="55">
        <v>6</v>
      </c>
      <c r="L32" s="56">
        <v>2</v>
      </c>
      <c r="M32" s="51">
        <v>44091505</v>
      </c>
      <c r="N32" s="52">
        <v>48</v>
      </c>
      <c r="O32" s="53">
        <v>4</v>
      </c>
      <c r="P32" s="54">
        <v>59115695</v>
      </c>
      <c r="Q32" s="55">
        <v>39</v>
      </c>
      <c r="R32" s="56">
        <v>4</v>
      </c>
      <c r="S32" s="51">
        <v>115531948</v>
      </c>
      <c r="T32" s="52">
        <v>473</v>
      </c>
      <c r="U32" s="53">
        <v>6</v>
      </c>
      <c r="V32" s="54">
        <v>-7081848</v>
      </c>
      <c r="W32" s="55">
        <v>271</v>
      </c>
      <c r="X32" s="56">
        <v>1</v>
      </c>
      <c r="Y32" s="51">
        <v>6014</v>
      </c>
      <c r="Z32" s="52">
        <v>10</v>
      </c>
      <c r="AA32" s="53">
        <v>3</v>
      </c>
      <c r="AB32" s="54">
        <v>1278</v>
      </c>
      <c r="AC32" s="95">
        <v>384</v>
      </c>
      <c r="AD32" s="49">
        <v>100</v>
      </c>
      <c r="AE32" s="57">
        <v>0</v>
      </c>
      <c r="AF32" s="58">
        <v>0</v>
      </c>
    </row>
    <row r="33" spans="1:32" s="3" customFormat="1" ht="18.75" customHeight="1">
      <c r="A33" s="15">
        <v>31</v>
      </c>
      <c r="B33" s="16" t="s">
        <v>3813</v>
      </c>
      <c r="C33" s="17" t="s">
        <v>68</v>
      </c>
      <c r="D33" s="18" t="s">
        <v>3815</v>
      </c>
      <c r="E33" s="19" t="s">
        <v>3813</v>
      </c>
      <c r="F33" s="20">
        <v>30</v>
      </c>
      <c r="G33" s="21">
        <v>78553010</v>
      </c>
      <c r="H33" s="22">
        <v>55</v>
      </c>
      <c r="I33" s="23">
        <v>52</v>
      </c>
      <c r="J33" s="24">
        <v>84323936</v>
      </c>
      <c r="K33" s="25">
        <v>258</v>
      </c>
      <c r="L33" s="26">
        <v>251</v>
      </c>
      <c r="M33" s="21">
        <v>10438768</v>
      </c>
      <c r="N33" s="22">
        <v>147</v>
      </c>
      <c r="O33" s="23">
        <v>140</v>
      </c>
      <c r="P33" s="24">
        <v>29765396</v>
      </c>
      <c r="Q33" s="25">
        <v>35</v>
      </c>
      <c r="R33" s="26">
        <v>32</v>
      </c>
      <c r="S33" s="21">
        <v>120181918</v>
      </c>
      <c r="T33" s="22">
        <v>425</v>
      </c>
      <c r="U33" s="23">
        <v>422</v>
      </c>
      <c r="V33" s="24">
        <v>-739528</v>
      </c>
      <c r="W33" s="25">
        <v>310</v>
      </c>
      <c r="X33" s="26">
        <v>308</v>
      </c>
      <c r="Y33" s="21">
        <v>3714</v>
      </c>
      <c r="Z33" s="22">
        <v>327</v>
      </c>
      <c r="AA33" s="23">
        <v>318</v>
      </c>
      <c r="AB33" s="24">
        <v>190</v>
      </c>
      <c r="AC33" s="93">
        <v>331</v>
      </c>
      <c r="AD33" s="19">
        <v>0</v>
      </c>
      <c r="AE33" s="27">
        <v>100</v>
      </c>
      <c r="AF33" s="28">
        <v>0</v>
      </c>
    </row>
    <row r="34" spans="1:32" s="3" customFormat="1" ht="18.75" customHeight="1">
      <c r="A34" s="159">
        <v>32</v>
      </c>
      <c r="B34" s="160">
        <v>85</v>
      </c>
      <c r="C34" s="161" t="s">
        <v>72</v>
      </c>
      <c r="D34" s="162" t="s">
        <v>3815</v>
      </c>
      <c r="E34" s="193" t="s">
        <v>3813</v>
      </c>
      <c r="F34" s="172">
        <v>31</v>
      </c>
      <c r="G34" s="165">
        <v>78266398</v>
      </c>
      <c r="H34" s="166">
        <v>94</v>
      </c>
      <c r="I34" s="167">
        <v>90</v>
      </c>
      <c r="J34" s="168">
        <v>78641081</v>
      </c>
      <c r="K34" s="169">
        <v>111</v>
      </c>
      <c r="L34" s="170">
        <v>107</v>
      </c>
      <c r="M34" s="165">
        <v>16619159</v>
      </c>
      <c r="N34" s="166">
        <v>110</v>
      </c>
      <c r="O34" s="167">
        <v>104</v>
      </c>
      <c r="P34" s="168">
        <v>34198099</v>
      </c>
      <c r="Q34" s="169">
        <v>232</v>
      </c>
      <c r="R34" s="170">
        <v>225</v>
      </c>
      <c r="S34" s="165">
        <v>45268834</v>
      </c>
      <c r="T34" s="166">
        <v>36</v>
      </c>
      <c r="U34" s="167">
        <v>35</v>
      </c>
      <c r="V34" s="168">
        <v>10573117</v>
      </c>
      <c r="W34" s="169">
        <v>4</v>
      </c>
      <c r="X34" s="170">
        <v>4</v>
      </c>
      <c r="Y34" s="165">
        <v>56529</v>
      </c>
      <c r="Z34" s="166">
        <v>116</v>
      </c>
      <c r="AA34" s="167">
        <v>111</v>
      </c>
      <c r="AB34" s="168">
        <v>480</v>
      </c>
      <c r="AC34" s="171">
        <v>322</v>
      </c>
      <c r="AD34" s="163">
        <v>0</v>
      </c>
      <c r="AE34" s="172">
        <v>100</v>
      </c>
      <c r="AF34" s="173">
        <v>0</v>
      </c>
    </row>
    <row r="35" spans="1:32" s="3" customFormat="1" ht="18.75" customHeight="1">
      <c r="A35" s="29">
        <v>33</v>
      </c>
      <c r="B35" s="30">
        <v>106</v>
      </c>
      <c r="C35" s="31" t="s">
        <v>326</v>
      </c>
      <c r="D35" s="32" t="s">
        <v>3368</v>
      </c>
      <c r="E35" s="42" t="s">
        <v>3813</v>
      </c>
      <c r="F35" s="44">
        <v>32</v>
      </c>
      <c r="G35" s="35">
        <v>77861768</v>
      </c>
      <c r="H35" s="36">
        <v>97</v>
      </c>
      <c r="I35" s="37">
        <v>92</v>
      </c>
      <c r="J35" s="38">
        <v>78382824</v>
      </c>
      <c r="K35" s="39">
        <v>120</v>
      </c>
      <c r="L35" s="40">
        <v>116</v>
      </c>
      <c r="M35" s="35">
        <v>15874751</v>
      </c>
      <c r="N35" s="36">
        <v>237</v>
      </c>
      <c r="O35" s="37">
        <v>230</v>
      </c>
      <c r="P35" s="38">
        <v>19311900</v>
      </c>
      <c r="Q35" s="39">
        <v>240</v>
      </c>
      <c r="R35" s="40">
        <v>233</v>
      </c>
      <c r="S35" s="35">
        <v>44439216</v>
      </c>
      <c r="T35" s="36">
        <v>82</v>
      </c>
      <c r="U35" s="37">
        <v>81</v>
      </c>
      <c r="V35" s="38">
        <v>5904659</v>
      </c>
      <c r="W35" s="39">
        <v>15</v>
      </c>
      <c r="X35" s="40">
        <v>15</v>
      </c>
      <c r="Y35" s="35">
        <v>45570</v>
      </c>
      <c r="Z35" s="36">
        <v>65</v>
      </c>
      <c r="AA35" s="37">
        <v>60</v>
      </c>
      <c r="AB35" s="38">
        <v>670</v>
      </c>
      <c r="AC35" s="94">
        <v>321</v>
      </c>
      <c r="AD35" s="42">
        <v>0</v>
      </c>
      <c r="AE35" s="34">
        <v>100</v>
      </c>
      <c r="AF35" s="43">
        <v>0</v>
      </c>
    </row>
    <row r="36" spans="1:32" s="3" customFormat="1" ht="18.75" customHeight="1">
      <c r="A36" s="29">
        <v>34</v>
      </c>
      <c r="B36" s="30">
        <v>116</v>
      </c>
      <c r="C36" s="31" t="s">
        <v>494</v>
      </c>
      <c r="D36" s="32" t="s">
        <v>3369</v>
      </c>
      <c r="E36" s="42" t="s">
        <v>3813</v>
      </c>
      <c r="F36" s="44">
        <v>33</v>
      </c>
      <c r="G36" s="35">
        <v>77846357</v>
      </c>
      <c r="H36" s="36">
        <v>60</v>
      </c>
      <c r="I36" s="37">
        <v>57</v>
      </c>
      <c r="J36" s="38">
        <v>83695749</v>
      </c>
      <c r="K36" s="39">
        <v>76</v>
      </c>
      <c r="L36" s="40">
        <v>72</v>
      </c>
      <c r="M36" s="35">
        <v>20419414</v>
      </c>
      <c r="N36" s="36">
        <v>102</v>
      </c>
      <c r="O36" s="37">
        <v>96</v>
      </c>
      <c r="P36" s="38">
        <v>36432215</v>
      </c>
      <c r="Q36" s="39">
        <v>51</v>
      </c>
      <c r="R36" s="40">
        <v>47</v>
      </c>
      <c r="S36" s="35">
        <v>103834450</v>
      </c>
      <c r="T36" s="36">
        <v>49</v>
      </c>
      <c r="U36" s="37">
        <v>48</v>
      </c>
      <c r="V36" s="38">
        <v>8599718</v>
      </c>
      <c r="W36" s="39">
        <v>32</v>
      </c>
      <c r="X36" s="40">
        <v>32</v>
      </c>
      <c r="Y36" s="35">
        <v>36438</v>
      </c>
      <c r="Z36" s="36">
        <v>102</v>
      </c>
      <c r="AA36" s="37">
        <v>97</v>
      </c>
      <c r="AB36" s="38">
        <v>532</v>
      </c>
      <c r="AC36" s="94">
        <v>382</v>
      </c>
      <c r="AD36" s="42">
        <v>0</v>
      </c>
      <c r="AE36" s="34">
        <v>100</v>
      </c>
      <c r="AF36" s="43">
        <v>0</v>
      </c>
    </row>
    <row r="37" spans="1:32" s="3" customFormat="1" ht="18.75" customHeight="1">
      <c r="A37" s="45">
        <v>35</v>
      </c>
      <c r="B37" s="46" t="s">
        <v>3813</v>
      </c>
      <c r="C37" s="47" t="s">
        <v>2976</v>
      </c>
      <c r="D37" s="48" t="s">
        <v>2988</v>
      </c>
      <c r="E37" s="49" t="s">
        <v>3813</v>
      </c>
      <c r="F37" s="50">
        <v>34</v>
      </c>
      <c r="G37" s="51">
        <v>77611394</v>
      </c>
      <c r="H37" s="52">
        <v>44</v>
      </c>
      <c r="I37" s="53">
        <v>41</v>
      </c>
      <c r="J37" s="54">
        <v>87296588</v>
      </c>
      <c r="K37" s="55">
        <v>280</v>
      </c>
      <c r="L37" s="56">
        <v>273</v>
      </c>
      <c r="M37" s="51">
        <v>9252532</v>
      </c>
      <c r="N37" s="52">
        <v>196</v>
      </c>
      <c r="O37" s="53">
        <v>189</v>
      </c>
      <c r="P37" s="54">
        <v>24652605</v>
      </c>
      <c r="Q37" s="55">
        <v>210</v>
      </c>
      <c r="R37" s="56">
        <v>203</v>
      </c>
      <c r="S37" s="51">
        <v>48800339</v>
      </c>
      <c r="T37" s="52">
        <v>234</v>
      </c>
      <c r="U37" s="53">
        <v>232</v>
      </c>
      <c r="V37" s="54">
        <v>2085861</v>
      </c>
      <c r="W37" s="55">
        <v>163</v>
      </c>
      <c r="X37" s="56">
        <v>163</v>
      </c>
      <c r="Y37" s="51">
        <v>15419</v>
      </c>
      <c r="Z37" s="52">
        <v>420</v>
      </c>
      <c r="AA37" s="53">
        <v>411</v>
      </c>
      <c r="AB37" s="54">
        <v>99</v>
      </c>
      <c r="AC37" s="95">
        <v>210</v>
      </c>
      <c r="AD37" s="49">
        <v>0</v>
      </c>
      <c r="AE37" s="57">
        <v>100</v>
      </c>
      <c r="AF37" s="58">
        <v>0</v>
      </c>
    </row>
    <row r="38" spans="1:32" s="3" customFormat="1" ht="18.75" customHeight="1">
      <c r="A38" s="15">
        <v>36</v>
      </c>
      <c r="B38" s="16">
        <v>23</v>
      </c>
      <c r="C38" s="17" t="s">
        <v>62</v>
      </c>
      <c r="D38" s="18" t="s">
        <v>2083</v>
      </c>
      <c r="E38" s="19" t="s">
        <v>3813</v>
      </c>
      <c r="F38" s="20">
        <v>35</v>
      </c>
      <c r="G38" s="21">
        <v>77054080</v>
      </c>
      <c r="H38" s="22">
        <v>42</v>
      </c>
      <c r="I38" s="23">
        <v>39</v>
      </c>
      <c r="J38" s="24">
        <v>88370318</v>
      </c>
      <c r="K38" s="25">
        <v>247</v>
      </c>
      <c r="L38" s="26">
        <v>241</v>
      </c>
      <c r="M38" s="21">
        <v>10783115</v>
      </c>
      <c r="N38" s="22">
        <v>367</v>
      </c>
      <c r="O38" s="23">
        <v>359</v>
      </c>
      <c r="P38" s="24">
        <v>10256081</v>
      </c>
      <c r="Q38" s="25">
        <v>245</v>
      </c>
      <c r="R38" s="26">
        <v>238</v>
      </c>
      <c r="S38" s="21">
        <v>43984468</v>
      </c>
      <c r="T38" s="22">
        <v>310</v>
      </c>
      <c r="U38" s="23">
        <v>308</v>
      </c>
      <c r="V38" s="24">
        <v>986683</v>
      </c>
      <c r="W38" s="25" t="s">
        <v>3813</v>
      </c>
      <c r="X38" s="26" t="s">
        <v>3813</v>
      </c>
      <c r="Y38" s="61" t="s">
        <v>3813</v>
      </c>
      <c r="Z38" s="22">
        <v>254</v>
      </c>
      <c r="AA38" s="23">
        <v>245</v>
      </c>
      <c r="AB38" s="24">
        <v>270</v>
      </c>
      <c r="AC38" s="93">
        <v>311</v>
      </c>
      <c r="AD38" s="19">
        <v>0</v>
      </c>
      <c r="AE38" s="27">
        <v>100</v>
      </c>
      <c r="AF38" s="28">
        <v>0</v>
      </c>
    </row>
    <row r="39" spans="1:32" s="3" customFormat="1" ht="18.75" customHeight="1">
      <c r="A39" s="29">
        <v>37</v>
      </c>
      <c r="B39" s="30" t="s">
        <v>3813</v>
      </c>
      <c r="C39" s="31" t="s">
        <v>2974</v>
      </c>
      <c r="D39" s="32" t="s">
        <v>2748</v>
      </c>
      <c r="E39" s="42" t="s">
        <v>3813</v>
      </c>
      <c r="F39" s="44">
        <v>36</v>
      </c>
      <c r="G39" s="35">
        <v>76753921</v>
      </c>
      <c r="H39" s="36">
        <v>24</v>
      </c>
      <c r="I39" s="37">
        <v>22</v>
      </c>
      <c r="J39" s="38">
        <v>98591446</v>
      </c>
      <c r="K39" s="39">
        <v>251</v>
      </c>
      <c r="L39" s="40">
        <v>245</v>
      </c>
      <c r="M39" s="35">
        <v>10678333</v>
      </c>
      <c r="N39" s="36">
        <v>287</v>
      </c>
      <c r="O39" s="37">
        <v>279</v>
      </c>
      <c r="P39" s="38">
        <v>15179461</v>
      </c>
      <c r="Q39" s="39">
        <v>169</v>
      </c>
      <c r="R39" s="40">
        <v>163</v>
      </c>
      <c r="S39" s="35">
        <v>56103622</v>
      </c>
      <c r="T39" s="36">
        <v>399</v>
      </c>
      <c r="U39" s="37">
        <v>397</v>
      </c>
      <c r="V39" s="38">
        <v>168345</v>
      </c>
      <c r="W39" s="39">
        <v>53</v>
      </c>
      <c r="X39" s="40">
        <v>53</v>
      </c>
      <c r="Y39" s="35">
        <v>32893</v>
      </c>
      <c r="Z39" s="36">
        <v>141</v>
      </c>
      <c r="AA39" s="37">
        <v>136</v>
      </c>
      <c r="AB39" s="38">
        <v>428</v>
      </c>
      <c r="AC39" s="94">
        <v>321</v>
      </c>
      <c r="AD39" s="42">
        <v>0</v>
      </c>
      <c r="AE39" s="34">
        <v>100</v>
      </c>
      <c r="AF39" s="43">
        <v>0</v>
      </c>
    </row>
    <row r="40" spans="1:32" s="3" customFormat="1" ht="18.75" customHeight="1">
      <c r="A40" s="159">
        <v>38</v>
      </c>
      <c r="B40" s="160" t="s">
        <v>3813</v>
      </c>
      <c r="C40" s="161" t="s">
        <v>2994</v>
      </c>
      <c r="D40" s="162" t="s">
        <v>3815</v>
      </c>
      <c r="E40" s="163" t="s">
        <v>3813</v>
      </c>
      <c r="F40" s="164">
        <v>37</v>
      </c>
      <c r="G40" s="165">
        <v>76683640</v>
      </c>
      <c r="H40" s="166">
        <v>6</v>
      </c>
      <c r="I40" s="167">
        <v>5</v>
      </c>
      <c r="J40" s="168">
        <v>138218200</v>
      </c>
      <c r="K40" s="169">
        <v>5</v>
      </c>
      <c r="L40" s="170">
        <v>4</v>
      </c>
      <c r="M40" s="165">
        <v>47145209</v>
      </c>
      <c r="N40" s="166">
        <v>119</v>
      </c>
      <c r="O40" s="167">
        <v>113</v>
      </c>
      <c r="P40" s="168">
        <v>33083431</v>
      </c>
      <c r="Q40" s="169">
        <v>148</v>
      </c>
      <c r="R40" s="170">
        <v>142</v>
      </c>
      <c r="S40" s="165">
        <v>62815440</v>
      </c>
      <c r="T40" s="166">
        <v>11</v>
      </c>
      <c r="U40" s="167">
        <v>11</v>
      </c>
      <c r="V40" s="168">
        <v>17473390</v>
      </c>
      <c r="W40" s="169">
        <v>42</v>
      </c>
      <c r="X40" s="170">
        <v>42</v>
      </c>
      <c r="Y40" s="165">
        <v>34360</v>
      </c>
      <c r="Z40" s="166">
        <v>22</v>
      </c>
      <c r="AA40" s="167">
        <v>18</v>
      </c>
      <c r="AB40" s="168">
        <v>1010</v>
      </c>
      <c r="AC40" s="171">
        <v>322</v>
      </c>
      <c r="AD40" s="163">
        <v>0</v>
      </c>
      <c r="AE40" s="172">
        <v>0</v>
      </c>
      <c r="AF40" s="173">
        <v>100</v>
      </c>
    </row>
    <row r="41" spans="1:32" s="3" customFormat="1" ht="18.75" customHeight="1">
      <c r="A41" s="29">
        <v>39</v>
      </c>
      <c r="B41" s="30">
        <v>38</v>
      </c>
      <c r="C41" s="31" t="s">
        <v>327</v>
      </c>
      <c r="D41" s="32" t="s">
        <v>3115</v>
      </c>
      <c r="E41" s="42" t="s">
        <v>3813</v>
      </c>
      <c r="F41" s="44">
        <v>38</v>
      </c>
      <c r="G41" s="35">
        <v>76588049</v>
      </c>
      <c r="H41" s="36">
        <v>58</v>
      </c>
      <c r="I41" s="37">
        <v>55</v>
      </c>
      <c r="J41" s="38">
        <v>84029491</v>
      </c>
      <c r="K41" s="39">
        <v>94</v>
      </c>
      <c r="L41" s="40">
        <v>90</v>
      </c>
      <c r="M41" s="35">
        <v>17987706</v>
      </c>
      <c r="N41" s="36">
        <v>341</v>
      </c>
      <c r="O41" s="37">
        <v>333</v>
      </c>
      <c r="P41" s="38">
        <v>11532602</v>
      </c>
      <c r="Q41" s="39">
        <v>324</v>
      </c>
      <c r="R41" s="40">
        <v>317</v>
      </c>
      <c r="S41" s="35">
        <v>34403309</v>
      </c>
      <c r="T41" s="36">
        <v>216</v>
      </c>
      <c r="U41" s="37">
        <v>214</v>
      </c>
      <c r="V41" s="38">
        <v>2383238</v>
      </c>
      <c r="W41" s="39">
        <v>8</v>
      </c>
      <c r="X41" s="40">
        <v>8</v>
      </c>
      <c r="Y41" s="35">
        <v>52763</v>
      </c>
      <c r="Z41" s="36">
        <v>53</v>
      </c>
      <c r="AA41" s="37">
        <v>48</v>
      </c>
      <c r="AB41" s="38">
        <v>713</v>
      </c>
      <c r="AC41" s="94">
        <v>322</v>
      </c>
      <c r="AD41" s="42">
        <v>0</v>
      </c>
      <c r="AE41" s="34">
        <v>100</v>
      </c>
      <c r="AF41" s="43">
        <v>0</v>
      </c>
    </row>
    <row r="42" spans="1:32" s="3" customFormat="1" ht="18.75" customHeight="1">
      <c r="A42" s="142">
        <v>40</v>
      </c>
      <c r="B42" s="143">
        <v>113</v>
      </c>
      <c r="C42" s="144" t="s">
        <v>328</v>
      </c>
      <c r="D42" s="145" t="s">
        <v>3815</v>
      </c>
      <c r="E42" s="146" t="s">
        <v>3813</v>
      </c>
      <c r="F42" s="147">
        <v>39</v>
      </c>
      <c r="G42" s="148">
        <v>76572221</v>
      </c>
      <c r="H42" s="149">
        <v>38</v>
      </c>
      <c r="I42" s="150">
        <v>35</v>
      </c>
      <c r="J42" s="151">
        <v>89291895</v>
      </c>
      <c r="K42" s="152">
        <v>166</v>
      </c>
      <c r="L42" s="153">
        <v>162</v>
      </c>
      <c r="M42" s="148">
        <v>13461934</v>
      </c>
      <c r="N42" s="149">
        <v>77</v>
      </c>
      <c r="O42" s="150">
        <v>71</v>
      </c>
      <c r="P42" s="151">
        <v>42910370</v>
      </c>
      <c r="Q42" s="152">
        <v>43</v>
      </c>
      <c r="R42" s="153">
        <v>39</v>
      </c>
      <c r="S42" s="148">
        <v>113251496</v>
      </c>
      <c r="T42" s="149">
        <v>43</v>
      </c>
      <c r="U42" s="150">
        <v>42</v>
      </c>
      <c r="V42" s="151">
        <v>9277201</v>
      </c>
      <c r="W42" s="152">
        <v>401</v>
      </c>
      <c r="X42" s="153">
        <v>399</v>
      </c>
      <c r="Y42" s="148">
        <v>173</v>
      </c>
      <c r="Z42" s="149">
        <v>220</v>
      </c>
      <c r="AA42" s="150">
        <v>212</v>
      </c>
      <c r="AB42" s="151">
        <v>305</v>
      </c>
      <c r="AC42" s="156">
        <v>342</v>
      </c>
      <c r="AD42" s="146">
        <v>0</v>
      </c>
      <c r="AE42" s="157">
        <v>100</v>
      </c>
      <c r="AF42" s="158">
        <v>0</v>
      </c>
    </row>
    <row r="43" spans="1:32" s="3" customFormat="1" ht="18.75" customHeight="1">
      <c r="A43" s="174">
        <v>41</v>
      </c>
      <c r="B43" s="175">
        <v>370</v>
      </c>
      <c r="C43" s="176" t="s">
        <v>1658</v>
      </c>
      <c r="D43" s="177" t="s">
        <v>3815</v>
      </c>
      <c r="E43" s="178" t="s">
        <v>3813</v>
      </c>
      <c r="F43" s="179">
        <v>40</v>
      </c>
      <c r="G43" s="180">
        <v>76418960</v>
      </c>
      <c r="H43" s="181">
        <v>106</v>
      </c>
      <c r="I43" s="182">
        <v>101</v>
      </c>
      <c r="J43" s="183">
        <v>76418960</v>
      </c>
      <c r="K43" s="184">
        <v>498</v>
      </c>
      <c r="L43" s="185">
        <v>489</v>
      </c>
      <c r="M43" s="180">
        <v>-14747636</v>
      </c>
      <c r="N43" s="181">
        <v>498</v>
      </c>
      <c r="O43" s="182">
        <v>489</v>
      </c>
      <c r="P43" s="183">
        <v>-31900436</v>
      </c>
      <c r="Q43" s="184">
        <v>24</v>
      </c>
      <c r="R43" s="185">
        <v>21</v>
      </c>
      <c r="S43" s="180">
        <v>124839743</v>
      </c>
      <c r="T43" s="181">
        <v>498</v>
      </c>
      <c r="U43" s="182">
        <v>490</v>
      </c>
      <c r="V43" s="183">
        <v>-45920715</v>
      </c>
      <c r="W43" s="184">
        <v>6</v>
      </c>
      <c r="X43" s="185">
        <v>6</v>
      </c>
      <c r="Y43" s="180">
        <v>53346</v>
      </c>
      <c r="Z43" s="181">
        <v>279</v>
      </c>
      <c r="AA43" s="182">
        <v>270</v>
      </c>
      <c r="AB43" s="183">
        <v>235</v>
      </c>
      <c r="AC43" s="186">
        <v>384</v>
      </c>
      <c r="AD43" s="178">
        <v>0</v>
      </c>
      <c r="AE43" s="187">
        <v>99.95</v>
      </c>
      <c r="AF43" s="188">
        <v>0.05</v>
      </c>
    </row>
    <row r="44" spans="1:32" s="3" customFormat="1" ht="18.75" customHeight="1">
      <c r="A44" s="159">
        <v>42</v>
      </c>
      <c r="B44" s="160" t="s">
        <v>3813</v>
      </c>
      <c r="C44" s="195" t="s">
        <v>3813</v>
      </c>
      <c r="D44" s="162" t="s">
        <v>3815</v>
      </c>
      <c r="E44" s="163" t="s">
        <v>3813</v>
      </c>
      <c r="F44" s="164">
        <v>41</v>
      </c>
      <c r="G44" s="189" t="s">
        <v>3813</v>
      </c>
      <c r="H44" s="166">
        <v>107</v>
      </c>
      <c r="I44" s="167">
        <v>102</v>
      </c>
      <c r="J44" s="196" t="s">
        <v>3813</v>
      </c>
      <c r="K44" s="169">
        <v>27</v>
      </c>
      <c r="L44" s="170">
        <v>23</v>
      </c>
      <c r="M44" s="189" t="s">
        <v>3813</v>
      </c>
      <c r="N44" s="166">
        <v>37</v>
      </c>
      <c r="O44" s="167">
        <v>34</v>
      </c>
      <c r="P44" s="196" t="s">
        <v>3813</v>
      </c>
      <c r="Q44" s="169">
        <v>93</v>
      </c>
      <c r="R44" s="170">
        <v>89</v>
      </c>
      <c r="S44" s="189" t="s">
        <v>3813</v>
      </c>
      <c r="T44" s="166">
        <v>15</v>
      </c>
      <c r="U44" s="167">
        <v>15</v>
      </c>
      <c r="V44" s="196" t="s">
        <v>3813</v>
      </c>
      <c r="W44" s="169">
        <v>114</v>
      </c>
      <c r="X44" s="170">
        <v>114</v>
      </c>
      <c r="Y44" s="189" t="s">
        <v>3813</v>
      </c>
      <c r="Z44" s="166">
        <v>198</v>
      </c>
      <c r="AA44" s="167">
        <v>191</v>
      </c>
      <c r="AB44" s="196" t="s">
        <v>3813</v>
      </c>
      <c r="AC44" s="171">
        <v>371</v>
      </c>
      <c r="AD44" s="163">
        <v>0</v>
      </c>
      <c r="AE44" s="172">
        <v>100</v>
      </c>
      <c r="AF44" s="173">
        <v>0</v>
      </c>
    </row>
    <row r="45" spans="1:32" s="3" customFormat="1" ht="18.75" customHeight="1">
      <c r="A45" s="159">
        <v>43</v>
      </c>
      <c r="B45" s="160">
        <v>26</v>
      </c>
      <c r="C45" s="161" t="s">
        <v>1659</v>
      </c>
      <c r="D45" s="162" t="s">
        <v>3815</v>
      </c>
      <c r="E45" s="163" t="s">
        <v>3813</v>
      </c>
      <c r="F45" s="164">
        <v>42</v>
      </c>
      <c r="G45" s="165">
        <v>76171152</v>
      </c>
      <c r="H45" s="166">
        <v>105</v>
      </c>
      <c r="I45" s="167">
        <v>100</v>
      </c>
      <c r="J45" s="168">
        <v>76574235</v>
      </c>
      <c r="K45" s="169">
        <v>115</v>
      </c>
      <c r="L45" s="170">
        <v>111</v>
      </c>
      <c r="M45" s="165">
        <v>16255959</v>
      </c>
      <c r="N45" s="166">
        <v>302</v>
      </c>
      <c r="O45" s="167">
        <v>294</v>
      </c>
      <c r="P45" s="168">
        <v>14152117</v>
      </c>
      <c r="Q45" s="169">
        <v>337</v>
      </c>
      <c r="R45" s="170">
        <v>330</v>
      </c>
      <c r="S45" s="165">
        <v>33314937</v>
      </c>
      <c r="T45" s="166">
        <v>160</v>
      </c>
      <c r="U45" s="167">
        <v>158</v>
      </c>
      <c r="V45" s="168">
        <v>3523266</v>
      </c>
      <c r="W45" s="169">
        <v>12</v>
      </c>
      <c r="X45" s="170">
        <v>12</v>
      </c>
      <c r="Y45" s="165">
        <v>50765</v>
      </c>
      <c r="Z45" s="166">
        <v>39</v>
      </c>
      <c r="AA45" s="167">
        <v>35</v>
      </c>
      <c r="AB45" s="168">
        <v>809</v>
      </c>
      <c r="AC45" s="171">
        <v>322</v>
      </c>
      <c r="AD45" s="163">
        <v>0</v>
      </c>
      <c r="AE45" s="172">
        <v>100</v>
      </c>
      <c r="AF45" s="173">
        <v>0</v>
      </c>
    </row>
    <row r="46" spans="1:32" s="3" customFormat="1" ht="18.75" customHeight="1">
      <c r="A46" s="29">
        <v>44</v>
      </c>
      <c r="B46" s="30" t="s">
        <v>3813</v>
      </c>
      <c r="C46" s="31" t="s">
        <v>3817</v>
      </c>
      <c r="D46" s="32" t="s">
        <v>3814</v>
      </c>
      <c r="E46" s="42">
        <v>2</v>
      </c>
      <c r="F46" s="44" t="s">
        <v>3813</v>
      </c>
      <c r="G46" s="35">
        <v>76155396</v>
      </c>
      <c r="H46" s="36">
        <v>2</v>
      </c>
      <c r="I46" s="37">
        <v>1</v>
      </c>
      <c r="J46" s="38">
        <v>399951209</v>
      </c>
      <c r="K46" s="39">
        <v>1</v>
      </c>
      <c r="L46" s="40">
        <v>1</v>
      </c>
      <c r="M46" s="35">
        <v>212675562</v>
      </c>
      <c r="N46" s="36">
        <v>1</v>
      </c>
      <c r="O46" s="37">
        <v>1</v>
      </c>
      <c r="P46" s="38">
        <v>334806828</v>
      </c>
      <c r="Q46" s="39">
        <v>1</v>
      </c>
      <c r="R46" s="40">
        <v>1</v>
      </c>
      <c r="S46" s="35">
        <v>814595324</v>
      </c>
      <c r="T46" s="36">
        <v>495</v>
      </c>
      <c r="U46" s="37">
        <v>7</v>
      </c>
      <c r="V46" s="38">
        <v>-30514376</v>
      </c>
      <c r="W46" s="39">
        <v>289</v>
      </c>
      <c r="X46" s="40">
        <v>2</v>
      </c>
      <c r="Y46" s="35">
        <v>5026</v>
      </c>
      <c r="Z46" s="36">
        <v>1</v>
      </c>
      <c r="AA46" s="37">
        <v>1</v>
      </c>
      <c r="AB46" s="38">
        <v>6151</v>
      </c>
      <c r="AC46" s="94">
        <v>381</v>
      </c>
      <c r="AD46" s="42">
        <v>100</v>
      </c>
      <c r="AE46" s="34">
        <v>0</v>
      </c>
      <c r="AF46" s="43">
        <v>0</v>
      </c>
    </row>
    <row r="47" spans="1:32" s="3" customFormat="1" ht="18.75" customHeight="1">
      <c r="A47" s="45">
        <v>45</v>
      </c>
      <c r="B47" s="46">
        <v>164</v>
      </c>
      <c r="C47" s="47" t="s">
        <v>1660</v>
      </c>
      <c r="D47" s="48" t="s">
        <v>3373</v>
      </c>
      <c r="E47" s="49" t="s">
        <v>3813</v>
      </c>
      <c r="F47" s="50">
        <v>43</v>
      </c>
      <c r="G47" s="51">
        <v>76102513</v>
      </c>
      <c r="H47" s="52">
        <v>39</v>
      </c>
      <c r="I47" s="53">
        <v>36</v>
      </c>
      <c r="J47" s="54">
        <v>88882031</v>
      </c>
      <c r="K47" s="55">
        <v>286</v>
      </c>
      <c r="L47" s="56">
        <v>279</v>
      </c>
      <c r="M47" s="51">
        <v>9150878</v>
      </c>
      <c r="N47" s="52">
        <v>99</v>
      </c>
      <c r="O47" s="53">
        <v>93</v>
      </c>
      <c r="P47" s="54">
        <v>37220786</v>
      </c>
      <c r="Q47" s="55">
        <v>75</v>
      </c>
      <c r="R47" s="56">
        <v>71</v>
      </c>
      <c r="S47" s="51">
        <v>86155476</v>
      </c>
      <c r="T47" s="52">
        <v>321</v>
      </c>
      <c r="U47" s="53">
        <v>319</v>
      </c>
      <c r="V47" s="54">
        <v>857292</v>
      </c>
      <c r="W47" s="55">
        <v>258</v>
      </c>
      <c r="X47" s="56">
        <v>258</v>
      </c>
      <c r="Y47" s="51">
        <v>6852</v>
      </c>
      <c r="Z47" s="52">
        <v>50</v>
      </c>
      <c r="AA47" s="53">
        <v>45</v>
      </c>
      <c r="AB47" s="54">
        <v>747</v>
      </c>
      <c r="AC47" s="95">
        <v>321</v>
      </c>
      <c r="AD47" s="49">
        <v>0</v>
      </c>
      <c r="AE47" s="57">
        <v>100</v>
      </c>
      <c r="AF47" s="58">
        <v>0</v>
      </c>
    </row>
    <row r="48" spans="1:32" s="3" customFormat="1" ht="18.75" customHeight="1">
      <c r="A48" s="174">
        <v>46</v>
      </c>
      <c r="B48" s="175">
        <v>14</v>
      </c>
      <c r="C48" s="176" t="s">
        <v>1661</v>
      </c>
      <c r="D48" s="177" t="s">
        <v>3815</v>
      </c>
      <c r="E48" s="178" t="s">
        <v>3813</v>
      </c>
      <c r="F48" s="179">
        <v>44</v>
      </c>
      <c r="G48" s="180">
        <v>76101760</v>
      </c>
      <c r="H48" s="181">
        <v>84</v>
      </c>
      <c r="I48" s="182">
        <v>80</v>
      </c>
      <c r="J48" s="183">
        <v>80399233</v>
      </c>
      <c r="K48" s="184">
        <v>86</v>
      </c>
      <c r="L48" s="185">
        <v>82</v>
      </c>
      <c r="M48" s="180">
        <v>18818337</v>
      </c>
      <c r="N48" s="181">
        <v>129</v>
      </c>
      <c r="O48" s="182">
        <v>122</v>
      </c>
      <c r="P48" s="183">
        <v>31920227</v>
      </c>
      <c r="Q48" s="184">
        <v>236</v>
      </c>
      <c r="R48" s="185">
        <v>229</v>
      </c>
      <c r="S48" s="180">
        <v>44901704</v>
      </c>
      <c r="T48" s="181">
        <v>415</v>
      </c>
      <c r="U48" s="182">
        <v>412</v>
      </c>
      <c r="V48" s="183">
        <v>-69510</v>
      </c>
      <c r="W48" s="184">
        <v>381</v>
      </c>
      <c r="X48" s="185">
        <v>379</v>
      </c>
      <c r="Y48" s="180">
        <v>778</v>
      </c>
      <c r="Z48" s="181">
        <v>148</v>
      </c>
      <c r="AA48" s="182">
        <v>143</v>
      </c>
      <c r="AB48" s="183">
        <v>422</v>
      </c>
      <c r="AC48" s="186">
        <v>342</v>
      </c>
      <c r="AD48" s="178">
        <v>0</v>
      </c>
      <c r="AE48" s="187">
        <v>60</v>
      </c>
      <c r="AF48" s="188">
        <v>40</v>
      </c>
    </row>
    <row r="49" spans="1:32" s="3" customFormat="1" ht="18.75" customHeight="1">
      <c r="A49" s="159">
        <v>47</v>
      </c>
      <c r="B49" s="160">
        <v>174</v>
      </c>
      <c r="C49" s="161" t="s">
        <v>1662</v>
      </c>
      <c r="D49" s="162" t="s">
        <v>3815</v>
      </c>
      <c r="E49" s="163" t="s">
        <v>3813</v>
      </c>
      <c r="F49" s="164">
        <v>45</v>
      </c>
      <c r="G49" s="165">
        <v>76061337</v>
      </c>
      <c r="H49" s="166">
        <v>109</v>
      </c>
      <c r="I49" s="167">
        <v>104</v>
      </c>
      <c r="J49" s="168">
        <v>76107198</v>
      </c>
      <c r="K49" s="169">
        <v>100</v>
      </c>
      <c r="L49" s="170">
        <v>96</v>
      </c>
      <c r="M49" s="165">
        <v>17579612</v>
      </c>
      <c r="N49" s="166">
        <v>298</v>
      </c>
      <c r="O49" s="167">
        <v>290</v>
      </c>
      <c r="P49" s="168">
        <v>14417829</v>
      </c>
      <c r="Q49" s="169">
        <v>158</v>
      </c>
      <c r="R49" s="170">
        <v>152</v>
      </c>
      <c r="S49" s="165">
        <v>59054509</v>
      </c>
      <c r="T49" s="166">
        <v>346</v>
      </c>
      <c r="U49" s="167">
        <v>344</v>
      </c>
      <c r="V49" s="168">
        <v>594906</v>
      </c>
      <c r="W49" s="169">
        <v>380</v>
      </c>
      <c r="X49" s="170">
        <v>378</v>
      </c>
      <c r="Y49" s="165">
        <v>800</v>
      </c>
      <c r="Z49" s="166">
        <v>28</v>
      </c>
      <c r="AA49" s="167">
        <v>24</v>
      </c>
      <c r="AB49" s="168">
        <v>955</v>
      </c>
      <c r="AC49" s="171">
        <v>384</v>
      </c>
      <c r="AD49" s="163">
        <v>0</v>
      </c>
      <c r="AE49" s="172">
        <v>100</v>
      </c>
      <c r="AF49" s="173">
        <v>0</v>
      </c>
    </row>
    <row r="50" spans="1:32" s="3" customFormat="1" ht="18.75" customHeight="1">
      <c r="A50" s="159">
        <v>48</v>
      </c>
      <c r="B50" s="160" t="s">
        <v>3813</v>
      </c>
      <c r="C50" s="161" t="s">
        <v>2968</v>
      </c>
      <c r="D50" s="162" t="s">
        <v>3815</v>
      </c>
      <c r="E50" s="163" t="s">
        <v>3813</v>
      </c>
      <c r="F50" s="164">
        <v>46</v>
      </c>
      <c r="G50" s="165">
        <v>76043142</v>
      </c>
      <c r="H50" s="166">
        <v>104</v>
      </c>
      <c r="I50" s="167">
        <v>99</v>
      </c>
      <c r="J50" s="168">
        <v>76600098</v>
      </c>
      <c r="K50" s="169">
        <v>174</v>
      </c>
      <c r="L50" s="170">
        <v>170</v>
      </c>
      <c r="M50" s="165">
        <v>13111173</v>
      </c>
      <c r="N50" s="166">
        <v>348</v>
      </c>
      <c r="O50" s="167">
        <v>340</v>
      </c>
      <c r="P50" s="168">
        <v>11136899</v>
      </c>
      <c r="Q50" s="169">
        <v>113</v>
      </c>
      <c r="R50" s="170">
        <v>108</v>
      </c>
      <c r="S50" s="165">
        <v>71593735</v>
      </c>
      <c r="T50" s="166">
        <v>361</v>
      </c>
      <c r="U50" s="167">
        <v>359</v>
      </c>
      <c r="V50" s="168">
        <v>467009</v>
      </c>
      <c r="W50" s="169">
        <v>157</v>
      </c>
      <c r="X50" s="170">
        <v>157</v>
      </c>
      <c r="Y50" s="165">
        <v>16189</v>
      </c>
      <c r="Z50" s="166">
        <v>76</v>
      </c>
      <c r="AA50" s="167">
        <v>71</v>
      </c>
      <c r="AB50" s="168">
        <v>635</v>
      </c>
      <c r="AC50" s="171">
        <v>384</v>
      </c>
      <c r="AD50" s="163">
        <v>0</v>
      </c>
      <c r="AE50" s="172">
        <v>100</v>
      </c>
      <c r="AF50" s="173">
        <v>0</v>
      </c>
    </row>
    <row r="51" spans="1:32" s="3" customFormat="1" ht="18.75" customHeight="1">
      <c r="A51" s="29">
        <v>49</v>
      </c>
      <c r="B51" s="30">
        <v>46</v>
      </c>
      <c r="C51" s="31" t="s">
        <v>1693</v>
      </c>
      <c r="D51" s="32" t="s">
        <v>3371</v>
      </c>
      <c r="E51" s="33" t="s">
        <v>3813</v>
      </c>
      <c r="F51" s="34">
        <v>47</v>
      </c>
      <c r="G51" s="35">
        <v>75425677</v>
      </c>
      <c r="H51" s="36">
        <v>112</v>
      </c>
      <c r="I51" s="37">
        <v>107</v>
      </c>
      <c r="J51" s="38">
        <v>75425677</v>
      </c>
      <c r="K51" s="39">
        <v>295</v>
      </c>
      <c r="L51" s="40">
        <v>288</v>
      </c>
      <c r="M51" s="35">
        <v>8857297</v>
      </c>
      <c r="N51" s="36">
        <v>164</v>
      </c>
      <c r="O51" s="37">
        <v>157</v>
      </c>
      <c r="P51" s="38">
        <v>27871009</v>
      </c>
      <c r="Q51" s="39">
        <v>272</v>
      </c>
      <c r="R51" s="40">
        <v>265</v>
      </c>
      <c r="S51" s="35">
        <v>41055228</v>
      </c>
      <c r="T51" s="36">
        <v>96</v>
      </c>
      <c r="U51" s="37">
        <v>95</v>
      </c>
      <c r="V51" s="38">
        <v>5397951</v>
      </c>
      <c r="W51" s="39" t="s">
        <v>3813</v>
      </c>
      <c r="X51" s="40" t="s">
        <v>3813</v>
      </c>
      <c r="Y51" s="41" t="s">
        <v>3813</v>
      </c>
      <c r="Z51" s="36">
        <v>365</v>
      </c>
      <c r="AA51" s="37">
        <v>356</v>
      </c>
      <c r="AB51" s="38">
        <v>146</v>
      </c>
      <c r="AC51" s="94">
        <v>311</v>
      </c>
      <c r="AD51" s="42">
        <v>0</v>
      </c>
      <c r="AE51" s="34">
        <v>100</v>
      </c>
      <c r="AF51" s="43">
        <v>0</v>
      </c>
    </row>
    <row r="52" spans="1:32" s="3" customFormat="1" ht="18.75" customHeight="1">
      <c r="A52" s="45">
        <v>50</v>
      </c>
      <c r="B52" s="46" t="s">
        <v>3813</v>
      </c>
      <c r="C52" s="47" t="s">
        <v>2091</v>
      </c>
      <c r="D52" s="48" t="s">
        <v>2741</v>
      </c>
      <c r="E52" s="49" t="s">
        <v>3813</v>
      </c>
      <c r="F52" s="50">
        <v>48</v>
      </c>
      <c r="G52" s="51">
        <v>75396728</v>
      </c>
      <c r="H52" s="52">
        <v>111</v>
      </c>
      <c r="I52" s="53">
        <v>106</v>
      </c>
      <c r="J52" s="54">
        <v>75744312</v>
      </c>
      <c r="K52" s="55">
        <v>50</v>
      </c>
      <c r="L52" s="56">
        <v>46</v>
      </c>
      <c r="M52" s="51">
        <v>23528078</v>
      </c>
      <c r="N52" s="52">
        <v>79</v>
      </c>
      <c r="O52" s="53">
        <v>73</v>
      </c>
      <c r="P52" s="54">
        <v>42165064</v>
      </c>
      <c r="Q52" s="55">
        <v>128</v>
      </c>
      <c r="R52" s="56">
        <v>122</v>
      </c>
      <c r="S52" s="51">
        <v>67868205</v>
      </c>
      <c r="T52" s="52">
        <v>32</v>
      </c>
      <c r="U52" s="53">
        <v>31</v>
      </c>
      <c r="V52" s="54">
        <v>10918616</v>
      </c>
      <c r="W52" s="55">
        <v>257</v>
      </c>
      <c r="X52" s="56">
        <v>257</v>
      </c>
      <c r="Y52" s="51">
        <v>6951</v>
      </c>
      <c r="Z52" s="52">
        <v>214</v>
      </c>
      <c r="AA52" s="53">
        <v>206</v>
      </c>
      <c r="AB52" s="54">
        <v>309</v>
      </c>
      <c r="AC52" s="95">
        <v>331</v>
      </c>
      <c r="AD52" s="49">
        <v>0</v>
      </c>
      <c r="AE52" s="57">
        <v>100</v>
      </c>
      <c r="AF52" s="58">
        <v>0</v>
      </c>
    </row>
    <row r="53" spans="1:32" s="3" customFormat="1" ht="18.75" customHeight="1">
      <c r="A53" s="174">
        <v>51</v>
      </c>
      <c r="B53" s="175">
        <v>133</v>
      </c>
      <c r="C53" s="176" t="s">
        <v>1663</v>
      </c>
      <c r="D53" s="177" t="s">
        <v>3815</v>
      </c>
      <c r="E53" s="178" t="s">
        <v>3813</v>
      </c>
      <c r="F53" s="179">
        <v>49</v>
      </c>
      <c r="G53" s="180">
        <v>75114546</v>
      </c>
      <c r="H53" s="181">
        <v>101</v>
      </c>
      <c r="I53" s="182">
        <v>96</v>
      </c>
      <c r="J53" s="183">
        <v>77041482</v>
      </c>
      <c r="K53" s="184">
        <v>383</v>
      </c>
      <c r="L53" s="185">
        <v>376</v>
      </c>
      <c r="M53" s="180">
        <v>5555871</v>
      </c>
      <c r="N53" s="181">
        <v>118</v>
      </c>
      <c r="O53" s="182">
        <v>112</v>
      </c>
      <c r="P53" s="183">
        <v>33117186</v>
      </c>
      <c r="Q53" s="184">
        <v>61</v>
      </c>
      <c r="R53" s="185">
        <v>57</v>
      </c>
      <c r="S53" s="180">
        <v>96359463</v>
      </c>
      <c r="T53" s="181">
        <v>291</v>
      </c>
      <c r="U53" s="182">
        <v>289</v>
      </c>
      <c r="V53" s="183">
        <v>1209805</v>
      </c>
      <c r="W53" s="184">
        <v>166</v>
      </c>
      <c r="X53" s="185">
        <v>166</v>
      </c>
      <c r="Y53" s="180">
        <v>15206</v>
      </c>
      <c r="Z53" s="181">
        <v>280</v>
      </c>
      <c r="AA53" s="182">
        <v>271</v>
      </c>
      <c r="AB53" s="183">
        <v>234</v>
      </c>
      <c r="AC53" s="186">
        <v>356</v>
      </c>
      <c r="AD53" s="178">
        <v>0</v>
      </c>
      <c r="AE53" s="187">
        <v>100</v>
      </c>
      <c r="AF53" s="188">
        <v>0</v>
      </c>
    </row>
    <row r="54" spans="1:32" s="3" customFormat="1" ht="18.75" customHeight="1">
      <c r="A54" s="159">
        <v>52</v>
      </c>
      <c r="B54" s="160">
        <v>51</v>
      </c>
      <c r="C54" s="161" t="s">
        <v>1664</v>
      </c>
      <c r="D54" s="162" t="s">
        <v>3815</v>
      </c>
      <c r="E54" s="163" t="s">
        <v>3813</v>
      </c>
      <c r="F54" s="164">
        <v>50</v>
      </c>
      <c r="G54" s="165">
        <v>75094101</v>
      </c>
      <c r="H54" s="166">
        <v>99</v>
      </c>
      <c r="I54" s="167">
        <v>94</v>
      </c>
      <c r="J54" s="168">
        <v>78250477</v>
      </c>
      <c r="K54" s="169">
        <v>388</v>
      </c>
      <c r="L54" s="170">
        <v>381</v>
      </c>
      <c r="M54" s="165">
        <v>5395483</v>
      </c>
      <c r="N54" s="166">
        <v>301</v>
      </c>
      <c r="O54" s="167">
        <v>293</v>
      </c>
      <c r="P54" s="168">
        <v>14250673</v>
      </c>
      <c r="Q54" s="169">
        <v>274</v>
      </c>
      <c r="R54" s="170">
        <v>267</v>
      </c>
      <c r="S54" s="165">
        <v>40865685</v>
      </c>
      <c r="T54" s="166">
        <v>213</v>
      </c>
      <c r="U54" s="167">
        <v>211</v>
      </c>
      <c r="V54" s="168">
        <v>2468838</v>
      </c>
      <c r="W54" s="169">
        <v>7</v>
      </c>
      <c r="X54" s="170">
        <v>7</v>
      </c>
      <c r="Y54" s="165">
        <v>53297</v>
      </c>
      <c r="Z54" s="166">
        <v>166</v>
      </c>
      <c r="AA54" s="167">
        <v>161</v>
      </c>
      <c r="AB54" s="168">
        <v>383</v>
      </c>
      <c r="AC54" s="171">
        <v>322</v>
      </c>
      <c r="AD54" s="163">
        <v>0</v>
      </c>
      <c r="AE54" s="172">
        <v>100</v>
      </c>
      <c r="AF54" s="173">
        <v>0</v>
      </c>
    </row>
    <row r="55" spans="1:32" s="3" customFormat="1" ht="18.75" customHeight="1">
      <c r="A55" s="29">
        <v>53</v>
      </c>
      <c r="B55" s="64">
        <v>10</v>
      </c>
      <c r="C55" s="31" t="s">
        <v>1947</v>
      </c>
      <c r="D55" s="32" t="s">
        <v>3812</v>
      </c>
      <c r="E55" s="42" t="s">
        <v>3813</v>
      </c>
      <c r="F55" s="44">
        <v>51</v>
      </c>
      <c r="G55" s="35">
        <v>74850201</v>
      </c>
      <c r="H55" s="36">
        <v>118</v>
      </c>
      <c r="I55" s="37">
        <v>113</v>
      </c>
      <c r="J55" s="38">
        <v>74850201</v>
      </c>
      <c r="K55" s="39">
        <v>136</v>
      </c>
      <c r="L55" s="40">
        <v>132</v>
      </c>
      <c r="M55" s="35">
        <v>14970211</v>
      </c>
      <c r="N55" s="36">
        <v>169</v>
      </c>
      <c r="O55" s="37">
        <v>162</v>
      </c>
      <c r="P55" s="38">
        <v>27234006</v>
      </c>
      <c r="Q55" s="39">
        <v>212</v>
      </c>
      <c r="R55" s="40">
        <v>205</v>
      </c>
      <c r="S55" s="35">
        <v>48400466</v>
      </c>
      <c r="T55" s="36">
        <v>165</v>
      </c>
      <c r="U55" s="37">
        <v>163</v>
      </c>
      <c r="V55" s="38">
        <v>3410603</v>
      </c>
      <c r="W55" s="39">
        <v>162</v>
      </c>
      <c r="X55" s="40">
        <v>162</v>
      </c>
      <c r="Y55" s="35">
        <v>15486</v>
      </c>
      <c r="Z55" s="36">
        <v>215</v>
      </c>
      <c r="AA55" s="37">
        <v>207</v>
      </c>
      <c r="AB55" s="38">
        <v>308</v>
      </c>
      <c r="AC55" s="94">
        <v>371</v>
      </c>
      <c r="AD55" s="42">
        <v>0</v>
      </c>
      <c r="AE55" s="34">
        <v>100</v>
      </c>
      <c r="AF55" s="43">
        <v>0</v>
      </c>
    </row>
    <row r="56" spans="1:32" s="3" customFormat="1" ht="18.75" customHeight="1">
      <c r="A56" s="29">
        <v>54</v>
      </c>
      <c r="B56" s="30" t="s">
        <v>3813</v>
      </c>
      <c r="C56" s="31" t="s">
        <v>44</v>
      </c>
      <c r="D56" s="32" t="s">
        <v>1751</v>
      </c>
      <c r="E56" s="42" t="s">
        <v>3813</v>
      </c>
      <c r="F56" s="44">
        <v>52</v>
      </c>
      <c r="G56" s="35">
        <v>74781678</v>
      </c>
      <c r="H56" s="36">
        <v>66</v>
      </c>
      <c r="I56" s="37">
        <v>62</v>
      </c>
      <c r="J56" s="38">
        <v>83090755</v>
      </c>
      <c r="K56" s="39">
        <v>483</v>
      </c>
      <c r="L56" s="40">
        <v>476</v>
      </c>
      <c r="M56" s="35">
        <v>-935483</v>
      </c>
      <c r="N56" s="36">
        <v>400</v>
      </c>
      <c r="O56" s="37">
        <v>392</v>
      </c>
      <c r="P56" s="38">
        <v>8402392</v>
      </c>
      <c r="Q56" s="39">
        <v>310</v>
      </c>
      <c r="R56" s="40">
        <v>303</v>
      </c>
      <c r="S56" s="35">
        <v>35872116</v>
      </c>
      <c r="T56" s="36">
        <v>341</v>
      </c>
      <c r="U56" s="37">
        <v>339</v>
      </c>
      <c r="V56" s="38">
        <v>685000</v>
      </c>
      <c r="W56" s="39">
        <v>14</v>
      </c>
      <c r="X56" s="40">
        <v>14</v>
      </c>
      <c r="Y56" s="35">
        <v>47941</v>
      </c>
      <c r="Z56" s="36">
        <v>381</v>
      </c>
      <c r="AA56" s="37">
        <v>372</v>
      </c>
      <c r="AB56" s="38">
        <v>135</v>
      </c>
      <c r="AC56" s="94">
        <v>312</v>
      </c>
      <c r="AD56" s="42">
        <v>0</v>
      </c>
      <c r="AE56" s="34">
        <v>100</v>
      </c>
      <c r="AF56" s="43">
        <v>0</v>
      </c>
    </row>
    <row r="57" spans="1:32" s="3" customFormat="1" ht="18.75" customHeight="1">
      <c r="A57" s="45">
        <v>55</v>
      </c>
      <c r="B57" s="46" t="s">
        <v>3813</v>
      </c>
      <c r="C57" s="47" t="s">
        <v>2964</v>
      </c>
      <c r="D57" s="48" t="s">
        <v>3815</v>
      </c>
      <c r="E57" s="65" t="s">
        <v>3813</v>
      </c>
      <c r="F57" s="57">
        <v>53</v>
      </c>
      <c r="G57" s="51">
        <v>74754770</v>
      </c>
      <c r="H57" s="52">
        <v>21</v>
      </c>
      <c r="I57" s="53">
        <v>19</v>
      </c>
      <c r="J57" s="54">
        <v>107050896</v>
      </c>
      <c r="K57" s="55">
        <v>431</v>
      </c>
      <c r="L57" s="56">
        <v>424</v>
      </c>
      <c r="M57" s="51">
        <v>3806003</v>
      </c>
      <c r="N57" s="52">
        <v>212</v>
      </c>
      <c r="O57" s="53">
        <v>205</v>
      </c>
      <c r="P57" s="54">
        <v>22052616</v>
      </c>
      <c r="Q57" s="55">
        <v>131</v>
      </c>
      <c r="R57" s="56">
        <v>125</v>
      </c>
      <c r="S57" s="51">
        <v>66635689</v>
      </c>
      <c r="T57" s="52">
        <v>368</v>
      </c>
      <c r="U57" s="53">
        <v>366</v>
      </c>
      <c r="V57" s="54">
        <v>372077</v>
      </c>
      <c r="W57" s="55">
        <v>200</v>
      </c>
      <c r="X57" s="56">
        <v>200</v>
      </c>
      <c r="Y57" s="51">
        <v>11347</v>
      </c>
      <c r="Z57" s="52">
        <v>367</v>
      </c>
      <c r="AA57" s="53">
        <v>358</v>
      </c>
      <c r="AB57" s="54">
        <v>145</v>
      </c>
      <c r="AC57" s="95">
        <v>311</v>
      </c>
      <c r="AD57" s="49">
        <v>0</v>
      </c>
      <c r="AE57" s="57">
        <v>100</v>
      </c>
      <c r="AF57" s="58">
        <v>0</v>
      </c>
    </row>
    <row r="58" spans="1:32" s="3" customFormat="1" ht="18.75" customHeight="1">
      <c r="A58" s="174">
        <v>56</v>
      </c>
      <c r="B58" s="175" t="s">
        <v>3813</v>
      </c>
      <c r="C58" s="176" t="s">
        <v>1665</v>
      </c>
      <c r="D58" s="177" t="s">
        <v>3815</v>
      </c>
      <c r="E58" s="178" t="s">
        <v>3813</v>
      </c>
      <c r="F58" s="179">
        <v>54</v>
      </c>
      <c r="G58" s="180">
        <v>74697706</v>
      </c>
      <c r="H58" s="181">
        <v>116</v>
      </c>
      <c r="I58" s="182">
        <v>111</v>
      </c>
      <c r="J58" s="183">
        <v>75006325</v>
      </c>
      <c r="K58" s="184">
        <v>391</v>
      </c>
      <c r="L58" s="185">
        <v>384</v>
      </c>
      <c r="M58" s="180">
        <v>5165250</v>
      </c>
      <c r="N58" s="181">
        <v>433</v>
      </c>
      <c r="O58" s="182">
        <v>425</v>
      </c>
      <c r="P58" s="183">
        <v>6147193</v>
      </c>
      <c r="Q58" s="184">
        <v>433</v>
      </c>
      <c r="R58" s="185">
        <v>425</v>
      </c>
      <c r="S58" s="180">
        <v>23016700</v>
      </c>
      <c r="T58" s="181">
        <v>311</v>
      </c>
      <c r="U58" s="182">
        <v>309</v>
      </c>
      <c r="V58" s="183">
        <v>984269</v>
      </c>
      <c r="W58" s="184">
        <v>71</v>
      </c>
      <c r="X58" s="185">
        <v>71</v>
      </c>
      <c r="Y58" s="180">
        <v>29328</v>
      </c>
      <c r="Z58" s="181">
        <v>429</v>
      </c>
      <c r="AA58" s="182">
        <v>420</v>
      </c>
      <c r="AB58" s="183">
        <v>94</v>
      </c>
      <c r="AC58" s="186">
        <v>372</v>
      </c>
      <c r="AD58" s="178">
        <v>0</v>
      </c>
      <c r="AE58" s="187">
        <v>100</v>
      </c>
      <c r="AF58" s="188">
        <v>0</v>
      </c>
    </row>
    <row r="59" spans="1:32" s="3" customFormat="1" ht="18.75" customHeight="1">
      <c r="A59" s="29">
        <v>57</v>
      </c>
      <c r="B59" s="30">
        <v>39</v>
      </c>
      <c r="C59" s="31" t="s">
        <v>432</v>
      </c>
      <c r="D59" s="32" t="s">
        <v>3816</v>
      </c>
      <c r="E59" s="42" t="s">
        <v>3813</v>
      </c>
      <c r="F59" s="44">
        <v>55</v>
      </c>
      <c r="G59" s="35">
        <v>74574546</v>
      </c>
      <c r="H59" s="36">
        <v>103</v>
      </c>
      <c r="I59" s="37">
        <v>98</v>
      </c>
      <c r="J59" s="38">
        <v>76892632</v>
      </c>
      <c r="K59" s="39" t="s">
        <v>3813</v>
      </c>
      <c r="L59" s="40" t="s">
        <v>3813</v>
      </c>
      <c r="M59" s="41" t="s">
        <v>3813</v>
      </c>
      <c r="N59" s="36">
        <v>108</v>
      </c>
      <c r="O59" s="37">
        <v>102</v>
      </c>
      <c r="P59" s="38">
        <v>34518731</v>
      </c>
      <c r="Q59" s="39" t="s">
        <v>3813</v>
      </c>
      <c r="R59" s="40" t="s">
        <v>3813</v>
      </c>
      <c r="S59" s="41" t="s">
        <v>3813</v>
      </c>
      <c r="T59" s="36" t="s">
        <v>3813</v>
      </c>
      <c r="U59" s="37" t="s">
        <v>3813</v>
      </c>
      <c r="V59" s="59" t="s">
        <v>3813</v>
      </c>
      <c r="W59" s="39" t="s">
        <v>3813</v>
      </c>
      <c r="X59" s="40" t="s">
        <v>3813</v>
      </c>
      <c r="Y59" s="41" t="s">
        <v>3813</v>
      </c>
      <c r="Z59" s="36">
        <v>255</v>
      </c>
      <c r="AA59" s="37">
        <v>246</v>
      </c>
      <c r="AB59" s="38">
        <v>268</v>
      </c>
      <c r="AC59" s="94">
        <v>341</v>
      </c>
      <c r="AD59" s="42">
        <v>0</v>
      </c>
      <c r="AE59" s="34">
        <v>100</v>
      </c>
      <c r="AF59" s="43">
        <v>0</v>
      </c>
    </row>
    <row r="60" spans="1:32" s="3" customFormat="1" ht="18.75" customHeight="1">
      <c r="A60" s="159">
        <v>58</v>
      </c>
      <c r="B60" s="160" t="s">
        <v>3813</v>
      </c>
      <c r="C60" s="161" t="s">
        <v>1716</v>
      </c>
      <c r="D60" s="162" t="s">
        <v>3815</v>
      </c>
      <c r="E60" s="163" t="s">
        <v>3813</v>
      </c>
      <c r="F60" s="164">
        <v>56</v>
      </c>
      <c r="G60" s="165">
        <v>74336993</v>
      </c>
      <c r="H60" s="166">
        <v>33</v>
      </c>
      <c r="I60" s="167">
        <v>31</v>
      </c>
      <c r="J60" s="168">
        <v>91545389</v>
      </c>
      <c r="K60" s="169">
        <v>46</v>
      </c>
      <c r="L60" s="170">
        <v>42</v>
      </c>
      <c r="M60" s="165">
        <v>24421244</v>
      </c>
      <c r="N60" s="166">
        <v>342</v>
      </c>
      <c r="O60" s="167">
        <v>334</v>
      </c>
      <c r="P60" s="168">
        <v>11524473</v>
      </c>
      <c r="Q60" s="169">
        <v>173</v>
      </c>
      <c r="R60" s="170">
        <v>167</v>
      </c>
      <c r="S60" s="165">
        <v>55604853</v>
      </c>
      <c r="T60" s="166">
        <v>101</v>
      </c>
      <c r="U60" s="167">
        <v>100</v>
      </c>
      <c r="V60" s="168">
        <v>5275149</v>
      </c>
      <c r="W60" s="169" t="s">
        <v>3813</v>
      </c>
      <c r="X60" s="170" t="s">
        <v>3813</v>
      </c>
      <c r="Y60" s="189" t="s">
        <v>3813</v>
      </c>
      <c r="Z60" s="166">
        <v>157</v>
      </c>
      <c r="AA60" s="167">
        <v>152</v>
      </c>
      <c r="AB60" s="168">
        <v>400</v>
      </c>
      <c r="AC60" s="171">
        <v>356</v>
      </c>
      <c r="AD60" s="163">
        <v>0</v>
      </c>
      <c r="AE60" s="172">
        <v>100</v>
      </c>
      <c r="AF60" s="173">
        <v>0</v>
      </c>
    </row>
    <row r="61" spans="1:32" s="3" customFormat="1" ht="18.75" customHeight="1">
      <c r="A61" s="29">
        <v>59</v>
      </c>
      <c r="B61" s="30">
        <v>63</v>
      </c>
      <c r="C61" s="31" t="s">
        <v>458</v>
      </c>
      <c r="D61" s="32" t="s">
        <v>2748</v>
      </c>
      <c r="E61" s="42" t="s">
        <v>3813</v>
      </c>
      <c r="F61" s="44">
        <v>57</v>
      </c>
      <c r="G61" s="35">
        <v>74212764</v>
      </c>
      <c r="H61" s="36">
        <v>120</v>
      </c>
      <c r="I61" s="37">
        <v>115</v>
      </c>
      <c r="J61" s="38">
        <v>74566277</v>
      </c>
      <c r="K61" s="39">
        <v>172</v>
      </c>
      <c r="L61" s="40">
        <v>168</v>
      </c>
      <c r="M61" s="35">
        <v>13190046</v>
      </c>
      <c r="N61" s="36">
        <v>33</v>
      </c>
      <c r="O61" s="37">
        <v>30</v>
      </c>
      <c r="P61" s="38">
        <v>68266685</v>
      </c>
      <c r="Q61" s="39">
        <v>58</v>
      </c>
      <c r="R61" s="40">
        <v>54</v>
      </c>
      <c r="S61" s="35">
        <v>99342766</v>
      </c>
      <c r="T61" s="36">
        <v>469</v>
      </c>
      <c r="U61" s="37">
        <v>465</v>
      </c>
      <c r="V61" s="38">
        <v>-5331100</v>
      </c>
      <c r="W61" s="39">
        <v>327</v>
      </c>
      <c r="X61" s="40">
        <v>325</v>
      </c>
      <c r="Y61" s="35">
        <v>2845</v>
      </c>
      <c r="Z61" s="36">
        <v>315</v>
      </c>
      <c r="AA61" s="37">
        <v>306</v>
      </c>
      <c r="AB61" s="38">
        <v>198</v>
      </c>
      <c r="AC61" s="94">
        <v>341</v>
      </c>
      <c r="AD61" s="42">
        <v>0</v>
      </c>
      <c r="AE61" s="34">
        <v>100</v>
      </c>
      <c r="AF61" s="43">
        <v>0</v>
      </c>
    </row>
    <row r="62" spans="1:32" s="3" customFormat="1" ht="18.75" customHeight="1">
      <c r="A62" s="45">
        <v>60</v>
      </c>
      <c r="B62" s="46">
        <v>60</v>
      </c>
      <c r="C62" s="47" t="s">
        <v>2396</v>
      </c>
      <c r="D62" s="48" t="s">
        <v>3812</v>
      </c>
      <c r="E62" s="49" t="s">
        <v>3813</v>
      </c>
      <c r="F62" s="50">
        <v>58</v>
      </c>
      <c r="G62" s="51">
        <v>73704941</v>
      </c>
      <c r="H62" s="52">
        <v>25</v>
      </c>
      <c r="I62" s="53">
        <v>23</v>
      </c>
      <c r="J62" s="54">
        <v>97650074</v>
      </c>
      <c r="K62" s="55">
        <v>193</v>
      </c>
      <c r="L62" s="56">
        <v>188</v>
      </c>
      <c r="M62" s="51">
        <v>12453278</v>
      </c>
      <c r="N62" s="52">
        <v>122</v>
      </c>
      <c r="O62" s="53">
        <v>116</v>
      </c>
      <c r="P62" s="54">
        <v>32625869</v>
      </c>
      <c r="Q62" s="55">
        <v>105</v>
      </c>
      <c r="R62" s="56">
        <v>100</v>
      </c>
      <c r="S62" s="51">
        <v>75403538</v>
      </c>
      <c r="T62" s="52">
        <v>155</v>
      </c>
      <c r="U62" s="53">
        <v>154</v>
      </c>
      <c r="V62" s="54">
        <v>3630454</v>
      </c>
      <c r="W62" s="55">
        <v>23</v>
      </c>
      <c r="X62" s="56">
        <v>23</v>
      </c>
      <c r="Y62" s="51">
        <v>37700</v>
      </c>
      <c r="Z62" s="52">
        <v>262</v>
      </c>
      <c r="AA62" s="53">
        <v>253</v>
      </c>
      <c r="AB62" s="54">
        <v>258</v>
      </c>
      <c r="AC62" s="95">
        <v>371</v>
      </c>
      <c r="AD62" s="49">
        <v>0</v>
      </c>
      <c r="AE62" s="57">
        <v>100</v>
      </c>
      <c r="AF62" s="58">
        <v>0</v>
      </c>
    </row>
    <row r="63" spans="1:32" s="3" customFormat="1" ht="18.75" customHeight="1">
      <c r="A63" s="15">
        <v>61</v>
      </c>
      <c r="B63" s="16">
        <v>131</v>
      </c>
      <c r="C63" s="17" t="s">
        <v>1666</v>
      </c>
      <c r="D63" s="18" t="s">
        <v>2748</v>
      </c>
      <c r="E63" s="19" t="s">
        <v>3813</v>
      </c>
      <c r="F63" s="20">
        <v>59</v>
      </c>
      <c r="G63" s="21">
        <v>73399533</v>
      </c>
      <c r="H63" s="22">
        <v>123</v>
      </c>
      <c r="I63" s="23">
        <v>118</v>
      </c>
      <c r="J63" s="24">
        <v>74136106</v>
      </c>
      <c r="K63" s="25">
        <v>207</v>
      </c>
      <c r="L63" s="26">
        <v>202</v>
      </c>
      <c r="M63" s="21">
        <v>11968688</v>
      </c>
      <c r="N63" s="22">
        <v>40</v>
      </c>
      <c r="O63" s="23">
        <v>37</v>
      </c>
      <c r="P63" s="24">
        <v>63022343</v>
      </c>
      <c r="Q63" s="25">
        <v>21</v>
      </c>
      <c r="R63" s="26">
        <v>19</v>
      </c>
      <c r="S63" s="21">
        <v>128929654</v>
      </c>
      <c r="T63" s="22">
        <v>435</v>
      </c>
      <c r="U63" s="23">
        <v>432</v>
      </c>
      <c r="V63" s="24">
        <v>-1308112</v>
      </c>
      <c r="W63" s="25">
        <v>147</v>
      </c>
      <c r="X63" s="26">
        <v>147</v>
      </c>
      <c r="Y63" s="21">
        <v>17418</v>
      </c>
      <c r="Z63" s="22">
        <v>143</v>
      </c>
      <c r="AA63" s="23">
        <v>138</v>
      </c>
      <c r="AB63" s="24">
        <v>427</v>
      </c>
      <c r="AC63" s="93">
        <v>369</v>
      </c>
      <c r="AD63" s="19">
        <v>0</v>
      </c>
      <c r="AE63" s="27">
        <v>100</v>
      </c>
      <c r="AF63" s="28">
        <v>0</v>
      </c>
    </row>
    <row r="64" spans="1:32" s="3" customFormat="1" ht="18.75" customHeight="1">
      <c r="A64" s="29">
        <v>62</v>
      </c>
      <c r="B64" s="30" t="s">
        <v>3813</v>
      </c>
      <c r="C64" s="31" t="s">
        <v>1667</v>
      </c>
      <c r="D64" s="32" t="s">
        <v>3814</v>
      </c>
      <c r="E64" s="42">
        <v>3</v>
      </c>
      <c r="F64" s="44" t="s">
        <v>3813</v>
      </c>
      <c r="G64" s="35">
        <v>73294465</v>
      </c>
      <c r="H64" s="36">
        <v>65</v>
      </c>
      <c r="I64" s="37">
        <v>4</v>
      </c>
      <c r="J64" s="38">
        <v>83268120</v>
      </c>
      <c r="K64" s="39">
        <v>493</v>
      </c>
      <c r="L64" s="40">
        <v>9</v>
      </c>
      <c r="M64" s="35">
        <v>-6456595</v>
      </c>
      <c r="N64" s="36">
        <v>63</v>
      </c>
      <c r="O64" s="37">
        <v>6</v>
      </c>
      <c r="P64" s="38">
        <v>49508429</v>
      </c>
      <c r="Q64" s="39">
        <v>121</v>
      </c>
      <c r="R64" s="40">
        <v>6</v>
      </c>
      <c r="S64" s="35">
        <v>69627704</v>
      </c>
      <c r="T64" s="36">
        <v>496</v>
      </c>
      <c r="U64" s="37">
        <v>8</v>
      </c>
      <c r="V64" s="38">
        <v>-38551174</v>
      </c>
      <c r="W64" s="39" t="s">
        <v>3813</v>
      </c>
      <c r="X64" s="40" t="s">
        <v>3813</v>
      </c>
      <c r="Y64" s="41" t="s">
        <v>3813</v>
      </c>
      <c r="Z64" s="36">
        <v>17</v>
      </c>
      <c r="AA64" s="37">
        <v>4</v>
      </c>
      <c r="AB64" s="38">
        <v>1060</v>
      </c>
      <c r="AC64" s="94">
        <v>311</v>
      </c>
      <c r="AD64" s="42">
        <v>100</v>
      </c>
      <c r="AE64" s="34">
        <v>0</v>
      </c>
      <c r="AF64" s="43">
        <v>0</v>
      </c>
    </row>
    <row r="65" spans="1:32" s="3" customFormat="1" ht="18.75" customHeight="1">
      <c r="A65" s="159">
        <v>63</v>
      </c>
      <c r="B65" s="160" t="s">
        <v>3813</v>
      </c>
      <c r="C65" s="161" t="s">
        <v>1668</v>
      </c>
      <c r="D65" s="162" t="s">
        <v>3815</v>
      </c>
      <c r="E65" s="163" t="s">
        <v>3813</v>
      </c>
      <c r="F65" s="164">
        <v>60</v>
      </c>
      <c r="G65" s="165">
        <v>73183010</v>
      </c>
      <c r="H65" s="166">
        <v>91</v>
      </c>
      <c r="I65" s="167">
        <v>87</v>
      </c>
      <c r="J65" s="168">
        <v>79001503</v>
      </c>
      <c r="K65" s="169">
        <v>157</v>
      </c>
      <c r="L65" s="170">
        <v>153</v>
      </c>
      <c r="M65" s="165">
        <v>13798956</v>
      </c>
      <c r="N65" s="166">
        <v>257</v>
      </c>
      <c r="O65" s="167">
        <v>249</v>
      </c>
      <c r="P65" s="168">
        <v>18041626</v>
      </c>
      <c r="Q65" s="169">
        <v>298</v>
      </c>
      <c r="R65" s="170">
        <v>291</v>
      </c>
      <c r="S65" s="165">
        <v>36930896</v>
      </c>
      <c r="T65" s="166">
        <v>77</v>
      </c>
      <c r="U65" s="167">
        <v>76</v>
      </c>
      <c r="V65" s="168">
        <v>6166316</v>
      </c>
      <c r="W65" s="169">
        <v>236</v>
      </c>
      <c r="X65" s="170">
        <v>236</v>
      </c>
      <c r="Y65" s="165">
        <v>8181</v>
      </c>
      <c r="Z65" s="166">
        <v>372</v>
      </c>
      <c r="AA65" s="167">
        <v>363</v>
      </c>
      <c r="AB65" s="168">
        <v>142</v>
      </c>
      <c r="AC65" s="171">
        <v>372</v>
      </c>
      <c r="AD65" s="163">
        <v>0</v>
      </c>
      <c r="AE65" s="172">
        <v>100</v>
      </c>
      <c r="AF65" s="173">
        <v>0</v>
      </c>
    </row>
    <row r="66" spans="1:32" s="3" customFormat="1" ht="18.75" customHeight="1">
      <c r="A66" s="159">
        <v>64</v>
      </c>
      <c r="B66" s="160">
        <v>217</v>
      </c>
      <c r="C66" s="161" t="s">
        <v>1669</v>
      </c>
      <c r="D66" s="162" t="s">
        <v>3815</v>
      </c>
      <c r="E66" s="163" t="s">
        <v>3813</v>
      </c>
      <c r="F66" s="164">
        <v>61</v>
      </c>
      <c r="G66" s="165">
        <v>72946523</v>
      </c>
      <c r="H66" s="166">
        <v>122</v>
      </c>
      <c r="I66" s="167">
        <v>117</v>
      </c>
      <c r="J66" s="168">
        <v>74297312</v>
      </c>
      <c r="K66" s="169">
        <v>190</v>
      </c>
      <c r="L66" s="170">
        <v>185</v>
      </c>
      <c r="M66" s="165">
        <v>12648995</v>
      </c>
      <c r="N66" s="166">
        <v>167</v>
      </c>
      <c r="O66" s="167">
        <v>160</v>
      </c>
      <c r="P66" s="168">
        <v>27457880</v>
      </c>
      <c r="Q66" s="169">
        <v>160</v>
      </c>
      <c r="R66" s="170">
        <v>154</v>
      </c>
      <c r="S66" s="165">
        <v>58260080</v>
      </c>
      <c r="T66" s="166">
        <v>126</v>
      </c>
      <c r="U66" s="167">
        <v>125</v>
      </c>
      <c r="V66" s="168">
        <v>4404130</v>
      </c>
      <c r="W66" s="169">
        <v>224</v>
      </c>
      <c r="X66" s="170">
        <v>224</v>
      </c>
      <c r="Y66" s="165">
        <v>9111</v>
      </c>
      <c r="Z66" s="166">
        <v>275</v>
      </c>
      <c r="AA66" s="167">
        <v>266</v>
      </c>
      <c r="AB66" s="168">
        <v>242</v>
      </c>
      <c r="AC66" s="171">
        <v>341</v>
      </c>
      <c r="AD66" s="163">
        <v>0</v>
      </c>
      <c r="AE66" s="172">
        <v>100</v>
      </c>
      <c r="AF66" s="173">
        <v>0</v>
      </c>
    </row>
    <row r="67" spans="1:32" s="3" customFormat="1" ht="18.75" customHeight="1">
      <c r="A67" s="45">
        <v>65</v>
      </c>
      <c r="B67" s="46">
        <v>73</v>
      </c>
      <c r="C67" s="47" t="s">
        <v>1670</v>
      </c>
      <c r="D67" s="48" t="s">
        <v>2748</v>
      </c>
      <c r="E67" s="49" t="s">
        <v>3813</v>
      </c>
      <c r="F67" s="50">
        <v>62</v>
      </c>
      <c r="G67" s="51">
        <v>72906412</v>
      </c>
      <c r="H67" s="52">
        <v>126</v>
      </c>
      <c r="I67" s="53">
        <v>121</v>
      </c>
      <c r="J67" s="54">
        <v>73709610</v>
      </c>
      <c r="K67" s="55">
        <v>31</v>
      </c>
      <c r="L67" s="56">
        <v>27</v>
      </c>
      <c r="M67" s="51">
        <v>26954647</v>
      </c>
      <c r="N67" s="52">
        <v>268</v>
      </c>
      <c r="O67" s="53">
        <v>260</v>
      </c>
      <c r="P67" s="54">
        <v>17089630</v>
      </c>
      <c r="Q67" s="55">
        <v>253</v>
      </c>
      <c r="R67" s="56">
        <v>246</v>
      </c>
      <c r="S67" s="51">
        <v>43069984</v>
      </c>
      <c r="T67" s="52">
        <v>9</v>
      </c>
      <c r="U67" s="53">
        <v>9</v>
      </c>
      <c r="V67" s="54">
        <v>18621673</v>
      </c>
      <c r="W67" s="55">
        <v>260</v>
      </c>
      <c r="X67" s="56">
        <v>260</v>
      </c>
      <c r="Y67" s="51">
        <v>6732</v>
      </c>
      <c r="Z67" s="52">
        <v>430</v>
      </c>
      <c r="AA67" s="53">
        <v>421</v>
      </c>
      <c r="AB67" s="54">
        <v>92</v>
      </c>
      <c r="AC67" s="95">
        <v>352</v>
      </c>
      <c r="AD67" s="49">
        <v>0</v>
      </c>
      <c r="AE67" s="57">
        <v>0</v>
      </c>
      <c r="AF67" s="58">
        <v>100</v>
      </c>
    </row>
    <row r="68" spans="1:32" s="3" customFormat="1" ht="18.75" customHeight="1">
      <c r="A68" s="15">
        <v>66</v>
      </c>
      <c r="B68" s="16">
        <v>146</v>
      </c>
      <c r="C68" s="17" t="s">
        <v>447</v>
      </c>
      <c r="D68" s="18" t="s">
        <v>3375</v>
      </c>
      <c r="E68" s="19" t="s">
        <v>3813</v>
      </c>
      <c r="F68" s="20">
        <v>63</v>
      </c>
      <c r="G68" s="21">
        <v>72158431</v>
      </c>
      <c r="H68" s="22">
        <v>4</v>
      </c>
      <c r="I68" s="23">
        <v>3</v>
      </c>
      <c r="J68" s="24">
        <v>155480352</v>
      </c>
      <c r="K68" s="25">
        <v>418</v>
      </c>
      <c r="L68" s="26">
        <v>411</v>
      </c>
      <c r="M68" s="21">
        <v>4341487</v>
      </c>
      <c r="N68" s="22">
        <v>369</v>
      </c>
      <c r="O68" s="23">
        <v>361</v>
      </c>
      <c r="P68" s="24">
        <v>10162046</v>
      </c>
      <c r="Q68" s="25">
        <v>124</v>
      </c>
      <c r="R68" s="26">
        <v>118</v>
      </c>
      <c r="S68" s="21">
        <v>69229406</v>
      </c>
      <c r="T68" s="22">
        <v>219</v>
      </c>
      <c r="U68" s="23">
        <v>217</v>
      </c>
      <c r="V68" s="24">
        <v>2365964</v>
      </c>
      <c r="W68" s="25">
        <v>1</v>
      </c>
      <c r="X68" s="26">
        <v>1</v>
      </c>
      <c r="Y68" s="21">
        <v>73314</v>
      </c>
      <c r="Z68" s="22">
        <v>481</v>
      </c>
      <c r="AA68" s="23">
        <v>472</v>
      </c>
      <c r="AB68" s="24">
        <v>46</v>
      </c>
      <c r="AC68" s="93">
        <v>311</v>
      </c>
      <c r="AD68" s="19">
        <v>0</v>
      </c>
      <c r="AE68" s="27">
        <v>100</v>
      </c>
      <c r="AF68" s="28">
        <v>0</v>
      </c>
    </row>
    <row r="69" spans="1:32" s="3" customFormat="1" ht="18.75" customHeight="1">
      <c r="A69" s="29">
        <v>67</v>
      </c>
      <c r="B69" s="30">
        <v>70</v>
      </c>
      <c r="C69" s="31" t="s">
        <v>338</v>
      </c>
      <c r="D69" s="32" t="s">
        <v>3372</v>
      </c>
      <c r="E69" s="42" t="s">
        <v>3813</v>
      </c>
      <c r="F69" s="44">
        <v>64</v>
      </c>
      <c r="G69" s="35">
        <v>72116881</v>
      </c>
      <c r="H69" s="36">
        <v>144</v>
      </c>
      <c r="I69" s="37">
        <v>138</v>
      </c>
      <c r="J69" s="38">
        <v>72118295</v>
      </c>
      <c r="K69" s="39">
        <v>141</v>
      </c>
      <c r="L69" s="40">
        <v>137</v>
      </c>
      <c r="M69" s="35">
        <v>14651604</v>
      </c>
      <c r="N69" s="36">
        <v>218</v>
      </c>
      <c r="O69" s="37">
        <v>211</v>
      </c>
      <c r="P69" s="38">
        <v>21248767</v>
      </c>
      <c r="Q69" s="39">
        <v>83</v>
      </c>
      <c r="R69" s="40">
        <v>79</v>
      </c>
      <c r="S69" s="35">
        <v>83529476</v>
      </c>
      <c r="T69" s="36">
        <v>459</v>
      </c>
      <c r="U69" s="37">
        <v>455</v>
      </c>
      <c r="V69" s="38">
        <v>-3946635</v>
      </c>
      <c r="W69" s="39">
        <v>252</v>
      </c>
      <c r="X69" s="40">
        <v>252</v>
      </c>
      <c r="Y69" s="35">
        <v>7183</v>
      </c>
      <c r="Z69" s="36">
        <v>30</v>
      </c>
      <c r="AA69" s="37">
        <v>26</v>
      </c>
      <c r="AB69" s="38">
        <v>940</v>
      </c>
      <c r="AC69" s="94">
        <v>332</v>
      </c>
      <c r="AD69" s="42">
        <v>0</v>
      </c>
      <c r="AE69" s="34">
        <v>100</v>
      </c>
      <c r="AF69" s="43">
        <v>0</v>
      </c>
    </row>
    <row r="70" spans="1:32" s="3" customFormat="1" ht="18.75" customHeight="1">
      <c r="A70" s="159">
        <v>68</v>
      </c>
      <c r="B70" s="160">
        <v>132</v>
      </c>
      <c r="C70" s="161" t="s">
        <v>339</v>
      </c>
      <c r="D70" s="162" t="s">
        <v>3815</v>
      </c>
      <c r="E70" s="163" t="s">
        <v>3813</v>
      </c>
      <c r="F70" s="164">
        <v>65</v>
      </c>
      <c r="G70" s="165">
        <v>72111024</v>
      </c>
      <c r="H70" s="166">
        <v>140</v>
      </c>
      <c r="I70" s="167">
        <v>135</v>
      </c>
      <c r="J70" s="168">
        <v>72269769</v>
      </c>
      <c r="K70" s="169">
        <v>366</v>
      </c>
      <c r="L70" s="170">
        <v>359</v>
      </c>
      <c r="M70" s="165">
        <v>6104301</v>
      </c>
      <c r="N70" s="166">
        <v>285</v>
      </c>
      <c r="O70" s="167">
        <v>277</v>
      </c>
      <c r="P70" s="168">
        <v>15250011</v>
      </c>
      <c r="Q70" s="169">
        <v>419</v>
      </c>
      <c r="R70" s="170">
        <v>411</v>
      </c>
      <c r="S70" s="165">
        <v>24058209</v>
      </c>
      <c r="T70" s="166">
        <v>264</v>
      </c>
      <c r="U70" s="167">
        <v>262</v>
      </c>
      <c r="V70" s="168">
        <v>1537011</v>
      </c>
      <c r="W70" s="169">
        <v>101</v>
      </c>
      <c r="X70" s="170">
        <v>101</v>
      </c>
      <c r="Y70" s="165">
        <v>24628</v>
      </c>
      <c r="Z70" s="166">
        <v>237</v>
      </c>
      <c r="AA70" s="167">
        <v>229</v>
      </c>
      <c r="AB70" s="168">
        <v>282</v>
      </c>
      <c r="AC70" s="171">
        <v>321</v>
      </c>
      <c r="AD70" s="163">
        <v>0</v>
      </c>
      <c r="AE70" s="172">
        <v>100</v>
      </c>
      <c r="AF70" s="173">
        <v>0</v>
      </c>
    </row>
    <row r="71" spans="1:32" s="3" customFormat="1" ht="18.75" customHeight="1">
      <c r="A71" s="159">
        <v>69</v>
      </c>
      <c r="B71" s="160">
        <v>53</v>
      </c>
      <c r="C71" s="161" t="s">
        <v>340</v>
      </c>
      <c r="D71" s="162" t="s">
        <v>3815</v>
      </c>
      <c r="E71" s="163" t="s">
        <v>3813</v>
      </c>
      <c r="F71" s="164">
        <v>66</v>
      </c>
      <c r="G71" s="165">
        <v>72063569</v>
      </c>
      <c r="H71" s="166">
        <v>146</v>
      </c>
      <c r="I71" s="167">
        <v>140</v>
      </c>
      <c r="J71" s="168">
        <v>72063569</v>
      </c>
      <c r="K71" s="169">
        <v>367</v>
      </c>
      <c r="L71" s="170">
        <v>360</v>
      </c>
      <c r="M71" s="165">
        <v>6092666</v>
      </c>
      <c r="N71" s="166">
        <v>429</v>
      </c>
      <c r="O71" s="167">
        <v>421</v>
      </c>
      <c r="P71" s="168">
        <v>6363434</v>
      </c>
      <c r="Q71" s="169">
        <v>447</v>
      </c>
      <c r="R71" s="170">
        <v>438</v>
      </c>
      <c r="S71" s="165">
        <v>21019699</v>
      </c>
      <c r="T71" s="166">
        <v>381</v>
      </c>
      <c r="U71" s="167">
        <v>379</v>
      </c>
      <c r="V71" s="168">
        <v>301409</v>
      </c>
      <c r="W71" s="169" t="s">
        <v>3813</v>
      </c>
      <c r="X71" s="170" t="s">
        <v>3813</v>
      </c>
      <c r="Y71" s="189" t="s">
        <v>3813</v>
      </c>
      <c r="Z71" s="166">
        <v>447</v>
      </c>
      <c r="AA71" s="167">
        <v>438</v>
      </c>
      <c r="AB71" s="168">
        <v>77</v>
      </c>
      <c r="AC71" s="171">
        <v>354</v>
      </c>
      <c r="AD71" s="163">
        <v>0</v>
      </c>
      <c r="AE71" s="172">
        <v>100</v>
      </c>
      <c r="AF71" s="173">
        <v>0</v>
      </c>
    </row>
    <row r="72" spans="1:32" s="3" customFormat="1" ht="18.75" customHeight="1">
      <c r="A72" s="45">
        <v>70</v>
      </c>
      <c r="B72" s="46" t="s">
        <v>3813</v>
      </c>
      <c r="C72" s="47" t="s">
        <v>3327</v>
      </c>
      <c r="D72" s="48" t="s">
        <v>3816</v>
      </c>
      <c r="E72" s="49" t="s">
        <v>3813</v>
      </c>
      <c r="F72" s="50">
        <v>67</v>
      </c>
      <c r="G72" s="51">
        <v>71781002</v>
      </c>
      <c r="H72" s="52">
        <v>37</v>
      </c>
      <c r="I72" s="53">
        <v>34</v>
      </c>
      <c r="J72" s="54">
        <v>89480223</v>
      </c>
      <c r="K72" s="55">
        <v>105</v>
      </c>
      <c r="L72" s="56">
        <v>101</v>
      </c>
      <c r="M72" s="51">
        <v>17107251</v>
      </c>
      <c r="N72" s="52">
        <v>36</v>
      </c>
      <c r="O72" s="53">
        <v>33</v>
      </c>
      <c r="P72" s="54">
        <v>65993955</v>
      </c>
      <c r="Q72" s="55">
        <v>114</v>
      </c>
      <c r="R72" s="56">
        <v>109</v>
      </c>
      <c r="S72" s="51">
        <v>71505802</v>
      </c>
      <c r="T72" s="52">
        <v>20</v>
      </c>
      <c r="U72" s="53">
        <v>20</v>
      </c>
      <c r="V72" s="54">
        <v>13875408</v>
      </c>
      <c r="W72" s="55">
        <v>369</v>
      </c>
      <c r="X72" s="56">
        <v>367</v>
      </c>
      <c r="Y72" s="51">
        <v>1029</v>
      </c>
      <c r="Z72" s="52">
        <v>369</v>
      </c>
      <c r="AA72" s="53">
        <v>360</v>
      </c>
      <c r="AB72" s="54">
        <v>145</v>
      </c>
      <c r="AC72" s="95">
        <v>311</v>
      </c>
      <c r="AD72" s="49">
        <v>0</v>
      </c>
      <c r="AE72" s="57">
        <v>100</v>
      </c>
      <c r="AF72" s="58">
        <v>0</v>
      </c>
    </row>
    <row r="73" spans="1:32" s="3" customFormat="1" ht="18.75" customHeight="1">
      <c r="A73" s="15">
        <v>71</v>
      </c>
      <c r="B73" s="16">
        <v>120</v>
      </c>
      <c r="C73" s="17" t="s">
        <v>1688</v>
      </c>
      <c r="D73" s="18" t="s">
        <v>3371</v>
      </c>
      <c r="E73" s="19" t="s">
        <v>3813</v>
      </c>
      <c r="F73" s="20">
        <v>68</v>
      </c>
      <c r="G73" s="21">
        <v>71311301</v>
      </c>
      <c r="H73" s="22">
        <v>139</v>
      </c>
      <c r="I73" s="23">
        <v>134</v>
      </c>
      <c r="J73" s="24">
        <v>72315785</v>
      </c>
      <c r="K73" s="25">
        <v>372</v>
      </c>
      <c r="L73" s="26">
        <v>365</v>
      </c>
      <c r="M73" s="21">
        <v>5923594</v>
      </c>
      <c r="N73" s="22">
        <v>94</v>
      </c>
      <c r="O73" s="23">
        <v>88</v>
      </c>
      <c r="P73" s="24">
        <v>38901761</v>
      </c>
      <c r="Q73" s="25">
        <v>269</v>
      </c>
      <c r="R73" s="26">
        <v>262</v>
      </c>
      <c r="S73" s="21">
        <v>41497975</v>
      </c>
      <c r="T73" s="22">
        <v>188</v>
      </c>
      <c r="U73" s="23">
        <v>186</v>
      </c>
      <c r="V73" s="24">
        <v>2953572</v>
      </c>
      <c r="W73" s="25" t="s">
        <v>3813</v>
      </c>
      <c r="X73" s="26" t="s">
        <v>3813</v>
      </c>
      <c r="Y73" s="61" t="s">
        <v>3813</v>
      </c>
      <c r="Z73" s="22">
        <v>394</v>
      </c>
      <c r="AA73" s="23">
        <v>385</v>
      </c>
      <c r="AB73" s="24">
        <v>125</v>
      </c>
      <c r="AC73" s="93">
        <v>311</v>
      </c>
      <c r="AD73" s="19">
        <v>0</v>
      </c>
      <c r="AE73" s="27">
        <v>100</v>
      </c>
      <c r="AF73" s="28">
        <v>0</v>
      </c>
    </row>
    <row r="74" spans="1:32" s="3" customFormat="1" ht="18.75" customHeight="1">
      <c r="A74" s="29">
        <v>72</v>
      </c>
      <c r="B74" s="30">
        <v>425</v>
      </c>
      <c r="C74" s="31" t="s">
        <v>341</v>
      </c>
      <c r="D74" s="32" t="s">
        <v>3814</v>
      </c>
      <c r="E74" s="42">
        <v>4</v>
      </c>
      <c r="F74" s="44" t="s">
        <v>3813</v>
      </c>
      <c r="G74" s="35">
        <v>71261938</v>
      </c>
      <c r="H74" s="36">
        <v>34</v>
      </c>
      <c r="I74" s="37">
        <v>3</v>
      </c>
      <c r="J74" s="38">
        <v>90366352</v>
      </c>
      <c r="K74" s="39">
        <v>8</v>
      </c>
      <c r="L74" s="40">
        <v>3</v>
      </c>
      <c r="M74" s="35">
        <v>36617032</v>
      </c>
      <c r="N74" s="36">
        <v>53</v>
      </c>
      <c r="O74" s="37">
        <v>5</v>
      </c>
      <c r="P74" s="38">
        <v>57255647</v>
      </c>
      <c r="Q74" s="39">
        <v>101</v>
      </c>
      <c r="R74" s="40">
        <v>5</v>
      </c>
      <c r="S74" s="35">
        <v>76608014</v>
      </c>
      <c r="T74" s="36">
        <v>28</v>
      </c>
      <c r="U74" s="37">
        <v>1</v>
      </c>
      <c r="V74" s="38">
        <v>11643873</v>
      </c>
      <c r="W74" s="39" t="s">
        <v>3813</v>
      </c>
      <c r="X74" s="40" t="s">
        <v>3813</v>
      </c>
      <c r="Y74" s="41" t="s">
        <v>3813</v>
      </c>
      <c r="Z74" s="36">
        <v>40</v>
      </c>
      <c r="AA74" s="37">
        <v>5</v>
      </c>
      <c r="AB74" s="38">
        <v>805</v>
      </c>
      <c r="AC74" s="94">
        <v>369</v>
      </c>
      <c r="AD74" s="42">
        <v>100</v>
      </c>
      <c r="AE74" s="34">
        <v>0</v>
      </c>
      <c r="AF74" s="43">
        <v>0</v>
      </c>
    </row>
    <row r="75" spans="1:32" s="3" customFormat="1" ht="18.75" customHeight="1">
      <c r="A75" s="159">
        <v>73</v>
      </c>
      <c r="B75" s="160">
        <v>22</v>
      </c>
      <c r="C75" s="161" t="s">
        <v>1325</v>
      </c>
      <c r="D75" s="162" t="s">
        <v>3815</v>
      </c>
      <c r="E75" s="163" t="s">
        <v>3813</v>
      </c>
      <c r="F75" s="164">
        <v>69</v>
      </c>
      <c r="G75" s="165">
        <v>71253753</v>
      </c>
      <c r="H75" s="166">
        <v>90</v>
      </c>
      <c r="I75" s="167">
        <v>86</v>
      </c>
      <c r="J75" s="168">
        <v>79599912</v>
      </c>
      <c r="K75" s="169">
        <v>308</v>
      </c>
      <c r="L75" s="170">
        <v>301</v>
      </c>
      <c r="M75" s="165">
        <v>8501065</v>
      </c>
      <c r="N75" s="166">
        <v>138</v>
      </c>
      <c r="O75" s="167">
        <v>131</v>
      </c>
      <c r="P75" s="168">
        <v>31315189</v>
      </c>
      <c r="Q75" s="169">
        <v>37</v>
      </c>
      <c r="R75" s="170">
        <v>34</v>
      </c>
      <c r="S75" s="165">
        <v>116607586</v>
      </c>
      <c r="T75" s="166">
        <v>347</v>
      </c>
      <c r="U75" s="167">
        <v>345</v>
      </c>
      <c r="V75" s="168">
        <v>588443</v>
      </c>
      <c r="W75" s="169">
        <v>45</v>
      </c>
      <c r="X75" s="170">
        <v>45</v>
      </c>
      <c r="Y75" s="165">
        <v>33946</v>
      </c>
      <c r="Z75" s="166">
        <v>122</v>
      </c>
      <c r="AA75" s="167">
        <v>117</v>
      </c>
      <c r="AB75" s="168">
        <v>468</v>
      </c>
      <c r="AC75" s="171">
        <v>311</v>
      </c>
      <c r="AD75" s="163">
        <v>0</v>
      </c>
      <c r="AE75" s="172">
        <v>100</v>
      </c>
      <c r="AF75" s="173">
        <v>0</v>
      </c>
    </row>
    <row r="76" spans="1:32" s="3" customFormat="1" ht="18.75" customHeight="1">
      <c r="A76" s="29">
        <v>74</v>
      </c>
      <c r="B76" s="30">
        <v>27</v>
      </c>
      <c r="C76" s="31" t="s">
        <v>81</v>
      </c>
      <c r="D76" s="32" t="s">
        <v>3368</v>
      </c>
      <c r="E76" s="42" t="s">
        <v>3813</v>
      </c>
      <c r="F76" s="44">
        <v>70</v>
      </c>
      <c r="G76" s="35">
        <v>71201761</v>
      </c>
      <c r="H76" s="36">
        <v>150</v>
      </c>
      <c r="I76" s="37">
        <v>144</v>
      </c>
      <c r="J76" s="38">
        <v>71475659</v>
      </c>
      <c r="K76" s="39">
        <v>21</v>
      </c>
      <c r="L76" s="40">
        <v>17</v>
      </c>
      <c r="M76" s="35">
        <v>29002434</v>
      </c>
      <c r="N76" s="36">
        <v>29</v>
      </c>
      <c r="O76" s="37">
        <v>26</v>
      </c>
      <c r="P76" s="38">
        <v>72483003</v>
      </c>
      <c r="Q76" s="39">
        <v>49</v>
      </c>
      <c r="R76" s="40">
        <v>45</v>
      </c>
      <c r="S76" s="35">
        <v>109074386</v>
      </c>
      <c r="T76" s="36">
        <v>35</v>
      </c>
      <c r="U76" s="37">
        <v>34</v>
      </c>
      <c r="V76" s="38">
        <v>10757584</v>
      </c>
      <c r="W76" s="39">
        <v>137</v>
      </c>
      <c r="X76" s="40">
        <v>137</v>
      </c>
      <c r="Y76" s="35">
        <v>19322</v>
      </c>
      <c r="Z76" s="36">
        <v>9</v>
      </c>
      <c r="AA76" s="37">
        <v>7</v>
      </c>
      <c r="AB76" s="38">
        <v>1304</v>
      </c>
      <c r="AC76" s="94">
        <v>321</v>
      </c>
      <c r="AD76" s="42">
        <v>0</v>
      </c>
      <c r="AE76" s="34">
        <v>100</v>
      </c>
      <c r="AF76" s="43">
        <v>0</v>
      </c>
    </row>
    <row r="77" spans="1:32" s="3" customFormat="1" ht="18.75" customHeight="1">
      <c r="A77" s="45">
        <v>75</v>
      </c>
      <c r="B77" s="46" t="s">
        <v>3813</v>
      </c>
      <c r="C77" s="47" t="s">
        <v>461</v>
      </c>
      <c r="D77" s="48" t="s">
        <v>3816</v>
      </c>
      <c r="E77" s="49" t="s">
        <v>3813</v>
      </c>
      <c r="F77" s="50">
        <v>71</v>
      </c>
      <c r="G77" s="51">
        <v>71071306</v>
      </c>
      <c r="H77" s="52">
        <v>154</v>
      </c>
      <c r="I77" s="53">
        <v>148</v>
      </c>
      <c r="J77" s="54">
        <v>71071306</v>
      </c>
      <c r="K77" s="55">
        <v>60</v>
      </c>
      <c r="L77" s="56">
        <v>56</v>
      </c>
      <c r="M77" s="51">
        <v>22230473</v>
      </c>
      <c r="N77" s="52">
        <v>15</v>
      </c>
      <c r="O77" s="53">
        <v>12</v>
      </c>
      <c r="P77" s="54">
        <v>104004301</v>
      </c>
      <c r="Q77" s="55">
        <v>47</v>
      </c>
      <c r="R77" s="56">
        <v>43</v>
      </c>
      <c r="S77" s="51">
        <v>111695447</v>
      </c>
      <c r="T77" s="52">
        <v>14</v>
      </c>
      <c r="U77" s="53">
        <v>14</v>
      </c>
      <c r="V77" s="54">
        <v>16669230</v>
      </c>
      <c r="W77" s="55">
        <v>176</v>
      </c>
      <c r="X77" s="56">
        <v>176</v>
      </c>
      <c r="Y77" s="51">
        <v>14187</v>
      </c>
      <c r="Z77" s="52">
        <v>60</v>
      </c>
      <c r="AA77" s="53">
        <v>55</v>
      </c>
      <c r="AB77" s="54">
        <v>690</v>
      </c>
      <c r="AC77" s="95">
        <v>321</v>
      </c>
      <c r="AD77" s="49">
        <v>0</v>
      </c>
      <c r="AE77" s="57">
        <v>100</v>
      </c>
      <c r="AF77" s="58">
        <v>0</v>
      </c>
    </row>
    <row r="78" spans="1:32" s="3" customFormat="1" ht="18.75" customHeight="1">
      <c r="A78" s="15">
        <v>76</v>
      </c>
      <c r="B78" s="16">
        <v>103</v>
      </c>
      <c r="C78" s="17" t="s">
        <v>1326</v>
      </c>
      <c r="D78" s="18" t="s">
        <v>2991</v>
      </c>
      <c r="E78" s="19" t="s">
        <v>3813</v>
      </c>
      <c r="F78" s="20">
        <v>72</v>
      </c>
      <c r="G78" s="21">
        <v>70977207</v>
      </c>
      <c r="H78" s="22">
        <v>156</v>
      </c>
      <c r="I78" s="23">
        <v>150</v>
      </c>
      <c r="J78" s="24">
        <v>70977207</v>
      </c>
      <c r="K78" s="25">
        <v>163</v>
      </c>
      <c r="L78" s="26">
        <v>159</v>
      </c>
      <c r="M78" s="21">
        <v>13635665</v>
      </c>
      <c r="N78" s="22">
        <v>465</v>
      </c>
      <c r="O78" s="23">
        <v>457</v>
      </c>
      <c r="P78" s="24">
        <v>3344116</v>
      </c>
      <c r="Q78" s="25">
        <v>388</v>
      </c>
      <c r="R78" s="26">
        <v>381</v>
      </c>
      <c r="S78" s="21">
        <v>27290078</v>
      </c>
      <c r="T78" s="22">
        <v>233</v>
      </c>
      <c r="U78" s="23">
        <v>231</v>
      </c>
      <c r="V78" s="24">
        <v>2091516</v>
      </c>
      <c r="W78" s="25">
        <v>16</v>
      </c>
      <c r="X78" s="26">
        <v>16</v>
      </c>
      <c r="Y78" s="21">
        <v>43634</v>
      </c>
      <c r="Z78" s="22">
        <v>95</v>
      </c>
      <c r="AA78" s="23">
        <v>90</v>
      </c>
      <c r="AB78" s="24">
        <v>555</v>
      </c>
      <c r="AC78" s="93">
        <v>322</v>
      </c>
      <c r="AD78" s="19">
        <v>0</v>
      </c>
      <c r="AE78" s="27">
        <v>100</v>
      </c>
      <c r="AF78" s="28">
        <v>0</v>
      </c>
    </row>
    <row r="79" spans="1:32" s="3" customFormat="1" ht="18.75" customHeight="1">
      <c r="A79" s="29">
        <v>77</v>
      </c>
      <c r="B79" s="30" t="s">
        <v>3813</v>
      </c>
      <c r="C79" s="31" t="s">
        <v>1327</v>
      </c>
      <c r="D79" s="32" t="s">
        <v>3373</v>
      </c>
      <c r="E79" s="42" t="s">
        <v>3813</v>
      </c>
      <c r="F79" s="44">
        <v>73</v>
      </c>
      <c r="G79" s="35">
        <v>70947205</v>
      </c>
      <c r="H79" s="36">
        <v>148</v>
      </c>
      <c r="I79" s="37">
        <v>142</v>
      </c>
      <c r="J79" s="38">
        <v>71758783</v>
      </c>
      <c r="K79" s="39">
        <v>257</v>
      </c>
      <c r="L79" s="40">
        <v>250</v>
      </c>
      <c r="M79" s="35">
        <v>10443562</v>
      </c>
      <c r="N79" s="36">
        <v>172</v>
      </c>
      <c r="O79" s="37">
        <v>165</v>
      </c>
      <c r="P79" s="38">
        <v>26699365</v>
      </c>
      <c r="Q79" s="39">
        <v>180</v>
      </c>
      <c r="R79" s="40">
        <v>173</v>
      </c>
      <c r="S79" s="35">
        <v>54176830</v>
      </c>
      <c r="T79" s="36">
        <v>420</v>
      </c>
      <c r="U79" s="37">
        <v>417</v>
      </c>
      <c r="V79" s="38">
        <v>-365618</v>
      </c>
      <c r="W79" s="39">
        <v>376</v>
      </c>
      <c r="X79" s="40">
        <v>374</v>
      </c>
      <c r="Y79" s="35">
        <v>877</v>
      </c>
      <c r="Z79" s="36">
        <v>26</v>
      </c>
      <c r="AA79" s="37">
        <v>22</v>
      </c>
      <c r="AB79" s="38">
        <v>985</v>
      </c>
      <c r="AC79" s="94">
        <v>321</v>
      </c>
      <c r="AD79" s="42">
        <v>0</v>
      </c>
      <c r="AE79" s="34">
        <v>100</v>
      </c>
      <c r="AF79" s="43">
        <v>0</v>
      </c>
    </row>
    <row r="80" spans="1:32" s="3" customFormat="1" ht="18.75" customHeight="1">
      <c r="A80" s="159">
        <v>78</v>
      </c>
      <c r="B80" s="160">
        <v>127</v>
      </c>
      <c r="C80" s="161" t="s">
        <v>1328</v>
      </c>
      <c r="D80" s="162" t="s">
        <v>3815</v>
      </c>
      <c r="E80" s="163" t="s">
        <v>3813</v>
      </c>
      <c r="F80" s="164">
        <v>74</v>
      </c>
      <c r="G80" s="165">
        <v>70884127</v>
      </c>
      <c r="H80" s="166">
        <v>153</v>
      </c>
      <c r="I80" s="167">
        <v>147</v>
      </c>
      <c r="J80" s="168">
        <v>71099667</v>
      </c>
      <c r="K80" s="169">
        <v>124</v>
      </c>
      <c r="L80" s="170">
        <v>120</v>
      </c>
      <c r="M80" s="165">
        <v>15709196</v>
      </c>
      <c r="N80" s="166">
        <v>317</v>
      </c>
      <c r="O80" s="167">
        <v>309</v>
      </c>
      <c r="P80" s="168">
        <v>13101366</v>
      </c>
      <c r="Q80" s="169">
        <v>357</v>
      </c>
      <c r="R80" s="170">
        <v>350</v>
      </c>
      <c r="S80" s="165">
        <v>31089991</v>
      </c>
      <c r="T80" s="166">
        <v>180</v>
      </c>
      <c r="U80" s="167">
        <v>178</v>
      </c>
      <c r="V80" s="168">
        <v>3134748</v>
      </c>
      <c r="W80" s="169">
        <v>19</v>
      </c>
      <c r="X80" s="170">
        <v>19</v>
      </c>
      <c r="Y80" s="165">
        <v>39117</v>
      </c>
      <c r="Z80" s="166">
        <v>185</v>
      </c>
      <c r="AA80" s="167">
        <v>178</v>
      </c>
      <c r="AB80" s="168">
        <v>360</v>
      </c>
      <c r="AC80" s="171">
        <v>372</v>
      </c>
      <c r="AD80" s="163">
        <v>0</v>
      </c>
      <c r="AE80" s="172">
        <v>100</v>
      </c>
      <c r="AF80" s="173">
        <v>0</v>
      </c>
    </row>
    <row r="81" spans="1:32" s="3" customFormat="1" ht="18.75" customHeight="1">
      <c r="A81" s="159">
        <v>79</v>
      </c>
      <c r="B81" s="160" t="s">
        <v>3813</v>
      </c>
      <c r="C81" s="195" t="s">
        <v>3813</v>
      </c>
      <c r="D81" s="162" t="s">
        <v>3814</v>
      </c>
      <c r="E81" s="163">
        <v>5</v>
      </c>
      <c r="F81" s="164" t="s">
        <v>3813</v>
      </c>
      <c r="G81" s="189" t="s">
        <v>3813</v>
      </c>
      <c r="H81" s="166">
        <v>143</v>
      </c>
      <c r="I81" s="167">
        <v>6</v>
      </c>
      <c r="J81" s="196" t="s">
        <v>3813</v>
      </c>
      <c r="K81" s="169">
        <v>208</v>
      </c>
      <c r="L81" s="170">
        <v>6</v>
      </c>
      <c r="M81" s="189" t="s">
        <v>3813</v>
      </c>
      <c r="N81" s="166">
        <v>125</v>
      </c>
      <c r="O81" s="167">
        <v>7</v>
      </c>
      <c r="P81" s="196" t="s">
        <v>3813</v>
      </c>
      <c r="Q81" s="169">
        <v>174</v>
      </c>
      <c r="R81" s="170">
        <v>7</v>
      </c>
      <c r="S81" s="189" t="s">
        <v>3813</v>
      </c>
      <c r="T81" s="166">
        <v>471</v>
      </c>
      <c r="U81" s="167">
        <v>5</v>
      </c>
      <c r="V81" s="196" t="s">
        <v>3813</v>
      </c>
      <c r="W81" s="169" t="s">
        <v>3813</v>
      </c>
      <c r="X81" s="170" t="s">
        <v>3813</v>
      </c>
      <c r="Y81" s="189" t="s">
        <v>3813</v>
      </c>
      <c r="Z81" s="166">
        <v>173</v>
      </c>
      <c r="AA81" s="167">
        <v>6</v>
      </c>
      <c r="AB81" s="196" t="s">
        <v>3813</v>
      </c>
      <c r="AC81" s="171">
        <v>311</v>
      </c>
      <c r="AD81" s="163">
        <v>100</v>
      </c>
      <c r="AE81" s="172">
        <v>0</v>
      </c>
      <c r="AF81" s="173">
        <v>0</v>
      </c>
    </row>
    <row r="82" spans="1:32" s="3" customFormat="1" ht="18.75" customHeight="1">
      <c r="A82" s="45">
        <v>80</v>
      </c>
      <c r="B82" s="46">
        <v>110</v>
      </c>
      <c r="C82" s="47" t="s">
        <v>1329</v>
      </c>
      <c r="D82" s="48" t="s">
        <v>2748</v>
      </c>
      <c r="E82" s="65" t="s">
        <v>3813</v>
      </c>
      <c r="F82" s="57">
        <v>75</v>
      </c>
      <c r="G82" s="51">
        <v>70552910</v>
      </c>
      <c r="H82" s="52">
        <v>119</v>
      </c>
      <c r="I82" s="53">
        <v>114</v>
      </c>
      <c r="J82" s="54">
        <v>74652611</v>
      </c>
      <c r="K82" s="55">
        <v>307</v>
      </c>
      <c r="L82" s="56">
        <v>300</v>
      </c>
      <c r="M82" s="51">
        <v>8537916</v>
      </c>
      <c r="N82" s="52">
        <v>205</v>
      </c>
      <c r="O82" s="53">
        <v>198</v>
      </c>
      <c r="P82" s="54">
        <v>23159963</v>
      </c>
      <c r="Q82" s="55">
        <v>152</v>
      </c>
      <c r="R82" s="56">
        <v>146</v>
      </c>
      <c r="S82" s="51">
        <v>61746881</v>
      </c>
      <c r="T82" s="52">
        <v>217</v>
      </c>
      <c r="U82" s="53">
        <v>215</v>
      </c>
      <c r="V82" s="54">
        <v>2372920</v>
      </c>
      <c r="W82" s="55">
        <v>239</v>
      </c>
      <c r="X82" s="56">
        <v>239</v>
      </c>
      <c r="Y82" s="51">
        <v>8122</v>
      </c>
      <c r="Z82" s="52">
        <v>299</v>
      </c>
      <c r="AA82" s="53">
        <v>290</v>
      </c>
      <c r="AB82" s="54">
        <v>219</v>
      </c>
      <c r="AC82" s="95">
        <v>356</v>
      </c>
      <c r="AD82" s="49">
        <v>0</v>
      </c>
      <c r="AE82" s="57">
        <v>100</v>
      </c>
      <c r="AF82" s="58">
        <v>0</v>
      </c>
    </row>
    <row r="83" spans="1:32" s="3" customFormat="1" ht="18.75" customHeight="1">
      <c r="A83" s="174">
        <v>81</v>
      </c>
      <c r="B83" s="175">
        <v>148</v>
      </c>
      <c r="C83" s="176" t="s">
        <v>1330</v>
      </c>
      <c r="D83" s="177" t="s">
        <v>3815</v>
      </c>
      <c r="E83" s="178" t="s">
        <v>3813</v>
      </c>
      <c r="F83" s="179">
        <v>76</v>
      </c>
      <c r="G83" s="180">
        <v>70229846</v>
      </c>
      <c r="H83" s="181">
        <v>102</v>
      </c>
      <c r="I83" s="182">
        <v>97</v>
      </c>
      <c r="J83" s="183">
        <v>77040460</v>
      </c>
      <c r="K83" s="184">
        <v>125</v>
      </c>
      <c r="L83" s="185">
        <v>121</v>
      </c>
      <c r="M83" s="180">
        <v>15666980</v>
      </c>
      <c r="N83" s="181">
        <v>179</v>
      </c>
      <c r="O83" s="182">
        <v>172</v>
      </c>
      <c r="P83" s="183">
        <v>25997759</v>
      </c>
      <c r="Q83" s="184">
        <v>156</v>
      </c>
      <c r="R83" s="185">
        <v>150</v>
      </c>
      <c r="S83" s="180">
        <v>59539049</v>
      </c>
      <c r="T83" s="181">
        <v>30</v>
      </c>
      <c r="U83" s="182">
        <v>29</v>
      </c>
      <c r="V83" s="183">
        <v>11110881</v>
      </c>
      <c r="W83" s="184">
        <v>134</v>
      </c>
      <c r="X83" s="185">
        <v>134</v>
      </c>
      <c r="Y83" s="180">
        <v>19673</v>
      </c>
      <c r="Z83" s="181">
        <v>404</v>
      </c>
      <c r="AA83" s="182">
        <v>395</v>
      </c>
      <c r="AB83" s="183">
        <v>117</v>
      </c>
      <c r="AC83" s="186">
        <v>352</v>
      </c>
      <c r="AD83" s="178">
        <v>0</v>
      </c>
      <c r="AE83" s="187">
        <v>0</v>
      </c>
      <c r="AF83" s="188">
        <v>100</v>
      </c>
    </row>
    <row r="84" spans="1:32" s="3" customFormat="1" ht="18.75" customHeight="1">
      <c r="A84" s="29">
        <v>82</v>
      </c>
      <c r="B84" s="30">
        <v>78</v>
      </c>
      <c r="C84" s="31" t="s">
        <v>2984</v>
      </c>
      <c r="D84" s="32" t="s">
        <v>3816</v>
      </c>
      <c r="E84" s="42" t="s">
        <v>3813</v>
      </c>
      <c r="F84" s="44">
        <v>77</v>
      </c>
      <c r="G84" s="35">
        <v>70228253</v>
      </c>
      <c r="H84" s="36">
        <v>142</v>
      </c>
      <c r="I84" s="37">
        <v>137</v>
      </c>
      <c r="J84" s="38">
        <v>72239645</v>
      </c>
      <c r="K84" s="39">
        <v>445</v>
      </c>
      <c r="L84" s="40">
        <v>438</v>
      </c>
      <c r="M84" s="35">
        <v>2949603</v>
      </c>
      <c r="N84" s="36">
        <v>43</v>
      </c>
      <c r="O84" s="37">
        <v>40</v>
      </c>
      <c r="P84" s="38">
        <v>61622844</v>
      </c>
      <c r="Q84" s="39">
        <v>127</v>
      </c>
      <c r="R84" s="40">
        <v>121</v>
      </c>
      <c r="S84" s="35">
        <v>68381267</v>
      </c>
      <c r="T84" s="36">
        <v>388</v>
      </c>
      <c r="U84" s="37">
        <v>386</v>
      </c>
      <c r="V84" s="38">
        <v>262891</v>
      </c>
      <c r="W84" s="39">
        <v>395</v>
      </c>
      <c r="X84" s="40">
        <v>393</v>
      </c>
      <c r="Y84" s="35">
        <v>322</v>
      </c>
      <c r="Z84" s="36">
        <v>110</v>
      </c>
      <c r="AA84" s="37">
        <v>105</v>
      </c>
      <c r="AB84" s="38">
        <v>499</v>
      </c>
      <c r="AC84" s="94">
        <v>383</v>
      </c>
      <c r="AD84" s="42">
        <v>0</v>
      </c>
      <c r="AE84" s="34">
        <v>100</v>
      </c>
      <c r="AF84" s="43">
        <v>0</v>
      </c>
    </row>
    <row r="85" spans="1:32" s="3" customFormat="1" ht="18.75" customHeight="1">
      <c r="A85" s="29">
        <v>83</v>
      </c>
      <c r="B85" s="30">
        <v>104</v>
      </c>
      <c r="C85" s="31" t="s">
        <v>76</v>
      </c>
      <c r="D85" s="32" t="s">
        <v>2748</v>
      </c>
      <c r="E85" s="42" t="s">
        <v>3813</v>
      </c>
      <c r="F85" s="44">
        <v>78</v>
      </c>
      <c r="G85" s="35">
        <v>70117628</v>
      </c>
      <c r="H85" s="36">
        <v>159</v>
      </c>
      <c r="I85" s="37">
        <v>153</v>
      </c>
      <c r="J85" s="38">
        <v>70909911</v>
      </c>
      <c r="K85" s="39" t="s">
        <v>3813</v>
      </c>
      <c r="L85" s="40" t="s">
        <v>3813</v>
      </c>
      <c r="M85" s="41" t="s">
        <v>3813</v>
      </c>
      <c r="N85" s="36" t="s">
        <v>3813</v>
      </c>
      <c r="O85" s="37" t="s">
        <v>3813</v>
      </c>
      <c r="P85" s="59" t="s">
        <v>3813</v>
      </c>
      <c r="Q85" s="39" t="s">
        <v>3813</v>
      </c>
      <c r="R85" s="40" t="s">
        <v>3813</v>
      </c>
      <c r="S85" s="41" t="s">
        <v>3813</v>
      </c>
      <c r="T85" s="36" t="s">
        <v>3813</v>
      </c>
      <c r="U85" s="37" t="s">
        <v>3813</v>
      </c>
      <c r="V85" s="59" t="s">
        <v>3813</v>
      </c>
      <c r="W85" s="39" t="s">
        <v>3813</v>
      </c>
      <c r="X85" s="40" t="s">
        <v>3813</v>
      </c>
      <c r="Y85" s="41" t="s">
        <v>3813</v>
      </c>
      <c r="Z85" s="36" t="s">
        <v>3813</v>
      </c>
      <c r="AA85" s="37" t="s">
        <v>3813</v>
      </c>
      <c r="AB85" s="59" t="s">
        <v>3813</v>
      </c>
      <c r="AC85" s="94">
        <v>352</v>
      </c>
      <c r="AD85" s="42">
        <v>0</v>
      </c>
      <c r="AE85" s="34">
        <v>100</v>
      </c>
      <c r="AF85" s="43">
        <v>0</v>
      </c>
    </row>
    <row r="86" spans="1:32" s="3" customFormat="1" ht="18.75" customHeight="1">
      <c r="A86" s="29">
        <v>84</v>
      </c>
      <c r="B86" s="30" t="s">
        <v>3813</v>
      </c>
      <c r="C86" s="31" t="s">
        <v>2972</v>
      </c>
      <c r="D86" s="32" t="s">
        <v>2748</v>
      </c>
      <c r="E86" s="42" t="s">
        <v>3813</v>
      </c>
      <c r="F86" s="44">
        <v>79</v>
      </c>
      <c r="G86" s="35">
        <v>70114513</v>
      </c>
      <c r="H86" s="36">
        <v>83</v>
      </c>
      <c r="I86" s="37">
        <v>79</v>
      </c>
      <c r="J86" s="38">
        <v>80578277</v>
      </c>
      <c r="K86" s="39">
        <v>135</v>
      </c>
      <c r="L86" s="40">
        <v>131</v>
      </c>
      <c r="M86" s="35">
        <v>15015885</v>
      </c>
      <c r="N86" s="36">
        <v>380</v>
      </c>
      <c r="O86" s="37">
        <v>372</v>
      </c>
      <c r="P86" s="38">
        <v>9541105</v>
      </c>
      <c r="Q86" s="39">
        <v>343</v>
      </c>
      <c r="R86" s="40">
        <v>336</v>
      </c>
      <c r="S86" s="35">
        <v>32910877</v>
      </c>
      <c r="T86" s="36">
        <v>292</v>
      </c>
      <c r="U86" s="37">
        <v>290</v>
      </c>
      <c r="V86" s="38">
        <v>1205244</v>
      </c>
      <c r="W86" s="39">
        <v>10</v>
      </c>
      <c r="X86" s="40">
        <v>10</v>
      </c>
      <c r="Y86" s="35">
        <v>52141</v>
      </c>
      <c r="Z86" s="36">
        <v>384</v>
      </c>
      <c r="AA86" s="37">
        <v>375</v>
      </c>
      <c r="AB86" s="38">
        <v>134</v>
      </c>
      <c r="AC86" s="94">
        <v>322</v>
      </c>
      <c r="AD86" s="42">
        <v>0</v>
      </c>
      <c r="AE86" s="34">
        <v>100</v>
      </c>
      <c r="AF86" s="43">
        <v>0</v>
      </c>
    </row>
    <row r="87" spans="1:32" s="3" customFormat="1" ht="18.75" customHeight="1">
      <c r="A87" s="142">
        <v>85</v>
      </c>
      <c r="B87" s="143">
        <v>45</v>
      </c>
      <c r="C87" s="144" t="s">
        <v>1331</v>
      </c>
      <c r="D87" s="145" t="s">
        <v>3815</v>
      </c>
      <c r="E87" s="146" t="s">
        <v>3813</v>
      </c>
      <c r="F87" s="147">
        <v>80</v>
      </c>
      <c r="G87" s="148">
        <v>70055675</v>
      </c>
      <c r="H87" s="149">
        <v>161</v>
      </c>
      <c r="I87" s="150">
        <v>155</v>
      </c>
      <c r="J87" s="151">
        <v>70803109</v>
      </c>
      <c r="K87" s="152">
        <v>88</v>
      </c>
      <c r="L87" s="153">
        <v>84</v>
      </c>
      <c r="M87" s="148">
        <v>18690647</v>
      </c>
      <c r="N87" s="149">
        <v>127</v>
      </c>
      <c r="O87" s="150">
        <v>120</v>
      </c>
      <c r="P87" s="151">
        <v>32156390</v>
      </c>
      <c r="Q87" s="152">
        <v>189</v>
      </c>
      <c r="R87" s="153">
        <v>182</v>
      </c>
      <c r="S87" s="148">
        <v>52557745</v>
      </c>
      <c r="T87" s="149">
        <v>350</v>
      </c>
      <c r="U87" s="150">
        <v>348</v>
      </c>
      <c r="V87" s="151">
        <v>560002</v>
      </c>
      <c r="W87" s="152" t="s">
        <v>3813</v>
      </c>
      <c r="X87" s="153" t="s">
        <v>3813</v>
      </c>
      <c r="Y87" s="154" t="s">
        <v>3813</v>
      </c>
      <c r="Z87" s="149">
        <v>207</v>
      </c>
      <c r="AA87" s="150">
        <v>199</v>
      </c>
      <c r="AB87" s="151">
        <v>325</v>
      </c>
      <c r="AC87" s="156">
        <v>311</v>
      </c>
      <c r="AD87" s="146">
        <v>0</v>
      </c>
      <c r="AE87" s="157">
        <v>100</v>
      </c>
      <c r="AF87" s="158">
        <v>0</v>
      </c>
    </row>
    <row r="88" spans="1:32" s="3" customFormat="1" ht="18.75" customHeight="1">
      <c r="A88" s="174">
        <v>86</v>
      </c>
      <c r="B88" s="175">
        <v>170</v>
      </c>
      <c r="C88" s="176" t="s">
        <v>1332</v>
      </c>
      <c r="D88" s="177" t="s">
        <v>3815</v>
      </c>
      <c r="E88" s="178" t="s">
        <v>3813</v>
      </c>
      <c r="F88" s="179">
        <v>81</v>
      </c>
      <c r="G88" s="180">
        <v>69944091</v>
      </c>
      <c r="H88" s="181">
        <v>151</v>
      </c>
      <c r="I88" s="182">
        <v>145</v>
      </c>
      <c r="J88" s="183">
        <v>71356436</v>
      </c>
      <c r="K88" s="184">
        <v>261</v>
      </c>
      <c r="L88" s="185">
        <v>254</v>
      </c>
      <c r="M88" s="180">
        <v>10247765</v>
      </c>
      <c r="N88" s="181">
        <v>124</v>
      </c>
      <c r="O88" s="182">
        <v>118</v>
      </c>
      <c r="P88" s="183">
        <v>32372419</v>
      </c>
      <c r="Q88" s="184">
        <v>195</v>
      </c>
      <c r="R88" s="185">
        <v>188</v>
      </c>
      <c r="S88" s="180">
        <v>51146949</v>
      </c>
      <c r="T88" s="181">
        <v>329</v>
      </c>
      <c r="U88" s="182">
        <v>327</v>
      </c>
      <c r="V88" s="183">
        <v>796836</v>
      </c>
      <c r="W88" s="184">
        <v>104</v>
      </c>
      <c r="X88" s="185">
        <v>104</v>
      </c>
      <c r="Y88" s="180">
        <v>24309</v>
      </c>
      <c r="Z88" s="181">
        <v>59</v>
      </c>
      <c r="AA88" s="182">
        <v>54</v>
      </c>
      <c r="AB88" s="183">
        <v>691</v>
      </c>
      <c r="AC88" s="186">
        <v>311</v>
      </c>
      <c r="AD88" s="178">
        <v>0</v>
      </c>
      <c r="AE88" s="187">
        <v>100</v>
      </c>
      <c r="AF88" s="188">
        <v>0</v>
      </c>
    </row>
    <row r="89" spans="1:32" s="3" customFormat="1" ht="18.75" customHeight="1">
      <c r="A89" s="159">
        <v>87</v>
      </c>
      <c r="B89" s="160">
        <v>15</v>
      </c>
      <c r="C89" s="161" t="s">
        <v>435</v>
      </c>
      <c r="D89" s="162" t="s">
        <v>3815</v>
      </c>
      <c r="E89" s="163" t="s">
        <v>3813</v>
      </c>
      <c r="F89" s="164">
        <v>82</v>
      </c>
      <c r="G89" s="165">
        <v>69903211</v>
      </c>
      <c r="H89" s="166">
        <v>164</v>
      </c>
      <c r="I89" s="167">
        <v>158</v>
      </c>
      <c r="J89" s="168">
        <v>69920484</v>
      </c>
      <c r="K89" s="169">
        <v>217</v>
      </c>
      <c r="L89" s="170">
        <v>211</v>
      </c>
      <c r="M89" s="165">
        <v>11620281</v>
      </c>
      <c r="N89" s="166">
        <v>240</v>
      </c>
      <c r="O89" s="167">
        <v>232</v>
      </c>
      <c r="P89" s="168">
        <v>19023825</v>
      </c>
      <c r="Q89" s="169">
        <v>254</v>
      </c>
      <c r="R89" s="170">
        <v>247</v>
      </c>
      <c r="S89" s="165">
        <v>43064968</v>
      </c>
      <c r="T89" s="166">
        <v>297</v>
      </c>
      <c r="U89" s="167">
        <v>295</v>
      </c>
      <c r="V89" s="168">
        <v>1130164</v>
      </c>
      <c r="W89" s="169">
        <v>82</v>
      </c>
      <c r="X89" s="170">
        <v>82</v>
      </c>
      <c r="Y89" s="165">
        <v>27419</v>
      </c>
      <c r="Z89" s="166">
        <v>175</v>
      </c>
      <c r="AA89" s="167">
        <v>169</v>
      </c>
      <c r="AB89" s="168">
        <v>375</v>
      </c>
      <c r="AC89" s="171">
        <v>352</v>
      </c>
      <c r="AD89" s="163">
        <v>0</v>
      </c>
      <c r="AE89" s="172">
        <v>55</v>
      </c>
      <c r="AF89" s="173">
        <v>45</v>
      </c>
    </row>
    <row r="90" spans="1:32" s="3" customFormat="1" ht="18.75" customHeight="1">
      <c r="A90" s="29">
        <v>88</v>
      </c>
      <c r="B90" s="30">
        <v>176</v>
      </c>
      <c r="C90" s="31" t="s">
        <v>69</v>
      </c>
      <c r="D90" s="32" t="s">
        <v>3812</v>
      </c>
      <c r="E90" s="42" t="s">
        <v>3813</v>
      </c>
      <c r="F90" s="44">
        <v>83</v>
      </c>
      <c r="G90" s="35">
        <v>69874921</v>
      </c>
      <c r="H90" s="36">
        <v>165</v>
      </c>
      <c r="I90" s="37">
        <v>159</v>
      </c>
      <c r="J90" s="38">
        <v>69874921</v>
      </c>
      <c r="K90" s="39">
        <v>182</v>
      </c>
      <c r="L90" s="40">
        <v>177</v>
      </c>
      <c r="M90" s="35">
        <v>12974090</v>
      </c>
      <c r="N90" s="36">
        <v>296</v>
      </c>
      <c r="O90" s="37">
        <v>288</v>
      </c>
      <c r="P90" s="38">
        <v>14667804</v>
      </c>
      <c r="Q90" s="39">
        <v>219</v>
      </c>
      <c r="R90" s="40">
        <v>212</v>
      </c>
      <c r="S90" s="35">
        <v>47410977</v>
      </c>
      <c r="T90" s="36">
        <v>164</v>
      </c>
      <c r="U90" s="37">
        <v>162</v>
      </c>
      <c r="V90" s="38">
        <v>3436399</v>
      </c>
      <c r="W90" s="39">
        <v>149</v>
      </c>
      <c r="X90" s="40">
        <v>149</v>
      </c>
      <c r="Y90" s="35">
        <v>17375</v>
      </c>
      <c r="Z90" s="36">
        <v>147</v>
      </c>
      <c r="AA90" s="37">
        <v>142</v>
      </c>
      <c r="AB90" s="38">
        <v>423</v>
      </c>
      <c r="AC90" s="94">
        <v>384</v>
      </c>
      <c r="AD90" s="42">
        <v>0</v>
      </c>
      <c r="AE90" s="34">
        <v>0</v>
      </c>
      <c r="AF90" s="43">
        <v>100</v>
      </c>
    </row>
    <row r="91" spans="1:32" s="3" customFormat="1" ht="18.75" customHeight="1">
      <c r="A91" s="29">
        <v>89</v>
      </c>
      <c r="B91" s="30" t="s">
        <v>3813</v>
      </c>
      <c r="C91" s="31" t="s">
        <v>1333</v>
      </c>
      <c r="D91" s="32" t="s">
        <v>3373</v>
      </c>
      <c r="E91" s="42" t="s">
        <v>3813</v>
      </c>
      <c r="F91" s="44">
        <v>84</v>
      </c>
      <c r="G91" s="35">
        <v>69828593</v>
      </c>
      <c r="H91" s="36">
        <v>155</v>
      </c>
      <c r="I91" s="37">
        <v>149</v>
      </c>
      <c r="J91" s="38">
        <v>70989327</v>
      </c>
      <c r="K91" s="39">
        <v>89</v>
      </c>
      <c r="L91" s="40">
        <v>85</v>
      </c>
      <c r="M91" s="35">
        <v>18496209</v>
      </c>
      <c r="N91" s="36">
        <v>185</v>
      </c>
      <c r="O91" s="37">
        <v>178</v>
      </c>
      <c r="P91" s="38">
        <v>25450130</v>
      </c>
      <c r="Q91" s="39">
        <v>88</v>
      </c>
      <c r="R91" s="40">
        <v>84</v>
      </c>
      <c r="S91" s="35">
        <v>81570119</v>
      </c>
      <c r="T91" s="36">
        <v>100</v>
      </c>
      <c r="U91" s="37">
        <v>99</v>
      </c>
      <c r="V91" s="38">
        <v>5315757</v>
      </c>
      <c r="W91" s="39">
        <v>290</v>
      </c>
      <c r="X91" s="40">
        <v>288</v>
      </c>
      <c r="Y91" s="35">
        <v>5000</v>
      </c>
      <c r="Z91" s="36">
        <v>227</v>
      </c>
      <c r="AA91" s="37">
        <v>219</v>
      </c>
      <c r="AB91" s="38">
        <v>295</v>
      </c>
      <c r="AC91" s="94">
        <v>321</v>
      </c>
      <c r="AD91" s="42">
        <v>0</v>
      </c>
      <c r="AE91" s="34">
        <v>100</v>
      </c>
      <c r="AF91" s="43">
        <v>0</v>
      </c>
    </row>
    <row r="92" spans="1:32" s="3" customFormat="1" ht="18.75" customHeight="1">
      <c r="A92" s="45">
        <v>90</v>
      </c>
      <c r="B92" s="67">
        <v>139</v>
      </c>
      <c r="C92" s="47" t="s">
        <v>1334</v>
      </c>
      <c r="D92" s="48" t="s">
        <v>3369</v>
      </c>
      <c r="E92" s="49" t="s">
        <v>3813</v>
      </c>
      <c r="F92" s="50">
        <v>85</v>
      </c>
      <c r="G92" s="51">
        <v>69536198</v>
      </c>
      <c r="H92" s="52">
        <v>26</v>
      </c>
      <c r="I92" s="53">
        <v>24</v>
      </c>
      <c r="J92" s="54">
        <v>97026240</v>
      </c>
      <c r="K92" s="55" t="s">
        <v>3813</v>
      </c>
      <c r="L92" s="56" t="s">
        <v>3813</v>
      </c>
      <c r="M92" s="62" t="s">
        <v>3813</v>
      </c>
      <c r="N92" s="52" t="s">
        <v>3813</v>
      </c>
      <c r="O92" s="53" t="s">
        <v>3813</v>
      </c>
      <c r="P92" s="63" t="s">
        <v>3813</v>
      </c>
      <c r="Q92" s="55" t="s">
        <v>3813</v>
      </c>
      <c r="R92" s="56" t="s">
        <v>3813</v>
      </c>
      <c r="S92" s="62" t="s">
        <v>3813</v>
      </c>
      <c r="T92" s="52" t="s">
        <v>3813</v>
      </c>
      <c r="U92" s="53" t="s">
        <v>3813</v>
      </c>
      <c r="V92" s="63" t="s">
        <v>3813</v>
      </c>
      <c r="W92" s="55">
        <v>287</v>
      </c>
      <c r="X92" s="56">
        <v>286</v>
      </c>
      <c r="Y92" s="51">
        <v>5135</v>
      </c>
      <c r="Z92" s="52" t="s">
        <v>3813</v>
      </c>
      <c r="AA92" s="53" t="s">
        <v>3813</v>
      </c>
      <c r="AB92" s="63" t="s">
        <v>3813</v>
      </c>
      <c r="AC92" s="95">
        <v>384</v>
      </c>
      <c r="AD92" s="49">
        <v>0</v>
      </c>
      <c r="AE92" s="57">
        <v>100</v>
      </c>
      <c r="AF92" s="58">
        <v>0</v>
      </c>
    </row>
    <row r="93" spans="1:32" s="3" customFormat="1" ht="18.75" customHeight="1">
      <c r="A93" s="15">
        <v>91</v>
      </c>
      <c r="B93" s="16">
        <v>84</v>
      </c>
      <c r="C93" s="17" t="s">
        <v>1335</v>
      </c>
      <c r="D93" s="18" t="s">
        <v>2748</v>
      </c>
      <c r="E93" s="19" t="s">
        <v>3813</v>
      </c>
      <c r="F93" s="20">
        <v>86</v>
      </c>
      <c r="G93" s="21">
        <v>69528316</v>
      </c>
      <c r="H93" s="22">
        <v>134</v>
      </c>
      <c r="I93" s="23">
        <v>129</v>
      </c>
      <c r="J93" s="24">
        <v>72746983</v>
      </c>
      <c r="K93" s="25">
        <v>181</v>
      </c>
      <c r="L93" s="26">
        <v>176</v>
      </c>
      <c r="M93" s="21">
        <v>12991937</v>
      </c>
      <c r="N93" s="22">
        <v>150</v>
      </c>
      <c r="O93" s="23">
        <v>143</v>
      </c>
      <c r="P93" s="24">
        <v>29386617</v>
      </c>
      <c r="Q93" s="25">
        <v>182</v>
      </c>
      <c r="R93" s="26">
        <v>175</v>
      </c>
      <c r="S93" s="21">
        <v>54049685</v>
      </c>
      <c r="T93" s="22">
        <v>212</v>
      </c>
      <c r="U93" s="23">
        <v>210</v>
      </c>
      <c r="V93" s="24">
        <v>2483588</v>
      </c>
      <c r="W93" s="25">
        <v>156</v>
      </c>
      <c r="X93" s="26">
        <v>156</v>
      </c>
      <c r="Y93" s="21">
        <v>16250</v>
      </c>
      <c r="Z93" s="22">
        <v>221</v>
      </c>
      <c r="AA93" s="23">
        <v>213</v>
      </c>
      <c r="AB93" s="24">
        <v>301</v>
      </c>
      <c r="AC93" s="93">
        <v>381</v>
      </c>
      <c r="AD93" s="19">
        <v>0</v>
      </c>
      <c r="AE93" s="27">
        <v>100</v>
      </c>
      <c r="AF93" s="28">
        <v>0</v>
      </c>
    </row>
    <row r="94" spans="1:32" s="3" customFormat="1" ht="18.75" customHeight="1">
      <c r="A94" s="159">
        <v>92</v>
      </c>
      <c r="B94" s="160" t="s">
        <v>3813</v>
      </c>
      <c r="C94" s="161" t="s">
        <v>2516</v>
      </c>
      <c r="D94" s="162" t="s">
        <v>3815</v>
      </c>
      <c r="E94" s="163" t="s">
        <v>3813</v>
      </c>
      <c r="F94" s="164">
        <v>87</v>
      </c>
      <c r="G94" s="165">
        <v>69364026</v>
      </c>
      <c r="H94" s="166">
        <v>61</v>
      </c>
      <c r="I94" s="167">
        <v>58</v>
      </c>
      <c r="J94" s="168">
        <v>83536907</v>
      </c>
      <c r="K94" s="169">
        <v>323</v>
      </c>
      <c r="L94" s="170">
        <v>316</v>
      </c>
      <c r="M94" s="165">
        <v>7858493</v>
      </c>
      <c r="N94" s="166">
        <v>445</v>
      </c>
      <c r="O94" s="167">
        <v>437</v>
      </c>
      <c r="P94" s="168">
        <v>4949234</v>
      </c>
      <c r="Q94" s="169">
        <v>434</v>
      </c>
      <c r="R94" s="170">
        <v>426</v>
      </c>
      <c r="S94" s="165">
        <v>23004884</v>
      </c>
      <c r="T94" s="166">
        <v>84</v>
      </c>
      <c r="U94" s="167">
        <v>83</v>
      </c>
      <c r="V94" s="168">
        <v>5849388</v>
      </c>
      <c r="W94" s="169">
        <v>11</v>
      </c>
      <c r="X94" s="170">
        <v>11</v>
      </c>
      <c r="Y94" s="165">
        <v>52000</v>
      </c>
      <c r="Z94" s="166">
        <v>375</v>
      </c>
      <c r="AA94" s="167">
        <v>366</v>
      </c>
      <c r="AB94" s="168">
        <v>140</v>
      </c>
      <c r="AC94" s="171">
        <v>322</v>
      </c>
      <c r="AD94" s="163">
        <v>0</v>
      </c>
      <c r="AE94" s="172">
        <v>100</v>
      </c>
      <c r="AF94" s="173">
        <v>0</v>
      </c>
    </row>
    <row r="95" spans="1:32" s="3" customFormat="1" ht="18.75" customHeight="1">
      <c r="A95" s="29">
        <v>93</v>
      </c>
      <c r="B95" s="30">
        <v>4</v>
      </c>
      <c r="C95" s="31" t="s">
        <v>1948</v>
      </c>
      <c r="D95" s="32" t="s">
        <v>3812</v>
      </c>
      <c r="E95" s="42" t="s">
        <v>3813</v>
      </c>
      <c r="F95" s="44">
        <v>88</v>
      </c>
      <c r="G95" s="35">
        <v>69248687</v>
      </c>
      <c r="H95" s="36">
        <v>168</v>
      </c>
      <c r="I95" s="37">
        <v>162</v>
      </c>
      <c r="J95" s="38">
        <v>69248687</v>
      </c>
      <c r="K95" s="39">
        <v>361</v>
      </c>
      <c r="L95" s="40">
        <v>354</v>
      </c>
      <c r="M95" s="35">
        <v>6295345</v>
      </c>
      <c r="N95" s="36">
        <v>306</v>
      </c>
      <c r="O95" s="37">
        <v>298</v>
      </c>
      <c r="P95" s="38">
        <v>13679211</v>
      </c>
      <c r="Q95" s="39">
        <v>474</v>
      </c>
      <c r="R95" s="40">
        <v>465</v>
      </c>
      <c r="S95" s="35">
        <v>16655045</v>
      </c>
      <c r="T95" s="36">
        <v>229</v>
      </c>
      <c r="U95" s="37">
        <v>227</v>
      </c>
      <c r="V95" s="38">
        <v>2162025</v>
      </c>
      <c r="W95" s="39">
        <v>412</v>
      </c>
      <c r="X95" s="40">
        <v>410</v>
      </c>
      <c r="Y95" s="35">
        <v>69</v>
      </c>
      <c r="Z95" s="36">
        <v>436</v>
      </c>
      <c r="AA95" s="37">
        <v>427</v>
      </c>
      <c r="AB95" s="38">
        <v>90</v>
      </c>
      <c r="AC95" s="94">
        <v>354</v>
      </c>
      <c r="AD95" s="42">
        <v>0</v>
      </c>
      <c r="AE95" s="34">
        <v>100</v>
      </c>
      <c r="AF95" s="43">
        <v>0</v>
      </c>
    </row>
    <row r="96" spans="1:32" s="3" customFormat="1" ht="18.75" customHeight="1">
      <c r="A96" s="29">
        <v>94</v>
      </c>
      <c r="B96" s="30">
        <v>67</v>
      </c>
      <c r="C96" s="31" t="s">
        <v>2517</v>
      </c>
      <c r="D96" s="32" t="s">
        <v>2748</v>
      </c>
      <c r="E96" s="42" t="s">
        <v>3813</v>
      </c>
      <c r="F96" s="44">
        <v>89</v>
      </c>
      <c r="G96" s="35">
        <v>69208476</v>
      </c>
      <c r="H96" s="36">
        <v>167</v>
      </c>
      <c r="I96" s="37">
        <v>161</v>
      </c>
      <c r="J96" s="38">
        <v>69305912</v>
      </c>
      <c r="K96" s="39">
        <v>250</v>
      </c>
      <c r="L96" s="40">
        <v>244</v>
      </c>
      <c r="M96" s="35">
        <v>10721377</v>
      </c>
      <c r="N96" s="36">
        <v>214</v>
      </c>
      <c r="O96" s="37">
        <v>207</v>
      </c>
      <c r="P96" s="38">
        <v>21649781</v>
      </c>
      <c r="Q96" s="39">
        <v>412</v>
      </c>
      <c r="R96" s="40">
        <v>404</v>
      </c>
      <c r="S96" s="35">
        <v>24494718</v>
      </c>
      <c r="T96" s="36">
        <v>76</v>
      </c>
      <c r="U96" s="37">
        <v>75</v>
      </c>
      <c r="V96" s="38">
        <v>6186476</v>
      </c>
      <c r="W96" s="39">
        <v>364</v>
      </c>
      <c r="X96" s="40">
        <v>362</v>
      </c>
      <c r="Y96" s="35">
        <v>1461</v>
      </c>
      <c r="Z96" s="36">
        <v>320</v>
      </c>
      <c r="AA96" s="37">
        <v>311</v>
      </c>
      <c r="AB96" s="38">
        <v>195</v>
      </c>
      <c r="AC96" s="94">
        <v>311</v>
      </c>
      <c r="AD96" s="42">
        <v>0</v>
      </c>
      <c r="AE96" s="34">
        <v>100</v>
      </c>
      <c r="AF96" s="43">
        <v>0</v>
      </c>
    </row>
    <row r="97" spans="1:32" s="3" customFormat="1" ht="18.75" customHeight="1">
      <c r="A97" s="45">
        <v>95</v>
      </c>
      <c r="B97" s="46" t="s">
        <v>3813</v>
      </c>
      <c r="C97" s="47" t="s">
        <v>74</v>
      </c>
      <c r="D97" s="48" t="s">
        <v>2081</v>
      </c>
      <c r="E97" s="49" t="s">
        <v>3813</v>
      </c>
      <c r="F97" s="50">
        <v>90</v>
      </c>
      <c r="G97" s="51">
        <v>68983470</v>
      </c>
      <c r="H97" s="52">
        <v>170</v>
      </c>
      <c r="I97" s="53">
        <v>164</v>
      </c>
      <c r="J97" s="54">
        <v>68983470</v>
      </c>
      <c r="K97" s="55">
        <v>438</v>
      </c>
      <c r="L97" s="56">
        <v>431</v>
      </c>
      <c r="M97" s="51">
        <v>3431046</v>
      </c>
      <c r="N97" s="52">
        <v>310</v>
      </c>
      <c r="O97" s="53">
        <v>302</v>
      </c>
      <c r="P97" s="54">
        <v>13601359</v>
      </c>
      <c r="Q97" s="55">
        <v>402</v>
      </c>
      <c r="R97" s="56">
        <v>394</v>
      </c>
      <c r="S97" s="51">
        <v>25706320</v>
      </c>
      <c r="T97" s="52">
        <v>395</v>
      </c>
      <c r="U97" s="53">
        <v>393</v>
      </c>
      <c r="V97" s="54">
        <v>181288</v>
      </c>
      <c r="W97" s="55">
        <v>187</v>
      </c>
      <c r="X97" s="56">
        <v>187</v>
      </c>
      <c r="Y97" s="51">
        <v>12779</v>
      </c>
      <c r="Z97" s="52">
        <v>347</v>
      </c>
      <c r="AA97" s="53">
        <v>338</v>
      </c>
      <c r="AB97" s="54">
        <v>165</v>
      </c>
      <c r="AC97" s="95">
        <v>312</v>
      </c>
      <c r="AD97" s="49">
        <v>0</v>
      </c>
      <c r="AE97" s="57">
        <v>100</v>
      </c>
      <c r="AF97" s="58">
        <v>0</v>
      </c>
    </row>
    <row r="98" spans="1:32" s="3" customFormat="1" ht="18.75" customHeight="1">
      <c r="A98" s="174">
        <v>96</v>
      </c>
      <c r="B98" s="175">
        <v>93</v>
      </c>
      <c r="C98" s="176" t="s">
        <v>2518</v>
      </c>
      <c r="D98" s="177" t="s">
        <v>3815</v>
      </c>
      <c r="E98" s="178" t="s">
        <v>3813</v>
      </c>
      <c r="F98" s="179">
        <v>91</v>
      </c>
      <c r="G98" s="180">
        <v>68897269</v>
      </c>
      <c r="H98" s="181">
        <v>92</v>
      </c>
      <c r="I98" s="182">
        <v>88</v>
      </c>
      <c r="J98" s="183">
        <v>78956058</v>
      </c>
      <c r="K98" s="184">
        <v>77</v>
      </c>
      <c r="L98" s="185">
        <v>73</v>
      </c>
      <c r="M98" s="180">
        <v>20190613</v>
      </c>
      <c r="N98" s="181">
        <v>142</v>
      </c>
      <c r="O98" s="182">
        <v>135</v>
      </c>
      <c r="P98" s="183">
        <v>30652876</v>
      </c>
      <c r="Q98" s="184">
        <v>141</v>
      </c>
      <c r="R98" s="185">
        <v>135</v>
      </c>
      <c r="S98" s="180">
        <v>64642833</v>
      </c>
      <c r="T98" s="181">
        <v>80</v>
      </c>
      <c r="U98" s="182">
        <v>79</v>
      </c>
      <c r="V98" s="183">
        <v>6030288</v>
      </c>
      <c r="W98" s="184">
        <v>151</v>
      </c>
      <c r="X98" s="185">
        <v>151</v>
      </c>
      <c r="Y98" s="180">
        <v>17119</v>
      </c>
      <c r="Z98" s="181">
        <v>79</v>
      </c>
      <c r="AA98" s="182">
        <v>74</v>
      </c>
      <c r="AB98" s="183">
        <v>625</v>
      </c>
      <c r="AC98" s="186">
        <v>381</v>
      </c>
      <c r="AD98" s="178">
        <v>0</v>
      </c>
      <c r="AE98" s="187">
        <v>100</v>
      </c>
      <c r="AF98" s="188">
        <v>0</v>
      </c>
    </row>
    <row r="99" spans="1:32" s="3" customFormat="1" ht="18.75" customHeight="1">
      <c r="A99" s="29">
        <v>97</v>
      </c>
      <c r="B99" s="30">
        <v>9</v>
      </c>
      <c r="C99" s="31" t="s">
        <v>2519</v>
      </c>
      <c r="D99" s="32" t="s">
        <v>3373</v>
      </c>
      <c r="E99" s="42" t="s">
        <v>3813</v>
      </c>
      <c r="F99" s="44">
        <v>92</v>
      </c>
      <c r="G99" s="35">
        <v>68895757</v>
      </c>
      <c r="H99" s="36">
        <v>76</v>
      </c>
      <c r="I99" s="37">
        <v>72</v>
      </c>
      <c r="J99" s="38">
        <v>82230638</v>
      </c>
      <c r="K99" s="39" t="s">
        <v>3813</v>
      </c>
      <c r="L99" s="40" t="s">
        <v>3813</v>
      </c>
      <c r="M99" s="41" t="s">
        <v>3813</v>
      </c>
      <c r="N99" s="36" t="s">
        <v>3813</v>
      </c>
      <c r="O99" s="37" t="s">
        <v>3813</v>
      </c>
      <c r="P99" s="59" t="s">
        <v>3813</v>
      </c>
      <c r="Q99" s="39" t="s">
        <v>3813</v>
      </c>
      <c r="R99" s="40" t="s">
        <v>3813</v>
      </c>
      <c r="S99" s="41" t="s">
        <v>3813</v>
      </c>
      <c r="T99" s="36" t="s">
        <v>3813</v>
      </c>
      <c r="U99" s="37" t="s">
        <v>3813</v>
      </c>
      <c r="V99" s="59" t="s">
        <v>3813</v>
      </c>
      <c r="W99" s="39">
        <v>36</v>
      </c>
      <c r="X99" s="40">
        <v>36</v>
      </c>
      <c r="Y99" s="35">
        <v>35597</v>
      </c>
      <c r="Z99" s="36" t="s">
        <v>3813</v>
      </c>
      <c r="AA99" s="37" t="s">
        <v>3813</v>
      </c>
      <c r="AB99" s="59" t="s">
        <v>3813</v>
      </c>
      <c r="AC99" s="94">
        <v>311</v>
      </c>
      <c r="AD99" s="42">
        <v>0</v>
      </c>
      <c r="AE99" s="34">
        <v>100</v>
      </c>
      <c r="AF99" s="43">
        <v>0</v>
      </c>
    </row>
    <row r="100" spans="1:32" s="3" customFormat="1" ht="18.75" customHeight="1">
      <c r="A100" s="159">
        <v>98</v>
      </c>
      <c r="B100" s="160" t="s">
        <v>3813</v>
      </c>
      <c r="C100" s="195" t="s">
        <v>3813</v>
      </c>
      <c r="D100" s="162" t="s">
        <v>3815</v>
      </c>
      <c r="E100" s="193" t="s">
        <v>3813</v>
      </c>
      <c r="F100" s="172">
        <v>93</v>
      </c>
      <c r="G100" s="189" t="s">
        <v>3813</v>
      </c>
      <c r="H100" s="166">
        <v>158</v>
      </c>
      <c r="I100" s="167">
        <v>152</v>
      </c>
      <c r="J100" s="196" t="s">
        <v>3813</v>
      </c>
      <c r="K100" s="169">
        <v>67</v>
      </c>
      <c r="L100" s="170">
        <v>63</v>
      </c>
      <c r="M100" s="189" t="s">
        <v>3813</v>
      </c>
      <c r="N100" s="166">
        <v>67</v>
      </c>
      <c r="O100" s="167">
        <v>61</v>
      </c>
      <c r="P100" s="196" t="s">
        <v>3813</v>
      </c>
      <c r="Q100" s="169">
        <v>161</v>
      </c>
      <c r="R100" s="170">
        <v>155</v>
      </c>
      <c r="S100" s="189" t="s">
        <v>3813</v>
      </c>
      <c r="T100" s="166">
        <v>58</v>
      </c>
      <c r="U100" s="167">
        <v>57</v>
      </c>
      <c r="V100" s="196" t="s">
        <v>3813</v>
      </c>
      <c r="W100" s="169">
        <v>64</v>
      </c>
      <c r="X100" s="170">
        <v>64</v>
      </c>
      <c r="Y100" s="189" t="s">
        <v>3813</v>
      </c>
      <c r="Z100" s="166">
        <v>45</v>
      </c>
      <c r="AA100" s="167">
        <v>40</v>
      </c>
      <c r="AB100" s="196" t="s">
        <v>3813</v>
      </c>
      <c r="AC100" s="171">
        <v>321</v>
      </c>
      <c r="AD100" s="163">
        <v>0</v>
      </c>
      <c r="AE100" s="172">
        <v>100</v>
      </c>
      <c r="AF100" s="173">
        <v>0</v>
      </c>
    </row>
    <row r="101" spans="1:32" s="3" customFormat="1" ht="18.75" customHeight="1">
      <c r="A101" s="29">
        <v>99</v>
      </c>
      <c r="B101" s="64">
        <v>57</v>
      </c>
      <c r="C101" s="31" t="s">
        <v>2520</v>
      </c>
      <c r="D101" s="32" t="s">
        <v>2748</v>
      </c>
      <c r="E101" s="42" t="s">
        <v>3813</v>
      </c>
      <c r="F101" s="44">
        <v>94</v>
      </c>
      <c r="G101" s="35">
        <v>68587045</v>
      </c>
      <c r="H101" s="36">
        <v>125</v>
      </c>
      <c r="I101" s="37">
        <v>120</v>
      </c>
      <c r="J101" s="38">
        <v>73922579</v>
      </c>
      <c r="K101" s="39">
        <v>126</v>
      </c>
      <c r="L101" s="40">
        <v>122</v>
      </c>
      <c r="M101" s="35">
        <v>15366490</v>
      </c>
      <c r="N101" s="36">
        <v>274</v>
      </c>
      <c r="O101" s="37">
        <v>266</v>
      </c>
      <c r="P101" s="38">
        <v>16699032</v>
      </c>
      <c r="Q101" s="39">
        <v>243</v>
      </c>
      <c r="R101" s="40">
        <v>236</v>
      </c>
      <c r="S101" s="35">
        <v>44341342</v>
      </c>
      <c r="T101" s="36">
        <v>127</v>
      </c>
      <c r="U101" s="37">
        <v>126</v>
      </c>
      <c r="V101" s="38">
        <v>4315266</v>
      </c>
      <c r="W101" s="39">
        <v>191</v>
      </c>
      <c r="X101" s="40">
        <v>191</v>
      </c>
      <c r="Y101" s="35">
        <v>12458</v>
      </c>
      <c r="Z101" s="36">
        <v>406</v>
      </c>
      <c r="AA101" s="37">
        <v>397</v>
      </c>
      <c r="AB101" s="38">
        <v>117</v>
      </c>
      <c r="AC101" s="94">
        <v>342</v>
      </c>
      <c r="AD101" s="42">
        <v>0</v>
      </c>
      <c r="AE101" s="34">
        <v>0.04</v>
      </c>
      <c r="AF101" s="43">
        <v>99.96</v>
      </c>
    </row>
    <row r="102" spans="1:32" s="3" customFormat="1" ht="18.75" customHeight="1">
      <c r="A102" s="45">
        <v>100</v>
      </c>
      <c r="B102" s="46">
        <v>34</v>
      </c>
      <c r="C102" s="47" t="s">
        <v>1698</v>
      </c>
      <c r="D102" s="48" t="s">
        <v>1734</v>
      </c>
      <c r="E102" s="49" t="s">
        <v>3813</v>
      </c>
      <c r="F102" s="50">
        <v>95</v>
      </c>
      <c r="G102" s="51">
        <v>68586818</v>
      </c>
      <c r="H102" s="52">
        <v>115</v>
      </c>
      <c r="I102" s="53">
        <v>110</v>
      </c>
      <c r="J102" s="54">
        <v>75144410</v>
      </c>
      <c r="K102" s="55">
        <v>20</v>
      </c>
      <c r="L102" s="56">
        <v>16</v>
      </c>
      <c r="M102" s="51">
        <v>29052851</v>
      </c>
      <c r="N102" s="52">
        <v>74</v>
      </c>
      <c r="O102" s="53">
        <v>68</v>
      </c>
      <c r="P102" s="54">
        <v>43141176</v>
      </c>
      <c r="Q102" s="55">
        <v>99</v>
      </c>
      <c r="R102" s="56">
        <v>95</v>
      </c>
      <c r="S102" s="51">
        <v>76984483</v>
      </c>
      <c r="T102" s="52">
        <v>29</v>
      </c>
      <c r="U102" s="53">
        <v>28</v>
      </c>
      <c r="V102" s="54">
        <v>11612586</v>
      </c>
      <c r="W102" s="55">
        <v>421</v>
      </c>
      <c r="X102" s="56">
        <v>419</v>
      </c>
      <c r="Y102" s="51">
        <v>19</v>
      </c>
      <c r="Z102" s="52">
        <v>97</v>
      </c>
      <c r="AA102" s="53">
        <v>92</v>
      </c>
      <c r="AB102" s="54">
        <v>541</v>
      </c>
      <c r="AC102" s="95">
        <v>352</v>
      </c>
      <c r="AD102" s="49">
        <v>0</v>
      </c>
      <c r="AE102" s="57">
        <v>100</v>
      </c>
      <c r="AF102" s="58">
        <v>0</v>
      </c>
    </row>
    <row r="103" spans="1:32" s="3" customFormat="1" ht="18.75" customHeight="1">
      <c r="A103" s="15">
        <v>101</v>
      </c>
      <c r="B103" s="16">
        <v>28</v>
      </c>
      <c r="C103" s="17" t="s">
        <v>54</v>
      </c>
      <c r="D103" s="18" t="s">
        <v>3369</v>
      </c>
      <c r="E103" s="19" t="s">
        <v>3813</v>
      </c>
      <c r="F103" s="20">
        <v>96</v>
      </c>
      <c r="G103" s="21">
        <v>68523665</v>
      </c>
      <c r="H103" s="22">
        <v>69</v>
      </c>
      <c r="I103" s="23">
        <v>65</v>
      </c>
      <c r="J103" s="24">
        <v>82751888</v>
      </c>
      <c r="K103" s="25">
        <v>482</v>
      </c>
      <c r="L103" s="26">
        <v>475</v>
      </c>
      <c r="M103" s="21">
        <v>-850408</v>
      </c>
      <c r="N103" s="22">
        <v>25</v>
      </c>
      <c r="O103" s="23">
        <v>22</v>
      </c>
      <c r="P103" s="24">
        <v>74593117</v>
      </c>
      <c r="Q103" s="25">
        <v>38</v>
      </c>
      <c r="R103" s="26">
        <v>35</v>
      </c>
      <c r="S103" s="21">
        <v>116127490</v>
      </c>
      <c r="T103" s="22">
        <v>476</v>
      </c>
      <c r="U103" s="23">
        <v>470</v>
      </c>
      <c r="V103" s="24">
        <v>-7850448</v>
      </c>
      <c r="W103" s="25" t="s">
        <v>3813</v>
      </c>
      <c r="X103" s="26" t="s">
        <v>3813</v>
      </c>
      <c r="Y103" s="61" t="s">
        <v>3813</v>
      </c>
      <c r="Z103" s="22">
        <v>486</v>
      </c>
      <c r="AA103" s="23">
        <v>477</v>
      </c>
      <c r="AB103" s="24">
        <v>40</v>
      </c>
      <c r="AC103" s="93">
        <v>400</v>
      </c>
      <c r="AD103" s="19">
        <v>0</v>
      </c>
      <c r="AE103" s="27">
        <v>100</v>
      </c>
      <c r="AF103" s="28">
        <v>0</v>
      </c>
    </row>
    <row r="104" spans="1:32" s="3" customFormat="1" ht="18.75" customHeight="1">
      <c r="A104" s="29">
        <v>102</v>
      </c>
      <c r="B104" s="30">
        <v>187</v>
      </c>
      <c r="C104" s="31" t="s">
        <v>70</v>
      </c>
      <c r="D104" s="32" t="s">
        <v>3376</v>
      </c>
      <c r="E104" s="42" t="s">
        <v>3813</v>
      </c>
      <c r="F104" s="44">
        <v>97</v>
      </c>
      <c r="G104" s="35">
        <v>68367915</v>
      </c>
      <c r="H104" s="36">
        <v>16</v>
      </c>
      <c r="I104" s="37">
        <v>14</v>
      </c>
      <c r="J104" s="38">
        <v>116374965</v>
      </c>
      <c r="K104" s="39">
        <v>179</v>
      </c>
      <c r="L104" s="40">
        <v>174</v>
      </c>
      <c r="M104" s="35">
        <v>13012684</v>
      </c>
      <c r="N104" s="36">
        <v>120</v>
      </c>
      <c r="O104" s="37">
        <v>114</v>
      </c>
      <c r="P104" s="38">
        <v>32931016</v>
      </c>
      <c r="Q104" s="39">
        <v>59</v>
      </c>
      <c r="R104" s="40">
        <v>55</v>
      </c>
      <c r="S104" s="35">
        <v>98047432</v>
      </c>
      <c r="T104" s="36">
        <v>461</v>
      </c>
      <c r="U104" s="37">
        <v>457</v>
      </c>
      <c r="V104" s="38">
        <v>-3993902</v>
      </c>
      <c r="W104" s="39">
        <v>399</v>
      </c>
      <c r="X104" s="40">
        <v>397</v>
      </c>
      <c r="Y104" s="35">
        <v>197</v>
      </c>
      <c r="Z104" s="36">
        <v>289</v>
      </c>
      <c r="AA104" s="37">
        <v>280</v>
      </c>
      <c r="AB104" s="38">
        <v>226</v>
      </c>
      <c r="AC104" s="94">
        <v>321</v>
      </c>
      <c r="AD104" s="42">
        <v>0</v>
      </c>
      <c r="AE104" s="34">
        <v>100</v>
      </c>
      <c r="AF104" s="43">
        <v>0</v>
      </c>
    </row>
    <row r="105" spans="1:32" s="3" customFormat="1" ht="18.75" customHeight="1">
      <c r="A105" s="159">
        <v>103</v>
      </c>
      <c r="B105" s="195">
        <v>77</v>
      </c>
      <c r="C105" s="161" t="s">
        <v>2521</v>
      </c>
      <c r="D105" s="162" t="s">
        <v>3815</v>
      </c>
      <c r="E105" s="163" t="s">
        <v>3813</v>
      </c>
      <c r="F105" s="164">
        <v>98</v>
      </c>
      <c r="G105" s="165">
        <v>68322336</v>
      </c>
      <c r="H105" s="166">
        <v>98</v>
      </c>
      <c r="I105" s="167">
        <v>93</v>
      </c>
      <c r="J105" s="168">
        <v>78346931</v>
      </c>
      <c r="K105" s="169">
        <v>52</v>
      </c>
      <c r="L105" s="170">
        <v>48</v>
      </c>
      <c r="M105" s="165">
        <v>23273007</v>
      </c>
      <c r="N105" s="166">
        <v>88</v>
      </c>
      <c r="O105" s="167">
        <v>82</v>
      </c>
      <c r="P105" s="168">
        <v>40642929</v>
      </c>
      <c r="Q105" s="169">
        <v>132</v>
      </c>
      <c r="R105" s="170">
        <v>126</v>
      </c>
      <c r="S105" s="165">
        <v>65991684</v>
      </c>
      <c r="T105" s="166">
        <v>47</v>
      </c>
      <c r="U105" s="167">
        <v>46</v>
      </c>
      <c r="V105" s="168">
        <v>8746117</v>
      </c>
      <c r="W105" s="169">
        <v>211</v>
      </c>
      <c r="X105" s="170">
        <v>211</v>
      </c>
      <c r="Y105" s="165">
        <v>10000</v>
      </c>
      <c r="Z105" s="166">
        <v>203</v>
      </c>
      <c r="AA105" s="167">
        <v>195</v>
      </c>
      <c r="AB105" s="168">
        <v>332</v>
      </c>
      <c r="AC105" s="171">
        <v>383</v>
      </c>
      <c r="AD105" s="163">
        <v>0</v>
      </c>
      <c r="AE105" s="172">
        <v>79.209999999999994</v>
      </c>
      <c r="AF105" s="173">
        <v>20.79</v>
      </c>
    </row>
    <row r="106" spans="1:32" s="3" customFormat="1" ht="18.75" customHeight="1">
      <c r="A106" s="159">
        <v>104</v>
      </c>
      <c r="B106" s="160">
        <v>29</v>
      </c>
      <c r="C106" s="161" t="s">
        <v>1700</v>
      </c>
      <c r="D106" s="162" t="s">
        <v>3815</v>
      </c>
      <c r="E106" s="163" t="s">
        <v>3813</v>
      </c>
      <c r="F106" s="164">
        <v>99</v>
      </c>
      <c r="G106" s="165">
        <v>68303393</v>
      </c>
      <c r="H106" s="166">
        <v>169</v>
      </c>
      <c r="I106" s="167">
        <v>163</v>
      </c>
      <c r="J106" s="168">
        <v>69210595</v>
      </c>
      <c r="K106" s="169">
        <v>73</v>
      </c>
      <c r="L106" s="170">
        <v>69</v>
      </c>
      <c r="M106" s="165">
        <v>20834843</v>
      </c>
      <c r="N106" s="166">
        <v>20</v>
      </c>
      <c r="O106" s="167">
        <v>17</v>
      </c>
      <c r="P106" s="168">
        <v>79939274</v>
      </c>
      <c r="Q106" s="169">
        <v>60</v>
      </c>
      <c r="R106" s="170">
        <v>56</v>
      </c>
      <c r="S106" s="165">
        <v>97921025</v>
      </c>
      <c r="T106" s="166">
        <v>52</v>
      </c>
      <c r="U106" s="167">
        <v>51</v>
      </c>
      <c r="V106" s="168">
        <v>8303939</v>
      </c>
      <c r="W106" s="169">
        <v>363</v>
      </c>
      <c r="X106" s="170">
        <v>361</v>
      </c>
      <c r="Y106" s="165">
        <v>1483</v>
      </c>
      <c r="Z106" s="166">
        <v>258</v>
      </c>
      <c r="AA106" s="167">
        <v>249</v>
      </c>
      <c r="AB106" s="168">
        <v>261</v>
      </c>
      <c r="AC106" s="171">
        <v>352</v>
      </c>
      <c r="AD106" s="163">
        <v>0</v>
      </c>
      <c r="AE106" s="172">
        <v>100</v>
      </c>
      <c r="AF106" s="173">
        <v>0</v>
      </c>
    </row>
    <row r="107" spans="1:32" s="3" customFormat="1" ht="18.75" customHeight="1">
      <c r="A107" s="142">
        <v>105</v>
      </c>
      <c r="B107" s="143">
        <v>108</v>
      </c>
      <c r="C107" s="144" t="s">
        <v>2131</v>
      </c>
      <c r="D107" s="145" t="s">
        <v>3815</v>
      </c>
      <c r="E107" s="146" t="s">
        <v>3813</v>
      </c>
      <c r="F107" s="147">
        <v>100</v>
      </c>
      <c r="G107" s="148">
        <v>68091923</v>
      </c>
      <c r="H107" s="149">
        <v>152</v>
      </c>
      <c r="I107" s="150">
        <v>146</v>
      </c>
      <c r="J107" s="151">
        <v>71352481</v>
      </c>
      <c r="K107" s="152">
        <v>47</v>
      </c>
      <c r="L107" s="153">
        <v>43</v>
      </c>
      <c r="M107" s="148">
        <v>24011245</v>
      </c>
      <c r="N107" s="149">
        <v>21</v>
      </c>
      <c r="O107" s="150">
        <v>18</v>
      </c>
      <c r="P107" s="151">
        <v>78910995</v>
      </c>
      <c r="Q107" s="152">
        <v>34</v>
      </c>
      <c r="R107" s="153">
        <v>31</v>
      </c>
      <c r="S107" s="148">
        <v>120339833</v>
      </c>
      <c r="T107" s="149">
        <v>436</v>
      </c>
      <c r="U107" s="150">
        <v>433</v>
      </c>
      <c r="V107" s="151">
        <v>-1333017</v>
      </c>
      <c r="W107" s="152">
        <v>386</v>
      </c>
      <c r="X107" s="153">
        <v>384</v>
      </c>
      <c r="Y107" s="148">
        <v>654</v>
      </c>
      <c r="Z107" s="149">
        <v>121</v>
      </c>
      <c r="AA107" s="150">
        <v>116</v>
      </c>
      <c r="AB107" s="151">
        <v>474</v>
      </c>
      <c r="AC107" s="156">
        <v>342</v>
      </c>
      <c r="AD107" s="146">
        <v>0</v>
      </c>
      <c r="AE107" s="157">
        <v>100</v>
      </c>
      <c r="AF107" s="158">
        <v>0</v>
      </c>
    </row>
    <row r="108" spans="1:32" s="3" customFormat="1" ht="18.75" customHeight="1">
      <c r="A108" s="174">
        <v>106</v>
      </c>
      <c r="B108" s="175" t="s">
        <v>3813</v>
      </c>
      <c r="C108" s="176" t="s">
        <v>1955</v>
      </c>
      <c r="D108" s="177" t="s">
        <v>3815</v>
      </c>
      <c r="E108" s="178" t="s">
        <v>3813</v>
      </c>
      <c r="F108" s="179">
        <v>101</v>
      </c>
      <c r="G108" s="180">
        <v>67779727</v>
      </c>
      <c r="H108" s="181">
        <v>136</v>
      </c>
      <c r="I108" s="182">
        <v>131</v>
      </c>
      <c r="J108" s="183">
        <v>72665721</v>
      </c>
      <c r="K108" s="184">
        <v>144</v>
      </c>
      <c r="L108" s="185">
        <v>140</v>
      </c>
      <c r="M108" s="180">
        <v>14480563</v>
      </c>
      <c r="N108" s="181">
        <v>19</v>
      </c>
      <c r="O108" s="182">
        <v>16</v>
      </c>
      <c r="P108" s="183">
        <v>85071452</v>
      </c>
      <c r="Q108" s="184">
        <v>31</v>
      </c>
      <c r="R108" s="185">
        <v>28</v>
      </c>
      <c r="S108" s="180">
        <v>122212761</v>
      </c>
      <c r="T108" s="181">
        <v>68</v>
      </c>
      <c r="U108" s="182">
        <v>67</v>
      </c>
      <c r="V108" s="183">
        <v>6561244</v>
      </c>
      <c r="W108" s="184">
        <v>172</v>
      </c>
      <c r="X108" s="185">
        <v>172</v>
      </c>
      <c r="Y108" s="180">
        <v>14554</v>
      </c>
      <c r="Z108" s="181">
        <v>82</v>
      </c>
      <c r="AA108" s="182">
        <v>77</v>
      </c>
      <c r="AB108" s="183">
        <v>619</v>
      </c>
      <c r="AC108" s="186">
        <v>321</v>
      </c>
      <c r="AD108" s="178">
        <v>0</v>
      </c>
      <c r="AE108" s="187">
        <v>100</v>
      </c>
      <c r="AF108" s="188">
        <v>0</v>
      </c>
    </row>
    <row r="109" spans="1:32" s="3" customFormat="1" ht="18.75" customHeight="1">
      <c r="A109" s="29">
        <v>107</v>
      </c>
      <c r="B109" s="30">
        <v>157</v>
      </c>
      <c r="C109" s="31" t="s">
        <v>2522</v>
      </c>
      <c r="D109" s="32" t="s">
        <v>3812</v>
      </c>
      <c r="E109" s="42" t="s">
        <v>3813</v>
      </c>
      <c r="F109" s="44">
        <v>102</v>
      </c>
      <c r="G109" s="35">
        <v>67742880</v>
      </c>
      <c r="H109" s="36">
        <v>149</v>
      </c>
      <c r="I109" s="37">
        <v>143</v>
      </c>
      <c r="J109" s="38">
        <v>71671862</v>
      </c>
      <c r="K109" s="39" t="s">
        <v>3813</v>
      </c>
      <c r="L109" s="40" t="s">
        <v>3813</v>
      </c>
      <c r="M109" s="41" t="s">
        <v>3813</v>
      </c>
      <c r="N109" s="36" t="s">
        <v>3813</v>
      </c>
      <c r="O109" s="37" t="s">
        <v>3813</v>
      </c>
      <c r="P109" s="59" t="s">
        <v>3813</v>
      </c>
      <c r="Q109" s="39" t="s">
        <v>3813</v>
      </c>
      <c r="R109" s="40" t="s">
        <v>3813</v>
      </c>
      <c r="S109" s="41" t="s">
        <v>3813</v>
      </c>
      <c r="T109" s="36" t="s">
        <v>3813</v>
      </c>
      <c r="U109" s="37" t="s">
        <v>3813</v>
      </c>
      <c r="V109" s="59" t="s">
        <v>3813</v>
      </c>
      <c r="W109" s="39">
        <v>132</v>
      </c>
      <c r="X109" s="40">
        <v>132</v>
      </c>
      <c r="Y109" s="35">
        <v>19709</v>
      </c>
      <c r="Z109" s="36">
        <v>210</v>
      </c>
      <c r="AA109" s="37">
        <v>202</v>
      </c>
      <c r="AB109" s="38">
        <v>320</v>
      </c>
      <c r="AC109" s="94">
        <v>356</v>
      </c>
      <c r="AD109" s="42">
        <v>0</v>
      </c>
      <c r="AE109" s="34">
        <v>100</v>
      </c>
      <c r="AF109" s="43">
        <v>0</v>
      </c>
    </row>
    <row r="110" spans="1:32" s="3" customFormat="1" ht="18.75" customHeight="1">
      <c r="A110" s="29">
        <v>108</v>
      </c>
      <c r="B110" s="30">
        <v>56</v>
      </c>
      <c r="C110" s="31" t="s">
        <v>2523</v>
      </c>
      <c r="D110" s="32" t="s">
        <v>2748</v>
      </c>
      <c r="E110" s="42" t="s">
        <v>3813</v>
      </c>
      <c r="F110" s="44">
        <v>103</v>
      </c>
      <c r="G110" s="35">
        <v>67701867</v>
      </c>
      <c r="H110" s="36">
        <v>141</v>
      </c>
      <c r="I110" s="37">
        <v>136</v>
      </c>
      <c r="J110" s="38">
        <v>72255968</v>
      </c>
      <c r="K110" s="39">
        <v>98</v>
      </c>
      <c r="L110" s="40">
        <v>94</v>
      </c>
      <c r="M110" s="35">
        <v>17720874</v>
      </c>
      <c r="N110" s="36">
        <v>294</v>
      </c>
      <c r="O110" s="37">
        <v>286</v>
      </c>
      <c r="P110" s="38">
        <v>14735730</v>
      </c>
      <c r="Q110" s="39">
        <v>333</v>
      </c>
      <c r="R110" s="40">
        <v>326</v>
      </c>
      <c r="S110" s="35">
        <v>33429586</v>
      </c>
      <c r="T110" s="36">
        <v>141</v>
      </c>
      <c r="U110" s="37">
        <v>140</v>
      </c>
      <c r="V110" s="38">
        <v>3848903</v>
      </c>
      <c r="W110" s="39">
        <v>86</v>
      </c>
      <c r="X110" s="40">
        <v>86</v>
      </c>
      <c r="Y110" s="35">
        <v>26838</v>
      </c>
      <c r="Z110" s="36">
        <v>245</v>
      </c>
      <c r="AA110" s="37">
        <v>236</v>
      </c>
      <c r="AB110" s="38">
        <v>277</v>
      </c>
      <c r="AC110" s="94">
        <v>384</v>
      </c>
      <c r="AD110" s="42">
        <v>0</v>
      </c>
      <c r="AE110" s="34">
        <v>51</v>
      </c>
      <c r="AF110" s="43">
        <v>49</v>
      </c>
    </row>
    <row r="111" spans="1:32" s="3" customFormat="1" ht="18.75" customHeight="1">
      <c r="A111" s="29">
        <v>109</v>
      </c>
      <c r="B111" s="30">
        <v>137</v>
      </c>
      <c r="C111" s="31" t="s">
        <v>2524</v>
      </c>
      <c r="D111" s="32" t="s">
        <v>3816</v>
      </c>
      <c r="E111" s="42" t="s">
        <v>3813</v>
      </c>
      <c r="F111" s="44">
        <v>104</v>
      </c>
      <c r="G111" s="35">
        <v>67668011</v>
      </c>
      <c r="H111" s="36">
        <v>162</v>
      </c>
      <c r="I111" s="37">
        <v>156</v>
      </c>
      <c r="J111" s="38">
        <v>70504664</v>
      </c>
      <c r="K111" s="39">
        <v>165</v>
      </c>
      <c r="L111" s="40">
        <v>161</v>
      </c>
      <c r="M111" s="35">
        <v>13495460</v>
      </c>
      <c r="N111" s="36">
        <v>213</v>
      </c>
      <c r="O111" s="37">
        <v>206</v>
      </c>
      <c r="P111" s="38">
        <v>21695869</v>
      </c>
      <c r="Q111" s="39">
        <v>137</v>
      </c>
      <c r="R111" s="40">
        <v>131</v>
      </c>
      <c r="S111" s="35">
        <v>65261162</v>
      </c>
      <c r="T111" s="36">
        <v>209</v>
      </c>
      <c r="U111" s="37">
        <v>207</v>
      </c>
      <c r="V111" s="38">
        <v>2510402</v>
      </c>
      <c r="W111" s="39">
        <v>345</v>
      </c>
      <c r="X111" s="40">
        <v>343</v>
      </c>
      <c r="Y111" s="35">
        <v>2165</v>
      </c>
      <c r="Z111" s="36">
        <v>259</v>
      </c>
      <c r="AA111" s="37">
        <v>250</v>
      </c>
      <c r="AB111" s="38">
        <v>260</v>
      </c>
      <c r="AC111" s="94">
        <v>356</v>
      </c>
      <c r="AD111" s="42">
        <v>0</v>
      </c>
      <c r="AE111" s="34">
        <v>100</v>
      </c>
      <c r="AF111" s="43">
        <v>0</v>
      </c>
    </row>
    <row r="112" spans="1:32" s="3" customFormat="1" ht="18.75" customHeight="1">
      <c r="A112" s="45">
        <v>110</v>
      </c>
      <c r="B112" s="46">
        <v>87</v>
      </c>
      <c r="C112" s="47" t="s">
        <v>2525</v>
      </c>
      <c r="D112" s="48" t="s">
        <v>3372</v>
      </c>
      <c r="E112" s="49" t="s">
        <v>3813</v>
      </c>
      <c r="F112" s="50">
        <v>105</v>
      </c>
      <c r="G112" s="51">
        <v>67665653</v>
      </c>
      <c r="H112" s="52">
        <v>131</v>
      </c>
      <c r="I112" s="53">
        <v>126</v>
      </c>
      <c r="J112" s="54">
        <v>73200809</v>
      </c>
      <c r="K112" s="55">
        <v>242</v>
      </c>
      <c r="L112" s="56">
        <v>236</v>
      </c>
      <c r="M112" s="51">
        <v>11022739</v>
      </c>
      <c r="N112" s="52">
        <v>186</v>
      </c>
      <c r="O112" s="53">
        <v>179</v>
      </c>
      <c r="P112" s="54">
        <v>25307193</v>
      </c>
      <c r="Q112" s="55">
        <v>80</v>
      </c>
      <c r="R112" s="56">
        <v>76</v>
      </c>
      <c r="S112" s="51">
        <v>84281210</v>
      </c>
      <c r="T112" s="52">
        <v>173</v>
      </c>
      <c r="U112" s="53">
        <v>171</v>
      </c>
      <c r="V112" s="54">
        <v>3250042</v>
      </c>
      <c r="W112" s="55">
        <v>235</v>
      </c>
      <c r="X112" s="56">
        <v>235</v>
      </c>
      <c r="Y112" s="51">
        <v>8277</v>
      </c>
      <c r="Z112" s="52">
        <v>42</v>
      </c>
      <c r="AA112" s="53">
        <v>37</v>
      </c>
      <c r="AB112" s="54">
        <v>798</v>
      </c>
      <c r="AC112" s="95">
        <v>332</v>
      </c>
      <c r="AD112" s="49">
        <v>0</v>
      </c>
      <c r="AE112" s="57">
        <v>100</v>
      </c>
      <c r="AF112" s="58">
        <v>0</v>
      </c>
    </row>
    <row r="113" spans="1:32" s="3" customFormat="1" ht="18.75" customHeight="1">
      <c r="A113" s="174">
        <v>111</v>
      </c>
      <c r="B113" s="175">
        <v>193</v>
      </c>
      <c r="C113" s="176" t="s">
        <v>2526</v>
      </c>
      <c r="D113" s="177" t="s">
        <v>3815</v>
      </c>
      <c r="E113" s="178" t="s">
        <v>3813</v>
      </c>
      <c r="F113" s="179">
        <v>106</v>
      </c>
      <c r="G113" s="180">
        <v>67126324</v>
      </c>
      <c r="H113" s="181">
        <v>172</v>
      </c>
      <c r="I113" s="182">
        <v>166</v>
      </c>
      <c r="J113" s="183">
        <v>68874142</v>
      </c>
      <c r="K113" s="184">
        <v>209</v>
      </c>
      <c r="L113" s="185">
        <v>203</v>
      </c>
      <c r="M113" s="180">
        <v>11840897</v>
      </c>
      <c r="N113" s="181">
        <v>163</v>
      </c>
      <c r="O113" s="182">
        <v>156</v>
      </c>
      <c r="P113" s="183">
        <v>27904449</v>
      </c>
      <c r="Q113" s="184">
        <v>202</v>
      </c>
      <c r="R113" s="185">
        <v>195</v>
      </c>
      <c r="S113" s="180">
        <v>49829479</v>
      </c>
      <c r="T113" s="181">
        <v>238</v>
      </c>
      <c r="U113" s="182">
        <v>236</v>
      </c>
      <c r="V113" s="183">
        <v>1952301</v>
      </c>
      <c r="W113" s="184">
        <v>201</v>
      </c>
      <c r="X113" s="185">
        <v>201</v>
      </c>
      <c r="Y113" s="180">
        <v>11189</v>
      </c>
      <c r="Z113" s="181">
        <v>126</v>
      </c>
      <c r="AA113" s="182">
        <v>121</v>
      </c>
      <c r="AB113" s="183">
        <v>450</v>
      </c>
      <c r="AC113" s="186">
        <v>321</v>
      </c>
      <c r="AD113" s="178">
        <v>0</v>
      </c>
      <c r="AE113" s="187">
        <v>100</v>
      </c>
      <c r="AF113" s="188">
        <v>0</v>
      </c>
    </row>
    <row r="114" spans="1:32" s="3" customFormat="1" ht="18.75" customHeight="1">
      <c r="A114" s="159">
        <v>112</v>
      </c>
      <c r="B114" s="160">
        <v>18</v>
      </c>
      <c r="C114" s="161" t="s">
        <v>2977</v>
      </c>
      <c r="D114" s="162" t="s">
        <v>3815</v>
      </c>
      <c r="E114" s="163" t="s">
        <v>3813</v>
      </c>
      <c r="F114" s="164">
        <v>107</v>
      </c>
      <c r="G114" s="165">
        <v>67122194</v>
      </c>
      <c r="H114" s="166">
        <v>121</v>
      </c>
      <c r="I114" s="167">
        <v>116</v>
      </c>
      <c r="J114" s="168">
        <v>74344310</v>
      </c>
      <c r="K114" s="169">
        <v>71</v>
      </c>
      <c r="L114" s="170">
        <v>67</v>
      </c>
      <c r="M114" s="165">
        <v>21020301</v>
      </c>
      <c r="N114" s="166">
        <v>11</v>
      </c>
      <c r="O114" s="167">
        <v>9</v>
      </c>
      <c r="P114" s="168">
        <v>127710265</v>
      </c>
      <c r="Q114" s="169">
        <v>14</v>
      </c>
      <c r="R114" s="170">
        <v>13</v>
      </c>
      <c r="S114" s="165">
        <v>165976903</v>
      </c>
      <c r="T114" s="166">
        <v>117</v>
      </c>
      <c r="U114" s="167">
        <v>116</v>
      </c>
      <c r="V114" s="168">
        <v>4797406</v>
      </c>
      <c r="W114" s="169">
        <v>398</v>
      </c>
      <c r="X114" s="170">
        <v>396</v>
      </c>
      <c r="Y114" s="165">
        <v>223</v>
      </c>
      <c r="Z114" s="166">
        <v>115</v>
      </c>
      <c r="AA114" s="167">
        <v>110</v>
      </c>
      <c r="AB114" s="168">
        <v>488</v>
      </c>
      <c r="AC114" s="171">
        <v>210</v>
      </c>
      <c r="AD114" s="163">
        <v>0</v>
      </c>
      <c r="AE114" s="172">
        <v>100</v>
      </c>
      <c r="AF114" s="173">
        <v>0</v>
      </c>
    </row>
    <row r="115" spans="1:32" s="3" customFormat="1" ht="18.75" customHeight="1">
      <c r="A115" s="159">
        <v>113</v>
      </c>
      <c r="B115" s="160">
        <v>168</v>
      </c>
      <c r="C115" s="161" t="s">
        <v>2527</v>
      </c>
      <c r="D115" s="162" t="s">
        <v>3815</v>
      </c>
      <c r="E115" s="163" t="s">
        <v>3813</v>
      </c>
      <c r="F115" s="164">
        <v>108</v>
      </c>
      <c r="G115" s="165">
        <v>66555300</v>
      </c>
      <c r="H115" s="166">
        <v>129</v>
      </c>
      <c r="I115" s="167">
        <v>124</v>
      </c>
      <c r="J115" s="168">
        <v>73438545</v>
      </c>
      <c r="K115" s="169">
        <v>129</v>
      </c>
      <c r="L115" s="170">
        <v>125</v>
      </c>
      <c r="M115" s="165">
        <v>15152234</v>
      </c>
      <c r="N115" s="166">
        <v>251</v>
      </c>
      <c r="O115" s="167">
        <v>243</v>
      </c>
      <c r="P115" s="168">
        <v>18364274</v>
      </c>
      <c r="Q115" s="169">
        <v>123</v>
      </c>
      <c r="R115" s="170">
        <v>117</v>
      </c>
      <c r="S115" s="165">
        <v>69275374</v>
      </c>
      <c r="T115" s="166">
        <v>282</v>
      </c>
      <c r="U115" s="167">
        <v>280</v>
      </c>
      <c r="V115" s="168">
        <v>1342756</v>
      </c>
      <c r="W115" s="169">
        <v>315</v>
      </c>
      <c r="X115" s="170">
        <v>313</v>
      </c>
      <c r="Y115" s="165">
        <v>3520</v>
      </c>
      <c r="Z115" s="166">
        <v>219</v>
      </c>
      <c r="AA115" s="167">
        <v>211</v>
      </c>
      <c r="AB115" s="168">
        <v>305</v>
      </c>
      <c r="AC115" s="171">
        <v>321</v>
      </c>
      <c r="AD115" s="163">
        <v>0</v>
      </c>
      <c r="AE115" s="172">
        <v>100</v>
      </c>
      <c r="AF115" s="173">
        <v>0</v>
      </c>
    </row>
    <row r="116" spans="1:32" s="3" customFormat="1" ht="18.75" customHeight="1">
      <c r="A116" s="159">
        <v>114</v>
      </c>
      <c r="B116" s="160">
        <v>163</v>
      </c>
      <c r="C116" s="161" t="s">
        <v>2528</v>
      </c>
      <c r="D116" s="162" t="s">
        <v>3815</v>
      </c>
      <c r="E116" s="163" t="s">
        <v>3813</v>
      </c>
      <c r="F116" s="164">
        <v>109</v>
      </c>
      <c r="G116" s="165">
        <v>66435520</v>
      </c>
      <c r="H116" s="166">
        <v>46</v>
      </c>
      <c r="I116" s="167">
        <v>43</v>
      </c>
      <c r="J116" s="168">
        <v>86132058</v>
      </c>
      <c r="K116" s="169">
        <v>229</v>
      </c>
      <c r="L116" s="170">
        <v>223</v>
      </c>
      <c r="M116" s="165">
        <v>11366807</v>
      </c>
      <c r="N116" s="166">
        <v>264</v>
      </c>
      <c r="O116" s="167">
        <v>256</v>
      </c>
      <c r="P116" s="168">
        <v>17483709</v>
      </c>
      <c r="Q116" s="169">
        <v>193</v>
      </c>
      <c r="R116" s="170">
        <v>186</v>
      </c>
      <c r="S116" s="165">
        <v>51394933</v>
      </c>
      <c r="T116" s="166">
        <v>255</v>
      </c>
      <c r="U116" s="167">
        <v>253</v>
      </c>
      <c r="V116" s="168">
        <v>1657542</v>
      </c>
      <c r="W116" s="169">
        <v>246</v>
      </c>
      <c r="X116" s="170">
        <v>246</v>
      </c>
      <c r="Y116" s="165">
        <v>7538</v>
      </c>
      <c r="Z116" s="166">
        <v>326</v>
      </c>
      <c r="AA116" s="167">
        <v>317</v>
      </c>
      <c r="AB116" s="168">
        <v>190</v>
      </c>
      <c r="AC116" s="171">
        <v>352</v>
      </c>
      <c r="AD116" s="163">
        <v>0</v>
      </c>
      <c r="AE116" s="172">
        <v>100</v>
      </c>
      <c r="AF116" s="173">
        <v>0</v>
      </c>
    </row>
    <row r="117" spans="1:32" s="3" customFormat="1" ht="18.75" customHeight="1">
      <c r="A117" s="45">
        <v>115</v>
      </c>
      <c r="B117" s="46">
        <v>5</v>
      </c>
      <c r="C117" s="47" t="s">
        <v>466</v>
      </c>
      <c r="D117" s="48" t="s">
        <v>198</v>
      </c>
      <c r="E117" s="49" t="s">
        <v>3813</v>
      </c>
      <c r="F117" s="50">
        <v>110</v>
      </c>
      <c r="G117" s="51">
        <v>66371977</v>
      </c>
      <c r="H117" s="52">
        <v>113</v>
      </c>
      <c r="I117" s="53">
        <v>108</v>
      </c>
      <c r="J117" s="54">
        <v>75297273</v>
      </c>
      <c r="K117" s="55">
        <v>80</v>
      </c>
      <c r="L117" s="56">
        <v>76</v>
      </c>
      <c r="M117" s="51">
        <v>19636248</v>
      </c>
      <c r="N117" s="52">
        <v>496</v>
      </c>
      <c r="O117" s="53">
        <v>487</v>
      </c>
      <c r="P117" s="54">
        <v>-10568019</v>
      </c>
      <c r="Q117" s="55">
        <v>107</v>
      </c>
      <c r="R117" s="56">
        <v>102</v>
      </c>
      <c r="S117" s="51">
        <v>74490239</v>
      </c>
      <c r="T117" s="52">
        <v>485</v>
      </c>
      <c r="U117" s="53">
        <v>479</v>
      </c>
      <c r="V117" s="54">
        <v>-14953891</v>
      </c>
      <c r="W117" s="55">
        <v>22</v>
      </c>
      <c r="X117" s="56">
        <v>22</v>
      </c>
      <c r="Y117" s="51">
        <v>38603</v>
      </c>
      <c r="Z117" s="52">
        <v>64</v>
      </c>
      <c r="AA117" s="53">
        <v>59</v>
      </c>
      <c r="AB117" s="54">
        <v>671</v>
      </c>
      <c r="AC117" s="95">
        <v>321</v>
      </c>
      <c r="AD117" s="49">
        <v>0</v>
      </c>
      <c r="AE117" s="57">
        <v>100</v>
      </c>
      <c r="AF117" s="58">
        <v>0</v>
      </c>
    </row>
    <row r="118" spans="1:32" s="3" customFormat="1" ht="18.75" customHeight="1">
      <c r="A118" s="174">
        <v>116</v>
      </c>
      <c r="B118" s="175">
        <v>2</v>
      </c>
      <c r="C118" s="176" t="s">
        <v>775</v>
      </c>
      <c r="D118" s="177" t="s">
        <v>3815</v>
      </c>
      <c r="E118" s="178" t="s">
        <v>3813</v>
      </c>
      <c r="F118" s="179">
        <v>111</v>
      </c>
      <c r="G118" s="180">
        <v>66318204</v>
      </c>
      <c r="H118" s="181">
        <v>15</v>
      </c>
      <c r="I118" s="182">
        <v>13</v>
      </c>
      <c r="J118" s="183">
        <v>118730089</v>
      </c>
      <c r="K118" s="184">
        <v>489</v>
      </c>
      <c r="L118" s="185">
        <v>482</v>
      </c>
      <c r="M118" s="180">
        <v>-4239571</v>
      </c>
      <c r="N118" s="181">
        <v>316</v>
      </c>
      <c r="O118" s="182">
        <v>308</v>
      </c>
      <c r="P118" s="183">
        <v>13103962</v>
      </c>
      <c r="Q118" s="184">
        <v>28</v>
      </c>
      <c r="R118" s="185">
        <v>25</v>
      </c>
      <c r="S118" s="180">
        <v>123295466</v>
      </c>
      <c r="T118" s="181">
        <v>490</v>
      </c>
      <c r="U118" s="182">
        <v>484</v>
      </c>
      <c r="V118" s="183">
        <v>-18157879</v>
      </c>
      <c r="W118" s="184">
        <v>76</v>
      </c>
      <c r="X118" s="185">
        <v>76</v>
      </c>
      <c r="Y118" s="180">
        <v>28688</v>
      </c>
      <c r="Z118" s="181">
        <v>228</v>
      </c>
      <c r="AA118" s="182">
        <v>220</v>
      </c>
      <c r="AB118" s="183">
        <v>294</v>
      </c>
      <c r="AC118" s="186">
        <v>384</v>
      </c>
      <c r="AD118" s="178">
        <v>0</v>
      </c>
      <c r="AE118" s="187">
        <v>80</v>
      </c>
      <c r="AF118" s="188">
        <v>20</v>
      </c>
    </row>
    <row r="119" spans="1:32" s="3" customFormat="1" ht="18.75" customHeight="1">
      <c r="A119" s="29">
        <v>117</v>
      </c>
      <c r="B119" s="30">
        <v>55</v>
      </c>
      <c r="C119" s="31" t="s">
        <v>776</v>
      </c>
      <c r="D119" s="32" t="s">
        <v>1750</v>
      </c>
      <c r="E119" s="42" t="s">
        <v>3813</v>
      </c>
      <c r="F119" s="44">
        <v>112</v>
      </c>
      <c r="G119" s="35">
        <v>66212391</v>
      </c>
      <c r="H119" s="36">
        <v>137</v>
      </c>
      <c r="I119" s="37">
        <v>132</v>
      </c>
      <c r="J119" s="38">
        <v>72620493</v>
      </c>
      <c r="K119" s="39">
        <v>185</v>
      </c>
      <c r="L119" s="40">
        <v>180</v>
      </c>
      <c r="M119" s="35">
        <v>12940111</v>
      </c>
      <c r="N119" s="36">
        <v>157</v>
      </c>
      <c r="O119" s="37">
        <v>150</v>
      </c>
      <c r="P119" s="38">
        <v>28554373</v>
      </c>
      <c r="Q119" s="39">
        <v>228</v>
      </c>
      <c r="R119" s="40">
        <v>221</v>
      </c>
      <c r="S119" s="35">
        <v>46094191</v>
      </c>
      <c r="T119" s="36">
        <v>250</v>
      </c>
      <c r="U119" s="37">
        <v>248</v>
      </c>
      <c r="V119" s="38">
        <v>1750716</v>
      </c>
      <c r="W119" s="39">
        <v>96</v>
      </c>
      <c r="X119" s="40">
        <v>96</v>
      </c>
      <c r="Y119" s="35">
        <v>24943</v>
      </c>
      <c r="Z119" s="36">
        <v>109</v>
      </c>
      <c r="AA119" s="37">
        <v>104</v>
      </c>
      <c r="AB119" s="38">
        <v>502</v>
      </c>
      <c r="AC119" s="94">
        <v>382</v>
      </c>
      <c r="AD119" s="42">
        <v>0</v>
      </c>
      <c r="AE119" s="34">
        <v>100</v>
      </c>
      <c r="AF119" s="43">
        <v>0</v>
      </c>
    </row>
    <row r="120" spans="1:32" s="3" customFormat="1" ht="18.75" customHeight="1">
      <c r="A120" s="29">
        <v>118</v>
      </c>
      <c r="B120" s="64">
        <v>121</v>
      </c>
      <c r="C120" s="31" t="s">
        <v>777</v>
      </c>
      <c r="D120" s="32" t="s">
        <v>2086</v>
      </c>
      <c r="E120" s="42" t="s">
        <v>3813</v>
      </c>
      <c r="F120" s="44">
        <v>113</v>
      </c>
      <c r="G120" s="35">
        <v>66149595</v>
      </c>
      <c r="H120" s="36">
        <v>59</v>
      </c>
      <c r="I120" s="37">
        <v>56</v>
      </c>
      <c r="J120" s="38">
        <v>83854786</v>
      </c>
      <c r="K120" s="39">
        <v>51</v>
      </c>
      <c r="L120" s="40">
        <v>47</v>
      </c>
      <c r="M120" s="35">
        <v>23449032</v>
      </c>
      <c r="N120" s="36">
        <v>34</v>
      </c>
      <c r="O120" s="37">
        <v>31</v>
      </c>
      <c r="P120" s="38">
        <v>67467173</v>
      </c>
      <c r="Q120" s="39">
        <v>36</v>
      </c>
      <c r="R120" s="40">
        <v>33</v>
      </c>
      <c r="S120" s="35">
        <v>117718460</v>
      </c>
      <c r="T120" s="36">
        <v>323</v>
      </c>
      <c r="U120" s="37">
        <v>321</v>
      </c>
      <c r="V120" s="38">
        <v>818160</v>
      </c>
      <c r="W120" s="39">
        <v>188</v>
      </c>
      <c r="X120" s="40">
        <v>188</v>
      </c>
      <c r="Y120" s="35">
        <v>12647</v>
      </c>
      <c r="Z120" s="36">
        <v>75</v>
      </c>
      <c r="AA120" s="37">
        <v>70</v>
      </c>
      <c r="AB120" s="38">
        <v>637</v>
      </c>
      <c r="AC120" s="94">
        <v>321</v>
      </c>
      <c r="AD120" s="42">
        <v>0</v>
      </c>
      <c r="AE120" s="34">
        <v>100</v>
      </c>
      <c r="AF120" s="43">
        <v>0</v>
      </c>
    </row>
    <row r="121" spans="1:32" s="3" customFormat="1" ht="18.75" customHeight="1">
      <c r="A121" s="29">
        <v>119</v>
      </c>
      <c r="B121" s="64">
        <v>91</v>
      </c>
      <c r="C121" s="31" t="s">
        <v>2216</v>
      </c>
      <c r="D121" s="32" t="s">
        <v>2748</v>
      </c>
      <c r="E121" s="42" t="s">
        <v>3813</v>
      </c>
      <c r="F121" s="44">
        <v>114</v>
      </c>
      <c r="G121" s="35">
        <v>65889482</v>
      </c>
      <c r="H121" s="36">
        <v>56</v>
      </c>
      <c r="I121" s="37">
        <v>53</v>
      </c>
      <c r="J121" s="38">
        <v>84287746</v>
      </c>
      <c r="K121" s="39">
        <v>497</v>
      </c>
      <c r="L121" s="40">
        <v>488</v>
      </c>
      <c r="M121" s="35">
        <v>-14655089</v>
      </c>
      <c r="N121" s="36">
        <v>58</v>
      </c>
      <c r="O121" s="37">
        <v>53</v>
      </c>
      <c r="P121" s="38">
        <v>53153927</v>
      </c>
      <c r="Q121" s="39">
        <v>9</v>
      </c>
      <c r="R121" s="40">
        <v>8</v>
      </c>
      <c r="S121" s="35">
        <v>198735277</v>
      </c>
      <c r="T121" s="36">
        <v>464</v>
      </c>
      <c r="U121" s="37">
        <v>460</v>
      </c>
      <c r="V121" s="38">
        <v>-4371296</v>
      </c>
      <c r="W121" s="39">
        <v>9</v>
      </c>
      <c r="X121" s="40">
        <v>9</v>
      </c>
      <c r="Y121" s="35">
        <v>52484</v>
      </c>
      <c r="Z121" s="36">
        <v>66</v>
      </c>
      <c r="AA121" s="37">
        <v>61</v>
      </c>
      <c r="AB121" s="38">
        <v>665</v>
      </c>
      <c r="AC121" s="94">
        <v>311</v>
      </c>
      <c r="AD121" s="42">
        <v>0</v>
      </c>
      <c r="AE121" s="34">
        <v>100</v>
      </c>
      <c r="AF121" s="43">
        <v>0</v>
      </c>
    </row>
    <row r="122" spans="1:32" s="3" customFormat="1" ht="18.75" customHeight="1">
      <c r="A122" s="45">
        <v>120</v>
      </c>
      <c r="B122" s="46">
        <v>16</v>
      </c>
      <c r="C122" s="47" t="s">
        <v>1942</v>
      </c>
      <c r="D122" s="48" t="s">
        <v>2749</v>
      </c>
      <c r="E122" s="49" t="s">
        <v>3813</v>
      </c>
      <c r="F122" s="50">
        <v>115</v>
      </c>
      <c r="G122" s="51">
        <v>65754857</v>
      </c>
      <c r="H122" s="52">
        <v>166</v>
      </c>
      <c r="I122" s="53">
        <v>160</v>
      </c>
      <c r="J122" s="54">
        <v>69338568</v>
      </c>
      <c r="K122" s="55">
        <v>325</v>
      </c>
      <c r="L122" s="56">
        <v>318</v>
      </c>
      <c r="M122" s="51">
        <v>7842946</v>
      </c>
      <c r="N122" s="52">
        <v>90</v>
      </c>
      <c r="O122" s="53">
        <v>84</v>
      </c>
      <c r="P122" s="54">
        <v>39779277</v>
      </c>
      <c r="Q122" s="55">
        <v>251</v>
      </c>
      <c r="R122" s="56">
        <v>244</v>
      </c>
      <c r="S122" s="51">
        <v>43289138</v>
      </c>
      <c r="T122" s="52">
        <v>136</v>
      </c>
      <c r="U122" s="53">
        <v>135</v>
      </c>
      <c r="V122" s="54">
        <v>4091586</v>
      </c>
      <c r="W122" s="55">
        <v>125</v>
      </c>
      <c r="X122" s="56">
        <v>125</v>
      </c>
      <c r="Y122" s="51">
        <v>21060</v>
      </c>
      <c r="Z122" s="52">
        <v>344</v>
      </c>
      <c r="AA122" s="53">
        <v>335</v>
      </c>
      <c r="AB122" s="54">
        <v>170</v>
      </c>
      <c r="AC122" s="95">
        <v>371</v>
      </c>
      <c r="AD122" s="49">
        <v>0</v>
      </c>
      <c r="AE122" s="57">
        <v>100</v>
      </c>
      <c r="AF122" s="58">
        <v>0</v>
      </c>
    </row>
    <row r="123" spans="1:32" s="3" customFormat="1" ht="18.75" customHeight="1">
      <c r="A123" s="174">
        <v>121</v>
      </c>
      <c r="B123" s="175" t="s">
        <v>3813</v>
      </c>
      <c r="C123" s="176" t="s">
        <v>2966</v>
      </c>
      <c r="D123" s="177" t="s">
        <v>3815</v>
      </c>
      <c r="E123" s="178" t="s">
        <v>3813</v>
      </c>
      <c r="F123" s="179">
        <v>116</v>
      </c>
      <c r="G123" s="180">
        <v>65702329</v>
      </c>
      <c r="H123" s="181">
        <v>178</v>
      </c>
      <c r="I123" s="182">
        <v>172</v>
      </c>
      <c r="J123" s="183">
        <v>67782499</v>
      </c>
      <c r="K123" s="184">
        <v>95</v>
      </c>
      <c r="L123" s="185">
        <v>91</v>
      </c>
      <c r="M123" s="180">
        <v>17983232</v>
      </c>
      <c r="N123" s="181">
        <v>26</v>
      </c>
      <c r="O123" s="182">
        <v>23</v>
      </c>
      <c r="P123" s="183">
        <v>74590693</v>
      </c>
      <c r="Q123" s="184">
        <v>96</v>
      </c>
      <c r="R123" s="185">
        <v>92</v>
      </c>
      <c r="S123" s="180">
        <v>77846521</v>
      </c>
      <c r="T123" s="181">
        <v>21</v>
      </c>
      <c r="U123" s="182">
        <v>21</v>
      </c>
      <c r="V123" s="183">
        <v>13430153</v>
      </c>
      <c r="W123" s="184">
        <v>303</v>
      </c>
      <c r="X123" s="185">
        <v>301</v>
      </c>
      <c r="Y123" s="180">
        <v>4162</v>
      </c>
      <c r="Z123" s="181">
        <v>489</v>
      </c>
      <c r="AA123" s="182">
        <v>480</v>
      </c>
      <c r="AB123" s="183">
        <v>36</v>
      </c>
      <c r="AC123" s="186">
        <v>312</v>
      </c>
      <c r="AD123" s="178">
        <v>0</v>
      </c>
      <c r="AE123" s="187">
        <v>50</v>
      </c>
      <c r="AF123" s="188">
        <v>50</v>
      </c>
    </row>
    <row r="124" spans="1:32" s="3" customFormat="1" ht="18.75" customHeight="1">
      <c r="A124" s="29">
        <v>122</v>
      </c>
      <c r="B124" s="30">
        <v>89</v>
      </c>
      <c r="C124" s="31" t="s">
        <v>1695</v>
      </c>
      <c r="D124" s="32" t="s">
        <v>3369</v>
      </c>
      <c r="E124" s="42" t="s">
        <v>3813</v>
      </c>
      <c r="F124" s="44">
        <v>117</v>
      </c>
      <c r="G124" s="35">
        <v>65694107</v>
      </c>
      <c r="H124" s="36">
        <v>174</v>
      </c>
      <c r="I124" s="37">
        <v>168</v>
      </c>
      <c r="J124" s="38">
        <v>68285185</v>
      </c>
      <c r="K124" s="39">
        <v>471</v>
      </c>
      <c r="L124" s="40">
        <v>464</v>
      </c>
      <c r="M124" s="35">
        <v>520597</v>
      </c>
      <c r="N124" s="36">
        <v>259</v>
      </c>
      <c r="O124" s="37">
        <v>251</v>
      </c>
      <c r="P124" s="38">
        <v>17915642</v>
      </c>
      <c r="Q124" s="39">
        <v>108</v>
      </c>
      <c r="R124" s="40">
        <v>103</v>
      </c>
      <c r="S124" s="35">
        <v>73916188</v>
      </c>
      <c r="T124" s="36">
        <v>483</v>
      </c>
      <c r="U124" s="37">
        <v>477</v>
      </c>
      <c r="V124" s="38">
        <v>-13879363</v>
      </c>
      <c r="W124" s="39">
        <v>95</v>
      </c>
      <c r="X124" s="40">
        <v>95</v>
      </c>
      <c r="Y124" s="35">
        <v>24945</v>
      </c>
      <c r="Z124" s="36">
        <v>292</v>
      </c>
      <c r="AA124" s="37">
        <v>283</v>
      </c>
      <c r="AB124" s="38">
        <v>221</v>
      </c>
      <c r="AC124" s="94">
        <v>311</v>
      </c>
      <c r="AD124" s="42">
        <v>0</v>
      </c>
      <c r="AE124" s="34">
        <v>85.35</v>
      </c>
      <c r="AF124" s="43">
        <v>14.65</v>
      </c>
    </row>
    <row r="125" spans="1:32" s="3" customFormat="1" ht="18.75" customHeight="1">
      <c r="A125" s="159">
        <v>123</v>
      </c>
      <c r="B125" s="160">
        <v>376</v>
      </c>
      <c r="C125" s="161" t="s">
        <v>778</v>
      </c>
      <c r="D125" s="162" t="s">
        <v>3815</v>
      </c>
      <c r="E125" s="163" t="s">
        <v>3813</v>
      </c>
      <c r="F125" s="164">
        <v>118</v>
      </c>
      <c r="G125" s="165">
        <v>65282254</v>
      </c>
      <c r="H125" s="166">
        <v>188</v>
      </c>
      <c r="I125" s="167">
        <v>182</v>
      </c>
      <c r="J125" s="168">
        <v>65400052</v>
      </c>
      <c r="K125" s="169">
        <v>360</v>
      </c>
      <c r="L125" s="170">
        <v>353</v>
      </c>
      <c r="M125" s="165">
        <v>6369614</v>
      </c>
      <c r="N125" s="166">
        <v>451</v>
      </c>
      <c r="O125" s="167">
        <v>443</v>
      </c>
      <c r="P125" s="168">
        <v>4279256</v>
      </c>
      <c r="Q125" s="169">
        <v>356</v>
      </c>
      <c r="R125" s="170">
        <v>349</v>
      </c>
      <c r="S125" s="165">
        <v>31134993</v>
      </c>
      <c r="T125" s="166">
        <v>260</v>
      </c>
      <c r="U125" s="167">
        <v>258</v>
      </c>
      <c r="V125" s="168">
        <v>1586017</v>
      </c>
      <c r="W125" s="169">
        <v>111</v>
      </c>
      <c r="X125" s="170">
        <v>111</v>
      </c>
      <c r="Y125" s="165">
        <v>23869</v>
      </c>
      <c r="Z125" s="166">
        <v>269</v>
      </c>
      <c r="AA125" s="167">
        <v>260</v>
      </c>
      <c r="AB125" s="168">
        <v>249</v>
      </c>
      <c r="AC125" s="171">
        <v>372</v>
      </c>
      <c r="AD125" s="163">
        <v>0</v>
      </c>
      <c r="AE125" s="172">
        <v>100</v>
      </c>
      <c r="AF125" s="173">
        <v>0</v>
      </c>
    </row>
    <row r="126" spans="1:32" s="3" customFormat="1" ht="18.75" customHeight="1">
      <c r="A126" s="29">
        <v>124</v>
      </c>
      <c r="B126" s="30">
        <v>71</v>
      </c>
      <c r="C126" s="31" t="s">
        <v>702</v>
      </c>
      <c r="D126" s="32" t="s">
        <v>3376</v>
      </c>
      <c r="E126" s="42" t="s">
        <v>3813</v>
      </c>
      <c r="F126" s="44">
        <v>119</v>
      </c>
      <c r="G126" s="35">
        <v>64774946</v>
      </c>
      <c r="H126" s="36">
        <v>182</v>
      </c>
      <c r="I126" s="37">
        <v>176</v>
      </c>
      <c r="J126" s="38">
        <v>66126376</v>
      </c>
      <c r="K126" s="39">
        <v>248</v>
      </c>
      <c r="L126" s="40">
        <v>242</v>
      </c>
      <c r="M126" s="35">
        <v>10779831</v>
      </c>
      <c r="N126" s="36">
        <v>183</v>
      </c>
      <c r="O126" s="37">
        <v>176</v>
      </c>
      <c r="P126" s="38">
        <v>25595589</v>
      </c>
      <c r="Q126" s="39">
        <v>211</v>
      </c>
      <c r="R126" s="40">
        <v>204</v>
      </c>
      <c r="S126" s="35">
        <v>48639539</v>
      </c>
      <c r="T126" s="36">
        <v>340</v>
      </c>
      <c r="U126" s="37">
        <v>338</v>
      </c>
      <c r="V126" s="38">
        <v>704324</v>
      </c>
      <c r="W126" s="39">
        <v>278</v>
      </c>
      <c r="X126" s="40">
        <v>277</v>
      </c>
      <c r="Y126" s="35">
        <v>5677</v>
      </c>
      <c r="Z126" s="36">
        <v>138</v>
      </c>
      <c r="AA126" s="37">
        <v>133</v>
      </c>
      <c r="AB126" s="38">
        <v>430</v>
      </c>
      <c r="AC126" s="94">
        <v>369</v>
      </c>
      <c r="AD126" s="42">
        <v>0</v>
      </c>
      <c r="AE126" s="34">
        <v>100</v>
      </c>
      <c r="AF126" s="43">
        <v>0</v>
      </c>
    </row>
    <row r="127" spans="1:32" s="3" customFormat="1" ht="18.75" customHeight="1">
      <c r="A127" s="68">
        <v>125</v>
      </c>
      <c r="B127" s="69" t="s">
        <v>3813</v>
      </c>
      <c r="C127" s="70" t="s">
        <v>779</v>
      </c>
      <c r="D127" s="71" t="s">
        <v>1736</v>
      </c>
      <c r="E127" s="72" t="s">
        <v>3813</v>
      </c>
      <c r="F127" s="73">
        <v>120</v>
      </c>
      <c r="G127" s="74">
        <v>64664504</v>
      </c>
      <c r="H127" s="75">
        <v>185</v>
      </c>
      <c r="I127" s="76">
        <v>179</v>
      </c>
      <c r="J127" s="77">
        <v>65743478</v>
      </c>
      <c r="K127" s="78">
        <v>262</v>
      </c>
      <c r="L127" s="79">
        <v>255</v>
      </c>
      <c r="M127" s="74">
        <v>10059764</v>
      </c>
      <c r="N127" s="75">
        <v>113</v>
      </c>
      <c r="O127" s="76">
        <v>107</v>
      </c>
      <c r="P127" s="77">
        <v>33888893</v>
      </c>
      <c r="Q127" s="78">
        <v>167</v>
      </c>
      <c r="R127" s="79">
        <v>161</v>
      </c>
      <c r="S127" s="74">
        <v>56726750</v>
      </c>
      <c r="T127" s="75">
        <v>78</v>
      </c>
      <c r="U127" s="76">
        <v>77</v>
      </c>
      <c r="V127" s="77">
        <v>6149484</v>
      </c>
      <c r="W127" s="78">
        <v>75</v>
      </c>
      <c r="X127" s="79">
        <v>75</v>
      </c>
      <c r="Y127" s="74">
        <v>28698</v>
      </c>
      <c r="Z127" s="75">
        <v>475</v>
      </c>
      <c r="AA127" s="76">
        <v>466</v>
      </c>
      <c r="AB127" s="77">
        <v>48</v>
      </c>
      <c r="AC127" s="96">
        <v>311</v>
      </c>
      <c r="AD127" s="72">
        <v>0</v>
      </c>
      <c r="AE127" s="80">
        <v>100</v>
      </c>
      <c r="AF127" s="81">
        <v>0</v>
      </c>
    </row>
    <row r="128" spans="1:32" s="3" customFormat="1" ht="18.75" customHeight="1">
      <c r="A128" s="174">
        <v>126</v>
      </c>
      <c r="B128" s="175">
        <v>486</v>
      </c>
      <c r="C128" s="176" t="s">
        <v>780</v>
      </c>
      <c r="D128" s="177" t="s">
        <v>3815</v>
      </c>
      <c r="E128" s="178" t="s">
        <v>3813</v>
      </c>
      <c r="F128" s="179">
        <v>121</v>
      </c>
      <c r="G128" s="180">
        <v>64333908</v>
      </c>
      <c r="H128" s="181">
        <v>189</v>
      </c>
      <c r="I128" s="182">
        <v>183</v>
      </c>
      <c r="J128" s="183">
        <v>65361562</v>
      </c>
      <c r="K128" s="184">
        <v>288</v>
      </c>
      <c r="L128" s="185">
        <v>281</v>
      </c>
      <c r="M128" s="180">
        <v>9094113</v>
      </c>
      <c r="N128" s="181">
        <v>331</v>
      </c>
      <c r="O128" s="182">
        <v>323</v>
      </c>
      <c r="P128" s="183">
        <v>12348732</v>
      </c>
      <c r="Q128" s="184">
        <v>304</v>
      </c>
      <c r="R128" s="185">
        <v>297</v>
      </c>
      <c r="S128" s="180">
        <v>36200620</v>
      </c>
      <c r="T128" s="181">
        <v>281</v>
      </c>
      <c r="U128" s="182">
        <v>279</v>
      </c>
      <c r="V128" s="183">
        <v>1347255</v>
      </c>
      <c r="W128" s="184">
        <v>55</v>
      </c>
      <c r="X128" s="185">
        <v>55</v>
      </c>
      <c r="Y128" s="180">
        <v>32484</v>
      </c>
      <c r="Z128" s="181">
        <v>209</v>
      </c>
      <c r="AA128" s="182">
        <v>201</v>
      </c>
      <c r="AB128" s="183">
        <v>320</v>
      </c>
      <c r="AC128" s="186">
        <v>372</v>
      </c>
      <c r="AD128" s="178">
        <v>0</v>
      </c>
      <c r="AE128" s="187">
        <v>100</v>
      </c>
      <c r="AF128" s="188">
        <v>0</v>
      </c>
    </row>
    <row r="129" spans="1:32" s="3" customFormat="1" ht="18.75" customHeight="1">
      <c r="A129" s="29">
        <v>127</v>
      </c>
      <c r="B129" s="30" t="s">
        <v>3813</v>
      </c>
      <c r="C129" s="31" t="s">
        <v>781</v>
      </c>
      <c r="D129" s="32" t="s">
        <v>3369</v>
      </c>
      <c r="E129" s="33" t="s">
        <v>3813</v>
      </c>
      <c r="F129" s="34">
        <v>122</v>
      </c>
      <c r="G129" s="35">
        <v>64285808</v>
      </c>
      <c r="H129" s="36">
        <v>191</v>
      </c>
      <c r="I129" s="37">
        <v>185</v>
      </c>
      <c r="J129" s="38">
        <v>65283562</v>
      </c>
      <c r="K129" s="39">
        <v>188</v>
      </c>
      <c r="L129" s="40">
        <v>183</v>
      </c>
      <c r="M129" s="35">
        <v>12770189</v>
      </c>
      <c r="N129" s="36">
        <v>104</v>
      </c>
      <c r="O129" s="37">
        <v>98</v>
      </c>
      <c r="P129" s="38">
        <v>35222463</v>
      </c>
      <c r="Q129" s="39">
        <v>184</v>
      </c>
      <c r="R129" s="40">
        <v>177</v>
      </c>
      <c r="S129" s="35">
        <v>53612921</v>
      </c>
      <c r="T129" s="36">
        <v>128</v>
      </c>
      <c r="U129" s="37">
        <v>127</v>
      </c>
      <c r="V129" s="38">
        <v>4308477</v>
      </c>
      <c r="W129" s="39" t="s">
        <v>3813</v>
      </c>
      <c r="X129" s="40" t="s">
        <v>3813</v>
      </c>
      <c r="Y129" s="41" t="s">
        <v>3813</v>
      </c>
      <c r="Z129" s="36">
        <v>163</v>
      </c>
      <c r="AA129" s="37">
        <v>158</v>
      </c>
      <c r="AB129" s="38">
        <v>386</v>
      </c>
      <c r="AC129" s="94">
        <v>321</v>
      </c>
      <c r="AD129" s="42">
        <v>0</v>
      </c>
      <c r="AE129" s="34">
        <v>100</v>
      </c>
      <c r="AF129" s="43">
        <v>0</v>
      </c>
    </row>
    <row r="130" spans="1:32" s="3" customFormat="1" ht="18.75" customHeight="1">
      <c r="A130" s="29">
        <v>128</v>
      </c>
      <c r="B130" s="30">
        <v>42</v>
      </c>
      <c r="C130" s="31" t="s">
        <v>782</v>
      </c>
      <c r="D130" s="32" t="s">
        <v>3812</v>
      </c>
      <c r="E130" s="42" t="s">
        <v>3813</v>
      </c>
      <c r="F130" s="44">
        <v>123</v>
      </c>
      <c r="G130" s="35">
        <v>64083048</v>
      </c>
      <c r="H130" s="36">
        <v>20</v>
      </c>
      <c r="I130" s="37">
        <v>18</v>
      </c>
      <c r="J130" s="38">
        <v>109742200</v>
      </c>
      <c r="K130" s="39">
        <v>97</v>
      </c>
      <c r="L130" s="40">
        <v>93</v>
      </c>
      <c r="M130" s="35">
        <v>17784294</v>
      </c>
      <c r="N130" s="36">
        <v>70</v>
      </c>
      <c r="O130" s="37">
        <v>64</v>
      </c>
      <c r="P130" s="38">
        <v>44998520</v>
      </c>
      <c r="Q130" s="39">
        <v>122</v>
      </c>
      <c r="R130" s="40">
        <v>116</v>
      </c>
      <c r="S130" s="35">
        <v>69607380</v>
      </c>
      <c r="T130" s="36">
        <v>67</v>
      </c>
      <c r="U130" s="37">
        <v>66</v>
      </c>
      <c r="V130" s="38">
        <v>6777866</v>
      </c>
      <c r="W130" s="39">
        <v>368</v>
      </c>
      <c r="X130" s="40">
        <v>366</v>
      </c>
      <c r="Y130" s="35">
        <v>1107</v>
      </c>
      <c r="Z130" s="36">
        <v>379</v>
      </c>
      <c r="AA130" s="37">
        <v>370</v>
      </c>
      <c r="AB130" s="38">
        <v>137</v>
      </c>
      <c r="AC130" s="94">
        <v>351</v>
      </c>
      <c r="AD130" s="42">
        <v>0</v>
      </c>
      <c r="AE130" s="34">
        <v>100</v>
      </c>
      <c r="AF130" s="43">
        <v>0</v>
      </c>
    </row>
    <row r="131" spans="1:32" s="3" customFormat="1" ht="18.75" customHeight="1">
      <c r="A131" s="29">
        <v>129</v>
      </c>
      <c r="B131" s="30">
        <v>117</v>
      </c>
      <c r="C131" s="31" t="s">
        <v>783</v>
      </c>
      <c r="D131" s="32" t="s">
        <v>3369</v>
      </c>
      <c r="E131" s="42" t="s">
        <v>3813</v>
      </c>
      <c r="F131" s="44">
        <v>124</v>
      </c>
      <c r="G131" s="35">
        <v>64073477</v>
      </c>
      <c r="H131" s="36">
        <v>17</v>
      </c>
      <c r="I131" s="37">
        <v>15</v>
      </c>
      <c r="J131" s="38">
        <v>113880123</v>
      </c>
      <c r="K131" s="39">
        <v>12</v>
      </c>
      <c r="L131" s="40">
        <v>8</v>
      </c>
      <c r="M131" s="35">
        <v>34670813</v>
      </c>
      <c r="N131" s="36">
        <v>7</v>
      </c>
      <c r="O131" s="37">
        <v>6</v>
      </c>
      <c r="P131" s="38">
        <v>147590438</v>
      </c>
      <c r="Q131" s="39">
        <v>8</v>
      </c>
      <c r="R131" s="40">
        <v>7</v>
      </c>
      <c r="S131" s="35">
        <v>267794565</v>
      </c>
      <c r="T131" s="36">
        <v>33</v>
      </c>
      <c r="U131" s="37">
        <v>32</v>
      </c>
      <c r="V131" s="38">
        <v>10871440</v>
      </c>
      <c r="W131" s="39">
        <v>179</v>
      </c>
      <c r="X131" s="40">
        <v>179</v>
      </c>
      <c r="Y131" s="35">
        <v>13291</v>
      </c>
      <c r="Z131" s="36">
        <v>8</v>
      </c>
      <c r="AA131" s="37">
        <v>6</v>
      </c>
      <c r="AB131" s="38">
        <v>1308</v>
      </c>
      <c r="AC131" s="94">
        <v>321</v>
      </c>
      <c r="AD131" s="42">
        <v>0</v>
      </c>
      <c r="AE131" s="34">
        <v>100</v>
      </c>
      <c r="AF131" s="43">
        <v>0</v>
      </c>
    </row>
    <row r="132" spans="1:32" s="3" customFormat="1" ht="18.75" customHeight="1">
      <c r="A132" s="142">
        <v>130</v>
      </c>
      <c r="B132" s="143">
        <v>171</v>
      </c>
      <c r="C132" s="144" t="s">
        <v>784</v>
      </c>
      <c r="D132" s="145" t="s">
        <v>3815</v>
      </c>
      <c r="E132" s="146" t="s">
        <v>3813</v>
      </c>
      <c r="F132" s="147">
        <v>125</v>
      </c>
      <c r="G132" s="148">
        <v>64055836</v>
      </c>
      <c r="H132" s="149">
        <v>171</v>
      </c>
      <c r="I132" s="150">
        <v>165</v>
      </c>
      <c r="J132" s="151">
        <v>68946343</v>
      </c>
      <c r="K132" s="152">
        <v>92</v>
      </c>
      <c r="L132" s="153">
        <v>88</v>
      </c>
      <c r="M132" s="148">
        <v>18032480</v>
      </c>
      <c r="N132" s="149">
        <v>254</v>
      </c>
      <c r="O132" s="150">
        <v>246</v>
      </c>
      <c r="P132" s="151">
        <v>18293107</v>
      </c>
      <c r="Q132" s="152">
        <v>150</v>
      </c>
      <c r="R132" s="153">
        <v>144</v>
      </c>
      <c r="S132" s="148">
        <v>62218013</v>
      </c>
      <c r="T132" s="149">
        <v>382</v>
      </c>
      <c r="U132" s="150">
        <v>380</v>
      </c>
      <c r="V132" s="151">
        <v>300851</v>
      </c>
      <c r="W132" s="152">
        <v>117</v>
      </c>
      <c r="X132" s="153">
        <v>117</v>
      </c>
      <c r="Y132" s="148">
        <v>23423</v>
      </c>
      <c r="Z132" s="149">
        <v>13</v>
      </c>
      <c r="AA132" s="150">
        <v>10</v>
      </c>
      <c r="AB132" s="151">
        <v>1233</v>
      </c>
      <c r="AC132" s="156">
        <v>322</v>
      </c>
      <c r="AD132" s="146">
        <v>0</v>
      </c>
      <c r="AE132" s="157">
        <v>100</v>
      </c>
      <c r="AF132" s="158">
        <v>0</v>
      </c>
    </row>
    <row r="133" spans="1:32" s="3" customFormat="1" ht="18.75" customHeight="1">
      <c r="A133" s="15">
        <v>131</v>
      </c>
      <c r="B133" s="16" t="s">
        <v>3813</v>
      </c>
      <c r="C133" s="17" t="s">
        <v>785</v>
      </c>
      <c r="D133" s="18" t="s">
        <v>1737</v>
      </c>
      <c r="E133" s="19" t="s">
        <v>3813</v>
      </c>
      <c r="F133" s="20">
        <v>126</v>
      </c>
      <c r="G133" s="21">
        <v>63988758</v>
      </c>
      <c r="H133" s="22">
        <v>110</v>
      </c>
      <c r="I133" s="23">
        <v>105</v>
      </c>
      <c r="J133" s="24">
        <v>75814781</v>
      </c>
      <c r="K133" s="25">
        <v>65</v>
      </c>
      <c r="L133" s="26">
        <v>61</v>
      </c>
      <c r="M133" s="21">
        <v>21413059</v>
      </c>
      <c r="N133" s="22">
        <v>86</v>
      </c>
      <c r="O133" s="23">
        <v>80</v>
      </c>
      <c r="P133" s="24">
        <v>41287262</v>
      </c>
      <c r="Q133" s="25">
        <v>134</v>
      </c>
      <c r="R133" s="26">
        <v>128</v>
      </c>
      <c r="S133" s="21">
        <v>65757636</v>
      </c>
      <c r="T133" s="22">
        <v>159</v>
      </c>
      <c r="U133" s="23">
        <v>157</v>
      </c>
      <c r="V133" s="24">
        <v>3538223</v>
      </c>
      <c r="W133" s="25">
        <v>190</v>
      </c>
      <c r="X133" s="26">
        <v>190</v>
      </c>
      <c r="Y133" s="21">
        <v>12496</v>
      </c>
      <c r="Z133" s="22">
        <v>137</v>
      </c>
      <c r="AA133" s="23">
        <v>132</v>
      </c>
      <c r="AB133" s="24">
        <v>432</v>
      </c>
      <c r="AC133" s="93">
        <v>381</v>
      </c>
      <c r="AD133" s="19">
        <v>0</v>
      </c>
      <c r="AE133" s="27">
        <v>100</v>
      </c>
      <c r="AF133" s="28">
        <v>0</v>
      </c>
    </row>
    <row r="134" spans="1:32" s="3" customFormat="1" ht="18.75" customHeight="1">
      <c r="A134" s="29">
        <v>132</v>
      </c>
      <c r="B134" s="30" t="s">
        <v>3813</v>
      </c>
      <c r="C134" s="64" t="s">
        <v>3813</v>
      </c>
      <c r="D134" s="32" t="s">
        <v>3369</v>
      </c>
      <c r="E134" s="42" t="s">
        <v>3813</v>
      </c>
      <c r="F134" s="44">
        <v>127</v>
      </c>
      <c r="G134" s="41" t="s">
        <v>3813</v>
      </c>
      <c r="H134" s="36">
        <v>186</v>
      </c>
      <c r="I134" s="37">
        <v>180</v>
      </c>
      <c r="J134" s="59" t="s">
        <v>3813</v>
      </c>
      <c r="K134" s="39">
        <v>134</v>
      </c>
      <c r="L134" s="40">
        <v>130</v>
      </c>
      <c r="M134" s="41" t="s">
        <v>3813</v>
      </c>
      <c r="N134" s="36">
        <v>72</v>
      </c>
      <c r="O134" s="37">
        <v>66</v>
      </c>
      <c r="P134" s="59" t="s">
        <v>3813</v>
      </c>
      <c r="Q134" s="39">
        <v>170</v>
      </c>
      <c r="R134" s="40">
        <v>164</v>
      </c>
      <c r="S134" s="41" t="s">
        <v>3813</v>
      </c>
      <c r="T134" s="36">
        <v>201</v>
      </c>
      <c r="U134" s="37">
        <v>199</v>
      </c>
      <c r="V134" s="59" t="s">
        <v>3813</v>
      </c>
      <c r="W134" s="39">
        <v>295</v>
      </c>
      <c r="X134" s="40">
        <v>293</v>
      </c>
      <c r="Y134" s="41" t="s">
        <v>3813</v>
      </c>
      <c r="Z134" s="36">
        <v>103</v>
      </c>
      <c r="AA134" s="37">
        <v>98</v>
      </c>
      <c r="AB134" s="59" t="s">
        <v>3813</v>
      </c>
      <c r="AC134" s="94">
        <v>321</v>
      </c>
      <c r="AD134" s="42">
        <v>0</v>
      </c>
      <c r="AE134" s="34">
        <v>100</v>
      </c>
      <c r="AF134" s="43">
        <v>0</v>
      </c>
    </row>
    <row r="135" spans="1:32" s="3" customFormat="1" ht="18.75" customHeight="1">
      <c r="A135" s="159">
        <v>133</v>
      </c>
      <c r="B135" s="160" t="s">
        <v>3813</v>
      </c>
      <c r="C135" s="161" t="s">
        <v>2965</v>
      </c>
      <c r="D135" s="162" t="s">
        <v>3815</v>
      </c>
      <c r="E135" s="163" t="s">
        <v>3813</v>
      </c>
      <c r="F135" s="164">
        <v>128</v>
      </c>
      <c r="G135" s="165">
        <v>63860548</v>
      </c>
      <c r="H135" s="166">
        <v>184</v>
      </c>
      <c r="I135" s="167">
        <v>178</v>
      </c>
      <c r="J135" s="168">
        <v>65846934</v>
      </c>
      <c r="K135" s="169">
        <v>233</v>
      </c>
      <c r="L135" s="170">
        <v>227</v>
      </c>
      <c r="M135" s="165">
        <v>11267023</v>
      </c>
      <c r="N135" s="166">
        <v>477</v>
      </c>
      <c r="O135" s="167">
        <v>469</v>
      </c>
      <c r="P135" s="168">
        <v>2228983</v>
      </c>
      <c r="Q135" s="169">
        <v>82</v>
      </c>
      <c r="R135" s="170">
        <v>78</v>
      </c>
      <c r="S135" s="165">
        <v>83654341</v>
      </c>
      <c r="T135" s="166">
        <v>482</v>
      </c>
      <c r="U135" s="167">
        <v>476</v>
      </c>
      <c r="V135" s="168">
        <v>-13090827</v>
      </c>
      <c r="W135" s="169">
        <v>77</v>
      </c>
      <c r="X135" s="170">
        <v>77</v>
      </c>
      <c r="Y135" s="165">
        <v>28402</v>
      </c>
      <c r="Z135" s="166">
        <v>72</v>
      </c>
      <c r="AA135" s="167">
        <v>67</v>
      </c>
      <c r="AB135" s="168">
        <v>644</v>
      </c>
      <c r="AC135" s="171">
        <v>382</v>
      </c>
      <c r="AD135" s="163">
        <v>0</v>
      </c>
      <c r="AE135" s="172">
        <v>12.22</v>
      </c>
      <c r="AF135" s="173">
        <v>87.78</v>
      </c>
    </row>
    <row r="136" spans="1:32" s="3" customFormat="1" ht="18.75" customHeight="1">
      <c r="A136" s="159">
        <v>134</v>
      </c>
      <c r="B136" s="160">
        <v>177</v>
      </c>
      <c r="C136" s="161" t="s">
        <v>786</v>
      </c>
      <c r="D136" s="162" t="s">
        <v>3815</v>
      </c>
      <c r="E136" s="163" t="s">
        <v>3813</v>
      </c>
      <c r="F136" s="164">
        <v>129</v>
      </c>
      <c r="G136" s="165">
        <v>63818399</v>
      </c>
      <c r="H136" s="166">
        <v>197</v>
      </c>
      <c r="I136" s="167">
        <v>191</v>
      </c>
      <c r="J136" s="168">
        <v>63870765</v>
      </c>
      <c r="K136" s="169">
        <v>43</v>
      </c>
      <c r="L136" s="170">
        <v>39</v>
      </c>
      <c r="M136" s="165">
        <v>24826729</v>
      </c>
      <c r="N136" s="166">
        <v>145</v>
      </c>
      <c r="O136" s="167">
        <v>138</v>
      </c>
      <c r="P136" s="168">
        <v>29985468</v>
      </c>
      <c r="Q136" s="169">
        <v>187</v>
      </c>
      <c r="R136" s="170">
        <v>180</v>
      </c>
      <c r="S136" s="165">
        <v>52896262</v>
      </c>
      <c r="T136" s="166">
        <v>145</v>
      </c>
      <c r="U136" s="167">
        <v>144</v>
      </c>
      <c r="V136" s="168">
        <v>3794664</v>
      </c>
      <c r="W136" s="169" t="s">
        <v>3813</v>
      </c>
      <c r="X136" s="170" t="s">
        <v>3813</v>
      </c>
      <c r="Y136" s="189" t="s">
        <v>3813</v>
      </c>
      <c r="Z136" s="166">
        <v>124</v>
      </c>
      <c r="AA136" s="167">
        <v>119</v>
      </c>
      <c r="AB136" s="168">
        <v>465</v>
      </c>
      <c r="AC136" s="171">
        <v>311</v>
      </c>
      <c r="AD136" s="163">
        <v>0</v>
      </c>
      <c r="AE136" s="172">
        <v>0.01</v>
      </c>
      <c r="AF136" s="173">
        <v>99.99</v>
      </c>
    </row>
    <row r="137" spans="1:32" s="3" customFormat="1" ht="18.75" customHeight="1">
      <c r="A137" s="142">
        <v>135</v>
      </c>
      <c r="B137" s="143" t="s">
        <v>3813</v>
      </c>
      <c r="C137" s="144" t="s">
        <v>787</v>
      </c>
      <c r="D137" s="145" t="s">
        <v>3815</v>
      </c>
      <c r="E137" s="146" t="s">
        <v>3813</v>
      </c>
      <c r="F137" s="147">
        <v>130</v>
      </c>
      <c r="G137" s="148">
        <v>63810315</v>
      </c>
      <c r="H137" s="149">
        <v>127</v>
      </c>
      <c r="I137" s="150">
        <v>122</v>
      </c>
      <c r="J137" s="151">
        <v>73607076</v>
      </c>
      <c r="K137" s="152">
        <v>72</v>
      </c>
      <c r="L137" s="153">
        <v>68</v>
      </c>
      <c r="M137" s="148">
        <v>21009192</v>
      </c>
      <c r="N137" s="149">
        <v>101</v>
      </c>
      <c r="O137" s="150">
        <v>95</v>
      </c>
      <c r="P137" s="151">
        <v>36512343</v>
      </c>
      <c r="Q137" s="152">
        <v>194</v>
      </c>
      <c r="R137" s="153">
        <v>187</v>
      </c>
      <c r="S137" s="148">
        <v>51234157</v>
      </c>
      <c r="T137" s="149">
        <v>31</v>
      </c>
      <c r="U137" s="150">
        <v>30</v>
      </c>
      <c r="V137" s="151">
        <v>11026910</v>
      </c>
      <c r="W137" s="152">
        <v>305</v>
      </c>
      <c r="X137" s="153">
        <v>303</v>
      </c>
      <c r="Y137" s="148">
        <v>4102</v>
      </c>
      <c r="Z137" s="149">
        <v>91</v>
      </c>
      <c r="AA137" s="150">
        <v>86</v>
      </c>
      <c r="AB137" s="151">
        <v>575</v>
      </c>
      <c r="AC137" s="156">
        <v>383</v>
      </c>
      <c r="AD137" s="146">
        <v>0</v>
      </c>
      <c r="AE137" s="157">
        <v>100</v>
      </c>
      <c r="AF137" s="158">
        <v>0</v>
      </c>
    </row>
    <row r="138" spans="1:32" s="3" customFormat="1" ht="18.75" customHeight="1">
      <c r="A138" s="174">
        <v>136</v>
      </c>
      <c r="B138" s="175" t="s">
        <v>3813</v>
      </c>
      <c r="C138" s="176" t="s">
        <v>52</v>
      </c>
      <c r="D138" s="177" t="s">
        <v>3815</v>
      </c>
      <c r="E138" s="178" t="s">
        <v>3813</v>
      </c>
      <c r="F138" s="179">
        <v>131</v>
      </c>
      <c r="G138" s="180">
        <v>63316277</v>
      </c>
      <c r="H138" s="181">
        <v>30</v>
      </c>
      <c r="I138" s="182">
        <v>28</v>
      </c>
      <c r="J138" s="183">
        <v>93694486</v>
      </c>
      <c r="K138" s="184">
        <v>456</v>
      </c>
      <c r="L138" s="185">
        <v>449</v>
      </c>
      <c r="M138" s="180">
        <v>2119252</v>
      </c>
      <c r="N138" s="181">
        <v>258</v>
      </c>
      <c r="O138" s="182">
        <v>250</v>
      </c>
      <c r="P138" s="183">
        <v>17927983</v>
      </c>
      <c r="Q138" s="184">
        <v>347</v>
      </c>
      <c r="R138" s="185">
        <v>340</v>
      </c>
      <c r="S138" s="180">
        <v>32065640</v>
      </c>
      <c r="T138" s="181">
        <v>301</v>
      </c>
      <c r="U138" s="182">
        <v>299</v>
      </c>
      <c r="V138" s="183">
        <v>1101660</v>
      </c>
      <c r="W138" s="184">
        <v>255</v>
      </c>
      <c r="X138" s="185">
        <v>255</v>
      </c>
      <c r="Y138" s="180">
        <v>6970</v>
      </c>
      <c r="Z138" s="181">
        <v>472</v>
      </c>
      <c r="AA138" s="182">
        <v>463</v>
      </c>
      <c r="AB138" s="183">
        <v>48</v>
      </c>
      <c r="AC138" s="186">
        <v>371</v>
      </c>
      <c r="AD138" s="178">
        <v>0</v>
      </c>
      <c r="AE138" s="187">
        <v>100</v>
      </c>
      <c r="AF138" s="188">
        <v>0</v>
      </c>
    </row>
    <row r="139" spans="1:32" s="3" customFormat="1" ht="18.75" customHeight="1">
      <c r="A139" s="29">
        <v>137</v>
      </c>
      <c r="B139" s="30" t="s">
        <v>3813</v>
      </c>
      <c r="C139" s="31" t="s">
        <v>496</v>
      </c>
      <c r="D139" s="32" t="s">
        <v>3815</v>
      </c>
      <c r="E139" s="42" t="s">
        <v>3813</v>
      </c>
      <c r="F139" s="44">
        <v>132</v>
      </c>
      <c r="G139" s="35">
        <v>63277409</v>
      </c>
      <c r="H139" s="36">
        <v>67</v>
      </c>
      <c r="I139" s="37">
        <v>63</v>
      </c>
      <c r="J139" s="38">
        <v>83076755</v>
      </c>
      <c r="K139" s="39">
        <v>184</v>
      </c>
      <c r="L139" s="40">
        <v>179</v>
      </c>
      <c r="M139" s="35">
        <v>12944687</v>
      </c>
      <c r="N139" s="36">
        <v>290</v>
      </c>
      <c r="O139" s="37">
        <v>282</v>
      </c>
      <c r="P139" s="38">
        <v>15008092</v>
      </c>
      <c r="Q139" s="39">
        <v>68</v>
      </c>
      <c r="R139" s="40">
        <v>64</v>
      </c>
      <c r="S139" s="35">
        <v>89912178</v>
      </c>
      <c r="T139" s="36">
        <v>336</v>
      </c>
      <c r="U139" s="37">
        <v>334</v>
      </c>
      <c r="V139" s="38">
        <v>728477</v>
      </c>
      <c r="W139" s="39">
        <v>302</v>
      </c>
      <c r="X139" s="40">
        <v>300</v>
      </c>
      <c r="Y139" s="35">
        <v>4189</v>
      </c>
      <c r="Z139" s="36">
        <v>358</v>
      </c>
      <c r="AA139" s="37">
        <v>349</v>
      </c>
      <c r="AB139" s="38">
        <v>150</v>
      </c>
      <c r="AC139" s="94">
        <v>331</v>
      </c>
      <c r="AD139" s="42">
        <v>0</v>
      </c>
      <c r="AE139" s="34">
        <v>100</v>
      </c>
      <c r="AF139" s="43">
        <v>0</v>
      </c>
    </row>
    <row r="140" spans="1:32" s="3" customFormat="1" ht="18.75" customHeight="1">
      <c r="A140" s="29">
        <v>138</v>
      </c>
      <c r="B140" s="30">
        <v>445</v>
      </c>
      <c r="C140" s="31" t="s">
        <v>2301</v>
      </c>
      <c r="D140" s="32" t="s">
        <v>551</v>
      </c>
      <c r="E140" s="42" t="s">
        <v>3813</v>
      </c>
      <c r="F140" s="44">
        <v>133</v>
      </c>
      <c r="G140" s="35">
        <v>63182693</v>
      </c>
      <c r="H140" s="36">
        <v>19</v>
      </c>
      <c r="I140" s="37">
        <v>17</v>
      </c>
      <c r="J140" s="38">
        <v>111716790</v>
      </c>
      <c r="K140" s="39">
        <v>425</v>
      </c>
      <c r="L140" s="40">
        <v>418</v>
      </c>
      <c r="M140" s="35">
        <v>3993767</v>
      </c>
      <c r="N140" s="36">
        <v>384</v>
      </c>
      <c r="O140" s="37">
        <v>376</v>
      </c>
      <c r="P140" s="38">
        <v>9294152</v>
      </c>
      <c r="Q140" s="39">
        <v>42</v>
      </c>
      <c r="R140" s="40">
        <v>38</v>
      </c>
      <c r="S140" s="35">
        <v>114037448</v>
      </c>
      <c r="T140" s="36">
        <v>449</v>
      </c>
      <c r="U140" s="37">
        <v>445</v>
      </c>
      <c r="V140" s="38">
        <v>-2451020</v>
      </c>
      <c r="W140" s="39">
        <v>181</v>
      </c>
      <c r="X140" s="40">
        <v>181</v>
      </c>
      <c r="Y140" s="35">
        <v>13248</v>
      </c>
      <c r="Z140" s="36">
        <v>21</v>
      </c>
      <c r="AA140" s="37">
        <v>17</v>
      </c>
      <c r="AB140" s="38">
        <v>1014</v>
      </c>
      <c r="AC140" s="94">
        <v>321</v>
      </c>
      <c r="AD140" s="42">
        <v>0</v>
      </c>
      <c r="AE140" s="34">
        <v>100</v>
      </c>
      <c r="AF140" s="43">
        <v>0</v>
      </c>
    </row>
    <row r="141" spans="1:32" s="3" customFormat="1" ht="18.75" customHeight="1">
      <c r="A141" s="29">
        <v>139</v>
      </c>
      <c r="B141" s="30">
        <v>194</v>
      </c>
      <c r="C141" s="31" t="s">
        <v>788</v>
      </c>
      <c r="D141" s="32" t="s">
        <v>464</v>
      </c>
      <c r="E141" s="42" t="s">
        <v>3813</v>
      </c>
      <c r="F141" s="44">
        <v>134</v>
      </c>
      <c r="G141" s="35">
        <v>63158363</v>
      </c>
      <c r="H141" s="36">
        <v>190</v>
      </c>
      <c r="I141" s="37">
        <v>184</v>
      </c>
      <c r="J141" s="38">
        <v>65308448</v>
      </c>
      <c r="K141" s="39">
        <v>117</v>
      </c>
      <c r="L141" s="40">
        <v>113</v>
      </c>
      <c r="M141" s="35">
        <v>16082347</v>
      </c>
      <c r="N141" s="36">
        <v>217</v>
      </c>
      <c r="O141" s="37">
        <v>210</v>
      </c>
      <c r="P141" s="38">
        <v>21280269</v>
      </c>
      <c r="Q141" s="39">
        <v>276</v>
      </c>
      <c r="R141" s="40">
        <v>269</v>
      </c>
      <c r="S141" s="35">
        <v>40576445</v>
      </c>
      <c r="T141" s="36">
        <v>138</v>
      </c>
      <c r="U141" s="37">
        <v>137</v>
      </c>
      <c r="V141" s="38">
        <v>3997085</v>
      </c>
      <c r="W141" s="39">
        <v>103</v>
      </c>
      <c r="X141" s="40">
        <v>103</v>
      </c>
      <c r="Y141" s="35">
        <v>24543</v>
      </c>
      <c r="Z141" s="36">
        <v>35</v>
      </c>
      <c r="AA141" s="37">
        <v>31</v>
      </c>
      <c r="AB141" s="38">
        <v>885</v>
      </c>
      <c r="AC141" s="94">
        <v>382</v>
      </c>
      <c r="AD141" s="42">
        <v>0</v>
      </c>
      <c r="AE141" s="34">
        <v>100</v>
      </c>
      <c r="AF141" s="43">
        <v>0</v>
      </c>
    </row>
    <row r="142" spans="1:32" s="3" customFormat="1" ht="18.75" customHeight="1">
      <c r="A142" s="45">
        <v>140</v>
      </c>
      <c r="B142" s="46" t="s">
        <v>3813</v>
      </c>
      <c r="C142" s="47" t="s">
        <v>789</v>
      </c>
      <c r="D142" s="48" t="s">
        <v>2742</v>
      </c>
      <c r="E142" s="49" t="s">
        <v>3813</v>
      </c>
      <c r="F142" s="50">
        <v>135</v>
      </c>
      <c r="G142" s="51">
        <v>63146446</v>
      </c>
      <c r="H142" s="52">
        <v>201</v>
      </c>
      <c r="I142" s="53">
        <v>195</v>
      </c>
      <c r="J142" s="54">
        <v>63149699</v>
      </c>
      <c r="K142" s="55">
        <v>9</v>
      </c>
      <c r="L142" s="56">
        <v>6</v>
      </c>
      <c r="M142" s="51">
        <v>36432958</v>
      </c>
      <c r="N142" s="52">
        <v>495</v>
      </c>
      <c r="O142" s="53">
        <v>486</v>
      </c>
      <c r="P142" s="54">
        <v>-6522353</v>
      </c>
      <c r="Q142" s="55">
        <v>11</v>
      </c>
      <c r="R142" s="56">
        <v>10</v>
      </c>
      <c r="S142" s="51">
        <v>186335393</v>
      </c>
      <c r="T142" s="52">
        <v>472</v>
      </c>
      <c r="U142" s="53">
        <v>467</v>
      </c>
      <c r="V142" s="54">
        <v>-6572353</v>
      </c>
      <c r="W142" s="55">
        <v>212</v>
      </c>
      <c r="X142" s="56">
        <v>212</v>
      </c>
      <c r="Y142" s="51">
        <v>9780</v>
      </c>
      <c r="Z142" s="52">
        <v>318</v>
      </c>
      <c r="AA142" s="53">
        <v>309</v>
      </c>
      <c r="AB142" s="54">
        <v>197</v>
      </c>
      <c r="AC142" s="95">
        <v>369</v>
      </c>
      <c r="AD142" s="49">
        <v>0</v>
      </c>
      <c r="AE142" s="57">
        <v>100</v>
      </c>
      <c r="AF142" s="58">
        <v>0</v>
      </c>
    </row>
    <row r="143" spans="1:32" s="3" customFormat="1" ht="18.75" customHeight="1">
      <c r="A143" s="174">
        <v>141</v>
      </c>
      <c r="B143" s="175">
        <v>372</v>
      </c>
      <c r="C143" s="176" t="s">
        <v>790</v>
      </c>
      <c r="D143" s="177" t="s">
        <v>3815</v>
      </c>
      <c r="E143" s="198" t="s">
        <v>3813</v>
      </c>
      <c r="F143" s="187">
        <v>136</v>
      </c>
      <c r="G143" s="180">
        <v>62820580</v>
      </c>
      <c r="H143" s="181">
        <v>205</v>
      </c>
      <c r="I143" s="182">
        <v>199</v>
      </c>
      <c r="J143" s="183">
        <v>62820580</v>
      </c>
      <c r="K143" s="184">
        <v>96</v>
      </c>
      <c r="L143" s="185">
        <v>92</v>
      </c>
      <c r="M143" s="180">
        <v>17874368</v>
      </c>
      <c r="N143" s="181">
        <v>96</v>
      </c>
      <c r="O143" s="182">
        <v>90</v>
      </c>
      <c r="P143" s="183">
        <v>37927472</v>
      </c>
      <c r="Q143" s="184">
        <v>154</v>
      </c>
      <c r="R143" s="185">
        <v>148</v>
      </c>
      <c r="S143" s="180">
        <v>61140555</v>
      </c>
      <c r="T143" s="181">
        <v>79</v>
      </c>
      <c r="U143" s="182">
        <v>78</v>
      </c>
      <c r="V143" s="183">
        <v>6109486</v>
      </c>
      <c r="W143" s="184">
        <v>356</v>
      </c>
      <c r="X143" s="185">
        <v>354</v>
      </c>
      <c r="Y143" s="180">
        <v>1635</v>
      </c>
      <c r="Z143" s="181">
        <v>371</v>
      </c>
      <c r="AA143" s="182">
        <v>362</v>
      </c>
      <c r="AB143" s="183">
        <v>143</v>
      </c>
      <c r="AC143" s="186">
        <v>352</v>
      </c>
      <c r="AD143" s="178">
        <v>0</v>
      </c>
      <c r="AE143" s="187">
        <v>100</v>
      </c>
      <c r="AF143" s="188">
        <v>0</v>
      </c>
    </row>
    <row r="144" spans="1:32" s="3" customFormat="1" ht="18.75" customHeight="1">
      <c r="A144" s="159">
        <v>142</v>
      </c>
      <c r="B144" s="160" t="s">
        <v>3813</v>
      </c>
      <c r="C144" s="195" t="s">
        <v>3813</v>
      </c>
      <c r="D144" s="162" t="s">
        <v>3815</v>
      </c>
      <c r="E144" s="163" t="s">
        <v>3813</v>
      </c>
      <c r="F144" s="164">
        <v>137</v>
      </c>
      <c r="G144" s="189" t="s">
        <v>3813</v>
      </c>
      <c r="H144" s="166">
        <v>192</v>
      </c>
      <c r="I144" s="167">
        <v>186</v>
      </c>
      <c r="J144" s="196" t="s">
        <v>3813</v>
      </c>
      <c r="K144" s="169">
        <v>7</v>
      </c>
      <c r="L144" s="170">
        <v>5</v>
      </c>
      <c r="M144" s="189" t="s">
        <v>3813</v>
      </c>
      <c r="N144" s="166">
        <v>73</v>
      </c>
      <c r="O144" s="167">
        <v>67</v>
      </c>
      <c r="P144" s="196" t="s">
        <v>3813</v>
      </c>
      <c r="Q144" s="169">
        <v>142</v>
      </c>
      <c r="R144" s="170">
        <v>136</v>
      </c>
      <c r="S144" s="189" t="s">
        <v>3813</v>
      </c>
      <c r="T144" s="166">
        <v>8</v>
      </c>
      <c r="U144" s="167">
        <v>8</v>
      </c>
      <c r="V144" s="196" t="s">
        <v>3813</v>
      </c>
      <c r="W144" s="169">
        <v>284</v>
      </c>
      <c r="X144" s="170">
        <v>283</v>
      </c>
      <c r="Y144" s="189" t="s">
        <v>3813</v>
      </c>
      <c r="Z144" s="166">
        <v>129</v>
      </c>
      <c r="AA144" s="167">
        <v>124</v>
      </c>
      <c r="AB144" s="196" t="s">
        <v>3813</v>
      </c>
      <c r="AC144" s="171">
        <v>369</v>
      </c>
      <c r="AD144" s="163">
        <v>0</v>
      </c>
      <c r="AE144" s="172">
        <v>100</v>
      </c>
      <c r="AF144" s="173">
        <v>0</v>
      </c>
    </row>
    <row r="145" spans="1:32" s="3" customFormat="1" ht="18.75" customHeight="1">
      <c r="A145" s="29">
        <v>143</v>
      </c>
      <c r="B145" s="30">
        <v>162</v>
      </c>
      <c r="C145" s="31" t="s">
        <v>791</v>
      </c>
      <c r="D145" s="32" t="s">
        <v>3815</v>
      </c>
      <c r="E145" s="42" t="s">
        <v>3813</v>
      </c>
      <c r="F145" s="44">
        <v>138</v>
      </c>
      <c r="G145" s="35">
        <v>62305156</v>
      </c>
      <c r="H145" s="36">
        <v>209</v>
      </c>
      <c r="I145" s="37">
        <v>203</v>
      </c>
      <c r="J145" s="38">
        <v>62571900</v>
      </c>
      <c r="K145" s="39">
        <v>138</v>
      </c>
      <c r="L145" s="40">
        <v>134</v>
      </c>
      <c r="M145" s="35">
        <v>14676359</v>
      </c>
      <c r="N145" s="36">
        <v>81</v>
      </c>
      <c r="O145" s="37">
        <v>75</v>
      </c>
      <c r="P145" s="38">
        <v>41882905</v>
      </c>
      <c r="Q145" s="39">
        <v>125</v>
      </c>
      <c r="R145" s="40">
        <v>119</v>
      </c>
      <c r="S145" s="35">
        <v>68565555</v>
      </c>
      <c r="T145" s="36">
        <v>167</v>
      </c>
      <c r="U145" s="37">
        <v>165</v>
      </c>
      <c r="V145" s="38">
        <v>3325262</v>
      </c>
      <c r="W145" s="39" t="s">
        <v>3813</v>
      </c>
      <c r="X145" s="40" t="s">
        <v>3813</v>
      </c>
      <c r="Y145" s="41" t="s">
        <v>3813</v>
      </c>
      <c r="Z145" s="36">
        <v>412</v>
      </c>
      <c r="AA145" s="37">
        <v>403</v>
      </c>
      <c r="AB145" s="38">
        <v>109</v>
      </c>
      <c r="AC145" s="94">
        <v>341</v>
      </c>
      <c r="AD145" s="42">
        <v>0</v>
      </c>
      <c r="AE145" s="34">
        <v>100</v>
      </c>
      <c r="AF145" s="43">
        <v>0</v>
      </c>
    </row>
    <row r="146" spans="1:32" s="3" customFormat="1" ht="18.75" customHeight="1">
      <c r="A146" s="159">
        <v>144</v>
      </c>
      <c r="B146" s="160">
        <v>66</v>
      </c>
      <c r="C146" s="161" t="s">
        <v>792</v>
      </c>
      <c r="D146" s="162" t="s">
        <v>3815</v>
      </c>
      <c r="E146" s="193" t="s">
        <v>3813</v>
      </c>
      <c r="F146" s="172">
        <v>139</v>
      </c>
      <c r="G146" s="165">
        <v>62163851</v>
      </c>
      <c r="H146" s="166">
        <v>147</v>
      </c>
      <c r="I146" s="167">
        <v>141</v>
      </c>
      <c r="J146" s="168">
        <v>71795421</v>
      </c>
      <c r="K146" s="169">
        <v>156</v>
      </c>
      <c r="L146" s="170">
        <v>152</v>
      </c>
      <c r="M146" s="165">
        <v>13810281</v>
      </c>
      <c r="N146" s="166">
        <v>391</v>
      </c>
      <c r="O146" s="167">
        <v>383</v>
      </c>
      <c r="P146" s="168">
        <v>8824247</v>
      </c>
      <c r="Q146" s="169">
        <v>188</v>
      </c>
      <c r="R146" s="170">
        <v>181</v>
      </c>
      <c r="S146" s="165">
        <v>52823931</v>
      </c>
      <c r="T146" s="166">
        <v>379</v>
      </c>
      <c r="U146" s="167">
        <v>377</v>
      </c>
      <c r="V146" s="168">
        <v>310840</v>
      </c>
      <c r="W146" s="169">
        <v>189</v>
      </c>
      <c r="X146" s="170">
        <v>189</v>
      </c>
      <c r="Y146" s="165">
        <v>12500</v>
      </c>
      <c r="Z146" s="166">
        <v>73</v>
      </c>
      <c r="AA146" s="167">
        <v>68</v>
      </c>
      <c r="AB146" s="168">
        <v>642</v>
      </c>
      <c r="AC146" s="171">
        <v>381</v>
      </c>
      <c r="AD146" s="163">
        <v>0</v>
      </c>
      <c r="AE146" s="172">
        <v>100</v>
      </c>
      <c r="AF146" s="173">
        <v>0</v>
      </c>
    </row>
    <row r="147" spans="1:32" s="3" customFormat="1" ht="18.75" customHeight="1">
      <c r="A147" s="142">
        <v>145</v>
      </c>
      <c r="B147" s="143">
        <v>208</v>
      </c>
      <c r="C147" s="144" t="s">
        <v>793</v>
      </c>
      <c r="D147" s="145" t="s">
        <v>3815</v>
      </c>
      <c r="E147" s="146" t="s">
        <v>3813</v>
      </c>
      <c r="F147" s="147">
        <v>140</v>
      </c>
      <c r="G147" s="148">
        <v>62133762</v>
      </c>
      <c r="H147" s="149">
        <v>203</v>
      </c>
      <c r="I147" s="150">
        <v>197</v>
      </c>
      <c r="J147" s="151">
        <v>62851742</v>
      </c>
      <c r="K147" s="152">
        <v>212</v>
      </c>
      <c r="L147" s="153">
        <v>206</v>
      </c>
      <c r="M147" s="148">
        <v>11780189</v>
      </c>
      <c r="N147" s="149">
        <v>314</v>
      </c>
      <c r="O147" s="150">
        <v>306</v>
      </c>
      <c r="P147" s="151">
        <v>13377911</v>
      </c>
      <c r="Q147" s="152">
        <v>234</v>
      </c>
      <c r="R147" s="153">
        <v>227</v>
      </c>
      <c r="S147" s="148">
        <v>45123260</v>
      </c>
      <c r="T147" s="149">
        <v>240</v>
      </c>
      <c r="U147" s="150">
        <v>238</v>
      </c>
      <c r="V147" s="151">
        <v>1939337</v>
      </c>
      <c r="W147" s="152">
        <v>148</v>
      </c>
      <c r="X147" s="153">
        <v>148</v>
      </c>
      <c r="Y147" s="148">
        <v>17408</v>
      </c>
      <c r="Z147" s="149">
        <v>68</v>
      </c>
      <c r="AA147" s="150">
        <v>63</v>
      </c>
      <c r="AB147" s="151">
        <v>652</v>
      </c>
      <c r="AC147" s="156">
        <v>321</v>
      </c>
      <c r="AD147" s="146">
        <v>0</v>
      </c>
      <c r="AE147" s="157">
        <v>100</v>
      </c>
      <c r="AF147" s="158">
        <v>0</v>
      </c>
    </row>
    <row r="148" spans="1:32" s="3" customFormat="1" ht="18.75" customHeight="1">
      <c r="A148" s="15">
        <v>146</v>
      </c>
      <c r="B148" s="16">
        <v>107</v>
      </c>
      <c r="C148" s="17" t="s">
        <v>794</v>
      </c>
      <c r="D148" s="18" t="s">
        <v>2748</v>
      </c>
      <c r="E148" s="19" t="s">
        <v>3813</v>
      </c>
      <c r="F148" s="20">
        <v>141</v>
      </c>
      <c r="G148" s="21">
        <v>62117604</v>
      </c>
      <c r="H148" s="22">
        <v>207</v>
      </c>
      <c r="I148" s="23">
        <v>201</v>
      </c>
      <c r="J148" s="24">
        <v>62710941</v>
      </c>
      <c r="K148" s="25" t="s">
        <v>3813</v>
      </c>
      <c r="L148" s="26" t="s">
        <v>3813</v>
      </c>
      <c r="M148" s="61" t="s">
        <v>3813</v>
      </c>
      <c r="N148" s="22" t="s">
        <v>3813</v>
      </c>
      <c r="O148" s="23" t="s">
        <v>3813</v>
      </c>
      <c r="P148" s="66" t="s">
        <v>3813</v>
      </c>
      <c r="Q148" s="25" t="s">
        <v>3813</v>
      </c>
      <c r="R148" s="26" t="s">
        <v>3813</v>
      </c>
      <c r="S148" s="61" t="s">
        <v>3813</v>
      </c>
      <c r="T148" s="22" t="s">
        <v>3813</v>
      </c>
      <c r="U148" s="23" t="s">
        <v>3813</v>
      </c>
      <c r="V148" s="66" t="s">
        <v>3813</v>
      </c>
      <c r="W148" s="25" t="s">
        <v>3813</v>
      </c>
      <c r="X148" s="26" t="s">
        <v>3813</v>
      </c>
      <c r="Y148" s="61" t="s">
        <v>3813</v>
      </c>
      <c r="Z148" s="22" t="s">
        <v>3813</v>
      </c>
      <c r="AA148" s="23" t="s">
        <v>3813</v>
      </c>
      <c r="AB148" s="66" t="s">
        <v>3813</v>
      </c>
      <c r="AC148" s="93">
        <v>361</v>
      </c>
      <c r="AD148" s="19">
        <v>0</v>
      </c>
      <c r="AE148" s="27">
        <v>100</v>
      </c>
      <c r="AF148" s="28">
        <v>0</v>
      </c>
    </row>
    <row r="149" spans="1:32" s="3" customFormat="1" ht="18.75" customHeight="1">
      <c r="A149" s="29">
        <v>147</v>
      </c>
      <c r="B149" s="30">
        <v>172</v>
      </c>
      <c r="C149" s="31" t="s">
        <v>795</v>
      </c>
      <c r="D149" s="32" t="s">
        <v>3369</v>
      </c>
      <c r="E149" s="42" t="s">
        <v>3813</v>
      </c>
      <c r="F149" s="44">
        <v>142</v>
      </c>
      <c r="G149" s="35">
        <v>61980417</v>
      </c>
      <c r="H149" s="36">
        <v>193</v>
      </c>
      <c r="I149" s="37">
        <v>187</v>
      </c>
      <c r="J149" s="38">
        <v>65040091</v>
      </c>
      <c r="K149" s="39">
        <v>169</v>
      </c>
      <c r="L149" s="40">
        <v>165</v>
      </c>
      <c r="M149" s="35">
        <v>13313501</v>
      </c>
      <c r="N149" s="36">
        <v>358</v>
      </c>
      <c r="O149" s="37">
        <v>350</v>
      </c>
      <c r="P149" s="38">
        <v>10738328</v>
      </c>
      <c r="Q149" s="39">
        <v>305</v>
      </c>
      <c r="R149" s="40">
        <v>298</v>
      </c>
      <c r="S149" s="35">
        <v>36191603</v>
      </c>
      <c r="T149" s="36">
        <v>195</v>
      </c>
      <c r="U149" s="37">
        <v>193</v>
      </c>
      <c r="V149" s="38">
        <v>2772850</v>
      </c>
      <c r="W149" s="39">
        <v>61</v>
      </c>
      <c r="X149" s="40">
        <v>61</v>
      </c>
      <c r="Y149" s="35">
        <v>31401</v>
      </c>
      <c r="Z149" s="36">
        <v>84</v>
      </c>
      <c r="AA149" s="37">
        <v>79</v>
      </c>
      <c r="AB149" s="38">
        <v>608</v>
      </c>
      <c r="AC149" s="94">
        <v>311</v>
      </c>
      <c r="AD149" s="42">
        <v>0</v>
      </c>
      <c r="AE149" s="34">
        <v>100</v>
      </c>
      <c r="AF149" s="43">
        <v>0</v>
      </c>
    </row>
    <row r="150" spans="1:32" s="3" customFormat="1" ht="18.75" customHeight="1">
      <c r="A150" s="29">
        <v>148</v>
      </c>
      <c r="B150" s="30">
        <v>272</v>
      </c>
      <c r="C150" s="31" t="s">
        <v>796</v>
      </c>
      <c r="D150" s="32" t="s">
        <v>1737</v>
      </c>
      <c r="E150" s="42" t="s">
        <v>3813</v>
      </c>
      <c r="F150" s="44">
        <v>143</v>
      </c>
      <c r="G150" s="35">
        <v>61947964</v>
      </c>
      <c r="H150" s="36">
        <v>208</v>
      </c>
      <c r="I150" s="37">
        <v>202</v>
      </c>
      <c r="J150" s="38">
        <v>62590967</v>
      </c>
      <c r="K150" s="39">
        <v>123</v>
      </c>
      <c r="L150" s="40">
        <v>119</v>
      </c>
      <c r="M150" s="35">
        <v>15712749</v>
      </c>
      <c r="N150" s="36">
        <v>209</v>
      </c>
      <c r="O150" s="37">
        <v>202</v>
      </c>
      <c r="P150" s="38">
        <v>22522401</v>
      </c>
      <c r="Q150" s="39">
        <v>239</v>
      </c>
      <c r="R150" s="40">
        <v>232</v>
      </c>
      <c r="S150" s="35">
        <v>44519442</v>
      </c>
      <c r="T150" s="36">
        <v>55</v>
      </c>
      <c r="U150" s="37">
        <v>54</v>
      </c>
      <c r="V150" s="38">
        <v>8142324</v>
      </c>
      <c r="W150" s="39">
        <v>169</v>
      </c>
      <c r="X150" s="40">
        <v>169</v>
      </c>
      <c r="Y150" s="35">
        <v>14747</v>
      </c>
      <c r="Z150" s="36">
        <v>376</v>
      </c>
      <c r="AA150" s="37">
        <v>367</v>
      </c>
      <c r="AB150" s="38">
        <v>140</v>
      </c>
      <c r="AC150" s="94">
        <v>356</v>
      </c>
      <c r="AD150" s="42">
        <v>0</v>
      </c>
      <c r="AE150" s="34">
        <v>100</v>
      </c>
      <c r="AF150" s="43">
        <v>0</v>
      </c>
    </row>
    <row r="151" spans="1:32" s="3" customFormat="1" ht="18.75" customHeight="1">
      <c r="A151" s="159">
        <v>149</v>
      </c>
      <c r="B151" s="160">
        <v>147</v>
      </c>
      <c r="C151" s="161" t="s">
        <v>797</v>
      </c>
      <c r="D151" s="162" t="s">
        <v>3815</v>
      </c>
      <c r="E151" s="163" t="s">
        <v>3813</v>
      </c>
      <c r="F151" s="164">
        <v>144</v>
      </c>
      <c r="G151" s="165">
        <v>61587356</v>
      </c>
      <c r="H151" s="166">
        <v>12</v>
      </c>
      <c r="I151" s="167">
        <v>10</v>
      </c>
      <c r="J151" s="168">
        <v>128974138</v>
      </c>
      <c r="K151" s="169">
        <v>14</v>
      </c>
      <c r="L151" s="170">
        <v>10</v>
      </c>
      <c r="M151" s="165">
        <v>34521943</v>
      </c>
      <c r="N151" s="166">
        <v>41</v>
      </c>
      <c r="O151" s="167">
        <v>38</v>
      </c>
      <c r="P151" s="168">
        <v>61976693</v>
      </c>
      <c r="Q151" s="169">
        <v>56</v>
      </c>
      <c r="R151" s="170">
        <v>52</v>
      </c>
      <c r="S151" s="165">
        <v>99956971</v>
      </c>
      <c r="T151" s="166">
        <v>108</v>
      </c>
      <c r="U151" s="167">
        <v>107</v>
      </c>
      <c r="V151" s="168">
        <v>5020831</v>
      </c>
      <c r="W151" s="169">
        <v>332</v>
      </c>
      <c r="X151" s="170">
        <v>330</v>
      </c>
      <c r="Y151" s="165">
        <v>2585</v>
      </c>
      <c r="Z151" s="166">
        <v>125</v>
      </c>
      <c r="AA151" s="167">
        <v>120</v>
      </c>
      <c r="AB151" s="168">
        <v>458</v>
      </c>
      <c r="AC151" s="171">
        <v>352</v>
      </c>
      <c r="AD151" s="163">
        <v>0</v>
      </c>
      <c r="AE151" s="172">
        <v>100</v>
      </c>
      <c r="AF151" s="173">
        <v>0</v>
      </c>
    </row>
    <row r="152" spans="1:32" s="3" customFormat="1" ht="18.75" customHeight="1">
      <c r="A152" s="45">
        <v>150</v>
      </c>
      <c r="B152" s="46">
        <v>159</v>
      </c>
      <c r="C152" s="47" t="s">
        <v>798</v>
      </c>
      <c r="D152" s="48" t="s">
        <v>3812</v>
      </c>
      <c r="E152" s="49" t="s">
        <v>3813</v>
      </c>
      <c r="F152" s="50">
        <v>145</v>
      </c>
      <c r="G152" s="51">
        <v>61477855</v>
      </c>
      <c r="H152" s="52">
        <v>18</v>
      </c>
      <c r="I152" s="53">
        <v>16</v>
      </c>
      <c r="J152" s="54">
        <v>112313788</v>
      </c>
      <c r="K152" s="55">
        <v>437</v>
      </c>
      <c r="L152" s="56">
        <v>430</v>
      </c>
      <c r="M152" s="51">
        <v>3433269</v>
      </c>
      <c r="N152" s="52">
        <v>311</v>
      </c>
      <c r="O152" s="53">
        <v>303</v>
      </c>
      <c r="P152" s="54">
        <v>13579992</v>
      </c>
      <c r="Q152" s="55">
        <v>225</v>
      </c>
      <c r="R152" s="56">
        <v>218</v>
      </c>
      <c r="S152" s="51">
        <v>46399342</v>
      </c>
      <c r="T152" s="52">
        <v>385</v>
      </c>
      <c r="U152" s="53">
        <v>383</v>
      </c>
      <c r="V152" s="54">
        <v>286202</v>
      </c>
      <c r="W152" s="55">
        <v>270</v>
      </c>
      <c r="X152" s="56">
        <v>270</v>
      </c>
      <c r="Y152" s="51">
        <v>6063</v>
      </c>
      <c r="Z152" s="52">
        <v>484</v>
      </c>
      <c r="AA152" s="53">
        <v>475</v>
      </c>
      <c r="AB152" s="54">
        <v>43</v>
      </c>
      <c r="AC152" s="95">
        <v>372</v>
      </c>
      <c r="AD152" s="49">
        <v>0</v>
      </c>
      <c r="AE152" s="57">
        <v>100</v>
      </c>
      <c r="AF152" s="58">
        <v>0</v>
      </c>
    </row>
    <row r="153" spans="1:32" s="3" customFormat="1" ht="18.75" customHeight="1">
      <c r="A153" s="15">
        <v>151</v>
      </c>
      <c r="B153" s="16">
        <v>64</v>
      </c>
      <c r="C153" s="17" t="s">
        <v>2981</v>
      </c>
      <c r="D153" s="18" t="s">
        <v>3368</v>
      </c>
      <c r="E153" s="19" t="s">
        <v>3813</v>
      </c>
      <c r="F153" s="20">
        <v>146</v>
      </c>
      <c r="G153" s="21">
        <v>61379634</v>
      </c>
      <c r="H153" s="22">
        <v>215</v>
      </c>
      <c r="I153" s="23">
        <v>209</v>
      </c>
      <c r="J153" s="24">
        <v>61770217</v>
      </c>
      <c r="K153" s="25">
        <v>232</v>
      </c>
      <c r="L153" s="26">
        <v>226</v>
      </c>
      <c r="M153" s="21">
        <v>11298056</v>
      </c>
      <c r="N153" s="22">
        <v>211</v>
      </c>
      <c r="O153" s="23">
        <v>204</v>
      </c>
      <c r="P153" s="24">
        <v>22141003</v>
      </c>
      <c r="Q153" s="25">
        <v>291</v>
      </c>
      <c r="R153" s="26">
        <v>284</v>
      </c>
      <c r="S153" s="21">
        <v>37883147</v>
      </c>
      <c r="T153" s="22">
        <v>220</v>
      </c>
      <c r="U153" s="23">
        <v>218</v>
      </c>
      <c r="V153" s="24">
        <v>2342060</v>
      </c>
      <c r="W153" s="25">
        <v>30</v>
      </c>
      <c r="X153" s="26">
        <v>30</v>
      </c>
      <c r="Y153" s="21">
        <v>36681</v>
      </c>
      <c r="Z153" s="22">
        <v>49</v>
      </c>
      <c r="AA153" s="23">
        <v>44</v>
      </c>
      <c r="AB153" s="24">
        <v>752</v>
      </c>
      <c r="AC153" s="93">
        <v>321</v>
      </c>
      <c r="AD153" s="19">
        <v>0</v>
      </c>
      <c r="AE153" s="27">
        <v>100</v>
      </c>
      <c r="AF153" s="28">
        <v>0</v>
      </c>
    </row>
    <row r="154" spans="1:32" s="3" customFormat="1" ht="18.75" customHeight="1">
      <c r="A154" s="29">
        <v>152</v>
      </c>
      <c r="B154" s="30">
        <v>173</v>
      </c>
      <c r="C154" s="31" t="s">
        <v>154</v>
      </c>
      <c r="D154" s="32" t="s">
        <v>1750</v>
      </c>
      <c r="E154" s="42" t="s">
        <v>3813</v>
      </c>
      <c r="F154" s="44">
        <v>147</v>
      </c>
      <c r="G154" s="35">
        <v>61154774</v>
      </c>
      <c r="H154" s="36">
        <v>216</v>
      </c>
      <c r="I154" s="37">
        <v>210</v>
      </c>
      <c r="J154" s="38">
        <v>61749960</v>
      </c>
      <c r="K154" s="39">
        <v>145</v>
      </c>
      <c r="L154" s="40">
        <v>141</v>
      </c>
      <c r="M154" s="35">
        <v>14396218</v>
      </c>
      <c r="N154" s="36">
        <v>165</v>
      </c>
      <c r="O154" s="37">
        <v>158</v>
      </c>
      <c r="P154" s="38">
        <v>27846262</v>
      </c>
      <c r="Q154" s="39">
        <v>260</v>
      </c>
      <c r="R154" s="40">
        <v>253</v>
      </c>
      <c r="S154" s="35">
        <v>42433029</v>
      </c>
      <c r="T154" s="36">
        <v>112</v>
      </c>
      <c r="U154" s="37">
        <v>111</v>
      </c>
      <c r="V154" s="38">
        <v>4903576</v>
      </c>
      <c r="W154" s="39">
        <v>50</v>
      </c>
      <c r="X154" s="40">
        <v>50</v>
      </c>
      <c r="Y154" s="35">
        <v>33100</v>
      </c>
      <c r="Z154" s="36">
        <v>333</v>
      </c>
      <c r="AA154" s="37">
        <v>324</v>
      </c>
      <c r="AB154" s="38">
        <v>181</v>
      </c>
      <c r="AC154" s="94">
        <v>210</v>
      </c>
      <c r="AD154" s="42">
        <v>0</v>
      </c>
      <c r="AE154" s="34">
        <v>0</v>
      </c>
      <c r="AF154" s="43">
        <v>100</v>
      </c>
    </row>
    <row r="155" spans="1:32" s="3" customFormat="1" ht="18.75" customHeight="1">
      <c r="A155" s="29">
        <v>153</v>
      </c>
      <c r="B155" s="30" t="s">
        <v>3813</v>
      </c>
      <c r="C155" s="31" t="s">
        <v>799</v>
      </c>
      <c r="D155" s="32" t="s">
        <v>3815</v>
      </c>
      <c r="E155" s="42" t="s">
        <v>3813</v>
      </c>
      <c r="F155" s="44">
        <v>148</v>
      </c>
      <c r="G155" s="35">
        <v>61045941</v>
      </c>
      <c r="H155" s="36">
        <v>11</v>
      </c>
      <c r="I155" s="37">
        <v>9</v>
      </c>
      <c r="J155" s="38">
        <v>129488317</v>
      </c>
      <c r="K155" s="39">
        <v>119</v>
      </c>
      <c r="L155" s="40">
        <v>115</v>
      </c>
      <c r="M155" s="35">
        <v>15947118</v>
      </c>
      <c r="N155" s="36">
        <v>201</v>
      </c>
      <c r="O155" s="37">
        <v>194</v>
      </c>
      <c r="P155" s="38">
        <v>24157279</v>
      </c>
      <c r="Q155" s="39">
        <v>6</v>
      </c>
      <c r="R155" s="40">
        <v>5</v>
      </c>
      <c r="S155" s="35">
        <v>338480307</v>
      </c>
      <c r="T155" s="36">
        <v>451</v>
      </c>
      <c r="U155" s="37">
        <v>447</v>
      </c>
      <c r="V155" s="38">
        <v>-2624400</v>
      </c>
      <c r="W155" s="39" t="s">
        <v>3813</v>
      </c>
      <c r="X155" s="40" t="s">
        <v>3813</v>
      </c>
      <c r="Y155" s="41" t="s">
        <v>3813</v>
      </c>
      <c r="Z155" s="36">
        <v>4</v>
      </c>
      <c r="AA155" s="37">
        <v>2</v>
      </c>
      <c r="AB155" s="38">
        <v>1720</v>
      </c>
      <c r="AC155" s="94">
        <v>369</v>
      </c>
      <c r="AD155" s="42">
        <v>0</v>
      </c>
      <c r="AE155" s="34">
        <v>100</v>
      </c>
      <c r="AF155" s="43">
        <v>0</v>
      </c>
    </row>
    <row r="156" spans="1:32" s="3" customFormat="1" ht="18.75" customHeight="1">
      <c r="A156" s="159">
        <v>154</v>
      </c>
      <c r="B156" s="160">
        <v>183</v>
      </c>
      <c r="C156" s="161" t="s">
        <v>800</v>
      </c>
      <c r="D156" s="162" t="s">
        <v>3815</v>
      </c>
      <c r="E156" s="163" t="s">
        <v>3813</v>
      </c>
      <c r="F156" s="164">
        <v>149</v>
      </c>
      <c r="G156" s="165">
        <v>60988327</v>
      </c>
      <c r="H156" s="166">
        <v>35</v>
      </c>
      <c r="I156" s="167">
        <v>32</v>
      </c>
      <c r="J156" s="168">
        <v>89853252</v>
      </c>
      <c r="K156" s="169">
        <v>36</v>
      </c>
      <c r="L156" s="170">
        <v>32</v>
      </c>
      <c r="M156" s="165">
        <v>26190602</v>
      </c>
      <c r="N156" s="166">
        <v>141</v>
      </c>
      <c r="O156" s="167">
        <v>134</v>
      </c>
      <c r="P156" s="168">
        <v>30774229</v>
      </c>
      <c r="Q156" s="169">
        <v>176</v>
      </c>
      <c r="R156" s="170">
        <v>169</v>
      </c>
      <c r="S156" s="165">
        <v>54672991</v>
      </c>
      <c r="T156" s="166">
        <v>34</v>
      </c>
      <c r="U156" s="167">
        <v>33</v>
      </c>
      <c r="V156" s="168">
        <v>10785818</v>
      </c>
      <c r="W156" s="169">
        <v>249</v>
      </c>
      <c r="X156" s="170">
        <v>249</v>
      </c>
      <c r="Y156" s="165">
        <v>7300</v>
      </c>
      <c r="Z156" s="166">
        <v>403</v>
      </c>
      <c r="AA156" s="167">
        <v>394</v>
      </c>
      <c r="AB156" s="168">
        <v>118</v>
      </c>
      <c r="AC156" s="171">
        <v>351</v>
      </c>
      <c r="AD156" s="163">
        <v>0</v>
      </c>
      <c r="AE156" s="172">
        <v>0.01</v>
      </c>
      <c r="AF156" s="173">
        <v>99.99</v>
      </c>
    </row>
    <row r="157" spans="1:32" s="3" customFormat="1" ht="18.75" customHeight="1">
      <c r="A157" s="45">
        <v>155</v>
      </c>
      <c r="B157" s="46">
        <v>19</v>
      </c>
      <c r="C157" s="47" t="s">
        <v>519</v>
      </c>
      <c r="D157" s="48" t="s">
        <v>3369</v>
      </c>
      <c r="E157" s="49" t="s">
        <v>3813</v>
      </c>
      <c r="F157" s="50">
        <v>150</v>
      </c>
      <c r="G157" s="51">
        <v>60959182</v>
      </c>
      <c r="H157" s="52">
        <v>221</v>
      </c>
      <c r="I157" s="53">
        <v>215</v>
      </c>
      <c r="J157" s="54">
        <v>61003855</v>
      </c>
      <c r="K157" s="55">
        <v>284</v>
      </c>
      <c r="L157" s="56">
        <v>277</v>
      </c>
      <c r="M157" s="51">
        <v>9159687</v>
      </c>
      <c r="N157" s="52">
        <v>42</v>
      </c>
      <c r="O157" s="53">
        <v>39</v>
      </c>
      <c r="P157" s="54">
        <v>61783828</v>
      </c>
      <c r="Q157" s="55">
        <v>97</v>
      </c>
      <c r="R157" s="56">
        <v>93</v>
      </c>
      <c r="S157" s="51">
        <v>77524130</v>
      </c>
      <c r="T157" s="52">
        <v>437</v>
      </c>
      <c r="U157" s="53">
        <v>434</v>
      </c>
      <c r="V157" s="54">
        <v>-1391636</v>
      </c>
      <c r="W157" s="55">
        <v>402</v>
      </c>
      <c r="X157" s="56">
        <v>400</v>
      </c>
      <c r="Y157" s="51">
        <v>168</v>
      </c>
      <c r="Z157" s="52">
        <v>176</v>
      </c>
      <c r="AA157" s="53">
        <v>170</v>
      </c>
      <c r="AB157" s="54">
        <v>372</v>
      </c>
      <c r="AC157" s="95">
        <v>321</v>
      </c>
      <c r="AD157" s="49">
        <v>0</v>
      </c>
      <c r="AE157" s="57">
        <v>100</v>
      </c>
      <c r="AF157" s="58">
        <v>0</v>
      </c>
    </row>
    <row r="158" spans="1:32" s="3" customFormat="1" ht="18.75" customHeight="1">
      <c r="A158" s="15">
        <v>156</v>
      </c>
      <c r="B158" s="16">
        <v>136</v>
      </c>
      <c r="C158" s="17" t="s">
        <v>489</v>
      </c>
      <c r="D158" s="18" t="s">
        <v>3111</v>
      </c>
      <c r="E158" s="19" t="s">
        <v>3813</v>
      </c>
      <c r="F158" s="20">
        <v>151</v>
      </c>
      <c r="G158" s="21">
        <v>60947754</v>
      </c>
      <c r="H158" s="22">
        <v>223</v>
      </c>
      <c r="I158" s="23">
        <v>217</v>
      </c>
      <c r="J158" s="24">
        <v>60947754</v>
      </c>
      <c r="K158" s="25">
        <v>10</v>
      </c>
      <c r="L158" s="26">
        <v>7</v>
      </c>
      <c r="M158" s="21">
        <v>35229107</v>
      </c>
      <c r="N158" s="22">
        <v>56</v>
      </c>
      <c r="O158" s="23">
        <v>51</v>
      </c>
      <c r="P158" s="24">
        <v>55170657</v>
      </c>
      <c r="Q158" s="25">
        <v>133</v>
      </c>
      <c r="R158" s="26">
        <v>127</v>
      </c>
      <c r="S158" s="21">
        <v>65926589</v>
      </c>
      <c r="T158" s="22">
        <v>4</v>
      </c>
      <c r="U158" s="23">
        <v>4</v>
      </c>
      <c r="V158" s="24">
        <v>23391066</v>
      </c>
      <c r="W158" s="25" t="s">
        <v>3813</v>
      </c>
      <c r="X158" s="26" t="s">
        <v>3813</v>
      </c>
      <c r="Y158" s="61" t="s">
        <v>3813</v>
      </c>
      <c r="Z158" s="22">
        <v>357</v>
      </c>
      <c r="AA158" s="23">
        <v>348</v>
      </c>
      <c r="AB158" s="24">
        <v>151</v>
      </c>
      <c r="AC158" s="93">
        <v>369</v>
      </c>
      <c r="AD158" s="19">
        <v>0</v>
      </c>
      <c r="AE158" s="27">
        <v>100</v>
      </c>
      <c r="AF158" s="28">
        <v>0</v>
      </c>
    </row>
    <row r="159" spans="1:32" s="3" customFormat="1" ht="18.75" customHeight="1">
      <c r="A159" s="29">
        <v>157</v>
      </c>
      <c r="B159" s="30">
        <v>216</v>
      </c>
      <c r="C159" s="31" t="s">
        <v>801</v>
      </c>
      <c r="D159" s="32" t="s">
        <v>1750</v>
      </c>
      <c r="E159" s="33" t="s">
        <v>3813</v>
      </c>
      <c r="F159" s="34">
        <v>152</v>
      </c>
      <c r="G159" s="35">
        <v>60667544</v>
      </c>
      <c r="H159" s="36">
        <v>199</v>
      </c>
      <c r="I159" s="37">
        <v>193</v>
      </c>
      <c r="J159" s="38">
        <v>63287454</v>
      </c>
      <c r="K159" s="39">
        <v>220</v>
      </c>
      <c r="L159" s="40">
        <v>214</v>
      </c>
      <c r="M159" s="35">
        <v>11600944</v>
      </c>
      <c r="N159" s="36">
        <v>386</v>
      </c>
      <c r="O159" s="37">
        <v>378</v>
      </c>
      <c r="P159" s="38">
        <v>9024022</v>
      </c>
      <c r="Q159" s="39">
        <v>344</v>
      </c>
      <c r="R159" s="40">
        <v>337</v>
      </c>
      <c r="S159" s="35">
        <v>32745987</v>
      </c>
      <c r="T159" s="36">
        <v>265</v>
      </c>
      <c r="U159" s="37">
        <v>263</v>
      </c>
      <c r="V159" s="38">
        <v>1515975</v>
      </c>
      <c r="W159" s="39">
        <v>135</v>
      </c>
      <c r="X159" s="40">
        <v>135</v>
      </c>
      <c r="Y159" s="35">
        <v>19639</v>
      </c>
      <c r="Z159" s="36">
        <v>196</v>
      </c>
      <c r="AA159" s="37">
        <v>189</v>
      </c>
      <c r="AB159" s="38">
        <v>340</v>
      </c>
      <c r="AC159" s="94">
        <v>382</v>
      </c>
      <c r="AD159" s="42">
        <v>0</v>
      </c>
      <c r="AE159" s="34">
        <v>100</v>
      </c>
      <c r="AF159" s="43">
        <v>0</v>
      </c>
    </row>
    <row r="160" spans="1:32" s="3" customFormat="1" ht="18.75" customHeight="1">
      <c r="A160" s="29">
        <v>158</v>
      </c>
      <c r="B160" s="30">
        <v>98</v>
      </c>
      <c r="C160" s="31" t="s">
        <v>2979</v>
      </c>
      <c r="D160" s="32" t="s">
        <v>3369</v>
      </c>
      <c r="E160" s="42" t="s">
        <v>3813</v>
      </c>
      <c r="F160" s="44">
        <v>153</v>
      </c>
      <c r="G160" s="35">
        <v>60662289</v>
      </c>
      <c r="H160" s="36">
        <v>226</v>
      </c>
      <c r="I160" s="37">
        <v>220</v>
      </c>
      <c r="J160" s="38">
        <v>60912970</v>
      </c>
      <c r="K160" s="39">
        <v>239</v>
      </c>
      <c r="L160" s="40">
        <v>233</v>
      </c>
      <c r="M160" s="35">
        <v>11073994</v>
      </c>
      <c r="N160" s="36">
        <v>82</v>
      </c>
      <c r="O160" s="37">
        <v>76</v>
      </c>
      <c r="P160" s="38">
        <v>41820352</v>
      </c>
      <c r="Q160" s="39">
        <v>200</v>
      </c>
      <c r="R160" s="40">
        <v>193</v>
      </c>
      <c r="S160" s="35">
        <v>50296804</v>
      </c>
      <c r="T160" s="36">
        <v>186</v>
      </c>
      <c r="U160" s="37">
        <v>184</v>
      </c>
      <c r="V160" s="38">
        <v>3005971</v>
      </c>
      <c r="W160" s="39">
        <v>309</v>
      </c>
      <c r="X160" s="40">
        <v>307</v>
      </c>
      <c r="Y160" s="35">
        <v>3799</v>
      </c>
      <c r="Z160" s="36">
        <v>165</v>
      </c>
      <c r="AA160" s="37">
        <v>160</v>
      </c>
      <c r="AB160" s="38">
        <v>385</v>
      </c>
      <c r="AC160" s="94">
        <v>321</v>
      </c>
      <c r="AD160" s="42">
        <v>0</v>
      </c>
      <c r="AE160" s="34">
        <v>100</v>
      </c>
      <c r="AF160" s="43">
        <v>0</v>
      </c>
    </row>
    <row r="161" spans="1:32" s="3" customFormat="1" ht="18.75" customHeight="1">
      <c r="A161" s="29">
        <v>159</v>
      </c>
      <c r="B161" s="30">
        <v>223</v>
      </c>
      <c r="C161" s="31" t="s">
        <v>802</v>
      </c>
      <c r="D161" s="32" t="s">
        <v>2086</v>
      </c>
      <c r="E161" s="42" t="s">
        <v>3813</v>
      </c>
      <c r="F161" s="44">
        <v>154</v>
      </c>
      <c r="G161" s="35">
        <v>60554593</v>
      </c>
      <c r="H161" s="36">
        <v>211</v>
      </c>
      <c r="I161" s="37">
        <v>205</v>
      </c>
      <c r="J161" s="38">
        <v>62251503</v>
      </c>
      <c r="K161" s="39">
        <v>58</v>
      </c>
      <c r="L161" s="40">
        <v>54</v>
      </c>
      <c r="M161" s="35">
        <v>22249202</v>
      </c>
      <c r="N161" s="36">
        <v>106</v>
      </c>
      <c r="O161" s="37">
        <v>100</v>
      </c>
      <c r="P161" s="38">
        <v>34595379</v>
      </c>
      <c r="Q161" s="39">
        <v>199</v>
      </c>
      <c r="R161" s="40">
        <v>192</v>
      </c>
      <c r="S161" s="35">
        <v>50738360</v>
      </c>
      <c r="T161" s="36">
        <v>70</v>
      </c>
      <c r="U161" s="37">
        <v>69</v>
      </c>
      <c r="V161" s="38">
        <v>6557380</v>
      </c>
      <c r="W161" s="39">
        <v>339</v>
      </c>
      <c r="X161" s="40">
        <v>337</v>
      </c>
      <c r="Y161" s="35">
        <v>2384</v>
      </c>
      <c r="Z161" s="36">
        <v>70</v>
      </c>
      <c r="AA161" s="37">
        <v>65</v>
      </c>
      <c r="AB161" s="38">
        <v>650</v>
      </c>
      <c r="AC161" s="94">
        <v>321</v>
      </c>
      <c r="AD161" s="42">
        <v>0</v>
      </c>
      <c r="AE161" s="34">
        <v>100</v>
      </c>
      <c r="AF161" s="43">
        <v>0</v>
      </c>
    </row>
    <row r="162" spans="1:32" s="3" customFormat="1" ht="18.75" customHeight="1">
      <c r="A162" s="45">
        <v>160</v>
      </c>
      <c r="B162" s="46" t="s">
        <v>3813</v>
      </c>
      <c r="C162" s="47" t="s">
        <v>55</v>
      </c>
      <c r="D162" s="48" t="s">
        <v>3816</v>
      </c>
      <c r="E162" s="49" t="s">
        <v>3813</v>
      </c>
      <c r="F162" s="50">
        <v>155</v>
      </c>
      <c r="G162" s="51">
        <v>60496468</v>
      </c>
      <c r="H162" s="52">
        <v>231</v>
      </c>
      <c r="I162" s="53">
        <v>225</v>
      </c>
      <c r="J162" s="54">
        <v>60496468</v>
      </c>
      <c r="K162" s="55">
        <v>13</v>
      </c>
      <c r="L162" s="56">
        <v>9</v>
      </c>
      <c r="M162" s="51">
        <v>34571578</v>
      </c>
      <c r="N162" s="52">
        <v>4</v>
      </c>
      <c r="O162" s="53">
        <v>3</v>
      </c>
      <c r="P162" s="54">
        <v>197915437</v>
      </c>
      <c r="Q162" s="55">
        <v>7</v>
      </c>
      <c r="R162" s="56">
        <v>6</v>
      </c>
      <c r="S162" s="51">
        <v>274431388</v>
      </c>
      <c r="T162" s="52">
        <v>19</v>
      </c>
      <c r="U162" s="53">
        <v>19</v>
      </c>
      <c r="V162" s="54">
        <v>14102580</v>
      </c>
      <c r="W162" s="55">
        <v>133</v>
      </c>
      <c r="X162" s="56">
        <v>133</v>
      </c>
      <c r="Y162" s="51">
        <v>19685</v>
      </c>
      <c r="Z162" s="52">
        <v>261</v>
      </c>
      <c r="AA162" s="53">
        <v>252</v>
      </c>
      <c r="AB162" s="54">
        <v>259</v>
      </c>
      <c r="AC162" s="95">
        <v>210</v>
      </c>
      <c r="AD162" s="49">
        <v>0</v>
      </c>
      <c r="AE162" s="57">
        <v>0</v>
      </c>
      <c r="AF162" s="58">
        <v>100</v>
      </c>
    </row>
    <row r="163" spans="1:32" s="3" customFormat="1" ht="18.75" customHeight="1">
      <c r="A163" s="174">
        <v>161</v>
      </c>
      <c r="B163" s="175">
        <v>166</v>
      </c>
      <c r="C163" s="176" t="s">
        <v>444</v>
      </c>
      <c r="D163" s="177" t="s">
        <v>3815</v>
      </c>
      <c r="E163" s="178" t="s">
        <v>3813</v>
      </c>
      <c r="F163" s="179">
        <v>156</v>
      </c>
      <c r="G163" s="180">
        <v>60157287</v>
      </c>
      <c r="H163" s="181">
        <v>160</v>
      </c>
      <c r="I163" s="182">
        <v>154</v>
      </c>
      <c r="J163" s="183">
        <v>70909256</v>
      </c>
      <c r="K163" s="184">
        <v>351</v>
      </c>
      <c r="L163" s="185">
        <v>344</v>
      </c>
      <c r="M163" s="180">
        <v>6649658</v>
      </c>
      <c r="N163" s="181">
        <v>161</v>
      </c>
      <c r="O163" s="182">
        <v>154</v>
      </c>
      <c r="P163" s="183">
        <v>28169827</v>
      </c>
      <c r="Q163" s="184">
        <v>111</v>
      </c>
      <c r="R163" s="185">
        <v>106</v>
      </c>
      <c r="S163" s="180">
        <v>72218571</v>
      </c>
      <c r="T163" s="181">
        <v>148</v>
      </c>
      <c r="U163" s="182">
        <v>147</v>
      </c>
      <c r="V163" s="183">
        <v>3782975</v>
      </c>
      <c r="W163" s="184">
        <v>413</v>
      </c>
      <c r="X163" s="185">
        <v>411</v>
      </c>
      <c r="Y163" s="180">
        <v>48</v>
      </c>
      <c r="Z163" s="181">
        <v>128</v>
      </c>
      <c r="AA163" s="182">
        <v>123</v>
      </c>
      <c r="AB163" s="183">
        <v>450</v>
      </c>
      <c r="AC163" s="186">
        <v>322</v>
      </c>
      <c r="AD163" s="178">
        <v>0</v>
      </c>
      <c r="AE163" s="187">
        <v>100</v>
      </c>
      <c r="AF163" s="188">
        <v>0</v>
      </c>
    </row>
    <row r="164" spans="1:32" s="3" customFormat="1" ht="18.75" customHeight="1">
      <c r="A164" s="159">
        <v>162</v>
      </c>
      <c r="B164" s="160">
        <v>212</v>
      </c>
      <c r="C164" s="161" t="s">
        <v>803</v>
      </c>
      <c r="D164" s="162" t="s">
        <v>3815</v>
      </c>
      <c r="E164" s="163" t="s">
        <v>3813</v>
      </c>
      <c r="F164" s="164">
        <v>157</v>
      </c>
      <c r="G164" s="165">
        <v>59955812</v>
      </c>
      <c r="H164" s="166">
        <v>232</v>
      </c>
      <c r="I164" s="167">
        <v>226</v>
      </c>
      <c r="J164" s="168">
        <v>60169321</v>
      </c>
      <c r="K164" s="169">
        <v>24</v>
      </c>
      <c r="L164" s="170">
        <v>20</v>
      </c>
      <c r="M164" s="165">
        <v>28347401</v>
      </c>
      <c r="N164" s="166">
        <v>291</v>
      </c>
      <c r="O164" s="167">
        <v>283</v>
      </c>
      <c r="P164" s="168">
        <v>14991931</v>
      </c>
      <c r="Q164" s="169">
        <v>186</v>
      </c>
      <c r="R164" s="170">
        <v>179</v>
      </c>
      <c r="S164" s="165">
        <v>52933619</v>
      </c>
      <c r="T164" s="166">
        <v>37</v>
      </c>
      <c r="U164" s="167">
        <v>36</v>
      </c>
      <c r="V164" s="168">
        <v>10334563</v>
      </c>
      <c r="W164" s="169">
        <v>281</v>
      </c>
      <c r="X164" s="170">
        <v>280</v>
      </c>
      <c r="Y164" s="165">
        <v>5441</v>
      </c>
      <c r="Z164" s="166">
        <v>160</v>
      </c>
      <c r="AA164" s="167">
        <v>155</v>
      </c>
      <c r="AB164" s="168">
        <v>399</v>
      </c>
      <c r="AC164" s="171">
        <v>382</v>
      </c>
      <c r="AD164" s="163">
        <v>0</v>
      </c>
      <c r="AE164" s="172">
        <v>50</v>
      </c>
      <c r="AF164" s="173">
        <v>50</v>
      </c>
    </row>
    <row r="165" spans="1:32" s="3" customFormat="1" ht="18.75" customHeight="1">
      <c r="A165" s="29">
        <v>163</v>
      </c>
      <c r="B165" s="30">
        <v>287</v>
      </c>
      <c r="C165" s="31" t="s">
        <v>60</v>
      </c>
      <c r="D165" s="32" t="s">
        <v>2743</v>
      </c>
      <c r="E165" s="42" t="s">
        <v>3813</v>
      </c>
      <c r="F165" s="44">
        <v>158</v>
      </c>
      <c r="G165" s="35">
        <v>59802083</v>
      </c>
      <c r="H165" s="36">
        <v>117</v>
      </c>
      <c r="I165" s="37">
        <v>112</v>
      </c>
      <c r="J165" s="38">
        <v>74953834</v>
      </c>
      <c r="K165" s="39">
        <v>373</v>
      </c>
      <c r="L165" s="40">
        <v>366</v>
      </c>
      <c r="M165" s="35">
        <v>5912123</v>
      </c>
      <c r="N165" s="36">
        <v>235</v>
      </c>
      <c r="O165" s="37">
        <v>228</v>
      </c>
      <c r="P165" s="38">
        <v>19369569</v>
      </c>
      <c r="Q165" s="39">
        <v>312</v>
      </c>
      <c r="R165" s="40">
        <v>305</v>
      </c>
      <c r="S165" s="35">
        <v>35837205</v>
      </c>
      <c r="T165" s="36">
        <v>222</v>
      </c>
      <c r="U165" s="37">
        <v>220</v>
      </c>
      <c r="V165" s="38">
        <v>2270463</v>
      </c>
      <c r="W165" s="39" t="s">
        <v>3813</v>
      </c>
      <c r="X165" s="40" t="s">
        <v>3813</v>
      </c>
      <c r="Y165" s="41" t="s">
        <v>3813</v>
      </c>
      <c r="Z165" s="36">
        <v>359</v>
      </c>
      <c r="AA165" s="37">
        <v>350</v>
      </c>
      <c r="AB165" s="38">
        <v>150</v>
      </c>
      <c r="AC165" s="94">
        <v>312</v>
      </c>
      <c r="AD165" s="42">
        <v>0</v>
      </c>
      <c r="AE165" s="34">
        <v>100</v>
      </c>
      <c r="AF165" s="43">
        <v>0</v>
      </c>
    </row>
    <row r="166" spans="1:32" s="3" customFormat="1" ht="18.75" customHeight="1">
      <c r="A166" s="29">
        <v>164</v>
      </c>
      <c r="B166" s="30">
        <v>278</v>
      </c>
      <c r="C166" s="31" t="s">
        <v>804</v>
      </c>
      <c r="D166" s="32" t="s">
        <v>3369</v>
      </c>
      <c r="E166" s="42" t="s">
        <v>3813</v>
      </c>
      <c r="F166" s="44">
        <v>159</v>
      </c>
      <c r="G166" s="35">
        <v>59577796</v>
      </c>
      <c r="H166" s="36">
        <v>229</v>
      </c>
      <c r="I166" s="37">
        <v>223</v>
      </c>
      <c r="J166" s="38">
        <v>60587626</v>
      </c>
      <c r="K166" s="39">
        <v>410</v>
      </c>
      <c r="L166" s="40">
        <v>403</v>
      </c>
      <c r="M166" s="35">
        <v>4499732</v>
      </c>
      <c r="N166" s="36">
        <v>423</v>
      </c>
      <c r="O166" s="37">
        <v>415</v>
      </c>
      <c r="P166" s="38">
        <v>6859786</v>
      </c>
      <c r="Q166" s="39">
        <v>208</v>
      </c>
      <c r="R166" s="40">
        <v>201</v>
      </c>
      <c r="S166" s="35">
        <v>48984998</v>
      </c>
      <c r="T166" s="36">
        <v>391</v>
      </c>
      <c r="U166" s="37">
        <v>389</v>
      </c>
      <c r="V166" s="38">
        <v>227013</v>
      </c>
      <c r="W166" s="39">
        <v>47</v>
      </c>
      <c r="X166" s="40">
        <v>47</v>
      </c>
      <c r="Y166" s="35">
        <v>33549</v>
      </c>
      <c r="Z166" s="36">
        <v>345</v>
      </c>
      <c r="AA166" s="37">
        <v>336</v>
      </c>
      <c r="AB166" s="38">
        <v>168</v>
      </c>
      <c r="AC166" s="94">
        <v>372</v>
      </c>
      <c r="AD166" s="42">
        <v>0</v>
      </c>
      <c r="AE166" s="34">
        <v>100</v>
      </c>
      <c r="AF166" s="43">
        <v>0</v>
      </c>
    </row>
    <row r="167" spans="1:32" s="3" customFormat="1" ht="18.75" customHeight="1">
      <c r="A167" s="45">
        <v>165</v>
      </c>
      <c r="B167" s="46">
        <v>17</v>
      </c>
      <c r="C167" s="47" t="s">
        <v>805</v>
      </c>
      <c r="D167" s="48" t="s">
        <v>2748</v>
      </c>
      <c r="E167" s="49" t="s">
        <v>3813</v>
      </c>
      <c r="F167" s="50">
        <v>160</v>
      </c>
      <c r="G167" s="51">
        <v>59525266</v>
      </c>
      <c r="H167" s="52">
        <v>220</v>
      </c>
      <c r="I167" s="53">
        <v>214</v>
      </c>
      <c r="J167" s="54">
        <v>61074741</v>
      </c>
      <c r="K167" s="55">
        <v>419</v>
      </c>
      <c r="L167" s="56">
        <v>412</v>
      </c>
      <c r="M167" s="51">
        <v>4280675</v>
      </c>
      <c r="N167" s="52">
        <v>454</v>
      </c>
      <c r="O167" s="53">
        <v>446</v>
      </c>
      <c r="P167" s="54">
        <v>4223453</v>
      </c>
      <c r="Q167" s="55">
        <v>455</v>
      </c>
      <c r="R167" s="56">
        <v>446</v>
      </c>
      <c r="S167" s="51">
        <v>19651145</v>
      </c>
      <c r="T167" s="52">
        <v>384</v>
      </c>
      <c r="U167" s="53">
        <v>382</v>
      </c>
      <c r="V167" s="54">
        <v>286807</v>
      </c>
      <c r="W167" s="55">
        <v>68</v>
      </c>
      <c r="X167" s="56">
        <v>68</v>
      </c>
      <c r="Y167" s="51">
        <v>29631</v>
      </c>
      <c r="Z167" s="52">
        <v>474</v>
      </c>
      <c r="AA167" s="53">
        <v>465</v>
      </c>
      <c r="AB167" s="54">
        <v>48</v>
      </c>
      <c r="AC167" s="95">
        <v>311</v>
      </c>
      <c r="AD167" s="49">
        <v>0</v>
      </c>
      <c r="AE167" s="57">
        <v>100</v>
      </c>
      <c r="AF167" s="58">
        <v>0</v>
      </c>
    </row>
    <row r="168" spans="1:32" s="3" customFormat="1" ht="18.75" customHeight="1">
      <c r="A168" s="15">
        <v>166</v>
      </c>
      <c r="B168" s="16">
        <v>279</v>
      </c>
      <c r="C168" s="17" t="s">
        <v>168</v>
      </c>
      <c r="D168" s="18" t="s">
        <v>3376</v>
      </c>
      <c r="E168" s="19" t="s">
        <v>3813</v>
      </c>
      <c r="F168" s="20">
        <v>161</v>
      </c>
      <c r="G168" s="21">
        <v>59296751</v>
      </c>
      <c r="H168" s="22">
        <v>173</v>
      </c>
      <c r="I168" s="23">
        <v>167</v>
      </c>
      <c r="J168" s="24">
        <v>68593615</v>
      </c>
      <c r="K168" s="25">
        <v>39</v>
      </c>
      <c r="L168" s="26">
        <v>35</v>
      </c>
      <c r="M168" s="21">
        <v>25753702</v>
      </c>
      <c r="N168" s="22">
        <v>97</v>
      </c>
      <c r="O168" s="23">
        <v>91</v>
      </c>
      <c r="P168" s="24">
        <v>37701720</v>
      </c>
      <c r="Q168" s="25">
        <v>63</v>
      </c>
      <c r="R168" s="26">
        <v>59</v>
      </c>
      <c r="S168" s="21">
        <v>94375561</v>
      </c>
      <c r="T168" s="22">
        <v>178</v>
      </c>
      <c r="U168" s="23">
        <v>176</v>
      </c>
      <c r="V168" s="24">
        <v>3137896</v>
      </c>
      <c r="W168" s="25">
        <v>192</v>
      </c>
      <c r="X168" s="26">
        <v>192</v>
      </c>
      <c r="Y168" s="21">
        <v>12381</v>
      </c>
      <c r="Z168" s="22">
        <v>48</v>
      </c>
      <c r="AA168" s="23">
        <v>43</v>
      </c>
      <c r="AB168" s="24">
        <v>754</v>
      </c>
      <c r="AC168" s="93">
        <v>321</v>
      </c>
      <c r="AD168" s="19">
        <v>0</v>
      </c>
      <c r="AE168" s="27">
        <v>100</v>
      </c>
      <c r="AF168" s="28">
        <v>0</v>
      </c>
    </row>
    <row r="169" spans="1:32" s="3" customFormat="1" ht="18.75" customHeight="1">
      <c r="A169" s="29">
        <v>167</v>
      </c>
      <c r="B169" s="30" t="s">
        <v>3813</v>
      </c>
      <c r="C169" s="64" t="s">
        <v>3813</v>
      </c>
      <c r="D169" s="32" t="s">
        <v>2991</v>
      </c>
      <c r="E169" s="42" t="s">
        <v>3813</v>
      </c>
      <c r="F169" s="44">
        <v>162</v>
      </c>
      <c r="G169" s="41" t="s">
        <v>3813</v>
      </c>
      <c r="H169" s="36">
        <v>85</v>
      </c>
      <c r="I169" s="37">
        <v>81</v>
      </c>
      <c r="J169" s="59" t="s">
        <v>3813</v>
      </c>
      <c r="K169" s="39">
        <v>42</v>
      </c>
      <c r="L169" s="40">
        <v>38</v>
      </c>
      <c r="M169" s="41" t="s">
        <v>3813</v>
      </c>
      <c r="N169" s="36">
        <v>195</v>
      </c>
      <c r="O169" s="37">
        <v>188</v>
      </c>
      <c r="P169" s="59" t="s">
        <v>3813</v>
      </c>
      <c r="Q169" s="39">
        <v>192</v>
      </c>
      <c r="R169" s="40">
        <v>185</v>
      </c>
      <c r="S169" s="41" t="s">
        <v>3813</v>
      </c>
      <c r="T169" s="36">
        <v>23</v>
      </c>
      <c r="U169" s="37">
        <v>23</v>
      </c>
      <c r="V169" s="59" t="s">
        <v>3813</v>
      </c>
      <c r="W169" s="39">
        <v>139</v>
      </c>
      <c r="X169" s="40">
        <v>139</v>
      </c>
      <c r="Y169" s="41" t="s">
        <v>3813</v>
      </c>
      <c r="Z169" s="36">
        <v>216</v>
      </c>
      <c r="AA169" s="37">
        <v>208</v>
      </c>
      <c r="AB169" s="59" t="s">
        <v>3813</v>
      </c>
      <c r="AC169" s="94">
        <v>322</v>
      </c>
      <c r="AD169" s="42">
        <v>0</v>
      </c>
      <c r="AE169" s="34">
        <v>100</v>
      </c>
      <c r="AF169" s="43">
        <v>0</v>
      </c>
    </row>
    <row r="170" spans="1:32" s="3" customFormat="1" ht="18.75" customHeight="1">
      <c r="A170" s="159">
        <v>168</v>
      </c>
      <c r="B170" s="160">
        <v>209</v>
      </c>
      <c r="C170" s="161" t="s">
        <v>169</v>
      </c>
      <c r="D170" s="162" t="s">
        <v>3815</v>
      </c>
      <c r="E170" s="163" t="s">
        <v>3813</v>
      </c>
      <c r="F170" s="164">
        <v>163</v>
      </c>
      <c r="G170" s="165">
        <v>59023095</v>
      </c>
      <c r="H170" s="166">
        <v>108</v>
      </c>
      <c r="I170" s="167">
        <v>103</v>
      </c>
      <c r="J170" s="168">
        <v>76271275</v>
      </c>
      <c r="K170" s="169">
        <v>244</v>
      </c>
      <c r="L170" s="170">
        <v>238</v>
      </c>
      <c r="M170" s="165">
        <v>10974787</v>
      </c>
      <c r="N170" s="166">
        <v>424</v>
      </c>
      <c r="O170" s="167">
        <v>416</v>
      </c>
      <c r="P170" s="168">
        <v>6800381</v>
      </c>
      <c r="Q170" s="169">
        <v>327</v>
      </c>
      <c r="R170" s="170">
        <v>320</v>
      </c>
      <c r="S170" s="165">
        <v>34204597</v>
      </c>
      <c r="T170" s="166">
        <v>287</v>
      </c>
      <c r="U170" s="167">
        <v>285</v>
      </c>
      <c r="V170" s="168">
        <v>1247699</v>
      </c>
      <c r="W170" s="169">
        <v>194</v>
      </c>
      <c r="X170" s="170">
        <v>194</v>
      </c>
      <c r="Y170" s="165">
        <v>12032</v>
      </c>
      <c r="Z170" s="166">
        <v>225</v>
      </c>
      <c r="AA170" s="167">
        <v>217</v>
      </c>
      <c r="AB170" s="168">
        <v>295</v>
      </c>
      <c r="AC170" s="171">
        <v>384</v>
      </c>
      <c r="AD170" s="163">
        <v>0</v>
      </c>
      <c r="AE170" s="172">
        <v>100</v>
      </c>
      <c r="AF170" s="173">
        <v>0</v>
      </c>
    </row>
    <row r="171" spans="1:32" s="3" customFormat="1" ht="18.75" customHeight="1">
      <c r="A171" s="159">
        <v>169</v>
      </c>
      <c r="B171" s="160" t="s">
        <v>3813</v>
      </c>
      <c r="C171" s="161" t="s">
        <v>2969</v>
      </c>
      <c r="D171" s="162" t="s">
        <v>3815</v>
      </c>
      <c r="E171" s="163" t="s">
        <v>3813</v>
      </c>
      <c r="F171" s="164">
        <v>164</v>
      </c>
      <c r="G171" s="165">
        <v>58837976</v>
      </c>
      <c r="H171" s="166">
        <v>239</v>
      </c>
      <c r="I171" s="167">
        <v>233</v>
      </c>
      <c r="J171" s="168">
        <v>59393814</v>
      </c>
      <c r="K171" s="169">
        <v>79</v>
      </c>
      <c r="L171" s="170">
        <v>75</v>
      </c>
      <c r="M171" s="165">
        <v>19824808</v>
      </c>
      <c r="N171" s="166">
        <v>435</v>
      </c>
      <c r="O171" s="167">
        <v>427</v>
      </c>
      <c r="P171" s="168">
        <v>5972698</v>
      </c>
      <c r="Q171" s="169">
        <v>481</v>
      </c>
      <c r="R171" s="170">
        <v>472</v>
      </c>
      <c r="S171" s="165">
        <v>16307005</v>
      </c>
      <c r="T171" s="166">
        <v>228</v>
      </c>
      <c r="U171" s="167">
        <v>226</v>
      </c>
      <c r="V171" s="168">
        <v>2181686</v>
      </c>
      <c r="W171" s="169" t="s">
        <v>3813</v>
      </c>
      <c r="X171" s="170" t="s">
        <v>3813</v>
      </c>
      <c r="Y171" s="189" t="s">
        <v>3813</v>
      </c>
      <c r="Z171" s="166">
        <v>5</v>
      </c>
      <c r="AA171" s="167">
        <v>3</v>
      </c>
      <c r="AB171" s="168">
        <v>1528</v>
      </c>
      <c r="AC171" s="171">
        <v>311</v>
      </c>
      <c r="AD171" s="163">
        <v>0</v>
      </c>
      <c r="AE171" s="172">
        <v>100</v>
      </c>
      <c r="AF171" s="173">
        <v>0</v>
      </c>
    </row>
    <row r="172" spans="1:32" s="3" customFormat="1" ht="18.75" customHeight="1">
      <c r="A172" s="142">
        <v>170</v>
      </c>
      <c r="B172" s="143">
        <v>230</v>
      </c>
      <c r="C172" s="144" t="s">
        <v>170</v>
      </c>
      <c r="D172" s="145" t="s">
        <v>3815</v>
      </c>
      <c r="E172" s="146" t="s">
        <v>3813</v>
      </c>
      <c r="F172" s="147">
        <v>165</v>
      </c>
      <c r="G172" s="148">
        <v>58809776</v>
      </c>
      <c r="H172" s="149">
        <v>234</v>
      </c>
      <c r="I172" s="150">
        <v>228</v>
      </c>
      <c r="J172" s="151">
        <v>59845268</v>
      </c>
      <c r="K172" s="152">
        <v>143</v>
      </c>
      <c r="L172" s="153">
        <v>139</v>
      </c>
      <c r="M172" s="148">
        <v>14535784</v>
      </c>
      <c r="N172" s="149">
        <v>128</v>
      </c>
      <c r="O172" s="150">
        <v>121</v>
      </c>
      <c r="P172" s="151">
        <v>31939500</v>
      </c>
      <c r="Q172" s="152">
        <v>74</v>
      </c>
      <c r="R172" s="153">
        <v>70</v>
      </c>
      <c r="S172" s="148">
        <v>87660680</v>
      </c>
      <c r="T172" s="149">
        <v>95</v>
      </c>
      <c r="U172" s="150">
        <v>94</v>
      </c>
      <c r="V172" s="151">
        <v>5403228</v>
      </c>
      <c r="W172" s="152" t="s">
        <v>3813</v>
      </c>
      <c r="X172" s="153" t="s">
        <v>3813</v>
      </c>
      <c r="Y172" s="154" t="s">
        <v>3813</v>
      </c>
      <c r="Z172" s="149">
        <v>34</v>
      </c>
      <c r="AA172" s="150">
        <v>30</v>
      </c>
      <c r="AB172" s="151">
        <v>890</v>
      </c>
      <c r="AC172" s="156">
        <v>321</v>
      </c>
      <c r="AD172" s="146">
        <v>0</v>
      </c>
      <c r="AE172" s="157">
        <v>100</v>
      </c>
      <c r="AF172" s="158">
        <v>0</v>
      </c>
    </row>
    <row r="173" spans="1:32" s="3" customFormat="1" ht="18.75" customHeight="1">
      <c r="A173" s="174">
        <v>171</v>
      </c>
      <c r="B173" s="175" t="s">
        <v>3813</v>
      </c>
      <c r="C173" s="176" t="s">
        <v>3223</v>
      </c>
      <c r="D173" s="177" t="s">
        <v>3815</v>
      </c>
      <c r="E173" s="178" t="s">
        <v>3813</v>
      </c>
      <c r="F173" s="179">
        <v>166</v>
      </c>
      <c r="G173" s="180">
        <v>58640801</v>
      </c>
      <c r="H173" s="181">
        <v>246</v>
      </c>
      <c r="I173" s="182">
        <v>240</v>
      </c>
      <c r="J173" s="183">
        <v>58640801</v>
      </c>
      <c r="K173" s="184">
        <v>148</v>
      </c>
      <c r="L173" s="185">
        <v>144</v>
      </c>
      <c r="M173" s="180">
        <v>14171950</v>
      </c>
      <c r="N173" s="181">
        <v>44</v>
      </c>
      <c r="O173" s="182">
        <v>41</v>
      </c>
      <c r="P173" s="183">
        <v>61324846</v>
      </c>
      <c r="Q173" s="184">
        <v>91</v>
      </c>
      <c r="R173" s="185">
        <v>87</v>
      </c>
      <c r="S173" s="180">
        <v>81202508</v>
      </c>
      <c r="T173" s="181">
        <v>40</v>
      </c>
      <c r="U173" s="182">
        <v>39</v>
      </c>
      <c r="V173" s="183">
        <v>9918809</v>
      </c>
      <c r="W173" s="184">
        <v>31</v>
      </c>
      <c r="X173" s="185">
        <v>31</v>
      </c>
      <c r="Y173" s="180">
        <v>36674</v>
      </c>
      <c r="Z173" s="181">
        <v>177</v>
      </c>
      <c r="AA173" s="182">
        <v>171</v>
      </c>
      <c r="AB173" s="183">
        <v>367</v>
      </c>
      <c r="AC173" s="186">
        <v>384</v>
      </c>
      <c r="AD173" s="178">
        <v>0</v>
      </c>
      <c r="AE173" s="187">
        <v>100</v>
      </c>
      <c r="AF173" s="188">
        <v>0</v>
      </c>
    </row>
    <row r="174" spans="1:32" s="3" customFormat="1" ht="18.75" customHeight="1">
      <c r="A174" s="29">
        <v>172</v>
      </c>
      <c r="B174" s="30">
        <v>386</v>
      </c>
      <c r="C174" s="31" t="s">
        <v>171</v>
      </c>
      <c r="D174" s="32" t="s">
        <v>3368</v>
      </c>
      <c r="E174" s="42" t="s">
        <v>3813</v>
      </c>
      <c r="F174" s="44">
        <v>167</v>
      </c>
      <c r="G174" s="35">
        <v>58507481</v>
      </c>
      <c r="H174" s="36">
        <v>243</v>
      </c>
      <c r="I174" s="37">
        <v>237</v>
      </c>
      <c r="J174" s="38">
        <v>58755839</v>
      </c>
      <c r="K174" s="39">
        <v>158</v>
      </c>
      <c r="L174" s="40">
        <v>154</v>
      </c>
      <c r="M174" s="35">
        <v>13793516</v>
      </c>
      <c r="N174" s="36">
        <v>399</v>
      </c>
      <c r="O174" s="37">
        <v>391</v>
      </c>
      <c r="P174" s="38">
        <v>8441920</v>
      </c>
      <c r="Q174" s="39">
        <v>393</v>
      </c>
      <c r="R174" s="40">
        <v>385</v>
      </c>
      <c r="S174" s="35">
        <v>26598594</v>
      </c>
      <c r="T174" s="36">
        <v>197</v>
      </c>
      <c r="U174" s="37">
        <v>195</v>
      </c>
      <c r="V174" s="38">
        <v>2716199</v>
      </c>
      <c r="W174" s="39">
        <v>138</v>
      </c>
      <c r="X174" s="40">
        <v>138</v>
      </c>
      <c r="Y174" s="35">
        <v>19197</v>
      </c>
      <c r="Z174" s="36">
        <v>459</v>
      </c>
      <c r="AA174" s="37">
        <v>450</v>
      </c>
      <c r="AB174" s="38">
        <v>62</v>
      </c>
      <c r="AC174" s="94">
        <v>383</v>
      </c>
      <c r="AD174" s="42">
        <v>0</v>
      </c>
      <c r="AE174" s="34">
        <v>100</v>
      </c>
      <c r="AF174" s="43">
        <v>0</v>
      </c>
    </row>
    <row r="175" spans="1:32" s="3" customFormat="1" ht="18.75" customHeight="1">
      <c r="A175" s="159">
        <v>173</v>
      </c>
      <c r="B175" s="160">
        <v>181</v>
      </c>
      <c r="C175" s="161" t="s">
        <v>172</v>
      </c>
      <c r="D175" s="162" t="s">
        <v>3815</v>
      </c>
      <c r="E175" s="163" t="s">
        <v>3813</v>
      </c>
      <c r="F175" s="164">
        <v>168</v>
      </c>
      <c r="G175" s="165">
        <v>58365129</v>
      </c>
      <c r="H175" s="166">
        <v>248</v>
      </c>
      <c r="I175" s="167">
        <v>242</v>
      </c>
      <c r="J175" s="168">
        <v>58550416</v>
      </c>
      <c r="K175" s="169">
        <v>350</v>
      </c>
      <c r="L175" s="170">
        <v>343</v>
      </c>
      <c r="M175" s="165">
        <v>6693534</v>
      </c>
      <c r="N175" s="166">
        <v>116</v>
      </c>
      <c r="O175" s="167">
        <v>110</v>
      </c>
      <c r="P175" s="168">
        <v>33363103</v>
      </c>
      <c r="Q175" s="169">
        <v>165</v>
      </c>
      <c r="R175" s="170">
        <v>159</v>
      </c>
      <c r="S175" s="165">
        <v>57424706</v>
      </c>
      <c r="T175" s="166">
        <v>330</v>
      </c>
      <c r="U175" s="167">
        <v>328</v>
      </c>
      <c r="V175" s="168">
        <v>792057</v>
      </c>
      <c r="W175" s="169">
        <v>409</v>
      </c>
      <c r="X175" s="170">
        <v>407</v>
      </c>
      <c r="Y175" s="165">
        <v>86</v>
      </c>
      <c r="Z175" s="166">
        <v>360</v>
      </c>
      <c r="AA175" s="167">
        <v>351</v>
      </c>
      <c r="AB175" s="168">
        <v>150</v>
      </c>
      <c r="AC175" s="171">
        <v>382</v>
      </c>
      <c r="AD175" s="163">
        <v>0</v>
      </c>
      <c r="AE175" s="172">
        <v>100</v>
      </c>
      <c r="AF175" s="173">
        <v>0</v>
      </c>
    </row>
    <row r="176" spans="1:32" s="3" customFormat="1" ht="18.75" customHeight="1">
      <c r="A176" s="159">
        <v>174</v>
      </c>
      <c r="B176" s="160">
        <v>352</v>
      </c>
      <c r="C176" s="161" t="s">
        <v>173</v>
      </c>
      <c r="D176" s="162" t="s">
        <v>3815</v>
      </c>
      <c r="E176" s="193" t="s">
        <v>3813</v>
      </c>
      <c r="F176" s="172">
        <v>169</v>
      </c>
      <c r="G176" s="165">
        <v>58349829</v>
      </c>
      <c r="H176" s="166">
        <v>114</v>
      </c>
      <c r="I176" s="167">
        <v>109</v>
      </c>
      <c r="J176" s="168">
        <v>75181439</v>
      </c>
      <c r="K176" s="169">
        <v>152</v>
      </c>
      <c r="L176" s="170">
        <v>148</v>
      </c>
      <c r="M176" s="165">
        <v>14072932</v>
      </c>
      <c r="N176" s="166">
        <v>229</v>
      </c>
      <c r="O176" s="167">
        <v>222</v>
      </c>
      <c r="P176" s="168">
        <v>19765988</v>
      </c>
      <c r="Q176" s="169">
        <v>204</v>
      </c>
      <c r="R176" s="170">
        <v>197</v>
      </c>
      <c r="S176" s="165">
        <v>49598009</v>
      </c>
      <c r="T176" s="166">
        <v>130</v>
      </c>
      <c r="U176" s="167">
        <v>129</v>
      </c>
      <c r="V176" s="168">
        <v>4268818</v>
      </c>
      <c r="W176" s="169">
        <v>186</v>
      </c>
      <c r="X176" s="170">
        <v>186</v>
      </c>
      <c r="Y176" s="165">
        <v>12891</v>
      </c>
      <c r="Z176" s="166">
        <v>236</v>
      </c>
      <c r="AA176" s="167">
        <v>228</v>
      </c>
      <c r="AB176" s="168">
        <v>283</v>
      </c>
      <c r="AC176" s="171">
        <v>372</v>
      </c>
      <c r="AD176" s="163">
        <v>0</v>
      </c>
      <c r="AE176" s="172">
        <v>100</v>
      </c>
      <c r="AF176" s="173">
        <v>0</v>
      </c>
    </row>
    <row r="177" spans="1:32" s="3" customFormat="1" ht="18.75" customHeight="1">
      <c r="A177" s="45">
        <v>175</v>
      </c>
      <c r="B177" s="46">
        <v>101</v>
      </c>
      <c r="C177" s="47" t="s">
        <v>1958</v>
      </c>
      <c r="D177" s="48" t="s">
        <v>1756</v>
      </c>
      <c r="E177" s="49" t="s">
        <v>3813</v>
      </c>
      <c r="F177" s="50">
        <v>170</v>
      </c>
      <c r="G177" s="51">
        <v>58239237</v>
      </c>
      <c r="H177" s="52">
        <v>251</v>
      </c>
      <c r="I177" s="53">
        <v>245</v>
      </c>
      <c r="J177" s="54">
        <v>58493114</v>
      </c>
      <c r="K177" s="55">
        <v>25</v>
      </c>
      <c r="L177" s="56">
        <v>21</v>
      </c>
      <c r="M177" s="51">
        <v>28196634</v>
      </c>
      <c r="N177" s="52">
        <v>49</v>
      </c>
      <c r="O177" s="53">
        <v>45</v>
      </c>
      <c r="P177" s="54">
        <v>59087983</v>
      </c>
      <c r="Q177" s="55">
        <v>116</v>
      </c>
      <c r="R177" s="56">
        <v>111</v>
      </c>
      <c r="S177" s="51">
        <v>71238407</v>
      </c>
      <c r="T177" s="52">
        <v>7</v>
      </c>
      <c r="U177" s="53">
        <v>7</v>
      </c>
      <c r="V177" s="54">
        <v>18936601</v>
      </c>
      <c r="W177" s="55" t="s">
        <v>3813</v>
      </c>
      <c r="X177" s="56" t="s">
        <v>3813</v>
      </c>
      <c r="Y177" s="62" t="s">
        <v>3813</v>
      </c>
      <c r="Z177" s="52">
        <v>212</v>
      </c>
      <c r="AA177" s="53">
        <v>204</v>
      </c>
      <c r="AB177" s="54">
        <v>314</v>
      </c>
      <c r="AC177" s="95">
        <v>311</v>
      </c>
      <c r="AD177" s="49">
        <v>0</v>
      </c>
      <c r="AE177" s="57">
        <v>100</v>
      </c>
      <c r="AF177" s="58">
        <v>0</v>
      </c>
    </row>
    <row r="178" spans="1:32" s="3" customFormat="1" ht="18.75" customHeight="1">
      <c r="A178" s="174">
        <v>176</v>
      </c>
      <c r="B178" s="175" t="s">
        <v>3813</v>
      </c>
      <c r="C178" s="176" t="s">
        <v>174</v>
      </c>
      <c r="D178" s="177" t="s">
        <v>3815</v>
      </c>
      <c r="E178" s="178" t="s">
        <v>3813</v>
      </c>
      <c r="F178" s="179">
        <v>171</v>
      </c>
      <c r="G178" s="180">
        <v>58218100</v>
      </c>
      <c r="H178" s="181">
        <v>9</v>
      </c>
      <c r="I178" s="182">
        <v>8</v>
      </c>
      <c r="J178" s="183">
        <v>133373405</v>
      </c>
      <c r="K178" s="184">
        <v>83</v>
      </c>
      <c r="L178" s="185">
        <v>79</v>
      </c>
      <c r="M178" s="180">
        <v>19051465</v>
      </c>
      <c r="N178" s="181">
        <v>203</v>
      </c>
      <c r="O178" s="182">
        <v>196</v>
      </c>
      <c r="P178" s="183">
        <v>23492772</v>
      </c>
      <c r="Q178" s="184">
        <v>179</v>
      </c>
      <c r="R178" s="185">
        <v>172</v>
      </c>
      <c r="S178" s="180">
        <v>54331022</v>
      </c>
      <c r="T178" s="181">
        <v>51</v>
      </c>
      <c r="U178" s="182">
        <v>50</v>
      </c>
      <c r="V178" s="183">
        <v>8316467</v>
      </c>
      <c r="W178" s="184">
        <v>336</v>
      </c>
      <c r="X178" s="185">
        <v>334</v>
      </c>
      <c r="Y178" s="180">
        <v>2496</v>
      </c>
      <c r="Z178" s="181">
        <v>272</v>
      </c>
      <c r="AA178" s="182">
        <v>263</v>
      </c>
      <c r="AB178" s="183">
        <v>246</v>
      </c>
      <c r="AC178" s="186">
        <v>382</v>
      </c>
      <c r="AD178" s="178">
        <v>0</v>
      </c>
      <c r="AE178" s="187">
        <v>100</v>
      </c>
      <c r="AF178" s="188">
        <v>0</v>
      </c>
    </row>
    <row r="179" spans="1:32" s="3" customFormat="1" ht="18.75" customHeight="1">
      <c r="A179" s="29">
        <v>177</v>
      </c>
      <c r="B179" s="30" t="s">
        <v>3813</v>
      </c>
      <c r="C179" s="31" t="s">
        <v>175</v>
      </c>
      <c r="D179" s="32" t="s">
        <v>3373</v>
      </c>
      <c r="E179" s="42" t="s">
        <v>3813</v>
      </c>
      <c r="F179" s="44">
        <v>172</v>
      </c>
      <c r="G179" s="35">
        <v>58135721</v>
      </c>
      <c r="H179" s="36">
        <v>176</v>
      </c>
      <c r="I179" s="37">
        <v>170</v>
      </c>
      <c r="J179" s="38">
        <v>67933346</v>
      </c>
      <c r="K179" s="39">
        <v>397</v>
      </c>
      <c r="L179" s="40">
        <v>390</v>
      </c>
      <c r="M179" s="35">
        <v>4990385</v>
      </c>
      <c r="N179" s="36">
        <v>393</v>
      </c>
      <c r="O179" s="37">
        <v>385</v>
      </c>
      <c r="P179" s="38">
        <v>8658238</v>
      </c>
      <c r="Q179" s="39">
        <v>340</v>
      </c>
      <c r="R179" s="40">
        <v>333</v>
      </c>
      <c r="S179" s="35">
        <v>33171971</v>
      </c>
      <c r="T179" s="36">
        <v>125</v>
      </c>
      <c r="U179" s="37">
        <v>124</v>
      </c>
      <c r="V179" s="38">
        <v>4433120</v>
      </c>
      <c r="W179" s="39">
        <v>150</v>
      </c>
      <c r="X179" s="40">
        <v>150</v>
      </c>
      <c r="Y179" s="35">
        <v>17183</v>
      </c>
      <c r="Z179" s="36">
        <v>433</v>
      </c>
      <c r="AA179" s="37">
        <v>424</v>
      </c>
      <c r="AB179" s="38">
        <v>91</v>
      </c>
      <c r="AC179" s="94">
        <v>311</v>
      </c>
      <c r="AD179" s="42">
        <v>0</v>
      </c>
      <c r="AE179" s="34">
        <v>100</v>
      </c>
      <c r="AF179" s="43">
        <v>0</v>
      </c>
    </row>
    <row r="180" spans="1:32" s="3" customFormat="1" ht="18.75" customHeight="1">
      <c r="A180" s="159">
        <v>178</v>
      </c>
      <c r="B180" s="195">
        <v>284</v>
      </c>
      <c r="C180" s="161" t="s">
        <v>176</v>
      </c>
      <c r="D180" s="162" t="s">
        <v>3815</v>
      </c>
      <c r="E180" s="163" t="s">
        <v>3813</v>
      </c>
      <c r="F180" s="164">
        <v>173</v>
      </c>
      <c r="G180" s="165">
        <v>58125122</v>
      </c>
      <c r="H180" s="166">
        <v>240</v>
      </c>
      <c r="I180" s="167">
        <v>234</v>
      </c>
      <c r="J180" s="168">
        <v>59104987</v>
      </c>
      <c r="K180" s="169">
        <v>22</v>
      </c>
      <c r="L180" s="170">
        <v>18</v>
      </c>
      <c r="M180" s="165">
        <v>28803128</v>
      </c>
      <c r="N180" s="166">
        <v>71</v>
      </c>
      <c r="O180" s="167">
        <v>65</v>
      </c>
      <c r="P180" s="168">
        <v>44713616</v>
      </c>
      <c r="Q180" s="169">
        <v>147</v>
      </c>
      <c r="R180" s="170">
        <v>141</v>
      </c>
      <c r="S180" s="165">
        <v>63063958</v>
      </c>
      <c r="T180" s="166">
        <v>25</v>
      </c>
      <c r="U180" s="167">
        <v>25</v>
      </c>
      <c r="V180" s="168">
        <v>12002505</v>
      </c>
      <c r="W180" s="169">
        <v>357</v>
      </c>
      <c r="X180" s="170">
        <v>355</v>
      </c>
      <c r="Y180" s="165">
        <v>1634</v>
      </c>
      <c r="Z180" s="166">
        <v>247</v>
      </c>
      <c r="AA180" s="167">
        <v>238</v>
      </c>
      <c r="AB180" s="168">
        <v>275</v>
      </c>
      <c r="AC180" s="171">
        <v>369</v>
      </c>
      <c r="AD180" s="163">
        <v>0</v>
      </c>
      <c r="AE180" s="172">
        <v>75</v>
      </c>
      <c r="AF180" s="173">
        <v>25</v>
      </c>
    </row>
    <row r="181" spans="1:32" s="3" customFormat="1" ht="18.75" customHeight="1">
      <c r="A181" s="159">
        <v>179</v>
      </c>
      <c r="B181" s="160">
        <v>437</v>
      </c>
      <c r="C181" s="161" t="s">
        <v>177</v>
      </c>
      <c r="D181" s="162" t="s">
        <v>3815</v>
      </c>
      <c r="E181" s="163" t="s">
        <v>3813</v>
      </c>
      <c r="F181" s="164">
        <v>174</v>
      </c>
      <c r="G181" s="165">
        <v>58110922</v>
      </c>
      <c r="H181" s="166">
        <v>253</v>
      </c>
      <c r="I181" s="167">
        <v>247</v>
      </c>
      <c r="J181" s="168">
        <v>58189174</v>
      </c>
      <c r="K181" s="169">
        <v>409</v>
      </c>
      <c r="L181" s="170">
        <v>402</v>
      </c>
      <c r="M181" s="165">
        <v>4519799</v>
      </c>
      <c r="N181" s="166">
        <v>437</v>
      </c>
      <c r="O181" s="167">
        <v>429</v>
      </c>
      <c r="P181" s="168">
        <v>5769216</v>
      </c>
      <c r="Q181" s="169">
        <v>484</v>
      </c>
      <c r="R181" s="170">
        <v>475</v>
      </c>
      <c r="S181" s="165">
        <v>15228017</v>
      </c>
      <c r="T181" s="166">
        <v>162</v>
      </c>
      <c r="U181" s="167">
        <v>160</v>
      </c>
      <c r="V181" s="168">
        <v>3487892</v>
      </c>
      <c r="W181" s="169">
        <v>24</v>
      </c>
      <c r="X181" s="170">
        <v>24</v>
      </c>
      <c r="Y181" s="165">
        <v>37489</v>
      </c>
      <c r="Z181" s="166">
        <v>480</v>
      </c>
      <c r="AA181" s="167">
        <v>471</v>
      </c>
      <c r="AB181" s="168">
        <v>47</v>
      </c>
      <c r="AC181" s="171">
        <v>383</v>
      </c>
      <c r="AD181" s="163">
        <v>0</v>
      </c>
      <c r="AE181" s="172">
        <v>100</v>
      </c>
      <c r="AF181" s="173">
        <v>0</v>
      </c>
    </row>
    <row r="182" spans="1:32" s="3" customFormat="1" ht="18.75" customHeight="1">
      <c r="A182" s="45">
        <v>180</v>
      </c>
      <c r="B182" s="46" t="s">
        <v>3813</v>
      </c>
      <c r="C182" s="47" t="s">
        <v>178</v>
      </c>
      <c r="D182" s="48" t="s">
        <v>3812</v>
      </c>
      <c r="E182" s="65" t="s">
        <v>3813</v>
      </c>
      <c r="F182" s="57">
        <v>175</v>
      </c>
      <c r="G182" s="51">
        <v>58011351</v>
      </c>
      <c r="H182" s="52">
        <v>255</v>
      </c>
      <c r="I182" s="53">
        <v>249</v>
      </c>
      <c r="J182" s="54">
        <v>58011351</v>
      </c>
      <c r="K182" s="55">
        <v>467</v>
      </c>
      <c r="L182" s="56">
        <v>460</v>
      </c>
      <c r="M182" s="51">
        <v>1127892</v>
      </c>
      <c r="N182" s="52">
        <v>461</v>
      </c>
      <c r="O182" s="53">
        <v>453</v>
      </c>
      <c r="P182" s="54">
        <v>3700203</v>
      </c>
      <c r="Q182" s="55">
        <v>475</v>
      </c>
      <c r="R182" s="56">
        <v>466</v>
      </c>
      <c r="S182" s="51">
        <v>16620765</v>
      </c>
      <c r="T182" s="52">
        <v>394</v>
      </c>
      <c r="U182" s="53">
        <v>392</v>
      </c>
      <c r="V182" s="54">
        <v>200203</v>
      </c>
      <c r="W182" s="55" t="s">
        <v>3813</v>
      </c>
      <c r="X182" s="56" t="s">
        <v>3813</v>
      </c>
      <c r="Y182" s="62" t="s">
        <v>3813</v>
      </c>
      <c r="Z182" s="52">
        <v>466</v>
      </c>
      <c r="AA182" s="53">
        <v>457</v>
      </c>
      <c r="AB182" s="54">
        <v>53</v>
      </c>
      <c r="AC182" s="95">
        <v>312</v>
      </c>
      <c r="AD182" s="49">
        <v>0</v>
      </c>
      <c r="AE182" s="57">
        <v>100</v>
      </c>
      <c r="AF182" s="58">
        <v>0</v>
      </c>
    </row>
    <row r="183" spans="1:32" s="3" customFormat="1" ht="18.75" customHeight="1">
      <c r="A183" s="174">
        <v>181</v>
      </c>
      <c r="B183" s="175">
        <v>213</v>
      </c>
      <c r="C183" s="176" t="s">
        <v>893</v>
      </c>
      <c r="D183" s="177" t="s">
        <v>3815</v>
      </c>
      <c r="E183" s="178" t="s">
        <v>3813</v>
      </c>
      <c r="F183" s="179">
        <v>176</v>
      </c>
      <c r="G183" s="180">
        <v>57917632</v>
      </c>
      <c r="H183" s="181">
        <v>212</v>
      </c>
      <c r="I183" s="182">
        <v>206</v>
      </c>
      <c r="J183" s="183">
        <v>62210814</v>
      </c>
      <c r="K183" s="184">
        <v>378</v>
      </c>
      <c r="L183" s="185">
        <v>371</v>
      </c>
      <c r="M183" s="180">
        <v>5702168</v>
      </c>
      <c r="N183" s="181">
        <v>168</v>
      </c>
      <c r="O183" s="182">
        <v>161</v>
      </c>
      <c r="P183" s="183">
        <v>27347521</v>
      </c>
      <c r="Q183" s="184">
        <v>223</v>
      </c>
      <c r="R183" s="185">
        <v>216</v>
      </c>
      <c r="S183" s="180">
        <v>46628111</v>
      </c>
      <c r="T183" s="181">
        <v>359</v>
      </c>
      <c r="U183" s="182">
        <v>357</v>
      </c>
      <c r="V183" s="183">
        <v>495474</v>
      </c>
      <c r="W183" s="184">
        <v>28</v>
      </c>
      <c r="X183" s="185">
        <v>28</v>
      </c>
      <c r="Y183" s="180">
        <v>37089</v>
      </c>
      <c r="Z183" s="181">
        <v>134</v>
      </c>
      <c r="AA183" s="182">
        <v>129</v>
      </c>
      <c r="AB183" s="183">
        <v>437</v>
      </c>
      <c r="AC183" s="186">
        <v>322</v>
      </c>
      <c r="AD183" s="178">
        <v>0</v>
      </c>
      <c r="AE183" s="187">
        <v>100</v>
      </c>
      <c r="AF183" s="188">
        <v>0</v>
      </c>
    </row>
    <row r="184" spans="1:32" s="3" customFormat="1" ht="18.75" customHeight="1">
      <c r="A184" s="29">
        <v>182</v>
      </c>
      <c r="B184" s="30">
        <v>285</v>
      </c>
      <c r="C184" s="31" t="s">
        <v>894</v>
      </c>
      <c r="D184" s="32" t="s">
        <v>3373</v>
      </c>
      <c r="E184" s="42" t="s">
        <v>3813</v>
      </c>
      <c r="F184" s="44">
        <v>177</v>
      </c>
      <c r="G184" s="35">
        <v>57800786</v>
      </c>
      <c r="H184" s="36">
        <v>260</v>
      </c>
      <c r="I184" s="37">
        <v>254</v>
      </c>
      <c r="J184" s="38">
        <v>57821383</v>
      </c>
      <c r="K184" s="39">
        <v>153</v>
      </c>
      <c r="L184" s="40">
        <v>149</v>
      </c>
      <c r="M184" s="35">
        <v>14049487</v>
      </c>
      <c r="N184" s="36">
        <v>295</v>
      </c>
      <c r="O184" s="37">
        <v>287</v>
      </c>
      <c r="P184" s="38">
        <v>14693417</v>
      </c>
      <c r="Q184" s="39">
        <v>350</v>
      </c>
      <c r="R184" s="40">
        <v>343</v>
      </c>
      <c r="S184" s="35">
        <v>31818188</v>
      </c>
      <c r="T184" s="36">
        <v>193</v>
      </c>
      <c r="U184" s="37">
        <v>191</v>
      </c>
      <c r="V184" s="38">
        <v>2777148</v>
      </c>
      <c r="W184" s="39">
        <v>419</v>
      </c>
      <c r="X184" s="40">
        <v>417</v>
      </c>
      <c r="Y184" s="35">
        <v>30</v>
      </c>
      <c r="Z184" s="36">
        <v>106</v>
      </c>
      <c r="AA184" s="37">
        <v>101</v>
      </c>
      <c r="AB184" s="38">
        <v>508</v>
      </c>
      <c r="AC184" s="94">
        <v>321</v>
      </c>
      <c r="AD184" s="42">
        <v>0</v>
      </c>
      <c r="AE184" s="34">
        <v>100</v>
      </c>
      <c r="AF184" s="43">
        <v>0</v>
      </c>
    </row>
    <row r="185" spans="1:32" s="3" customFormat="1" ht="18.75" customHeight="1">
      <c r="A185" s="159">
        <v>183</v>
      </c>
      <c r="B185" s="160">
        <v>179</v>
      </c>
      <c r="C185" s="161" t="s">
        <v>895</v>
      </c>
      <c r="D185" s="162" t="s">
        <v>3815</v>
      </c>
      <c r="E185" s="163" t="s">
        <v>3813</v>
      </c>
      <c r="F185" s="164">
        <v>178</v>
      </c>
      <c r="G185" s="165">
        <v>57692515</v>
      </c>
      <c r="H185" s="166">
        <v>145</v>
      </c>
      <c r="I185" s="167">
        <v>139</v>
      </c>
      <c r="J185" s="168">
        <v>72074277</v>
      </c>
      <c r="K185" s="169">
        <v>287</v>
      </c>
      <c r="L185" s="170">
        <v>280</v>
      </c>
      <c r="M185" s="165">
        <v>9100971</v>
      </c>
      <c r="N185" s="166">
        <v>247</v>
      </c>
      <c r="O185" s="167">
        <v>239</v>
      </c>
      <c r="P185" s="168">
        <v>18639841</v>
      </c>
      <c r="Q185" s="169">
        <v>320</v>
      </c>
      <c r="R185" s="170">
        <v>313</v>
      </c>
      <c r="S185" s="165">
        <v>34763222</v>
      </c>
      <c r="T185" s="166">
        <v>63</v>
      </c>
      <c r="U185" s="167">
        <v>62</v>
      </c>
      <c r="V185" s="168">
        <v>7072166</v>
      </c>
      <c r="W185" s="169">
        <v>282</v>
      </c>
      <c r="X185" s="170">
        <v>281</v>
      </c>
      <c r="Y185" s="165">
        <v>5400</v>
      </c>
      <c r="Z185" s="166">
        <v>450</v>
      </c>
      <c r="AA185" s="167">
        <v>441</v>
      </c>
      <c r="AB185" s="168">
        <v>71</v>
      </c>
      <c r="AC185" s="171">
        <v>352</v>
      </c>
      <c r="AD185" s="163">
        <v>0</v>
      </c>
      <c r="AE185" s="172">
        <v>100</v>
      </c>
      <c r="AF185" s="173">
        <v>0</v>
      </c>
    </row>
    <row r="186" spans="1:32" s="3" customFormat="1" ht="18.75" customHeight="1">
      <c r="A186" s="29">
        <v>184</v>
      </c>
      <c r="B186" s="30">
        <v>218</v>
      </c>
      <c r="C186" s="31" t="s">
        <v>896</v>
      </c>
      <c r="D186" s="32" t="s">
        <v>2748</v>
      </c>
      <c r="E186" s="42" t="s">
        <v>3813</v>
      </c>
      <c r="F186" s="44">
        <v>179</v>
      </c>
      <c r="G186" s="35">
        <v>57675611</v>
      </c>
      <c r="H186" s="36">
        <v>206</v>
      </c>
      <c r="I186" s="37">
        <v>200</v>
      </c>
      <c r="J186" s="38">
        <v>62767596</v>
      </c>
      <c r="K186" s="39">
        <v>113</v>
      </c>
      <c r="L186" s="40">
        <v>109</v>
      </c>
      <c r="M186" s="35">
        <v>16432412</v>
      </c>
      <c r="N186" s="36">
        <v>215</v>
      </c>
      <c r="O186" s="37">
        <v>208</v>
      </c>
      <c r="P186" s="38">
        <v>21470186</v>
      </c>
      <c r="Q186" s="39">
        <v>207</v>
      </c>
      <c r="R186" s="40">
        <v>200</v>
      </c>
      <c r="S186" s="35">
        <v>49246933</v>
      </c>
      <c r="T186" s="36">
        <v>109</v>
      </c>
      <c r="U186" s="37">
        <v>108</v>
      </c>
      <c r="V186" s="38">
        <v>4957112</v>
      </c>
      <c r="W186" s="39">
        <v>360</v>
      </c>
      <c r="X186" s="40">
        <v>358</v>
      </c>
      <c r="Y186" s="35">
        <v>1559</v>
      </c>
      <c r="Z186" s="36">
        <v>162</v>
      </c>
      <c r="AA186" s="37">
        <v>157</v>
      </c>
      <c r="AB186" s="38">
        <v>395</v>
      </c>
      <c r="AC186" s="94">
        <v>369</v>
      </c>
      <c r="AD186" s="42">
        <v>0</v>
      </c>
      <c r="AE186" s="34">
        <v>100</v>
      </c>
      <c r="AF186" s="43">
        <v>0</v>
      </c>
    </row>
    <row r="187" spans="1:32" s="3" customFormat="1" ht="18.75" customHeight="1">
      <c r="A187" s="142">
        <v>185</v>
      </c>
      <c r="B187" s="143">
        <v>249</v>
      </c>
      <c r="C187" s="144" t="s">
        <v>412</v>
      </c>
      <c r="D187" s="145" t="s">
        <v>3815</v>
      </c>
      <c r="E187" s="146" t="s">
        <v>3813</v>
      </c>
      <c r="F187" s="147">
        <v>180</v>
      </c>
      <c r="G187" s="148">
        <v>57647002</v>
      </c>
      <c r="H187" s="149">
        <v>247</v>
      </c>
      <c r="I187" s="150">
        <v>241</v>
      </c>
      <c r="J187" s="151">
        <v>58583199</v>
      </c>
      <c r="K187" s="152">
        <v>264</v>
      </c>
      <c r="L187" s="153">
        <v>257</v>
      </c>
      <c r="M187" s="148">
        <v>10018114</v>
      </c>
      <c r="N187" s="149">
        <v>392</v>
      </c>
      <c r="O187" s="150">
        <v>384</v>
      </c>
      <c r="P187" s="151">
        <v>8723387</v>
      </c>
      <c r="Q187" s="152">
        <v>417</v>
      </c>
      <c r="R187" s="153">
        <v>409</v>
      </c>
      <c r="S187" s="148">
        <v>24202545</v>
      </c>
      <c r="T187" s="149">
        <v>149</v>
      </c>
      <c r="U187" s="150">
        <v>148</v>
      </c>
      <c r="V187" s="151">
        <v>3741430</v>
      </c>
      <c r="W187" s="152">
        <v>80</v>
      </c>
      <c r="X187" s="153">
        <v>80</v>
      </c>
      <c r="Y187" s="148">
        <v>27531</v>
      </c>
      <c r="Z187" s="149">
        <v>152</v>
      </c>
      <c r="AA187" s="150">
        <v>147</v>
      </c>
      <c r="AB187" s="151">
        <v>408</v>
      </c>
      <c r="AC187" s="156">
        <v>321</v>
      </c>
      <c r="AD187" s="146">
        <v>0</v>
      </c>
      <c r="AE187" s="157">
        <v>100</v>
      </c>
      <c r="AF187" s="158">
        <v>0</v>
      </c>
    </row>
    <row r="188" spans="1:32" s="3" customFormat="1" ht="18.75" customHeight="1">
      <c r="A188" s="15">
        <v>186</v>
      </c>
      <c r="B188" s="16">
        <v>161</v>
      </c>
      <c r="C188" s="17" t="s">
        <v>897</v>
      </c>
      <c r="D188" s="18" t="s">
        <v>3369</v>
      </c>
      <c r="E188" s="19" t="s">
        <v>3813</v>
      </c>
      <c r="F188" s="20">
        <v>181</v>
      </c>
      <c r="G188" s="21">
        <v>57510319</v>
      </c>
      <c r="H188" s="22">
        <v>230</v>
      </c>
      <c r="I188" s="23">
        <v>224</v>
      </c>
      <c r="J188" s="24">
        <v>60559360</v>
      </c>
      <c r="K188" s="25">
        <v>267</v>
      </c>
      <c r="L188" s="26">
        <v>260</v>
      </c>
      <c r="M188" s="21">
        <v>9967868</v>
      </c>
      <c r="N188" s="22">
        <v>396</v>
      </c>
      <c r="O188" s="23">
        <v>388</v>
      </c>
      <c r="P188" s="24">
        <v>8586667</v>
      </c>
      <c r="Q188" s="25">
        <v>424</v>
      </c>
      <c r="R188" s="26">
        <v>416</v>
      </c>
      <c r="S188" s="21">
        <v>23395147</v>
      </c>
      <c r="T188" s="22">
        <v>433</v>
      </c>
      <c r="U188" s="23">
        <v>430</v>
      </c>
      <c r="V188" s="24">
        <v>-1212684</v>
      </c>
      <c r="W188" s="25">
        <v>44</v>
      </c>
      <c r="X188" s="26">
        <v>44</v>
      </c>
      <c r="Y188" s="21">
        <v>34170</v>
      </c>
      <c r="Z188" s="22">
        <v>230</v>
      </c>
      <c r="AA188" s="23">
        <v>222</v>
      </c>
      <c r="AB188" s="24">
        <v>293</v>
      </c>
      <c r="AC188" s="93">
        <v>384</v>
      </c>
      <c r="AD188" s="19">
        <v>0</v>
      </c>
      <c r="AE188" s="27">
        <v>50</v>
      </c>
      <c r="AF188" s="28">
        <v>50</v>
      </c>
    </row>
    <row r="189" spans="1:32" s="3" customFormat="1" ht="18.75" customHeight="1">
      <c r="A189" s="29">
        <v>187</v>
      </c>
      <c r="B189" s="30">
        <v>458</v>
      </c>
      <c r="C189" s="31" t="s">
        <v>2576</v>
      </c>
      <c r="D189" s="32" t="s">
        <v>2744</v>
      </c>
      <c r="E189" s="42" t="s">
        <v>3813</v>
      </c>
      <c r="F189" s="44">
        <v>182</v>
      </c>
      <c r="G189" s="35">
        <v>57498232</v>
      </c>
      <c r="H189" s="36">
        <v>49</v>
      </c>
      <c r="I189" s="37">
        <v>46</v>
      </c>
      <c r="J189" s="38">
        <v>85559202</v>
      </c>
      <c r="K189" s="39">
        <v>192</v>
      </c>
      <c r="L189" s="40">
        <v>187</v>
      </c>
      <c r="M189" s="35">
        <v>12528028</v>
      </c>
      <c r="N189" s="36">
        <v>105</v>
      </c>
      <c r="O189" s="37">
        <v>99</v>
      </c>
      <c r="P189" s="38">
        <v>34652581</v>
      </c>
      <c r="Q189" s="39">
        <v>67</v>
      </c>
      <c r="R189" s="40">
        <v>63</v>
      </c>
      <c r="S189" s="35">
        <v>91732496</v>
      </c>
      <c r="T189" s="36">
        <v>38</v>
      </c>
      <c r="U189" s="37">
        <v>37</v>
      </c>
      <c r="V189" s="38">
        <v>10154698</v>
      </c>
      <c r="W189" s="39">
        <v>144</v>
      </c>
      <c r="X189" s="40">
        <v>144</v>
      </c>
      <c r="Y189" s="35">
        <v>18487</v>
      </c>
      <c r="Z189" s="36">
        <v>186</v>
      </c>
      <c r="AA189" s="37">
        <v>179</v>
      </c>
      <c r="AB189" s="38">
        <v>359</v>
      </c>
      <c r="AC189" s="94">
        <v>311</v>
      </c>
      <c r="AD189" s="42">
        <v>0</v>
      </c>
      <c r="AE189" s="34">
        <v>100</v>
      </c>
      <c r="AF189" s="43">
        <v>0</v>
      </c>
    </row>
    <row r="190" spans="1:32" s="3" customFormat="1" ht="18.75" customHeight="1">
      <c r="A190" s="29">
        <v>188</v>
      </c>
      <c r="B190" s="30">
        <v>261</v>
      </c>
      <c r="C190" s="31" t="s">
        <v>1717</v>
      </c>
      <c r="D190" s="32" t="s">
        <v>3369</v>
      </c>
      <c r="E190" s="42" t="s">
        <v>3813</v>
      </c>
      <c r="F190" s="44">
        <v>183</v>
      </c>
      <c r="G190" s="35">
        <v>57487119</v>
      </c>
      <c r="H190" s="36">
        <v>263</v>
      </c>
      <c r="I190" s="37">
        <v>257</v>
      </c>
      <c r="J190" s="38">
        <v>57606935</v>
      </c>
      <c r="K190" s="39">
        <v>68</v>
      </c>
      <c r="L190" s="40">
        <v>64</v>
      </c>
      <c r="M190" s="35">
        <v>21116816</v>
      </c>
      <c r="N190" s="36">
        <v>54</v>
      </c>
      <c r="O190" s="37">
        <v>49</v>
      </c>
      <c r="P190" s="38">
        <v>57094808</v>
      </c>
      <c r="Q190" s="39">
        <v>151</v>
      </c>
      <c r="R190" s="40">
        <v>145</v>
      </c>
      <c r="S190" s="35">
        <v>62093481</v>
      </c>
      <c r="T190" s="36">
        <v>57</v>
      </c>
      <c r="U190" s="37">
        <v>56</v>
      </c>
      <c r="V190" s="38">
        <v>7742963</v>
      </c>
      <c r="W190" s="39">
        <v>366</v>
      </c>
      <c r="X190" s="40">
        <v>364</v>
      </c>
      <c r="Y190" s="35">
        <v>1337</v>
      </c>
      <c r="Z190" s="36">
        <v>167</v>
      </c>
      <c r="AA190" s="37">
        <v>162</v>
      </c>
      <c r="AB190" s="38">
        <v>382</v>
      </c>
      <c r="AC190" s="94">
        <v>321</v>
      </c>
      <c r="AD190" s="42">
        <v>0</v>
      </c>
      <c r="AE190" s="34">
        <v>100</v>
      </c>
      <c r="AF190" s="43">
        <v>0</v>
      </c>
    </row>
    <row r="191" spans="1:32" s="3" customFormat="1" ht="18.75" customHeight="1">
      <c r="A191" s="29">
        <v>189</v>
      </c>
      <c r="B191" s="30">
        <v>201</v>
      </c>
      <c r="C191" s="31" t="s">
        <v>2577</v>
      </c>
      <c r="D191" s="32" t="s">
        <v>3815</v>
      </c>
      <c r="E191" s="42" t="s">
        <v>3813</v>
      </c>
      <c r="F191" s="44">
        <v>184</v>
      </c>
      <c r="G191" s="35">
        <v>57357259</v>
      </c>
      <c r="H191" s="36">
        <v>77</v>
      </c>
      <c r="I191" s="37">
        <v>73</v>
      </c>
      <c r="J191" s="38">
        <v>82011015</v>
      </c>
      <c r="K191" s="39">
        <v>357</v>
      </c>
      <c r="L191" s="40">
        <v>350</v>
      </c>
      <c r="M191" s="35">
        <v>6399950</v>
      </c>
      <c r="N191" s="36">
        <v>192</v>
      </c>
      <c r="O191" s="37">
        <v>185</v>
      </c>
      <c r="P191" s="38">
        <v>24887119</v>
      </c>
      <c r="Q191" s="39">
        <v>294</v>
      </c>
      <c r="R191" s="40">
        <v>287</v>
      </c>
      <c r="S191" s="35">
        <v>37250954</v>
      </c>
      <c r="T191" s="36">
        <v>90</v>
      </c>
      <c r="U191" s="37">
        <v>89</v>
      </c>
      <c r="V191" s="38">
        <v>5551723</v>
      </c>
      <c r="W191" s="39" t="s">
        <v>3813</v>
      </c>
      <c r="X191" s="40" t="s">
        <v>3813</v>
      </c>
      <c r="Y191" s="41" t="s">
        <v>3813</v>
      </c>
      <c r="Z191" s="36" t="s">
        <v>3813</v>
      </c>
      <c r="AA191" s="37" t="s">
        <v>3813</v>
      </c>
      <c r="AB191" s="59" t="s">
        <v>3813</v>
      </c>
      <c r="AC191" s="94">
        <v>352</v>
      </c>
      <c r="AD191" s="42">
        <v>0</v>
      </c>
      <c r="AE191" s="34">
        <v>100</v>
      </c>
      <c r="AF191" s="43">
        <v>0</v>
      </c>
    </row>
    <row r="192" spans="1:32" s="3" customFormat="1" ht="18.75" customHeight="1">
      <c r="A192" s="45">
        <v>190</v>
      </c>
      <c r="B192" s="46" t="s">
        <v>3813</v>
      </c>
      <c r="C192" s="47" t="s">
        <v>2962</v>
      </c>
      <c r="D192" s="48" t="s">
        <v>3911</v>
      </c>
      <c r="E192" s="49" t="s">
        <v>3813</v>
      </c>
      <c r="F192" s="50">
        <v>185</v>
      </c>
      <c r="G192" s="51">
        <v>57331645</v>
      </c>
      <c r="H192" s="52">
        <v>138</v>
      </c>
      <c r="I192" s="53">
        <v>133</v>
      </c>
      <c r="J192" s="54">
        <v>72582569</v>
      </c>
      <c r="K192" s="55">
        <v>470</v>
      </c>
      <c r="L192" s="56">
        <v>463</v>
      </c>
      <c r="M192" s="51">
        <v>554761</v>
      </c>
      <c r="N192" s="52">
        <v>471</v>
      </c>
      <c r="O192" s="53">
        <v>463</v>
      </c>
      <c r="P192" s="54">
        <v>2940928</v>
      </c>
      <c r="Q192" s="55">
        <v>492</v>
      </c>
      <c r="R192" s="56">
        <v>483</v>
      </c>
      <c r="S192" s="51">
        <v>11494748</v>
      </c>
      <c r="T192" s="52">
        <v>407</v>
      </c>
      <c r="U192" s="53">
        <v>404</v>
      </c>
      <c r="V192" s="54">
        <v>97614</v>
      </c>
      <c r="W192" s="55">
        <v>379</v>
      </c>
      <c r="X192" s="56">
        <v>377</v>
      </c>
      <c r="Y192" s="51">
        <v>829</v>
      </c>
      <c r="Z192" s="52">
        <v>491</v>
      </c>
      <c r="AA192" s="53">
        <v>482</v>
      </c>
      <c r="AB192" s="54">
        <v>35</v>
      </c>
      <c r="AC192" s="95">
        <v>312</v>
      </c>
      <c r="AD192" s="49">
        <v>0</v>
      </c>
      <c r="AE192" s="57">
        <v>100</v>
      </c>
      <c r="AF192" s="58">
        <v>0</v>
      </c>
    </row>
    <row r="193" spans="1:32" s="3" customFormat="1" ht="18.75" customHeight="1">
      <c r="A193" s="174">
        <v>191</v>
      </c>
      <c r="B193" s="175">
        <v>225</v>
      </c>
      <c r="C193" s="176" t="s">
        <v>2578</v>
      </c>
      <c r="D193" s="177" t="s">
        <v>3815</v>
      </c>
      <c r="E193" s="178" t="s">
        <v>3813</v>
      </c>
      <c r="F193" s="179">
        <v>186</v>
      </c>
      <c r="G193" s="180">
        <v>57177190</v>
      </c>
      <c r="H193" s="181">
        <v>259</v>
      </c>
      <c r="I193" s="182">
        <v>253</v>
      </c>
      <c r="J193" s="183">
        <v>57879563</v>
      </c>
      <c r="K193" s="184">
        <v>198</v>
      </c>
      <c r="L193" s="185">
        <v>193</v>
      </c>
      <c r="M193" s="180">
        <v>12359116</v>
      </c>
      <c r="N193" s="181">
        <v>156</v>
      </c>
      <c r="O193" s="182">
        <v>149</v>
      </c>
      <c r="P193" s="183">
        <v>28638936</v>
      </c>
      <c r="Q193" s="184">
        <v>249</v>
      </c>
      <c r="R193" s="185">
        <v>242</v>
      </c>
      <c r="S193" s="180">
        <v>43380464</v>
      </c>
      <c r="T193" s="181">
        <v>300</v>
      </c>
      <c r="U193" s="182">
        <v>298</v>
      </c>
      <c r="V193" s="183">
        <v>1107101</v>
      </c>
      <c r="W193" s="184">
        <v>17</v>
      </c>
      <c r="X193" s="185">
        <v>17</v>
      </c>
      <c r="Y193" s="180">
        <v>41560</v>
      </c>
      <c r="Z193" s="181">
        <v>57</v>
      </c>
      <c r="AA193" s="182">
        <v>52</v>
      </c>
      <c r="AB193" s="183">
        <v>696</v>
      </c>
      <c r="AC193" s="186">
        <v>321</v>
      </c>
      <c r="AD193" s="178">
        <v>0</v>
      </c>
      <c r="AE193" s="187">
        <v>100</v>
      </c>
      <c r="AF193" s="188">
        <v>0</v>
      </c>
    </row>
    <row r="194" spans="1:32" s="3" customFormat="1" ht="18.75" customHeight="1">
      <c r="A194" s="29">
        <v>192</v>
      </c>
      <c r="B194" s="30">
        <v>12</v>
      </c>
      <c r="C194" s="31" t="s">
        <v>446</v>
      </c>
      <c r="D194" s="32" t="s">
        <v>3814</v>
      </c>
      <c r="E194" s="42">
        <v>6</v>
      </c>
      <c r="F194" s="44" t="s">
        <v>3813</v>
      </c>
      <c r="G194" s="35">
        <v>57092575</v>
      </c>
      <c r="H194" s="36">
        <v>10</v>
      </c>
      <c r="I194" s="37">
        <v>2</v>
      </c>
      <c r="J194" s="38">
        <v>130016190</v>
      </c>
      <c r="K194" s="39">
        <v>11</v>
      </c>
      <c r="L194" s="40">
        <v>4</v>
      </c>
      <c r="M194" s="35">
        <v>34988897</v>
      </c>
      <c r="N194" s="36">
        <v>12</v>
      </c>
      <c r="O194" s="37">
        <v>3</v>
      </c>
      <c r="P194" s="38">
        <v>116599435</v>
      </c>
      <c r="Q194" s="39">
        <v>22</v>
      </c>
      <c r="R194" s="40">
        <v>3</v>
      </c>
      <c r="S194" s="35">
        <v>127930475</v>
      </c>
      <c r="T194" s="36">
        <v>500</v>
      </c>
      <c r="U194" s="37">
        <v>9</v>
      </c>
      <c r="V194" s="38">
        <v>-118478014</v>
      </c>
      <c r="W194" s="39" t="s">
        <v>3813</v>
      </c>
      <c r="X194" s="40" t="s">
        <v>3813</v>
      </c>
      <c r="Y194" s="41" t="s">
        <v>3813</v>
      </c>
      <c r="Z194" s="36">
        <v>2</v>
      </c>
      <c r="AA194" s="37">
        <v>2</v>
      </c>
      <c r="AB194" s="38">
        <v>3840</v>
      </c>
      <c r="AC194" s="94">
        <v>210</v>
      </c>
      <c r="AD194" s="42">
        <v>100</v>
      </c>
      <c r="AE194" s="34">
        <v>0</v>
      </c>
      <c r="AF194" s="43">
        <v>0</v>
      </c>
    </row>
    <row r="195" spans="1:32" s="3" customFormat="1" ht="18.75" customHeight="1">
      <c r="A195" s="29">
        <v>193</v>
      </c>
      <c r="B195" s="30" t="s">
        <v>3813</v>
      </c>
      <c r="C195" s="31" t="s">
        <v>2970</v>
      </c>
      <c r="D195" s="32" t="s">
        <v>2745</v>
      </c>
      <c r="E195" s="42" t="s">
        <v>3813</v>
      </c>
      <c r="F195" s="44">
        <v>187</v>
      </c>
      <c r="G195" s="35">
        <v>56929460</v>
      </c>
      <c r="H195" s="36">
        <v>225</v>
      </c>
      <c r="I195" s="37">
        <v>219</v>
      </c>
      <c r="J195" s="38">
        <v>60921823</v>
      </c>
      <c r="K195" s="39">
        <v>475</v>
      </c>
      <c r="L195" s="40">
        <v>468</v>
      </c>
      <c r="M195" s="35">
        <v>245021</v>
      </c>
      <c r="N195" s="36">
        <v>485</v>
      </c>
      <c r="O195" s="37">
        <v>477</v>
      </c>
      <c r="P195" s="38">
        <v>1403542</v>
      </c>
      <c r="Q195" s="39">
        <v>490</v>
      </c>
      <c r="R195" s="40">
        <v>481</v>
      </c>
      <c r="S195" s="35">
        <v>12205967</v>
      </c>
      <c r="T195" s="36">
        <v>417</v>
      </c>
      <c r="U195" s="37">
        <v>414</v>
      </c>
      <c r="V195" s="38">
        <v>-109813</v>
      </c>
      <c r="W195" s="39" t="s">
        <v>3813</v>
      </c>
      <c r="X195" s="40" t="s">
        <v>3813</v>
      </c>
      <c r="Y195" s="41" t="s">
        <v>3813</v>
      </c>
      <c r="Z195" s="36">
        <v>470</v>
      </c>
      <c r="AA195" s="37">
        <v>461</v>
      </c>
      <c r="AB195" s="38">
        <v>49</v>
      </c>
      <c r="AC195" s="94">
        <v>312</v>
      </c>
      <c r="AD195" s="42">
        <v>0</v>
      </c>
      <c r="AE195" s="34">
        <v>100</v>
      </c>
      <c r="AF195" s="43">
        <v>0</v>
      </c>
    </row>
    <row r="196" spans="1:32" s="3" customFormat="1" ht="18.75" customHeight="1">
      <c r="A196" s="159">
        <v>194</v>
      </c>
      <c r="B196" s="160">
        <v>48</v>
      </c>
      <c r="C196" s="161" t="s">
        <v>892</v>
      </c>
      <c r="D196" s="162" t="s">
        <v>3815</v>
      </c>
      <c r="E196" s="163" t="s">
        <v>3813</v>
      </c>
      <c r="F196" s="164">
        <v>188</v>
      </c>
      <c r="G196" s="165">
        <v>56928729</v>
      </c>
      <c r="H196" s="166">
        <v>89</v>
      </c>
      <c r="I196" s="167">
        <v>85</v>
      </c>
      <c r="J196" s="168">
        <v>79695837</v>
      </c>
      <c r="K196" s="169">
        <v>488</v>
      </c>
      <c r="L196" s="170">
        <v>481</v>
      </c>
      <c r="M196" s="165">
        <v>-4019804</v>
      </c>
      <c r="N196" s="166">
        <v>414</v>
      </c>
      <c r="O196" s="167">
        <v>406</v>
      </c>
      <c r="P196" s="168">
        <v>7179797</v>
      </c>
      <c r="Q196" s="169">
        <v>139</v>
      </c>
      <c r="R196" s="170">
        <v>133</v>
      </c>
      <c r="S196" s="165">
        <v>65124192</v>
      </c>
      <c r="T196" s="166">
        <v>489</v>
      </c>
      <c r="U196" s="167">
        <v>483</v>
      </c>
      <c r="V196" s="168">
        <v>-17600942</v>
      </c>
      <c r="W196" s="169">
        <v>49</v>
      </c>
      <c r="X196" s="170">
        <v>49</v>
      </c>
      <c r="Y196" s="165">
        <v>33253</v>
      </c>
      <c r="Z196" s="166">
        <v>81</v>
      </c>
      <c r="AA196" s="167">
        <v>76</v>
      </c>
      <c r="AB196" s="168">
        <v>620</v>
      </c>
      <c r="AC196" s="171">
        <v>322</v>
      </c>
      <c r="AD196" s="163">
        <v>0</v>
      </c>
      <c r="AE196" s="172">
        <v>100</v>
      </c>
      <c r="AF196" s="173">
        <v>0</v>
      </c>
    </row>
    <row r="197" spans="1:32" s="3" customFormat="1" ht="18.75" customHeight="1">
      <c r="A197" s="45">
        <v>195</v>
      </c>
      <c r="B197" s="46">
        <v>124</v>
      </c>
      <c r="C197" s="47" t="s">
        <v>147</v>
      </c>
      <c r="D197" s="48" t="s">
        <v>2999</v>
      </c>
      <c r="E197" s="49" t="s">
        <v>3813</v>
      </c>
      <c r="F197" s="50">
        <v>189</v>
      </c>
      <c r="G197" s="51">
        <v>56744206</v>
      </c>
      <c r="H197" s="52">
        <v>242</v>
      </c>
      <c r="I197" s="53">
        <v>236</v>
      </c>
      <c r="J197" s="54">
        <v>58858910</v>
      </c>
      <c r="K197" s="55">
        <v>270</v>
      </c>
      <c r="L197" s="56">
        <v>263</v>
      </c>
      <c r="M197" s="51">
        <v>9719731</v>
      </c>
      <c r="N197" s="52">
        <v>93</v>
      </c>
      <c r="O197" s="53">
        <v>87</v>
      </c>
      <c r="P197" s="54">
        <v>39020547</v>
      </c>
      <c r="Q197" s="55">
        <v>140</v>
      </c>
      <c r="R197" s="56">
        <v>134</v>
      </c>
      <c r="S197" s="51">
        <v>64978574</v>
      </c>
      <c r="T197" s="52">
        <v>428</v>
      </c>
      <c r="U197" s="53">
        <v>425</v>
      </c>
      <c r="V197" s="54">
        <v>-934075</v>
      </c>
      <c r="W197" s="55">
        <v>66</v>
      </c>
      <c r="X197" s="56">
        <v>66</v>
      </c>
      <c r="Y197" s="51">
        <v>30010</v>
      </c>
      <c r="Z197" s="52">
        <v>98</v>
      </c>
      <c r="AA197" s="53">
        <v>93</v>
      </c>
      <c r="AB197" s="54">
        <v>533</v>
      </c>
      <c r="AC197" s="95">
        <v>321</v>
      </c>
      <c r="AD197" s="49">
        <v>0</v>
      </c>
      <c r="AE197" s="57">
        <v>100</v>
      </c>
      <c r="AF197" s="58">
        <v>0</v>
      </c>
    </row>
    <row r="198" spans="1:32" s="3" customFormat="1" ht="18.75" customHeight="1">
      <c r="A198" s="15">
        <v>196</v>
      </c>
      <c r="B198" s="16">
        <v>59</v>
      </c>
      <c r="C198" s="17" t="s">
        <v>1715</v>
      </c>
      <c r="D198" s="18" t="s">
        <v>216</v>
      </c>
      <c r="E198" s="19" t="s">
        <v>3813</v>
      </c>
      <c r="F198" s="20">
        <v>190</v>
      </c>
      <c r="G198" s="21">
        <v>56567671</v>
      </c>
      <c r="H198" s="22">
        <v>237</v>
      </c>
      <c r="I198" s="23">
        <v>231</v>
      </c>
      <c r="J198" s="24">
        <v>59420551</v>
      </c>
      <c r="K198" s="25">
        <v>411</v>
      </c>
      <c r="L198" s="26">
        <v>404</v>
      </c>
      <c r="M198" s="21">
        <v>4489902</v>
      </c>
      <c r="N198" s="22">
        <v>415</v>
      </c>
      <c r="O198" s="23">
        <v>407</v>
      </c>
      <c r="P198" s="24">
        <v>7121724</v>
      </c>
      <c r="Q198" s="25">
        <v>364</v>
      </c>
      <c r="R198" s="26">
        <v>357</v>
      </c>
      <c r="S198" s="21">
        <v>30615459</v>
      </c>
      <c r="T198" s="22">
        <v>398</v>
      </c>
      <c r="U198" s="23">
        <v>396</v>
      </c>
      <c r="V198" s="24">
        <v>170236</v>
      </c>
      <c r="W198" s="25" t="s">
        <v>3813</v>
      </c>
      <c r="X198" s="26" t="s">
        <v>3813</v>
      </c>
      <c r="Y198" s="61" t="s">
        <v>3813</v>
      </c>
      <c r="Z198" s="22">
        <v>465</v>
      </c>
      <c r="AA198" s="23">
        <v>456</v>
      </c>
      <c r="AB198" s="24">
        <v>53</v>
      </c>
      <c r="AC198" s="93">
        <v>311</v>
      </c>
      <c r="AD198" s="19">
        <v>0</v>
      </c>
      <c r="AE198" s="27">
        <v>100</v>
      </c>
      <c r="AF198" s="28">
        <v>0</v>
      </c>
    </row>
    <row r="199" spans="1:32" s="3" customFormat="1" ht="18.75" customHeight="1">
      <c r="A199" s="159">
        <v>197</v>
      </c>
      <c r="B199" s="160">
        <v>227</v>
      </c>
      <c r="C199" s="161" t="s">
        <v>2579</v>
      </c>
      <c r="D199" s="162" t="s">
        <v>3815</v>
      </c>
      <c r="E199" s="163" t="s">
        <v>3813</v>
      </c>
      <c r="F199" s="164">
        <v>191</v>
      </c>
      <c r="G199" s="165">
        <v>56543484</v>
      </c>
      <c r="H199" s="166">
        <v>257</v>
      </c>
      <c r="I199" s="167">
        <v>251</v>
      </c>
      <c r="J199" s="168">
        <v>57963959</v>
      </c>
      <c r="K199" s="169">
        <v>53</v>
      </c>
      <c r="L199" s="170">
        <v>49</v>
      </c>
      <c r="M199" s="165">
        <v>23137814</v>
      </c>
      <c r="N199" s="166">
        <v>180</v>
      </c>
      <c r="O199" s="167">
        <v>173</v>
      </c>
      <c r="P199" s="168">
        <v>25784973</v>
      </c>
      <c r="Q199" s="169">
        <v>290</v>
      </c>
      <c r="R199" s="170">
        <v>283</v>
      </c>
      <c r="S199" s="165">
        <v>37917553</v>
      </c>
      <c r="T199" s="166">
        <v>39</v>
      </c>
      <c r="U199" s="167">
        <v>38</v>
      </c>
      <c r="V199" s="168">
        <v>10089974</v>
      </c>
      <c r="W199" s="169">
        <v>382</v>
      </c>
      <c r="X199" s="170">
        <v>380</v>
      </c>
      <c r="Y199" s="165">
        <v>775</v>
      </c>
      <c r="Z199" s="166">
        <v>293</v>
      </c>
      <c r="AA199" s="167">
        <v>284</v>
      </c>
      <c r="AB199" s="168">
        <v>221</v>
      </c>
      <c r="AC199" s="171">
        <v>341</v>
      </c>
      <c r="AD199" s="163">
        <v>0</v>
      </c>
      <c r="AE199" s="172">
        <v>100</v>
      </c>
      <c r="AF199" s="173">
        <v>0</v>
      </c>
    </row>
    <row r="200" spans="1:32" s="3" customFormat="1" ht="18.75" customHeight="1">
      <c r="A200" s="159">
        <v>198</v>
      </c>
      <c r="B200" s="160">
        <v>185</v>
      </c>
      <c r="C200" s="161" t="s">
        <v>2580</v>
      </c>
      <c r="D200" s="162" t="s">
        <v>3815</v>
      </c>
      <c r="E200" s="163" t="s">
        <v>3813</v>
      </c>
      <c r="F200" s="164">
        <v>192</v>
      </c>
      <c r="G200" s="165">
        <v>56463083</v>
      </c>
      <c r="H200" s="166">
        <v>235</v>
      </c>
      <c r="I200" s="167">
        <v>229</v>
      </c>
      <c r="J200" s="168">
        <v>59703936</v>
      </c>
      <c r="K200" s="169">
        <v>234</v>
      </c>
      <c r="L200" s="170">
        <v>228</v>
      </c>
      <c r="M200" s="165">
        <v>11251242</v>
      </c>
      <c r="N200" s="166">
        <v>346</v>
      </c>
      <c r="O200" s="167">
        <v>338</v>
      </c>
      <c r="P200" s="168">
        <v>11342577</v>
      </c>
      <c r="Q200" s="169">
        <v>282</v>
      </c>
      <c r="R200" s="170">
        <v>275</v>
      </c>
      <c r="S200" s="165">
        <v>39392224</v>
      </c>
      <c r="T200" s="166">
        <v>414</v>
      </c>
      <c r="U200" s="167">
        <v>411</v>
      </c>
      <c r="V200" s="168">
        <v>41120</v>
      </c>
      <c r="W200" s="169">
        <v>326</v>
      </c>
      <c r="X200" s="170">
        <v>324</v>
      </c>
      <c r="Y200" s="165">
        <v>2875</v>
      </c>
      <c r="Z200" s="166">
        <v>136</v>
      </c>
      <c r="AA200" s="167">
        <v>131</v>
      </c>
      <c r="AB200" s="168">
        <v>433</v>
      </c>
      <c r="AC200" s="171">
        <v>311</v>
      </c>
      <c r="AD200" s="163">
        <v>0</v>
      </c>
      <c r="AE200" s="172">
        <v>100</v>
      </c>
      <c r="AF200" s="173">
        <v>0</v>
      </c>
    </row>
    <row r="201" spans="1:32" s="3" customFormat="1" ht="18.75" customHeight="1">
      <c r="A201" s="159">
        <v>199</v>
      </c>
      <c r="B201" s="160">
        <v>102</v>
      </c>
      <c r="C201" s="161" t="s">
        <v>525</v>
      </c>
      <c r="D201" s="162" t="s">
        <v>3815</v>
      </c>
      <c r="E201" s="163" t="s">
        <v>3813</v>
      </c>
      <c r="F201" s="164">
        <v>193</v>
      </c>
      <c r="G201" s="165">
        <v>56374994</v>
      </c>
      <c r="H201" s="166">
        <v>249</v>
      </c>
      <c r="I201" s="167">
        <v>243</v>
      </c>
      <c r="J201" s="168">
        <v>58536299</v>
      </c>
      <c r="K201" s="169">
        <v>356</v>
      </c>
      <c r="L201" s="170">
        <v>349</v>
      </c>
      <c r="M201" s="165">
        <v>6462219</v>
      </c>
      <c r="N201" s="166">
        <v>208</v>
      </c>
      <c r="O201" s="167">
        <v>201</v>
      </c>
      <c r="P201" s="168">
        <v>22600773</v>
      </c>
      <c r="Q201" s="169">
        <v>295</v>
      </c>
      <c r="R201" s="170">
        <v>288</v>
      </c>
      <c r="S201" s="165">
        <v>37205326</v>
      </c>
      <c r="T201" s="166">
        <v>315</v>
      </c>
      <c r="U201" s="167">
        <v>313</v>
      </c>
      <c r="V201" s="168">
        <v>919185</v>
      </c>
      <c r="W201" s="169">
        <v>21</v>
      </c>
      <c r="X201" s="170">
        <v>21</v>
      </c>
      <c r="Y201" s="165">
        <v>38614</v>
      </c>
      <c r="Z201" s="166">
        <v>189</v>
      </c>
      <c r="AA201" s="167">
        <v>182</v>
      </c>
      <c r="AB201" s="168">
        <v>352</v>
      </c>
      <c r="AC201" s="171">
        <v>322</v>
      </c>
      <c r="AD201" s="163">
        <v>0</v>
      </c>
      <c r="AE201" s="172">
        <v>100</v>
      </c>
      <c r="AF201" s="173">
        <v>0</v>
      </c>
    </row>
    <row r="202" spans="1:32" s="3" customFormat="1" ht="18.75" customHeight="1">
      <c r="A202" s="45">
        <v>200</v>
      </c>
      <c r="B202" s="46">
        <v>329</v>
      </c>
      <c r="C202" s="47" t="s">
        <v>2581</v>
      </c>
      <c r="D202" s="48" t="s">
        <v>3369</v>
      </c>
      <c r="E202" s="49" t="s">
        <v>3813</v>
      </c>
      <c r="F202" s="50">
        <v>194</v>
      </c>
      <c r="G202" s="51">
        <v>56254757</v>
      </c>
      <c r="H202" s="52">
        <v>252</v>
      </c>
      <c r="I202" s="53">
        <v>246</v>
      </c>
      <c r="J202" s="54">
        <v>58298920</v>
      </c>
      <c r="K202" s="55" t="s">
        <v>3813</v>
      </c>
      <c r="L202" s="56" t="s">
        <v>3813</v>
      </c>
      <c r="M202" s="62" t="s">
        <v>3813</v>
      </c>
      <c r="N202" s="52">
        <v>95</v>
      </c>
      <c r="O202" s="53">
        <v>89</v>
      </c>
      <c r="P202" s="54">
        <v>38086671</v>
      </c>
      <c r="Q202" s="55">
        <v>255</v>
      </c>
      <c r="R202" s="56">
        <v>248</v>
      </c>
      <c r="S202" s="51">
        <v>43032735</v>
      </c>
      <c r="T202" s="52" t="s">
        <v>3813</v>
      </c>
      <c r="U202" s="53" t="s">
        <v>3813</v>
      </c>
      <c r="V202" s="63" t="s">
        <v>3813</v>
      </c>
      <c r="W202" s="55">
        <v>389</v>
      </c>
      <c r="X202" s="56">
        <v>387</v>
      </c>
      <c r="Y202" s="51">
        <v>546</v>
      </c>
      <c r="Z202" s="52">
        <v>324</v>
      </c>
      <c r="AA202" s="53">
        <v>315</v>
      </c>
      <c r="AB202" s="54">
        <v>193</v>
      </c>
      <c r="AC202" s="95">
        <v>384</v>
      </c>
      <c r="AD202" s="49">
        <v>0</v>
      </c>
      <c r="AE202" s="57">
        <v>0</v>
      </c>
      <c r="AF202" s="58">
        <v>100</v>
      </c>
    </row>
    <row r="203" spans="1:32" s="3" customFormat="1" ht="18.75" customHeight="1">
      <c r="A203" s="174">
        <v>201</v>
      </c>
      <c r="B203" s="175">
        <v>115</v>
      </c>
      <c r="C203" s="176" t="s">
        <v>2582</v>
      </c>
      <c r="D203" s="177" t="s">
        <v>3815</v>
      </c>
      <c r="E203" s="178" t="s">
        <v>3813</v>
      </c>
      <c r="F203" s="179">
        <v>195</v>
      </c>
      <c r="G203" s="180">
        <v>56125585</v>
      </c>
      <c r="H203" s="181">
        <v>198</v>
      </c>
      <c r="I203" s="182">
        <v>192</v>
      </c>
      <c r="J203" s="183">
        <v>63394503</v>
      </c>
      <c r="K203" s="184">
        <v>401</v>
      </c>
      <c r="L203" s="185">
        <v>394</v>
      </c>
      <c r="M203" s="180">
        <v>4863824</v>
      </c>
      <c r="N203" s="181">
        <v>382</v>
      </c>
      <c r="O203" s="182">
        <v>374</v>
      </c>
      <c r="P203" s="183">
        <v>9345209</v>
      </c>
      <c r="Q203" s="184">
        <v>205</v>
      </c>
      <c r="R203" s="185">
        <v>198</v>
      </c>
      <c r="S203" s="180">
        <v>49540785</v>
      </c>
      <c r="T203" s="181">
        <v>373</v>
      </c>
      <c r="U203" s="182">
        <v>371</v>
      </c>
      <c r="V203" s="183">
        <v>338375</v>
      </c>
      <c r="W203" s="184">
        <v>33</v>
      </c>
      <c r="X203" s="185">
        <v>33</v>
      </c>
      <c r="Y203" s="180">
        <v>36336</v>
      </c>
      <c r="Z203" s="181">
        <v>29</v>
      </c>
      <c r="AA203" s="182">
        <v>25</v>
      </c>
      <c r="AB203" s="183">
        <v>951</v>
      </c>
      <c r="AC203" s="186">
        <v>321</v>
      </c>
      <c r="AD203" s="178">
        <v>0</v>
      </c>
      <c r="AE203" s="187">
        <v>100</v>
      </c>
      <c r="AF203" s="188">
        <v>0</v>
      </c>
    </row>
    <row r="204" spans="1:32" s="3" customFormat="1" ht="18.75" customHeight="1">
      <c r="A204" s="29">
        <v>202</v>
      </c>
      <c r="B204" s="30" t="s">
        <v>3813</v>
      </c>
      <c r="C204" s="31" t="s">
        <v>2583</v>
      </c>
      <c r="D204" s="32" t="s">
        <v>3372</v>
      </c>
      <c r="E204" s="42" t="s">
        <v>3813</v>
      </c>
      <c r="F204" s="44">
        <v>196</v>
      </c>
      <c r="G204" s="35">
        <v>55851258</v>
      </c>
      <c r="H204" s="36">
        <v>264</v>
      </c>
      <c r="I204" s="37">
        <v>258</v>
      </c>
      <c r="J204" s="38">
        <v>57505196</v>
      </c>
      <c r="K204" s="39">
        <v>432</v>
      </c>
      <c r="L204" s="40">
        <v>425</v>
      </c>
      <c r="M204" s="35">
        <v>3781305</v>
      </c>
      <c r="N204" s="36">
        <v>420</v>
      </c>
      <c r="O204" s="37">
        <v>412</v>
      </c>
      <c r="P204" s="38">
        <v>6906840</v>
      </c>
      <c r="Q204" s="39">
        <v>418</v>
      </c>
      <c r="R204" s="40">
        <v>410</v>
      </c>
      <c r="S204" s="35">
        <v>24124077</v>
      </c>
      <c r="T204" s="36">
        <v>123</v>
      </c>
      <c r="U204" s="37">
        <v>122</v>
      </c>
      <c r="V204" s="38">
        <v>4506609</v>
      </c>
      <c r="W204" s="39">
        <v>18</v>
      </c>
      <c r="X204" s="40">
        <v>18</v>
      </c>
      <c r="Y204" s="35">
        <v>39205</v>
      </c>
      <c r="Z204" s="36">
        <v>483</v>
      </c>
      <c r="AA204" s="37">
        <v>474</v>
      </c>
      <c r="AB204" s="38">
        <v>45</v>
      </c>
      <c r="AC204" s="94">
        <v>372</v>
      </c>
      <c r="AD204" s="42">
        <v>0</v>
      </c>
      <c r="AE204" s="34">
        <v>100</v>
      </c>
      <c r="AF204" s="43">
        <v>0</v>
      </c>
    </row>
    <row r="205" spans="1:32" s="3" customFormat="1" ht="18.75" customHeight="1">
      <c r="A205" s="159">
        <v>203</v>
      </c>
      <c r="B205" s="160">
        <v>298</v>
      </c>
      <c r="C205" s="161" t="s">
        <v>2584</v>
      </c>
      <c r="D205" s="162" t="s">
        <v>3815</v>
      </c>
      <c r="E205" s="163" t="s">
        <v>3813</v>
      </c>
      <c r="F205" s="164">
        <v>197</v>
      </c>
      <c r="G205" s="165">
        <v>55773834</v>
      </c>
      <c r="H205" s="166">
        <v>276</v>
      </c>
      <c r="I205" s="167">
        <v>270</v>
      </c>
      <c r="J205" s="168">
        <v>55937295</v>
      </c>
      <c r="K205" s="169">
        <v>462</v>
      </c>
      <c r="L205" s="170">
        <v>455</v>
      </c>
      <c r="M205" s="165">
        <v>1858399</v>
      </c>
      <c r="N205" s="166">
        <v>459</v>
      </c>
      <c r="O205" s="167">
        <v>451</v>
      </c>
      <c r="P205" s="168">
        <v>3823615</v>
      </c>
      <c r="Q205" s="169">
        <v>491</v>
      </c>
      <c r="R205" s="170">
        <v>482</v>
      </c>
      <c r="S205" s="165">
        <v>12159692</v>
      </c>
      <c r="T205" s="166">
        <v>375</v>
      </c>
      <c r="U205" s="167">
        <v>373</v>
      </c>
      <c r="V205" s="168">
        <v>331963</v>
      </c>
      <c r="W205" s="169" t="s">
        <v>3813</v>
      </c>
      <c r="X205" s="170" t="s">
        <v>3813</v>
      </c>
      <c r="Y205" s="189" t="s">
        <v>3813</v>
      </c>
      <c r="Z205" s="166">
        <v>423</v>
      </c>
      <c r="AA205" s="167">
        <v>414</v>
      </c>
      <c r="AB205" s="168">
        <v>98</v>
      </c>
      <c r="AC205" s="171">
        <v>312</v>
      </c>
      <c r="AD205" s="163">
        <v>0</v>
      </c>
      <c r="AE205" s="172">
        <v>100</v>
      </c>
      <c r="AF205" s="173">
        <v>0</v>
      </c>
    </row>
    <row r="206" spans="1:32" s="3" customFormat="1" ht="18.75" customHeight="1">
      <c r="A206" s="159">
        <v>204</v>
      </c>
      <c r="B206" s="160">
        <v>149</v>
      </c>
      <c r="C206" s="161" t="s">
        <v>2585</v>
      </c>
      <c r="D206" s="162" t="s">
        <v>3815</v>
      </c>
      <c r="E206" s="163" t="s">
        <v>3813</v>
      </c>
      <c r="F206" s="164">
        <v>198</v>
      </c>
      <c r="G206" s="165">
        <v>55767400</v>
      </c>
      <c r="H206" s="166">
        <v>45</v>
      </c>
      <c r="I206" s="167">
        <v>42</v>
      </c>
      <c r="J206" s="168">
        <v>87159770</v>
      </c>
      <c r="K206" s="169">
        <v>107</v>
      </c>
      <c r="L206" s="170">
        <v>103</v>
      </c>
      <c r="M206" s="165">
        <v>16992144</v>
      </c>
      <c r="N206" s="166">
        <v>170</v>
      </c>
      <c r="O206" s="167">
        <v>163</v>
      </c>
      <c r="P206" s="168">
        <v>27136164</v>
      </c>
      <c r="Q206" s="169">
        <v>117</v>
      </c>
      <c r="R206" s="170">
        <v>112</v>
      </c>
      <c r="S206" s="165">
        <v>71207839</v>
      </c>
      <c r="T206" s="166">
        <v>99</v>
      </c>
      <c r="U206" s="167">
        <v>98</v>
      </c>
      <c r="V206" s="168">
        <v>5319855</v>
      </c>
      <c r="W206" s="169">
        <v>154</v>
      </c>
      <c r="X206" s="170">
        <v>154</v>
      </c>
      <c r="Y206" s="165">
        <v>16411</v>
      </c>
      <c r="Z206" s="166">
        <v>244</v>
      </c>
      <c r="AA206" s="167">
        <v>235</v>
      </c>
      <c r="AB206" s="168">
        <v>277</v>
      </c>
      <c r="AC206" s="171">
        <v>383</v>
      </c>
      <c r="AD206" s="163">
        <v>0</v>
      </c>
      <c r="AE206" s="172">
        <v>50</v>
      </c>
      <c r="AF206" s="173">
        <v>50</v>
      </c>
    </row>
    <row r="207" spans="1:32" s="3" customFormat="1" ht="18.75" customHeight="1">
      <c r="A207" s="45">
        <v>205</v>
      </c>
      <c r="B207" s="46">
        <v>497</v>
      </c>
      <c r="C207" s="47" t="s">
        <v>2586</v>
      </c>
      <c r="D207" s="48" t="s">
        <v>3368</v>
      </c>
      <c r="E207" s="65" t="s">
        <v>3813</v>
      </c>
      <c r="F207" s="57">
        <v>199</v>
      </c>
      <c r="G207" s="51">
        <v>55674977</v>
      </c>
      <c r="H207" s="52">
        <v>179</v>
      </c>
      <c r="I207" s="53">
        <v>173</v>
      </c>
      <c r="J207" s="54">
        <v>67623469</v>
      </c>
      <c r="K207" s="55">
        <v>66</v>
      </c>
      <c r="L207" s="56">
        <v>62</v>
      </c>
      <c r="M207" s="51">
        <v>21328208</v>
      </c>
      <c r="N207" s="52">
        <v>206</v>
      </c>
      <c r="O207" s="53">
        <v>199</v>
      </c>
      <c r="P207" s="54">
        <v>23127156</v>
      </c>
      <c r="Q207" s="55">
        <v>209</v>
      </c>
      <c r="R207" s="56">
        <v>202</v>
      </c>
      <c r="S207" s="51">
        <v>48975224</v>
      </c>
      <c r="T207" s="52">
        <v>75</v>
      </c>
      <c r="U207" s="53">
        <v>74</v>
      </c>
      <c r="V207" s="54">
        <v>6329168</v>
      </c>
      <c r="W207" s="55" t="s">
        <v>3813</v>
      </c>
      <c r="X207" s="56" t="s">
        <v>3813</v>
      </c>
      <c r="Y207" s="62" t="s">
        <v>3813</v>
      </c>
      <c r="Z207" s="52">
        <v>169</v>
      </c>
      <c r="AA207" s="53">
        <v>164</v>
      </c>
      <c r="AB207" s="54">
        <v>380</v>
      </c>
      <c r="AC207" s="95">
        <v>369</v>
      </c>
      <c r="AD207" s="49">
        <v>0</v>
      </c>
      <c r="AE207" s="57">
        <v>100</v>
      </c>
      <c r="AF207" s="58">
        <v>0</v>
      </c>
    </row>
    <row r="208" spans="1:32" s="3" customFormat="1" ht="18.75" customHeight="1">
      <c r="A208" s="15">
        <v>206</v>
      </c>
      <c r="B208" s="16">
        <v>265</v>
      </c>
      <c r="C208" s="17" t="s">
        <v>2587</v>
      </c>
      <c r="D208" s="18" t="s">
        <v>2748</v>
      </c>
      <c r="E208" s="19" t="s">
        <v>3813</v>
      </c>
      <c r="F208" s="20">
        <v>200</v>
      </c>
      <c r="G208" s="21">
        <v>55632200</v>
      </c>
      <c r="H208" s="22">
        <v>268</v>
      </c>
      <c r="I208" s="23">
        <v>262</v>
      </c>
      <c r="J208" s="24">
        <v>56793452</v>
      </c>
      <c r="K208" s="25" t="s">
        <v>3813</v>
      </c>
      <c r="L208" s="26" t="s">
        <v>3813</v>
      </c>
      <c r="M208" s="61" t="s">
        <v>3813</v>
      </c>
      <c r="N208" s="22">
        <v>288</v>
      </c>
      <c r="O208" s="23">
        <v>280</v>
      </c>
      <c r="P208" s="24">
        <v>15123663</v>
      </c>
      <c r="Q208" s="25">
        <v>381</v>
      </c>
      <c r="R208" s="26">
        <v>374</v>
      </c>
      <c r="S208" s="21">
        <v>28275303</v>
      </c>
      <c r="T208" s="22" t="s">
        <v>3813</v>
      </c>
      <c r="U208" s="23" t="s">
        <v>3813</v>
      </c>
      <c r="V208" s="66" t="s">
        <v>3813</v>
      </c>
      <c r="W208" s="25">
        <v>93</v>
      </c>
      <c r="X208" s="26">
        <v>93</v>
      </c>
      <c r="Y208" s="21">
        <v>25527</v>
      </c>
      <c r="Z208" s="22">
        <v>424</v>
      </c>
      <c r="AA208" s="23">
        <v>415</v>
      </c>
      <c r="AB208" s="24">
        <v>96</v>
      </c>
      <c r="AC208" s="93">
        <v>321</v>
      </c>
      <c r="AD208" s="19">
        <v>0</v>
      </c>
      <c r="AE208" s="27">
        <v>100</v>
      </c>
      <c r="AF208" s="28">
        <v>0</v>
      </c>
    </row>
    <row r="209" spans="1:32" s="3" customFormat="1" ht="18.75" customHeight="1">
      <c r="A209" s="159">
        <v>207</v>
      </c>
      <c r="B209" s="160">
        <v>152</v>
      </c>
      <c r="C209" s="161" t="s">
        <v>2588</v>
      </c>
      <c r="D209" s="162" t="s">
        <v>3815</v>
      </c>
      <c r="E209" s="163" t="s">
        <v>3813</v>
      </c>
      <c r="F209" s="164">
        <v>201</v>
      </c>
      <c r="G209" s="165">
        <v>55627386</v>
      </c>
      <c r="H209" s="166">
        <v>93</v>
      </c>
      <c r="I209" s="167">
        <v>89</v>
      </c>
      <c r="J209" s="168">
        <v>78955054</v>
      </c>
      <c r="K209" s="169">
        <v>327</v>
      </c>
      <c r="L209" s="170">
        <v>320</v>
      </c>
      <c r="M209" s="165">
        <v>7770434</v>
      </c>
      <c r="N209" s="166">
        <v>204</v>
      </c>
      <c r="O209" s="167">
        <v>197</v>
      </c>
      <c r="P209" s="168">
        <v>23232528</v>
      </c>
      <c r="Q209" s="169">
        <v>183</v>
      </c>
      <c r="R209" s="170">
        <v>176</v>
      </c>
      <c r="S209" s="165">
        <v>53870152</v>
      </c>
      <c r="T209" s="166">
        <v>302</v>
      </c>
      <c r="U209" s="167">
        <v>300</v>
      </c>
      <c r="V209" s="168">
        <v>1100234</v>
      </c>
      <c r="W209" s="169">
        <v>193</v>
      </c>
      <c r="X209" s="170">
        <v>193</v>
      </c>
      <c r="Y209" s="165">
        <v>12116</v>
      </c>
      <c r="Z209" s="166">
        <v>265</v>
      </c>
      <c r="AA209" s="167">
        <v>256</v>
      </c>
      <c r="AB209" s="168">
        <v>253</v>
      </c>
      <c r="AC209" s="171">
        <v>371</v>
      </c>
      <c r="AD209" s="163">
        <v>0</v>
      </c>
      <c r="AE209" s="172">
        <v>100</v>
      </c>
      <c r="AF209" s="173">
        <v>0</v>
      </c>
    </row>
    <row r="210" spans="1:32" s="3" customFormat="1" ht="18.75" customHeight="1">
      <c r="A210" s="29">
        <v>208</v>
      </c>
      <c r="B210" s="30">
        <v>134</v>
      </c>
      <c r="C210" s="31" t="s">
        <v>2589</v>
      </c>
      <c r="D210" s="32" t="s">
        <v>3812</v>
      </c>
      <c r="E210" s="42" t="s">
        <v>3813</v>
      </c>
      <c r="F210" s="44">
        <v>202</v>
      </c>
      <c r="G210" s="35">
        <v>55574587</v>
      </c>
      <c r="H210" s="36">
        <v>244</v>
      </c>
      <c r="I210" s="37">
        <v>238</v>
      </c>
      <c r="J210" s="38">
        <v>58717775</v>
      </c>
      <c r="K210" s="39">
        <v>74</v>
      </c>
      <c r="L210" s="40">
        <v>70</v>
      </c>
      <c r="M210" s="35">
        <v>20832496</v>
      </c>
      <c r="N210" s="36">
        <v>219</v>
      </c>
      <c r="O210" s="37">
        <v>212</v>
      </c>
      <c r="P210" s="38">
        <v>21049885</v>
      </c>
      <c r="Q210" s="39">
        <v>323</v>
      </c>
      <c r="R210" s="40">
        <v>316</v>
      </c>
      <c r="S210" s="35">
        <v>34417367</v>
      </c>
      <c r="T210" s="36">
        <v>98</v>
      </c>
      <c r="U210" s="37">
        <v>97</v>
      </c>
      <c r="V210" s="38">
        <v>5322595</v>
      </c>
      <c r="W210" s="39">
        <v>198</v>
      </c>
      <c r="X210" s="40">
        <v>198</v>
      </c>
      <c r="Y210" s="35">
        <v>11498</v>
      </c>
      <c r="Z210" s="36">
        <v>168</v>
      </c>
      <c r="AA210" s="37">
        <v>163</v>
      </c>
      <c r="AB210" s="38">
        <v>380</v>
      </c>
      <c r="AC210" s="94">
        <v>384</v>
      </c>
      <c r="AD210" s="42">
        <v>0</v>
      </c>
      <c r="AE210" s="34">
        <v>100</v>
      </c>
      <c r="AF210" s="43">
        <v>0</v>
      </c>
    </row>
    <row r="211" spans="1:32" s="3" customFormat="1" ht="18.75" customHeight="1">
      <c r="A211" s="29">
        <v>209</v>
      </c>
      <c r="B211" s="30">
        <v>150</v>
      </c>
      <c r="C211" s="31" t="s">
        <v>153</v>
      </c>
      <c r="D211" s="32" t="s">
        <v>3368</v>
      </c>
      <c r="E211" s="42" t="s">
        <v>3813</v>
      </c>
      <c r="F211" s="44">
        <v>203</v>
      </c>
      <c r="G211" s="35">
        <v>55507745</v>
      </c>
      <c r="H211" s="36">
        <v>280</v>
      </c>
      <c r="I211" s="37">
        <v>274</v>
      </c>
      <c r="J211" s="38">
        <v>55580281</v>
      </c>
      <c r="K211" s="39">
        <v>131</v>
      </c>
      <c r="L211" s="40">
        <v>127</v>
      </c>
      <c r="M211" s="35">
        <v>15127201</v>
      </c>
      <c r="N211" s="36">
        <v>226</v>
      </c>
      <c r="O211" s="37">
        <v>219</v>
      </c>
      <c r="P211" s="38">
        <v>20047374</v>
      </c>
      <c r="Q211" s="39">
        <v>303</v>
      </c>
      <c r="R211" s="40">
        <v>296</v>
      </c>
      <c r="S211" s="35">
        <v>36356031</v>
      </c>
      <c r="T211" s="36">
        <v>116</v>
      </c>
      <c r="U211" s="37">
        <v>115</v>
      </c>
      <c r="V211" s="38">
        <v>4805994</v>
      </c>
      <c r="W211" s="39">
        <v>63</v>
      </c>
      <c r="X211" s="40">
        <v>63</v>
      </c>
      <c r="Y211" s="35">
        <v>31082</v>
      </c>
      <c r="Z211" s="36">
        <v>38</v>
      </c>
      <c r="AA211" s="37">
        <v>34</v>
      </c>
      <c r="AB211" s="38">
        <v>811</v>
      </c>
      <c r="AC211" s="94">
        <v>321</v>
      </c>
      <c r="AD211" s="42">
        <v>0</v>
      </c>
      <c r="AE211" s="34">
        <v>100</v>
      </c>
      <c r="AF211" s="43">
        <v>0</v>
      </c>
    </row>
    <row r="212" spans="1:32" s="3" customFormat="1" ht="18.75" customHeight="1">
      <c r="A212" s="45">
        <v>210</v>
      </c>
      <c r="B212" s="46" t="s">
        <v>3813</v>
      </c>
      <c r="C212" s="47" t="s">
        <v>3330</v>
      </c>
      <c r="D212" s="48" t="s">
        <v>2748</v>
      </c>
      <c r="E212" s="49" t="s">
        <v>3813</v>
      </c>
      <c r="F212" s="50">
        <v>204</v>
      </c>
      <c r="G212" s="51">
        <v>55431211</v>
      </c>
      <c r="H212" s="52">
        <v>279</v>
      </c>
      <c r="I212" s="53">
        <v>273</v>
      </c>
      <c r="J212" s="54">
        <v>55624695</v>
      </c>
      <c r="K212" s="55">
        <v>291</v>
      </c>
      <c r="L212" s="56">
        <v>284</v>
      </c>
      <c r="M212" s="51">
        <v>8986947</v>
      </c>
      <c r="N212" s="52">
        <v>126</v>
      </c>
      <c r="O212" s="53">
        <v>119</v>
      </c>
      <c r="P212" s="54">
        <v>32158178</v>
      </c>
      <c r="Q212" s="55">
        <v>29</v>
      </c>
      <c r="R212" s="56">
        <v>26</v>
      </c>
      <c r="S212" s="51">
        <v>122916959</v>
      </c>
      <c r="T212" s="52">
        <v>426</v>
      </c>
      <c r="U212" s="53">
        <v>423</v>
      </c>
      <c r="V212" s="54">
        <v>-827430</v>
      </c>
      <c r="W212" s="55">
        <v>275</v>
      </c>
      <c r="X212" s="56">
        <v>274</v>
      </c>
      <c r="Y212" s="51">
        <v>5836</v>
      </c>
      <c r="Z212" s="52">
        <v>342</v>
      </c>
      <c r="AA212" s="53">
        <v>333</v>
      </c>
      <c r="AB212" s="54">
        <v>170</v>
      </c>
      <c r="AC212" s="95">
        <v>311</v>
      </c>
      <c r="AD212" s="49">
        <v>0</v>
      </c>
      <c r="AE212" s="57">
        <v>100</v>
      </c>
      <c r="AF212" s="58">
        <v>0</v>
      </c>
    </row>
    <row r="213" spans="1:32" s="3" customFormat="1" ht="18.75" customHeight="1">
      <c r="A213" s="174">
        <v>211</v>
      </c>
      <c r="B213" s="175" t="s">
        <v>3813</v>
      </c>
      <c r="C213" s="176" t="s">
        <v>436</v>
      </c>
      <c r="D213" s="177" t="s">
        <v>3815</v>
      </c>
      <c r="E213" s="178" t="s">
        <v>3813</v>
      </c>
      <c r="F213" s="179">
        <v>205</v>
      </c>
      <c r="G213" s="180">
        <v>55358532</v>
      </c>
      <c r="H213" s="181">
        <v>52</v>
      </c>
      <c r="I213" s="182">
        <v>49</v>
      </c>
      <c r="J213" s="183">
        <v>85143379</v>
      </c>
      <c r="K213" s="184">
        <v>155</v>
      </c>
      <c r="L213" s="185">
        <v>151</v>
      </c>
      <c r="M213" s="180">
        <v>13877507</v>
      </c>
      <c r="N213" s="181">
        <v>315</v>
      </c>
      <c r="O213" s="182">
        <v>307</v>
      </c>
      <c r="P213" s="183">
        <v>13131423</v>
      </c>
      <c r="Q213" s="184">
        <v>231</v>
      </c>
      <c r="R213" s="185">
        <v>224</v>
      </c>
      <c r="S213" s="180">
        <v>45437822</v>
      </c>
      <c r="T213" s="181">
        <v>463</v>
      </c>
      <c r="U213" s="182">
        <v>459</v>
      </c>
      <c r="V213" s="183">
        <v>-4282230</v>
      </c>
      <c r="W213" s="184">
        <v>160</v>
      </c>
      <c r="X213" s="185">
        <v>160</v>
      </c>
      <c r="Y213" s="180">
        <v>15658</v>
      </c>
      <c r="Z213" s="181">
        <v>161</v>
      </c>
      <c r="AA213" s="182">
        <v>156</v>
      </c>
      <c r="AB213" s="183">
        <v>395</v>
      </c>
      <c r="AC213" s="186">
        <v>384</v>
      </c>
      <c r="AD213" s="178">
        <v>0</v>
      </c>
      <c r="AE213" s="187">
        <v>60</v>
      </c>
      <c r="AF213" s="188">
        <v>40</v>
      </c>
    </row>
    <row r="214" spans="1:32" s="3" customFormat="1" ht="18.75" customHeight="1">
      <c r="A214" s="159">
        <v>212</v>
      </c>
      <c r="B214" s="160">
        <v>72</v>
      </c>
      <c r="C214" s="161" t="s">
        <v>2590</v>
      </c>
      <c r="D214" s="162" t="s">
        <v>3815</v>
      </c>
      <c r="E214" s="163" t="s">
        <v>3813</v>
      </c>
      <c r="F214" s="164">
        <v>206</v>
      </c>
      <c r="G214" s="165">
        <v>55255493</v>
      </c>
      <c r="H214" s="166">
        <v>88</v>
      </c>
      <c r="I214" s="167">
        <v>84</v>
      </c>
      <c r="J214" s="168">
        <v>80065358</v>
      </c>
      <c r="K214" s="169">
        <v>202</v>
      </c>
      <c r="L214" s="170">
        <v>197</v>
      </c>
      <c r="M214" s="165">
        <v>12138115</v>
      </c>
      <c r="N214" s="166">
        <v>191</v>
      </c>
      <c r="O214" s="167">
        <v>184</v>
      </c>
      <c r="P214" s="168">
        <v>24961568</v>
      </c>
      <c r="Q214" s="169">
        <v>220</v>
      </c>
      <c r="R214" s="170">
        <v>213</v>
      </c>
      <c r="S214" s="165">
        <v>47243961</v>
      </c>
      <c r="T214" s="166">
        <v>293</v>
      </c>
      <c r="U214" s="167">
        <v>291</v>
      </c>
      <c r="V214" s="168">
        <v>1205078</v>
      </c>
      <c r="W214" s="169">
        <v>400</v>
      </c>
      <c r="X214" s="170">
        <v>398</v>
      </c>
      <c r="Y214" s="165">
        <v>178</v>
      </c>
      <c r="Z214" s="166">
        <v>348</v>
      </c>
      <c r="AA214" s="167">
        <v>339</v>
      </c>
      <c r="AB214" s="168">
        <v>162</v>
      </c>
      <c r="AC214" s="171">
        <v>341</v>
      </c>
      <c r="AD214" s="163">
        <v>0</v>
      </c>
      <c r="AE214" s="172">
        <v>0.01</v>
      </c>
      <c r="AF214" s="173">
        <v>99.99</v>
      </c>
    </row>
    <row r="215" spans="1:32" s="3" customFormat="1" ht="18.75" customHeight="1">
      <c r="A215" s="159">
        <v>213</v>
      </c>
      <c r="B215" s="160">
        <v>418</v>
      </c>
      <c r="C215" s="161" t="s">
        <v>2591</v>
      </c>
      <c r="D215" s="162" t="s">
        <v>3815</v>
      </c>
      <c r="E215" s="163" t="s">
        <v>3813</v>
      </c>
      <c r="F215" s="164">
        <v>207</v>
      </c>
      <c r="G215" s="165">
        <v>55015906</v>
      </c>
      <c r="H215" s="166">
        <v>286</v>
      </c>
      <c r="I215" s="167">
        <v>280</v>
      </c>
      <c r="J215" s="168">
        <v>55015906</v>
      </c>
      <c r="K215" s="169">
        <v>353</v>
      </c>
      <c r="L215" s="170">
        <v>346</v>
      </c>
      <c r="M215" s="165">
        <v>6621322</v>
      </c>
      <c r="N215" s="166">
        <v>448</v>
      </c>
      <c r="O215" s="167">
        <v>440</v>
      </c>
      <c r="P215" s="168">
        <v>4584251</v>
      </c>
      <c r="Q215" s="169">
        <v>362</v>
      </c>
      <c r="R215" s="170">
        <v>355</v>
      </c>
      <c r="S215" s="165">
        <v>30899647</v>
      </c>
      <c r="T215" s="166">
        <v>175</v>
      </c>
      <c r="U215" s="167">
        <v>173</v>
      </c>
      <c r="V215" s="168">
        <v>3225155</v>
      </c>
      <c r="W215" s="169">
        <v>390</v>
      </c>
      <c r="X215" s="170">
        <v>388</v>
      </c>
      <c r="Y215" s="165">
        <v>490</v>
      </c>
      <c r="Z215" s="166">
        <v>349</v>
      </c>
      <c r="AA215" s="167">
        <v>340</v>
      </c>
      <c r="AB215" s="168">
        <v>160</v>
      </c>
      <c r="AC215" s="171">
        <v>311</v>
      </c>
      <c r="AD215" s="163">
        <v>0</v>
      </c>
      <c r="AE215" s="172">
        <v>100</v>
      </c>
      <c r="AF215" s="173">
        <v>0</v>
      </c>
    </row>
    <row r="216" spans="1:32" s="3" customFormat="1" ht="18.75" customHeight="1">
      <c r="A216" s="29">
        <v>214</v>
      </c>
      <c r="B216" s="30">
        <v>203</v>
      </c>
      <c r="C216" s="31" t="s">
        <v>2592</v>
      </c>
      <c r="D216" s="32" t="s">
        <v>3374</v>
      </c>
      <c r="E216" s="42" t="s">
        <v>3813</v>
      </c>
      <c r="F216" s="44">
        <v>208</v>
      </c>
      <c r="G216" s="35">
        <v>54910305</v>
      </c>
      <c r="H216" s="36">
        <v>224</v>
      </c>
      <c r="I216" s="37">
        <v>218</v>
      </c>
      <c r="J216" s="38">
        <v>60931982</v>
      </c>
      <c r="K216" s="39">
        <v>332</v>
      </c>
      <c r="L216" s="40">
        <v>325</v>
      </c>
      <c r="M216" s="35">
        <v>7583962</v>
      </c>
      <c r="N216" s="36">
        <v>224</v>
      </c>
      <c r="O216" s="37">
        <v>217</v>
      </c>
      <c r="P216" s="38">
        <v>20428727</v>
      </c>
      <c r="Q216" s="39">
        <v>311</v>
      </c>
      <c r="R216" s="40">
        <v>304</v>
      </c>
      <c r="S216" s="35">
        <v>35855601</v>
      </c>
      <c r="T216" s="36">
        <v>224</v>
      </c>
      <c r="U216" s="37">
        <v>222</v>
      </c>
      <c r="V216" s="38">
        <v>2250609</v>
      </c>
      <c r="W216" s="39">
        <v>407</v>
      </c>
      <c r="X216" s="40">
        <v>405</v>
      </c>
      <c r="Y216" s="35">
        <v>113</v>
      </c>
      <c r="Z216" s="36">
        <v>352</v>
      </c>
      <c r="AA216" s="37">
        <v>343</v>
      </c>
      <c r="AB216" s="38">
        <v>156</v>
      </c>
      <c r="AC216" s="94">
        <v>311</v>
      </c>
      <c r="AD216" s="42">
        <v>0</v>
      </c>
      <c r="AE216" s="34">
        <v>100</v>
      </c>
      <c r="AF216" s="43">
        <v>0</v>
      </c>
    </row>
    <row r="217" spans="1:32" s="3" customFormat="1" ht="18.75" customHeight="1">
      <c r="A217" s="45">
        <v>215</v>
      </c>
      <c r="B217" s="67" t="s">
        <v>3813</v>
      </c>
      <c r="C217" s="47" t="s">
        <v>2961</v>
      </c>
      <c r="D217" s="48" t="s">
        <v>3374</v>
      </c>
      <c r="E217" s="49" t="s">
        <v>3813</v>
      </c>
      <c r="F217" s="50">
        <v>209</v>
      </c>
      <c r="G217" s="51">
        <v>54646349</v>
      </c>
      <c r="H217" s="52">
        <v>272</v>
      </c>
      <c r="I217" s="53">
        <v>266</v>
      </c>
      <c r="J217" s="54">
        <v>56321989</v>
      </c>
      <c r="K217" s="55">
        <v>476</v>
      </c>
      <c r="L217" s="56">
        <v>469</v>
      </c>
      <c r="M217" s="51">
        <v>197062</v>
      </c>
      <c r="N217" s="52">
        <v>466</v>
      </c>
      <c r="O217" s="53">
        <v>458</v>
      </c>
      <c r="P217" s="54">
        <v>3343704</v>
      </c>
      <c r="Q217" s="55">
        <v>426</v>
      </c>
      <c r="R217" s="56">
        <v>418</v>
      </c>
      <c r="S217" s="51">
        <v>23318920</v>
      </c>
      <c r="T217" s="52">
        <v>362</v>
      </c>
      <c r="U217" s="53">
        <v>360</v>
      </c>
      <c r="V217" s="54">
        <v>462277</v>
      </c>
      <c r="W217" s="55">
        <v>112</v>
      </c>
      <c r="X217" s="56">
        <v>112</v>
      </c>
      <c r="Y217" s="51">
        <v>23803</v>
      </c>
      <c r="Z217" s="52">
        <v>499</v>
      </c>
      <c r="AA217" s="53">
        <v>490</v>
      </c>
      <c r="AB217" s="54">
        <v>19</v>
      </c>
      <c r="AC217" s="95">
        <v>311</v>
      </c>
      <c r="AD217" s="49">
        <v>0</v>
      </c>
      <c r="AE217" s="57">
        <v>25</v>
      </c>
      <c r="AF217" s="58">
        <v>75</v>
      </c>
    </row>
    <row r="218" spans="1:32" s="3" customFormat="1" ht="18.75" customHeight="1">
      <c r="A218" s="15">
        <v>216</v>
      </c>
      <c r="B218" s="16">
        <v>236</v>
      </c>
      <c r="C218" s="17" t="s">
        <v>2593</v>
      </c>
      <c r="D218" s="18" t="s">
        <v>3372</v>
      </c>
      <c r="E218" s="19" t="s">
        <v>3813</v>
      </c>
      <c r="F218" s="20">
        <v>210</v>
      </c>
      <c r="G218" s="21">
        <v>54457247</v>
      </c>
      <c r="H218" s="22">
        <v>284</v>
      </c>
      <c r="I218" s="23">
        <v>278</v>
      </c>
      <c r="J218" s="24">
        <v>55092247</v>
      </c>
      <c r="K218" s="25">
        <v>150</v>
      </c>
      <c r="L218" s="26">
        <v>146</v>
      </c>
      <c r="M218" s="21">
        <v>14124667</v>
      </c>
      <c r="N218" s="22">
        <v>324</v>
      </c>
      <c r="O218" s="23">
        <v>316</v>
      </c>
      <c r="P218" s="24">
        <v>12543368</v>
      </c>
      <c r="Q218" s="25">
        <v>242</v>
      </c>
      <c r="R218" s="26">
        <v>235</v>
      </c>
      <c r="S218" s="21">
        <v>44346468</v>
      </c>
      <c r="T218" s="22">
        <v>207</v>
      </c>
      <c r="U218" s="23">
        <v>205</v>
      </c>
      <c r="V218" s="24">
        <v>2546009</v>
      </c>
      <c r="W218" s="25">
        <v>37</v>
      </c>
      <c r="X218" s="26">
        <v>37</v>
      </c>
      <c r="Y218" s="21">
        <v>35579</v>
      </c>
      <c r="Z218" s="22">
        <v>31</v>
      </c>
      <c r="AA218" s="23">
        <v>27</v>
      </c>
      <c r="AB218" s="24">
        <v>931</v>
      </c>
      <c r="AC218" s="93">
        <v>381</v>
      </c>
      <c r="AD218" s="19">
        <v>0</v>
      </c>
      <c r="AE218" s="27">
        <v>75</v>
      </c>
      <c r="AF218" s="28">
        <v>25</v>
      </c>
    </row>
    <row r="219" spans="1:32" s="3" customFormat="1" ht="18.75" customHeight="1">
      <c r="A219" s="159">
        <v>217</v>
      </c>
      <c r="B219" s="160">
        <v>291</v>
      </c>
      <c r="C219" s="161" t="s">
        <v>2594</v>
      </c>
      <c r="D219" s="162" t="s">
        <v>3815</v>
      </c>
      <c r="E219" s="163" t="s">
        <v>3813</v>
      </c>
      <c r="F219" s="164">
        <v>211</v>
      </c>
      <c r="G219" s="165">
        <v>54421944</v>
      </c>
      <c r="H219" s="166">
        <v>28</v>
      </c>
      <c r="I219" s="167">
        <v>26</v>
      </c>
      <c r="J219" s="168">
        <v>95289211</v>
      </c>
      <c r="K219" s="169">
        <v>90</v>
      </c>
      <c r="L219" s="170">
        <v>86</v>
      </c>
      <c r="M219" s="165">
        <v>18486895</v>
      </c>
      <c r="N219" s="166">
        <v>85</v>
      </c>
      <c r="O219" s="167">
        <v>79</v>
      </c>
      <c r="P219" s="168">
        <v>41317311</v>
      </c>
      <c r="Q219" s="169">
        <v>53</v>
      </c>
      <c r="R219" s="170">
        <v>49</v>
      </c>
      <c r="S219" s="165">
        <v>102393565</v>
      </c>
      <c r="T219" s="166">
        <v>211</v>
      </c>
      <c r="U219" s="167">
        <v>209</v>
      </c>
      <c r="V219" s="168">
        <v>2501764</v>
      </c>
      <c r="W219" s="169">
        <v>69</v>
      </c>
      <c r="X219" s="170">
        <v>69</v>
      </c>
      <c r="Y219" s="165">
        <v>29610</v>
      </c>
      <c r="Z219" s="166">
        <v>188</v>
      </c>
      <c r="AA219" s="167">
        <v>181</v>
      </c>
      <c r="AB219" s="168">
        <v>352</v>
      </c>
      <c r="AC219" s="171">
        <v>381</v>
      </c>
      <c r="AD219" s="163">
        <v>0</v>
      </c>
      <c r="AE219" s="172">
        <v>100</v>
      </c>
      <c r="AF219" s="173">
        <v>0</v>
      </c>
    </row>
    <row r="220" spans="1:32" s="3" customFormat="1" ht="18.75" customHeight="1">
      <c r="A220" s="29">
        <v>218</v>
      </c>
      <c r="B220" s="30">
        <v>271</v>
      </c>
      <c r="C220" s="31" t="s">
        <v>2595</v>
      </c>
      <c r="D220" s="32" t="s">
        <v>2991</v>
      </c>
      <c r="E220" s="42" t="s">
        <v>3813</v>
      </c>
      <c r="F220" s="44">
        <v>212</v>
      </c>
      <c r="G220" s="35">
        <v>54274955</v>
      </c>
      <c r="H220" s="36">
        <v>269</v>
      </c>
      <c r="I220" s="37">
        <v>263</v>
      </c>
      <c r="J220" s="38">
        <v>56732034</v>
      </c>
      <c r="K220" s="39">
        <v>121</v>
      </c>
      <c r="L220" s="40">
        <v>117</v>
      </c>
      <c r="M220" s="35">
        <v>15844653</v>
      </c>
      <c r="N220" s="36">
        <v>405</v>
      </c>
      <c r="O220" s="37">
        <v>397</v>
      </c>
      <c r="P220" s="38">
        <v>8057395</v>
      </c>
      <c r="Q220" s="39">
        <v>292</v>
      </c>
      <c r="R220" s="40">
        <v>285</v>
      </c>
      <c r="S220" s="35">
        <v>37802389</v>
      </c>
      <c r="T220" s="36">
        <v>268</v>
      </c>
      <c r="U220" s="37">
        <v>266</v>
      </c>
      <c r="V220" s="38">
        <v>1475333</v>
      </c>
      <c r="W220" s="39" t="s">
        <v>3813</v>
      </c>
      <c r="X220" s="40" t="s">
        <v>3813</v>
      </c>
      <c r="Y220" s="41" t="s">
        <v>3813</v>
      </c>
      <c r="Z220" s="36">
        <v>14</v>
      </c>
      <c r="AA220" s="37">
        <v>11</v>
      </c>
      <c r="AB220" s="38">
        <v>1130</v>
      </c>
      <c r="AC220" s="94">
        <v>321</v>
      </c>
      <c r="AD220" s="42">
        <v>0</v>
      </c>
      <c r="AE220" s="34">
        <v>100</v>
      </c>
      <c r="AF220" s="43">
        <v>0</v>
      </c>
    </row>
    <row r="221" spans="1:32" s="3" customFormat="1" ht="18.75" customHeight="1">
      <c r="A221" s="29">
        <v>219</v>
      </c>
      <c r="B221" s="30">
        <v>258</v>
      </c>
      <c r="C221" s="31" t="s">
        <v>2596</v>
      </c>
      <c r="D221" s="32" t="s">
        <v>3368</v>
      </c>
      <c r="E221" s="42" t="s">
        <v>3813</v>
      </c>
      <c r="F221" s="44">
        <v>213</v>
      </c>
      <c r="G221" s="35">
        <v>54271609</v>
      </c>
      <c r="H221" s="36">
        <v>281</v>
      </c>
      <c r="I221" s="37">
        <v>275</v>
      </c>
      <c r="J221" s="38">
        <v>55549948</v>
      </c>
      <c r="K221" s="39">
        <v>330</v>
      </c>
      <c r="L221" s="40">
        <v>323</v>
      </c>
      <c r="M221" s="35">
        <v>7614475</v>
      </c>
      <c r="N221" s="36">
        <v>261</v>
      </c>
      <c r="O221" s="37">
        <v>253</v>
      </c>
      <c r="P221" s="38">
        <v>17831285</v>
      </c>
      <c r="Q221" s="39">
        <v>279</v>
      </c>
      <c r="R221" s="40">
        <v>272</v>
      </c>
      <c r="S221" s="35">
        <v>40432058</v>
      </c>
      <c r="T221" s="36">
        <v>294</v>
      </c>
      <c r="U221" s="37">
        <v>292</v>
      </c>
      <c r="V221" s="38">
        <v>1173858</v>
      </c>
      <c r="W221" s="39">
        <v>54</v>
      </c>
      <c r="X221" s="40">
        <v>54</v>
      </c>
      <c r="Y221" s="35">
        <v>32712</v>
      </c>
      <c r="Z221" s="36">
        <v>52</v>
      </c>
      <c r="AA221" s="37">
        <v>47</v>
      </c>
      <c r="AB221" s="38">
        <v>720</v>
      </c>
      <c r="AC221" s="94">
        <v>321</v>
      </c>
      <c r="AD221" s="42">
        <v>0</v>
      </c>
      <c r="AE221" s="34">
        <v>100</v>
      </c>
      <c r="AF221" s="43">
        <v>0</v>
      </c>
    </row>
    <row r="222" spans="1:32" s="3" customFormat="1" ht="18.75" customHeight="1">
      <c r="A222" s="45">
        <v>220</v>
      </c>
      <c r="B222" s="46">
        <v>153</v>
      </c>
      <c r="C222" s="47" t="s">
        <v>2597</v>
      </c>
      <c r="D222" s="48" t="s">
        <v>1737</v>
      </c>
      <c r="E222" s="49" t="s">
        <v>3813</v>
      </c>
      <c r="F222" s="50">
        <v>214</v>
      </c>
      <c r="G222" s="51">
        <v>54253295</v>
      </c>
      <c r="H222" s="52">
        <v>290</v>
      </c>
      <c r="I222" s="53">
        <v>284</v>
      </c>
      <c r="J222" s="54">
        <v>54699772</v>
      </c>
      <c r="K222" s="55">
        <v>78</v>
      </c>
      <c r="L222" s="56">
        <v>74</v>
      </c>
      <c r="M222" s="51">
        <v>19843047</v>
      </c>
      <c r="N222" s="52">
        <v>159</v>
      </c>
      <c r="O222" s="53">
        <v>152</v>
      </c>
      <c r="P222" s="54">
        <v>28413611</v>
      </c>
      <c r="Q222" s="55">
        <v>266</v>
      </c>
      <c r="R222" s="56">
        <v>259</v>
      </c>
      <c r="S222" s="51">
        <v>41744853</v>
      </c>
      <c r="T222" s="52">
        <v>81</v>
      </c>
      <c r="U222" s="53">
        <v>80</v>
      </c>
      <c r="V222" s="54">
        <v>5941205</v>
      </c>
      <c r="W222" s="55">
        <v>170</v>
      </c>
      <c r="X222" s="56">
        <v>170</v>
      </c>
      <c r="Y222" s="51">
        <v>14685</v>
      </c>
      <c r="Z222" s="52">
        <v>144</v>
      </c>
      <c r="AA222" s="53">
        <v>139</v>
      </c>
      <c r="AB222" s="54">
        <v>426</v>
      </c>
      <c r="AC222" s="95">
        <v>384</v>
      </c>
      <c r="AD222" s="49">
        <v>0</v>
      </c>
      <c r="AE222" s="57">
        <v>100</v>
      </c>
      <c r="AF222" s="58">
        <v>0</v>
      </c>
    </row>
    <row r="223" spans="1:32" s="3" customFormat="1" ht="18.75" customHeight="1">
      <c r="A223" s="174">
        <v>221</v>
      </c>
      <c r="B223" s="175">
        <v>232</v>
      </c>
      <c r="C223" s="176" t="s">
        <v>2598</v>
      </c>
      <c r="D223" s="177" t="s">
        <v>3815</v>
      </c>
      <c r="E223" s="178" t="s">
        <v>3813</v>
      </c>
      <c r="F223" s="179">
        <v>215</v>
      </c>
      <c r="G223" s="180">
        <v>54238672</v>
      </c>
      <c r="H223" s="181">
        <v>124</v>
      </c>
      <c r="I223" s="182">
        <v>119</v>
      </c>
      <c r="J223" s="183">
        <v>74120327</v>
      </c>
      <c r="K223" s="184">
        <v>230</v>
      </c>
      <c r="L223" s="185">
        <v>224</v>
      </c>
      <c r="M223" s="180">
        <v>11335901</v>
      </c>
      <c r="N223" s="181">
        <v>111</v>
      </c>
      <c r="O223" s="182">
        <v>105</v>
      </c>
      <c r="P223" s="183">
        <v>34038294</v>
      </c>
      <c r="Q223" s="184">
        <v>149</v>
      </c>
      <c r="R223" s="185">
        <v>143</v>
      </c>
      <c r="S223" s="180">
        <v>62502926</v>
      </c>
      <c r="T223" s="181">
        <v>279</v>
      </c>
      <c r="U223" s="182">
        <v>277</v>
      </c>
      <c r="V223" s="183">
        <v>1362462</v>
      </c>
      <c r="W223" s="184">
        <v>279</v>
      </c>
      <c r="X223" s="185">
        <v>278</v>
      </c>
      <c r="Y223" s="180">
        <v>5632</v>
      </c>
      <c r="Z223" s="181">
        <v>264</v>
      </c>
      <c r="AA223" s="182">
        <v>255</v>
      </c>
      <c r="AB223" s="183">
        <v>255</v>
      </c>
      <c r="AC223" s="186">
        <v>382</v>
      </c>
      <c r="AD223" s="178">
        <v>0</v>
      </c>
      <c r="AE223" s="187">
        <v>100</v>
      </c>
      <c r="AF223" s="188">
        <v>0</v>
      </c>
    </row>
    <row r="224" spans="1:32" s="3" customFormat="1" ht="18.75" customHeight="1">
      <c r="A224" s="29">
        <v>222</v>
      </c>
      <c r="B224" s="30">
        <v>189</v>
      </c>
      <c r="C224" s="31" t="s">
        <v>2599</v>
      </c>
      <c r="D224" s="32" t="s">
        <v>2748</v>
      </c>
      <c r="E224" s="42" t="s">
        <v>3813</v>
      </c>
      <c r="F224" s="44">
        <v>216</v>
      </c>
      <c r="G224" s="35">
        <v>54217566</v>
      </c>
      <c r="H224" s="36">
        <v>128</v>
      </c>
      <c r="I224" s="37">
        <v>123</v>
      </c>
      <c r="J224" s="38">
        <v>73574238</v>
      </c>
      <c r="K224" s="39">
        <v>146</v>
      </c>
      <c r="L224" s="40">
        <v>142</v>
      </c>
      <c r="M224" s="35">
        <v>14366468</v>
      </c>
      <c r="N224" s="36">
        <v>188</v>
      </c>
      <c r="O224" s="37">
        <v>181</v>
      </c>
      <c r="P224" s="38">
        <v>24998647</v>
      </c>
      <c r="Q224" s="39">
        <v>168</v>
      </c>
      <c r="R224" s="40">
        <v>162</v>
      </c>
      <c r="S224" s="35">
        <v>56202667</v>
      </c>
      <c r="T224" s="36">
        <v>97</v>
      </c>
      <c r="U224" s="37">
        <v>96</v>
      </c>
      <c r="V224" s="38">
        <v>5327530</v>
      </c>
      <c r="W224" s="39">
        <v>59</v>
      </c>
      <c r="X224" s="40">
        <v>59</v>
      </c>
      <c r="Y224" s="35">
        <v>31493</v>
      </c>
      <c r="Z224" s="36">
        <v>123</v>
      </c>
      <c r="AA224" s="37">
        <v>118</v>
      </c>
      <c r="AB224" s="38">
        <v>468</v>
      </c>
      <c r="AC224" s="94">
        <v>210</v>
      </c>
      <c r="AD224" s="42">
        <v>0</v>
      </c>
      <c r="AE224" s="34">
        <v>100</v>
      </c>
      <c r="AF224" s="43">
        <v>0</v>
      </c>
    </row>
    <row r="225" spans="1:32" s="3" customFormat="1" ht="18.75" customHeight="1">
      <c r="A225" s="29">
        <v>223</v>
      </c>
      <c r="B225" s="30">
        <v>390</v>
      </c>
      <c r="C225" s="31" t="s">
        <v>1448</v>
      </c>
      <c r="D225" s="32" t="s">
        <v>3373</v>
      </c>
      <c r="E225" s="33" t="s">
        <v>3813</v>
      </c>
      <c r="F225" s="34">
        <v>217</v>
      </c>
      <c r="G225" s="35">
        <v>54115887</v>
      </c>
      <c r="H225" s="36">
        <v>157</v>
      </c>
      <c r="I225" s="37">
        <v>151</v>
      </c>
      <c r="J225" s="38">
        <v>70914409</v>
      </c>
      <c r="K225" s="39">
        <v>318</v>
      </c>
      <c r="L225" s="40">
        <v>311</v>
      </c>
      <c r="M225" s="35">
        <v>8102261</v>
      </c>
      <c r="N225" s="36">
        <v>83</v>
      </c>
      <c r="O225" s="37">
        <v>77</v>
      </c>
      <c r="P225" s="38">
        <v>41749128</v>
      </c>
      <c r="Q225" s="39">
        <v>98</v>
      </c>
      <c r="R225" s="40">
        <v>94</v>
      </c>
      <c r="S225" s="35">
        <v>77426121</v>
      </c>
      <c r="T225" s="36">
        <v>252</v>
      </c>
      <c r="U225" s="37">
        <v>250</v>
      </c>
      <c r="V225" s="38">
        <v>1728398</v>
      </c>
      <c r="W225" s="39">
        <v>285</v>
      </c>
      <c r="X225" s="40">
        <v>284</v>
      </c>
      <c r="Y225" s="35">
        <v>5237</v>
      </c>
      <c r="Z225" s="36">
        <v>427</v>
      </c>
      <c r="AA225" s="37">
        <v>418</v>
      </c>
      <c r="AB225" s="38">
        <v>95</v>
      </c>
      <c r="AC225" s="94">
        <v>356</v>
      </c>
      <c r="AD225" s="42">
        <v>0</v>
      </c>
      <c r="AE225" s="34">
        <v>100</v>
      </c>
      <c r="AF225" s="43">
        <v>0</v>
      </c>
    </row>
    <row r="226" spans="1:32" s="3" customFormat="1" ht="18.75" customHeight="1">
      <c r="A226" s="159">
        <v>224</v>
      </c>
      <c r="B226" s="195">
        <v>68</v>
      </c>
      <c r="C226" s="161" t="s">
        <v>1449</v>
      </c>
      <c r="D226" s="162" t="s">
        <v>3815</v>
      </c>
      <c r="E226" s="163" t="s">
        <v>3813</v>
      </c>
      <c r="F226" s="164">
        <v>218</v>
      </c>
      <c r="G226" s="165">
        <v>54034048</v>
      </c>
      <c r="H226" s="166">
        <v>267</v>
      </c>
      <c r="I226" s="167">
        <v>261</v>
      </c>
      <c r="J226" s="168">
        <v>57127804</v>
      </c>
      <c r="K226" s="169">
        <v>219</v>
      </c>
      <c r="L226" s="170">
        <v>213</v>
      </c>
      <c r="M226" s="165">
        <v>11611858</v>
      </c>
      <c r="N226" s="166">
        <v>114</v>
      </c>
      <c r="O226" s="167">
        <v>108</v>
      </c>
      <c r="P226" s="168">
        <v>33664379</v>
      </c>
      <c r="Q226" s="169">
        <v>76</v>
      </c>
      <c r="R226" s="170">
        <v>72</v>
      </c>
      <c r="S226" s="165">
        <v>85023824</v>
      </c>
      <c r="T226" s="166">
        <v>289</v>
      </c>
      <c r="U226" s="167">
        <v>287</v>
      </c>
      <c r="V226" s="168">
        <v>1223458</v>
      </c>
      <c r="W226" s="169">
        <v>57</v>
      </c>
      <c r="X226" s="170">
        <v>57</v>
      </c>
      <c r="Y226" s="165">
        <v>32009</v>
      </c>
      <c r="Z226" s="166">
        <v>44</v>
      </c>
      <c r="AA226" s="167">
        <v>39</v>
      </c>
      <c r="AB226" s="168">
        <v>773</v>
      </c>
      <c r="AC226" s="171">
        <v>322</v>
      </c>
      <c r="AD226" s="163">
        <v>0</v>
      </c>
      <c r="AE226" s="172">
        <v>100</v>
      </c>
      <c r="AF226" s="173">
        <v>0</v>
      </c>
    </row>
    <row r="227" spans="1:32" s="3" customFormat="1" ht="18.75" customHeight="1">
      <c r="A227" s="45">
        <v>225</v>
      </c>
      <c r="B227" s="46">
        <v>237</v>
      </c>
      <c r="C227" s="47" t="s">
        <v>1450</v>
      </c>
      <c r="D227" s="48" t="s">
        <v>3812</v>
      </c>
      <c r="E227" s="49" t="s">
        <v>3813</v>
      </c>
      <c r="F227" s="50">
        <v>219</v>
      </c>
      <c r="G227" s="51">
        <v>53989962</v>
      </c>
      <c r="H227" s="52">
        <v>270</v>
      </c>
      <c r="I227" s="53">
        <v>264</v>
      </c>
      <c r="J227" s="54">
        <v>56612283</v>
      </c>
      <c r="K227" s="55" t="s">
        <v>3813</v>
      </c>
      <c r="L227" s="56" t="s">
        <v>3813</v>
      </c>
      <c r="M227" s="62" t="s">
        <v>3813</v>
      </c>
      <c r="N227" s="52">
        <v>478</v>
      </c>
      <c r="O227" s="53">
        <v>470</v>
      </c>
      <c r="P227" s="54">
        <v>2020544</v>
      </c>
      <c r="Q227" s="55">
        <v>145</v>
      </c>
      <c r="R227" s="56">
        <v>139</v>
      </c>
      <c r="S227" s="51">
        <v>63534370</v>
      </c>
      <c r="T227" s="52" t="s">
        <v>3813</v>
      </c>
      <c r="U227" s="53" t="s">
        <v>3813</v>
      </c>
      <c r="V227" s="63" t="s">
        <v>3813</v>
      </c>
      <c r="W227" s="55">
        <v>183</v>
      </c>
      <c r="X227" s="56">
        <v>183</v>
      </c>
      <c r="Y227" s="51">
        <v>13124</v>
      </c>
      <c r="Z227" s="52">
        <v>287</v>
      </c>
      <c r="AA227" s="53">
        <v>278</v>
      </c>
      <c r="AB227" s="54">
        <v>228</v>
      </c>
      <c r="AC227" s="95">
        <v>356</v>
      </c>
      <c r="AD227" s="49">
        <v>0</v>
      </c>
      <c r="AE227" s="57">
        <v>100</v>
      </c>
      <c r="AF227" s="58">
        <v>0</v>
      </c>
    </row>
    <row r="228" spans="1:32" s="3" customFormat="1" ht="18.75" customHeight="1">
      <c r="A228" s="15">
        <v>226</v>
      </c>
      <c r="B228" s="16">
        <v>184</v>
      </c>
      <c r="C228" s="17" t="s">
        <v>1451</v>
      </c>
      <c r="D228" s="18" t="s">
        <v>3816</v>
      </c>
      <c r="E228" s="19" t="s">
        <v>3813</v>
      </c>
      <c r="F228" s="20">
        <v>220</v>
      </c>
      <c r="G228" s="21">
        <v>53917617</v>
      </c>
      <c r="H228" s="22">
        <v>202</v>
      </c>
      <c r="I228" s="23">
        <v>196</v>
      </c>
      <c r="J228" s="24">
        <v>62951236</v>
      </c>
      <c r="K228" s="25" t="s">
        <v>3813</v>
      </c>
      <c r="L228" s="26" t="s">
        <v>3813</v>
      </c>
      <c r="M228" s="61" t="s">
        <v>3813</v>
      </c>
      <c r="N228" s="22" t="s">
        <v>3813</v>
      </c>
      <c r="O228" s="23" t="s">
        <v>3813</v>
      </c>
      <c r="P228" s="66" t="s">
        <v>3813</v>
      </c>
      <c r="Q228" s="25">
        <v>50</v>
      </c>
      <c r="R228" s="26">
        <v>46</v>
      </c>
      <c r="S228" s="21">
        <v>104207817</v>
      </c>
      <c r="T228" s="22" t="s">
        <v>3813</v>
      </c>
      <c r="U228" s="23" t="s">
        <v>3813</v>
      </c>
      <c r="V228" s="66" t="s">
        <v>3813</v>
      </c>
      <c r="W228" s="25">
        <v>259</v>
      </c>
      <c r="X228" s="26">
        <v>259</v>
      </c>
      <c r="Y228" s="21">
        <v>6794</v>
      </c>
      <c r="Z228" s="22">
        <v>354</v>
      </c>
      <c r="AA228" s="23">
        <v>345</v>
      </c>
      <c r="AB228" s="24">
        <v>154</v>
      </c>
      <c r="AC228" s="93">
        <v>382</v>
      </c>
      <c r="AD228" s="19">
        <v>0</v>
      </c>
      <c r="AE228" s="27">
        <v>100</v>
      </c>
      <c r="AF228" s="28">
        <v>0</v>
      </c>
    </row>
    <row r="229" spans="1:32" s="3" customFormat="1" ht="18.75" customHeight="1">
      <c r="A229" s="29">
        <v>227</v>
      </c>
      <c r="B229" s="30">
        <v>276</v>
      </c>
      <c r="C229" s="31" t="s">
        <v>1452</v>
      </c>
      <c r="D229" s="32" t="s">
        <v>3371</v>
      </c>
      <c r="E229" s="42" t="s">
        <v>3813</v>
      </c>
      <c r="F229" s="44">
        <v>221</v>
      </c>
      <c r="G229" s="35">
        <v>53737735</v>
      </c>
      <c r="H229" s="36">
        <v>238</v>
      </c>
      <c r="I229" s="37">
        <v>232</v>
      </c>
      <c r="J229" s="38">
        <v>59410371</v>
      </c>
      <c r="K229" s="39">
        <v>347</v>
      </c>
      <c r="L229" s="40">
        <v>340</v>
      </c>
      <c r="M229" s="35">
        <v>6962521</v>
      </c>
      <c r="N229" s="36">
        <v>332</v>
      </c>
      <c r="O229" s="37">
        <v>324</v>
      </c>
      <c r="P229" s="38">
        <v>12284784</v>
      </c>
      <c r="Q229" s="39">
        <v>382</v>
      </c>
      <c r="R229" s="40">
        <v>375</v>
      </c>
      <c r="S229" s="35">
        <v>28237055</v>
      </c>
      <c r="T229" s="36">
        <v>308</v>
      </c>
      <c r="U229" s="37">
        <v>306</v>
      </c>
      <c r="V229" s="38">
        <v>998550</v>
      </c>
      <c r="W229" s="39">
        <v>385</v>
      </c>
      <c r="X229" s="40">
        <v>383</v>
      </c>
      <c r="Y229" s="35">
        <v>660</v>
      </c>
      <c r="Z229" s="36">
        <v>249</v>
      </c>
      <c r="AA229" s="37">
        <v>240</v>
      </c>
      <c r="AB229" s="38">
        <v>275</v>
      </c>
      <c r="AC229" s="94">
        <v>311</v>
      </c>
      <c r="AD229" s="42">
        <v>0</v>
      </c>
      <c r="AE229" s="34">
        <v>100</v>
      </c>
      <c r="AF229" s="43">
        <v>0</v>
      </c>
    </row>
    <row r="230" spans="1:32" s="3" customFormat="1" ht="18.75" customHeight="1">
      <c r="A230" s="159">
        <v>228</v>
      </c>
      <c r="B230" s="195">
        <v>58</v>
      </c>
      <c r="C230" s="161" t="s">
        <v>1453</v>
      </c>
      <c r="D230" s="162" t="s">
        <v>3815</v>
      </c>
      <c r="E230" s="163" t="s">
        <v>3813</v>
      </c>
      <c r="F230" s="164">
        <v>222</v>
      </c>
      <c r="G230" s="165">
        <v>53650253</v>
      </c>
      <c r="H230" s="166">
        <v>289</v>
      </c>
      <c r="I230" s="167">
        <v>283</v>
      </c>
      <c r="J230" s="168">
        <v>54705463</v>
      </c>
      <c r="K230" s="169">
        <v>170</v>
      </c>
      <c r="L230" s="170">
        <v>166</v>
      </c>
      <c r="M230" s="165">
        <v>13294093</v>
      </c>
      <c r="N230" s="166">
        <v>137</v>
      </c>
      <c r="O230" s="167">
        <v>130</v>
      </c>
      <c r="P230" s="168">
        <v>31423614</v>
      </c>
      <c r="Q230" s="169">
        <v>317</v>
      </c>
      <c r="R230" s="170">
        <v>310</v>
      </c>
      <c r="S230" s="165">
        <v>35317560</v>
      </c>
      <c r="T230" s="166">
        <v>120</v>
      </c>
      <c r="U230" s="167">
        <v>119</v>
      </c>
      <c r="V230" s="168">
        <v>4643856</v>
      </c>
      <c r="W230" s="169">
        <v>25</v>
      </c>
      <c r="X230" s="170">
        <v>25</v>
      </c>
      <c r="Y230" s="165">
        <v>37300</v>
      </c>
      <c r="Z230" s="166">
        <v>46</v>
      </c>
      <c r="AA230" s="167">
        <v>41</v>
      </c>
      <c r="AB230" s="168">
        <v>760</v>
      </c>
      <c r="AC230" s="171">
        <v>322</v>
      </c>
      <c r="AD230" s="163">
        <v>0</v>
      </c>
      <c r="AE230" s="172">
        <v>100</v>
      </c>
      <c r="AF230" s="173">
        <v>0</v>
      </c>
    </row>
    <row r="231" spans="1:32" s="3" customFormat="1" ht="18.75" customHeight="1">
      <c r="A231" s="29">
        <v>229</v>
      </c>
      <c r="B231" s="30">
        <v>200</v>
      </c>
      <c r="C231" s="31" t="s">
        <v>1454</v>
      </c>
      <c r="D231" s="32" t="s">
        <v>3371</v>
      </c>
      <c r="E231" s="42" t="s">
        <v>3813</v>
      </c>
      <c r="F231" s="44">
        <v>223</v>
      </c>
      <c r="G231" s="35">
        <v>53343346</v>
      </c>
      <c r="H231" s="36">
        <v>195</v>
      </c>
      <c r="I231" s="37">
        <v>189</v>
      </c>
      <c r="J231" s="38">
        <v>64246930</v>
      </c>
      <c r="K231" s="39">
        <v>161</v>
      </c>
      <c r="L231" s="40">
        <v>157</v>
      </c>
      <c r="M231" s="35">
        <v>13651307</v>
      </c>
      <c r="N231" s="36">
        <v>158</v>
      </c>
      <c r="O231" s="37">
        <v>151</v>
      </c>
      <c r="P231" s="38">
        <v>28481962</v>
      </c>
      <c r="Q231" s="39">
        <v>112</v>
      </c>
      <c r="R231" s="40">
        <v>107</v>
      </c>
      <c r="S231" s="35">
        <v>72042823</v>
      </c>
      <c r="T231" s="36">
        <v>416</v>
      </c>
      <c r="U231" s="37">
        <v>413</v>
      </c>
      <c r="V231" s="38">
        <v>-75456</v>
      </c>
      <c r="W231" s="39">
        <v>233</v>
      </c>
      <c r="X231" s="40">
        <v>233</v>
      </c>
      <c r="Y231" s="35">
        <v>8442</v>
      </c>
      <c r="Z231" s="36">
        <v>156</v>
      </c>
      <c r="AA231" s="37">
        <v>151</v>
      </c>
      <c r="AB231" s="38">
        <v>405</v>
      </c>
      <c r="AC231" s="94">
        <v>356</v>
      </c>
      <c r="AD231" s="42">
        <v>0</v>
      </c>
      <c r="AE231" s="34">
        <v>100</v>
      </c>
      <c r="AF231" s="43">
        <v>0</v>
      </c>
    </row>
    <row r="232" spans="1:32" s="3" customFormat="1" ht="18.75" customHeight="1">
      <c r="A232" s="142">
        <v>230</v>
      </c>
      <c r="B232" s="143">
        <v>109</v>
      </c>
      <c r="C232" s="144" t="s">
        <v>1455</v>
      </c>
      <c r="D232" s="145" t="s">
        <v>3815</v>
      </c>
      <c r="E232" s="146" t="s">
        <v>3813</v>
      </c>
      <c r="F232" s="147">
        <v>224</v>
      </c>
      <c r="G232" s="148">
        <v>53335076</v>
      </c>
      <c r="H232" s="149">
        <v>271</v>
      </c>
      <c r="I232" s="150">
        <v>265</v>
      </c>
      <c r="J232" s="151">
        <v>56571383</v>
      </c>
      <c r="K232" s="152">
        <v>237</v>
      </c>
      <c r="L232" s="153">
        <v>231</v>
      </c>
      <c r="M232" s="148">
        <v>11180079</v>
      </c>
      <c r="N232" s="149">
        <v>252</v>
      </c>
      <c r="O232" s="150">
        <v>244</v>
      </c>
      <c r="P232" s="151">
        <v>18322010</v>
      </c>
      <c r="Q232" s="152">
        <v>319</v>
      </c>
      <c r="R232" s="153">
        <v>312</v>
      </c>
      <c r="S232" s="148">
        <v>34993440</v>
      </c>
      <c r="T232" s="149">
        <v>298</v>
      </c>
      <c r="U232" s="150">
        <v>296</v>
      </c>
      <c r="V232" s="151">
        <v>1125979</v>
      </c>
      <c r="W232" s="152" t="s">
        <v>3813</v>
      </c>
      <c r="X232" s="153" t="s">
        <v>3813</v>
      </c>
      <c r="Y232" s="154" t="s">
        <v>3813</v>
      </c>
      <c r="Z232" s="149">
        <v>290</v>
      </c>
      <c r="AA232" s="150">
        <v>281</v>
      </c>
      <c r="AB232" s="151">
        <v>225</v>
      </c>
      <c r="AC232" s="156">
        <v>342</v>
      </c>
      <c r="AD232" s="146">
        <v>0</v>
      </c>
      <c r="AE232" s="157">
        <v>100</v>
      </c>
      <c r="AF232" s="158">
        <v>0</v>
      </c>
    </row>
    <row r="233" spans="1:32" s="3" customFormat="1" ht="18.75" customHeight="1">
      <c r="A233" s="15">
        <v>231</v>
      </c>
      <c r="B233" s="16" t="s">
        <v>3813</v>
      </c>
      <c r="C233" s="17" t="s">
        <v>3326</v>
      </c>
      <c r="D233" s="18" t="s">
        <v>3376</v>
      </c>
      <c r="E233" s="19" t="s">
        <v>3813</v>
      </c>
      <c r="F233" s="20">
        <v>225</v>
      </c>
      <c r="G233" s="21">
        <v>53332118</v>
      </c>
      <c r="H233" s="22">
        <v>130</v>
      </c>
      <c r="I233" s="23">
        <v>125</v>
      </c>
      <c r="J233" s="24">
        <v>73262739</v>
      </c>
      <c r="K233" s="25">
        <v>495</v>
      </c>
      <c r="L233" s="26">
        <v>486</v>
      </c>
      <c r="M233" s="21">
        <v>-11433338</v>
      </c>
      <c r="N233" s="22">
        <v>497</v>
      </c>
      <c r="O233" s="23">
        <v>488</v>
      </c>
      <c r="P233" s="24">
        <v>-25679465</v>
      </c>
      <c r="Q233" s="25">
        <v>23</v>
      </c>
      <c r="R233" s="26">
        <v>20</v>
      </c>
      <c r="S233" s="21">
        <v>124893436</v>
      </c>
      <c r="T233" s="22">
        <v>499</v>
      </c>
      <c r="U233" s="23">
        <v>491</v>
      </c>
      <c r="V233" s="24">
        <v>-54081857</v>
      </c>
      <c r="W233" s="25">
        <v>182</v>
      </c>
      <c r="X233" s="26">
        <v>182</v>
      </c>
      <c r="Y233" s="21">
        <v>13216</v>
      </c>
      <c r="Z233" s="22">
        <v>78</v>
      </c>
      <c r="AA233" s="23">
        <v>73</v>
      </c>
      <c r="AB233" s="24">
        <v>631</v>
      </c>
      <c r="AC233" s="93">
        <v>321</v>
      </c>
      <c r="AD233" s="19">
        <v>0</v>
      </c>
      <c r="AE233" s="27">
        <v>100</v>
      </c>
      <c r="AF233" s="28">
        <v>0</v>
      </c>
    </row>
    <row r="234" spans="1:32" s="3" customFormat="1" ht="18.75" customHeight="1">
      <c r="A234" s="29">
        <v>232</v>
      </c>
      <c r="B234" s="30">
        <v>81</v>
      </c>
      <c r="C234" s="31" t="s">
        <v>1456</v>
      </c>
      <c r="D234" s="32" t="s">
        <v>3368</v>
      </c>
      <c r="E234" s="42" t="s">
        <v>3813</v>
      </c>
      <c r="F234" s="44">
        <v>226</v>
      </c>
      <c r="G234" s="35">
        <v>53329277</v>
      </c>
      <c r="H234" s="36">
        <v>300</v>
      </c>
      <c r="I234" s="37">
        <v>294</v>
      </c>
      <c r="J234" s="38">
        <v>53609169</v>
      </c>
      <c r="K234" s="39">
        <v>279</v>
      </c>
      <c r="L234" s="40">
        <v>272</v>
      </c>
      <c r="M234" s="35">
        <v>9381933</v>
      </c>
      <c r="N234" s="36">
        <v>373</v>
      </c>
      <c r="O234" s="37">
        <v>365</v>
      </c>
      <c r="P234" s="38">
        <v>10106737</v>
      </c>
      <c r="Q234" s="39">
        <v>302</v>
      </c>
      <c r="R234" s="40">
        <v>295</v>
      </c>
      <c r="S234" s="35">
        <v>36373738</v>
      </c>
      <c r="T234" s="36">
        <v>369</v>
      </c>
      <c r="U234" s="37">
        <v>367</v>
      </c>
      <c r="V234" s="38">
        <v>364230</v>
      </c>
      <c r="W234" s="39">
        <v>39</v>
      </c>
      <c r="X234" s="40">
        <v>39</v>
      </c>
      <c r="Y234" s="35">
        <v>34787</v>
      </c>
      <c r="Z234" s="36">
        <v>33</v>
      </c>
      <c r="AA234" s="37">
        <v>29</v>
      </c>
      <c r="AB234" s="38">
        <v>917</v>
      </c>
      <c r="AC234" s="94">
        <v>321</v>
      </c>
      <c r="AD234" s="42">
        <v>0</v>
      </c>
      <c r="AE234" s="34">
        <v>100</v>
      </c>
      <c r="AF234" s="43">
        <v>0</v>
      </c>
    </row>
    <row r="235" spans="1:32" s="3" customFormat="1" ht="18.75" customHeight="1">
      <c r="A235" s="159">
        <v>233</v>
      </c>
      <c r="B235" s="160">
        <v>130</v>
      </c>
      <c r="C235" s="161" t="s">
        <v>1457</v>
      </c>
      <c r="D235" s="162" t="s">
        <v>3815</v>
      </c>
      <c r="E235" s="163" t="s">
        <v>3813</v>
      </c>
      <c r="F235" s="164">
        <v>227</v>
      </c>
      <c r="G235" s="165">
        <v>53283654</v>
      </c>
      <c r="H235" s="166">
        <v>213</v>
      </c>
      <c r="I235" s="167">
        <v>207</v>
      </c>
      <c r="J235" s="168">
        <v>62207778</v>
      </c>
      <c r="K235" s="169" t="s">
        <v>3813</v>
      </c>
      <c r="L235" s="170" t="s">
        <v>3813</v>
      </c>
      <c r="M235" s="189" t="s">
        <v>3813</v>
      </c>
      <c r="N235" s="166">
        <v>193</v>
      </c>
      <c r="O235" s="167">
        <v>186</v>
      </c>
      <c r="P235" s="168">
        <v>24860681</v>
      </c>
      <c r="Q235" s="169">
        <v>271</v>
      </c>
      <c r="R235" s="170">
        <v>264</v>
      </c>
      <c r="S235" s="165">
        <v>41237957</v>
      </c>
      <c r="T235" s="166" t="s">
        <v>3813</v>
      </c>
      <c r="U235" s="167" t="s">
        <v>3813</v>
      </c>
      <c r="V235" s="196" t="s">
        <v>3813</v>
      </c>
      <c r="W235" s="169">
        <v>274</v>
      </c>
      <c r="X235" s="170">
        <v>273</v>
      </c>
      <c r="Y235" s="165">
        <v>5840</v>
      </c>
      <c r="Z235" s="166">
        <v>273</v>
      </c>
      <c r="AA235" s="167">
        <v>264</v>
      </c>
      <c r="AB235" s="168">
        <v>244</v>
      </c>
      <c r="AC235" s="171">
        <v>356</v>
      </c>
      <c r="AD235" s="163">
        <v>0</v>
      </c>
      <c r="AE235" s="172">
        <v>0</v>
      </c>
      <c r="AF235" s="173">
        <v>100</v>
      </c>
    </row>
    <row r="236" spans="1:32" s="3" customFormat="1" ht="18.75" customHeight="1">
      <c r="A236" s="29">
        <v>234</v>
      </c>
      <c r="B236" s="30" t="s">
        <v>3813</v>
      </c>
      <c r="C236" s="31" t="s">
        <v>1458</v>
      </c>
      <c r="D236" s="32" t="s">
        <v>3368</v>
      </c>
      <c r="E236" s="42" t="s">
        <v>3813</v>
      </c>
      <c r="F236" s="44">
        <v>228</v>
      </c>
      <c r="G236" s="35">
        <v>53265100</v>
      </c>
      <c r="H236" s="36">
        <v>23</v>
      </c>
      <c r="I236" s="37">
        <v>21</v>
      </c>
      <c r="J236" s="38">
        <v>98971174</v>
      </c>
      <c r="K236" s="39">
        <v>466</v>
      </c>
      <c r="L236" s="40">
        <v>459</v>
      </c>
      <c r="M236" s="35">
        <v>1144695</v>
      </c>
      <c r="N236" s="36">
        <v>397</v>
      </c>
      <c r="O236" s="37">
        <v>389</v>
      </c>
      <c r="P236" s="38">
        <v>8506195</v>
      </c>
      <c r="Q236" s="39">
        <v>318</v>
      </c>
      <c r="R236" s="40">
        <v>311</v>
      </c>
      <c r="S236" s="35">
        <v>35274173</v>
      </c>
      <c r="T236" s="36">
        <v>345</v>
      </c>
      <c r="U236" s="37">
        <v>343</v>
      </c>
      <c r="V236" s="38">
        <v>611447</v>
      </c>
      <c r="W236" s="39">
        <v>152</v>
      </c>
      <c r="X236" s="40">
        <v>152</v>
      </c>
      <c r="Y236" s="35">
        <v>17062</v>
      </c>
      <c r="Z236" s="36">
        <v>468</v>
      </c>
      <c r="AA236" s="37">
        <v>459</v>
      </c>
      <c r="AB236" s="38">
        <v>50</v>
      </c>
      <c r="AC236" s="94">
        <v>371</v>
      </c>
      <c r="AD236" s="42">
        <v>0</v>
      </c>
      <c r="AE236" s="34">
        <v>100</v>
      </c>
      <c r="AF236" s="43">
        <v>0</v>
      </c>
    </row>
    <row r="237" spans="1:32" s="3" customFormat="1" ht="18.75" customHeight="1">
      <c r="A237" s="142">
        <v>235</v>
      </c>
      <c r="B237" s="143">
        <v>211</v>
      </c>
      <c r="C237" s="144" t="s">
        <v>1747</v>
      </c>
      <c r="D237" s="145" t="s">
        <v>3815</v>
      </c>
      <c r="E237" s="146" t="s">
        <v>3813</v>
      </c>
      <c r="F237" s="147">
        <v>229</v>
      </c>
      <c r="G237" s="148">
        <v>52992348</v>
      </c>
      <c r="H237" s="149">
        <v>256</v>
      </c>
      <c r="I237" s="150">
        <v>250</v>
      </c>
      <c r="J237" s="151">
        <v>57989252</v>
      </c>
      <c r="K237" s="152">
        <v>137</v>
      </c>
      <c r="L237" s="153">
        <v>133</v>
      </c>
      <c r="M237" s="148">
        <v>14891714</v>
      </c>
      <c r="N237" s="149">
        <v>366</v>
      </c>
      <c r="O237" s="150">
        <v>358</v>
      </c>
      <c r="P237" s="151">
        <v>10315006</v>
      </c>
      <c r="Q237" s="152">
        <v>252</v>
      </c>
      <c r="R237" s="153">
        <v>245</v>
      </c>
      <c r="S237" s="148">
        <v>43247479</v>
      </c>
      <c r="T237" s="149">
        <v>424</v>
      </c>
      <c r="U237" s="150">
        <v>421</v>
      </c>
      <c r="V237" s="151">
        <v>-718936</v>
      </c>
      <c r="W237" s="152">
        <v>297</v>
      </c>
      <c r="X237" s="153">
        <v>295</v>
      </c>
      <c r="Y237" s="148">
        <v>4598</v>
      </c>
      <c r="Z237" s="149">
        <v>114</v>
      </c>
      <c r="AA237" s="150">
        <v>109</v>
      </c>
      <c r="AB237" s="151">
        <v>491</v>
      </c>
      <c r="AC237" s="156">
        <v>332</v>
      </c>
      <c r="AD237" s="146">
        <v>0</v>
      </c>
      <c r="AE237" s="157">
        <v>100</v>
      </c>
      <c r="AF237" s="158">
        <v>0</v>
      </c>
    </row>
    <row r="238" spans="1:32" s="3" customFormat="1" ht="18.75" customHeight="1">
      <c r="A238" s="174">
        <v>236</v>
      </c>
      <c r="B238" s="175">
        <v>235</v>
      </c>
      <c r="C238" s="176" t="s">
        <v>1459</v>
      </c>
      <c r="D238" s="177" t="s">
        <v>3815</v>
      </c>
      <c r="E238" s="178" t="s">
        <v>3813</v>
      </c>
      <c r="F238" s="179">
        <v>230</v>
      </c>
      <c r="G238" s="180">
        <v>52684938</v>
      </c>
      <c r="H238" s="181">
        <v>313</v>
      </c>
      <c r="I238" s="182">
        <v>306</v>
      </c>
      <c r="J238" s="183">
        <v>52861356</v>
      </c>
      <c r="K238" s="184">
        <v>218</v>
      </c>
      <c r="L238" s="185">
        <v>212</v>
      </c>
      <c r="M238" s="180">
        <v>11617075</v>
      </c>
      <c r="N238" s="181">
        <v>462</v>
      </c>
      <c r="O238" s="182">
        <v>454</v>
      </c>
      <c r="P238" s="183">
        <v>3465192</v>
      </c>
      <c r="Q238" s="184">
        <v>462</v>
      </c>
      <c r="R238" s="185">
        <v>453</v>
      </c>
      <c r="S238" s="180">
        <v>18564116</v>
      </c>
      <c r="T238" s="181">
        <v>132</v>
      </c>
      <c r="U238" s="182">
        <v>131</v>
      </c>
      <c r="V238" s="183">
        <v>4200021</v>
      </c>
      <c r="W238" s="184" t="s">
        <v>3813</v>
      </c>
      <c r="X238" s="185" t="s">
        <v>3813</v>
      </c>
      <c r="Y238" s="191" t="s">
        <v>3813</v>
      </c>
      <c r="Z238" s="181">
        <v>313</v>
      </c>
      <c r="AA238" s="182">
        <v>304</v>
      </c>
      <c r="AB238" s="183">
        <v>202</v>
      </c>
      <c r="AC238" s="186">
        <v>369</v>
      </c>
      <c r="AD238" s="178">
        <v>0</v>
      </c>
      <c r="AE238" s="187">
        <v>100</v>
      </c>
      <c r="AF238" s="188">
        <v>0</v>
      </c>
    </row>
    <row r="239" spans="1:32" s="3" customFormat="1" ht="18.75" customHeight="1">
      <c r="A239" s="29">
        <v>237</v>
      </c>
      <c r="B239" s="30">
        <v>430</v>
      </c>
      <c r="C239" s="31" t="s">
        <v>1460</v>
      </c>
      <c r="D239" s="32" t="s">
        <v>3371</v>
      </c>
      <c r="E239" s="42" t="s">
        <v>3813</v>
      </c>
      <c r="F239" s="44">
        <v>231</v>
      </c>
      <c r="G239" s="35">
        <v>52679841</v>
      </c>
      <c r="H239" s="36">
        <v>180</v>
      </c>
      <c r="I239" s="37">
        <v>174</v>
      </c>
      <c r="J239" s="38">
        <v>66580434</v>
      </c>
      <c r="K239" s="39">
        <v>446</v>
      </c>
      <c r="L239" s="40">
        <v>439</v>
      </c>
      <c r="M239" s="35">
        <v>2923270</v>
      </c>
      <c r="N239" s="36">
        <v>436</v>
      </c>
      <c r="O239" s="37">
        <v>428</v>
      </c>
      <c r="P239" s="38">
        <v>5963595</v>
      </c>
      <c r="Q239" s="39">
        <v>405</v>
      </c>
      <c r="R239" s="40">
        <v>397</v>
      </c>
      <c r="S239" s="35">
        <v>25197834</v>
      </c>
      <c r="T239" s="36">
        <v>442</v>
      </c>
      <c r="U239" s="37">
        <v>439</v>
      </c>
      <c r="V239" s="38">
        <v>-1801968</v>
      </c>
      <c r="W239" s="39">
        <v>244</v>
      </c>
      <c r="X239" s="40">
        <v>244</v>
      </c>
      <c r="Y239" s="35">
        <v>7640</v>
      </c>
      <c r="Z239" s="36">
        <v>410</v>
      </c>
      <c r="AA239" s="37">
        <v>401</v>
      </c>
      <c r="AB239" s="38">
        <v>110</v>
      </c>
      <c r="AC239" s="94">
        <v>311</v>
      </c>
      <c r="AD239" s="42">
        <v>0</v>
      </c>
      <c r="AE239" s="34">
        <v>100</v>
      </c>
      <c r="AF239" s="43">
        <v>0</v>
      </c>
    </row>
    <row r="240" spans="1:32" s="3" customFormat="1" ht="18.75" customHeight="1">
      <c r="A240" s="29">
        <v>238</v>
      </c>
      <c r="B240" s="30">
        <v>190</v>
      </c>
      <c r="C240" s="31" t="s">
        <v>2126</v>
      </c>
      <c r="D240" s="32" t="s">
        <v>3816</v>
      </c>
      <c r="E240" s="42" t="s">
        <v>3813</v>
      </c>
      <c r="F240" s="44">
        <v>232</v>
      </c>
      <c r="G240" s="35">
        <v>52675888</v>
      </c>
      <c r="H240" s="36">
        <v>293</v>
      </c>
      <c r="I240" s="37">
        <v>287</v>
      </c>
      <c r="J240" s="38">
        <v>54394829</v>
      </c>
      <c r="K240" s="39">
        <v>215</v>
      </c>
      <c r="L240" s="40">
        <v>209</v>
      </c>
      <c r="M240" s="35">
        <v>11720916</v>
      </c>
      <c r="N240" s="36">
        <v>32</v>
      </c>
      <c r="O240" s="37">
        <v>29</v>
      </c>
      <c r="P240" s="38">
        <v>69959390</v>
      </c>
      <c r="Q240" s="39">
        <v>48</v>
      </c>
      <c r="R240" s="40">
        <v>44</v>
      </c>
      <c r="S240" s="35">
        <v>109924253</v>
      </c>
      <c r="T240" s="36">
        <v>462</v>
      </c>
      <c r="U240" s="37">
        <v>458</v>
      </c>
      <c r="V240" s="38">
        <v>-4138514</v>
      </c>
      <c r="W240" s="39">
        <v>319</v>
      </c>
      <c r="X240" s="40">
        <v>317</v>
      </c>
      <c r="Y240" s="35">
        <v>3388</v>
      </c>
      <c r="Z240" s="36">
        <v>204</v>
      </c>
      <c r="AA240" s="37">
        <v>196</v>
      </c>
      <c r="AB240" s="38">
        <v>326</v>
      </c>
      <c r="AC240" s="94">
        <v>321</v>
      </c>
      <c r="AD240" s="42">
        <v>0</v>
      </c>
      <c r="AE240" s="34">
        <v>100</v>
      </c>
      <c r="AF240" s="43">
        <v>0</v>
      </c>
    </row>
    <row r="241" spans="1:32" s="3" customFormat="1" ht="18.75" customHeight="1">
      <c r="A241" s="29">
        <v>239</v>
      </c>
      <c r="B241" s="30">
        <v>295</v>
      </c>
      <c r="C241" s="31" t="s">
        <v>1461</v>
      </c>
      <c r="D241" s="32" t="s">
        <v>3816</v>
      </c>
      <c r="E241" s="42" t="s">
        <v>3813</v>
      </c>
      <c r="F241" s="44">
        <v>233</v>
      </c>
      <c r="G241" s="35">
        <v>52562506</v>
      </c>
      <c r="H241" s="36">
        <v>275</v>
      </c>
      <c r="I241" s="37">
        <v>269</v>
      </c>
      <c r="J241" s="38">
        <v>56023384</v>
      </c>
      <c r="K241" s="39">
        <v>472</v>
      </c>
      <c r="L241" s="40">
        <v>465</v>
      </c>
      <c r="M241" s="35">
        <v>418635</v>
      </c>
      <c r="N241" s="36">
        <v>421</v>
      </c>
      <c r="O241" s="37">
        <v>413</v>
      </c>
      <c r="P241" s="38">
        <v>6906577</v>
      </c>
      <c r="Q241" s="39">
        <v>394</v>
      </c>
      <c r="R241" s="40">
        <v>386</v>
      </c>
      <c r="S241" s="35">
        <v>26536291</v>
      </c>
      <c r="T241" s="36">
        <v>455</v>
      </c>
      <c r="U241" s="37">
        <v>451</v>
      </c>
      <c r="V241" s="38">
        <v>-3555821</v>
      </c>
      <c r="W241" s="39">
        <v>124</v>
      </c>
      <c r="X241" s="40">
        <v>124</v>
      </c>
      <c r="Y241" s="35">
        <v>21078</v>
      </c>
      <c r="Z241" s="36">
        <v>445</v>
      </c>
      <c r="AA241" s="37">
        <v>436</v>
      </c>
      <c r="AB241" s="38">
        <v>81</v>
      </c>
      <c r="AC241" s="94">
        <v>369</v>
      </c>
      <c r="AD241" s="42">
        <v>0</v>
      </c>
      <c r="AE241" s="34">
        <v>49</v>
      </c>
      <c r="AF241" s="43">
        <v>51</v>
      </c>
    </row>
    <row r="242" spans="1:32" s="3" customFormat="1" ht="18.75" customHeight="1">
      <c r="A242" s="45">
        <v>240</v>
      </c>
      <c r="B242" s="46">
        <v>206</v>
      </c>
      <c r="C242" s="47" t="s">
        <v>1462</v>
      </c>
      <c r="D242" s="48" t="s">
        <v>83</v>
      </c>
      <c r="E242" s="49" t="s">
        <v>3813</v>
      </c>
      <c r="F242" s="50">
        <v>234</v>
      </c>
      <c r="G242" s="51">
        <v>52557729</v>
      </c>
      <c r="H242" s="52">
        <v>187</v>
      </c>
      <c r="I242" s="53">
        <v>181</v>
      </c>
      <c r="J242" s="54">
        <v>65447083</v>
      </c>
      <c r="K242" s="55">
        <v>69</v>
      </c>
      <c r="L242" s="56">
        <v>65</v>
      </c>
      <c r="M242" s="51">
        <v>21068876</v>
      </c>
      <c r="N242" s="52">
        <v>31</v>
      </c>
      <c r="O242" s="53">
        <v>28</v>
      </c>
      <c r="P242" s="54">
        <v>70581639</v>
      </c>
      <c r="Q242" s="55">
        <v>94</v>
      </c>
      <c r="R242" s="56">
        <v>90</v>
      </c>
      <c r="S242" s="51">
        <v>78534130</v>
      </c>
      <c r="T242" s="52">
        <v>24</v>
      </c>
      <c r="U242" s="53">
        <v>24</v>
      </c>
      <c r="V242" s="54">
        <v>12950680</v>
      </c>
      <c r="W242" s="55">
        <v>240</v>
      </c>
      <c r="X242" s="56">
        <v>240</v>
      </c>
      <c r="Y242" s="51">
        <v>8086</v>
      </c>
      <c r="Z242" s="52">
        <v>206</v>
      </c>
      <c r="AA242" s="53">
        <v>198</v>
      </c>
      <c r="AB242" s="54">
        <v>325</v>
      </c>
      <c r="AC242" s="95">
        <v>356</v>
      </c>
      <c r="AD242" s="49">
        <v>0</v>
      </c>
      <c r="AE242" s="57">
        <v>100</v>
      </c>
      <c r="AF242" s="58">
        <v>0</v>
      </c>
    </row>
    <row r="243" spans="1:32" s="3" customFormat="1" ht="18.75" customHeight="1">
      <c r="A243" s="15">
        <v>241</v>
      </c>
      <c r="B243" s="16">
        <v>207</v>
      </c>
      <c r="C243" s="17" t="s">
        <v>1463</v>
      </c>
      <c r="D243" s="18" t="s">
        <v>3814</v>
      </c>
      <c r="E243" s="19">
        <v>7</v>
      </c>
      <c r="F243" s="20" t="s">
        <v>3813</v>
      </c>
      <c r="G243" s="21">
        <v>52531902</v>
      </c>
      <c r="H243" s="22">
        <v>310</v>
      </c>
      <c r="I243" s="23">
        <v>7</v>
      </c>
      <c r="J243" s="24">
        <v>53009617</v>
      </c>
      <c r="K243" s="25">
        <v>176</v>
      </c>
      <c r="L243" s="26">
        <v>5</v>
      </c>
      <c r="M243" s="21">
        <v>13045936</v>
      </c>
      <c r="N243" s="22">
        <v>238</v>
      </c>
      <c r="O243" s="23">
        <v>8</v>
      </c>
      <c r="P243" s="24">
        <v>19139605</v>
      </c>
      <c r="Q243" s="25">
        <v>438</v>
      </c>
      <c r="R243" s="26">
        <v>9</v>
      </c>
      <c r="S243" s="21">
        <v>22083662</v>
      </c>
      <c r="T243" s="22">
        <v>402</v>
      </c>
      <c r="U243" s="23">
        <v>3</v>
      </c>
      <c r="V243" s="24">
        <v>144516</v>
      </c>
      <c r="W243" s="25" t="s">
        <v>3813</v>
      </c>
      <c r="X243" s="26" t="s">
        <v>3813</v>
      </c>
      <c r="Y243" s="61" t="s">
        <v>3813</v>
      </c>
      <c r="Z243" s="22">
        <v>239</v>
      </c>
      <c r="AA243" s="23">
        <v>9</v>
      </c>
      <c r="AB243" s="24">
        <v>281</v>
      </c>
      <c r="AC243" s="93">
        <v>311</v>
      </c>
      <c r="AD243" s="19">
        <v>97.11</v>
      </c>
      <c r="AE243" s="27">
        <v>2.89</v>
      </c>
      <c r="AF243" s="28">
        <v>0</v>
      </c>
    </row>
    <row r="244" spans="1:32" s="3" customFormat="1" ht="18.75" customHeight="1">
      <c r="A244" s="159">
        <v>242</v>
      </c>
      <c r="B244" s="160">
        <v>119</v>
      </c>
      <c r="C244" s="161" t="s">
        <v>2145</v>
      </c>
      <c r="D244" s="162" t="s">
        <v>3815</v>
      </c>
      <c r="E244" s="163" t="s">
        <v>3813</v>
      </c>
      <c r="F244" s="164">
        <v>235</v>
      </c>
      <c r="G244" s="165">
        <v>52399910</v>
      </c>
      <c r="H244" s="166">
        <v>7</v>
      </c>
      <c r="I244" s="167">
        <v>6</v>
      </c>
      <c r="J244" s="168">
        <v>136237679</v>
      </c>
      <c r="K244" s="169">
        <v>44</v>
      </c>
      <c r="L244" s="170">
        <v>40</v>
      </c>
      <c r="M244" s="165">
        <v>24661696</v>
      </c>
      <c r="N244" s="166">
        <v>115</v>
      </c>
      <c r="O244" s="167">
        <v>109</v>
      </c>
      <c r="P244" s="168">
        <v>33509304</v>
      </c>
      <c r="Q244" s="169">
        <v>103</v>
      </c>
      <c r="R244" s="170">
        <v>98</v>
      </c>
      <c r="S244" s="165">
        <v>76267455</v>
      </c>
      <c r="T244" s="166">
        <v>166</v>
      </c>
      <c r="U244" s="167">
        <v>164</v>
      </c>
      <c r="V244" s="168">
        <v>3353337</v>
      </c>
      <c r="W244" s="169">
        <v>306</v>
      </c>
      <c r="X244" s="170">
        <v>304</v>
      </c>
      <c r="Y244" s="165">
        <v>4033</v>
      </c>
      <c r="Z244" s="166">
        <v>11</v>
      </c>
      <c r="AA244" s="167">
        <v>8</v>
      </c>
      <c r="AB244" s="168">
        <v>1260</v>
      </c>
      <c r="AC244" s="171">
        <v>322</v>
      </c>
      <c r="AD244" s="163">
        <v>0</v>
      </c>
      <c r="AE244" s="172">
        <v>100</v>
      </c>
      <c r="AF244" s="173">
        <v>0</v>
      </c>
    </row>
    <row r="245" spans="1:32" s="3" customFormat="1" ht="18.75" customHeight="1">
      <c r="A245" s="159">
        <v>243</v>
      </c>
      <c r="B245" s="195" t="s">
        <v>3813</v>
      </c>
      <c r="C245" s="161" t="s">
        <v>1464</v>
      </c>
      <c r="D245" s="162" t="s">
        <v>3815</v>
      </c>
      <c r="E245" s="163" t="s">
        <v>3813</v>
      </c>
      <c r="F245" s="164">
        <v>236</v>
      </c>
      <c r="G245" s="165">
        <v>52357476</v>
      </c>
      <c r="H245" s="166">
        <v>305</v>
      </c>
      <c r="I245" s="167">
        <v>299</v>
      </c>
      <c r="J245" s="168">
        <v>53452998</v>
      </c>
      <c r="K245" s="169">
        <v>398</v>
      </c>
      <c r="L245" s="170">
        <v>391</v>
      </c>
      <c r="M245" s="165">
        <v>4985950</v>
      </c>
      <c r="N245" s="166">
        <v>428</v>
      </c>
      <c r="O245" s="167">
        <v>420</v>
      </c>
      <c r="P245" s="168">
        <v>6479449</v>
      </c>
      <c r="Q245" s="169">
        <v>422</v>
      </c>
      <c r="R245" s="170">
        <v>414</v>
      </c>
      <c r="S245" s="165">
        <v>23763181</v>
      </c>
      <c r="T245" s="166">
        <v>313</v>
      </c>
      <c r="U245" s="167">
        <v>311</v>
      </c>
      <c r="V245" s="168">
        <v>945591</v>
      </c>
      <c r="W245" s="169">
        <v>219</v>
      </c>
      <c r="X245" s="170">
        <v>219</v>
      </c>
      <c r="Y245" s="165">
        <v>9387</v>
      </c>
      <c r="Z245" s="166">
        <v>197</v>
      </c>
      <c r="AA245" s="167">
        <v>190</v>
      </c>
      <c r="AB245" s="168">
        <v>340</v>
      </c>
      <c r="AC245" s="171">
        <v>356</v>
      </c>
      <c r="AD245" s="163">
        <v>0</v>
      </c>
      <c r="AE245" s="172">
        <v>100</v>
      </c>
      <c r="AF245" s="173">
        <v>0</v>
      </c>
    </row>
    <row r="246" spans="1:32" s="3" customFormat="1" ht="18.75" customHeight="1">
      <c r="A246" s="29">
        <v>244</v>
      </c>
      <c r="B246" s="64">
        <v>94</v>
      </c>
      <c r="C246" s="31" t="s">
        <v>449</v>
      </c>
      <c r="D246" s="32" t="s">
        <v>2748</v>
      </c>
      <c r="E246" s="42" t="s">
        <v>3813</v>
      </c>
      <c r="F246" s="44">
        <v>237</v>
      </c>
      <c r="G246" s="35">
        <v>52123965</v>
      </c>
      <c r="H246" s="36">
        <v>299</v>
      </c>
      <c r="I246" s="37">
        <v>293</v>
      </c>
      <c r="J246" s="38">
        <v>53644131</v>
      </c>
      <c r="K246" s="39">
        <v>331</v>
      </c>
      <c r="L246" s="40">
        <v>324</v>
      </c>
      <c r="M246" s="35">
        <v>7613530</v>
      </c>
      <c r="N246" s="36">
        <v>267</v>
      </c>
      <c r="O246" s="37">
        <v>259</v>
      </c>
      <c r="P246" s="38">
        <v>17238130</v>
      </c>
      <c r="Q246" s="39">
        <v>267</v>
      </c>
      <c r="R246" s="40">
        <v>260</v>
      </c>
      <c r="S246" s="35">
        <v>41583468</v>
      </c>
      <c r="T246" s="36">
        <v>273</v>
      </c>
      <c r="U246" s="37">
        <v>271</v>
      </c>
      <c r="V246" s="38">
        <v>1401744</v>
      </c>
      <c r="W246" s="39">
        <v>338</v>
      </c>
      <c r="X246" s="40">
        <v>336</v>
      </c>
      <c r="Y246" s="35">
        <v>2438</v>
      </c>
      <c r="Z246" s="36">
        <v>246</v>
      </c>
      <c r="AA246" s="37">
        <v>237</v>
      </c>
      <c r="AB246" s="38">
        <v>276</v>
      </c>
      <c r="AC246" s="94">
        <v>352</v>
      </c>
      <c r="AD246" s="42">
        <v>0</v>
      </c>
      <c r="AE246" s="34">
        <v>100</v>
      </c>
      <c r="AF246" s="43">
        <v>0</v>
      </c>
    </row>
    <row r="247" spans="1:32" s="3" customFormat="1" ht="18.75" customHeight="1">
      <c r="A247" s="45">
        <v>245</v>
      </c>
      <c r="B247" s="46">
        <v>353</v>
      </c>
      <c r="C247" s="47" t="s">
        <v>1465</v>
      </c>
      <c r="D247" s="48" t="s">
        <v>3816</v>
      </c>
      <c r="E247" s="49" t="s">
        <v>3813</v>
      </c>
      <c r="F247" s="50">
        <v>238</v>
      </c>
      <c r="G247" s="51">
        <v>52107807</v>
      </c>
      <c r="H247" s="52">
        <v>219</v>
      </c>
      <c r="I247" s="53">
        <v>213</v>
      </c>
      <c r="J247" s="54">
        <v>61201121</v>
      </c>
      <c r="K247" s="55">
        <v>29</v>
      </c>
      <c r="L247" s="56">
        <v>25</v>
      </c>
      <c r="M247" s="51">
        <v>27398477</v>
      </c>
      <c r="N247" s="52">
        <v>173</v>
      </c>
      <c r="O247" s="53">
        <v>166</v>
      </c>
      <c r="P247" s="54">
        <v>26386633</v>
      </c>
      <c r="Q247" s="55">
        <v>341</v>
      </c>
      <c r="R247" s="56">
        <v>334</v>
      </c>
      <c r="S247" s="51">
        <v>33136712</v>
      </c>
      <c r="T247" s="52">
        <v>13</v>
      </c>
      <c r="U247" s="53">
        <v>13</v>
      </c>
      <c r="V247" s="54">
        <v>16704976</v>
      </c>
      <c r="W247" s="55">
        <v>350</v>
      </c>
      <c r="X247" s="56">
        <v>348</v>
      </c>
      <c r="Y247" s="51">
        <v>1945</v>
      </c>
      <c r="Z247" s="52">
        <v>351</v>
      </c>
      <c r="AA247" s="53">
        <v>342</v>
      </c>
      <c r="AB247" s="54">
        <v>158</v>
      </c>
      <c r="AC247" s="95">
        <v>351</v>
      </c>
      <c r="AD247" s="49">
        <v>33</v>
      </c>
      <c r="AE247" s="57">
        <v>42</v>
      </c>
      <c r="AF247" s="58">
        <v>25</v>
      </c>
    </row>
    <row r="248" spans="1:32" s="3" customFormat="1" ht="18.75" customHeight="1">
      <c r="A248" s="15">
        <v>246</v>
      </c>
      <c r="B248" s="16">
        <v>296</v>
      </c>
      <c r="C248" s="17" t="s">
        <v>1466</v>
      </c>
      <c r="D248" s="18" t="s">
        <v>3815</v>
      </c>
      <c r="E248" s="19" t="s">
        <v>3813</v>
      </c>
      <c r="F248" s="20">
        <v>239</v>
      </c>
      <c r="G248" s="21">
        <v>52031461</v>
      </c>
      <c r="H248" s="22">
        <v>294</v>
      </c>
      <c r="I248" s="23">
        <v>288</v>
      </c>
      <c r="J248" s="24">
        <v>54260186</v>
      </c>
      <c r="K248" s="25">
        <v>407</v>
      </c>
      <c r="L248" s="26">
        <v>400</v>
      </c>
      <c r="M248" s="21">
        <v>4592454</v>
      </c>
      <c r="N248" s="22">
        <v>390</v>
      </c>
      <c r="O248" s="23">
        <v>382</v>
      </c>
      <c r="P248" s="24">
        <v>8882476</v>
      </c>
      <c r="Q248" s="25">
        <v>479</v>
      </c>
      <c r="R248" s="26">
        <v>470</v>
      </c>
      <c r="S248" s="21">
        <v>16366659</v>
      </c>
      <c r="T248" s="22">
        <v>170</v>
      </c>
      <c r="U248" s="23">
        <v>168</v>
      </c>
      <c r="V248" s="24">
        <v>3277068</v>
      </c>
      <c r="W248" s="25" t="s">
        <v>3813</v>
      </c>
      <c r="X248" s="26" t="s">
        <v>3813</v>
      </c>
      <c r="Y248" s="61" t="s">
        <v>3813</v>
      </c>
      <c r="Z248" s="22">
        <v>469</v>
      </c>
      <c r="AA248" s="23">
        <v>460</v>
      </c>
      <c r="AB248" s="24">
        <v>50</v>
      </c>
      <c r="AC248" s="93">
        <v>311</v>
      </c>
      <c r="AD248" s="19">
        <v>0</v>
      </c>
      <c r="AE248" s="27">
        <v>100</v>
      </c>
      <c r="AF248" s="28">
        <v>0</v>
      </c>
    </row>
    <row r="249" spans="1:32" s="3" customFormat="1" ht="18.75" customHeight="1">
      <c r="A249" s="29">
        <v>247</v>
      </c>
      <c r="B249" s="30" t="s">
        <v>3813</v>
      </c>
      <c r="C249" s="31" t="s">
        <v>1467</v>
      </c>
      <c r="D249" s="32" t="s">
        <v>2991</v>
      </c>
      <c r="E249" s="42" t="s">
        <v>3813</v>
      </c>
      <c r="F249" s="44">
        <v>240</v>
      </c>
      <c r="G249" s="35">
        <v>52002336</v>
      </c>
      <c r="H249" s="36">
        <v>314</v>
      </c>
      <c r="I249" s="37">
        <v>307</v>
      </c>
      <c r="J249" s="38">
        <v>52735657</v>
      </c>
      <c r="K249" s="39">
        <v>112</v>
      </c>
      <c r="L249" s="40">
        <v>108</v>
      </c>
      <c r="M249" s="35">
        <v>16532523</v>
      </c>
      <c r="N249" s="36">
        <v>442</v>
      </c>
      <c r="O249" s="37">
        <v>434</v>
      </c>
      <c r="P249" s="38">
        <v>5178694</v>
      </c>
      <c r="Q249" s="39">
        <v>480</v>
      </c>
      <c r="R249" s="40">
        <v>471</v>
      </c>
      <c r="S249" s="35">
        <v>16327542</v>
      </c>
      <c r="T249" s="36">
        <v>339</v>
      </c>
      <c r="U249" s="37">
        <v>337</v>
      </c>
      <c r="V249" s="38">
        <v>715006</v>
      </c>
      <c r="W249" s="39">
        <v>72</v>
      </c>
      <c r="X249" s="40">
        <v>72</v>
      </c>
      <c r="Y249" s="35">
        <v>29000</v>
      </c>
      <c r="Z249" s="36">
        <v>41</v>
      </c>
      <c r="AA249" s="37">
        <v>36</v>
      </c>
      <c r="AB249" s="38">
        <v>800</v>
      </c>
      <c r="AC249" s="94">
        <v>323</v>
      </c>
      <c r="AD249" s="42">
        <v>0</v>
      </c>
      <c r="AE249" s="34">
        <v>95.64</v>
      </c>
      <c r="AF249" s="43">
        <v>4.3600000000000003</v>
      </c>
    </row>
    <row r="250" spans="1:32" s="3" customFormat="1" ht="18.75" customHeight="1">
      <c r="A250" s="159">
        <v>248</v>
      </c>
      <c r="B250" s="160" t="s">
        <v>3813</v>
      </c>
      <c r="C250" s="161" t="s">
        <v>1468</v>
      </c>
      <c r="D250" s="162" t="s">
        <v>3815</v>
      </c>
      <c r="E250" s="163" t="s">
        <v>3813</v>
      </c>
      <c r="F250" s="164">
        <v>241</v>
      </c>
      <c r="G250" s="165">
        <v>51889707</v>
      </c>
      <c r="H250" s="166">
        <v>132</v>
      </c>
      <c r="I250" s="167">
        <v>127</v>
      </c>
      <c r="J250" s="168">
        <v>73000197</v>
      </c>
      <c r="K250" s="169">
        <v>380</v>
      </c>
      <c r="L250" s="170">
        <v>373</v>
      </c>
      <c r="M250" s="165">
        <v>5683159</v>
      </c>
      <c r="N250" s="166">
        <v>260</v>
      </c>
      <c r="O250" s="167">
        <v>252</v>
      </c>
      <c r="P250" s="168">
        <v>17900425</v>
      </c>
      <c r="Q250" s="169">
        <v>261</v>
      </c>
      <c r="R250" s="170">
        <v>254</v>
      </c>
      <c r="S250" s="165">
        <v>42326753</v>
      </c>
      <c r="T250" s="166">
        <v>296</v>
      </c>
      <c r="U250" s="167">
        <v>294</v>
      </c>
      <c r="V250" s="168">
        <v>1139133</v>
      </c>
      <c r="W250" s="169">
        <v>387</v>
      </c>
      <c r="X250" s="170">
        <v>385</v>
      </c>
      <c r="Y250" s="165">
        <v>651</v>
      </c>
      <c r="Z250" s="166">
        <v>482</v>
      </c>
      <c r="AA250" s="167">
        <v>473</v>
      </c>
      <c r="AB250" s="168">
        <v>45</v>
      </c>
      <c r="AC250" s="171">
        <v>372</v>
      </c>
      <c r="AD250" s="163">
        <v>0</v>
      </c>
      <c r="AE250" s="172">
        <v>100</v>
      </c>
      <c r="AF250" s="173">
        <v>0</v>
      </c>
    </row>
    <row r="251" spans="1:32" s="3" customFormat="1" ht="18.75" customHeight="1">
      <c r="A251" s="159">
        <v>249</v>
      </c>
      <c r="B251" s="160">
        <v>356</v>
      </c>
      <c r="C251" s="161" t="s">
        <v>1469</v>
      </c>
      <c r="D251" s="162" t="s">
        <v>3815</v>
      </c>
      <c r="E251" s="163" t="s">
        <v>3813</v>
      </c>
      <c r="F251" s="164">
        <v>242</v>
      </c>
      <c r="G251" s="165">
        <v>51781410</v>
      </c>
      <c r="H251" s="166">
        <v>288</v>
      </c>
      <c r="I251" s="167">
        <v>282</v>
      </c>
      <c r="J251" s="168">
        <v>54970796</v>
      </c>
      <c r="K251" s="169">
        <v>221</v>
      </c>
      <c r="L251" s="170">
        <v>215</v>
      </c>
      <c r="M251" s="165">
        <v>11486031</v>
      </c>
      <c r="N251" s="166">
        <v>334</v>
      </c>
      <c r="O251" s="167">
        <v>326</v>
      </c>
      <c r="P251" s="168">
        <v>12219055</v>
      </c>
      <c r="Q251" s="169">
        <v>331</v>
      </c>
      <c r="R251" s="170">
        <v>324</v>
      </c>
      <c r="S251" s="165">
        <v>33921564</v>
      </c>
      <c r="T251" s="166">
        <v>198</v>
      </c>
      <c r="U251" s="167">
        <v>196</v>
      </c>
      <c r="V251" s="168">
        <v>2711846</v>
      </c>
      <c r="W251" s="169">
        <v>145</v>
      </c>
      <c r="X251" s="170">
        <v>145</v>
      </c>
      <c r="Y251" s="165">
        <v>18375</v>
      </c>
      <c r="Z251" s="166">
        <v>252</v>
      </c>
      <c r="AA251" s="167">
        <v>243</v>
      </c>
      <c r="AB251" s="168">
        <v>271</v>
      </c>
      <c r="AC251" s="171">
        <v>356</v>
      </c>
      <c r="AD251" s="163">
        <v>0</v>
      </c>
      <c r="AE251" s="172">
        <v>100</v>
      </c>
      <c r="AF251" s="173">
        <v>0</v>
      </c>
    </row>
    <row r="252" spans="1:32" s="3" customFormat="1" ht="18.75" customHeight="1">
      <c r="A252" s="68">
        <v>250</v>
      </c>
      <c r="B252" s="69" t="s">
        <v>3813</v>
      </c>
      <c r="C252" s="70" t="s">
        <v>1470</v>
      </c>
      <c r="D252" s="71" t="s">
        <v>2999</v>
      </c>
      <c r="E252" s="72" t="s">
        <v>3813</v>
      </c>
      <c r="F252" s="73">
        <v>243</v>
      </c>
      <c r="G252" s="74">
        <v>51700844</v>
      </c>
      <c r="H252" s="75">
        <v>292</v>
      </c>
      <c r="I252" s="76">
        <v>286</v>
      </c>
      <c r="J252" s="77">
        <v>54412151</v>
      </c>
      <c r="K252" s="78">
        <v>460</v>
      </c>
      <c r="L252" s="79">
        <v>453</v>
      </c>
      <c r="M252" s="74">
        <v>1994099</v>
      </c>
      <c r="N252" s="75">
        <v>253</v>
      </c>
      <c r="O252" s="76">
        <v>245</v>
      </c>
      <c r="P252" s="77">
        <v>18299698</v>
      </c>
      <c r="Q252" s="78">
        <v>399</v>
      </c>
      <c r="R252" s="79">
        <v>391</v>
      </c>
      <c r="S252" s="74">
        <v>26035520</v>
      </c>
      <c r="T252" s="75">
        <v>356</v>
      </c>
      <c r="U252" s="76">
        <v>354</v>
      </c>
      <c r="V252" s="77">
        <v>521109</v>
      </c>
      <c r="W252" s="78">
        <v>371</v>
      </c>
      <c r="X252" s="79">
        <v>369</v>
      </c>
      <c r="Y252" s="74">
        <v>958</v>
      </c>
      <c r="Z252" s="75">
        <v>437</v>
      </c>
      <c r="AA252" s="76">
        <v>428</v>
      </c>
      <c r="AB252" s="77">
        <v>90</v>
      </c>
      <c r="AC252" s="96">
        <v>390</v>
      </c>
      <c r="AD252" s="72">
        <v>0</v>
      </c>
      <c r="AE252" s="80">
        <v>100</v>
      </c>
      <c r="AF252" s="81">
        <v>0</v>
      </c>
    </row>
    <row r="253" spans="1:32" s="3" customFormat="1" ht="18.75" customHeight="1">
      <c r="A253" s="15">
        <v>251</v>
      </c>
      <c r="B253" s="16">
        <v>155</v>
      </c>
      <c r="C253" s="17" t="s">
        <v>1476</v>
      </c>
      <c r="D253" s="18" t="s">
        <v>3369</v>
      </c>
      <c r="E253" s="19" t="s">
        <v>3813</v>
      </c>
      <c r="F253" s="20">
        <v>244</v>
      </c>
      <c r="G253" s="21">
        <v>51660468</v>
      </c>
      <c r="H253" s="22">
        <v>324</v>
      </c>
      <c r="I253" s="23">
        <v>317</v>
      </c>
      <c r="J253" s="24">
        <v>51681556</v>
      </c>
      <c r="K253" s="25">
        <v>403</v>
      </c>
      <c r="L253" s="26">
        <v>396</v>
      </c>
      <c r="M253" s="21">
        <v>4822483</v>
      </c>
      <c r="N253" s="22">
        <v>340</v>
      </c>
      <c r="O253" s="23">
        <v>332</v>
      </c>
      <c r="P253" s="24">
        <v>11594135</v>
      </c>
      <c r="Q253" s="25">
        <v>476</v>
      </c>
      <c r="R253" s="26">
        <v>467</v>
      </c>
      <c r="S253" s="21">
        <v>16602369</v>
      </c>
      <c r="T253" s="22">
        <v>349</v>
      </c>
      <c r="U253" s="23">
        <v>347</v>
      </c>
      <c r="V253" s="24">
        <v>576666</v>
      </c>
      <c r="W253" s="25">
        <v>422</v>
      </c>
      <c r="X253" s="26">
        <v>420</v>
      </c>
      <c r="Y253" s="21">
        <v>16</v>
      </c>
      <c r="Z253" s="22">
        <v>479</v>
      </c>
      <c r="AA253" s="23">
        <v>470</v>
      </c>
      <c r="AB253" s="24">
        <v>47</v>
      </c>
      <c r="AC253" s="93">
        <v>311</v>
      </c>
      <c r="AD253" s="19">
        <v>0</v>
      </c>
      <c r="AE253" s="27">
        <v>100</v>
      </c>
      <c r="AF253" s="28">
        <v>0</v>
      </c>
    </row>
    <row r="254" spans="1:32" s="3" customFormat="1" ht="18.75" customHeight="1">
      <c r="A254" s="29">
        <v>252</v>
      </c>
      <c r="B254" s="30">
        <v>319</v>
      </c>
      <c r="C254" s="31" t="s">
        <v>1477</v>
      </c>
      <c r="D254" s="32" t="s">
        <v>3369</v>
      </c>
      <c r="E254" s="33" t="s">
        <v>3813</v>
      </c>
      <c r="F254" s="34">
        <v>245</v>
      </c>
      <c r="G254" s="35">
        <v>51556544</v>
      </c>
      <c r="H254" s="36">
        <v>326</v>
      </c>
      <c r="I254" s="37">
        <v>319</v>
      </c>
      <c r="J254" s="38">
        <v>51556544</v>
      </c>
      <c r="K254" s="39">
        <v>302</v>
      </c>
      <c r="L254" s="40">
        <v>295</v>
      </c>
      <c r="M254" s="35">
        <v>8647342</v>
      </c>
      <c r="N254" s="36">
        <v>347</v>
      </c>
      <c r="O254" s="37">
        <v>339</v>
      </c>
      <c r="P254" s="38">
        <v>11207444</v>
      </c>
      <c r="Q254" s="39">
        <v>248</v>
      </c>
      <c r="R254" s="40">
        <v>241</v>
      </c>
      <c r="S254" s="35">
        <v>43518223</v>
      </c>
      <c r="T254" s="36">
        <v>218</v>
      </c>
      <c r="U254" s="37">
        <v>216</v>
      </c>
      <c r="V254" s="38">
        <v>2372717</v>
      </c>
      <c r="W254" s="39">
        <v>107</v>
      </c>
      <c r="X254" s="40">
        <v>107</v>
      </c>
      <c r="Y254" s="35">
        <v>24081</v>
      </c>
      <c r="Z254" s="36">
        <v>135</v>
      </c>
      <c r="AA254" s="37">
        <v>130</v>
      </c>
      <c r="AB254" s="38">
        <v>434</v>
      </c>
      <c r="AC254" s="94">
        <v>321</v>
      </c>
      <c r="AD254" s="42">
        <v>0</v>
      </c>
      <c r="AE254" s="34">
        <v>100</v>
      </c>
      <c r="AF254" s="43">
        <v>0</v>
      </c>
    </row>
    <row r="255" spans="1:32" s="3" customFormat="1" ht="18.75" customHeight="1">
      <c r="A255" s="159">
        <v>253</v>
      </c>
      <c r="B255" s="160">
        <v>188</v>
      </c>
      <c r="C255" s="161" t="s">
        <v>149</v>
      </c>
      <c r="D255" s="162" t="s">
        <v>3815</v>
      </c>
      <c r="E255" s="163" t="s">
        <v>3813</v>
      </c>
      <c r="F255" s="164">
        <v>246</v>
      </c>
      <c r="G255" s="165">
        <v>51358372</v>
      </c>
      <c r="H255" s="166">
        <v>241</v>
      </c>
      <c r="I255" s="167">
        <v>235</v>
      </c>
      <c r="J255" s="168">
        <v>58998622</v>
      </c>
      <c r="K255" s="169">
        <v>210</v>
      </c>
      <c r="L255" s="170">
        <v>204</v>
      </c>
      <c r="M255" s="165">
        <v>11809101</v>
      </c>
      <c r="N255" s="166">
        <v>184</v>
      </c>
      <c r="O255" s="167">
        <v>177</v>
      </c>
      <c r="P255" s="168">
        <v>25555832</v>
      </c>
      <c r="Q255" s="169">
        <v>270</v>
      </c>
      <c r="R255" s="170">
        <v>263</v>
      </c>
      <c r="S255" s="165">
        <v>41395946</v>
      </c>
      <c r="T255" s="166">
        <v>231</v>
      </c>
      <c r="U255" s="167">
        <v>229</v>
      </c>
      <c r="V255" s="168">
        <v>2146374</v>
      </c>
      <c r="W255" s="169">
        <v>248</v>
      </c>
      <c r="X255" s="170">
        <v>248</v>
      </c>
      <c r="Y255" s="165">
        <v>7324</v>
      </c>
      <c r="Z255" s="166">
        <v>19</v>
      </c>
      <c r="AA255" s="167">
        <v>15</v>
      </c>
      <c r="AB255" s="168">
        <v>1041</v>
      </c>
      <c r="AC255" s="171">
        <v>321</v>
      </c>
      <c r="AD255" s="163">
        <v>0</v>
      </c>
      <c r="AE255" s="172">
        <v>100</v>
      </c>
      <c r="AF255" s="173">
        <v>0</v>
      </c>
    </row>
    <row r="256" spans="1:32" s="3" customFormat="1" ht="18.75" customHeight="1">
      <c r="A256" s="159">
        <v>254</v>
      </c>
      <c r="B256" s="160">
        <v>86</v>
      </c>
      <c r="C256" s="161" t="s">
        <v>1478</v>
      </c>
      <c r="D256" s="162" t="s">
        <v>3815</v>
      </c>
      <c r="E256" s="163" t="s">
        <v>3813</v>
      </c>
      <c r="F256" s="164">
        <v>247</v>
      </c>
      <c r="G256" s="165">
        <v>51337196</v>
      </c>
      <c r="H256" s="166">
        <v>296</v>
      </c>
      <c r="I256" s="167">
        <v>290</v>
      </c>
      <c r="J256" s="168">
        <v>53979612</v>
      </c>
      <c r="K256" s="169">
        <v>225</v>
      </c>
      <c r="L256" s="170">
        <v>219</v>
      </c>
      <c r="M256" s="165">
        <v>11413506</v>
      </c>
      <c r="N256" s="166">
        <v>293</v>
      </c>
      <c r="O256" s="167">
        <v>285</v>
      </c>
      <c r="P256" s="168">
        <v>14808822</v>
      </c>
      <c r="Q256" s="169">
        <v>441</v>
      </c>
      <c r="R256" s="170">
        <v>432</v>
      </c>
      <c r="S256" s="165">
        <v>21783217</v>
      </c>
      <c r="T256" s="166">
        <v>405</v>
      </c>
      <c r="U256" s="167">
        <v>402</v>
      </c>
      <c r="V256" s="168">
        <v>108725</v>
      </c>
      <c r="W256" s="169">
        <v>35</v>
      </c>
      <c r="X256" s="170">
        <v>35</v>
      </c>
      <c r="Y256" s="165">
        <v>35720</v>
      </c>
      <c r="Z256" s="166">
        <v>80</v>
      </c>
      <c r="AA256" s="167">
        <v>75</v>
      </c>
      <c r="AB256" s="168">
        <v>620</v>
      </c>
      <c r="AC256" s="171">
        <v>322</v>
      </c>
      <c r="AD256" s="163">
        <v>0</v>
      </c>
      <c r="AE256" s="172">
        <v>100</v>
      </c>
      <c r="AF256" s="173">
        <v>0</v>
      </c>
    </row>
    <row r="257" spans="1:32" s="3" customFormat="1" ht="18.75" customHeight="1">
      <c r="A257" s="45">
        <v>255</v>
      </c>
      <c r="B257" s="46">
        <v>383</v>
      </c>
      <c r="C257" s="47" t="s">
        <v>1479</v>
      </c>
      <c r="D257" s="48" t="s">
        <v>3373</v>
      </c>
      <c r="E257" s="49" t="s">
        <v>3813</v>
      </c>
      <c r="F257" s="50">
        <v>248</v>
      </c>
      <c r="G257" s="51">
        <v>51255498</v>
      </c>
      <c r="H257" s="52">
        <v>96</v>
      </c>
      <c r="I257" s="53">
        <v>91</v>
      </c>
      <c r="J257" s="54">
        <v>78466326</v>
      </c>
      <c r="K257" s="55">
        <v>236</v>
      </c>
      <c r="L257" s="56">
        <v>230</v>
      </c>
      <c r="M257" s="51">
        <v>11202999</v>
      </c>
      <c r="N257" s="52">
        <v>91</v>
      </c>
      <c r="O257" s="53">
        <v>85</v>
      </c>
      <c r="P257" s="54">
        <v>39576779</v>
      </c>
      <c r="Q257" s="55">
        <v>65</v>
      </c>
      <c r="R257" s="56">
        <v>61</v>
      </c>
      <c r="S257" s="51">
        <v>93249526</v>
      </c>
      <c r="T257" s="52">
        <v>151</v>
      </c>
      <c r="U257" s="53">
        <v>150</v>
      </c>
      <c r="V257" s="54">
        <v>3734441</v>
      </c>
      <c r="W257" s="55">
        <v>165</v>
      </c>
      <c r="X257" s="56">
        <v>165</v>
      </c>
      <c r="Y257" s="51">
        <v>15224</v>
      </c>
      <c r="Z257" s="52">
        <v>274</v>
      </c>
      <c r="AA257" s="53">
        <v>265</v>
      </c>
      <c r="AB257" s="54">
        <v>243</v>
      </c>
      <c r="AC257" s="95">
        <v>321</v>
      </c>
      <c r="AD257" s="49">
        <v>0</v>
      </c>
      <c r="AE257" s="57">
        <v>100</v>
      </c>
      <c r="AF257" s="58">
        <v>0</v>
      </c>
    </row>
    <row r="258" spans="1:32" s="3" customFormat="1" ht="18.75" customHeight="1">
      <c r="A258" s="15">
        <v>256</v>
      </c>
      <c r="B258" s="16" t="s">
        <v>3813</v>
      </c>
      <c r="C258" s="17" t="s">
        <v>1480</v>
      </c>
      <c r="D258" s="18" t="s">
        <v>3815</v>
      </c>
      <c r="E258" s="19" t="s">
        <v>3813</v>
      </c>
      <c r="F258" s="20">
        <v>249</v>
      </c>
      <c r="G258" s="21">
        <v>51167083</v>
      </c>
      <c r="H258" s="22">
        <v>228</v>
      </c>
      <c r="I258" s="23">
        <v>222</v>
      </c>
      <c r="J258" s="24">
        <v>60602347</v>
      </c>
      <c r="K258" s="25">
        <v>487</v>
      </c>
      <c r="L258" s="26">
        <v>480</v>
      </c>
      <c r="M258" s="21">
        <v>-3989071</v>
      </c>
      <c r="N258" s="22">
        <v>472</v>
      </c>
      <c r="O258" s="23">
        <v>464</v>
      </c>
      <c r="P258" s="24">
        <v>2777830</v>
      </c>
      <c r="Q258" s="25">
        <v>439</v>
      </c>
      <c r="R258" s="26">
        <v>430</v>
      </c>
      <c r="S258" s="21">
        <v>21939324</v>
      </c>
      <c r="T258" s="22">
        <v>389</v>
      </c>
      <c r="U258" s="23">
        <v>387</v>
      </c>
      <c r="V258" s="24">
        <v>254285</v>
      </c>
      <c r="W258" s="25">
        <v>20</v>
      </c>
      <c r="X258" s="26">
        <v>20</v>
      </c>
      <c r="Y258" s="21">
        <v>38758</v>
      </c>
      <c r="Z258" s="22">
        <v>389</v>
      </c>
      <c r="AA258" s="23">
        <v>380</v>
      </c>
      <c r="AB258" s="24">
        <v>130</v>
      </c>
      <c r="AC258" s="93">
        <v>371</v>
      </c>
      <c r="AD258" s="19">
        <v>0</v>
      </c>
      <c r="AE258" s="27">
        <v>100</v>
      </c>
      <c r="AF258" s="28">
        <v>0</v>
      </c>
    </row>
    <row r="259" spans="1:32" s="3" customFormat="1" ht="18.75" customHeight="1">
      <c r="A259" s="29">
        <v>257</v>
      </c>
      <c r="B259" s="30">
        <v>205</v>
      </c>
      <c r="C259" s="31" t="s">
        <v>3224</v>
      </c>
      <c r="D259" s="32" t="s">
        <v>2748</v>
      </c>
      <c r="E259" s="42" t="s">
        <v>3813</v>
      </c>
      <c r="F259" s="44">
        <v>250</v>
      </c>
      <c r="G259" s="35">
        <v>51167016</v>
      </c>
      <c r="H259" s="36">
        <v>329</v>
      </c>
      <c r="I259" s="37">
        <v>322</v>
      </c>
      <c r="J259" s="38">
        <v>51176920</v>
      </c>
      <c r="K259" s="39">
        <v>406</v>
      </c>
      <c r="L259" s="40">
        <v>399</v>
      </c>
      <c r="M259" s="35">
        <v>4660366</v>
      </c>
      <c r="N259" s="36">
        <v>304</v>
      </c>
      <c r="O259" s="37">
        <v>296</v>
      </c>
      <c r="P259" s="38">
        <v>14032700</v>
      </c>
      <c r="Q259" s="39">
        <v>460</v>
      </c>
      <c r="R259" s="40">
        <v>451</v>
      </c>
      <c r="S259" s="35">
        <v>18832089</v>
      </c>
      <c r="T259" s="36">
        <v>392</v>
      </c>
      <c r="U259" s="37">
        <v>390</v>
      </c>
      <c r="V259" s="38">
        <v>220907</v>
      </c>
      <c r="W259" s="39" t="s">
        <v>3813</v>
      </c>
      <c r="X259" s="40" t="s">
        <v>3813</v>
      </c>
      <c r="Y259" s="41" t="s">
        <v>3813</v>
      </c>
      <c r="Z259" s="36">
        <v>368</v>
      </c>
      <c r="AA259" s="37">
        <v>359</v>
      </c>
      <c r="AB259" s="38">
        <v>145</v>
      </c>
      <c r="AC259" s="94">
        <v>311</v>
      </c>
      <c r="AD259" s="42">
        <v>0</v>
      </c>
      <c r="AE259" s="34">
        <v>100</v>
      </c>
      <c r="AF259" s="43">
        <v>0</v>
      </c>
    </row>
    <row r="260" spans="1:32" s="3" customFormat="1" ht="18.75" customHeight="1">
      <c r="A260" s="29">
        <v>258</v>
      </c>
      <c r="B260" s="30">
        <v>33</v>
      </c>
      <c r="C260" s="31" t="s">
        <v>1481</v>
      </c>
      <c r="D260" s="32" t="s">
        <v>3368</v>
      </c>
      <c r="E260" s="42" t="s">
        <v>3813</v>
      </c>
      <c r="F260" s="44">
        <v>251</v>
      </c>
      <c r="G260" s="35">
        <v>51145221</v>
      </c>
      <c r="H260" s="36">
        <v>200</v>
      </c>
      <c r="I260" s="37">
        <v>194</v>
      </c>
      <c r="J260" s="38">
        <v>63266959</v>
      </c>
      <c r="K260" s="39">
        <v>343</v>
      </c>
      <c r="L260" s="40">
        <v>336</v>
      </c>
      <c r="M260" s="35">
        <v>7090670</v>
      </c>
      <c r="N260" s="36">
        <v>277</v>
      </c>
      <c r="O260" s="37">
        <v>269</v>
      </c>
      <c r="P260" s="38">
        <v>16273163</v>
      </c>
      <c r="Q260" s="39">
        <v>92</v>
      </c>
      <c r="R260" s="40">
        <v>88</v>
      </c>
      <c r="S260" s="35">
        <v>79575993</v>
      </c>
      <c r="T260" s="36">
        <v>41</v>
      </c>
      <c r="U260" s="37">
        <v>40</v>
      </c>
      <c r="V260" s="38">
        <v>9588682</v>
      </c>
      <c r="W260" s="39">
        <v>105</v>
      </c>
      <c r="X260" s="40">
        <v>105</v>
      </c>
      <c r="Y260" s="35">
        <v>24157</v>
      </c>
      <c r="Z260" s="36">
        <v>283</v>
      </c>
      <c r="AA260" s="37">
        <v>274</v>
      </c>
      <c r="AB260" s="38">
        <v>232</v>
      </c>
      <c r="AC260" s="94">
        <v>321</v>
      </c>
      <c r="AD260" s="42">
        <v>0</v>
      </c>
      <c r="AE260" s="34">
        <v>100</v>
      </c>
      <c r="AF260" s="43">
        <v>0</v>
      </c>
    </row>
    <row r="261" spans="1:32" s="3" customFormat="1" ht="18.75" customHeight="1">
      <c r="A261" s="29">
        <v>259</v>
      </c>
      <c r="B261" s="30" t="s">
        <v>3813</v>
      </c>
      <c r="C261" s="64" t="s">
        <v>3813</v>
      </c>
      <c r="D261" s="32" t="s">
        <v>2748</v>
      </c>
      <c r="E261" s="42" t="s">
        <v>3813</v>
      </c>
      <c r="F261" s="44">
        <v>252</v>
      </c>
      <c r="G261" s="41" t="s">
        <v>3813</v>
      </c>
      <c r="H261" s="36">
        <v>311</v>
      </c>
      <c r="I261" s="37">
        <v>304</v>
      </c>
      <c r="J261" s="59" t="s">
        <v>3813</v>
      </c>
      <c r="K261" s="39">
        <v>132</v>
      </c>
      <c r="L261" s="40">
        <v>128</v>
      </c>
      <c r="M261" s="41" t="s">
        <v>3813</v>
      </c>
      <c r="N261" s="36">
        <v>328</v>
      </c>
      <c r="O261" s="37">
        <v>320</v>
      </c>
      <c r="P261" s="59" t="s">
        <v>3813</v>
      </c>
      <c r="Q261" s="39">
        <v>332</v>
      </c>
      <c r="R261" s="40">
        <v>325</v>
      </c>
      <c r="S261" s="41" t="s">
        <v>3813</v>
      </c>
      <c r="T261" s="36">
        <v>161</v>
      </c>
      <c r="U261" s="37">
        <v>159</v>
      </c>
      <c r="V261" s="59" t="s">
        <v>3813</v>
      </c>
      <c r="W261" s="39">
        <v>48</v>
      </c>
      <c r="X261" s="40">
        <v>48</v>
      </c>
      <c r="Y261" s="41" t="s">
        <v>3813</v>
      </c>
      <c r="Z261" s="36">
        <v>229</v>
      </c>
      <c r="AA261" s="37">
        <v>221</v>
      </c>
      <c r="AB261" s="59" t="s">
        <v>3813</v>
      </c>
      <c r="AC261" s="94">
        <v>382</v>
      </c>
      <c r="AD261" s="42">
        <v>0</v>
      </c>
      <c r="AE261" s="34">
        <v>100</v>
      </c>
      <c r="AF261" s="43">
        <v>0</v>
      </c>
    </row>
    <row r="262" spans="1:32" s="3" customFormat="1" ht="18.75" customHeight="1">
      <c r="A262" s="142">
        <v>260</v>
      </c>
      <c r="B262" s="143" t="s">
        <v>3813</v>
      </c>
      <c r="C262" s="144" t="s">
        <v>1482</v>
      </c>
      <c r="D262" s="145" t="s">
        <v>3815</v>
      </c>
      <c r="E262" s="146" t="s">
        <v>3813</v>
      </c>
      <c r="F262" s="147">
        <v>253</v>
      </c>
      <c r="G262" s="148">
        <v>50911979</v>
      </c>
      <c r="H262" s="149">
        <v>331</v>
      </c>
      <c r="I262" s="150">
        <v>324</v>
      </c>
      <c r="J262" s="151">
        <v>50911979</v>
      </c>
      <c r="K262" s="152">
        <v>340</v>
      </c>
      <c r="L262" s="153">
        <v>333</v>
      </c>
      <c r="M262" s="148">
        <v>7192935</v>
      </c>
      <c r="N262" s="149">
        <v>52</v>
      </c>
      <c r="O262" s="150">
        <v>48</v>
      </c>
      <c r="P262" s="151">
        <v>57653612</v>
      </c>
      <c r="Q262" s="152">
        <v>19</v>
      </c>
      <c r="R262" s="153">
        <v>17</v>
      </c>
      <c r="S262" s="148">
        <v>132014015</v>
      </c>
      <c r="T262" s="149">
        <v>491</v>
      </c>
      <c r="U262" s="150">
        <v>485</v>
      </c>
      <c r="V262" s="151">
        <v>-18713043</v>
      </c>
      <c r="W262" s="152" t="s">
        <v>3813</v>
      </c>
      <c r="X262" s="153" t="s">
        <v>3813</v>
      </c>
      <c r="Y262" s="154" t="s">
        <v>3813</v>
      </c>
      <c r="Z262" s="149">
        <v>439</v>
      </c>
      <c r="AA262" s="150">
        <v>430</v>
      </c>
      <c r="AB262" s="151">
        <v>87</v>
      </c>
      <c r="AC262" s="156">
        <v>400</v>
      </c>
      <c r="AD262" s="146">
        <v>0</v>
      </c>
      <c r="AE262" s="157">
        <v>50</v>
      </c>
      <c r="AF262" s="158">
        <v>50</v>
      </c>
    </row>
    <row r="263" spans="1:32" s="3" customFormat="1" ht="18.75" customHeight="1">
      <c r="A263" s="174">
        <v>261</v>
      </c>
      <c r="B263" s="175">
        <v>191</v>
      </c>
      <c r="C263" s="176" t="s">
        <v>1483</v>
      </c>
      <c r="D263" s="177" t="s">
        <v>3815</v>
      </c>
      <c r="E263" s="178" t="s">
        <v>3813</v>
      </c>
      <c r="F263" s="179">
        <v>254</v>
      </c>
      <c r="G263" s="180">
        <v>50899514</v>
      </c>
      <c r="H263" s="181">
        <v>47</v>
      </c>
      <c r="I263" s="182">
        <v>44</v>
      </c>
      <c r="J263" s="183">
        <v>85978730</v>
      </c>
      <c r="K263" s="184">
        <v>393</v>
      </c>
      <c r="L263" s="185">
        <v>386</v>
      </c>
      <c r="M263" s="180">
        <v>5092854</v>
      </c>
      <c r="N263" s="181">
        <v>92</v>
      </c>
      <c r="O263" s="182">
        <v>86</v>
      </c>
      <c r="P263" s="183">
        <v>39322427</v>
      </c>
      <c r="Q263" s="184">
        <v>115</v>
      </c>
      <c r="R263" s="185">
        <v>110</v>
      </c>
      <c r="S263" s="180">
        <v>71387166</v>
      </c>
      <c r="T263" s="181">
        <v>251</v>
      </c>
      <c r="U263" s="182">
        <v>249</v>
      </c>
      <c r="V263" s="183">
        <v>1743562</v>
      </c>
      <c r="W263" s="184">
        <v>288</v>
      </c>
      <c r="X263" s="185">
        <v>287</v>
      </c>
      <c r="Y263" s="180">
        <v>5115</v>
      </c>
      <c r="Z263" s="181">
        <v>304</v>
      </c>
      <c r="AA263" s="182">
        <v>295</v>
      </c>
      <c r="AB263" s="183">
        <v>215</v>
      </c>
      <c r="AC263" s="186">
        <v>356</v>
      </c>
      <c r="AD263" s="178">
        <v>0</v>
      </c>
      <c r="AE263" s="187">
        <v>100</v>
      </c>
      <c r="AF263" s="188">
        <v>0</v>
      </c>
    </row>
    <row r="264" spans="1:32" s="3" customFormat="1" ht="18.75" customHeight="1">
      <c r="A264" s="29">
        <v>262</v>
      </c>
      <c r="B264" s="30" t="s">
        <v>3813</v>
      </c>
      <c r="C264" s="31" t="s">
        <v>1484</v>
      </c>
      <c r="D264" s="32" t="s">
        <v>3816</v>
      </c>
      <c r="E264" s="42" t="s">
        <v>3813</v>
      </c>
      <c r="F264" s="44">
        <v>255</v>
      </c>
      <c r="G264" s="35">
        <v>50839238</v>
      </c>
      <c r="H264" s="36">
        <v>278</v>
      </c>
      <c r="I264" s="37">
        <v>272</v>
      </c>
      <c r="J264" s="38">
        <v>55679255</v>
      </c>
      <c r="K264" s="39">
        <v>231</v>
      </c>
      <c r="L264" s="40">
        <v>225</v>
      </c>
      <c r="M264" s="35">
        <v>11300812</v>
      </c>
      <c r="N264" s="36">
        <v>440</v>
      </c>
      <c r="O264" s="37">
        <v>432</v>
      </c>
      <c r="P264" s="38">
        <v>5450188</v>
      </c>
      <c r="Q264" s="39">
        <v>498</v>
      </c>
      <c r="R264" s="40">
        <v>489</v>
      </c>
      <c r="S264" s="35">
        <v>8230025</v>
      </c>
      <c r="T264" s="36">
        <v>153</v>
      </c>
      <c r="U264" s="37">
        <v>152</v>
      </c>
      <c r="V264" s="38">
        <v>3689508</v>
      </c>
      <c r="W264" s="39" t="s">
        <v>3813</v>
      </c>
      <c r="X264" s="40" t="s">
        <v>3813</v>
      </c>
      <c r="Y264" s="41" t="s">
        <v>3813</v>
      </c>
      <c r="Z264" s="36">
        <v>281</v>
      </c>
      <c r="AA264" s="37">
        <v>272</v>
      </c>
      <c r="AB264" s="38">
        <v>234</v>
      </c>
      <c r="AC264" s="94">
        <v>381</v>
      </c>
      <c r="AD264" s="42">
        <v>0</v>
      </c>
      <c r="AE264" s="34">
        <v>100</v>
      </c>
      <c r="AF264" s="43">
        <v>0</v>
      </c>
    </row>
    <row r="265" spans="1:32" s="3" customFormat="1" ht="18.75" customHeight="1">
      <c r="A265" s="159">
        <v>263</v>
      </c>
      <c r="B265" s="160">
        <v>196</v>
      </c>
      <c r="C265" s="161" t="s">
        <v>1485</v>
      </c>
      <c r="D265" s="162" t="s">
        <v>3815</v>
      </c>
      <c r="E265" s="163" t="s">
        <v>3813</v>
      </c>
      <c r="F265" s="164">
        <v>256</v>
      </c>
      <c r="G265" s="165">
        <v>50641289</v>
      </c>
      <c r="H265" s="166">
        <v>323</v>
      </c>
      <c r="I265" s="167">
        <v>316</v>
      </c>
      <c r="J265" s="168">
        <v>51739958</v>
      </c>
      <c r="K265" s="169">
        <v>99</v>
      </c>
      <c r="L265" s="170">
        <v>95</v>
      </c>
      <c r="M265" s="165">
        <v>17714478</v>
      </c>
      <c r="N265" s="166">
        <v>22</v>
      </c>
      <c r="O265" s="167">
        <v>19</v>
      </c>
      <c r="P265" s="168">
        <v>77666348</v>
      </c>
      <c r="Q265" s="169">
        <v>54</v>
      </c>
      <c r="R265" s="170">
        <v>50</v>
      </c>
      <c r="S265" s="165">
        <v>100786650</v>
      </c>
      <c r="T265" s="166">
        <v>124</v>
      </c>
      <c r="U265" s="167">
        <v>123</v>
      </c>
      <c r="V265" s="168">
        <v>4443384</v>
      </c>
      <c r="W265" s="169">
        <v>420</v>
      </c>
      <c r="X265" s="170">
        <v>418</v>
      </c>
      <c r="Y265" s="165">
        <v>22</v>
      </c>
      <c r="Z265" s="166">
        <v>25</v>
      </c>
      <c r="AA265" s="167">
        <v>21</v>
      </c>
      <c r="AB265" s="168">
        <v>991</v>
      </c>
      <c r="AC265" s="171">
        <v>321</v>
      </c>
      <c r="AD265" s="163">
        <v>0</v>
      </c>
      <c r="AE265" s="172">
        <v>100</v>
      </c>
      <c r="AF265" s="173">
        <v>0</v>
      </c>
    </row>
    <row r="266" spans="1:32" s="3" customFormat="1" ht="18.75" customHeight="1">
      <c r="A266" s="29">
        <v>264</v>
      </c>
      <c r="B266" s="30">
        <v>322</v>
      </c>
      <c r="C266" s="31" t="s">
        <v>1486</v>
      </c>
      <c r="D266" s="32" t="s">
        <v>3372</v>
      </c>
      <c r="E266" s="42" t="s">
        <v>3813</v>
      </c>
      <c r="F266" s="44">
        <v>257</v>
      </c>
      <c r="G266" s="35">
        <v>50603476</v>
      </c>
      <c r="H266" s="36">
        <v>283</v>
      </c>
      <c r="I266" s="37">
        <v>277</v>
      </c>
      <c r="J266" s="38">
        <v>55173927</v>
      </c>
      <c r="K266" s="39">
        <v>255</v>
      </c>
      <c r="L266" s="40">
        <v>248</v>
      </c>
      <c r="M266" s="35">
        <v>10527226</v>
      </c>
      <c r="N266" s="36">
        <v>249</v>
      </c>
      <c r="O266" s="37">
        <v>241</v>
      </c>
      <c r="P266" s="38">
        <v>18610638</v>
      </c>
      <c r="Q266" s="39">
        <v>339</v>
      </c>
      <c r="R266" s="40">
        <v>332</v>
      </c>
      <c r="S266" s="35">
        <v>33248351</v>
      </c>
      <c r="T266" s="36">
        <v>263</v>
      </c>
      <c r="U266" s="37">
        <v>261</v>
      </c>
      <c r="V266" s="38">
        <v>1550927</v>
      </c>
      <c r="W266" s="39">
        <v>206</v>
      </c>
      <c r="X266" s="40">
        <v>206</v>
      </c>
      <c r="Y266" s="35">
        <v>10780</v>
      </c>
      <c r="Z266" s="36">
        <v>133</v>
      </c>
      <c r="AA266" s="37">
        <v>128</v>
      </c>
      <c r="AB266" s="38">
        <v>438</v>
      </c>
      <c r="AC266" s="94">
        <v>321</v>
      </c>
      <c r="AD266" s="42">
        <v>0</v>
      </c>
      <c r="AE266" s="34">
        <v>100</v>
      </c>
      <c r="AF266" s="43">
        <v>0</v>
      </c>
    </row>
    <row r="267" spans="1:32" s="3" customFormat="1" ht="18.75" customHeight="1">
      <c r="A267" s="45">
        <v>265</v>
      </c>
      <c r="B267" s="46">
        <v>253</v>
      </c>
      <c r="C267" s="47" t="s">
        <v>1487</v>
      </c>
      <c r="D267" s="48" t="s">
        <v>3816</v>
      </c>
      <c r="E267" s="49" t="s">
        <v>3813</v>
      </c>
      <c r="F267" s="50">
        <v>258</v>
      </c>
      <c r="G267" s="51">
        <v>50560726</v>
      </c>
      <c r="H267" s="52">
        <v>327</v>
      </c>
      <c r="I267" s="53">
        <v>320</v>
      </c>
      <c r="J267" s="54">
        <v>51461621</v>
      </c>
      <c r="K267" s="55">
        <v>316</v>
      </c>
      <c r="L267" s="56">
        <v>309</v>
      </c>
      <c r="M267" s="51">
        <v>8210063</v>
      </c>
      <c r="N267" s="52">
        <v>305</v>
      </c>
      <c r="O267" s="53">
        <v>297</v>
      </c>
      <c r="P267" s="54">
        <v>13812159</v>
      </c>
      <c r="Q267" s="55">
        <v>336</v>
      </c>
      <c r="R267" s="56">
        <v>329</v>
      </c>
      <c r="S267" s="51">
        <v>33379188</v>
      </c>
      <c r="T267" s="52">
        <v>295</v>
      </c>
      <c r="U267" s="53">
        <v>293</v>
      </c>
      <c r="V267" s="54">
        <v>1145289</v>
      </c>
      <c r="W267" s="55">
        <v>159</v>
      </c>
      <c r="X267" s="56">
        <v>159</v>
      </c>
      <c r="Y267" s="51">
        <v>15793</v>
      </c>
      <c r="Z267" s="52">
        <v>222</v>
      </c>
      <c r="AA267" s="53">
        <v>214</v>
      </c>
      <c r="AB267" s="54">
        <v>300</v>
      </c>
      <c r="AC267" s="95">
        <v>383</v>
      </c>
      <c r="AD267" s="49">
        <v>0</v>
      </c>
      <c r="AE267" s="57">
        <v>100</v>
      </c>
      <c r="AF267" s="58">
        <v>0</v>
      </c>
    </row>
    <row r="268" spans="1:32" s="3" customFormat="1" ht="18.75" customHeight="1">
      <c r="A268" s="174">
        <v>266</v>
      </c>
      <c r="B268" s="175">
        <v>408</v>
      </c>
      <c r="C268" s="176" t="s">
        <v>409</v>
      </c>
      <c r="D268" s="177" t="s">
        <v>3815</v>
      </c>
      <c r="E268" s="198" t="s">
        <v>3813</v>
      </c>
      <c r="F268" s="187">
        <v>259</v>
      </c>
      <c r="G268" s="180">
        <v>50473605</v>
      </c>
      <c r="H268" s="181">
        <v>282</v>
      </c>
      <c r="I268" s="182">
        <v>276</v>
      </c>
      <c r="J268" s="183">
        <v>55472144</v>
      </c>
      <c r="K268" s="184">
        <v>384</v>
      </c>
      <c r="L268" s="185">
        <v>377</v>
      </c>
      <c r="M268" s="180">
        <v>5512824</v>
      </c>
      <c r="N268" s="181">
        <v>313</v>
      </c>
      <c r="O268" s="182">
        <v>305</v>
      </c>
      <c r="P268" s="183">
        <v>13462899</v>
      </c>
      <c r="Q268" s="184">
        <v>453</v>
      </c>
      <c r="R268" s="185">
        <v>444</v>
      </c>
      <c r="S268" s="180">
        <v>19841356</v>
      </c>
      <c r="T268" s="181">
        <v>150</v>
      </c>
      <c r="U268" s="182">
        <v>149</v>
      </c>
      <c r="V268" s="183">
        <v>3738074</v>
      </c>
      <c r="W268" s="184">
        <v>65</v>
      </c>
      <c r="X268" s="185">
        <v>65</v>
      </c>
      <c r="Y268" s="180">
        <v>30310</v>
      </c>
      <c r="Z268" s="181">
        <v>362</v>
      </c>
      <c r="AA268" s="182">
        <v>353</v>
      </c>
      <c r="AB268" s="183">
        <v>150</v>
      </c>
      <c r="AC268" s="186">
        <v>322</v>
      </c>
      <c r="AD268" s="178">
        <v>0</v>
      </c>
      <c r="AE268" s="187">
        <v>100</v>
      </c>
      <c r="AF268" s="188">
        <v>0</v>
      </c>
    </row>
    <row r="269" spans="1:32" s="3" customFormat="1" ht="18.75" customHeight="1">
      <c r="A269" s="29">
        <v>267</v>
      </c>
      <c r="B269" s="30">
        <v>255</v>
      </c>
      <c r="C269" s="31" t="s">
        <v>1488</v>
      </c>
      <c r="D269" s="32" t="s">
        <v>3369</v>
      </c>
      <c r="E269" s="42" t="s">
        <v>3813</v>
      </c>
      <c r="F269" s="44">
        <v>260</v>
      </c>
      <c r="G269" s="35">
        <v>50397768</v>
      </c>
      <c r="H269" s="36">
        <v>317</v>
      </c>
      <c r="I269" s="37">
        <v>310</v>
      </c>
      <c r="J269" s="38">
        <v>52039763</v>
      </c>
      <c r="K269" s="39">
        <v>194</v>
      </c>
      <c r="L269" s="40">
        <v>189</v>
      </c>
      <c r="M269" s="35">
        <v>12443971</v>
      </c>
      <c r="N269" s="36">
        <v>76</v>
      </c>
      <c r="O269" s="37">
        <v>70</v>
      </c>
      <c r="P269" s="38">
        <v>43045194</v>
      </c>
      <c r="Q269" s="39">
        <v>163</v>
      </c>
      <c r="R269" s="40">
        <v>157</v>
      </c>
      <c r="S269" s="35">
        <v>57965044</v>
      </c>
      <c r="T269" s="36">
        <v>157</v>
      </c>
      <c r="U269" s="37">
        <v>156</v>
      </c>
      <c r="V269" s="38">
        <v>3572169</v>
      </c>
      <c r="W269" s="39">
        <v>333</v>
      </c>
      <c r="X269" s="40">
        <v>331</v>
      </c>
      <c r="Y269" s="35">
        <v>2518</v>
      </c>
      <c r="Z269" s="36">
        <v>226</v>
      </c>
      <c r="AA269" s="37">
        <v>218</v>
      </c>
      <c r="AB269" s="38">
        <v>295</v>
      </c>
      <c r="AC269" s="94">
        <v>321</v>
      </c>
      <c r="AD269" s="42">
        <v>0</v>
      </c>
      <c r="AE269" s="34">
        <v>100</v>
      </c>
      <c r="AF269" s="43">
        <v>0</v>
      </c>
    </row>
    <row r="270" spans="1:32" s="3" customFormat="1" ht="18.75" customHeight="1">
      <c r="A270" s="159">
        <v>268</v>
      </c>
      <c r="B270" s="160">
        <v>246</v>
      </c>
      <c r="C270" s="161" t="s">
        <v>1489</v>
      </c>
      <c r="D270" s="162" t="s">
        <v>3815</v>
      </c>
      <c r="E270" s="163" t="s">
        <v>3813</v>
      </c>
      <c r="F270" s="164">
        <v>261</v>
      </c>
      <c r="G270" s="165">
        <v>50103656</v>
      </c>
      <c r="H270" s="166">
        <v>320</v>
      </c>
      <c r="I270" s="167">
        <v>313</v>
      </c>
      <c r="J270" s="168">
        <v>51863694</v>
      </c>
      <c r="K270" s="169">
        <v>285</v>
      </c>
      <c r="L270" s="170">
        <v>278</v>
      </c>
      <c r="M270" s="165">
        <v>9153823</v>
      </c>
      <c r="N270" s="166">
        <v>278</v>
      </c>
      <c r="O270" s="167">
        <v>270</v>
      </c>
      <c r="P270" s="168">
        <v>16219747</v>
      </c>
      <c r="Q270" s="169">
        <v>321</v>
      </c>
      <c r="R270" s="170">
        <v>314</v>
      </c>
      <c r="S270" s="165">
        <v>34687570</v>
      </c>
      <c r="T270" s="166">
        <v>365</v>
      </c>
      <c r="U270" s="167">
        <v>363</v>
      </c>
      <c r="V270" s="168">
        <v>439353</v>
      </c>
      <c r="W270" s="169">
        <v>175</v>
      </c>
      <c r="X270" s="170">
        <v>175</v>
      </c>
      <c r="Y270" s="165">
        <v>14333</v>
      </c>
      <c r="Z270" s="166">
        <v>302</v>
      </c>
      <c r="AA270" s="167">
        <v>293</v>
      </c>
      <c r="AB270" s="168">
        <v>216</v>
      </c>
      <c r="AC270" s="171">
        <v>332</v>
      </c>
      <c r="AD270" s="163">
        <v>0</v>
      </c>
      <c r="AE270" s="172">
        <v>100</v>
      </c>
      <c r="AF270" s="173">
        <v>0</v>
      </c>
    </row>
    <row r="271" spans="1:32" s="3" customFormat="1" ht="18.75" customHeight="1">
      <c r="A271" s="29">
        <v>269</v>
      </c>
      <c r="B271" s="30">
        <v>345</v>
      </c>
      <c r="C271" s="31" t="s">
        <v>1490</v>
      </c>
      <c r="D271" s="32" t="s">
        <v>3125</v>
      </c>
      <c r="E271" s="33" t="s">
        <v>3813</v>
      </c>
      <c r="F271" s="34">
        <v>262</v>
      </c>
      <c r="G271" s="35">
        <v>50077549</v>
      </c>
      <c r="H271" s="36">
        <v>335</v>
      </c>
      <c r="I271" s="37">
        <v>328</v>
      </c>
      <c r="J271" s="38">
        <v>50225370</v>
      </c>
      <c r="K271" s="39">
        <v>114</v>
      </c>
      <c r="L271" s="40">
        <v>110</v>
      </c>
      <c r="M271" s="35">
        <v>16308714</v>
      </c>
      <c r="N271" s="36">
        <v>281</v>
      </c>
      <c r="O271" s="37">
        <v>273</v>
      </c>
      <c r="P271" s="38">
        <v>15542736</v>
      </c>
      <c r="Q271" s="39">
        <v>72</v>
      </c>
      <c r="R271" s="40">
        <v>68</v>
      </c>
      <c r="S271" s="35">
        <v>88328797</v>
      </c>
      <c r="T271" s="36">
        <v>215</v>
      </c>
      <c r="U271" s="37">
        <v>213</v>
      </c>
      <c r="V271" s="38">
        <v>2384966</v>
      </c>
      <c r="W271" s="39">
        <v>308</v>
      </c>
      <c r="X271" s="40">
        <v>306</v>
      </c>
      <c r="Y271" s="35">
        <v>3815</v>
      </c>
      <c r="Z271" s="36">
        <v>90</v>
      </c>
      <c r="AA271" s="37">
        <v>85</v>
      </c>
      <c r="AB271" s="38">
        <v>577</v>
      </c>
      <c r="AC271" s="94">
        <v>331</v>
      </c>
      <c r="AD271" s="42">
        <v>0</v>
      </c>
      <c r="AE271" s="34">
        <v>100</v>
      </c>
      <c r="AF271" s="43">
        <v>0</v>
      </c>
    </row>
    <row r="272" spans="1:32" s="3" customFormat="1" ht="18.75" customHeight="1">
      <c r="A272" s="142">
        <v>270</v>
      </c>
      <c r="B272" s="143">
        <v>257</v>
      </c>
      <c r="C272" s="144" t="s">
        <v>1491</v>
      </c>
      <c r="D272" s="145" t="s">
        <v>3815</v>
      </c>
      <c r="E272" s="146" t="s">
        <v>3813</v>
      </c>
      <c r="F272" s="147">
        <v>263</v>
      </c>
      <c r="G272" s="148">
        <v>50073817</v>
      </c>
      <c r="H272" s="149">
        <v>214</v>
      </c>
      <c r="I272" s="150">
        <v>208</v>
      </c>
      <c r="J272" s="151">
        <v>62150437</v>
      </c>
      <c r="K272" s="152">
        <v>421</v>
      </c>
      <c r="L272" s="153">
        <v>414</v>
      </c>
      <c r="M272" s="148">
        <v>4153665</v>
      </c>
      <c r="N272" s="149">
        <v>289</v>
      </c>
      <c r="O272" s="150">
        <v>281</v>
      </c>
      <c r="P272" s="151">
        <v>15014499</v>
      </c>
      <c r="Q272" s="152">
        <v>309</v>
      </c>
      <c r="R272" s="153">
        <v>302</v>
      </c>
      <c r="S272" s="148">
        <v>35967323</v>
      </c>
      <c r="T272" s="149">
        <v>210</v>
      </c>
      <c r="U272" s="150">
        <v>208</v>
      </c>
      <c r="V272" s="151">
        <v>2502042</v>
      </c>
      <c r="W272" s="152">
        <v>227</v>
      </c>
      <c r="X272" s="153">
        <v>227</v>
      </c>
      <c r="Y272" s="148">
        <v>8712</v>
      </c>
      <c r="Z272" s="149">
        <v>476</v>
      </c>
      <c r="AA272" s="150">
        <v>467</v>
      </c>
      <c r="AB272" s="151">
        <v>48</v>
      </c>
      <c r="AC272" s="156">
        <v>351</v>
      </c>
      <c r="AD272" s="146">
        <v>0</v>
      </c>
      <c r="AE272" s="157">
        <v>100</v>
      </c>
      <c r="AF272" s="158">
        <v>0</v>
      </c>
    </row>
    <row r="273" spans="1:32" s="3" customFormat="1" ht="18.75" customHeight="1">
      <c r="A273" s="15">
        <v>271</v>
      </c>
      <c r="B273" s="16" t="s">
        <v>3813</v>
      </c>
      <c r="C273" s="17" t="s">
        <v>1492</v>
      </c>
      <c r="D273" s="18" t="s">
        <v>3373</v>
      </c>
      <c r="E273" s="19" t="s">
        <v>3813</v>
      </c>
      <c r="F273" s="20">
        <v>264</v>
      </c>
      <c r="G273" s="21">
        <v>50025147</v>
      </c>
      <c r="H273" s="22">
        <v>308</v>
      </c>
      <c r="I273" s="23">
        <v>302</v>
      </c>
      <c r="J273" s="24">
        <v>53168182</v>
      </c>
      <c r="K273" s="25">
        <v>204</v>
      </c>
      <c r="L273" s="26">
        <v>199</v>
      </c>
      <c r="M273" s="21">
        <v>12105654</v>
      </c>
      <c r="N273" s="22">
        <v>220</v>
      </c>
      <c r="O273" s="23">
        <v>213</v>
      </c>
      <c r="P273" s="24">
        <v>21002291</v>
      </c>
      <c r="Q273" s="25">
        <v>203</v>
      </c>
      <c r="R273" s="26">
        <v>196</v>
      </c>
      <c r="S273" s="21">
        <v>49731716</v>
      </c>
      <c r="T273" s="22">
        <v>168</v>
      </c>
      <c r="U273" s="23">
        <v>166</v>
      </c>
      <c r="V273" s="24">
        <v>3322181</v>
      </c>
      <c r="W273" s="25">
        <v>230</v>
      </c>
      <c r="X273" s="26">
        <v>230</v>
      </c>
      <c r="Y273" s="21">
        <v>8487</v>
      </c>
      <c r="Z273" s="22">
        <v>322</v>
      </c>
      <c r="AA273" s="23">
        <v>313</v>
      </c>
      <c r="AB273" s="24">
        <v>194</v>
      </c>
      <c r="AC273" s="93">
        <v>321</v>
      </c>
      <c r="AD273" s="19">
        <v>0</v>
      </c>
      <c r="AE273" s="27">
        <v>100</v>
      </c>
      <c r="AF273" s="28">
        <v>0</v>
      </c>
    </row>
    <row r="274" spans="1:32" s="3" customFormat="1" ht="18.75" customHeight="1">
      <c r="A274" s="29">
        <v>272</v>
      </c>
      <c r="B274" s="30" t="s">
        <v>3813</v>
      </c>
      <c r="C274" s="31" t="s">
        <v>1493</v>
      </c>
      <c r="D274" s="32" t="s">
        <v>3812</v>
      </c>
      <c r="E274" s="42" t="s">
        <v>3813</v>
      </c>
      <c r="F274" s="44">
        <v>265</v>
      </c>
      <c r="G274" s="35">
        <v>49872137</v>
      </c>
      <c r="H274" s="36">
        <v>342</v>
      </c>
      <c r="I274" s="37">
        <v>335</v>
      </c>
      <c r="J274" s="38">
        <v>49872137</v>
      </c>
      <c r="K274" s="39">
        <v>352</v>
      </c>
      <c r="L274" s="40">
        <v>345</v>
      </c>
      <c r="M274" s="35">
        <v>6639354</v>
      </c>
      <c r="N274" s="36">
        <v>350</v>
      </c>
      <c r="O274" s="37">
        <v>342</v>
      </c>
      <c r="P274" s="38">
        <v>11037530</v>
      </c>
      <c r="Q274" s="39">
        <v>437</v>
      </c>
      <c r="R274" s="40">
        <v>429</v>
      </c>
      <c r="S274" s="35">
        <v>22111255</v>
      </c>
      <c r="T274" s="36">
        <v>326</v>
      </c>
      <c r="U274" s="37">
        <v>324</v>
      </c>
      <c r="V274" s="38">
        <v>803278</v>
      </c>
      <c r="W274" s="39">
        <v>250</v>
      </c>
      <c r="X274" s="40">
        <v>250</v>
      </c>
      <c r="Y274" s="35">
        <v>7253</v>
      </c>
      <c r="Z274" s="36">
        <v>380</v>
      </c>
      <c r="AA274" s="37">
        <v>371</v>
      </c>
      <c r="AB274" s="38">
        <v>137</v>
      </c>
      <c r="AC274" s="94">
        <v>383</v>
      </c>
      <c r="AD274" s="42">
        <v>0</v>
      </c>
      <c r="AE274" s="34">
        <v>100</v>
      </c>
      <c r="AF274" s="43">
        <v>0</v>
      </c>
    </row>
    <row r="275" spans="1:32" s="3" customFormat="1" ht="18.75" customHeight="1">
      <c r="A275" s="159">
        <v>273</v>
      </c>
      <c r="B275" s="160">
        <v>348</v>
      </c>
      <c r="C275" s="161" t="s">
        <v>1494</v>
      </c>
      <c r="D275" s="162" t="s">
        <v>3815</v>
      </c>
      <c r="E275" s="163" t="s">
        <v>3813</v>
      </c>
      <c r="F275" s="164">
        <v>266</v>
      </c>
      <c r="G275" s="165">
        <v>49842317</v>
      </c>
      <c r="H275" s="166">
        <v>307</v>
      </c>
      <c r="I275" s="167">
        <v>301</v>
      </c>
      <c r="J275" s="168">
        <v>53230086</v>
      </c>
      <c r="K275" s="169">
        <v>322</v>
      </c>
      <c r="L275" s="170">
        <v>315</v>
      </c>
      <c r="M275" s="165">
        <v>7885496</v>
      </c>
      <c r="N275" s="166">
        <v>299</v>
      </c>
      <c r="O275" s="167">
        <v>291</v>
      </c>
      <c r="P275" s="168">
        <v>14312022</v>
      </c>
      <c r="Q275" s="169">
        <v>238</v>
      </c>
      <c r="R275" s="170">
        <v>231</v>
      </c>
      <c r="S275" s="165">
        <v>44804289</v>
      </c>
      <c r="T275" s="166">
        <v>118</v>
      </c>
      <c r="U275" s="167">
        <v>117</v>
      </c>
      <c r="V275" s="168">
        <v>4769530</v>
      </c>
      <c r="W275" s="169" t="s">
        <v>3813</v>
      </c>
      <c r="X275" s="170" t="s">
        <v>3813</v>
      </c>
      <c r="Y275" s="189" t="s">
        <v>3813</v>
      </c>
      <c r="Z275" s="166">
        <v>323</v>
      </c>
      <c r="AA275" s="167">
        <v>314</v>
      </c>
      <c r="AB275" s="168">
        <v>194</v>
      </c>
      <c r="AC275" s="171">
        <v>312</v>
      </c>
      <c r="AD275" s="163">
        <v>0</v>
      </c>
      <c r="AE275" s="172">
        <v>100</v>
      </c>
      <c r="AF275" s="173">
        <v>0</v>
      </c>
    </row>
    <row r="276" spans="1:32" s="3" customFormat="1" ht="18.75" customHeight="1">
      <c r="A276" s="159">
        <v>274</v>
      </c>
      <c r="B276" s="160">
        <v>199</v>
      </c>
      <c r="C276" s="161" t="s">
        <v>3792</v>
      </c>
      <c r="D276" s="162" t="s">
        <v>3815</v>
      </c>
      <c r="E276" s="163" t="s">
        <v>3813</v>
      </c>
      <c r="F276" s="164">
        <v>267</v>
      </c>
      <c r="G276" s="165">
        <v>49840153</v>
      </c>
      <c r="H276" s="166">
        <v>194</v>
      </c>
      <c r="I276" s="167">
        <v>188</v>
      </c>
      <c r="J276" s="168">
        <v>64386055</v>
      </c>
      <c r="K276" s="169">
        <v>160</v>
      </c>
      <c r="L276" s="170">
        <v>156</v>
      </c>
      <c r="M276" s="165">
        <v>13696728</v>
      </c>
      <c r="N276" s="166">
        <v>491</v>
      </c>
      <c r="O276" s="167">
        <v>483</v>
      </c>
      <c r="P276" s="168">
        <v>113875</v>
      </c>
      <c r="Q276" s="169">
        <v>178</v>
      </c>
      <c r="R276" s="170">
        <v>171</v>
      </c>
      <c r="S276" s="165">
        <v>54354530</v>
      </c>
      <c r="T276" s="166">
        <v>477</v>
      </c>
      <c r="U276" s="167">
        <v>471</v>
      </c>
      <c r="V276" s="168">
        <v>-8214077</v>
      </c>
      <c r="W276" s="169">
        <v>56</v>
      </c>
      <c r="X276" s="170">
        <v>56</v>
      </c>
      <c r="Y276" s="165">
        <v>32160</v>
      </c>
      <c r="Z276" s="166">
        <v>18</v>
      </c>
      <c r="AA276" s="167">
        <v>14</v>
      </c>
      <c r="AB276" s="168">
        <v>1050</v>
      </c>
      <c r="AC276" s="171">
        <v>356</v>
      </c>
      <c r="AD276" s="163">
        <v>0</v>
      </c>
      <c r="AE276" s="172">
        <v>100</v>
      </c>
      <c r="AF276" s="173">
        <v>0</v>
      </c>
    </row>
    <row r="277" spans="1:32" s="3" customFormat="1" ht="18.75" customHeight="1">
      <c r="A277" s="142">
        <v>275</v>
      </c>
      <c r="B277" s="143">
        <v>273</v>
      </c>
      <c r="C277" s="144" t="s">
        <v>1495</v>
      </c>
      <c r="D277" s="145" t="s">
        <v>3815</v>
      </c>
      <c r="E277" s="146" t="s">
        <v>3813</v>
      </c>
      <c r="F277" s="147">
        <v>268</v>
      </c>
      <c r="G277" s="148">
        <v>49759164</v>
      </c>
      <c r="H277" s="149">
        <v>217</v>
      </c>
      <c r="I277" s="150">
        <v>211</v>
      </c>
      <c r="J277" s="151">
        <v>61740476</v>
      </c>
      <c r="K277" s="152">
        <v>34</v>
      </c>
      <c r="L277" s="153">
        <v>30</v>
      </c>
      <c r="M277" s="148">
        <v>26507419</v>
      </c>
      <c r="N277" s="149">
        <v>64</v>
      </c>
      <c r="O277" s="150">
        <v>58</v>
      </c>
      <c r="P277" s="151">
        <v>49152263</v>
      </c>
      <c r="Q277" s="152">
        <v>119</v>
      </c>
      <c r="R277" s="153">
        <v>114</v>
      </c>
      <c r="S277" s="148">
        <v>70563072</v>
      </c>
      <c r="T277" s="149">
        <v>26</v>
      </c>
      <c r="U277" s="150">
        <v>26</v>
      </c>
      <c r="V277" s="151">
        <v>11936397</v>
      </c>
      <c r="W277" s="152">
        <v>243</v>
      </c>
      <c r="X277" s="153">
        <v>243</v>
      </c>
      <c r="Y277" s="148">
        <v>7722</v>
      </c>
      <c r="Z277" s="149">
        <v>100</v>
      </c>
      <c r="AA277" s="150">
        <v>95</v>
      </c>
      <c r="AB277" s="151">
        <v>532</v>
      </c>
      <c r="AC277" s="156">
        <v>383</v>
      </c>
      <c r="AD277" s="146">
        <v>0</v>
      </c>
      <c r="AE277" s="157">
        <v>69.040000000000006</v>
      </c>
      <c r="AF277" s="158">
        <v>30.96</v>
      </c>
    </row>
    <row r="278" spans="1:32" s="3" customFormat="1" ht="18.75" customHeight="1">
      <c r="A278" s="15">
        <v>276</v>
      </c>
      <c r="B278" s="16">
        <v>317</v>
      </c>
      <c r="C278" s="17" t="s">
        <v>1496</v>
      </c>
      <c r="D278" s="18" t="s">
        <v>3812</v>
      </c>
      <c r="E278" s="19" t="s">
        <v>3813</v>
      </c>
      <c r="F278" s="20">
        <v>269</v>
      </c>
      <c r="G278" s="21">
        <v>49641625</v>
      </c>
      <c r="H278" s="22">
        <v>345</v>
      </c>
      <c r="I278" s="23">
        <v>338</v>
      </c>
      <c r="J278" s="24">
        <v>49641625</v>
      </c>
      <c r="K278" s="25">
        <v>195</v>
      </c>
      <c r="L278" s="26">
        <v>190</v>
      </c>
      <c r="M278" s="21">
        <v>12442431</v>
      </c>
      <c r="N278" s="22">
        <v>282</v>
      </c>
      <c r="O278" s="23">
        <v>274</v>
      </c>
      <c r="P278" s="24">
        <v>15495547</v>
      </c>
      <c r="Q278" s="25">
        <v>250</v>
      </c>
      <c r="R278" s="26">
        <v>243</v>
      </c>
      <c r="S278" s="21">
        <v>43351560</v>
      </c>
      <c r="T278" s="22">
        <v>144</v>
      </c>
      <c r="U278" s="23">
        <v>143</v>
      </c>
      <c r="V278" s="24">
        <v>3802010</v>
      </c>
      <c r="W278" s="25">
        <v>129</v>
      </c>
      <c r="X278" s="26">
        <v>129</v>
      </c>
      <c r="Y278" s="21">
        <v>20275</v>
      </c>
      <c r="Z278" s="22">
        <v>329</v>
      </c>
      <c r="AA278" s="23">
        <v>320</v>
      </c>
      <c r="AB278" s="24">
        <v>189</v>
      </c>
      <c r="AC278" s="93">
        <v>371</v>
      </c>
      <c r="AD278" s="19">
        <v>0</v>
      </c>
      <c r="AE278" s="27">
        <v>100</v>
      </c>
      <c r="AF278" s="28">
        <v>0</v>
      </c>
    </row>
    <row r="279" spans="1:32" s="3" customFormat="1" ht="18.75" customHeight="1">
      <c r="A279" s="29">
        <v>277</v>
      </c>
      <c r="B279" s="30">
        <v>240</v>
      </c>
      <c r="C279" s="31" t="s">
        <v>1497</v>
      </c>
      <c r="D279" s="32" t="s">
        <v>3816</v>
      </c>
      <c r="E279" s="42" t="s">
        <v>3813</v>
      </c>
      <c r="F279" s="44">
        <v>270</v>
      </c>
      <c r="G279" s="35">
        <v>49573333</v>
      </c>
      <c r="H279" s="36">
        <v>274</v>
      </c>
      <c r="I279" s="37">
        <v>268</v>
      </c>
      <c r="J279" s="38">
        <v>56087934</v>
      </c>
      <c r="K279" s="39">
        <v>311</v>
      </c>
      <c r="L279" s="40">
        <v>304</v>
      </c>
      <c r="M279" s="35">
        <v>8414494</v>
      </c>
      <c r="N279" s="36">
        <v>231</v>
      </c>
      <c r="O279" s="37">
        <v>224</v>
      </c>
      <c r="P279" s="38">
        <v>19641453</v>
      </c>
      <c r="Q279" s="39">
        <v>235</v>
      </c>
      <c r="R279" s="40">
        <v>228</v>
      </c>
      <c r="S279" s="35">
        <v>45024334</v>
      </c>
      <c r="T279" s="36">
        <v>288</v>
      </c>
      <c r="U279" s="37">
        <v>286</v>
      </c>
      <c r="V279" s="38">
        <v>1233626</v>
      </c>
      <c r="W279" s="39">
        <v>27</v>
      </c>
      <c r="X279" s="40">
        <v>27</v>
      </c>
      <c r="Y279" s="35">
        <v>37132</v>
      </c>
      <c r="Z279" s="36">
        <v>184</v>
      </c>
      <c r="AA279" s="37">
        <v>177</v>
      </c>
      <c r="AB279" s="38">
        <v>360</v>
      </c>
      <c r="AC279" s="94">
        <v>381</v>
      </c>
      <c r="AD279" s="42">
        <v>0</v>
      </c>
      <c r="AE279" s="34">
        <v>100</v>
      </c>
      <c r="AF279" s="43">
        <v>0</v>
      </c>
    </row>
    <row r="280" spans="1:32" s="3" customFormat="1" ht="18.75" customHeight="1">
      <c r="A280" s="159">
        <v>278</v>
      </c>
      <c r="B280" s="160" t="s">
        <v>3813</v>
      </c>
      <c r="C280" s="195" t="s">
        <v>3813</v>
      </c>
      <c r="D280" s="162" t="s">
        <v>3815</v>
      </c>
      <c r="E280" s="163" t="s">
        <v>3813</v>
      </c>
      <c r="F280" s="164">
        <v>271</v>
      </c>
      <c r="G280" s="189" t="s">
        <v>3813</v>
      </c>
      <c r="H280" s="166">
        <v>3</v>
      </c>
      <c r="I280" s="167">
        <v>2</v>
      </c>
      <c r="J280" s="196" t="s">
        <v>3813</v>
      </c>
      <c r="K280" s="169">
        <v>37</v>
      </c>
      <c r="L280" s="170">
        <v>33</v>
      </c>
      <c r="M280" s="189" t="s">
        <v>3813</v>
      </c>
      <c r="N280" s="166">
        <v>35</v>
      </c>
      <c r="O280" s="167">
        <v>32</v>
      </c>
      <c r="P280" s="196" t="s">
        <v>3813</v>
      </c>
      <c r="Q280" s="169">
        <v>33</v>
      </c>
      <c r="R280" s="170">
        <v>30</v>
      </c>
      <c r="S280" s="189" t="s">
        <v>3813</v>
      </c>
      <c r="T280" s="166">
        <v>54</v>
      </c>
      <c r="U280" s="167">
        <v>53</v>
      </c>
      <c r="V280" s="196" t="s">
        <v>3813</v>
      </c>
      <c r="W280" s="169">
        <v>238</v>
      </c>
      <c r="X280" s="170">
        <v>238</v>
      </c>
      <c r="Y280" s="189" t="s">
        <v>3813</v>
      </c>
      <c r="Z280" s="166">
        <v>314</v>
      </c>
      <c r="AA280" s="167">
        <v>305</v>
      </c>
      <c r="AB280" s="196" t="s">
        <v>3813</v>
      </c>
      <c r="AC280" s="171">
        <v>352</v>
      </c>
      <c r="AD280" s="163">
        <v>0</v>
      </c>
      <c r="AE280" s="172">
        <v>0</v>
      </c>
      <c r="AF280" s="173">
        <v>100</v>
      </c>
    </row>
    <row r="281" spans="1:32" s="3" customFormat="1" ht="18.75" customHeight="1">
      <c r="A281" s="159">
        <v>279</v>
      </c>
      <c r="B281" s="160">
        <v>405</v>
      </c>
      <c r="C281" s="161" t="s">
        <v>1498</v>
      </c>
      <c r="D281" s="162" t="s">
        <v>3815</v>
      </c>
      <c r="E281" s="163" t="s">
        <v>3813</v>
      </c>
      <c r="F281" s="164">
        <v>272</v>
      </c>
      <c r="G281" s="165">
        <v>49172480</v>
      </c>
      <c r="H281" s="166">
        <v>346</v>
      </c>
      <c r="I281" s="167">
        <v>339</v>
      </c>
      <c r="J281" s="168">
        <v>49541802</v>
      </c>
      <c r="K281" s="169">
        <v>203</v>
      </c>
      <c r="L281" s="170">
        <v>198</v>
      </c>
      <c r="M281" s="165">
        <v>12117700</v>
      </c>
      <c r="N281" s="166">
        <v>353</v>
      </c>
      <c r="O281" s="167">
        <v>345</v>
      </c>
      <c r="P281" s="168">
        <v>10943462</v>
      </c>
      <c r="Q281" s="169">
        <v>87</v>
      </c>
      <c r="R281" s="170">
        <v>83</v>
      </c>
      <c r="S281" s="165">
        <v>82270694</v>
      </c>
      <c r="T281" s="166">
        <v>111</v>
      </c>
      <c r="U281" s="167">
        <v>110</v>
      </c>
      <c r="V281" s="168">
        <v>4911035</v>
      </c>
      <c r="W281" s="169">
        <v>277</v>
      </c>
      <c r="X281" s="170">
        <v>276</v>
      </c>
      <c r="Y281" s="165">
        <v>5797</v>
      </c>
      <c r="Z281" s="166">
        <v>288</v>
      </c>
      <c r="AA281" s="167">
        <v>279</v>
      </c>
      <c r="AB281" s="168">
        <v>228</v>
      </c>
      <c r="AC281" s="171">
        <v>384</v>
      </c>
      <c r="AD281" s="163">
        <v>0</v>
      </c>
      <c r="AE281" s="172">
        <v>100</v>
      </c>
      <c r="AF281" s="173">
        <v>0</v>
      </c>
    </row>
    <row r="282" spans="1:32" s="3" customFormat="1" ht="18.75" customHeight="1">
      <c r="A282" s="45">
        <v>280</v>
      </c>
      <c r="B282" s="46">
        <v>192</v>
      </c>
      <c r="C282" s="47" t="s">
        <v>1499</v>
      </c>
      <c r="D282" s="48" t="s">
        <v>312</v>
      </c>
      <c r="E282" s="49" t="s">
        <v>3813</v>
      </c>
      <c r="F282" s="50">
        <v>273</v>
      </c>
      <c r="G282" s="51">
        <v>49030491</v>
      </c>
      <c r="H282" s="52">
        <v>233</v>
      </c>
      <c r="I282" s="53">
        <v>227</v>
      </c>
      <c r="J282" s="54">
        <v>59888378</v>
      </c>
      <c r="K282" s="55">
        <v>45</v>
      </c>
      <c r="L282" s="56">
        <v>41</v>
      </c>
      <c r="M282" s="51">
        <v>24459593</v>
      </c>
      <c r="N282" s="52">
        <v>202</v>
      </c>
      <c r="O282" s="53">
        <v>195</v>
      </c>
      <c r="P282" s="54">
        <v>23910520</v>
      </c>
      <c r="Q282" s="55">
        <v>288</v>
      </c>
      <c r="R282" s="56">
        <v>281</v>
      </c>
      <c r="S282" s="51">
        <v>38727400</v>
      </c>
      <c r="T282" s="52">
        <v>154</v>
      </c>
      <c r="U282" s="53">
        <v>153</v>
      </c>
      <c r="V282" s="54">
        <v>3679773</v>
      </c>
      <c r="W282" s="55">
        <v>177</v>
      </c>
      <c r="X282" s="56">
        <v>177</v>
      </c>
      <c r="Y282" s="51">
        <v>13759</v>
      </c>
      <c r="Z282" s="52">
        <v>96</v>
      </c>
      <c r="AA282" s="53">
        <v>91</v>
      </c>
      <c r="AB282" s="54">
        <v>553</v>
      </c>
      <c r="AC282" s="95">
        <v>332</v>
      </c>
      <c r="AD282" s="49">
        <v>0</v>
      </c>
      <c r="AE282" s="57">
        <v>100</v>
      </c>
      <c r="AF282" s="58">
        <v>0</v>
      </c>
    </row>
    <row r="283" spans="1:32" s="3" customFormat="1" ht="18.75" customHeight="1">
      <c r="A283" s="174">
        <v>281</v>
      </c>
      <c r="B283" s="175">
        <v>312</v>
      </c>
      <c r="C283" s="176" t="s">
        <v>158</v>
      </c>
      <c r="D283" s="177" t="s">
        <v>3815</v>
      </c>
      <c r="E283" s="178" t="s">
        <v>3813</v>
      </c>
      <c r="F283" s="179">
        <v>274</v>
      </c>
      <c r="G283" s="180">
        <v>49005059</v>
      </c>
      <c r="H283" s="181">
        <v>227</v>
      </c>
      <c r="I283" s="182">
        <v>221</v>
      </c>
      <c r="J283" s="183">
        <v>60774995</v>
      </c>
      <c r="K283" s="184">
        <v>480</v>
      </c>
      <c r="L283" s="185">
        <v>473</v>
      </c>
      <c r="M283" s="180">
        <v>-420095</v>
      </c>
      <c r="N283" s="181">
        <v>61</v>
      </c>
      <c r="O283" s="182">
        <v>56</v>
      </c>
      <c r="P283" s="183">
        <v>50875603</v>
      </c>
      <c r="Q283" s="184">
        <v>45</v>
      </c>
      <c r="R283" s="185">
        <v>41</v>
      </c>
      <c r="S283" s="180">
        <v>112876095</v>
      </c>
      <c r="T283" s="181">
        <v>488</v>
      </c>
      <c r="U283" s="182">
        <v>482</v>
      </c>
      <c r="V283" s="183">
        <v>-17341220</v>
      </c>
      <c r="W283" s="184" t="s">
        <v>3813</v>
      </c>
      <c r="X283" s="185" t="s">
        <v>3813</v>
      </c>
      <c r="Y283" s="191" t="s">
        <v>3813</v>
      </c>
      <c r="Z283" s="181">
        <v>485</v>
      </c>
      <c r="AA283" s="182">
        <v>476</v>
      </c>
      <c r="AB283" s="183">
        <v>41</v>
      </c>
      <c r="AC283" s="186">
        <v>400</v>
      </c>
      <c r="AD283" s="178">
        <v>0</v>
      </c>
      <c r="AE283" s="187">
        <v>100</v>
      </c>
      <c r="AF283" s="188">
        <v>0</v>
      </c>
    </row>
    <row r="284" spans="1:32" s="3" customFormat="1" ht="18.75" customHeight="1">
      <c r="A284" s="159">
        <v>282</v>
      </c>
      <c r="B284" s="160">
        <v>313</v>
      </c>
      <c r="C284" s="161" t="s">
        <v>1500</v>
      </c>
      <c r="D284" s="162" t="s">
        <v>3815</v>
      </c>
      <c r="E284" s="193" t="s">
        <v>3813</v>
      </c>
      <c r="F284" s="172">
        <v>275</v>
      </c>
      <c r="G284" s="165">
        <v>48994330</v>
      </c>
      <c r="H284" s="166">
        <v>318</v>
      </c>
      <c r="I284" s="167">
        <v>311</v>
      </c>
      <c r="J284" s="168">
        <v>51982222</v>
      </c>
      <c r="K284" s="169">
        <v>458</v>
      </c>
      <c r="L284" s="170">
        <v>451</v>
      </c>
      <c r="M284" s="165">
        <v>2040891</v>
      </c>
      <c r="N284" s="166">
        <v>319</v>
      </c>
      <c r="O284" s="167">
        <v>311</v>
      </c>
      <c r="P284" s="168">
        <v>12913767</v>
      </c>
      <c r="Q284" s="169">
        <v>329</v>
      </c>
      <c r="R284" s="170">
        <v>322</v>
      </c>
      <c r="S284" s="165">
        <v>34109414</v>
      </c>
      <c r="T284" s="166">
        <v>325</v>
      </c>
      <c r="U284" s="167">
        <v>323</v>
      </c>
      <c r="V284" s="168">
        <v>805585</v>
      </c>
      <c r="W284" s="169">
        <v>210</v>
      </c>
      <c r="X284" s="170">
        <v>210</v>
      </c>
      <c r="Y284" s="165">
        <v>10150</v>
      </c>
      <c r="Z284" s="166">
        <v>487</v>
      </c>
      <c r="AA284" s="167">
        <v>478</v>
      </c>
      <c r="AB284" s="168">
        <v>39</v>
      </c>
      <c r="AC284" s="171">
        <v>351</v>
      </c>
      <c r="AD284" s="163">
        <v>0</v>
      </c>
      <c r="AE284" s="172">
        <v>100</v>
      </c>
      <c r="AF284" s="173">
        <v>0</v>
      </c>
    </row>
    <row r="285" spans="1:32" s="3" customFormat="1" ht="18.75" customHeight="1">
      <c r="A285" s="29">
        <v>283</v>
      </c>
      <c r="B285" s="30">
        <v>231</v>
      </c>
      <c r="C285" s="31" t="s">
        <v>1501</v>
      </c>
      <c r="D285" s="32" t="s">
        <v>2991</v>
      </c>
      <c r="E285" s="42" t="s">
        <v>3813</v>
      </c>
      <c r="F285" s="44">
        <v>276</v>
      </c>
      <c r="G285" s="35">
        <v>48952892</v>
      </c>
      <c r="H285" s="36">
        <v>347</v>
      </c>
      <c r="I285" s="37">
        <v>340</v>
      </c>
      <c r="J285" s="38">
        <v>48952892</v>
      </c>
      <c r="K285" s="39" t="s">
        <v>3813</v>
      </c>
      <c r="L285" s="40" t="s">
        <v>3813</v>
      </c>
      <c r="M285" s="41" t="s">
        <v>3813</v>
      </c>
      <c r="N285" s="36" t="s">
        <v>3813</v>
      </c>
      <c r="O285" s="37" t="s">
        <v>3813</v>
      </c>
      <c r="P285" s="59" t="s">
        <v>3813</v>
      </c>
      <c r="Q285" s="39" t="s">
        <v>3813</v>
      </c>
      <c r="R285" s="40" t="s">
        <v>3813</v>
      </c>
      <c r="S285" s="41" t="s">
        <v>3813</v>
      </c>
      <c r="T285" s="36" t="s">
        <v>3813</v>
      </c>
      <c r="U285" s="37" t="s">
        <v>3813</v>
      </c>
      <c r="V285" s="59" t="s">
        <v>3813</v>
      </c>
      <c r="W285" s="39" t="s">
        <v>3813</v>
      </c>
      <c r="X285" s="40" t="s">
        <v>3813</v>
      </c>
      <c r="Y285" s="41" t="s">
        <v>3813</v>
      </c>
      <c r="Z285" s="36" t="s">
        <v>3813</v>
      </c>
      <c r="AA285" s="37" t="s">
        <v>3813</v>
      </c>
      <c r="AB285" s="59" t="s">
        <v>3813</v>
      </c>
      <c r="AC285" s="94">
        <v>352</v>
      </c>
      <c r="AD285" s="42">
        <v>0</v>
      </c>
      <c r="AE285" s="34">
        <v>0</v>
      </c>
      <c r="AF285" s="43">
        <v>100</v>
      </c>
    </row>
    <row r="286" spans="1:32" s="3" customFormat="1" ht="18.75" customHeight="1">
      <c r="A286" s="159">
        <v>284</v>
      </c>
      <c r="B286" s="160">
        <v>264</v>
      </c>
      <c r="C286" s="161" t="s">
        <v>1502</v>
      </c>
      <c r="D286" s="162" t="s">
        <v>3815</v>
      </c>
      <c r="E286" s="163" t="s">
        <v>3813</v>
      </c>
      <c r="F286" s="164">
        <v>277</v>
      </c>
      <c r="G286" s="165">
        <v>48799634</v>
      </c>
      <c r="H286" s="166">
        <v>303</v>
      </c>
      <c r="I286" s="167">
        <v>297</v>
      </c>
      <c r="J286" s="168">
        <v>53581414</v>
      </c>
      <c r="K286" s="169">
        <v>459</v>
      </c>
      <c r="L286" s="170">
        <v>452</v>
      </c>
      <c r="M286" s="165">
        <v>2016013</v>
      </c>
      <c r="N286" s="166">
        <v>412</v>
      </c>
      <c r="O286" s="167">
        <v>404</v>
      </c>
      <c r="P286" s="168">
        <v>7436319</v>
      </c>
      <c r="Q286" s="169">
        <v>421</v>
      </c>
      <c r="R286" s="170">
        <v>413</v>
      </c>
      <c r="S286" s="165">
        <v>23810308</v>
      </c>
      <c r="T286" s="166">
        <v>324</v>
      </c>
      <c r="U286" s="167">
        <v>322</v>
      </c>
      <c r="V286" s="168">
        <v>814029</v>
      </c>
      <c r="W286" s="169">
        <v>29</v>
      </c>
      <c r="X286" s="170">
        <v>29</v>
      </c>
      <c r="Y286" s="165">
        <v>36700</v>
      </c>
      <c r="Z286" s="166">
        <v>456</v>
      </c>
      <c r="AA286" s="167">
        <v>447</v>
      </c>
      <c r="AB286" s="168">
        <v>66</v>
      </c>
      <c r="AC286" s="171">
        <v>322</v>
      </c>
      <c r="AD286" s="163">
        <v>0</v>
      </c>
      <c r="AE286" s="172">
        <v>100</v>
      </c>
      <c r="AF286" s="173">
        <v>0</v>
      </c>
    </row>
    <row r="287" spans="1:32" s="3" customFormat="1" ht="18.75" customHeight="1">
      <c r="A287" s="142">
        <v>285</v>
      </c>
      <c r="B287" s="143" t="s">
        <v>3813</v>
      </c>
      <c r="C287" s="144" t="s">
        <v>1503</v>
      </c>
      <c r="D287" s="145" t="s">
        <v>3815</v>
      </c>
      <c r="E287" s="146" t="s">
        <v>3813</v>
      </c>
      <c r="F287" s="147">
        <v>278</v>
      </c>
      <c r="G287" s="148">
        <v>48742760</v>
      </c>
      <c r="H287" s="149">
        <v>333</v>
      </c>
      <c r="I287" s="150">
        <v>326</v>
      </c>
      <c r="J287" s="151">
        <v>50491233</v>
      </c>
      <c r="K287" s="152">
        <v>127</v>
      </c>
      <c r="L287" s="153">
        <v>123</v>
      </c>
      <c r="M287" s="148">
        <v>15287436</v>
      </c>
      <c r="N287" s="149">
        <v>364</v>
      </c>
      <c r="O287" s="150">
        <v>356</v>
      </c>
      <c r="P287" s="151">
        <v>10413334</v>
      </c>
      <c r="Q287" s="152">
        <v>459</v>
      </c>
      <c r="R287" s="153">
        <v>450</v>
      </c>
      <c r="S287" s="148">
        <v>18890831</v>
      </c>
      <c r="T287" s="149">
        <v>135</v>
      </c>
      <c r="U287" s="150">
        <v>134</v>
      </c>
      <c r="V287" s="151">
        <v>4153794</v>
      </c>
      <c r="W287" s="152">
        <v>62</v>
      </c>
      <c r="X287" s="153">
        <v>62</v>
      </c>
      <c r="Y287" s="148">
        <v>31351</v>
      </c>
      <c r="Z287" s="149">
        <v>32</v>
      </c>
      <c r="AA287" s="150">
        <v>28</v>
      </c>
      <c r="AB287" s="151">
        <v>923</v>
      </c>
      <c r="AC287" s="156">
        <v>322</v>
      </c>
      <c r="AD287" s="146">
        <v>0</v>
      </c>
      <c r="AE287" s="157">
        <v>100</v>
      </c>
      <c r="AF287" s="158">
        <v>0</v>
      </c>
    </row>
    <row r="288" spans="1:32" s="3" customFormat="1" ht="18.75" customHeight="1">
      <c r="A288" s="174">
        <v>286</v>
      </c>
      <c r="B288" s="175">
        <v>222</v>
      </c>
      <c r="C288" s="176" t="s">
        <v>1504</v>
      </c>
      <c r="D288" s="177" t="s">
        <v>3815</v>
      </c>
      <c r="E288" s="178" t="s">
        <v>3813</v>
      </c>
      <c r="F288" s="179">
        <v>279</v>
      </c>
      <c r="G288" s="180">
        <v>48646201</v>
      </c>
      <c r="H288" s="181">
        <v>334</v>
      </c>
      <c r="I288" s="182">
        <v>327</v>
      </c>
      <c r="J288" s="183">
        <v>50477395</v>
      </c>
      <c r="K288" s="184">
        <v>70</v>
      </c>
      <c r="L288" s="185">
        <v>66</v>
      </c>
      <c r="M288" s="180">
        <v>21026287</v>
      </c>
      <c r="N288" s="181">
        <v>98</v>
      </c>
      <c r="O288" s="182">
        <v>92</v>
      </c>
      <c r="P288" s="183">
        <v>37573464</v>
      </c>
      <c r="Q288" s="184">
        <v>66</v>
      </c>
      <c r="R288" s="185">
        <v>62</v>
      </c>
      <c r="S288" s="180">
        <v>92597892</v>
      </c>
      <c r="T288" s="181">
        <v>272</v>
      </c>
      <c r="U288" s="182">
        <v>270</v>
      </c>
      <c r="V288" s="183">
        <v>1403263</v>
      </c>
      <c r="W288" s="184">
        <v>232</v>
      </c>
      <c r="X288" s="185">
        <v>232</v>
      </c>
      <c r="Y288" s="180">
        <v>8457</v>
      </c>
      <c r="Z288" s="181">
        <v>6</v>
      </c>
      <c r="AA288" s="182">
        <v>4</v>
      </c>
      <c r="AB288" s="183">
        <v>1350</v>
      </c>
      <c r="AC288" s="186">
        <v>321</v>
      </c>
      <c r="AD288" s="178">
        <v>0</v>
      </c>
      <c r="AE288" s="187">
        <v>100</v>
      </c>
      <c r="AF288" s="188">
        <v>0</v>
      </c>
    </row>
    <row r="289" spans="1:32" s="3" customFormat="1" ht="18.75" customHeight="1">
      <c r="A289" s="29">
        <v>287</v>
      </c>
      <c r="B289" s="30">
        <v>416</v>
      </c>
      <c r="C289" s="31" t="s">
        <v>1505</v>
      </c>
      <c r="D289" s="32" t="s">
        <v>3816</v>
      </c>
      <c r="E289" s="42" t="s">
        <v>3813</v>
      </c>
      <c r="F289" s="44">
        <v>280</v>
      </c>
      <c r="G289" s="35">
        <v>48286498</v>
      </c>
      <c r="H289" s="36">
        <v>349</v>
      </c>
      <c r="I289" s="37">
        <v>342</v>
      </c>
      <c r="J289" s="38">
        <v>48455885</v>
      </c>
      <c r="K289" s="39">
        <v>122</v>
      </c>
      <c r="L289" s="40">
        <v>118</v>
      </c>
      <c r="M289" s="35">
        <v>15790762</v>
      </c>
      <c r="N289" s="36">
        <v>344</v>
      </c>
      <c r="O289" s="37">
        <v>336</v>
      </c>
      <c r="P289" s="38">
        <v>11383186</v>
      </c>
      <c r="Q289" s="39">
        <v>335</v>
      </c>
      <c r="R289" s="40">
        <v>328</v>
      </c>
      <c r="S289" s="35">
        <v>33386509</v>
      </c>
      <c r="T289" s="36">
        <v>140</v>
      </c>
      <c r="U289" s="37">
        <v>139</v>
      </c>
      <c r="V289" s="38">
        <v>3930242</v>
      </c>
      <c r="W289" s="39">
        <v>91</v>
      </c>
      <c r="X289" s="40">
        <v>91</v>
      </c>
      <c r="Y289" s="35">
        <v>25715</v>
      </c>
      <c r="Z289" s="36">
        <v>159</v>
      </c>
      <c r="AA289" s="37">
        <v>154</v>
      </c>
      <c r="AB289" s="38">
        <v>400</v>
      </c>
      <c r="AC289" s="94">
        <v>371</v>
      </c>
      <c r="AD289" s="42">
        <v>0</v>
      </c>
      <c r="AE289" s="34">
        <v>100</v>
      </c>
      <c r="AF289" s="43">
        <v>0</v>
      </c>
    </row>
    <row r="290" spans="1:32" s="3" customFormat="1" ht="18.75" customHeight="1">
      <c r="A290" s="159">
        <v>288</v>
      </c>
      <c r="B290" s="160">
        <v>242</v>
      </c>
      <c r="C290" s="161" t="s">
        <v>1506</v>
      </c>
      <c r="D290" s="162" t="s">
        <v>3815</v>
      </c>
      <c r="E290" s="163" t="s">
        <v>3813</v>
      </c>
      <c r="F290" s="164">
        <v>281</v>
      </c>
      <c r="G290" s="165">
        <v>48258813</v>
      </c>
      <c r="H290" s="166" t="s">
        <v>3813</v>
      </c>
      <c r="I290" s="167" t="s">
        <v>3813</v>
      </c>
      <c r="J290" s="196" t="s">
        <v>3813</v>
      </c>
      <c r="K290" s="169">
        <v>276</v>
      </c>
      <c r="L290" s="170">
        <v>269</v>
      </c>
      <c r="M290" s="189" t="s">
        <v>3813</v>
      </c>
      <c r="N290" s="166">
        <v>403</v>
      </c>
      <c r="O290" s="167">
        <v>395</v>
      </c>
      <c r="P290" s="168">
        <v>8124564</v>
      </c>
      <c r="Q290" s="169">
        <v>315</v>
      </c>
      <c r="R290" s="170">
        <v>308</v>
      </c>
      <c r="S290" s="165">
        <v>35620336</v>
      </c>
      <c r="T290" s="166">
        <v>261</v>
      </c>
      <c r="U290" s="167">
        <v>259</v>
      </c>
      <c r="V290" s="168">
        <v>1571330</v>
      </c>
      <c r="W290" s="169">
        <v>195</v>
      </c>
      <c r="X290" s="170">
        <v>195</v>
      </c>
      <c r="Y290" s="165">
        <v>11962</v>
      </c>
      <c r="Z290" s="166">
        <v>190</v>
      </c>
      <c r="AA290" s="167">
        <v>183</v>
      </c>
      <c r="AB290" s="168">
        <v>350</v>
      </c>
      <c r="AC290" s="171">
        <v>383</v>
      </c>
      <c r="AD290" s="163">
        <v>0</v>
      </c>
      <c r="AE290" s="172">
        <v>100</v>
      </c>
      <c r="AF290" s="173">
        <v>0</v>
      </c>
    </row>
    <row r="291" spans="1:32" s="3" customFormat="1" ht="18.75" customHeight="1">
      <c r="A291" s="29">
        <v>289</v>
      </c>
      <c r="B291" s="30">
        <v>123</v>
      </c>
      <c r="C291" s="31" t="s">
        <v>3355</v>
      </c>
      <c r="D291" s="32" t="s">
        <v>3372</v>
      </c>
      <c r="E291" s="42" t="s">
        <v>3813</v>
      </c>
      <c r="F291" s="44">
        <v>282</v>
      </c>
      <c r="G291" s="35">
        <v>48125776</v>
      </c>
      <c r="H291" s="36">
        <v>355</v>
      </c>
      <c r="I291" s="37">
        <v>348</v>
      </c>
      <c r="J291" s="38">
        <v>48125776</v>
      </c>
      <c r="K291" s="39">
        <v>64</v>
      </c>
      <c r="L291" s="40">
        <v>60</v>
      </c>
      <c r="M291" s="35">
        <v>21557829</v>
      </c>
      <c r="N291" s="36">
        <v>68</v>
      </c>
      <c r="O291" s="37">
        <v>62</v>
      </c>
      <c r="P291" s="38">
        <v>45540575</v>
      </c>
      <c r="Q291" s="39">
        <v>126</v>
      </c>
      <c r="R291" s="40">
        <v>120</v>
      </c>
      <c r="S291" s="35">
        <v>68516337</v>
      </c>
      <c r="T291" s="36">
        <v>53</v>
      </c>
      <c r="U291" s="37">
        <v>52</v>
      </c>
      <c r="V291" s="38">
        <v>8205719</v>
      </c>
      <c r="W291" s="39" t="s">
        <v>3813</v>
      </c>
      <c r="X291" s="40" t="s">
        <v>3813</v>
      </c>
      <c r="Y291" s="41" t="s">
        <v>3813</v>
      </c>
      <c r="Z291" s="36">
        <v>223</v>
      </c>
      <c r="AA291" s="37">
        <v>215</v>
      </c>
      <c r="AB291" s="38">
        <v>300</v>
      </c>
      <c r="AC291" s="94">
        <v>210</v>
      </c>
      <c r="AD291" s="42">
        <v>0</v>
      </c>
      <c r="AE291" s="34">
        <v>100</v>
      </c>
      <c r="AF291" s="43">
        <v>0</v>
      </c>
    </row>
    <row r="292" spans="1:32" s="3" customFormat="1" ht="18.75" customHeight="1">
      <c r="A292" s="45">
        <v>290</v>
      </c>
      <c r="B292" s="46">
        <v>202</v>
      </c>
      <c r="C292" s="47" t="s">
        <v>1507</v>
      </c>
      <c r="D292" s="48" t="s">
        <v>3368</v>
      </c>
      <c r="E292" s="49" t="s">
        <v>3813</v>
      </c>
      <c r="F292" s="50">
        <v>283</v>
      </c>
      <c r="G292" s="51">
        <v>48083556</v>
      </c>
      <c r="H292" s="52">
        <v>348</v>
      </c>
      <c r="I292" s="53">
        <v>341</v>
      </c>
      <c r="J292" s="54">
        <v>48780110</v>
      </c>
      <c r="K292" s="55">
        <v>151</v>
      </c>
      <c r="L292" s="56">
        <v>147</v>
      </c>
      <c r="M292" s="51">
        <v>14073969</v>
      </c>
      <c r="N292" s="52">
        <v>46</v>
      </c>
      <c r="O292" s="53">
        <v>43</v>
      </c>
      <c r="P292" s="54">
        <v>60063206</v>
      </c>
      <c r="Q292" s="55">
        <v>78</v>
      </c>
      <c r="R292" s="56">
        <v>74</v>
      </c>
      <c r="S292" s="51">
        <v>84803328</v>
      </c>
      <c r="T292" s="52">
        <v>465</v>
      </c>
      <c r="U292" s="53">
        <v>461</v>
      </c>
      <c r="V292" s="54">
        <v>-4590819</v>
      </c>
      <c r="W292" s="55">
        <v>383</v>
      </c>
      <c r="X292" s="56">
        <v>381</v>
      </c>
      <c r="Y292" s="51">
        <v>761</v>
      </c>
      <c r="Z292" s="52">
        <v>145</v>
      </c>
      <c r="AA292" s="53">
        <v>140</v>
      </c>
      <c r="AB292" s="54">
        <v>425</v>
      </c>
      <c r="AC292" s="95">
        <v>321</v>
      </c>
      <c r="AD292" s="49">
        <v>0</v>
      </c>
      <c r="AE292" s="57">
        <v>100</v>
      </c>
      <c r="AF292" s="58">
        <v>0</v>
      </c>
    </row>
    <row r="293" spans="1:32" s="3" customFormat="1" ht="18.75" customHeight="1">
      <c r="A293" s="15">
        <v>291</v>
      </c>
      <c r="B293" s="16">
        <v>254</v>
      </c>
      <c r="C293" s="17" t="s">
        <v>1508</v>
      </c>
      <c r="D293" s="18" t="s">
        <v>3812</v>
      </c>
      <c r="E293" s="19" t="s">
        <v>3813</v>
      </c>
      <c r="F293" s="20">
        <v>284</v>
      </c>
      <c r="G293" s="21">
        <v>48066976</v>
      </c>
      <c r="H293" s="22">
        <v>315</v>
      </c>
      <c r="I293" s="23">
        <v>308</v>
      </c>
      <c r="J293" s="24">
        <v>52108274</v>
      </c>
      <c r="K293" s="25" t="s">
        <v>3813</v>
      </c>
      <c r="L293" s="26" t="s">
        <v>3813</v>
      </c>
      <c r="M293" s="61" t="s">
        <v>3813</v>
      </c>
      <c r="N293" s="22" t="s">
        <v>3813</v>
      </c>
      <c r="O293" s="23" t="s">
        <v>3813</v>
      </c>
      <c r="P293" s="66" t="s">
        <v>3813</v>
      </c>
      <c r="Q293" s="25" t="s">
        <v>3813</v>
      </c>
      <c r="R293" s="26" t="s">
        <v>3813</v>
      </c>
      <c r="S293" s="61" t="s">
        <v>3813</v>
      </c>
      <c r="T293" s="22" t="s">
        <v>3813</v>
      </c>
      <c r="U293" s="23" t="s">
        <v>3813</v>
      </c>
      <c r="V293" s="66" t="s">
        <v>3813</v>
      </c>
      <c r="W293" s="25">
        <v>352</v>
      </c>
      <c r="X293" s="26">
        <v>350</v>
      </c>
      <c r="Y293" s="21">
        <v>1889</v>
      </c>
      <c r="Z293" s="22">
        <v>238</v>
      </c>
      <c r="AA293" s="23">
        <v>230</v>
      </c>
      <c r="AB293" s="24">
        <v>282</v>
      </c>
      <c r="AC293" s="93">
        <v>384</v>
      </c>
      <c r="AD293" s="19">
        <v>0</v>
      </c>
      <c r="AE293" s="27">
        <v>49.33</v>
      </c>
      <c r="AF293" s="28">
        <v>50.67</v>
      </c>
    </row>
    <row r="294" spans="1:32" s="3" customFormat="1" ht="18.75" customHeight="1">
      <c r="A294" s="159">
        <v>292</v>
      </c>
      <c r="B294" s="160">
        <v>455</v>
      </c>
      <c r="C294" s="161" t="s">
        <v>1509</v>
      </c>
      <c r="D294" s="162" t="s">
        <v>3815</v>
      </c>
      <c r="E294" s="163" t="s">
        <v>3813</v>
      </c>
      <c r="F294" s="164">
        <v>285</v>
      </c>
      <c r="G294" s="165">
        <v>47983376</v>
      </c>
      <c r="H294" s="166">
        <v>357</v>
      </c>
      <c r="I294" s="167">
        <v>350</v>
      </c>
      <c r="J294" s="168">
        <v>47983376</v>
      </c>
      <c r="K294" s="169">
        <v>304</v>
      </c>
      <c r="L294" s="170">
        <v>297</v>
      </c>
      <c r="M294" s="165">
        <v>8593644</v>
      </c>
      <c r="N294" s="166">
        <v>455</v>
      </c>
      <c r="O294" s="167">
        <v>447</v>
      </c>
      <c r="P294" s="168">
        <v>4190982</v>
      </c>
      <c r="Q294" s="169">
        <v>366</v>
      </c>
      <c r="R294" s="170">
        <v>359</v>
      </c>
      <c r="S294" s="165">
        <v>29702242</v>
      </c>
      <c r="T294" s="166">
        <v>259</v>
      </c>
      <c r="U294" s="167">
        <v>257</v>
      </c>
      <c r="V294" s="168">
        <v>1615690</v>
      </c>
      <c r="W294" s="169">
        <v>128</v>
      </c>
      <c r="X294" s="170">
        <v>128</v>
      </c>
      <c r="Y294" s="165">
        <v>20900</v>
      </c>
      <c r="Z294" s="166">
        <v>242</v>
      </c>
      <c r="AA294" s="167">
        <v>233</v>
      </c>
      <c r="AB294" s="168">
        <v>280</v>
      </c>
      <c r="AC294" s="171">
        <v>372</v>
      </c>
      <c r="AD294" s="163">
        <v>0</v>
      </c>
      <c r="AE294" s="172">
        <v>100</v>
      </c>
      <c r="AF294" s="173">
        <v>0</v>
      </c>
    </row>
    <row r="295" spans="1:32" s="3" customFormat="1" ht="18.75" customHeight="1">
      <c r="A295" s="29">
        <v>293</v>
      </c>
      <c r="B295" s="30">
        <v>304</v>
      </c>
      <c r="C295" s="31" t="s">
        <v>1510</v>
      </c>
      <c r="D295" s="32" t="s">
        <v>3367</v>
      </c>
      <c r="E295" s="42" t="s">
        <v>3813</v>
      </c>
      <c r="F295" s="44">
        <v>286</v>
      </c>
      <c r="G295" s="35">
        <v>47945731</v>
      </c>
      <c r="H295" s="36">
        <v>245</v>
      </c>
      <c r="I295" s="37">
        <v>239</v>
      </c>
      <c r="J295" s="38">
        <v>58683840</v>
      </c>
      <c r="K295" s="39">
        <v>101</v>
      </c>
      <c r="L295" s="40">
        <v>97</v>
      </c>
      <c r="M295" s="35">
        <v>17507619</v>
      </c>
      <c r="N295" s="36" t="s">
        <v>3813</v>
      </c>
      <c r="O295" s="37" t="s">
        <v>3813</v>
      </c>
      <c r="P295" s="59" t="s">
        <v>3813</v>
      </c>
      <c r="Q295" s="39">
        <v>283</v>
      </c>
      <c r="R295" s="40">
        <v>276</v>
      </c>
      <c r="S295" s="35">
        <v>39028829</v>
      </c>
      <c r="T295" s="36">
        <v>431</v>
      </c>
      <c r="U295" s="37">
        <v>428</v>
      </c>
      <c r="V295" s="38">
        <v>-1130599</v>
      </c>
      <c r="W295" s="39">
        <v>121</v>
      </c>
      <c r="X295" s="40">
        <v>121</v>
      </c>
      <c r="Y295" s="35">
        <v>22328</v>
      </c>
      <c r="Z295" s="36">
        <v>87</v>
      </c>
      <c r="AA295" s="37">
        <v>82</v>
      </c>
      <c r="AB295" s="38">
        <v>593</v>
      </c>
      <c r="AC295" s="94">
        <v>383</v>
      </c>
      <c r="AD295" s="42">
        <v>0</v>
      </c>
      <c r="AE295" s="34">
        <v>0</v>
      </c>
      <c r="AF295" s="43">
        <v>100</v>
      </c>
    </row>
    <row r="296" spans="1:32" s="3" customFormat="1" ht="18.75" customHeight="1">
      <c r="A296" s="159">
        <v>294</v>
      </c>
      <c r="B296" s="160">
        <v>423</v>
      </c>
      <c r="C296" s="161" t="s">
        <v>1511</v>
      </c>
      <c r="D296" s="162" t="s">
        <v>3815</v>
      </c>
      <c r="E296" s="163" t="s">
        <v>3813</v>
      </c>
      <c r="F296" s="164">
        <v>287</v>
      </c>
      <c r="G296" s="165">
        <v>47702238</v>
      </c>
      <c r="H296" s="166">
        <v>360</v>
      </c>
      <c r="I296" s="167">
        <v>353</v>
      </c>
      <c r="J296" s="168">
        <v>47731859</v>
      </c>
      <c r="K296" s="169">
        <v>413</v>
      </c>
      <c r="L296" s="170">
        <v>406</v>
      </c>
      <c r="M296" s="165">
        <v>4454532</v>
      </c>
      <c r="N296" s="166">
        <v>273</v>
      </c>
      <c r="O296" s="167">
        <v>265</v>
      </c>
      <c r="P296" s="168">
        <v>16729489</v>
      </c>
      <c r="Q296" s="169">
        <v>237</v>
      </c>
      <c r="R296" s="170">
        <v>230</v>
      </c>
      <c r="S296" s="165">
        <v>44824208</v>
      </c>
      <c r="T296" s="166">
        <v>299</v>
      </c>
      <c r="U296" s="167">
        <v>297</v>
      </c>
      <c r="V296" s="168">
        <v>1112641</v>
      </c>
      <c r="W296" s="169">
        <v>208</v>
      </c>
      <c r="X296" s="170">
        <v>208</v>
      </c>
      <c r="Y296" s="165">
        <v>10660</v>
      </c>
      <c r="Z296" s="166">
        <v>234</v>
      </c>
      <c r="AA296" s="167">
        <v>226</v>
      </c>
      <c r="AB296" s="168">
        <v>286</v>
      </c>
      <c r="AC296" s="171">
        <v>321</v>
      </c>
      <c r="AD296" s="163">
        <v>0</v>
      </c>
      <c r="AE296" s="172">
        <v>100</v>
      </c>
      <c r="AF296" s="173">
        <v>0</v>
      </c>
    </row>
    <row r="297" spans="1:32" s="3" customFormat="1" ht="18.75" customHeight="1">
      <c r="A297" s="45">
        <v>295</v>
      </c>
      <c r="B297" s="46">
        <v>250</v>
      </c>
      <c r="C297" s="47" t="s">
        <v>456</v>
      </c>
      <c r="D297" s="48" t="s">
        <v>1738</v>
      </c>
      <c r="E297" s="49" t="s">
        <v>3813</v>
      </c>
      <c r="F297" s="50">
        <v>288</v>
      </c>
      <c r="G297" s="51">
        <v>47599679</v>
      </c>
      <c r="H297" s="52">
        <v>135</v>
      </c>
      <c r="I297" s="53">
        <v>130</v>
      </c>
      <c r="J297" s="54">
        <v>72686069</v>
      </c>
      <c r="K297" s="55">
        <v>390</v>
      </c>
      <c r="L297" s="56">
        <v>383</v>
      </c>
      <c r="M297" s="51">
        <v>5244136</v>
      </c>
      <c r="N297" s="52">
        <v>139</v>
      </c>
      <c r="O297" s="53">
        <v>132</v>
      </c>
      <c r="P297" s="54">
        <v>31101706</v>
      </c>
      <c r="Q297" s="55">
        <v>258</v>
      </c>
      <c r="R297" s="56">
        <v>251</v>
      </c>
      <c r="S297" s="51">
        <v>42828972</v>
      </c>
      <c r="T297" s="52">
        <v>376</v>
      </c>
      <c r="U297" s="53">
        <v>374</v>
      </c>
      <c r="V297" s="54">
        <v>319314</v>
      </c>
      <c r="W297" s="55">
        <v>291</v>
      </c>
      <c r="X297" s="56">
        <v>289</v>
      </c>
      <c r="Y297" s="51">
        <v>4941</v>
      </c>
      <c r="Z297" s="52">
        <v>276</v>
      </c>
      <c r="AA297" s="53">
        <v>267</v>
      </c>
      <c r="AB297" s="54">
        <v>242</v>
      </c>
      <c r="AC297" s="95">
        <v>311</v>
      </c>
      <c r="AD297" s="49">
        <v>0</v>
      </c>
      <c r="AE297" s="57">
        <v>100</v>
      </c>
      <c r="AF297" s="58">
        <v>0</v>
      </c>
    </row>
    <row r="298" spans="1:32" s="3" customFormat="1" ht="18.75" customHeight="1">
      <c r="A298" s="15">
        <v>296</v>
      </c>
      <c r="B298" s="16" t="s">
        <v>3813</v>
      </c>
      <c r="C298" s="82" t="s">
        <v>3813</v>
      </c>
      <c r="D298" s="18" t="s">
        <v>2748</v>
      </c>
      <c r="E298" s="19" t="s">
        <v>3813</v>
      </c>
      <c r="F298" s="20">
        <v>289</v>
      </c>
      <c r="G298" s="61" t="s">
        <v>3813</v>
      </c>
      <c r="H298" s="22">
        <v>304</v>
      </c>
      <c r="I298" s="23">
        <v>298</v>
      </c>
      <c r="J298" s="66" t="s">
        <v>3813</v>
      </c>
      <c r="K298" s="25">
        <v>309</v>
      </c>
      <c r="L298" s="26">
        <v>302</v>
      </c>
      <c r="M298" s="61" t="s">
        <v>3813</v>
      </c>
      <c r="N298" s="22">
        <v>50</v>
      </c>
      <c r="O298" s="23">
        <v>46</v>
      </c>
      <c r="P298" s="66" t="s">
        <v>3813</v>
      </c>
      <c r="Q298" s="25">
        <v>84</v>
      </c>
      <c r="R298" s="26">
        <v>80</v>
      </c>
      <c r="S298" s="61" t="s">
        <v>3813</v>
      </c>
      <c r="T298" s="22">
        <v>450</v>
      </c>
      <c r="U298" s="23">
        <v>446</v>
      </c>
      <c r="V298" s="66" t="s">
        <v>3813</v>
      </c>
      <c r="W298" s="25">
        <v>228</v>
      </c>
      <c r="X298" s="26">
        <v>228</v>
      </c>
      <c r="Y298" s="61" t="s">
        <v>3813</v>
      </c>
      <c r="Z298" s="22">
        <v>330</v>
      </c>
      <c r="AA298" s="23">
        <v>321</v>
      </c>
      <c r="AB298" s="66" t="s">
        <v>3813</v>
      </c>
      <c r="AC298" s="93">
        <v>311</v>
      </c>
      <c r="AD298" s="19">
        <v>0</v>
      </c>
      <c r="AE298" s="27">
        <v>100</v>
      </c>
      <c r="AF298" s="28">
        <v>0</v>
      </c>
    </row>
    <row r="299" spans="1:32" s="3" customFormat="1" ht="18.75" customHeight="1">
      <c r="A299" s="29">
        <v>297</v>
      </c>
      <c r="B299" s="30">
        <v>299</v>
      </c>
      <c r="C299" s="31" t="s">
        <v>1512</v>
      </c>
      <c r="D299" s="32" t="s">
        <v>3371</v>
      </c>
      <c r="E299" s="42" t="s">
        <v>3813</v>
      </c>
      <c r="F299" s="44">
        <v>290</v>
      </c>
      <c r="G299" s="35">
        <v>47536155</v>
      </c>
      <c r="H299" s="36">
        <v>297</v>
      </c>
      <c r="I299" s="37">
        <v>291</v>
      </c>
      <c r="J299" s="38">
        <v>53826577</v>
      </c>
      <c r="K299" s="39">
        <v>371</v>
      </c>
      <c r="L299" s="40">
        <v>364</v>
      </c>
      <c r="M299" s="35">
        <v>6012395</v>
      </c>
      <c r="N299" s="36">
        <v>370</v>
      </c>
      <c r="O299" s="37">
        <v>362</v>
      </c>
      <c r="P299" s="38">
        <v>10139137</v>
      </c>
      <c r="Q299" s="39">
        <v>367</v>
      </c>
      <c r="R299" s="40">
        <v>360</v>
      </c>
      <c r="S299" s="35">
        <v>29671184</v>
      </c>
      <c r="T299" s="36">
        <v>353</v>
      </c>
      <c r="U299" s="37">
        <v>351</v>
      </c>
      <c r="V299" s="38">
        <v>535966</v>
      </c>
      <c r="W299" s="39">
        <v>203</v>
      </c>
      <c r="X299" s="40">
        <v>203</v>
      </c>
      <c r="Y299" s="35">
        <v>10920</v>
      </c>
      <c r="Z299" s="36">
        <v>248</v>
      </c>
      <c r="AA299" s="37">
        <v>239</v>
      </c>
      <c r="AB299" s="38">
        <v>275</v>
      </c>
      <c r="AC299" s="94">
        <v>311</v>
      </c>
      <c r="AD299" s="42">
        <v>0</v>
      </c>
      <c r="AE299" s="34">
        <v>100</v>
      </c>
      <c r="AF299" s="43">
        <v>0</v>
      </c>
    </row>
    <row r="300" spans="1:32" s="3" customFormat="1" ht="18.75" customHeight="1">
      <c r="A300" s="29">
        <v>298</v>
      </c>
      <c r="B300" s="30">
        <v>114</v>
      </c>
      <c r="C300" s="31" t="s">
        <v>1945</v>
      </c>
      <c r="D300" s="32" t="s">
        <v>1734</v>
      </c>
      <c r="E300" s="42" t="s">
        <v>3813</v>
      </c>
      <c r="F300" s="44">
        <v>291</v>
      </c>
      <c r="G300" s="35">
        <v>47499338</v>
      </c>
      <c r="H300" s="36">
        <v>222</v>
      </c>
      <c r="I300" s="37">
        <v>216</v>
      </c>
      <c r="J300" s="38">
        <v>60957636</v>
      </c>
      <c r="K300" s="39">
        <v>423</v>
      </c>
      <c r="L300" s="40">
        <v>416</v>
      </c>
      <c r="M300" s="35">
        <v>4128178</v>
      </c>
      <c r="N300" s="36">
        <v>434</v>
      </c>
      <c r="O300" s="37">
        <v>426</v>
      </c>
      <c r="P300" s="38">
        <v>6095330</v>
      </c>
      <c r="Q300" s="39">
        <v>226</v>
      </c>
      <c r="R300" s="40">
        <v>219</v>
      </c>
      <c r="S300" s="35">
        <v>46285349</v>
      </c>
      <c r="T300" s="36">
        <v>360</v>
      </c>
      <c r="U300" s="37">
        <v>358</v>
      </c>
      <c r="V300" s="38">
        <v>480649</v>
      </c>
      <c r="W300" s="39">
        <v>261</v>
      </c>
      <c r="X300" s="40">
        <v>261</v>
      </c>
      <c r="Y300" s="35">
        <v>6724</v>
      </c>
      <c r="Z300" s="36">
        <v>440</v>
      </c>
      <c r="AA300" s="37">
        <v>431</v>
      </c>
      <c r="AB300" s="38">
        <v>85</v>
      </c>
      <c r="AC300" s="94">
        <v>311</v>
      </c>
      <c r="AD300" s="42">
        <v>0</v>
      </c>
      <c r="AE300" s="34">
        <v>100</v>
      </c>
      <c r="AF300" s="43">
        <v>0</v>
      </c>
    </row>
    <row r="301" spans="1:32" s="3" customFormat="1" ht="18.75" customHeight="1">
      <c r="A301" s="29">
        <v>299</v>
      </c>
      <c r="B301" s="30" t="s">
        <v>3813</v>
      </c>
      <c r="C301" s="31" t="s">
        <v>1513</v>
      </c>
      <c r="D301" s="32" t="s">
        <v>2748</v>
      </c>
      <c r="E301" s="33" t="s">
        <v>3813</v>
      </c>
      <c r="F301" s="34">
        <v>292</v>
      </c>
      <c r="G301" s="35">
        <v>47286177</v>
      </c>
      <c r="H301" s="36">
        <v>369</v>
      </c>
      <c r="I301" s="37">
        <v>362</v>
      </c>
      <c r="J301" s="38">
        <v>47286177</v>
      </c>
      <c r="K301" s="39">
        <v>235</v>
      </c>
      <c r="L301" s="40">
        <v>229</v>
      </c>
      <c r="M301" s="35">
        <v>11248460</v>
      </c>
      <c r="N301" s="36">
        <v>494</v>
      </c>
      <c r="O301" s="37">
        <v>485</v>
      </c>
      <c r="P301" s="38">
        <v>-1572679</v>
      </c>
      <c r="Q301" s="39">
        <v>55</v>
      </c>
      <c r="R301" s="40">
        <v>51</v>
      </c>
      <c r="S301" s="35">
        <v>100089593</v>
      </c>
      <c r="T301" s="36">
        <v>481</v>
      </c>
      <c r="U301" s="37">
        <v>475</v>
      </c>
      <c r="V301" s="38">
        <v>-12848293</v>
      </c>
      <c r="W301" s="39">
        <v>394</v>
      </c>
      <c r="X301" s="40">
        <v>392</v>
      </c>
      <c r="Y301" s="35">
        <v>337</v>
      </c>
      <c r="Z301" s="36">
        <v>37</v>
      </c>
      <c r="AA301" s="37">
        <v>33</v>
      </c>
      <c r="AB301" s="38">
        <v>825</v>
      </c>
      <c r="AC301" s="94">
        <v>332</v>
      </c>
      <c r="AD301" s="42">
        <v>0</v>
      </c>
      <c r="AE301" s="34">
        <v>100</v>
      </c>
      <c r="AF301" s="43">
        <v>0</v>
      </c>
    </row>
    <row r="302" spans="1:32" s="3" customFormat="1" ht="18.75" customHeight="1">
      <c r="A302" s="45">
        <v>300</v>
      </c>
      <c r="B302" s="46">
        <v>332</v>
      </c>
      <c r="C302" s="47" t="s">
        <v>2662</v>
      </c>
      <c r="D302" s="48" t="s">
        <v>3371</v>
      </c>
      <c r="E302" s="49" t="s">
        <v>3813</v>
      </c>
      <c r="F302" s="50">
        <v>293</v>
      </c>
      <c r="G302" s="51">
        <v>47087825</v>
      </c>
      <c r="H302" s="52">
        <v>287</v>
      </c>
      <c r="I302" s="53">
        <v>281</v>
      </c>
      <c r="J302" s="54">
        <v>54992122</v>
      </c>
      <c r="K302" s="55">
        <v>359</v>
      </c>
      <c r="L302" s="56">
        <v>352</v>
      </c>
      <c r="M302" s="51">
        <v>6370987</v>
      </c>
      <c r="N302" s="52">
        <v>398</v>
      </c>
      <c r="O302" s="53">
        <v>390</v>
      </c>
      <c r="P302" s="54">
        <v>8485050</v>
      </c>
      <c r="Q302" s="55">
        <v>300</v>
      </c>
      <c r="R302" s="56">
        <v>293</v>
      </c>
      <c r="S302" s="51">
        <v>36774518</v>
      </c>
      <c r="T302" s="52">
        <v>309</v>
      </c>
      <c r="U302" s="53">
        <v>307</v>
      </c>
      <c r="V302" s="54">
        <v>989242</v>
      </c>
      <c r="W302" s="55">
        <v>424</v>
      </c>
      <c r="X302" s="56">
        <v>422</v>
      </c>
      <c r="Y302" s="51">
        <v>5</v>
      </c>
      <c r="Z302" s="52">
        <v>271</v>
      </c>
      <c r="AA302" s="53">
        <v>262</v>
      </c>
      <c r="AB302" s="54">
        <v>248</v>
      </c>
      <c r="AC302" s="95">
        <v>311</v>
      </c>
      <c r="AD302" s="49">
        <v>0</v>
      </c>
      <c r="AE302" s="57">
        <v>100</v>
      </c>
      <c r="AF302" s="58">
        <v>0</v>
      </c>
    </row>
    <row r="303" spans="1:32" s="3" customFormat="1" ht="18.75" customHeight="1">
      <c r="A303" s="15">
        <v>301</v>
      </c>
      <c r="B303" s="16">
        <v>320</v>
      </c>
      <c r="C303" s="17" t="s">
        <v>417</v>
      </c>
      <c r="D303" s="18" t="s">
        <v>2748</v>
      </c>
      <c r="E303" s="19" t="s">
        <v>3813</v>
      </c>
      <c r="F303" s="20">
        <v>294</v>
      </c>
      <c r="G303" s="21">
        <v>47053555</v>
      </c>
      <c r="H303" s="22">
        <v>340</v>
      </c>
      <c r="I303" s="23">
        <v>333</v>
      </c>
      <c r="J303" s="24">
        <v>49998770</v>
      </c>
      <c r="K303" s="25">
        <v>455</v>
      </c>
      <c r="L303" s="26">
        <v>448</v>
      </c>
      <c r="M303" s="21">
        <v>2371056</v>
      </c>
      <c r="N303" s="22">
        <v>407</v>
      </c>
      <c r="O303" s="23">
        <v>399</v>
      </c>
      <c r="P303" s="24">
        <v>7951857</v>
      </c>
      <c r="Q303" s="25">
        <v>442</v>
      </c>
      <c r="R303" s="26">
        <v>433</v>
      </c>
      <c r="S303" s="21">
        <v>21737474</v>
      </c>
      <c r="T303" s="22">
        <v>348</v>
      </c>
      <c r="U303" s="23">
        <v>346</v>
      </c>
      <c r="V303" s="24">
        <v>581144</v>
      </c>
      <c r="W303" s="25">
        <v>269</v>
      </c>
      <c r="X303" s="26">
        <v>269</v>
      </c>
      <c r="Y303" s="21">
        <v>6083</v>
      </c>
      <c r="Z303" s="22">
        <v>356</v>
      </c>
      <c r="AA303" s="23">
        <v>347</v>
      </c>
      <c r="AB303" s="24">
        <v>153</v>
      </c>
      <c r="AC303" s="93">
        <v>311</v>
      </c>
      <c r="AD303" s="19">
        <v>0</v>
      </c>
      <c r="AE303" s="27">
        <v>100</v>
      </c>
      <c r="AF303" s="28">
        <v>0</v>
      </c>
    </row>
    <row r="304" spans="1:32" s="3" customFormat="1" ht="18.75" customHeight="1">
      <c r="A304" s="29">
        <v>302</v>
      </c>
      <c r="B304" s="30">
        <v>178</v>
      </c>
      <c r="C304" s="31" t="s">
        <v>2663</v>
      </c>
      <c r="D304" s="32" t="s">
        <v>2748</v>
      </c>
      <c r="E304" s="42" t="s">
        <v>3813</v>
      </c>
      <c r="F304" s="44">
        <v>295</v>
      </c>
      <c r="G304" s="35">
        <v>46991242</v>
      </c>
      <c r="H304" s="36">
        <v>1</v>
      </c>
      <c r="I304" s="37">
        <v>1</v>
      </c>
      <c r="J304" s="38">
        <v>770014444</v>
      </c>
      <c r="K304" s="39">
        <v>3</v>
      </c>
      <c r="L304" s="40">
        <v>2</v>
      </c>
      <c r="M304" s="35">
        <v>83118606</v>
      </c>
      <c r="N304" s="36">
        <v>5</v>
      </c>
      <c r="O304" s="37">
        <v>4</v>
      </c>
      <c r="P304" s="38">
        <v>187688548</v>
      </c>
      <c r="Q304" s="39">
        <v>3</v>
      </c>
      <c r="R304" s="40">
        <v>2</v>
      </c>
      <c r="S304" s="35">
        <v>598065198</v>
      </c>
      <c r="T304" s="36">
        <v>497</v>
      </c>
      <c r="U304" s="37">
        <v>489</v>
      </c>
      <c r="V304" s="38">
        <v>-41532371</v>
      </c>
      <c r="W304" s="39" t="s">
        <v>3813</v>
      </c>
      <c r="X304" s="40" t="s">
        <v>3813</v>
      </c>
      <c r="Y304" s="41" t="s">
        <v>3813</v>
      </c>
      <c r="Z304" s="36">
        <v>3</v>
      </c>
      <c r="AA304" s="37">
        <v>1</v>
      </c>
      <c r="AB304" s="38">
        <v>3497</v>
      </c>
      <c r="AC304" s="94">
        <v>311</v>
      </c>
      <c r="AD304" s="42">
        <v>0</v>
      </c>
      <c r="AE304" s="34">
        <v>7.13</v>
      </c>
      <c r="AF304" s="43">
        <v>92.87</v>
      </c>
    </row>
    <row r="305" spans="1:32" s="3" customFormat="1" ht="18.75" customHeight="1">
      <c r="A305" s="29">
        <v>303</v>
      </c>
      <c r="B305" s="64">
        <v>220</v>
      </c>
      <c r="C305" s="31" t="s">
        <v>2664</v>
      </c>
      <c r="D305" s="32" t="s">
        <v>1750</v>
      </c>
      <c r="E305" s="42" t="s">
        <v>3813</v>
      </c>
      <c r="F305" s="44">
        <v>296</v>
      </c>
      <c r="G305" s="35">
        <v>46980901</v>
      </c>
      <c r="H305" s="36">
        <v>372</v>
      </c>
      <c r="I305" s="37">
        <v>365</v>
      </c>
      <c r="J305" s="38">
        <v>46980901</v>
      </c>
      <c r="K305" s="39">
        <v>395</v>
      </c>
      <c r="L305" s="40">
        <v>388</v>
      </c>
      <c r="M305" s="35">
        <v>5018038</v>
      </c>
      <c r="N305" s="36">
        <v>262</v>
      </c>
      <c r="O305" s="37">
        <v>254</v>
      </c>
      <c r="P305" s="38">
        <v>17810201</v>
      </c>
      <c r="Q305" s="39">
        <v>400</v>
      </c>
      <c r="R305" s="40">
        <v>392</v>
      </c>
      <c r="S305" s="35">
        <v>25964417</v>
      </c>
      <c r="T305" s="36">
        <v>422</v>
      </c>
      <c r="U305" s="37">
        <v>419</v>
      </c>
      <c r="V305" s="38">
        <v>-651999</v>
      </c>
      <c r="W305" s="39" t="s">
        <v>3813</v>
      </c>
      <c r="X305" s="40" t="s">
        <v>3813</v>
      </c>
      <c r="Y305" s="41" t="s">
        <v>3813</v>
      </c>
      <c r="Z305" s="36">
        <v>494</v>
      </c>
      <c r="AA305" s="37">
        <v>485</v>
      </c>
      <c r="AB305" s="38">
        <v>33</v>
      </c>
      <c r="AC305" s="94">
        <v>400</v>
      </c>
      <c r="AD305" s="42">
        <v>0</v>
      </c>
      <c r="AE305" s="34">
        <v>100</v>
      </c>
      <c r="AF305" s="43">
        <v>0</v>
      </c>
    </row>
    <row r="306" spans="1:32" s="3" customFormat="1" ht="18.75" customHeight="1">
      <c r="A306" s="159">
        <v>304</v>
      </c>
      <c r="B306" s="160">
        <v>234</v>
      </c>
      <c r="C306" s="161" t="s">
        <v>2644</v>
      </c>
      <c r="D306" s="162" t="s">
        <v>3815</v>
      </c>
      <c r="E306" s="163" t="s">
        <v>3813</v>
      </c>
      <c r="F306" s="164">
        <v>297</v>
      </c>
      <c r="G306" s="165">
        <v>46979408</v>
      </c>
      <c r="H306" s="166">
        <v>366</v>
      </c>
      <c r="I306" s="167">
        <v>359</v>
      </c>
      <c r="J306" s="168">
        <v>47433699</v>
      </c>
      <c r="K306" s="169">
        <v>246</v>
      </c>
      <c r="L306" s="170">
        <v>240</v>
      </c>
      <c r="M306" s="165">
        <v>10870257</v>
      </c>
      <c r="N306" s="166">
        <v>100</v>
      </c>
      <c r="O306" s="167">
        <v>94</v>
      </c>
      <c r="P306" s="168">
        <v>36736406</v>
      </c>
      <c r="Q306" s="169">
        <v>222</v>
      </c>
      <c r="R306" s="170">
        <v>215</v>
      </c>
      <c r="S306" s="165">
        <v>46862214</v>
      </c>
      <c r="T306" s="166">
        <v>423</v>
      </c>
      <c r="U306" s="167">
        <v>420</v>
      </c>
      <c r="V306" s="168">
        <v>-718135</v>
      </c>
      <c r="W306" s="169">
        <v>340</v>
      </c>
      <c r="X306" s="170">
        <v>338</v>
      </c>
      <c r="Y306" s="165">
        <v>2321</v>
      </c>
      <c r="Z306" s="166">
        <v>85</v>
      </c>
      <c r="AA306" s="167">
        <v>80</v>
      </c>
      <c r="AB306" s="168">
        <v>602</v>
      </c>
      <c r="AC306" s="171">
        <v>321</v>
      </c>
      <c r="AD306" s="163">
        <v>0</v>
      </c>
      <c r="AE306" s="172">
        <v>100</v>
      </c>
      <c r="AF306" s="173">
        <v>0</v>
      </c>
    </row>
    <row r="307" spans="1:32" s="3" customFormat="1" ht="18.75" customHeight="1">
      <c r="A307" s="142">
        <v>305</v>
      </c>
      <c r="B307" s="143">
        <v>7</v>
      </c>
      <c r="C307" s="144" t="s">
        <v>2645</v>
      </c>
      <c r="D307" s="145" t="s">
        <v>3815</v>
      </c>
      <c r="E307" s="197" t="s">
        <v>3813</v>
      </c>
      <c r="F307" s="157">
        <v>298</v>
      </c>
      <c r="G307" s="148">
        <v>46966057</v>
      </c>
      <c r="H307" s="149">
        <v>371</v>
      </c>
      <c r="I307" s="150">
        <v>364</v>
      </c>
      <c r="J307" s="151">
        <v>47118056</v>
      </c>
      <c r="K307" s="152">
        <v>469</v>
      </c>
      <c r="L307" s="153">
        <v>462</v>
      </c>
      <c r="M307" s="148">
        <v>1026106</v>
      </c>
      <c r="N307" s="149">
        <v>444</v>
      </c>
      <c r="O307" s="150">
        <v>436</v>
      </c>
      <c r="P307" s="151">
        <v>5023615</v>
      </c>
      <c r="Q307" s="152">
        <v>497</v>
      </c>
      <c r="R307" s="153">
        <v>488</v>
      </c>
      <c r="S307" s="148">
        <v>9403010</v>
      </c>
      <c r="T307" s="149">
        <v>357</v>
      </c>
      <c r="U307" s="150">
        <v>355</v>
      </c>
      <c r="V307" s="151">
        <v>510549</v>
      </c>
      <c r="W307" s="152" t="s">
        <v>3813</v>
      </c>
      <c r="X307" s="153" t="s">
        <v>3813</v>
      </c>
      <c r="Y307" s="154" t="s">
        <v>3813</v>
      </c>
      <c r="Z307" s="149">
        <v>473</v>
      </c>
      <c r="AA307" s="150">
        <v>464</v>
      </c>
      <c r="AB307" s="151">
        <v>48</v>
      </c>
      <c r="AC307" s="156">
        <v>311</v>
      </c>
      <c r="AD307" s="146">
        <v>0</v>
      </c>
      <c r="AE307" s="157">
        <v>100</v>
      </c>
      <c r="AF307" s="158">
        <v>0</v>
      </c>
    </row>
    <row r="308" spans="1:32" s="3" customFormat="1" ht="18.75" customHeight="1">
      <c r="A308" s="174">
        <v>306</v>
      </c>
      <c r="B308" s="175">
        <v>135</v>
      </c>
      <c r="C308" s="176" t="s">
        <v>2646</v>
      </c>
      <c r="D308" s="177" t="s">
        <v>3815</v>
      </c>
      <c r="E308" s="178" t="s">
        <v>3813</v>
      </c>
      <c r="F308" s="179">
        <v>299</v>
      </c>
      <c r="G308" s="180">
        <v>46943621</v>
      </c>
      <c r="H308" s="181">
        <v>358</v>
      </c>
      <c r="I308" s="182">
        <v>351</v>
      </c>
      <c r="J308" s="183">
        <v>47877351</v>
      </c>
      <c r="K308" s="184">
        <v>167</v>
      </c>
      <c r="L308" s="185">
        <v>163</v>
      </c>
      <c r="M308" s="180">
        <v>13357416</v>
      </c>
      <c r="N308" s="181">
        <v>323</v>
      </c>
      <c r="O308" s="182">
        <v>315</v>
      </c>
      <c r="P308" s="183">
        <v>12642058</v>
      </c>
      <c r="Q308" s="184">
        <v>396</v>
      </c>
      <c r="R308" s="185">
        <v>388</v>
      </c>
      <c r="S308" s="180">
        <v>26346749</v>
      </c>
      <c r="T308" s="181">
        <v>181</v>
      </c>
      <c r="U308" s="182">
        <v>179</v>
      </c>
      <c r="V308" s="183">
        <v>3110589</v>
      </c>
      <c r="W308" s="184">
        <v>204</v>
      </c>
      <c r="X308" s="185">
        <v>204</v>
      </c>
      <c r="Y308" s="180">
        <v>10874</v>
      </c>
      <c r="Z308" s="181">
        <v>211</v>
      </c>
      <c r="AA308" s="182">
        <v>203</v>
      </c>
      <c r="AB308" s="183">
        <v>315</v>
      </c>
      <c r="AC308" s="186">
        <v>384</v>
      </c>
      <c r="AD308" s="178">
        <v>0</v>
      </c>
      <c r="AE308" s="187">
        <v>72.5</v>
      </c>
      <c r="AF308" s="188">
        <v>27.5</v>
      </c>
    </row>
    <row r="309" spans="1:32" s="3" customFormat="1" ht="18.75" customHeight="1">
      <c r="A309" s="159">
        <v>307</v>
      </c>
      <c r="B309" s="160" t="s">
        <v>3813</v>
      </c>
      <c r="C309" s="161" t="s">
        <v>2647</v>
      </c>
      <c r="D309" s="162" t="s">
        <v>3815</v>
      </c>
      <c r="E309" s="163" t="s">
        <v>3813</v>
      </c>
      <c r="F309" s="164">
        <v>300</v>
      </c>
      <c r="G309" s="165">
        <v>46851707</v>
      </c>
      <c r="H309" s="166">
        <v>370</v>
      </c>
      <c r="I309" s="167">
        <v>363</v>
      </c>
      <c r="J309" s="168">
        <v>47120987</v>
      </c>
      <c r="K309" s="169">
        <v>87</v>
      </c>
      <c r="L309" s="170">
        <v>83</v>
      </c>
      <c r="M309" s="165">
        <v>18768974</v>
      </c>
      <c r="N309" s="166">
        <v>234</v>
      </c>
      <c r="O309" s="167">
        <v>227</v>
      </c>
      <c r="P309" s="168">
        <v>19460287</v>
      </c>
      <c r="Q309" s="169">
        <v>81</v>
      </c>
      <c r="R309" s="170">
        <v>77</v>
      </c>
      <c r="S309" s="165">
        <v>84134657</v>
      </c>
      <c r="T309" s="166">
        <v>105</v>
      </c>
      <c r="U309" s="167">
        <v>104</v>
      </c>
      <c r="V309" s="168">
        <v>5079910</v>
      </c>
      <c r="W309" s="169">
        <v>220</v>
      </c>
      <c r="X309" s="170">
        <v>220</v>
      </c>
      <c r="Y309" s="165">
        <v>9300</v>
      </c>
      <c r="Z309" s="166">
        <v>89</v>
      </c>
      <c r="AA309" s="167">
        <v>84</v>
      </c>
      <c r="AB309" s="168">
        <v>580</v>
      </c>
      <c r="AC309" s="171">
        <v>381</v>
      </c>
      <c r="AD309" s="163">
        <v>0</v>
      </c>
      <c r="AE309" s="172">
        <v>100</v>
      </c>
      <c r="AF309" s="173">
        <v>0</v>
      </c>
    </row>
    <row r="310" spans="1:32" s="3" customFormat="1" ht="18.75" customHeight="1">
      <c r="A310" s="159">
        <v>308</v>
      </c>
      <c r="B310" s="160">
        <v>495</v>
      </c>
      <c r="C310" s="161" t="s">
        <v>2648</v>
      </c>
      <c r="D310" s="162" t="s">
        <v>3815</v>
      </c>
      <c r="E310" s="163" t="s">
        <v>3813</v>
      </c>
      <c r="F310" s="164">
        <v>301</v>
      </c>
      <c r="G310" s="165">
        <v>46834025</v>
      </c>
      <c r="H310" s="166">
        <v>236</v>
      </c>
      <c r="I310" s="167">
        <v>230</v>
      </c>
      <c r="J310" s="168">
        <v>59659843</v>
      </c>
      <c r="K310" s="169">
        <v>268</v>
      </c>
      <c r="L310" s="170">
        <v>261</v>
      </c>
      <c r="M310" s="165">
        <v>9955876</v>
      </c>
      <c r="N310" s="166">
        <v>418</v>
      </c>
      <c r="O310" s="167">
        <v>410</v>
      </c>
      <c r="P310" s="168">
        <v>6953875</v>
      </c>
      <c r="Q310" s="169">
        <v>330</v>
      </c>
      <c r="R310" s="170">
        <v>323</v>
      </c>
      <c r="S310" s="165">
        <v>33967268</v>
      </c>
      <c r="T310" s="166">
        <v>113</v>
      </c>
      <c r="U310" s="167">
        <v>112</v>
      </c>
      <c r="V310" s="168">
        <v>4899136</v>
      </c>
      <c r="W310" s="169" t="s">
        <v>3813</v>
      </c>
      <c r="X310" s="170" t="s">
        <v>3813</v>
      </c>
      <c r="Y310" s="189" t="s">
        <v>3813</v>
      </c>
      <c r="Z310" s="166">
        <v>291</v>
      </c>
      <c r="AA310" s="167">
        <v>282</v>
      </c>
      <c r="AB310" s="168">
        <v>225</v>
      </c>
      <c r="AC310" s="171">
        <v>369</v>
      </c>
      <c r="AD310" s="163">
        <v>0</v>
      </c>
      <c r="AE310" s="172">
        <v>100</v>
      </c>
      <c r="AF310" s="173">
        <v>0</v>
      </c>
    </row>
    <row r="311" spans="1:32" s="3" customFormat="1" ht="18.75" customHeight="1">
      <c r="A311" s="29">
        <v>309</v>
      </c>
      <c r="B311" s="30">
        <v>365</v>
      </c>
      <c r="C311" s="31" t="s">
        <v>2649</v>
      </c>
      <c r="D311" s="32" t="s">
        <v>3815</v>
      </c>
      <c r="E311" s="42" t="s">
        <v>3813</v>
      </c>
      <c r="F311" s="44">
        <v>302</v>
      </c>
      <c r="G311" s="35">
        <v>46760599</v>
      </c>
      <c r="H311" s="36">
        <v>328</v>
      </c>
      <c r="I311" s="37">
        <v>321</v>
      </c>
      <c r="J311" s="38">
        <v>51390807</v>
      </c>
      <c r="K311" s="39">
        <v>142</v>
      </c>
      <c r="L311" s="40">
        <v>138</v>
      </c>
      <c r="M311" s="35">
        <v>14613193</v>
      </c>
      <c r="N311" s="36">
        <v>62</v>
      </c>
      <c r="O311" s="37">
        <v>57</v>
      </c>
      <c r="P311" s="38">
        <v>50194336</v>
      </c>
      <c r="Q311" s="39">
        <v>130</v>
      </c>
      <c r="R311" s="40">
        <v>124</v>
      </c>
      <c r="S311" s="35">
        <v>66932508</v>
      </c>
      <c r="T311" s="36">
        <v>214</v>
      </c>
      <c r="U311" s="37">
        <v>212</v>
      </c>
      <c r="V311" s="38">
        <v>2394264</v>
      </c>
      <c r="W311" s="39">
        <v>355</v>
      </c>
      <c r="X311" s="40">
        <v>353</v>
      </c>
      <c r="Y311" s="35">
        <v>1636</v>
      </c>
      <c r="Z311" s="36">
        <v>67</v>
      </c>
      <c r="AA311" s="37">
        <v>62</v>
      </c>
      <c r="AB311" s="38">
        <v>660</v>
      </c>
      <c r="AC311" s="94">
        <v>321</v>
      </c>
      <c r="AD311" s="42">
        <v>0</v>
      </c>
      <c r="AE311" s="34">
        <v>100</v>
      </c>
      <c r="AF311" s="43">
        <v>0</v>
      </c>
    </row>
    <row r="312" spans="1:32" s="3" customFormat="1" ht="18.75" customHeight="1">
      <c r="A312" s="45">
        <v>310</v>
      </c>
      <c r="B312" s="46">
        <v>324</v>
      </c>
      <c r="C312" s="47" t="s">
        <v>2650</v>
      </c>
      <c r="D312" s="48" t="s">
        <v>2356</v>
      </c>
      <c r="E312" s="49" t="s">
        <v>3813</v>
      </c>
      <c r="F312" s="50">
        <v>303</v>
      </c>
      <c r="G312" s="51">
        <v>46717959</v>
      </c>
      <c r="H312" s="52">
        <v>376</v>
      </c>
      <c r="I312" s="53">
        <v>369</v>
      </c>
      <c r="J312" s="54">
        <v>46717959</v>
      </c>
      <c r="K312" s="55">
        <v>28</v>
      </c>
      <c r="L312" s="56">
        <v>24</v>
      </c>
      <c r="M312" s="51">
        <v>27521811</v>
      </c>
      <c r="N312" s="52">
        <v>6</v>
      </c>
      <c r="O312" s="53">
        <v>5</v>
      </c>
      <c r="P312" s="54">
        <v>172521152</v>
      </c>
      <c r="Q312" s="55">
        <v>12</v>
      </c>
      <c r="R312" s="56">
        <v>11</v>
      </c>
      <c r="S312" s="51">
        <v>177742548</v>
      </c>
      <c r="T312" s="52">
        <v>5</v>
      </c>
      <c r="U312" s="53">
        <v>5</v>
      </c>
      <c r="V312" s="54">
        <v>19039087</v>
      </c>
      <c r="W312" s="55">
        <v>272</v>
      </c>
      <c r="X312" s="56">
        <v>271</v>
      </c>
      <c r="Y312" s="51">
        <v>5977</v>
      </c>
      <c r="Z312" s="52">
        <v>346</v>
      </c>
      <c r="AA312" s="53">
        <v>337</v>
      </c>
      <c r="AB312" s="54">
        <v>166</v>
      </c>
      <c r="AC312" s="95">
        <v>369</v>
      </c>
      <c r="AD312" s="49">
        <v>0</v>
      </c>
      <c r="AE312" s="57">
        <v>60.2</v>
      </c>
      <c r="AF312" s="58">
        <v>39.799999999999997</v>
      </c>
    </row>
    <row r="313" spans="1:32" s="3" customFormat="1" ht="18.75" customHeight="1">
      <c r="A313" s="174">
        <v>311</v>
      </c>
      <c r="B313" s="175" t="s">
        <v>3813</v>
      </c>
      <c r="C313" s="176" t="s">
        <v>2651</v>
      </c>
      <c r="D313" s="177" t="s">
        <v>3815</v>
      </c>
      <c r="E313" s="178" t="s">
        <v>3813</v>
      </c>
      <c r="F313" s="179">
        <v>304</v>
      </c>
      <c r="G313" s="180">
        <v>46657318</v>
      </c>
      <c r="H313" s="181">
        <v>356</v>
      </c>
      <c r="I313" s="182">
        <v>349</v>
      </c>
      <c r="J313" s="183">
        <v>48037152</v>
      </c>
      <c r="K313" s="184">
        <v>205</v>
      </c>
      <c r="L313" s="185">
        <v>200</v>
      </c>
      <c r="M313" s="180">
        <v>12073753</v>
      </c>
      <c r="N313" s="181">
        <v>480</v>
      </c>
      <c r="O313" s="182">
        <v>472</v>
      </c>
      <c r="P313" s="183">
        <v>1929671</v>
      </c>
      <c r="Q313" s="184">
        <v>499</v>
      </c>
      <c r="R313" s="185">
        <v>490</v>
      </c>
      <c r="S313" s="180">
        <v>7389374</v>
      </c>
      <c r="T313" s="181">
        <v>235</v>
      </c>
      <c r="U313" s="182">
        <v>233</v>
      </c>
      <c r="V313" s="183">
        <v>2076517</v>
      </c>
      <c r="W313" s="184" t="s">
        <v>3813</v>
      </c>
      <c r="X313" s="185" t="s">
        <v>3813</v>
      </c>
      <c r="Y313" s="191" t="s">
        <v>3813</v>
      </c>
      <c r="Z313" s="181">
        <v>150</v>
      </c>
      <c r="AA313" s="182">
        <v>145</v>
      </c>
      <c r="AB313" s="183">
        <v>421</v>
      </c>
      <c r="AC313" s="186">
        <v>342</v>
      </c>
      <c r="AD313" s="178">
        <v>0</v>
      </c>
      <c r="AE313" s="187">
        <v>100</v>
      </c>
      <c r="AF313" s="188">
        <v>0</v>
      </c>
    </row>
    <row r="314" spans="1:32" s="3" customFormat="1" ht="18.75" customHeight="1">
      <c r="A314" s="29">
        <v>312</v>
      </c>
      <c r="B314" s="30" t="s">
        <v>3813</v>
      </c>
      <c r="C314" s="31" t="s">
        <v>2652</v>
      </c>
      <c r="D314" s="32" t="s">
        <v>3372</v>
      </c>
      <c r="E314" s="42" t="s">
        <v>3813</v>
      </c>
      <c r="F314" s="44">
        <v>305</v>
      </c>
      <c r="G314" s="35">
        <v>46621375</v>
      </c>
      <c r="H314" s="36">
        <v>377</v>
      </c>
      <c r="I314" s="37">
        <v>370</v>
      </c>
      <c r="J314" s="38">
        <v>46621375</v>
      </c>
      <c r="K314" s="39">
        <v>365</v>
      </c>
      <c r="L314" s="40">
        <v>358</v>
      </c>
      <c r="M314" s="35">
        <v>6159730</v>
      </c>
      <c r="N314" s="36">
        <v>233</v>
      </c>
      <c r="O314" s="37">
        <v>226</v>
      </c>
      <c r="P314" s="38">
        <v>19523904</v>
      </c>
      <c r="Q314" s="39">
        <v>338</v>
      </c>
      <c r="R314" s="40">
        <v>331</v>
      </c>
      <c r="S314" s="35">
        <v>33301347</v>
      </c>
      <c r="T314" s="36">
        <v>366</v>
      </c>
      <c r="U314" s="37">
        <v>364</v>
      </c>
      <c r="V314" s="38">
        <v>427679</v>
      </c>
      <c r="W314" s="39">
        <v>342</v>
      </c>
      <c r="X314" s="40">
        <v>340</v>
      </c>
      <c r="Y314" s="35">
        <v>2272</v>
      </c>
      <c r="Z314" s="36">
        <v>458</v>
      </c>
      <c r="AA314" s="37">
        <v>449</v>
      </c>
      <c r="AB314" s="38">
        <v>64</v>
      </c>
      <c r="AC314" s="94">
        <v>321</v>
      </c>
      <c r="AD314" s="42">
        <v>0</v>
      </c>
      <c r="AE314" s="34">
        <v>100</v>
      </c>
      <c r="AF314" s="43">
        <v>0</v>
      </c>
    </row>
    <row r="315" spans="1:32" s="3" customFormat="1" ht="18.75" customHeight="1">
      <c r="A315" s="29">
        <v>313</v>
      </c>
      <c r="B315" s="30">
        <v>323</v>
      </c>
      <c r="C315" s="31" t="s">
        <v>2653</v>
      </c>
      <c r="D315" s="32" t="s">
        <v>3816</v>
      </c>
      <c r="E315" s="42" t="s">
        <v>3813</v>
      </c>
      <c r="F315" s="44">
        <v>306</v>
      </c>
      <c r="G315" s="35">
        <v>46559490</v>
      </c>
      <c r="H315" s="36">
        <v>36</v>
      </c>
      <c r="I315" s="37">
        <v>33</v>
      </c>
      <c r="J315" s="38">
        <v>89739775</v>
      </c>
      <c r="K315" s="39">
        <v>490</v>
      </c>
      <c r="L315" s="40">
        <v>483</v>
      </c>
      <c r="M315" s="35">
        <v>-4305519</v>
      </c>
      <c r="N315" s="36">
        <v>2</v>
      </c>
      <c r="O315" s="37">
        <v>1</v>
      </c>
      <c r="P315" s="38">
        <v>289450377</v>
      </c>
      <c r="Q315" s="39">
        <v>4</v>
      </c>
      <c r="R315" s="40">
        <v>3</v>
      </c>
      <c r="S315" s="35">
        <v>442656694</v>
      </c>
      <c r="T315" s="36">
        <v>493</v>
      </c>
      <c r="U315" s="37">
        <v>487</v>
      </c>
      <c r="V315" s="38">
        <v>-26836709</v>
      </c>
      <c r="W315" s="39">
        <v>2</v>
      </c>
      <c r="X315" s="40">
        <v>2</v>
      </c>
      <c r="Y315" s="35">
        <v>59633</v>
      </c>
      <c r="Z315" s="36">
        <v>56</v>
      </c>
      <c r="AA315" s="37">
        <v>51</v>
      </c>
      <c r="AB315" s="38">
        <v>699</v>
      </c>
      <c r="AC315" s="94">
        <v>369</v>
      </c>
      <c r="AD315" s="42">
        <v>0</v>
      </c>
      <c r="AE315" s="34">
        <v>100</v>
      </c>
      <c r="AF315" s="43">
        <v>0</v>
      </c>
    </row>
    <row r="316" spans="1:32" s="3" customFormat="1" ht="18.75" customHeight="1">
      <c r="A316" s="159">
        <v>314</v>
      </c>
      <c r="B316" s="160">
        <v>229</v>
      </c>
      <c r="C316" s="161" t="s">
        <v>2654</v>
      </c>
      <c r="D316" s="162" t="s">
        <v>3815</v>
      </c>
      <c r="E316" s="163" t="s">
        <v>3813</v>
      </c>
      <c r="F316" s="164">
        <v>307</v>
      </c>
      <c r="G316" s="165">
        <v>46545420</v>
      </c>
      <c r="H316" s="166">
        <v>265</v>
      </c>
      <c r="I316" s="167">
        <v>259</v>
      </c>
      <c r="J316" s="168">
        <v>57353515</v>
      </c>
      <c r="K316" s="169">
        <v>30</v>
      </c>
      <c r="L316" s="170">
        <v>26</v>
      </c>
      <c r="M316" s="165">
        <v>27241321</v>
      </c>
      <c r="N316" s="166">
        <v>66</v>
      </c>
      <c r="O316" s="167">
        <v>60</v>
      </c>
      <c r="P316" s="168">
        <v>47662992</v>
      </c>
      <c r="Q316" s="169">
        <v>155</v>
      </c>
      <c r="R316" s="170">
        <v>149</v>
      </c>
      <c r="S316" s="165">
        <v>60043286</v>
      </c>
      <c r="T316" s="166">
        <v>27</v>
      </c>
      <c r="U316" s="167">
        <v>27</v>
      </c>
      <c r="V316" s="168">
        <v>11716741</v>
      </c>
      <c r="W316" s="169">
        <v>378</v>
      </c>
      <c r="X316" s="170">
        <v>376</v>
      </c>
      <c r="Y316" s="165">
        <v>864</v>
      </c>
      <c r="Z316" s="166">
        <v>340</v>
      </c>
      <c r="AA316" s="167">
        <v>331</v>
      </c>
      <c r="AB316" s="168">
        <v>174</v>
      </c>
      <c r="AC316" s="171">
        <v>354</v>
      </c>
      <c r="AD316" s="163">
        <v>0</v>
      </c>
      <c r="AE316" s="172">
        <v>100</v>
      </c>
      <c r="AF316" s="173">
        <v>0</v>
      </c>
    </row>
    <row r="317" spans="1:32" s="3" customFormat="1" ht="18.75" customHeight="1">
      <c r="A317" s="142">
        <v>315</v>
      </c>
      <c r="B317" s="143">
        <v>325</v>
      </c>
      <c r="C317" s="144" t="s">
        <v>2655</v>
      </c>
      <c r="D317" s="145" t="s">
        <v>3815</v>
      </c>
      <c r="E317" s="146" t="s">
        <v>3813</v>
      </c>
      <c r="F317" s="147">
        <v>308</v>
      </c>
      <c r="G317" s="148">
        <v>46506075</v>
      </c>
      <c r="H317" s="149">
        <v>375</v>
      </c>
      <c r="I317" s="150">
        <v>368</v>
      </c>
      <c r="J317" s="151">
        <v>46733584</v>
      </c>
      <c r="K317" s="152">
        <v>321</v>
      </c>
      <c r="L317" s="153">
        <v>314</v>
      </c>
      <c r="M317" s="148">
        <v>7924154</v>
      </c>
      <c r="N317" s="149">
        <v>131</v>
      </c>
      <c r="O317" s="150">
        <v>124</v>
      </c>
      <c r="P317" s="151">
        <v>31861917</v>
      </c>
      <c r="Q317" s="152">
        <v>166</v>
      </c>
      <c r="R317" s="153">
        <v>160</v>
      </c>
      <c r="S317" s="148">
        <v>57034983</v>
      </c>
      <c r="T317" s="149">
        <v>257</v>
      </c>
      <c r="U317" s="150">
        <v>255</v>
      </c>
      <c r="V317" s="151">
        <v>1629697</v>
      </c>
      <c r="W317" s="152">
        <v>127</v>
      </c>
      <c r="X317" s="153">
        <v>127</v>
      </c>
      <c r="Y317" s="148">
        <v>20989</v>
      </c>
      <c r="Z317" s="149">
        <v>99</v>
      </c>
      <c r="AA317" s="150">
        <v>94</v>
      </c>
      <c r="AB317" s="151">
        <v>532</v>
      </c>
      <c r="AC317" s="156">
        <v>322</v>
      </c>
      <c r="AD317" s="146">
        <v>0</v>
      </c>
      <c r="AE317" s="157">
        <v>100</v>
      </c>
      <c r="AF317" s="158">
        <v>0</v>
      </c>
    </row>
    <row r="318" spans="1:32" s="3" customFormat="1" ht="18.75" customHeight="1">
      <c r="A318" s="174">
        <v>316</v>
      </c>
      <c r="B318" s="175">
        <v>396</v>
      </c>
      <c r="C318" s="176" t="s">
        <v>2656</v>
      </c>
      <c r="D318" s="177" t="s">
        <v>3815</v>
      </c>
      <c r="E318" s="178" t="s">
        <v>3813</v>
      </c>
      <c r="F318" s="179">
        <v>309</v>
      </c>
      <c r="G318" s="180">
        <v>46458170</v>
      </c>
      <c r="H318" s="181">
        <v>362</v>
      </c>
      <c r="I318" s="182">
        <v>355</v>
      </c>
      <c r="J318" s="183">
        <v>47651965</v>
      </c>
      <c r="K318" s="184">
        <v>191</v>
      </c>
      <c r="L318" s="185">
        <v>186</v>
      </c>
      <c r="M318" s="180">
        <v>12529825</v>
      </c>
      <c r="N318" s="181">
        <v>413</v>
      </c>
      <c r="O318" s="182">
        <v>405</v>
      </c>
      <c r="P318" s="183">
        <v>7209739</v>
      </c>
      <c r="Q318" s="184">
        <v>263</v>
      </c>
      <c r="R318" s="185">
        <v>256</v>
      </c>
      <c r="S318" s="180">
        <v>41986093</v>
      </c>
      <c r="T318" s="181">
        <v>434</v>
      </c>
      <c r="U318" s="182">
        <v>431</v>
      </c>
      <c r="V318" s="183">
        <v>-1293714</v>
      </c>
      <c r="W318" s="184">
        <v>142</v>
      </c>
      <c r="X318" s="185">
        <v>142</v>
      </c>
      <c r="Y318" s="180">
        <v>18743</v>
      </c>
      <c r="Z318" s="181">
        <v>232</v>
      </c>
      <c r="AA318" s="182">
        <v>224</v>
      </c>
      <c r="AB318" s="183">
        <v>291</v>
      </c>
      <c r="AC318" s="186">
        <v>342</v>
      </c>
      <c r="AD318" s="178">
        <v>0</v>
      </c>
      <c r="AE318" s="187">
        <v>100</v>
      </c>
      <c r="AF318" s="188">
        <v>0</v>
      </c>
    </row>
    <row r="319" spans="1:32" s="3" customFormat="1" ht="18.75" customHeight="1">
      <c r="A319" s="29">
        <v>317</v>
      </c>
      <c r="B319" s="30">
        <v>286</v>
      </c>
      <c r="C319" s="31" t="s">
        <v>2079</v>
      </c>
      <c r="D319" s="32" t="s">
        <v>3369</v>
      </c>
      <c r="E319" s="42" t="s">
        <v>3813</v>
      </c>
      <c r="F319" s="44">
        <v>310</v>
      </c>
      <c r="G319" s="35">
        <v>46432062</v>
      </c>
      <c r="H319" s="36">
        <v>295</v>
      </c>
      <c r="I319" s="37">
        <v>289</v>
      </c>
      <c r="J319" s="38">
        <v>54082538</v>
      </c>
      <c r="K319" s="39">
        <v>149</v>
      </c>
      <c r="L319" s="40">
        <v>145</v>
      </c>
      <c r="M319" s="35">
        <v>14131797</v>
      </c>
      <c r="N319" s="36">
        <v>14</v>
      </c>
      <c r="O319" s="37">
        <v>11</v>
      </c>
      <c r="P319" s="38">
        <v>105635015</v>
      </c>
      <c r="Q319" s="39">
        <v>41</v>
      </c>
      <c r="R319" s="40">
        <v>37</v>
      </c>
      <c r="S319" s="35">
        <v>115143315</v>
      </c>
      <c r="T319" s="36">
        <v>142</v>
      </c>
      <c r="U319" s="37">
        <v>141</v>
      </c>
      <c r="V319" s="38">
        <v>3846217</v>
      </c>
      <c r="W319" s="39">
        <v>307</v>
      </c>
      <c r="X319" s="40">
        <v>305</v>
      </c>
      <c r="Y319" s="35">
        <v>3838</v>
      </c>
      <c r="Z319" s="36">
        <v>180</v>
      </c>
      <c r="AA319" s="37">
        <v>174</v>
      </c>
      <c r="AB319" s="38">
        <v>365</v>
      </c>
      <c r="AC319" s="94">
        <v>321</v>
      </c>
      <c r="AD319" s="42">
        <v>0</v>
      </c>
      <c r="AE319" s="34">
        <v>100</v>
      </c>
      <c r="AF319" s="43">
        <v>0</v>
      </c>
    </row>
    <row r="320" spans="1:32" s="3" customFormat="1" ht="18.75" customHeight="1">
      <c r="A320" s="29">
        <v>318</v>
      </c>
      <c r="B320" s="30">
        <v>301</v>
      </c>
      <c r="C320" s="31" t="s">
        <v>2657</v>
      </c>
      <c r="D320" s="32" t="s">
        <v>3369</v>
      </c>
      <c r="E320" s="42" t="s">
        <v>3813</v>
      </c>
      <c r="F320" s="44">
        <v>311</v>
      </c>
      <c r="G320" s="35">
        <v>46390440</v>
      </c>
      <c r="H320" s="36">
        <v>302</v>
      </c>
      <c r="I320" s="37">
        <v>296</v>
      </c>
      <c r="J320" s="38">
        <v>53586455</v>
      </c>
      <c r="K320" s="39">
        <v>315</v>
      </c>
      <c r="L320" s="40">
        <v>308</v>
      </c>
      <c r="M320" s="35">
        <v>8211969</v>
      </c>
      <c r="N320" s="36">
        <v>375</v>
      </c>
      <c r="O320" s="37">
        <v>367</v>
      </c>
      <c r="P320" s="38">
        <v>10007570</v>
      </c>
      <c r="Q320" s="39">
        <v>444</v>
      </c>
      <c r="R320" s="40">
        <v>435</v>
      </c>
      <c r="S320" s="35">
        <v>21654988</v>
      </c>
      <c r="T320" s="36">
        <v>429</v>
      </c>
      <c r="U320" s="37">
        <v>426</v>
      </c>
      <c r="V320" s="38">
        <v>-957460</v>
      </c>
      <c r="W320" s="39" t="s">
        <v>3813</v>
      </c>
      <c r="X320" s="40" t="s">
        <v>3813</v>
      </c>
      <c r="Y320" s="41" t="s">
        <v>3813</v>
      </c>
      <c r="Z320" s="36">
        <v>130</v>
      </c>
      <c r="AA320" s="37">
        <v>125</v>
      </c>
      <c r="AB320" s="38">
        <v>444</v>
      </c>
      <c r="AC320" s="94">
        <v>311</v>
      </c>
      <c r="AD320" s="42">
        <v>0</v>
      </c>
      <c r="AE320" s="34">
        <v>50</v>
      </c>
      <c r="AF320" s="43">
        <v>50</v>
      </c>
    </row>
    <row r="321" spans="1:32" s="3" customFormat="1" ht="18.75" customHeight="1">
      <c r="A321" s="29">
        <v>319</v>
      </c>
      <c r="B321" s="30" t="s">
        <v>3813</v>
      </c>
      <c r="C321" s="31" t="s">
        <v>2658</v>
      </c>
      <c r="D321" s="32" t="s">
        <v>2083</v>
      </c>
      <c r="E321" s="42" t="s">
        <v>3813</v>
      </c>
      <c r="F321" s="44">
        <v>312</v>
      </c>
      <c r="G321" s="35">
        <v>46303097</v>
      </c>
      <c r="H321" s="36">
        <v>354</v>
      </c>
      <c r="I321" s="37">
        <v>347</v>
      </c>
      <c r="J321" s="38">
        <v>48137594</v>
      </c>
      <c r="K321" s="39" t="s">
        <v>3813</v>
      </c>
      <c r="L321" s="40" t="s">
        <v>3813</v>
      </c>
      <c r="M321" s="41" t="s">
        <v>3813</v>
      </c>
      <c r="N321" s="36" t="s">
        <v>3813</v>
      </c>
      <c r="O321" s="37" t="s">
        <v>3813</v>
      </c>
      <c r="P321" s="59" t="s">
        <v>3813</v>
      </c>
      <c r="Q321" s="39" t="s">
        <v>3813</v>
      </c>
      <c r="R321" s="40" t="s">
        <v>3813</v>
      </c>
      <c r="S321" s="41" t="s">
        <v>3813</v>
      </c>
      <c r="T321" s="36" t="s">
        <v>3813</v>
      </c>
      <c r="U321" s="37" t="s">
        <v>3813</v>
      </c>
      <c r="V321" s="59" t="s">
        <v>3813</v>
      </c>
      <c r="W321" s="39" t="s">
        <v>3813</v>
      </c>
      <c r="X321" s="40" t="s">
        <v>3813</v>
      </c>
      <c r="Y321" s="41" t="s">
        <v>3813</v>
      </c>
      <c r="Z321" s="36" t="s">
        <v>3813</v>
      </c>
      <c r="AA321" s="37" t="s">
        <v>3813</v>
      </c>
      <c r="AB321" s="59" t="s">
        <v>3813</v>
      </c>
      <c r="AC321" s="94">
        <v>311</v>
      </c>
      <c r="AD321" s="42">
        <v>0</v>
      </c>
      <c r="AE321" s="34">
        <v>100</v>
      </c>
      <c r="AF321" s="43">
        <v>0</v>
      </c>
    </row>
    <row r="322" spans="1:32" s="3" customFormat="1" ht="18.75" customHeight="1">
      <c r="A322" s="45">
        <v>320</v>
      </c>
      <c r="B322" s="46">
        <v>394</v>
      </c>
      <c r="C322" s="47" t="s">
        <v>2659</v>
      </c>
      <c r="D322" s="48" t="s">
        <v>3812</v>
      </c>
      <c r="E322" s="49" t="s">
        <v>3813</v>
      </c>
      <c r="F322" s="50">
        <v>313</v>
      </c>
      <c r="G322" s="51">
        <v>46249380</v>
      </c>
      <c r="H322" s="52">
        <v>332</v>
      </c>
      <c r="I322" s="53">
        <v>325</v>
      </c>
      <c r="J322" s="54">
        <v>50629456</v>
      </c>
      <c r="K322" s="55">
        <v>370</v>
      </c>
      <c r="L322" s="56">
        <v>363</v>
      </c>
      <c r="M322" s="51">
        <v>6041908</v>
      </c>
      <c r="N322" s="52">
        <v>411</v>
      </c>
      <c r="O322" s="53">
        <v>403</v>
      </c>
      <c r="P322" s="54">
        <v>7443280</v>
      </c>
      <c r="Q322" s="55">
        <v>378</v>
      </c>
      <c r="R322" s="56">
        <v>371</v>
      </c>
      <c r="S322" s="51">
        <v>28637347</v>
      </c>
      <c r="T322" s="52">
        <v>380</v>
      </c>
      <c r="U322" s="53">
        <v>378</v>
      </c>
      <c r="V322" s="54">
        <v>303298</v>
      </c>
      <c r="W322" s="55">
        <v>393</v>
      </c>
      <c r="X322" s="56">
        <v>391</v>
      </c>
      <c r="Y322" s="51">
        <v>360</v>
      </c>
      <c r="Z322" s="52">
        <v>328</v>
      </c>
      <c r="AA322" s="53">
        <v>319</v>
      </c>
      <c r="AB322" s="54">
        <v>190</v>
      </c>
      <c r="AC322" s="95">
        <v>356</v>
      </c>
      <c r="AD322" s="49">
        <v>0</v>
      </c>
      <c r="AE322" s="57">
        <v>100</v>
      </c>
      <c r="AF322" s="58">
        <v>0</v>
      </c>
    </row>
    <row r="323" spans="1:32" s="3" customFormat="1" ht="18.75" customHeight="1">
      <c r="A323" s="15">
        <v>321</v>
      </c>
      <c r="B323" s="16">
        <v>303</v>
      </c>
      <c r="C323" s="17" t="s">
        <v>2660</v>
      </c>
      <c r="D323" s="18" t="s">
        <v>3816</v>
      </c>
      <c r="E323" s="19" t="s">
        <v>3813</v>
      </c>
      <c r="F323" s="20">
        <v>314</v>
      </c>
      <c r="G323" s="21">
        <v>46212769</v>
      </c>
      <c r="H323" s="22">
        <v>385</v>
      </c>
      <c r="I323" s="23">
        <v>378</v>
      </c>
      <c r="J323" s="24">
        <v>46212769</v>
      </c>
      <c r="K323" s="25">
        <v>213</v>
      </c>
      <c r="L323" s="26">
        <v>207</v>
      </c>
      <c r="M323" s="21">
        <v>11744536</v>
      </c>
      <c r="N323" s="22">
        <v>272</v>
      </c>
      <c r="O323" s="23">
        <v>264</v>
      </c>
      <c r="P323" s="24">
        <v>16774401</v>
      </c>
      <c r="Q323" s="25">
        <v>280</v>
      </c>
      <c r="R323" s="26">
        <v>273</v>
      </c>
      <c r="S323" s="21">
        <v>39880833</v>
      </c>
      <c r="T323" s="22">
        <v>206</v>
      </c>
      <c r="U323" s="23">
        <v>204</v>
      </c>
      <c r="V323" s="24">
        <v>2547469</v>
      </c>
      <c r="W323" s="25">
        <v>213</v>
      </c>
      <c r="X323" s="26">
        <v>213</v>
      </c>
      <c r="Y323" s="21">
        <v>9546</v>
      </c>
      <c r="Z323" s="22">
        <v>325</v>
      </c>
      <c r="AA323" s="23">
        <v>316</v>
      </c>
      <c r="AB323" s="24">
        <v>191</v>
      </c>
      <c r="AC323" s="93">
        <v>371</v>
      </c>
      <c r="AD323" s="19">
        <v>0</v>
      </c>
      <c r="AE323" s="27">
        <v>99.5</v>
      </c>
      <c r="AF323" s="28">
        <v>0.5</v>
      </c>
    </row>
    <row r="324" spans="1:32" s="3" customFormat="1" ht="18.75" customHeight="1">
      <c r="A324" s="159">
        <v>322</v>
      </c>
      <c r="B324" s="160" t="s">
        <v>3813</v>
      </c>
      <c r="C324" s="161" t="s">
        <v>2661</v>
      </c>
      <c r="D324" s="162" t="s">
        <v>3815</v>
      </c>
      <c r="E324" s="163" t="s">
        <v>3813</v>
      </c>
      <c r="F324" s="164">
        <v>315</v>
      </c>
      <c r="G324" s="165">
        <v>46192672</v>
      </c>
      <c r="H324" s="166">
        <v>14</v>
      </c>
      <c r="I324" s="167">
        <v>12</v>
      </c>
      <c r="J324" s="168">
        <v>119728510</v>
      </c>
      <c r="K324" s="169" t="s">
        <v>3813</v>
      </c>
      <c r="L324" s="170" t="s">
        <v>3813</v>
      </c>
      <c r="M324" s="189" t="s">
        <v>3813</v>
      </c>
      <c r="N324" s="166" t="s">
        <v>3813</v>
      </c>
      <c r="O324" s="167" t="s">
        <v>3813</v>
      </c>
      <c r="P324" s="196" t="s">
        <v>3813</v>
      </c>
      <c r="Q324" s="169" t="s">
        <v>3813</v>
      </c>
      <c r="R324" s="170" t="s">
        <v>3813</v>
      </c>
      <c r="S324" s="189" t="s">
        <v>3813</v>
      </c>
      <c r="T324" s="166" t="s">
        <v>3813</v>
      </c>
      <c r="U324" s="167" t="s">
        <v>3813</v>
      </c>
      <c r="V324" s="196" t="s">
        <v>3813</v>
      </c>
      <c r="W324" s="169" t="s">
        <v>3813</v>
      </c>
      <c r="X324" s="170" t="s">
        <v>3813</v>
      </c>
      <c r="Y324" s="189" t="s">
        <v>3813</v>
      </c>
      <c r="Z324" s="166">
        <v>451</v>
      </c>
      <c r="AA324" s="167">
        <v>442</v>
      </c>
      <c r="AB324" s="168">
        <v>70</v>
      </c>
      <c r="AC324" s="171">
        <v>311</v>
      </c>
      <c r="AD324" s="163">
        <v>0</v>
      </c>
      <c r="AE324" s="172">
        <v>100</v>
      </c>
      <c r="AF324" s="173">
        <v>0</v>
      </c>
    </row>
    <row r="325" spans="1:32" s="3" customFormat="1" ht="18.75" customHeight="1">
      <c r="A325" s="29">
        <v>323</v>
      </c>
      <c r="B325" s="30">
        <v>292</v>
      </c>
      <c r="C325" s="31" t="s">
        <v>3969</v>
      </c>
      <c r="D325" s="32" t="s">
        <v>216</v>
      </c>
      <c r="E325" s="42" t="s">
        <v>3813</v>
      </c>
      <c r="F325" s="44">
        <v>316</v>
      </c>
      <c r="G325" s="35">
        <v>46151767</v>
      </c>
      <c r="H325" s="36">
        <v>373</v>
      </c>
      <c r="I325" s="37">
        <v>366</v>
      </c>
      <c r="J325" s="38">
        <v>46777059</v>
      </c>
      <c r="K325" s="39">
        <v>454</v>
      </c>
      <c r="L325" s="40">
        <v>447</v>
      </c>
      <c r="M325" s="35">
        <v>2518375</v>
      </c>
      <c r="N325" s="36">
        <v>427</v>
      </c>
      <c r="O325" s="37">
        <v>419</v>
      </c>
      <c r="P325" s="38">
        <v>6630793</v>
      </c>
      <c r="Q325" s="39">
        <v>443</v>
      </c>
      <c r="R325" s="40">
        <v>434</v>
      </c>
      <c r="S325" s="35">
        <v>21680237</v>
      </c>
      <c r="T325" s="36">
        <v>444</v>
      </c>
      <c r="U325" s="37">
        <v>441</v>
      </c>
      <c r="V325" s="38">
        <v>-1872082</v>
      </c>
      <c r="W325" s="39">
        <v>299</v>
      </c>
      <c r="X325" s="40">
        <v>297</v>
      </c>
      <c r="Y325" s="35">
        <v>4439</v>
      </c>
      <c r="Z325" s="36">
        <v>495</v>
      </c>
      <c r="AA325" s="37">
        <v>486</v>
      </c>
      <c r="AB325" s="38">
        <v>33</v>
      </c>
      <c r="AC325" s="94">
        <v>311</v>
      </c>
      <c r="AD325" s="42">
        <v>0</v>
      </c>
      <c r="AE325" s="34">
        <v>100</v>
      </c>
      <c r="AF325" s="43">
        <v>0</v>
      </c>
    </row>
    <row r="326" spans="1:32" s="3" customFormat="1" ht="18.75" customHeight="1">
      <c r="A326" s="159">
        <v>324</v>
      </c>
      <c r="B326" s="160">
        <v>392</v>
      </c>
      <c r="C326" s="161" t="s">
        <v>3970</v>
      </c>
      <c r="D326" s="162" t="s">
        <v>3815</v>
      </c>
      <c r="E326" s="163" t="s">
        <v>3813</v>
      </c>
      <c r="F326" s="164">
        <v>317</v>
      </c>
      <c r="G326" s="165">
        <v>46034856</v>
      </c>
      <c r="H326" s="166">
        <v>325</v>
      </c>
      <c r="I326" s="167">
        <v>318</v>
      </c>
      <c r="J326" s="168">
        <v>51617524</v>
      </c>
      <c r="K326" s="169">
        <v>297</v>
      </c>
      <c r="L326" s="170">
        <v>290</v>
      </c>
      <c r="M326" s="165">
        <v>8824100</v>
      </c>
      <c r="N326" s="166">
        <v>419</v>
      </c>
      <c r="O326" s="167">
        <v>411</v>
      </c>
      <c r="P326" s="168">
        <v>6927346</v>
      </c>
      <c r="Q326" s="169">
        <v>342</v>
      </c>
      <c r="R326" s="170">
        <v>335</v>
      </c>
      <c r="S326" s="165">
        <v>32923963</v>
      </c>
      <c r="T326" s="166">
        <v>335</v>
      </c>
      <c r="U326" s="167">
        <v>333</v>
      </c>
      <c r="V326" s="168">
        <v>730638</v>
      </c>
      <c r="W326" s="169">
        <v>81</v>
      </c>
      <c r="X326" s="170">
        <v>81</v>
      </c>
      <c r="Y326" s="165">
        <v>27459</v>
      </c>
      <c r="Z326" s="166">
        <v>192</v>
      </c>
      <c r="AA326" s="167">
        <v>185</v>
      </c>
      <c r="AB326" s="168">
        <v>347</v>
      </c>
      <c r="AC326" s="171">
        <v>356</v>
      </c>
      <c r="AD326" s="163">
        <v>0</v>
      </c>
      <c r="AE326" s="172">
        <v>100</v>
      </c>
      <c r="AF326" s="173">
        <v>0</v>
      </c>
    </row>
    <row r="327" spans="1:32" s="3" customFormat="1" ht="18.75" customHeight="1">
      <c r="A327" s="142">
        <v>325</v>
      </c>
      <c r="B327" s="143" t="s">
        <v>3813</v>
      </c>
      <c r="C327" s="144" t="s">
        <v>3971</v>
      </c>
      <c r="D327" s="145" t="s">
        <v>3815</v>
      </c>
      <c r="E327" s="146" t="s">
        <v>3813</v>
      </c>
      <c r="F327" s="147">
        <v>318</v>
      </c>
      <c r="G327" s="148">
        <v>46012087</v>
      </c>
      <c r="H327" s="149">
        <v>379</v>
      </c>
      <c r="I327" s="150">
        <v>372</v>
      </c>
      <c r="J327" s="151">
        <v>46385261</v>
      </c>
      <c r="K327" s="152">
        <v>303</v>
      </c>
      <c r="L327" s="153">
        <v>296</v>
      </c>
      <c r="M327" s="148">
        <v>8639970</v>
      </c>
      <c r="N327" s="149">
        <v>372</v>
      </c>
      <c r="O327" s="150">
        <v>364</v>
      </c>
      <c r="P327" s="151">
        <v>10137203</v>
      </c>
      <c r="Q327" s="152">
        <v>458</v>
      </c>
      <c r="R327" s="153">
        <v>449</v>
      </c>
      <c r="S327" s="148">
        <v>19295449</v>
      </c>
      <c r="T327" s="149">
        <v>129</v>
      </c>
      <c r="U327" s="150">
        <v>128</v>
      </c>
      <c r="V327" s="151">
        <v>4290906</v>
      </c>
      <c r="W327" s="152">
        <v>202</v>
      </c>
      <c r="X327" s="153">
        <v>202</v>
      </c>
      <c r="Y327" s="148">
        <v>10922</v>
      </c>
      <c r="Z327" s="149">
        <v>414</v>
      </c>
      <c r="AA327" s="150">
        <v>405</v>
      </c>
      <c r="AB327" s="151">
        <v>106</v>
      </c>
      <c r="AC327" s="156">
        <v>383</v>
      </c>
      <c r="AD327" s="146">
        <v>0</v>
      </c>
      <c r="AE327" s="157">
        <v>100</v>
      </c>
      <c r="AF327" s="158">
        <v>0</v>
      </c>
    </row>
    <row r="328" spans="1:32" s="3" customFormat="1" ht="18.75" customHeight="1">
      <c r="A328" s="15">
        <v>326</v>
      </c>
      <c r="B328" s="16" t="s">
        <v>3813</v>
      </c>
      <c r="C328" s="17" t="s">
        <v>3972</v>
      </c>
      <c r="D328" s="18" t="s">
        <v>3375</v>
      </c>
      <c r="E328" s="19" t="s">
        <v>3813</v>
      </c>
      <c r="F328" s="20">
        <v>319</v>
      </c>
      <c r="G328" s="21">
        <v>45975363</v>
      </c>
      <c r="H328" s="22">
        <v>365</v>
      </c>
      <c r="I328" s="23">
        <v>358</v>
      </c>
      <c r="J328" s="24">
        <v>47533859</v>
      </c>
      <c r="K328" s="25">
        <v>448</v>
      </c>
      <c r="L328" s="26">
        <v>441</v>
      </c>
      <c r="M328" s="21">
        <v>2844140</v>
      </c>
      <c r="N328" s="22">
        <v>352</v>
      </c>
      <c r="O328" s="23">
        <v>344</v>
      </c>
      <c r="P328" s="24">
        <v>10952128</v>
      </c>
      <c r="Q328" s="25">
        <v>468</v>
      </c>
      <c r="R328" s="26">
        <v>459</v>
      </c>
      <c r="S328" s="21">
        <v>17955391</v>
      </c>
      <c r="T328" s="22">
        <v>419</v>
      </c>
      <c r="U328" s="23">
        <v>416</v>
      </c>
      <c r="V328" s="24">
        <v>-205645</v>
      </c>
      <c r="W328" s="25">
        <v>209</v>
      </c>
      <c r="X328" s="26">
        <v>209</v>
      </c>
      <c r="Y328" s="21">
        <v>10563</v>
      </c>
      <c r="Z328" s="22">
        <v>438</v>
      </c>
      <c r="AA328" s="23">
        <v>429</v>
      </c>
      <c r="AB328" s="24">
        <v>87</v>
      </c>
      <c r="AC328" s="93">
        <v>311</v>
      </c>
      <c r="AD328" s="19">
        <v>0</v>
      </c>
      <c r="AE328" s="27">
        <v>100</v>
      </c>
      <c r="AF328" s="28">
        <v>0</v>
      </c>
    </row>
    <row r="329" spans="1:32" s="3" customFormat="1" ht="18.75" customHeight="1">
      <c r="A329" s="159">
        <v>327</v>
      </c>
      <c r="B329" s="160" t="s">
        <v>3813</v>
      </c>
      <c r="C329" s="161" t="s">
        <v>61</v>
      </c>
      <c r="D329" s="162" t="s">
        <v>3815</v>
      </c>
      <c r="E329" s="163" t="s">
        <v>3813</v>
      </c>
      <c r="F329" s="164">
        <v>320</v>
      </c>
      <c r="G329" s="165">
        <v>45874570</v>
      </c>
      <c r="H329" s="166">
        <v>391</v>
      </c>
      <c r="I329" s="167">
        <v>384</v>
      </c>
      <c r="J329" s="168">
        <v>45874570</v>
      </c>
      <c r="K329" s="169">
        <v>133</v>
      </c>
      <c r="L329" s="170">
        <v>129</v>
      </c>
      <c r="M329" s="165">
        <v>15063432</v>
      </c>
      <c r="N329" s="166">
        <v>45</v>
      </c>
      <c r="O329" s="167">
        <v>42</v>
      </c>
      <c r="P329" s="168">
        <v>60914156</v>
      </c>
      <c r="Q329" s="169">
        <v>26</v>
      </c>
      <c r="R329" s="170">
        <v>23</v>
      </c>
      <c r="S329" s="165">
        <v>123850974</v>
      </c>
      <c r="T329" s="166">
        <v>468</v>
      </c>
      <c r="U329" s="167">
        <v>464</v>
      </c>
      <c r="V329" s="168">
        <v>-5032316</v>
      </c>
      <c r="W329" s="169" t="s">
        <v>3813</v>
      </c>
      <c r="X329" s="170" t="s">
        <v>3813</v>
      </c>
      <c r="Y329" s="189" t="s">
        <v>3813</v>
      </c>
      <c r="Z329" s="166">
        <v>257</v>
      </c>
      <c r="AA329" s="167">
        <v>248</v>
      </c>
      <c r="AB329" s="168">
        <v>263</v>
      </c>
      <c r="AC329" s="171">
        <v>362</v>
      </c>
      <c r="AD329" s="163">
        <v>0</v>
      </c>
      <c r="AE329" s="172">
        <v>100</v>
      </c>
      <c r="AF329" s="173">
        <v>0</v>
      </c>
    </row>
    <row r="330" spans="1:32" s="3" customFormat="1" ht="18.75" customHeight="1">
      <c r="A330" s="159">
        <v>328</v>
      </c>
      <c r="B330" s="160" t="s">
        <v>3813</v>
      </c>
      <c r="C330" s="161" t="s">
        <v>3973</v>
      </c>
      <c r="D330" s="162" t="s">
        <v>3815</v>
      </c>
      <c r="E330" s="163" t="s">
        <v>3813</v>
      </c>
      <c r="F330" s="164">
        <v>321</v>
      </c>
      <c r="G330" s="165">
        <v>45652558</v>
      </c>
      <c r="H330" s="166">
        <v>392</v>
      </c>
      <c r="I330" s="167">
        <v>385</v>
      </c>
      <c r="J330" s="168">
        <v>45652558</v>
      </c>
      <c r="K330" s="169">
        <v>256</v>
      </c>
      <c r="L330" s="170">
        <v>249</v>
      </c>
      <c r="M330" s="165">
        <v>10482447</v>
      </c>
      <c r="N330" s="166">
        <v>365</v>
      </c>
      <c r="O330" s="167">
        <v>357</v>
      </c>
      <c r="P330" s="168">
        <v>10365517</v>
      </c>
      <c r="Q330" s="169">
        <v>325</v>
      </c>
      <c r="R330" s="170">
        <v>318</v>
      </c>
      <c r="S330" s="165">
        <v>34400188</v>
      </c>
      <c r="T330" s="166">
        <v>284</v>
      </c>
      <c r="U330" s="167">
        <v>282</v>
      </c>
      <c r="V330" s="168">
        <v>1328489</v>
      </c>
      <c r="W330" s="169">
        <v>375</v>
      </c>
      <c r="X330" s="170">
        <v>373</v>
      </c>
      <c r="Y330" s="165">
        <v>883</v>
      </c>
      <c r="Z330" s="166">
        <v>309</v>
      </c>
      <c r="AA330" s="167">
        <v>300</v>
      </c>
      <c r="AB330" s="168">
        <v>206</v>
      </c>
      <c r="AC330" s="171">
        <v>342</v>
      </c>
      <c r="AD330" s="163">
        <v>0</v>
      </c>
      <c r="AE330" s="172">
        <v>100</v>
      </c>
      <c r="AF330" s="173">
        <v>0</v>
      </c>
    </row>
    <row r="331" spans="1:32" s="3" customFormat="1" ht="18.75" customHeight="1">
      <c r="A331" s="159">
        <v>329</v>
      </c>
      <c r="B331" s="160" t="s">
        <v>3813</v>
      </c>
      <c r="C331" s="161" t="s">
        <v>3974</v>
      </c>
      <c r="D331" s="162" t="s">
        <v>3815</v>
      </c>
      <c r="E331" s="163" t="s">
        <v>3813</v>
      </c>
      <c r="F331" s="164">
        <v>322</v>
      </c>
      <c r="G331" s="165">
        <v>45644815</v>
      </c>
      <c r="H331" s="166">
        <v>380</v>
      </c>
      <c r="I331" s="167">
        <v>373</v>
      </c>
      <c r="J331" s="168">
        <v>46358991</v>
      </c>
      <c r="K331" s="169">
        <v>338</v>
      </c>
      <c r="L331" s="170">
        <v>331</v>
      </c>
      <c r="M331" s="165">
        <v>7330241</v>
      </c>
      <c r="N331" s="166">
        <v>371</v>
      </c>
      <c r="O331" s="167">
        <v>363</v>
      </c>
      <c r="P331" s="168">
        <v>10138406</v>
      </c>
      <c r="Q331" s="169">
        <v>360</v>
      </c>
      <c r="R331" s="170">
        <v>353</v>
      </c>
      <c r="S331" s="165">
        <v>30955203</v>
      </c>
      <c r="T331" s="166">
        <v>372</v>
      </c>
      <c r="U331" s="167">
        <v>370</v>
      </c>
      <c r="V331" s="168">
        <v>345222</v>
      </c>
      <c r="W331" s="169">
        <v>273</v>
      </c>
      <c r="X331" s="170">
        <v>272</v>
      </c>
      <c r="Y331" s="165">
        <v>5932</v>
      </c>
      <c r="Z331" s="166">
        <v>183</v>
      </c>
      <c r="AA331" s="167">
        <v>176</v>
      </c>
      <c r="AB331" s="168">
        <v>360</v>
      </c>
      <c r="AC331" s="171">
        <v>372</v>
      </c>
      <c r="AD331" s="163">
        <v>0</v>
      </c>
      <c r="AE331" s="172">
        <v>100</v>
      </c>
      <c r="AF331" s="173">
        <v>0</v>
      </c>
    </row>
    <row r="332" spans="1:32" s="3" customFormat="1" ht="18.75" customHeight="1">
      <c r="A332" s="142">
        <v>330</v>
      </c>
      <c r="B332" s="143">
        <v>398</v>
      </c>
      <c r="C332" s="144" t="s">
        <v>2305</v>
      </c>
      <c r="D332" s="145" t="s">
        <v>3815</v>
      </c>
      <c r="E332" s="197" t="s">
        <v>3813</v>
      </c>
      <c r="F332" s="157">
        <v>323</v>
      </c>
      <c r="G332" s="148">
        <v>45623073</v>
      </c>
      <c r="H332" s="149">
        <v>352</v>
      </c>
      <c r="I332" s="150">
        <v>345</v>
      </c>
      <c r="J332" s="151">
        <v>48232381</v>
      </c>
      <c r="K332" s="152">
        <v>464</v>
      </c>
      <c r="L332" s="153">
        <v>457</v>
      </c>
      <c r="M332" s="148">
        <v>1430649</v>
      </c>
      <c r="N332" s="149">
        <v>345</v>
      </c>
      <c r="O332" s="150">
        <v>337</v>
      </c>
      <c r="P332" s="151">
        <v>11350356</v>
      </c>
      <c r="Q332" s="152">
        <v>469</v>
      </c>
      <c r="R332" s="153">
        <v>460</v>
      </c>
      <c r="S332" s="148">
        <v>17572758</v>
      </c>
      <c r="T332" s="149">
        <v>270</v>
      </c>
      <c r="U332" s="150">
        <v>268</v>
      </c>
      <c r="V332" s="151">
        <v>1436819</v>
      </c>
      <c r="W332" s="152">
        <v>70</v>
      </c>
      <c r="X332" s="153">
        <v>70</v>
      </c>
      <c r="Y332" s="148">
        <v>29423</v>
      </c>
      <c r="Z332" s="149">
        <v>463</v>
      </c>
      <c r="AA332" s="150">
        <v>454</v>
      </c>
      <c r="AB332" s="151">
        <v>55</v>
      </c>
      <c r="AC332" s="156">
        <v>322</v>
      </c>
      <c r="AD332" s="146">
        <v>0</v>
      </c>
      <c r="AE332" s="157">
        <v>100</v>
      </c>
      <c r="AF332" s="158">
        <v>0</v>
      </c>
    </row>
    <row r="333" spans="1:32" s="3" customFormat="1" ht="18.75" customHeight="1">
      <c r="A333" s="15">
        <v>331</v>
      </c>
      <c r="B333" s="16" t="s">
        <v>3813</v>
      </c>
      <c r="C333" s="17" t="s">
        <v>3975</v>
      </c>
      <c r="D333" s="18" t="s">
        <v>3812</v>
      </c>
      <c r="E333" s="19" t="s">
        <v>3813</v>
      </c>
      <c r="F333" s="20">
        <v>324</v>
      </c>
      <c r="G333" s="21">
        <v>45605453</v>
      </c>
      <c r="H333" s="22">
        <v>181</v>
      </c>
      <c r="I333" s="23">
        <v>175</v>
      </c>
      <c r="J333" s="24">
        <v>66459460</v>
      </c>
      <c r="K333" s="25">
        <v>375</v>
      </c>
      <c r="L333" s="26">
        <v>368</v>
      </c>
      <c r="M333" s="21">
        <v>5760167</v>
      </c>
      <c r="N333" s="22">
        <v>401</v>
      </c>
      <c r="O333" s="23">
        <v>393</v>
      </c>
      <c r="P333" s="24">
        <v>8362897</v>
      </c>
      <c r="Q333" s="25">
        <v>289</v>
      </c>
      <c r="R333" s="26">
        <v>282</v>
      </c>
      <c r="S333" s="21">
        <v>38506998</v>
      </c>
      <c r="T333" s="22">
        <v>236</v>
      </c>
      <c r="U333" s="23">
        <v>234</v>
      </c>
      <c r="V333" s="24">
        <v>2063437</v>
      </c>
      <c r="W333" s="25" t="s">
        <v>3813</v>
      </c>
      <c r="X333" s="26" t="s">
        <v>3813</v>
      </c>
      <c r="Y333" s="61" t="s">
        <v>3813</v>
      </c>
      <c r="Z333" s="22">
        <v>361</v>
      </c>
      <c r="AA333" s="23">
        <v>352</v>
      </c>
      <c r="AB333" s="24">
        <v>150</v>
      </c>
      <c r="AC333" s="93">
        <v>369</v>
      </c>
      <c r="AD333" s="19">
        <v>0</v>
      </c>
      <c r="AE333" s="27">
        <v>100</v>
      </c>
      <c r="AF333" s="28">
        <v>0</v>
      </c>
    </row>
    <row r="334" spans="1:32" s="3" customFormat="1" ht="18.75" customHeight="1">
      <c r="A334" s="159">
        <v>332</v>
      </c>
      <c r="B334" s="160">
        <v>175</v>
      </c>
      <c r="C334" s="161" t="s">
        <v>455</v>
      </c>
      <c r="D334" s="162" t="s">
        <v>3815</v>
      </c>
      <c r="E334" s="163" t="s">
        <v>3813</v>
      </c>
      <c r="F334" s="164">
        <v>325</v>
      </c>
      <c r="G334" s="165">
        <v>45570341</v>
      </c>
      <c r="H334" s="166">
        <v>312</v>
      </c>
      <c r="I334" s="167">
        <v>305</v>
      </c>
      <c r="J334" s="168">
        <v>52871956</v>
      </c>
      <c r="K334" s="169">
        <v>178</v>
      </c>
      <c r="L334" s="170">
        <v>173</v>
      </c>
      <c r="M334" s="165">
        <v>13034032</v>
      </c>
      <c r="N334" s="166">
        <v>17</v>
      </c>
      <c r="O334" s="167">
        <v>14</v>
      </c>
      <c r="P334" s="168">
        <v>96562985</v>
      </c>
      <c r="Q334" s="169">
        <v>20</v>
      </c>
      <c r="R334" s="170">
        <v>18</v>
      </c>
      <c r="S334" s="165">
        <v>130809325</v>
      </c>
      <c r="T334" s="166">
        <v>2</v>
      </c>
      <c r="U334" s="167">
        <v>2</v>
      </c>
      <c r="V334" s="168">
        <v>28536924</v>
      </c>
      <c r="W334" s="169">
        <v>214</v>
      </c>
      <c r="X334" s="170">
        <v>214</v>
      </c>
      <c r="Y334" s="165">
        <v>9531</v>
      </c>
      <c r="Z334" s="166">
        <v>55</v>
      </c>
      <c r="AA334" s="167">
        <v>50</v>
      </c>
      <c r="AB334" s="168">
        <v>705</v>
      </c>
      <c r="AC334" s="171">
        <v>321</v>
      </c>
      <c r="AD334" s="163">
        <v>0</v>
      </c>
      <c r="AE334" s="172">
        <v>100</v>
      </c>
      <c r="AF334" s="173">
        <v>0</v>
      </c>
    </row>
    <row r="335" spans="1:32" s="3" customFormat="1" ht="18.75" customHeight="1">
      <c r="A335" s="29">
        <v>333</v>
      </c>
      <c r="B335" s="30">
        <v>315</v>
      </c>
      <c r="C335" s="31" t="s">
        <v>3976</v>
      </c>
      <c r="D335" s="32" t="s">
        <v>2748</v>
      </c>
      <c r="E335" s="42" t="s">
        <v>3813</v>
      </c>
      <c r="F335" s="44">
        <v>326</v>
      </c>
      <c r="G335" s="35">
        <v>45362206</v>
      </c>
      <c r="H335" s="36">
        <v>387</v>
      </c>
      <c r="I335" s="37">
        <v>380</v>
      </c>
      <c r="J335" s="38">
        <v>46165307</v>
      </c>
      <c r="K335" s="39">
        <v>223</v>
      </c>
      <c r="L335" s="40">
        <v>217</v>
      </c>
      <c r="M335" s="35">
        <v>11456310</v>
      </c>
      <c r="N335" s="36">
        <v>199</v>
      </c>
      <c r="O335" s="37">
        <v>192</v>
      </c>
      <c r="P335" s="38">
        <v>24350271</v>
      </c>
      <c r="Q335" s="39">
        <v>326</v>
      </c>
      <c r="R335" s="40">
        <v>319</v>
      </c>
      <c r="S335" s="35">
        <v>34297187</v>
      </c>
      <c r="T335" s="36">
        <v>208</v>
      </c>
      <c r="U335" s="37">
        <v>206</v>
      </c>
      <c r="V335" s="38">
        <v>2530266</v>
      </c>
      <c r="W335" s="39">
        <v>361</v>
      </c>
      <c r="X335" s="40">
        <v>359</v>
      </c>
      <c r="Y335" s="35">
        <v>1532</v>
      </c>
      <c r="Z335" s="36">
        <v>398</v>
      </c>
      <c r="AA335" s="37">
        <v>389</v>
      </c>
      <c r="AB335" s="38">
        <v>121</v>
      </c>
      <c r="AC335" s="94">
        <v>341</v>
      </c>
      <c r="AD335" s="42">
        <v>0</v>
      </c>
      <c r="AE335" s="34">
        <v>70.83</v>
      </c>
      <c r="AF335" s="43">
        <v>29.17</v>
      </c>
    </row>
    <row r="336" spans="1:32" s="3" customFormat="1" ht="18.75" customHeight="1">
      <c r="A336" s="159">
        <v>334</v>
      </c>
      <c r="B336" s="160">
        <v>474</v>
      </c>
      <c r="C336" s="161" t="s">
        <v>3977</v>
      </c>
      <c r="D336" s="162" t="s">
        <v>3815</v>
      </c>
      <c r="E336" s="163" t="s">
        <v>3813</v>
      </c>
      <c r="F336" s="164">
        <v>327</v>
      </c>
      <c r="G336" s="165">
        <v>45292502</v>
      </c>
      <c r="H336" s="166">
        <v>364</v>
      </c>
      <c r="I336" s="167">
        <v>357</v>
      </c>
      <c r="J336" s="168">
        <v>47616080</v>
      </c>
      <c r="K336" s="169">
        <v>75</v>
      </c>
      <c r="L336" s="170">
        <v>71</v>
      </c>
      <c r="M336" s="165">
        <v>20559608</v>
      </c>
      <c r="N336" s="166">
        <v>236</v>
      </c>
      <c r="O336" s="167">
        <v>229</v>
      </c>
      <c r="P336" s="168">
        <v>19330155</v>
      </c>
      <c r="Q336" s="169">
        <v>380</v>
      </c>
      <c r="R336" s="170">
        <v>373</v>
      </c>
      <c r="S336" s="165">
        <v>28370562</v>
      </c>
      <c r="T336" s="166">
        <v>61</v>
      </c>
      <c r="U336" s="167">
        <v>60</v>
      </c>
      <c r="V336" s="168">
        <v>7209598</v>
      </c>
      <c r="W336" s="169">
        <v>292</v>
      </c>
      <c r="X336" s="170">
        <v>290</v>
      </c>
      <c r="Y336" s="165">
        <v>4896</v>
      </c>
      <c r="Z336" s="166">
        <v>253</v>
      </c>
      <c r="AA336" s="167">
        <v>244</v>
      </c>
      <c r="AB336" s="168">
        <v>270</v>
      </c>
      <c r="AC336" s="171">
        <v>383</v>
      </c>
      <c r="AD336" s="163">
        <v>0</v>
      </c>
      <c r="AE336" s="172">
        <v>100</v>
      </c>
      <c r="AF336" s="173">
        <v>0</v>
      </c>
    </row>
    <row r="337" spans="1:32" s="3" customFormat="1" ht="18.75" customHeight="1">
      <c r="A337" s="45">
        <v>335</v>
      </c>
      <c r="B337" s="46">
        <v>311</v>
      </c>
      <c r="C337" s="47" t="s">
        <v>3978</v>
      </c>
      <c r="D337" s="48" t="s">
        <v>3373</v>
      </c>
      <c r="E337" s="49" t="s">
        <v>3813</v>
      </c>
      <c r="F337" s="50">
        <v>328</v>
      </c>
      <c r="G337" s="51">
        <v>45219996</v>
      </c>
      <c r="H337" s="52">
        <v>353</v>
      </c>
      <c r="I337" s="53">
        <v>346</v>
      </c>
      <c r="J337" s="54">
        <v>48200147</v>
      </c>
      <c r="K337" s="55">
        <v>54</v>
      </c>
      <c r="L337" s="56">
        <v>50</v>
      </c>
      <c r="M337" s="51">
        <v>22810193</v>
      </c>
      <c r="N337" s="52">
        <v>112</v>
      </c>
      <c r="O337" s="53">
        <v>106</v>
      </c>
      <c r="P337" s="54">
        <v>33985890</v>
      </c>
      <c r="Q337" s="55">
        <v>110</v>
      </c>
      <c r="R337" s="56">
        <v>105</v>
      </c>
      <c r="S337" s="51">
        <v>72585636</v>
      </c>
      <c r="T337" s="52">
        <v>114</v>
      </c>
      <c r="U337" s="53">
        <v>113</v>
      </c>
      <c r="V337" s="54">
        <v>4884216</v>
      </c>
      <c r="W337" s="55">
        <v>116</v>
      </c>
      <c r="X337" s="56">
        <v>116</v>
      </c>
      <c r="Y337" s="51">
        <v>23430</v>
      </c>
      <c r="Z337" s="52">
        <v>12</v>
      </c>
      <c r="AA337" s="53">
        <v>9</v>
      </c>
      <c r="AB337" s="54">
        <v>1250</v>
      </c>
      <c r="AC337" s="95">
        <v>321</v>
      </c>
      <c r="AD337" s="49">
        <v>0</v>
      </c>
      <c r="AE337" s="57">
        <v>100</v>
      </c>
      <c r="AF337" s="58">
        <v>0</v>
      </c>
    </row>
    <row r="338" spans="1:32" s="3" customFormat="1" ht="18.75" customHeight="1">
      <c r="A338" s="15">
        <v>336</v>
      </c>
      <c r="B338" s="16">
        <v>355</v>
      </c>
      <c r="C338" s="17" t="s">
        <v>3979</v>
      </c>
      <c r="D338" s="18" t="s">
        <v>1737</v>
      </c>
      <c r="E338" s="19" t="s">
        <v>3813</v>
      </c>
      <c r="F338" s="20">
        <v>329</v>
      </c>
      <c r="G338" s="21">
        <v>45209624</v>
      </c>
      <c r="H338" s="22">
        <v>388</v>
      </c>
      <c r="I338" s="23">
        <v>381</v>
      </c>
      <c r="J338" s="24">
        <v>46111807</v>
      </c>
      <c r="K338" s="25">
        <v>263</v>
      </c>
      <c r="L338" s="26">
        <v>256</v>
      </c>
      <c r="M338" s="21">
        <v>10057557</v>
      </c>
      <c r="N338" s="22">
        <v>239</v>
      </c>
      <c r="O338" s="23">
        <v>231</v>
      </c>
      <c r="P338" s="24">
        <v>19098859</v>
      </c>
      <c r="Q338" s="25">
        <v>373</v>
      </c>
      <c r="R338" s="26">
        <v>366</v>
      </c>
      <c r="S338" s="21">
        <v>28954456</v>
      </c>
      <c r="T338" s="22">
        <v>104</v>
      </c>
      <c r="U338" s="23">
        <v>103</v>
      </c>
      <c r="V338" s="24">
        <v>5089670</v>
      </c>
      <c r="W338" s="25">
        <v>348</v>
      </c>
      <c r="X338" s="26">
        <v>346</v>
      </c>
      <c r="Y338" s="21">
        <v>2031</v>
      </c>
      <c r="Z338" s="22">
        <v>415</v>
      </c>
      <c r="AA338" s="23">
        <v>406</v>
      </c>
      <c r="AB338" s="24">
        <v>106</v>
      </c>
      <c r="AC338" s="93">
        <v>351</v>
      </c>
      <c r="AD338" s="19">
        <v>0</v>
      </c>
      <c r="AE338" s="27">
        <v>85</v>
      </c>
      <c r="AF338" s="28">
        <v>15</v>
      </c>
    </row>
    <row r="339" spans="1:32" s="3" customFormat="1" ht="18.75" customHeight="1">
      <c r="A339" s="159">
        <v>337</v>
      </c>
      <c r="B339" s="160" t="s">
        <v>3813</v>
      </c>
      <c r="C339" s="195" t="s">
        <v>3813</v>
      </c>
      <c r="D339" s="162" t="s">
        <v>3815</v>
      </c>
      <c r="E339" s="163" t="s">
        <v>3813</v>
      </c>
      <c r="F339" s="164">
        <v>330</v>
      </c>
      <c r="G339" s="189" t="s">
        <v>3813</v>
      </c>
      <c r="H339" s="166">
        <v>285</v>
      </c>
      <c r="I339" s="167">
        <v>279</v>
      </c>
      <c r="J339" s="196" t="s">
        <v>3813</v>
      </c>
      <c r="K339" s="169">
        <v>282</v>
      </c>
      <c r="L339" s="170">
        <v>275</v>
      </c>
      <c r="M339" s="189" t="s">
        <v>3813</v>
      </c>
      <c r="N339" s="166">
        <v>80</v>
      </c>
      <c r="O339" s="167">
        <v>74</v>
      </c>
      <c r="P339" s="196" t="s">
        <v>3813</v>
      </c>
      <c r="Q339" s="169">
        <v>143</v>
      </c>
      <c r="R339" s="170">
        <v>137</v>
      </c>
      <c r="S339" s="189" t="s">
        <v>3813</v>
      </c>
      <c r="T339" s="166">
        <v>139</v>
      </c>
      <c r="U339" s="167">
        <v>138</v>
      </c>
      <c r="V339" s="196" t="s">
        <v>3813</v>
      </c>
      <c r="W339" s="169">
        <v>174</v>
      </c>
      <c r="X339" s="170">
        <v>174</v>
      </c>
      <c r="Y339" s="189" t="s">
        <v>3813</v>
      </c>
      <c r="Z339" s="166">
        <v>94</v>
      </c>
      <c r="AA339" s="167">
        <v>89</v>
      </c>
      <c r="AB339" s="196" t="s">
        <v>3813</v>
      </c>
      <c r="AC339" s="171">
        <v>321</v>
      </c>
      <c r="AD339" s="163">
        <v>0</v>
      </c>
      <c r="AE339" s="172">
        <v>100</v>
      </c>
      <c r="AF339" s="173">
        <v>0</v>
      </c>
    </row>
    <row r="340" spans="1:32" s="3" customFormat="1" ht="18.75" customHeight="1">
      <c r="A340" s="29">
        <v>338</v>
      </c>
      <c r="B340" s="30">
        <v>500</v>
      </c>
      <c r="C340" s="31" t="s">
        <v>1686</v>
      </c>
      <c r="D340" s="32" t="s">
        <v>3814</v>
      </c>
      <c r="E340" s="42">
        <v>8</v>
      </c>
      <c r="F340" s="44" t="s">
        <v>3813</v>
      </c>
      <c r="G340" s="35">
        <v>45012841</v>
      </c>
      <c r="H340" s="36">
        <v>397</v>
      </c>
      <c r="I340" s="37">
        <v>8</v>
      </c>
      <c r="J340" s="38">
        <v>45012841</v>
      </c>
      <c r="K340" s="39">
        <v>491</v>
      </c>
      <c r="L340" s="40">
        <v>8</v>
      </c>
      <c r="M340" s="35">
        <v>-4918230</v>
      </c>
      <c r="N340" s="36">
        <v>8</v>
      </c>
      <c r="O340" s="37">
        <v>2</v>
      </c>
      <c r="P340" s="38">
        <v>146417985</v>
      </c>
      <c r="Q340" s="39">
        <v>16</v>
      </c>
      <c r="R340" s="40">
        <v>2</v>
      </c>
      <c r="S340" s="35">
        <v>153149987</v>
      </c>
      <c r="T340" s="36">
        <v>158</v>
      </c>
      <c r="U340" s="37">
        <v>2</v>
      </c>
      <c r="V340" s="38">
        <v>3559092</v>
      </c>
      <c r="W340" s="39" t="s">
        <v>3813</v>
      </c>
      <c r="X340" s="40" t="s">
        <v>3813</v>
      </c>
      <c r="Y340" s="41" t="s">
        <v>3813</v>
      </c>
      <c r="Z340" s="36">
        <v>199</v>
      </c>
      <c r="AA340" s="37">
        <v>8</v>
      </c>
      <c r="AB340" s="38">
        <v>337</v>
      </c>
      <c r="AC340" s="94">
        <v>352</v>
      </c>
      <c r="AD340" s="42">
        <v>100</v>
      </c>
      <c r="AE340" s="34">
        <v>0</v>
      </c>
      <c r="AF340" s="43">
        <v>0</v>
      </c>
    </row>
    <row r="341" spans="1:32" s="3" customFormat="1" ht="18.75" customHeight="1">
      <c r="A341" s="29">
        <v>339</v>
      </c>
      <c r="B341" s="30">
        <v>283</v>
      </c>
      <c r="C341" s="31" t="s">
        <v>3980</v>
      </c>
      <c r="D341" s="32" t="s">
        <v>3372</v>
      </c>
      <c r="E341" s="42" t="s">
        <v>3813</v>
      </c>
      <c r="F341" s="44">
        <v>331</v>
      </c>
      <c r="G341" s="35">
        <v>44930426</v>
      </c>
      <c r="H341" s="36">
        <v>390</v>
      </c>
      <c r="I341" s="37">
        <v>383</v>
      </c>
      <c r="J341" s="38">
        <v>45875062</v>
      </c>
      <c r="K341" s="39">
        <v>328</v>
      </c>
      <c r="L341" s="40">
        <v>321</v>
      </c>
      <c r="M341" s="35">
        <v>7767915</v>
      </c>
      <c r="N341" s="36">
        <v>381</v>
      </c>
      <c r="O341" s="37">
        <v>373</v>
      </c>
      <c r="P341" s="38">
        <v>9378756</v>
      </c>
      <c r="Q341" s="39">
        <v>473</v>
      </c>
      <c r="R341" s="40">
        <v>464</v>
      </c>
      <c r="S341" s="35">
        <v>16701624</v>
      </c>
      <c r="T341" s="36">
        <v>163</v>
      </c>
      <c r="U341" s="37">
        <v>161</v>
      </c>
      <c r="V341" s="38">
        <v>3470232</v>
      </c>
      <c r="W341" s="39">
        <v>126</v>
      </c>
      <c r="X341" s="40">
        <v>126</v>
      </c>
      <c r="Y341" s="35">
        <v>21045</v>
      </c>
      <c r="Z341" s="36">
        <v>140</v>
      </c>
      <c r="AA341" s="37">
        <v>135</v>
      </c>
      <c r="AB341" s="38">
        <v>430</v>
      </c>
      <c r="AC341" s="94">
        <v>332</v>
      </c>
      <c r="AD341" s="42">
        <v>0</v>
      </c>
      <c r="AE341" s="34">
        <v>100</v>
      </c>
      <c r="AF341" s="43">
        <v>0</v>
      </c>
    </row>
    <row r="342" spans="1:32" s="3" customFormat="1" ht="18.75" customHeight="1">
      <c r="A342" s="142">
        <v>340</v>
      </c>
      <c r="B342" s="194" t="s">
        <v>3813</v>
      </c>
      <c r="C342" s="144" t="s">
        <v>3981</v>
      </c>
      <c r="D342" s="145" t="s">
        <v>3815</v>
      </c>
      <c r="E342" s="146" t="s">
        <v>3813</v>
      </c>
      <c r="F342" s="147">
        <v>332</v>
      </c>
      <c r="G342" s="148">
        <v>44925541</v>
      </c>
      <c r="H342" s="149">
        <v>398</v>
      </c>
      <c r="I342" s="150">
        <v>390</v>
      </c>
      <c r="J342" s="151">
        <v>44925541</v>
      </c>
      <c r="K342" s="152">
        <v>415</v>
      </c>
      <c r="L342" s="153">
        <v>408</v>
      </c>
      <c r="M342" s="148">
        <v>4387298</v>
      </c>
      <c r="N342" s="149">
        <v>473</v>
      </c>
      <c r="O342" s="150">
        <v>465</v>
      </c>
      <c r="P342" s="151">
        <v>2703297</v>
      </c>
      <c r="Q342" s="152">
        <v>285</v>
      </c>
      <c r="R342" s="153">
        <v>278</v>
      </c>
      <c r="S342" s="148">
        <v>38870829</v>
      </c>
      <c r="T342" s="149">
        <v>243</v>
      </c>
      <c r="U342" s="150">
        <v>241</v>
      </c>
      <c r="V342" s="151">
        <v>1852661</v>
      </c>
      <c r="W342" s="152">
        <v>331</v>
      </c>
      <c r="X342" s="153">
        <v>329</v>
      </c>
      <c r="Y342" s="148">
        <v>2659</v>
      </c>
      <c r="Z342" s="149">
        <v>350</v>
      </c>
      <c r="AA342" s="150">
        <v>341</v>
      </c>
      <c r="AB342" s="151">
        <v>160</v>
      </c>
      <c r="AC342" s="156">
        <v>321</v>
      </c>
      <c r="AD342" s="146">
        <v>0</v>
      </c>
      <c r="AE342" s="157">
        <v>100</v>
      </c>
      <c r="AF342" s="158">
        <v>0</v>
      </c>
    </row>
    <row r="343" spans="1:32" s="3" customFormat="1" ht="18.75" customHeight="1">
      <c r="A343" s="15">
        <v>341</v>
      </c>
      <c r="B343" s="16">
        <v>472</v>
      </c>
      <c r="C343" s="17" t="s">
        <v>3982</v>
      </c>
      <c r="D343" s="18" t="s">
        <v>3373</v>
      </c>
      <c r="E343" s="19" t="s">
        <v>3813</v>
      </c>
      <c r="F343" s="20">
        <v>333</v>
      </c>
      <c r="G343" s="21">
        <v>44870855</v>
      </c>
      <c r="H343" s="22">
        <v>361</v>
      </c>
      <c r="I343" s="23">
        <v>354</v>
      </c>
      <c r="J343" s="24">
        <v>47688842</v>
      </c>
      <c r="K343" s="25">
        <v>269</v>
      </c>
      <c r="L343" s="26">
        <v>262</v>
      </c>
      <c r="M343" s="21">
        <v>9919621</v>
      </c>
      <c r="N343" s="22">
        <v>349</v>
      </c>
      <c r="O343" s="23">
        <v>341</v>
      </c>
      <c r="P343" s="24">
        <v>11134581</v>
      </c>
      <c r="Q343" s="25">
        <v>392</v>
      </c>
      <c r="R343" s="26">
        <v>384</v>
      </c>
      <c r="S343" s="21">
        <v>26863017</v>
      </c>
      <c r="T343" s="22">
        <v>194</v>
      </c>
      <c r="U343" s="23">
        <v>192</v>
      </c>
      <c r="V343" s="24">
        <v>2774820</v>
      </c>
      <c r="W343" s="25">
        <v>384</v>
      </c>
      <c r="X343" s="26">
        <v>382</v>
      </c>
      <c r="Y343" s="21">
        <v>756</v>
      </c>
      <c r="Z343" s="22">
        <v>202</v>
      </c>
      <c r="AA343" s="23">
        <v>194</v>
      </c>
      <c r="AB343" s="24">
        <v>332</v>
      </c>
      <c r="AC343" s="93">
        <v>321</v>
      </c>
      <c r="AD343" s="19">
        <v>0</v>
      </c>
      <c r="AE343" s="27">
        <v>100</v>
      </c>
      <c r="AF343" s="28">
        <v>0</v>
      </c>
    </row>
    <row r="344" spans="1:32" s="3" customFormat="1" ht="18.75" customHeight="1">
      <c r="A344" s="159">
        <v>342</v>
      </c>
      <c r="B344" s="160">
        <v>327</v>
      </c>
      <c r="C344" s="161" t="s">
        <v>3983</v>
      </c>
      <c r="D344" s="162" t="s">
        <v>3815</v>
      </c>
      <c r="E344" s="163" t="s">
        <v>3813</v>
      </c>
      <c r="F344" s="164">
        <v>334</v>
      </c>
      <c r="G344" s="165">
        <v>44866575</v>
      </c>
      <c r="H344" s="166">
        <v>337</v>
      </c>
      <c r="I344" s="167">
        <v>330</v>
      </c>
      <c r="J344" s="168">
        <v>50142077</v>
      </c>
      <c r="K344" s="169">
        <v>49</v>
      </c>
      <c r="L344" s="170">
        <v>45</v>
      </c>
      <c r="M344" s="165">
        <v>23843527</v>
      </c>
      <c r="N344" s="166">
        <v>38</v>
      </c>
      <c r="O344" s="167">
        <v>35</v>
      </c>
      <c r="P344" s="168">
        <v>65302785</v>
      </c>
      <c r="Q344" s="169">
        <v>118</v>
      </c>
      <c r="R344" s="170">
        <v>113</v>
      </c>
      <c r="S344" s="165">
        <v>71127316</v>
      </c>
      <c r="T344" s="166">
        <v>71</v>
      </c>
      <c r="U344" s="167">
        <v>70</v>
      </c>
      <c r="V344" s="168">
        <v>6524866</v>
      </c>
      <c r="W344" s="169">
        <v>328</v>
      </c>
      <c r="X344" s="170">
        <v>326</v>
      </c>
      <c r="Y344" s="165">
        <v>2838</v>
      </c>
      <c r="Z344" s="166">
        <v>278</v>
      </c>
      <c r="AA344" s="167">
        <v>269</v>
      </c>
      <c r="AB344" s="168">
        <v>237</v>
      </c>
      <c r="AC344" s="171">
        <v>351</v>
      </c>
      <c r="AD344" s="163">
        <v>0</v>
      </c>
      <c r="AE344" s="172">
        <v>0</v>
      </c>
      <c r="AF344" s="173">
        <v>100</v>
      </c>
    </row>
    <row r="345" spans="1:32" s="3" customFormat="1" ht="18.75" customHeight="1">
      <c r="A345" s="29">
        <v>343</v>
      </c>
      <c r="B345" s="30">
        <v>360</v>
      </c>
      <c r="C345" s="31" t="s">
        <v>3984</v>
      </c>
      <c r="D345" s="32" t="s">
        <v>2748</v>
      </c>
      <c r="E345" s="42" t="s">
        <v>3813</v>
      </c>
      <c r="F345" s="44">
        <v>335</v>
      </c>
      <c r="G345" s="35">
        <v>44838240</v>
      </c>
      <c r="H345" s="36">
        <v>367</v>
      </c>
      <c r="I345" s="37">
        <v>360</v>
      </c>
      <c r="J345" s="38">
        <v>47427197</v>
      </c>
      <c r="K345" s="39">
        <v>326</v>
      </c>
      <c r="L345" s="40">
        <v>319</v>
      </c>
      <c r="M345" s="35">
        <v>7770610</v>
      </c>
      <c r="N345" s="36">
        <v>469</v>
      </c>
      <c r="O345" s="37">
        <v>461</v>
      </c>
      <c r="P345" s="38">
        <v>3093892</v>
      </c>
      <c r="Q345" s="39">
        <v>374</v>
      </c>
      <c r="R345" s="40">
        <v>367</v>
      </c>
      <c r="S345" s="35">
        <v>28764196</v>
      </c>
      <c r="T345" s="36">
        <v>390</v>
      </c>
      <c r="U345" s="37">
        <v>388</v>
      </c>
      <c r="V345" s="38">
        <v>246604</v>
      </c>
      <c r="W345" s="39">
        <v>341</v>
      </c>
      <c r="X345" s="40">
        <v>339</v>
      </c>
      <c r="Y345" s="35">
        <v>2282</v>
      </c>
      <c r="Z345" s="36">
        <v>295</v>
      </c>
      <c r="AA345" s="37">
        <v>286</v>
      </c>
      <c r="AB345" s="38">
        <v>220</v>
      </c>
      <c r="AC345" s="94">
        <v>382</v>
      </c>
      <c r="AD345" s="42">
        <v>0</v>
      </c>
      <c r="AE345" s="34">
        <v>100</v>
      </c>
      <c r="AF345" s="43">
        <v>0</v>
      </c>
    </row>
    <row r="346" spans="1:32" s="3" customFormat="1" ht="18.75" customHeight="1">
      <c r="A346" s="29">
        <v>344</v>
      </c>
      <c r="B346" s="30" t="s">
        <v>3813</v>
      </c>
      <c r="C346" s="31" t="s">
        <v>3985</v>
      </c>
      <c r="D346" s="32" t="s">
        <v>3368</v>
      </c>
      <c r="E346" s="42" t="s">
        <v>3813</v>
      </c>
      <c r="F346" s="44">
        <v>336</v>
      </c>
      <c r="G346" s="35">
        <v>44657406</v>
      </c>
      <c r="H346" s="36">
        <v>210</v>
      </c>
      <c r="I346" s="37">
        <v>204</v>
      </c>
      <c r="J346" s="38">
        <v>62334574</v>
      </c>
      <c r="K346" s="39">
        <v>389</v>
      </c>
      <c r="L346" s="40">
        <v>382</v>
      </c>
      <c r="M346" s="35">
        <v>5254133</v>
      </c>
      <c r="N346" s="36">
        <v>431</v>
      </c>
      <c r="O346" s="37">
        <v>423</v>
      </c>
      <c r="P346" s="38">
        <v>6274880</v>
      </c>
      <c r="Q346" s="39">
        <v>359</v>
      </c>
      <c r="R346" s="40">
        <v>352</v>
      </c>
      <c r="S346" s="35">
        <v>31024818</v>
      </c>
      <c r="T346" s="36">
        <v>351</v>
      </c>
      <c r="U346" s="37">
        <v>349</v>
      </c>
      <c r="V346" s="38">
        <v>557950</v>
      </c>
      <c r="W346" s="39" t="s">
        <v>3813</v>
      </c>
      <c r="X346" s="40" t="s">
        <v>3813</v>
      </c>
      <c r="Y346" s="41" t="s">
        <v>3813</v>
      </c>
      <c r="Z346" s="36">
        <v>284</v>
      </c>
      <c r="AA346" s="37">
        <v>275</v>
      </c>
      <c r="AB346" s="38">
        <v>231</v>
      </c>
      <c r="AC346" s="94">
        <v>311</v>
      </c>
      <c r="AD346" s="42">
        <v>0</v>
      </c>
      <c r="AE346" s="34">
        <v>100</v>
      </c>
      <c r="AF346" s="43">
        <v>0</v>
      </c>
    </row>
    <row r="347" spans="1:32" s="3" customFormat="1" ht="18.75" customHeight="1">
      <c r="A347" s="142">
        <v>345</v>
      </c>
      <c r="B347" s="143">
        <v>248</v>
      </c>
      <c r="C347" s="144" t="s">
        <v>3986</v>
      </c>
      <c r="D347" s="145" t="s">
        <v>3815</v>
      </c>
      <c r="E347" s="146" t="s">
        <v>3813</v>
      </c>
      <c r="F347" s="147">
        <v>337</v>
      </c>
      <c r="G347" s="148">
        <v>44617910</v>
      </c>
      <c r="H347" s="149">
        <v>394</v>
      </c>
      <c r="I347" s="150">
        <v>387</v>
      </c>
      <c r="J347" s="151">
        <v>45336504</v>
      </c>
      <c r="K347" s="152">
        <v>278</v>
      </c>
      <c r="L347" s="153">
        <v>271</v>
      </c>
      <c r="M347" s="148">
        <v>9439101</v>
      </c>
      <c r="N347" s="149">
        <v>368</v>
      </c>
      <c r="O347" s="150">
        <v>360</v>
      </c>
      <c r="P347" s="151">
        <v>10184875</v>
      </c>
      <c r="Q347" s="152">
        <v>401</v>
      </c>
      <c r="R347" s="153">
        <v>393</v>
      </c>
      <c r="S347" s="148">
        <v>25743673</v>
      </c>
      <c r="T347" s="149">
        <v>307</v>
      </c>
      <c r="U347" s="150">
        <v>305</v>
      </c>
      <c r="V347" s="151">
        <v>1025068</v>
      </c>
      <c r="W347" s="152">
        <v>247</v>
      </c>
      <c r="X347" s="153">
        <v>247</v>
      </c>
      <c r="Y347" s="148">
        <v>7432</v>
      </c>
      <c r="Z347" s="149">
        <v>411</v>
      </c>
      <c r="AA347" s="150">
        <v>402</v>
      </c>
      <c r="AB347" s="151">
        <v>110</v>
      </c>
      <c r="AC347" s="156">
        <v>356</v>
      </c>
      <c r="AD347" s="146">
        <v>0</v>
      </c>
      <c r="AE347" s="157">
        <v>0.01</v>
      </c>
      <c r="AF347" s="158">
        <v>99.99</v>
      </c>
    </row>
    <row r="348" spans="1:32" s="3" customFormat="1" ht="18.75" customHeight="1">
      <c r="A348" s="15">
        <v>346</v>
      </c>
      <c r="B348" s="16" t="s">
        <v>3813</v>
      </c>
      <c r="C348" s="17" t="s">
        <v>3987</v>
      </c>
      <c r="D348" s="18" t="s">
        <v>3373</v>
      </c>
      <c r="E348" s="19" t="s">
        <v>3813</v>
      </c>
      <c r="F348" s="20">
        <v>338</v>
      </c>
      <c r="G348" s="21">
        <v>44430879</v>
      </c>
      <c r="H348" s="22">
        <v>400</v>
      </c>
      <c r="I348" s="23">
        <v>392</v>
      </c>
      <c r="J348" s="24">
        <v>44783004</v>
      </c>
      <c r="K348" s="25">
        <v>275</v>
      </c>
      <c r="L348" s="26">
        <v>268</v>
      </c>
      <c r="M348" s="21">
        <v>9528961</v>
      </c>
      <c r="N348" s="22">
        <v>250</v>
      </c>
      <c r="O348" s="23">
        <v>242</v>
      </c>
      <c r="P348" s="24">
        <v>18462125</v>
      </c>
      <c r="Q348" s="25">
        <v>214</v>
      </c>
      <c r="R348" s="26">
        <v>207</v>
      </c>
      <c r="S348" s="21">
        <v>48010810</v>
      </c>
      <c r="T348" s="22">
        <v>230</v>
      </c>
      <c r="U348" s="23">
        <v>228</v>
      </c>
      <c r="V348" s="24">
        <v>2159483</v>
      </c>
      <c r="W348" s="25">
        <v>225</v>
      </c>
      <c r="X348" s="26">
        <v>225</v>
      </c>
      <c r="Y348" s="21">
        <v>8908</v>
      </c>
      <c r="Z348" s="22">
        <v>401</v>
      </c>
      <c r="AA348" s="23">
        <v>392</v>
      </c>
      <c r="AB348" s="24">
        <v>120</v>
      </c>
      <c r="AC348" s="93">
        <v>321</v>
      </c>
      <c r="AD348" s="19">
        <v>0</v>
      </c>
      <c r="AE348" s="27">
        <v>100</v>
      </c>
      <c r="AF348" s="28">
        <v>0</v>
      </c>
    </row>
    <row r="349" spans="1:32" s="3" customFormat="1" ht="18.75" customHeight="1">
      <c r="A349" s="29">
        <v>347</v>
      </c>
      <c r="B349" s="30">
        <v>354</v>
      </c>
      <c r="C349" s="31" t="s">
        <v>3988</v>
      </c>
      <c r="D349" s="32" t="s">
        <v>2086</v>
      </c>
      <c r="E349" s="42" t="s">
        <v>3813</v>
      </c>
      <c r="F349" s="44">
        <v>339</v>
      </c>
      <c r="G349" s="35">
        <v>44356218</v>
      </c>
      <c r="H349" s="36">
        <v>374</v>
      </c>
      <c r="I349" s="37">
        <v>367</v>
      </c>
      <c r="J349" s="38">
        <v>46761965</v>
      </c>
      <c r="K349" s="39">
        <v>238</v>
      </c>
      <c r="L349" s="40">
        <v>232</v>
      </c>
      <c r="M349" s="35">
        <v>11135168</v>
      </c>
      <c r="N349" s="36">
        <v>325</v>
      </c>
      <c r="O349" s="37">
        <v>317</v>
      </c>
      <c r="P349" s="38">
        <v>12539613</v>
      </c>
      <c r="Q349" s="39">
        <v>387</v>
      </c>
      <c r="R349" s="40">
        <v>380</v>
      </c>
      <c r="S349" s="35">
        <v>27753666</v>
      </c>
      <c r="T349" s="36">
        <v>131</v>
      </c>
      <c r="U349" s="37">
        <v>130</v>
      </c>
      <c r="V349" s="38">
        <v>4253685</v>
      </c>
      <c r="W349" s="39">
        <v>85</v>
      </c>
      <c r="X349" s="40">
        <v>85</v>
      </c>
      <c r="Y349" s="35">
        <v>26923</v>
      </c>
      <c r="Z349" s="36">
        <v>23</v>
      </c>
      <c r="AA349" s="37">
        <v>19</v>
      </c>
      <c r="AB349" s="38">
        <v>1005</v>
      </c>
      <c r="AC349" s="94">
        <v>322</v>
      </c>
      <c r="AD349" s="42">
        <v>0</v>
      </c>
      <c r="AE349" s="34">
        <v>100</v>
      </c>
      <c r="AF349" s="43">
        <v>0</v>
      </c>
    </row>
    <row r="350" spans="1:32" s="3" customFormat="1" ht="18.75" customHeight="1">
      <c r="A350" s="29">
        <v>348</v>
      </c>
      <c r="B350" s="30">
        <v>307</v>
      </c>
      <c r="C350" s="31" t="s">
        <v>3989</v>
      </c>
      <c r="D350" s="32" t="s">
        <v>3371</v>
      </c>
      <c r="E350" s="33" t="s">
        <v>3813</v>
      </c>
      <c r="F350" s="34">
        <v>340</v>
      </c>
      <c r="G350" s="35">
        <v>44225870</v>
      </c>
      <c r="H350" s="36">
        <v>277</v>
      </c>
      <c r="I350" s="37">
        <v>271</v>
      </c>
      <c r="J350" s="38">
        <v>55688995</v>
      </c>
      <c r="K350" s="39">
        <v>382</v>
      </c>
      <c r="L350" s="40">
        <v>375</v>
      </c>
      <c r="M350" s="35">
        <v>5637249</v>
      </c>
      <c r="N350" s="36">
        <v>244</v>
      </c>
      <c r="O350" s="37">
        <v>236</v>
      </c>
      <c r="P350" s="38">
        <v>18788812</v>
      </c>
      <c r="Q350" s="39">
        <v>420</v>
      </c>
      <c r="R350" s="40">
        <v>412</v>
      </c>
      <c r="S350" s="35">
        <v>23940410</v>
      </c>
      <c r="T350" s="36">
        <v>221</v>
      </c>
      <c r="U350" s="37">
        <v>219</v>
      </c>
      <c r="V350" s="38">
        <v>2279052</v>
      </c>
      <c r="W350" s="39">
        <v>314</v>
      </c>
      <c r="X350" s="40">
        <v>312</v>
      </c>
      <c r="Y350" s="35">
        <v>3527</v>
      </c>
      <c r="Z350" s="36">
        <v>382</v>
      </c>
      <c r="AA350" s="37">
        <v>373</v>
      </c>
      <c r="AB350" s="38">
        <v>135</v>
      </c>
      <c r="AC350" s="94">
        <v>311</v>
      </c>
      <c r="AD350" s="42">
        <v>0</v>
      </c>
      <c r="AE350" s="34">
        <v>100</v>
      </c>
      <c r="AF350" s="43">
        <v>0</v>
      </c>
    </row>
    <row r="351" spans="1:32" s="3" customFormat="1" ht="18.75" customHeight="1">
      <c r="A351" s="159">
        <v>349</v>
      </c>
      <c r="B351" s="195">
        <v>221</v>
      </c>
      <c r="C351" s="161" t="s">
        <v>3990</v>
      </c>
      <c r="D351" s="162" t="s">
        <v>3815</v>
      </c>
      <c r="E351" s="163" t="s">
        <v>3813</v>
      </c>
      <c r="F351" s="164">
        <v>341</v>
      </c>
      <c r="G351" s="165">
        <v>44221109</v>
      </c>
      <c r="H351" s="166">
        <v>266</v>
      </c>
      <c r="I351" s="167">
        <v>260</v>
      </c>
      <c r="J351" s="168">
        <v>57189140</v>
      </c>
      <c r="K351" s="169">
        <v>108</v>
      </c>
      <c r="L351" s="170">
        <v>104</v>
      </c>
      <c r="M351" s="165">
        <v>16925995</v>
      </c>
      <c r="N351" s="166">
        <v>162</v>
      </c>
      <c r="O351" s="167">
        <v>155</v>
      </c>
      <c r="P351" s="168">
        <v>28029480</v>
      </c>
      <c r="Q351" s="169">
        <v>100</v>
      </c>
      <c r="R351" s="170">
        <v>96</v>
      </c>
      <c r="S351" s="165">
        <v>76739423</v>
      </c>
      <c r="T351" s="166">
        <v>204</v>
      </c>
      <c r="U351" s="167">
        <v>202</v>
      </c>
      <c r="V351" s="168">
        <v>2612622</v>
      </c>
      <c r="W351" s="169">
        <v>161</v>
      </c>
      <c r="X351" s="170">
        <v>161</v>
      </c>
      <c r="Y351" s="165">
        <v>15500</v>
      </c>
      <c r="Z351" s="166">
        <v>108</v>
      </c>
      <c r="AA351" s="167">
        <v>103</v>
      </c>
      <c r="AB351" s="168">
        <v>503</v>
      </c>
      <c r="AC351" s="171">
        <v>361</v>
      </c>
      <c r="AD351" s="163">
        <v>0</v>
      </c>
      <c r="AE351" s="172">
        <v>100</v>
      </c>
      <c r="AF351" s="173">
        <v>0</v>
      </c>
    </row>
    <row r="352" spans="1:32" s="3" customFormat="1" ht="18.75" customHeight="1">
      <c r="A352" s="45">
        <v>350</v>
      </c>
      <c r="B352" s="46" t="s">
        <v>3813</v>
      </c>
      <c r="C352" s="47" t="s">
        <v>3991</v>
      </c>
      <c r="D352" s="48" t="s">
        <v>2748</v>
      </c>
      <c r="E352" s="49" t="s">
        <v>3813</v>
      </c>
      <c r="F352" s="50">
        <v>342</v>
      </c>
      <c r="G352" s="51">
        <v>44213439</v>
      </c>
      <c r="H352" s="52">
        <v>403</v>
      </c>
      <c r="I352" s="53">
        <v>395</v>
      </c>
      <c r="J352" s="54">
        <v>44277340</v>
      </c>
      <c r="K352" s="55">
        <v>164</v>
      </c>
      <c r="L352" s="56">
        <v>160</v>
      </c>
      <c r="M352" s="51">
        <v>13502382</v>
      </c>
      <c r="N352" s="52">
        <v>178</v>
      </c>
      <c r="O352" s="53">
        <v>171</v>
      </c>
      <c r="P352" s="54">
        <v>26046792</v>
      </c>
      <c r="Q352" s="55">
        <v>299</v>
      </c>
      <c r="R352" s="56">
        <v>292</v>
      </c>
      <c r="S352" s="51">
        <v>36811142</v>
      </c>
      <c r="T352" s="52">
        <v>64</v>
      </c>
      <c r="U352" s="53">
        <v>63</v>
      </c>
      <c r="V352" s="54">
        <v>6809533</v>
      </c>
      <c r="W352" s="55">
        <v>325</v>
      </c>
      <c r="X352" s="56">
        <v>323</v>
      </c>
      <c r="Y352" s="51">
        <v>2946</v>
      </c>
      <c r="Z352" s="52">
        <v>231</v>
      </c>
      <c r="AA352" s="53">
        <v>223</v>
      </c>
      <c r="AB352" s="54">
        <v>293</v>
      </c>
      <c r="AC352" s="95">
        <v>311</v>
      </c>
      <c r="AD352" s="49">
        <v>0</v>
      </c>
      <c r="AE352" s="57">
        <v>100</v>
      </c>
      <c r="AF352" s="58">
        <v>0</v>
      </c>
    </row>
    <row r="353" spans="1:32" s="3" customFormat="1" ht="18.75" customHeight="1">
      <c r="A353" s="15">
        <v>351</v>
      </c>
      <c r="B353" s="16">
        <v>288</v>
      </c>
      <c r="C353" s="17" t="s">
        <v>701</v>
      </c>
      <c r="D353" s="18" t="s">
        <v>2748</v>
      </c>
      <c r="E353" s="19" t="s">
        <v>3813</v>
      </c>
      <c r="F353" s="20">
        <v>343</v>
      </c>
      <c r="G353" s="21">
        <v>44183272</v>
      </c>
      <c r="H353" s="22">
        <v>393</v>
      </c>
      <c r="I353" s="23">
        <v>386</v>
      </c>
      <c r="J353" s="24">
        <v>45337157</v>
      </c>
      <c r="K353" s="25">
        <v>26</v>
      </c>
      <c r="L353" s="26">
        <v>22</v>
      </c>
      <c r="M353" s="21">
        <v>27759338</v>
      </c>
      <c r="N353" s="22">
        <v>13</v>
      </c>
      <c r="O353" s="23">
        <v>10</v>
      </c>
      <c r="P353" s="24">
        <v>113780320</v>
      </c>
      <c r="Q353" s="25">
        <v>32</v>
      </c>
      <c r="R353" s="26">
        <v>29</v>
      </c>
      <c r="S353" s="21">
        <v>122119262</v>
      </c>
      <c r="T353" s="22">
        <v>12</v>
      </c>
      <c r="U353" s="23">
        <v>12</v>
      </c>
      <c r="V353" s="24">
        <v>16855048</v>
      </c>
      <c r="W353" s="25">
        <v>318</v>
      </c>
      <c r="X353" s="26">
        <v>316</v>
      </c>
      <c r="Y353" s="21">
        <v>3418</v>
      </c>
      <c r="Z353" s="22">
        <v>386</v>
      </c>
      <c r="AA353" s="23">
        <v>377</v>
      </c>
      <c r="AB353" s="24">
        <v>132</v>
      </c>
      <c r="AC353" s="93">
        <v>351</v>
      </c>
      <c r="AD353" s="19">
        <v>0</v>
      </c>
      <c r="AE353" s="27">
        <v>100</v>
      </c>
      <c r="AF353" s="28">
        <v>0</v>
      </c>
    </row>
    <row r="354" spans="1:32" s="3" customFormat="1" ht="18.75" customHeight="1">
      <c r="A354" s="159">
        <v>352</v>
      </c>
      <c r="B354" s="160">
        <v>340</v>
      </c>
      <c r="C354" s="161" t="s">
        <v>3992</v>
      </c>
      <c r="D354" s="162" t="s">
        <v>3815</v>
      </c>
      <c r="E354" s="163" t="s">
        <v>3813</v>
      </c>
      <c r="F354" s="164">
        <v>344</v>
      </c>
      <c r="G354" s="165">
        <v>44151742</v>
      </c>
      <c r="H354" s="166">
        <v>339</v>
      </c>
      <c r="I354" s="167">
        <v>332</v>
      </c>
      <c r="J354" s="168">
        <v>50003948</v>
      </c>
      <c r="K354" s="169">
        <v>416</v>
      </c>
      <c r="L354" s="170">
        <v>409</v>
      </c>
      <c r="M354" s="165">
        <v>4360567</v>
      </c>
      <c r="N354" s="166">
        <v>286</v>
      </c>
      <c r="O354" s="167">
        <v>278</v>
      </c>
      <c r="P354" s="168">
        <v>15186514</v>
      </c>
      <c r="Q354" s="169">
        <v>365</v>
      </c>
      <c r="R354" s="170">
        <v>358</v>
      </c>
      <c r="S354" s="165">
        <v>30095135</v>
      </c>
      <c r="T354" s="166">
        <v>249</v>
      </c>
      <c r="U354" s="167">
        <v>247</v>
      </c>
      <c r="V354" s="168">
        <v>1754072</v>
      </c>
      <c r="W354" s="169">
        <v>286</v>
      </c>
      <c r="X354" s="170">
        <v>285</v>
      </c>
      <c r="Y354" s="165">
        <v>5140</v>
      </c>
      <c r="Z354" s="166">
        <v>296</v>
      </c>
      <c r="AA354" s="167">
        <v>287</v>
      </c>
      <c r="AB354" s="168">
        <v>220</v>
      </c>
      <c r="AC354" s="171">
        <v>321</v>
      </c>
      <c r="AD354" s="163">
        <v>0</v>
      </c>
      <c r="AE354" s="172">
        <v>100</v>
      </c>
      <c r="AF354" s="173">
        <v>0</v>
      </c>
    </row>
    <row r="355" spans="1:32" s="3" customFormat="1" ht="18.75" customHeight="1">
      <c r="A355" s="159">
        <v>353</v>
      </c>
      <c r="B355" s="195">
        <v>485</v>
      </c>
      <c r="C355" s="161" t="s">
        <v>3993</v>
      </c>
      <c r="D355" s="162" t="s">
        <v>3815</v>
      </c>
      <c r="E355" s="163" t="s">
        <v>3813</v>
      </c>
      <c r="F355" s="164">
        <v>345</v>
      </c>
      <c r="G355" s="165">
        <v>44104983</v>
      </c>
      <c r="H355" s="166">
        <v>384</v>
      </c>
      <c r="I355" s="167">
        <v>377</v>
      </c>
      <c r="J355" s="168">
        <v>46228212</v>
      </c>
      <c r="K355" s="169">
        <v>324</v>
      </c>
      <c r="L355" s="170">
        <v>317</v>
      </c>
      <c r="M355" s="165">
        <v>7854789</v>
      </c>
      <c r="N355" s="166">
        <v>443</v>
      </c>
      <c r="O355" s="167">
        <v>435</v>
      </c>
      <c r="P355" s="168">
        <v>5132213</v>
      </c>
      <c r="Q355" s="169">
        <v>268</v>
      </c>
      <c r="R355" s="170">
        <v>261</v>
      </c>
      <c r="S355" s="165">
        <v>41541628</v>
      </c>
      <c r="T355" s="166">
        <v>320</v>
      </c>
      <c r="U355" s="167">
        <v>318</v>
      </c>
      <c r="V355" s="168">
        <v>863614</v>
      </c>
      <c r="W355" s="169">
        <v>143</v>
      </c>
      <c r="X355" s="170">
        <v>143</v>
      </c>
      <c r="Y355" s="165">
        <v>18513</v>
      </c>
      <c r="Z355" s="166">
        <v>364</v>
      </c>
      <c r="AA355" s="167">
        <v>355</v>
      </c>
      <c r="AB355" s="168">
        <v>146</v>
      </c>
      <c r="AC355" s="171">
        <v>311</v>
      </c>
      <c r="AD355" s="163">
        <v>0</v>
      </c>
      <c r="AE355" s="172">
        <v>100</v>
      </c>
      <c r="AF355" s="173">
        <v>0</v>
      </c>
    </row>
    <row r="356" spans="1:32" s="3" customFormat="1" ht="18.75" customHeight="1">
      <c r="A356" s="159">
        <v>354</v>
      </c>
      <c r="B356" s="160" t="s">
        <v>3813</v>
      </c>
      <c r="C356" s="195" t="s">
        <v>3813</v>
      </c>
      <c r="D356" s="162" t="s">
        <v>3815</v>
      </c>
      <c r="E356" s="163" t="s">
        <v>3813</v>
      </c>
      <c r="F356" s="164">
        <v>346</v>
      </c>
      <c r="G356" s="189" t="s">
        <v>3813</v>
      </c>
      <c r="H356" s="166">
        <v>405</v>
      </c>
      <c r="I356" s="167">
        <v>397</v>
      </c>
      <c r="J356" s="196" t="s">
        <v>3813</v>
      </c>
      <c r="K356" s="169">
        <v>171</v>
      </c>
      <c r="L356" s="170">
        <v>167</v>
      </c>
      <c r="M356" s="189" t="s">
        <v>3813</v>
      </c>
      <c r="N356" s="166">
        <v>198</v>
      </c>
      <c r="O356" s="167">
        <v>191</v>
      </c>
      <c r="P356" s="196" t="s">
        <v>3813</v>
      </c>
      <c r="Q356" s="169">
        <v>221</v>
      </c>
      <c r="R356" s="170">
        <v>214</v>
      </c>
      <c r="S356" s="189" t="s">
        <v>3813</v>
      </c>
      <c r="T356" s="166">
        <v>317</v>
      </c>
      <c r="U356" s="167">
        <v>315</v>
      </c>
      <c r="V356" s="196" t="s">
        <v>3813</v>
      </c>
      <c r="W356" s="169">
        <v>391</v>
      </c>
      <c r="X356" s="170">
        <v>389</v>
      </c>
      <c r="Y356" s="189" t="s">
        <v>3813</v>
      </c>
      <c r="Z356" s="166">
        <v>268</v>
      </c>
      <c r="AA356" s="167">
        <v>259</v>
      </c>
      <c r="AB356" s="196" t="s">
        <v>3813</v>
      </c>
      <c r="AC356" s="171">
        <v>356</v>
      </c>
      <c r="AD356" s="163">
        <v>0</v>
      </c>
      <c r="AE356" s="172">
        <v>100</v>
      </c>
      <c r="AF356" s="173">
        <v>0</v>
      </c>
    </row>
    <row r="357" spans="1:32" s="3" customFormat="1" ht="18.75" customHeight="1">
      <c r="A357" s="142">
        <v>355</v>
      </c>
      <c r="B357" s="143" t="s">
        <v>3813</v>
      </c>
      <c r="C357" s="144" t="s">
        <v>3994</v>
      </c>
      <c r="D357" s="145" t="s">
        <v>3815</v>
      </c>
      <c r="E357" s="146" t="s">
        <v>3813</v>
      </c>
      <c r="F357" s="147">
        <v>347</v>
      </c>
      <c r="G357" s="148">
        <v>43823532</v>
      </c>
      <c r="H357" s="149">
        <v>218</v>
      </c>
      <c r="I357" s="150">
        <v>212</v>
      </c>
      <c r="J357" s="151">
        <v>61425538</v>
      </c>
      <c r="K357" s="152">
        <v>162</v>
      </c>
      <c r="L357" s="153">
        <v>158</v>
      </c>
      <c r="M357" s="148">
        <v>13650153</v>
      </c>
      <c r="N357" s="149">
        <v>446</v>
      </c>
      <c r="O357" s="150">
        <v>438</v>
      </c>
      <c r="P357" s="151">
        <v>4817823</v>
      </c>
      <c r="Q357" s="152">
        <v>406</v>
      </c>
      <c r="R357" s="153">
        <v>398</v>
      </c>
      <c r="S357" s="148">
        <v>25122993</v>
      </c>
      <c r="T357" s="149">
        <v>133</v>
      </c>
      <c r="U357" s="150">
        <v>132</v>
      </c>
      <c r="V357" s="151">
        <v>4191201</v>
      </c>
      <c r="W357" s="152">
        <v>406</v>
      </c>
      <c r="X357" s="153">
        <v>404</v>
      </c>
      <c r="Y357" s="148">
        <v>121</v>
      </c>
      <c r="Z357" s="149">
        <v>51</v>
      </c>
      <c r="AA357" s="150">
        <v>46</v>
      </c>
      <c r="AB357" s="151">
        <v>736</v>
      </c>
      <c r="AC357" s="156">
        <v>311</v>
      </c>
      <c r="AD357" s="146">
        <v>0</v>
      </c>
      <c r="AE357" s="157">
        <v>100</v>
      </c>
      <c r="AF357" s="158">
        <v>0</v>
      </c>
    </row>
    <row r="358" spans="1:32" s="3" customFormat="1" ht="18.75" customHeight="1">
      <c r="A358" s="174">
        <v>356</v>
      </c>
      <c r="B358" s="175">
        <v>204</v>
      </c>
      <c r="C358" s="176" t="s">
        <v>155</v>
      </c>
      <c r="D358" s="177" t="s">
        <v>3815</v>
      </c>
      <c r="E358" s="178" t="s">
        <v>3813</v>
      </c>
      <c r="F358" s="179">
        <v>348</v>
      </c>
      <c r="G358" s="180">
        <v>43746849</v>
      </c>
      <c r="H358" s="181">
        <v>411</v>
      </c>
      <c r="I358" s="182">
        <v>403</v>
      </c>
      <c r="J358" s="183">
        <v>43746849</v>
      </c>
      <c r="K358" s="184">
        <v>313</v>
      </c>
      <c r="L358" s="185">
        <v>306</v>
      </c>
      <c r="M358" s="180">
        <v>8276502</v>
      </c>
      <c r="N358" s="181">
        <v>318</v>
      </c>
      <c r="O358" s="182">
        <v>310</v>
      </c>
      <c r="P358" s="183">
        <v>13068121</v>
      </c>
      <c r="Q358" s="184">
        <v>452</v>
      </c>
      <c r="R358" s="185">
        <v>443</v>
      </c>
      <c r="S358" s="180">
        <v>20237778</v>
      </c>
      <c r="T358" s="181">
        <v>438</v>
      </c>
      <c r="U358" s="182">
        <v>435</v>
      </c>
      <c r="V358" s="183">
        <v>-1455761</v>
      </c>
      <c r="W358" s="184">
        <v>118</v>
      </c>
      <c r="X358" s="185">
        <v>118</v>
      </c>
      <c r="Y358" s="180">
        <v>22873</v>
      </c>
      <c r="Z358" s="181">
        <v>243</v>
      </c>
      <c r="AA358" s="182">
        <v>234</v>
      </c>
      <c r="AB358" s="183">
        <v>277</v>
      </c>
      <c r="AC358" s="186">
        <v>321</v>
      </c>
      <c r="AD358" s="178">
        <v>0</v>
      </c>
      <c r="AE358" s="187">
        <v>100</v>
      </c>
      <c r="AF358" s="188">
        <v>0</v>
      </c>
    </row>
    <row r="359" spans="1:32" s="3" customFormat="1" ht="18.75" customHeight="1">
      <c r="A359" s="159">
        <v>357</v>
      </c>
      <c r="B359" s="160">
        <v>142</v>
      </c>
      <c r="C359" s="161" t="s">
        <v>3995</v>
      </c>
      <c r="D359" s="162" t="s">
        <v>3815</v>
      </c>
      <c r="E359" s="163" t="s">
        <v>3813</v>
      </c>
      <c r="F359" s="164">
        <v>349</v>
      </c>
      <c r="G359" s="165">
        <v>43552008</v>
      </c>
      <c r="H359" s="166">
        <v>412</v>
      </c>
      <c r="I359" s="167">
        <v>404</v>
      </c>
      <c r="J359" s="168">
        <v>43663177</v>
      </c>
      <c r="K359" s="169">
        <v>317</v>
      </c>
      <c r="L359" s="170">
        <v>310</v>
      </c>
      <c r="M359" s="165">
        <v>8193745</v>
      </c>
      <c r="N359" s="166">
        <v>326</v>
      </c>
      <c r="O359" s="167">
        <v>318</v>
      </c>
      <c r="P359" s="168">
        <v>12534050</v>
      </c>
      <c r="Q359" s="169">
        <v>428</v>
      </c>
      <c r="R359" s="170">
        <v>420</v>
      </c>
      <c r="S359" s="165">
        <v>23215828</v>
      </c>
      <c r="T359" s="166">
        <v>253</v>
      </c>
      <c r="U359" s="167">
        <v>251</v>
      </c>
      <c r="V359" s="168">
        <v>1685784</v>
      </c>
      <c r="W359" s="169">
        <v>60</v>
      </c>
      <c r="X359" s="170">
        <v>60</v>
      </c>
      <c r="Y359" s="165">
        <v>31493</v>
      </c>
      <c r="Z359" s="166">
        <v>151</v>
      </c>
      <c r="AA359" s="167">
        <v>146</v>
      </c>
      <c r="AB359" s="168">
        <v>420</v>
      </c>
      <c r="AC359" s="171">
        <v>322</v>
      </c>
      <c r="AD359" s="163">
        <v>0</v>
      </c>
      <c r="AE359" s="172">
        <v>100</v>
      </c>
      <c r="AF359" s="173">
        <v>0</v>
      </c>
    </row>
    <row r="360" spans="1:32" s="3" customFormat="1" ht="18.75" customHeight="1">
      <c r="A360" s="159">
        <v>358</v>
      </c>
      <c r="B360" s="160">
        <v>387</v>
      </c>
      <c r="C360" s="161" t="s">
        <v>3996</v>
      </c>
      <c r="D360" s="162" t="s">
        <v>3815</v>
      </c>
      <c r="E360" s="163" t="s">
        <v>3813</v>
      </c>
      <c r="F360" s="164">
        <v>350</v>
      </c>
      <c r="G360" s="165">
        <v>43312608</v>
      </c>
      <c r="H360" s="166">
        <v>258</v>
      </c>
      <c r="I360" s="167">
        <v>252</v>
      </c>
      <c r="J360" s="168">
        <v>57961324</v>
      </c>
      <c r="K360" s="169">
        <v>362</v>
      </c>
      <c r="L360" s="170">
        <v>355</v>
      </c>
      <c r="M360" s="165">
        <v>6256790</v>
      </c>
      <c r="N360" s="166">
        <v>89</v>
      </c>
      <c r="O360" s="167">
        <v>83</v>
      </c>
      <c r="P360" s="168">
        <v>40004983</v>
      </c>
      <c r="Q360" s="169">
        <v>129</v>
      </c>
      <c r="R360" s="170">
        <v>123</v>
      </c>
      <c r="S360" s="165">
        <v>66991833</v>
      </c>
      <c r="T360" s="166">
        <v>387</v>
      </c>
      <c r="U360" s="167">
        <v>385</v>
      </c>
      <c r="V360" s="168">
        <v>265841</v>
      </c>
      <c r="W360" s="169">
        <v>223</v>
      </c>
      <c r="X360" s="170">
        <v>223</v>
      </c>
      <c r="Y360" s="165">
        <v>9185</v>
      </c>
      <c r="Z360" s="166">
        <v>149</v>
      </c>
      <c r="AA360" s="167">
        <v>144</v>
      </c>
      <c r="AB360" s="168">
        <v>422</v>
      </c>
      <c r="AC360" s="171">
        <v>321</v>
      </c>
      <c r="AD360" s="163">
        <v>0</v>
      </c>
      <c r="AE360" s="172">
        <v>100</v>
      </c>
      <c r="AF360" s="173">
        <v>0</v>
      </c>
    </row>
    <row r="361" spans="1:32" s="3" customFormat="1" ht="18.75" customHeight="1">
      <c r="A361" s="29">
        <v>359</v>
      </c>
      <c r="B361" s="30" t="s">
        <v>3813</v>
      </c>
      <c r="C361" s="31" t="s">
        <v>3997</v>
      </c>
      <c r="D361" s="32" t="s">
        <v>3368</v>
      </c>
      <c r="E361" s="42" t="s">
        <v>3813</v>
      </c>
      <c r="F361" s="44">
        <v>351</v>
      </c>
      <c r="G361" s="35">
        <v>43224923</v>
      </c>
      <c r="H361" s="36">
        <v>196</v>
      </c>
      <c r="I361" s="37">
        <v>190</v>
      </c>
      <c r="J361" s="38">
        <v>63949251</v>
      </c>
      <c r="K361" s="39">
        <v>240</v>
      </c>
      <c r="L361" s="40">
        <v>234</v>
      </c>
      <c r="M361" s="35">
        <v>11050038</v>
      </c>
      <c r="N361" s="36">
        <v>221</v>
      </c>
      <c r="O361" s="37">
        <v>214</v>
      </c>
      <c r="P361" s="38">
        <v>20905491</v>
      </c>
      <c r="Q361" s="39">
        <v>262</v>
      </c>
      <c r="R361" s="40">
        <v>255</v>
      </c>
      <c r="S361" s="35">
        <v>42071981</v>
      </c>
      <c r="T361" s="36">
        <v>377</v>
      </c>
      <c r="U361" s="37">
        <v>375</v>
      </c>
      <c r="V361" s="38">
        <v>318627</v>
      </c>
      <c r="W361" s="39">
        <v>108</v>
      </c>
      <c r="X361" s="40">
        <v>108</v>
      </c>
      <c r="Y361" s="35">
        <v>24050</v>
      </c>
      <c r="Z361" s="36">
        <v>285</v>
      </c>
      <c r="AA361" s="37">
        <v>276</v>
      </c>
      <c r="AB361" s="38">
        <v>231</v>
      </c>
      <c r="AC361" s="94">
        <v>321</v>
      </c>
      <c r="AD361" s="42">
        <v>0</v>
      </c>
      <c r="AE361" s="34">
        <v>100</v>
      </c>
      <c r="AF361" s="43">
        <v>0</v>
      </c>
    </row>
    <row r="362" spans="1:32" s="3" customFormat="1" ht="18.75" customHeight="1">
      <c r="A362" s="45">
        <v>360</v>
      </c>
      <c r="B362" s="46">
        <v>337</v>
      </c>
      <c r="C362" s="47" t="s">
        <v>495</v>
      </c>
      <c r="D362" s="48" t="s">
        <v>3815</v>
      </c>
      <c r="E362" s="49" t="s">
        <v>3813</v>
      </c>
      <c r="F362" s="50">
        <v>352</v>
      </c>
      <c r="G362" s="51">
        <v>43169272</v>
      </c>
      <c r="H362" s="52">
        <v>298</v>
      </c>
      <c r="I362" s="53">
        <v>292</v>
      </c>
      <c r="J362" s="54">
        <v>53763722</v>
      </c>
      <c r="K362" s="55">
        <v>319</v>
      </c>
      <c r="L362" s="56">
        <v>312</v>
      </c>
      <c r="M362" s="51">
        <v>7979282</v>
      </c>
      <c r="N362" s="52">
        <v>243</v>
      </c>
      <c r="O362" s="53">
        <v>235</v>
      </c>
      <c r="P362" s="54">
        <v>18829107</v>
      </c>
      <c r="Q362" s="55">
        <v>191</v>
      </c>
      <c r="R362" s="56">
        <v>184</v>
      </c>
      <c r="S362" s="51">
        <v>52232826</v>
      </c>
      <c r="T362" s="52">
        <v>183</v>
      </c>
      <c r="U362" s="53">
        <v>181</v>
      </c>
      <c r="V362" s="54">
        <v>3097535</v>
      </c>
      <c r="W362" s="55">
        <v>136</v>
      </c>
      <c r="X362" s="56">
        <v>136</v>
      </c>
      <c r="Y362" s="51">
        <v>19349</v>
      </c>
      <c r="Z362" s="52">
        <v>337</v>
      </c>
      <c r="AA362" s="53">
        <v>328</v>
      </c>
      <c r="AB362" s="54">
        <v>176</v>
      </c>
      <c r="AC362" s="95">
        <v>371</v>
      </c>
      <c r="AD362" s="49">
        <v>0</v>
      </c>
      <c r="AE362" s="57">
        <v>50</v>
      </c>
      <c r="AF362" s="58">
        <v>50</v>
      </c>
    </row>
    <row r="363" spans="1:32" s="3" customFormat="1" ht="18.75" customHeight="1">
      <c r="A363" s="15">
        <v>361</v>
      </c>
      <c r="B363" s="16">
        <v>210</v>
      </c>
      <c r="C363" s="17" t="s">
        <v>3998</v>
      </c>
      <c r="D363" s="18" t="s">
        <v>3376</v>
      </c>
      <c r="E363" s="19" t="s">
        <v>3813</v>
      </c>
      <c r="F363" s="20">
        <v>353</v>
      </c>
      <c r="G363" s="21">
        <v>43153310</v>
      </c>
      <c r="H363" s="22">
        <v>415</v>
      </c>
      <c r="I363" s="23">
        <v>407</v>
      </c>
      <c r="J363" s="24">
        <v>43301304</v>
      </c>
      <c r="K363" s="25">
        <v>241</v>
      </c>
      <c r="L363" s="26">
        <v>235</v>
      </c>
      <c r="M363" s="21">
        <v>11025004</v>
      </c>
      <c r="N363" s="22">
        <v>357</v>
      </c>
      <c r="O363" s="23">
        <v>349</v>
      </c>
      <c r="P363" s="24">
        <v>10749610</v>
      </c>
      <c r="Q363" s="25">
        <v>293</v>
      </c>
      <c r="R363" s="26">
        <v>286</v>
      </c>
      <c r="S363" s="21">
        <v>37377477</v>
      </c>
      <c r="T363" s="22">
        <v>486</v>
      </c>
      <c r="U363" s="23">
        <v>480</v>
      </c>
      <c r="V363" s="24">
        <v>-15506396</v>
      </c>
      <c r="W363" s="25">
        <v>115</v>
      </c>
      <c r="X363" s="26">
        <v>115</v>
      </c>
      <c r="Y363" s="21">
        <v>23512</v>
      </c>
      <c r="Z363" s="22">
        <v>62</v>
      </c>
      <c r="AA363" s="23">
        <v>57</v>
      </c>
      <c r="AB363" s="24">
        <v>687</v>
      </c>
      <c r="AC363" s="93">
        <v>321</v>
      </c>
      <c r="AD363" s="19">
        <v>0</v>
      </c>
      <c r="AE363" s="27">
        <v>100</v>
      </c>
      <c r="AF363" s="28">
        <v>0</v>
      </c>
    </row>
    <row r="364" spans="1:32" s="3" customFormat="1" ht="18.75" customHeight="1">
      <c r="A364" s="29">
        <v>362</v>
      </c>
      <c r="B364" s="30">
        <v>269</v>
      </c>
      <c r="C364" s="31" t="s">
        <v>3999</v>
      </c>
      <c r="D364" s="32" t="s">
        <v>3812</v>
      </c>
      <c r="E364" s="42" t="s">
        <v>3813</v>
      </c>
      <c r="F364" s="44">
        <v>354</v>
      </c>
      <c r="G364" s="35">
        <v>43113866</v>
      </c>
      <c r="H364" s="36">
        <v>386</v>
      </c>
      <c r="I364" s="37">
        <v>379</v>
      </c>
      <c r="J364" s="38">
        <v>46211302</v>
      </c>
      <c r="K364" s="39">
        <v>260</v>
      </c>
      <c r="L364" s="40">
        <v>253</v>
      </c>
      <c r="M364" s="35">
        <v>10282244</v>
      </c>
      <c r="N364" s="36">
        <v>460</v>
      </c>
      <c r="O364" s="37">
        <v>452</v>
      </c>
      <c r="P364" s="38">
        <v>3815205</v>
      </c>
      <c r="Q364" s="39">
        <v>355</v>
      </c>
      <c r="R364" s="40">
        <v>348</v>
      </c>
      <c r="S364" s="35">
        <v>31264463</v>
      </c>
      <c r="T364" s="36">
        <v>312</v>
      </c>
      <c r="U364" s="37">
        <v>310</v>
      </c>
      <c r="V364" s="38">
        <v>966462</v>
      </c>
      <c r="W364" s="39">
        <v>123</v>
      </c>
      <c r="X364" s="40">
        <v>123</v>
      </c>
      <c r="Y364" s="35">
        <v>21116</v>
      </c>
      <c r="Z364" s="36">
        <v>388</v>
      </c>
      <c r="AA364" s="37">
        <v>379</v>
      </c>
      <c r="AB364" s="38">
        <v>131</v>
      </c>
      <c r="AC364" s="94">
        <v>362</v>
      </c>
      <c r="AD364" s="42">
        <v>0</v>
      </c>
      <c r="AE364" s="34">
        <v>100</v>
      </c>
      <c r="AF364" s="43">
        <v>0</v>
      </c>
    </row>
    <row r="365" spans="1:32" s="3" customFormat="1" ht="18.75" customHeight="1">
      <c r="A365" s="29">
        <v>363</v>
      </c>
      <c r="B365" s="30">
        <v>444</v>
      </c>
      <c r="C365" s="31" t="s">
        <v>4000</v>
      </c>
      <c r="D365" s="32" t="s">
        <v>2748</v>
      </c>
      <c r="E365" s="42" t="s">
        <v>3813</v>
      </c>
      <c r="F365" s="44">
        <v>355</v>
      </c>
      <c r="G365" s="35">
        <v>43059719</v>
      </c>
      <c r="H365" s="36">
        <v>401</v>
      </c>
      <c r="I365" s="37">
        <v>393</v>
      </c>
      <c r="J365" s="38">
        <v>44760184</v>
      </c>
      <c r="K365" s="39" t="s">
        <v>3813</v>
      </c>
      <c r="L365" s="40" t="s">
        <v>3813</v>
      </c>
      <c r="M365" s="41" t="s">
        <v>3813</v>
      </c>
      <c r="N365" s="36">
        <v>136</v>
      </c>
      <c r="O365" s="37">
        <v>129</v>
      </c>
      <c r="P365" s="38">
        <v>31500881</v>
      </c>
      <c r="Q365" s="39">
        <v>233</v>
      </c>
      <c r="R365" s="40">
        <v>226</v>
      </c>
      <c r="S365" s="35">
        <v>45152400</v>
      </c>
      <c r="T365" s="36" t="s">
        <v>3813</v>
      </c>
      <c r="U365" s="37" t="s">
        <v>3813</v>
      </c>
      <c r="V365" s="59" t="s">
        <v>3813</v>
      </c>
      <c r="W365" s="39">
        <v>251</v>
      </c>
      <c r="X365" s="40">
        <v>251</v>
      </c>
      <c r="Y365" s="35">
        <v>7197</v>
      </c>
      <c r="Z365" s="36">
        <v>286</v>
      </c>
      <c r="AA365" s="37">
        <v>277</v>
      </c>
      <c r="AB365" s="38">
        <v>229</v>
      </c>
      <c r="AC365" s="94">
        <v>356</v>
      </c>
      <c r="AD365" s="42">
        <v>0</v>
      </c>
      <c r="AE365" s="34">
        <v>100</v>
      </c>
      <c r="AF365" s="43">
        <v>0</v>
      </c>
    </row>
    <row r="366" spans="1:32" s="3" customFormat="1" ht="18.75" customHeight="1">
      <c r="A366" s="159">
        <v>364</v>
      </c>
      <c r="B366" s="160" t="s">
        <v>3813</v>
      </c>
      <c r="C366" s="161" t="s">
        <v>4001</v>
      </c>
      <c r="D366" s="162" t="s">
        <v>3815</v>
      </c>
      <c r="E366" s="163" t="s">
        <v>3813</v>
      </c>
      <c r="F366" s="164">
        <v>356</v>
      </c>
      <c r="G366" s="165">
        <v>42983235</v>
      </c>
      <c r="H366" s="166">
        <v>420</v>
      </c>
      <c r="I366" s="167">
        <v>412</v>
      </c>
      <c r="J366" s="168">
        <v>42983235</v>
      </c>
      <c r="K366" s="169">
        <v>312</v>
      </c>
      <c r="L366" s="170">
        <v>305</v>
      </c>
      <c r="M366" s="165">
        <v>8290674</v>
      </c>
      <c r="N366" s="166">
        <v>149</v>
      </c>
      <c r="O366" s="167">
        <v>142</v>
      </c>
      <c r="P366" s="168">
        <v>29411020</v>
      </c>
      <c r="Q366" s="169">
        <v>190</v>
      </c>
      <c r="R366" s="170">
        <v>183</v>
      </c>
      <c r="S366" s="165">
        <v>52450702</v>
      </c>
      <c r="T366" s="166">
        <v>72</v>
      </c>
      <c r="U366" s="167">
        <v>71</v>
      </c>
      <c r="V366" s="168">
        <v>6418710</v>
      </c>
      <c r="W366" s="169">
        <v>113</v>
      </c>
      <c r="X366" s="170">
        <v>113</v>
      </c>
      <c r="Y366" s="165">
        <v>23694</v>
      </c>
      <c r="Z366" s="166">
        <v>496</v>
      </c>
      <c r="AA366" s="167">
        <v>487</v>
      </c>
      <c r="AB366" s="168">
        <v>31</v>
      </c>
      <c r="AC366" s="171">
        <v>384</v>
      </c>
      <c r="AD366" s="163">
        <v>0</v>
      </c>
      <c r="AE366" s="172">
        <v>100</v>
      </c>
      <c r="AF366" s="173">
        <v>0</v>
      </c>
    </row>
    <row r="367" spans="1:32" s="3" customFormat="1" ht="18.75" customHeight="1">
      <c r="A367" s="142">
        <v>365</v>
      </c>
      <c r="B367" s="143" t="s">
        <v>3813</v>
      </c>
      <c r="C367" s="144" t="s">
        <v>4002</v>
      </c>
      <c r="D367" s="145" t="s">
        <v>3815</v>
      </c>
      <c r="E367" s="146" t="s">
        <v>3813</v>
      </c>
      <c r="F367" s="147">
        <v>357</v>
      </c>
      <c r="G367" s="148">
        <v>42950138</v>
      </c>
      <c r="H367" s="149">
        <v>416</v>
      </c>
      <c r="I367" s="150">
        <v>408</v>
      </c>
      <c r="J367" s="151">
        <v>43232818</v>
      </c>
      <c r="K367" s="152">
        <v>154</v>
      </c>
      <c r="L367" s="153">
        <v>150</v>
      </c>
      <c r="M367" s="148">
        <v>13964558</v>
      </c>
      <c r="N367" s="149">
        <v>57</v>
      </c>
      <c r="O367" s="150">
        <v>52</v>
      </c>
      <c r="P367" s="151">
        <v>54111597</v>
      </c>
      <c r="Q367" s="152">
        <v>164</v>
      </c>
      <c r="R367" s="153">
        <v>158</v>
      </c>
      <c r="S367" s="148">
        <v>57758835</v>
      </c>
      <c r="T367" s="149">
        <v>106</v>
      </c>
      <c r="U367" s="150">
        <v>105</v>
      </c>
      <c r="V367" s="151">
        <v>5075147</v>
      </c>
      <c r="W367" s="152">
        <v>405</v>
      </c>
      <c r="X367" s="153">
        <v>403</v>
      </c>
      <c r="Y367" s="148">
        <v>127</v>
      </c>
      <c r="Z367" s="149">
        <v>71</v>
      </c>
      <c r="AA367" s="150">
        <v>66</v>
      </c>
      <c r="AB367" s="151">
        <v>645</v>
      </c>
      <c r="AC367" s="156">
        <v>321</v>
      </c>
      <c r="AD367" s="146">
        <v>0</v>
      </c>
      <c r="AE367" s="157">
        <v>100</v>
      </c>
      <c r="AF367" s="158">
        <v>0</v>
      </c>
    </row>
    <row r="368" spans="1:32" s="3" customFormat="1" ht="18.75" customHeight="1">
      <c r="A368" s="15">
        <v>366</v>
      </c>
      <c r="B368" s="16">
        <v>413</v>
      </c>
      <c r="C368" s="17" t="s">
        <v>4003</v>
      </c>
      <c r="D368" s="18" t="s">
        <v>2748</v>
      </c>
      <c r="E368" s="19" t="s">
        <v>3813</v>
      </c>
      <c r="F368" s="20">
        <v>358</v>
      </c>
      <c r="G368" s="21">
        <v>42946131</v>
      </c>
      <c r="H368" s="22">
        <v>404</v>
      </c>
      <c r="I368" s="23">
        <v>396</v>
      </c>
      <c r="J368" s="24">
        <v>44206540</v>
      </c>
      <c r="K368" s="25">
        <v>358</v>
      </c>
      <c r="L368" s="26">
        <v>351</v>
      </c>
      <c r="M368" s="21">
        <v>6396629</v>
      </c>
      <c r="N368" s="22">
        <v>321</v>
      </c>
      <c r="O368" s="23">
        <v>313</v>
      </c>
      <c r="P368" s="24">
        <v>12718637</v>
      </c>
      <c r="Q368" s="25">
        <v>448</v>
      </c>
      <c r="R368" s="26">
        <v>439</v>
      </c>
      <c r="S368" s="21">
        <v>21003923</v>
      </c>
      <c r="T368" s="22">
        <v>275</v>
      </c>
      <c r="U368" s="23">
        <v>273</v>
      </c>
      <c r="V368" s="24">
        <v>1384209</v>
      </c>
      <c r="W368" s="25">
        <v>74</v>
      </c>
      <c r="X368" s="26">
        <v>74</v>
      </c>
      <c r="Y368" s="21">
        <v>28820</v>
      </c>
      <c r="Z368" s="22">
        <v>373</v>
      </c>
      <c r="AA368" s="23">
        <v>364</v>
      </c>
      <c r="AB368" s="24">
        <v>141</v>
      </c>
      <c r="AC368" s="93">
        <v>321</v>
      </c>
      <c r="AD368" s="19">
        <v>0</v>
      </c>
      <c r="AE368" s="27">
        <v>100</v>
      </c>
      <c r="AF368" s="28">
        <v>0</v>
      </c>
    </row>
    <row r="369" spans="1:32" s="3" customFormat="1" ht="18.75" customHeight="1">
      <c r="A369" s="29">
        <v>367</v>
      </c>
      <c r="B369" s="30">
        <v>439</v>
      </c>
      <c r="C369" s="31" t="s">
        <v>4004</v>
      </c>
      <c r="D369" s="32" t="s">
        <v>1282</v>
      </c>
      <c r="E369" s="42" t="s">
        <v>3813</v>
      </c>
      <c r="F369" s="44">
        <v>359</v>
      </c>
      <c r="G369" s="35">
        <v>42865435</v>
      </c>
      <c r="H369" s="36">
        <v>363</v>
      </c>
      <c r="I369" s="37">
        <v>356</v>
      </c>
      <c r="J369" s="38">
        <v>47649380</v>
      </c>
      <c r="K369" s="39">
        <v>180</v>
      </c>
      <c r="L369" s="40">
        <v>175</v>
      </c>
      <c r="M369" s="35">
        <v>12995191</v>
      </c>
      <c r="N369" s="36">
        <v>109</v>
      </c>
      <c r="O369" s="37">
        <v>103</v>
      </c>
      <c r="P369" s="38">
        <v>34422100</v>
      </c>
      <c r="Q369" s="39">
        <v>153</v>
      </c>
      <c r="R369" s="40">
        <v>147</v>
      </c>
      <c r="S369" s="35">
        <v>61336952</v>
      </c>
      <c r="T369" s="36">
        <v>185</v>
      </c>
      <c r="U369" s="37">
        <v>183</v>
      </c>
      <c r="V369" s="38">
        <v>3046793</v>
      </c>
      <c r="W369" s="39">
        <v>423</v>
      </c>
      <c r="X369" s="40">
        <v>421</v>
      </c>
      <c r="Y369" s="35">
        <v>11</v>
      </c>
      <c r="Z369" s="36">
        <v>294</v>
      </c>
      <c r="AA369" s="37">
        <v>285</v>
      </c>
      <c r="AB369" s="38">
        <v>220</v>
      </c>
      <c r="AC369" s="94">
        <v>321</v>
      </c>
      <c r="AD369" s="42">
        <v>0</v>
      </c>
      <c r="AE369" s="34">
        <v>100</v>
      </c>
      <c r="AF369" s="43">
        <v>0</v>
      </c>
    </row>
    <row r="370" spans="1:32" s="3" customFormat="1" ht="18.75" customHeight="1">
      <c r="A370" s="29">
        <v>368</v>
      </c>
      <c r="B370" s="64">
        <v>243</v>
      </c>
      <c r="C370" s="31" t="s">
        <v>2112</v>
      </c>
      <c r="D370" s="32" t="s">
        <v>2083</v>
      </c>
      <c r="E370" s="42" t="s">
        <v>3813</v>
      </c>
      <c r="F370" s="44">
        <v>360</v>
      </c>
      <c r="G370" s="35">
        <v>42840453</v>
      </c>
      <c r="H370" s="36">
        <v>336</v>
      </c>
      <c r="I370" s="37">
        <v>329</v>
      </c>
      <c r="J370" s="38">
        <v>50154389</v>
      </c>
      <c r="K370" s="39">
        <v>386</v>
      </c>
      <c r="L370" s="40">
        <v>379</v>
      </c>
      <c r="M370" s="35">
        <v>5458642</v>
      </c>
      <c r="N370" s="36">
        <v>144</v>
      </c>
      <c r="O370" s="37">
        <v>137</v>
      </c>
      <c r="P370" s="38">
        <v>30421839</v>
      </c>
      <c r="Q370" s="39">
        <v>120</v>
      </c>
      <c r="R370" s="40">
        <v>115</v>
      </c>
      <c r="S370" s="35">
        <v>69923482</v>
      </c>
      <c r="T370" s="36">
        <v>443</v>
      </c>
      <c r="U370" s="37">
        <v>440</v>
      </c>
      <c r="V370" s="38">
        <v>-1839986</v>
      </c>
      <c r="W370" s="39">
        <v>312</v>
      </c>
      <c r="X370" s="40">
        <v>310</v>
      </c>
      <c r="Y370" s="35">
        <v>3558</v>
      </c>
      <c r="Z370" s="36">
        <v>305</v>
      </c>
      <c r="AA370" s="37">
        <v>296</v>
      </c>
      <c r="AB370" s="38">
        <v>213</v>
      </c>
      <c r="AC370" s="94">
        <v>356</v>
      </c>
      <c r="AD370" s="42">
        <v>0</v>
      </c>
      <c r="AE370" s="34">
        <v>100</v>
      </c>
      <c r="AF370" s="43">
        <v>0</v>
      </c>
    </row>
    <row r="371" spans="1:32" s="3" customFormat="1" ht="18.75" customHeight="1">
      <c r="A371" s="29">
        <v>369</v>
      </c>
      <c r="B371" s="64">
        <v>260</v>
      </c>
      <c r="C371" s="31" t="s">
        <v>4005</v>
      </c>
      <c r="D371" s="32" t="s">
        <v>3815</v>
      </c>
      <c r="E371" s="42" t="s">
        <v>3813</v>
      </c>
      <c r="F371" s="44">
        <v>361</v>
      </c>
      <c r="G371" s="35">
        <v>42796940</v>
      </c>
      <c r="H371" s="36">
        <v>322</v>
      </c>
      <c r="I371" s="37">
        <v>315</v>
      </c>
      <c r="J371" s="38">
        <v>51761948</v>
      </c>
      <c r="K371" s="39" t="s">
        <v>3813</v>
      </c>
      <c r="L371" s="40" t="s">
        <v>3813</v>
      </c>
      <c r="M371" s="41" t="s">
        <v>3813</v>
      </c>
      <c r="N371" s="36" t="s">
        <v>3813</v>
      </c>
      <c r="O371" s="37" t="s">
        <v>3813</v>
      </c>
      <c r="P371" s="59" t="s">
        <v>3813</v>
      </c>
      <c r="Q371" s="39" t="s">
        <v>3813</v>
      </c>
      <c r="R371" s="40" t="s">
        <v>3813</v>
      </c>
      <c r="S371" s="41" t="s">
        <v>3813</v>
      </c>
      <c r="T371" s="36" t="s">
        <v>3813</v>
      </c>
      <c r="U371" s="37" t="s">
        <v>3813</v>
      </c>
      <c r="V371" s="59" t="s">
        <v>3813</v>
      </c>
      <c r="W371" s="39" t="s">
        <v>3813</v>
      </c>
      <c r="X371" s="40" t="s">
        <v>3813</v>
      </c>
      <c r="Y371" s="41" t="s">
        <v>3813</v>
      </c>
      <c r="Z371" s="36" t="s">
        <v>3813</v>
      </c>
      <c r="AA371" s="37" t="s">
        <v>3813</v>
      </c>
      <c r="AB371" s="59" t="s">
        <v>3813</v>
      </c>
      <c r="AC371" s="94">
        <v>321</v>
      </c>
      <c r="AD371" s="42">
        <v>0</v>
      </c>
      <c r="AE371" s="34">
        <v>100</v>
      </c>
      <c r="AF371" s="43">
        <v>0</v>
      </c>
    </row>
    <row r="372" spans="1:32" s="3" customFormat="1" ht="18.75" customHeight="1">
      <c r="A372" s="45">
        <v>370</v>
      </c>
      <c r="B372" s="46" t="s">
        <v>3813</v>
      </c>
      <c r="C372" s="47" t="s">
        <v>4006</v>
      </c>
      <c r="D372" s="48" t="s">
        <v>3815</v>
      </c>
      <c r="E372" s="49" t="s">
        <v>3813</v>
      </c>
      <c r="F372" s="50">
        <v>362</v>
      </c>
      <c r="G372" s="51">
        <v>42796877</v>
      </c>
      <c r="H372" s="52">
        <v>395</v>
      </c>
      <c r="I372" s="53">
        <v>388</v>
      </c>
      <c r="J372" s="54">
        <v>45223467</v>
      </c>
      <c r="K372" s="55">
        <v>349</v>
      </c>
      <c r="L372" s="56">
        <v>342</v>
      </c>
      <c r="M372" s="51">
        <v>6752084</v>
      </c>
      <c r="N372" s="52">
        <v>430</v>
      </c>
      <c r="O372" s="53">
        <v>422</v>
      </c>
      <c r="P372" s="54">
        <v>6285188</v>
      </c>
      <c r="Q372" s="55">
        <v>446</v>
      </c>
      <c r="R372" s="56">
        <v>437</v>
      </c>
      <c r="S372" s="51">
        <v>21211975</v>
      </c>
      <c r="T372" s="52">
        <v>258</v>
      </c>
      <c r="U372" s="53">
        <v>256</v>
      </c>
      <c r="V372" s="54">
        <v>1628022</v>
      </c>
      <c r="W372" s="55">
        <v>362</v>
      </c>
      <c r="X372" s="56">
        <v>360</v>
      </c>
      <c r="Y372" s="51">
        <v>1485</v>
      </c>
      <c r="Z372" s="52">
        <v>453</v>
      </c>
      <c r="AA372" s="53">
        <v>444</v>
      </c>
      <c r="AB372" s="54">
        <v>68</v>
      </c>
      <c r="AC372" s="95">
        <v>352</v>
      </c>
      <c r="AD372" s="49">
        <v>0</v>
      </c>
      <c r="AE372" s="57">
        <v>100</v>
      </c>
      <c r="AF372" s="58">
        <v>0</v>
      </c>
    </row>
    <row r="373" spans="1:32" s="3" customFormat="1" ht="18.75" customHeight="1">
      <c r="A373" s="174">
        <v>371</v>
      </c>
      <c r="B373" s="175">
        <v>417</v>
      </c>
      <c r="C373" s="176" t="s">
        <v>4007</v>
      </c>
      <c r="D373" s="177" t="s">
        <v>3815</v>
      </c>
      <c r="E373" s="178" t="s">
        <v>3813</v>
      </c>
      <c r="F373" s="179">
        <v>363</v>
      </c>
      <c r="G373" s="180">
        <v>42734224</v>
      </c>
      <c r="H373" s="181">
        <v>421</v>
      </c>
      <c r="I373" s="182">
        <v>413</v>
      </c>
      <c r="J373" s="183">
        <v>42968866</v>
      </c>
      <c r="K373" s="184">
        <v>85</v>
      </c>
      <c r="L373" s="185">
        <v>81</v>
      </c>
      <c r="M373" s="180">
        <v>18872690</v>
      </c>
      <c r="N373" s="181">
        <v>143</v>
      </c>
      <c r="O373" s="182">
        <v>136</v>
      </c>
      <c r="P373" s="183">
        <v>30592088</v>
      </c>
      <c r="Q373" s="184">
        <v>217</v>
      </c>
      <c r="R373" s="185">
        <v>210</v>
      </c>
      <c r="S373" s="180">
        <v>47681994</v>
      </c>
      <c r="T373" s="181">
        <v>45</v>
      </c>
      <c r="U373" s="182">
        <v>44</v>
      </c>
      <c r="V373" s="183">
        <v>8945229</v>
      </c>
      <c r="W373" s="184">
        <v>404</v>
      </c>
      <c r="X373" s="185">
        <v>402</v>
      </c>
      <c r="Y373" s="180">
        <v>130</v>
      </c>
      <c r="Z373" s="181">
        <v>311</v>
      </c>
      <c r="AA373" s="182">
        <v>302</v>
      </c>
      <c r="AB373" s="183">
        <v>203</v>
      </c>
      <c r="AC373" s="186">
        <v>341</v>
      </c>
      <c r="AD373" s="178">
        <v>0</v>
      </c>
      <c r="AE373" s="187">
        <v>100</v>
      </c>
      <c r="AF373" s="188">
        <v>0</v>
      </c>
    </row>
    <row r="374" spans="1:32" s="3" customFormat="1" ht="18.75" customHeight="1">
      <c r="A374" s="29">
        <v>372</v>
      </c>
      <c r="B374" s="30">
        <v>219</v>
      </c>
      <c r="C374" s="31" t="s">
        <v>4008</v>
      </c>
      <c r="D374" s="32" t="s">
        <v>2746</v>
      </c>
      <c r="E374" s="42" t="s">
        <v>3813</v>
      </c>
      <c r="F374" s="44">
        <v>364</v>
      </c>
      <c r="G374" s="35">
        <v>42716038</v>
      </c>
      <c r="H374" s="36">
        <v>425</v>
      </c>
      <c r="I374" s="37">
        <v>417</v>
      </c>
      <c r="J374" s="38">
        <v>42890323</v>
      </c>
      <c r="K374" s="39">
        <v>56</v>
      </c>
      <c r="L374" s="40">
        <v>52</v>
      </c>
      <c r="M374" s="35">
        <v>22709140</v>
      </c>
      <c r="N374" s="36">
        <v>107</v>
      </c>
      <c r="O374" s="37">
        <v>101</v>
      </c>
      <c r="P374" s="38">
        <v>34557780</v>
      </c>
      <c r="Q374" s="39">
        <v>256</v>
      </c>
      <c r="R374" s="40">
        <v>249</v>
      </c>
      <c r="S374" s="35">
        <v>42990360</v>
      </c>
      <c r="T374" s="36">
        <v>17</v>
      </c>
      <c r="U374" s="37">
        <v>17</v>
      </c>
      <c r="V374" s="38">
        <v>15280592</v>
      </c>
      <c r="W374" s="39" t="s">
        <v>3813</v>
      </c>
      <c r="X374" s="40" t="s">
        <v>3813</v>
      </c>
      <c r="Y374" s="41" t="s">
        <v>3813</v>
      </c>
      <c r="Z374" s="36">
        <v>391</v>
      </c>
      <c r="AA374" s="37">
        <v>382</v>
      </c>
      <c r="AB374" s="38">
        <v>129</v>
      </c>
      <c r="AC374" s="94">
        <v>369</v>
      </c>
      <c r="AD374" s="42">
        <v>0</v>
      </c>
      <c r="AE374" s="34">
        <v>23.5</v>
      </c>
      <c r="AF374" s="43">
        <v>76.5</v>
      </c>
    </row>
    <row r="375" spans="1:32" s="3" customFormat="1" ht="18.75" customHeight="1">
      <c r="A375" s="159">
        <v>373</v>
      </c>
      <c r="B375" s="160" t="s">
        <v>3813</v>
      </c>
      <c r="C375" s="161" t="s">
        <v>4009</v>
      </c>
      <c r="D375" s="162" t="s">
        <v>3815</v>
      </c>
      <c r="E375" s="163" t="s">
        <v>3813</v>
      </c>
      <c r="F375" s="164">
        <v>365</v>
      </c>
      <c r="G375" s="165">
        <v>42704841</v>
      </c>
      <c r="H375" s="166">
        <v>422</v>
      </c>
      <c r="I375" s="167">
        <v>414</v>
      </c>
      <c r="J375" s="168">
        <v>42945543</v>
      </c>
      <c r="K375" s="169">
        <v>292</v>
      </c>
      <c r="L375" s="170">
        <v>285</v>
      </c>
      <c r="M375" s="165">
        <v>8980478</v>
      </c>
      <c r="N375" s="166">
        <v>489</v>
      </c>
      <c r="O375" s="167">
        <v>481</v>
      </c>
      <c r="P375" s="168">
        <v>479491</v>
      </c>
      <c r="Q375" s="169">
        <v>487</v>
      </c>
      <c r="R375" s="170">
        <v>478</v>
      </c>
      <c r="S375" s="165">
        <v>14114341</v>
      </c>
      <c r="T375" s="166">
        <v>358</v>
      </c>
      <c r="U375" s="167">
        <v>356</v>
      </c>
      <c r="V375" s="168">
        <v>503284</v>
      </c>
      <c r="W375" s="169" t="s">
        <v>3813</v>
      </c>
      <c r="X375" s="170" t="s">
        <v>3813</v>
      </c>
      <c r="Y375" s="189" t="s">
        <v>3813</v>
      </c>
      <c r="Z375" s="166">
        <v>24</v>
      </c>
      <c r="AA375" s="167">
        <v>20</v>
      </c>
      <c r="AB375" s="168">
        <v>996</v>
      </c>
      <c r="AC375" s="171">
        <v>311</v>
      </c>
      <c r="AD375" s="163">
        <v>0</v>
      </c>
      <c r="AE375" s="172">
        <v>100</v>
      </c>
      <c r="AF375" s="173">
        <v>0</v>
      </c>
    </row>
    <row r="376" spans="1:32" s="3" customFormat="1" ht="18.75" customHeight="1">
      <c r="A376" s="159">
        <v>374</v>
      </c>
      <c r="B376" s="160">
        <v>388</v>
      </c>
      <c r="C376" s="161" t="s">
        <v>4010</v>
      </c>
      <c r="D376" s="162" t="s">
        <v>3815</v>
      </c>
      <c r="E376" s="163" t="s">
        <v>3813</v>
      </c>
      <c r="F376" s="164">
        <v>366</v>
      </c>
      <c r="G376" s="165">
        <v>42697689</v>
      </c>
      <c r="H376" s="166">
        <v>41</v>
      </c>
      <c r="I376" s="167">
        <v>38</v>
      </c>
      <c r="J376" s="168">
        <v>88445094</v>
      </c>
      <c r="K376" s="169" t="s">
        <v>3813</v>
      </c>
      <c r="L376" s="170" t="s">
        <v>3813</v>
      </c>
      <c r="M376" s="189" t="s">
        <v>3813</v>
      </c>
      <c r="N376" s="166">
        <v>182</v>
      </c>
      <c r="O376" s="167">
        <v>175</v>
      </c>
      <c r="P376" s="168">
        <v>25642510</v>
      </c>
      <c r="Q376" s="169">
        <v>15</v>
      </c>
      <c r="R376" s="170">
        <v>14</v>
      </c>
      <c r="S376" s="165">
        <v>158696907</v>
      </c>
      <c r="T376" s="166" t="s">
        <v>3813</v>
      </c>
      <c r="U376" s="167" t="s">
        <v>3813</v>
      </c>
      <c r="V376" s="196" t="s">
        <v>3813</v>
      </c>
      <c r="W376" s="169">
        <v>218</v>
      </c>
      <c r="X376" s="170">
        <v>218</v>
      </c>
      <c r="Y376" s="165">
        <v>9444</v>
      </c>
      <c r="Z376" s="166">
        <v>218</v>
      </c>
      <c r="AA376" s="167">
        <v>210</v>
      </c>
      <c r="AB376" s="168">
        <v>305</v>
      </c>
      <c r="AC376" s="171">
        <v>382</v>
      </c>
      <c r="AD376" s="163">
        <v>0</v>
      </c>
      <c r="AE376" s="172">
        <v>80</v>
      </c>
      <c r="AF376" s="173">
        <v>20</v>
      </c>
    </row>
    <row r="377" spans="1:32" s="3" customFormat="1" ht="18.75" customHeight="1">
      <c r="A377" s="68">
        <v>375</v>
      </c>
      <c r="B377" s="69" t="s">
        <v>3813</v>
      </c>
      <c r="C377" s="70" t="s">
        <v>4011</v>
      </c>
      <c r="D377" s="71" t="s">
        <v>3370</v>
      </c>
      <c r="E377" s="72" t="s">
        <v>3813</v>
      </c>
      <c r="F377" s="73">
        <v>367</v>
      </c>
      <c r="G377" s="74">
        <v>42515300</v>
      </c>
      <c r="H377" s="75">
        <v>350</v>
      </c>
      <c r="I377" s="76">
        <v>343</v>
      </c>
      <c r="J377" s="77">
        <v>48430818</v>
      </c>
      <c r="K377" s="78">
        <v>300</v>
      </c>
      <c r="L377" s="79">
        <v>293</v>
      </c>
      <c r="M377" s="74">
        <v>8719542</v>
      </c>
      <c r="N377" s="75">
        <v>383</v>
      </c>
      <c r="O377" s="76">
        <v>375</v>
      </c>
      <c r="P377" s="77">
        <v>9308793</v>
      </c>
      <c r="Q377" s="78">
        <v>493</v>
      </c>
      <c r="R377" s="79">
        <v>484</v>
      </c>
      <c r="S377" s="74">
        <v>10940490</v>
      </c>
      <c r="T377" s="75">
        <v>189</v>
      </c>
      <c r="U377" s="76">
        <v>187</v>
      </c>
      <c r="V377" s="77">
        <v>2935447</v>
      </c>
      <c r="W377" s="78" t="s">
        <v>3813</v>
      </c>
      <c r="X377" s="79" t="s">
        <v>3813</v>
      </c>
      <c r="Y377" s="88" t="s">
        <v>3813</v>
      </c>
      <c r="Z377" s="75">
        <v>434</v>
      </c>
      <c r="AA377" s="76">
        <v>425</v>
      </c>
      <c r="AB377" s="77">
        <v>90</v>
      </c>
      <c r="AC377" s="96">
        <v>371</v>
      </c>
      <c r="AD377" s="72">
        <v>0</v>
      </c>
      <c r="AE377" s="80">
        <v>100</v>
      </c>
      <c r="AF377" s="81">
        <v>0</v>
      </c>
    </row>
    <row r="378" spans="1:32" s="3" customFormat="1" ht="18.75" customHeight="1">
      <c r="A378" s="174">
        <v>376</v>
      </c>
      <c r="B378" s="175">
        <v>420</v>
      </c>
      <c r="C378" s="176" t="s">
        <v>4012</v>
      </c>
      <c r="D378" s="177" t="s">
        <v>3815</v>
      </c>
      <c r="E378" s="178" t="s">
        <v>3813</v>
      </c>
      <c r="F378" s="179">
        <v>368</v>
      </c>
      <c r="G378" s="180">
        <v>42434324</v>
      </c>
      <c r="H378" s="181">
        <v>426</v>
      </c>
      <c r="I378" s="182">
        <v>418</v>
      </c>
      <c r="J378" s="183">
        <v>42807790</v>
      </c>
      <c r="K378" s="184">
        <v>91</v>
      </c>
      <c r="L378" s="185">
        <v>87</v>
      </c>
      <c r="M378" s="180">
        <v>18215177</v>
      </c>
      <c r="N378" s="181">
        <v>117</v>
      </c>
      <c r="O378" s="182">
        <v>111</v>
      </c>
      <c r="P378" s="183">
        <v>33156033</v>
      </c>
      <c r="Q378" s="184">
        <v>171</v>
      </c>
      <c r="R378" s="185">
        <v>165</v>
      </c>
      <c r="S378" s="180">
        <v>55855447</v>
      </c>
      <c r="T378" s="181">
        <v>248</v>
      </c>
      <c r="U378" s="182">
        <v>246</v>
      </c>
      <c r="V378" s="183">
        <v>1786954</v>
      </c>
      <c r="W378" s="184">
        <v>304</v>
      </c>
      <c r="X378" s="185">
        <v>302</v>
      </c>
      <c r="Y378" s="180">
        <v>4106</v>
      </c>
      <c r="Z378" s="181">
        <v>118</v>
      </c>
      <c r="AA378" s="182">
        <v>113</v>
      </c>
      <c r="AB378" s="183">
        <v>478</v>
      </c>
      <c r="AC378" s="186">
        <v>321</v>
      </c>
      <c r="AD378" s="178">
        <v>0</v>
      </c>
      <c r="AE378" s="187">
        <v>100</v>
      </c>
      <c r="AF378" s="188">
        <v>0</v>
      </c>
    </row>
    <row r="379" spans="1:32" s="3" customFormat="1" ht="18.75" customHeight="1">
      <c r="A379" s="29">
        <v>377</v>
      </c>
      <c r="B379" s="30" t="s">
        <v>3813</v>
      </c>
      <c r="C379" s="31" t="s">
        <v>4013</v>
      </c>
      <c r="D379" s="32" t="s">
        <v>2086</v>
      </c>
      <c r="E379" s="33" t="s">
        <v>3813</v>
      </c>
      <c r="F379" s="34">
        <v>369</v>
      </c>
      <c r="G379" s="35">
        <v>42404262</v>
      </c>
      <c r="H379" s="36">
        <v>414</v>
      </c>
      <c r="I379" s="37">
        <v>406</v>
      </c>
      <c r="J379" s="38">
        <v>43305655</v>
      </c>
      <c r="K379" s="39">
        <v>296</v>
      </c>
      <c r="L379" s="40">
        <v>289</v>
      </c>
      <c r="M379" s="35">
        <v>8841302</v>
      </c>
      <c r="N379" s="36">
        <v>200</v>
      </c>
      <c r="O379" s="37">
        <v>193</v>
      </c>
      <c r="P379" s="38">
        <v>24277294</v>
      </c>
      <c r="Q379" s="39">
        <v>313</v>
      </c>
      <c r="R379" s="40">
        <v>306</v>
      </c>
      <c r="S379" s="35">
        <v>35836469</v>
      </c>
      <c r="T379" s="36">
        <v>262</v>
      </c>
      <c r="U379" s="37">
        <v>260</v>
      </c>
      <c r="V379" s="38">
        <v>1568822</v>
      </c>
      <c r="W379" s="39">
        <v>353</v>
      </c>
      <c r="X379" s="40">
        <v>351</v>
      </c>
      <c r="Y379" s="35">
        <v>1885</v>
      </c>
      <c r="Z379" s="36">
        <v>307</v>
      </c>
      <c r="AA379" s="37">
        <v>298</v>
      </c>
      <c r="AB379" s="38">
        <v>212</v>
      </c>
      <c r="AC379" s="94">
        <v>321</v>
      </c>
      <c r="AD379" s="42">
        <v>0</v>
      </c>
      <c r="AE379" s="34">
        <v>100</v>
      </c>
      <c r="AF379" s="43">
        <v>0</v>
      </c>
    </row>
    <row r="380" spans="1:32" s="3" customFormat="1" ht="18.75" customHeight="1">
      <c r="A380" s="159">
        <v>378</v>
      </c>
      <c r="B380" s="160" t="s">
        <v>3813</v>
      </c>
      <c r="C380" s="161" t="s">
        <v>4014</v>
      </c>
      <c r="D380" s="162" t="s">
        <v>3815</v>
      </c>
      <c r="E380" s="163" t="s">
        <v>3813</v>
      </c>
      <c r="F380" s="164">
        <v>370</v>
      </c>
      <c r="G380" s="165">
        <v>42388865</v>
      </c>
      <c r="H380" s="166">
        <v>417</v>
      </c>
      <c r="I380" s="167">
        <v>409</v>
      </c>
      <c r="J380" s="168">
        <v>43203165</v>
      </c>
      <c r="K380" s="169">
        <v>314</v>
      </c>
      <c r="L380" s="170">
        <v>307</v>
      </c>
      <c r="M380" s="165">
        <v>8236992</v>
      </c>
      <c r="N380" s="166">
        <v>225</v>
      </c>
      <c r="O380" s="167">
        <v>218</v>
      </c>
      <c r="P380" s="168">
        <v>20365399</v>
      </c>
      <c r="Q380" s="169">
        <v>385</v>
      </c>
      <c r="R380" s="170">
        <v>378</v>
      </c>
      <c r="S380" s="165">
        <v>27928501</v>
      </c>
      <c r="T380" s="166">
        <v>354</v>
      </c>
      <c r="U380" s="167">
        <v>352</v>
      </c>
      <c r="V380" s="168">
        <v>532663</v>
      </c>
      <c r="W380" s="169">
        <v>245</v>
      </c>
      <c r="X380" s="170">
        <v>245</v>
      </c>
      <c r="Y380" s="165">
        <v>7562</v>
      </c>
      <c r="Z380" s="166">
        <v>370</v>
      </c>
      <c r="AA380" s="167">
        <v>361</v>
      </c>
      <c r="AB380" s="168">
        <v>143</v>
      </c>
      <c r="AC380" s="171">
        <v>342</v>
      </c>
      <c r="AD380" s="163">
        <v>0</v>
      </c>
      <c r="AE380" s="172">
        <v>100</v>
      </c>
      <c r="AF380" s="173">
        <v>0</v>
      </c>
    </row>
    <row r="381" spans="1:32" s="3" customFormat="1" ht="18.75" customHeight="1">
      <c r="A381" s="29">
        <v>379</v>
      </c>
      <c r="B381" s="30" t="s">
        <v>3813</v>
      </c>
      <c r="C381" s="31" t="s">
        <v>4015</v>
      </c>
      <c r="D381" s="32" t="s">
        <v>3368</v>
      </c>
      <c r="E381" s="42" t="s">
        <v>3813</v>
      </c>
      <c r="F381" s="44">
        <v>371</v>
      </c>
      <c r="G381" s="35">
        <v>42106606</v>
      </c>
      <c r="H381" s="36">
        <v>343</v>
      </c>
      <c r="I381" s="37">
        <v>336</v>
      </c>
      <c r="J381" s="38">
        <v>49708444</v>
      </c>
      <c r="K381" s="39">
        <v>206</v>
      </c>
      <c r="L381" s="40">
        <v>201</v>
      </c>
      <c r="M381" s="35">
        <v>12013705</v>
      </c>
      <c r="N381" s="36">
        <v>270</v>
      </c>
      <c r="O381" s="37">
        <v>262</v>
      </c>
      <c r="P381" s="38">
        <v>16915379</v>
      </c>
      <c r="Q381" s="39">
        <v>229</v>
      </c>
      <c r="R381" s="40">
        <v>222</v>
      </c>
      <c r="S381" s="35">
        <v>46032780</v>
      </c>
      <c r="T381" s="36">
        <v>306</v>
      </c>
      <c r="U381" s="37">
        <v>304</v>
      </c>
      <c r="V381" s="38">
        <v>1031357</v>
      </c>
      <c r="W381" s="39">
        <v>184</v>
      </c>
      <c r="X381" s="40">
        <v>184</v>
      </c>
      <c r="Y381" s="35">
        <v>13110</v>
      </c>
      <c r="Z381" s="36">
        <v>69</v>
      </c>
      <c r="AA381" s="37">
        <v>64</v>
      </c>
      <c r="AB381" s="38">
        <v>650</v>
      </c>
      <c r="AC381" s="94">
        <v>321</v>
      </c>
      <c r="AD381" s="42">
        <v>0</v>
      </c>
      <c r="AE381" s="34">
        <v>100</v>
      </c>
      <c r="AF381" s="43">
        <v>0</v>
      </c>
    </row>
    <row r="382" spans="1:32" s="3" customFormat="1" ht="18.75" customHeight="1">
      <c r="A382" s="45">
        <v>380</v>
      </c>
      <c r="B382" s="46">
        <v>280</v>
      </c>
      <c r="C382" s="47" t="s">
        <v>4016</v>
      </c>
      <c r="D382" s="48" t="s">
        <v>2748</v>
      </c>
      <c r="E382" s="49" t="s">
        <v>3813</v>
      </c>
      <c r="F382" s="50">
        <v>372</v>
      </c>
      <c r="G382" s="51">
        <v>42022327</v>
      </c>
      <c r="H382" s="52">
        <v>27</v>
      </c>
      <c r="I382" s="53">
        <v>25</v>
      </c>
      <c r="J382" s="54">
        <v>97021758</v>
      </c>
      <c r="K382" s="55">
        <v>479</v>
      </c>
      <c r="L382" s="56">
        <v>472</v>
      </c>
      <c r="M382" s="51">
        <v>-82896</v>
      </c>
      <c r="N382" s="52">
        <v>487</v>
      </c>
      <c r="O382" s="53">
        <v>479</v>
      </c>
      <c r="P382" s="54">
        <v>912826</v>
      </c>
      <c r="Q382" s="55">
        <v>436</v>
      </c>
      <c r="R382" s="56">
        <v>428</v>
      </c>
      <c r="S382" s="51">
        <v>22337433</v>
      </c>
      <c r="T382" s="52">
        <v>456</v>
      </c>
      <c r="U382" s="53">
        <v>452</v>
      </c>
      <c r="V382" s="54">
        <v>-3616585</v>
      </c>
      <c r="W382" s="55">
        <v>51</v>
      </c>
      <c r="X382" s="56">
        <v>51</v>
      </c>
      <c r="Y382" s="51">
        <v>33088</v>
      </c>
      <c r="Z382" s="52">
        <v>399</v>
      </c>
      <c r="AA382" s="53">
        <v>390</v>
      </c>
      <c r="AB382" s="54">
        <v>120</v>
      </c>
      <c r="AC382" s="95">
        <v>371</v>
      </c>
      <c r="AD382" s="49">
        <v>0</v>
      </c>
      <c r="AE382" s="57">
        <v>5</v>
      </c>
      <c r="AF382" s="58">
        <v>95</v>
      </c>
    </row>
    <row r="383" spans="1:32" s="3" customFormat="1" ht="18.75" customHeight="1">
      <c r="A383" s="15">
        <v>381</v>
      </c>
      <c r="B383" s="16">
        <v>350</v>
      </c>
      <c r="C383" s="17" t="s">
        <v>4017</v>
      </c>
      <c r="D383" s="18" t="s">
        <v>3812</v>
      </c>
      <c r="E383" s="19" t="s">
        <v>3813</v>
      </c>
      <c r="F383" s="20">
        <v>373</v>
      </c>
      <c r="G383" s="21">
        <v>41883826</v>
      </c>
      <c r="H383" s="22">
        <v>381</v>
      </c>
      <c r="I383" s="23">
        <v>374</v>
      </c>
      <c r="J383" s="24">
        <v>46354747</v>
      </c>
      <c r="K383" s="25">
        <v>175</v>
      </c>
      <c r="L383" s="26">
        <v>171</v>
      </c>
      <c r="M383" s="21">
        <v>13088487</v>
      </c>
      <c r="N383" s="22">
        <v>362</v>
      </c>
      <c r="O383" s="23">
        <v>354</v>
      </c>
      <c r="P383" s="24">
        <v>10557710</v>
      </c>
      <c r="Q383" s="25">
        <v>413</v>
      </c>
      <c r="R383" s="26">
        <v>405</v>
      </c>
      <c r="S383" s="21">
        <v>24384990</v>
      </c>
      <c r="T383" s="22">
        <v>199</v>
      </c>
      <c r="U383" s="23">
        <v>197</v>
      </c>
      <c r="V383" s="24">
        <v>2694599</v>
      </c>
      <c r="W383" s="25">
        <v>90</v>
      </c>
      <c r="X383" s="26">
        <v>90</v>
      </c>
      <c r="Y383" s="21">
        <v>25725</v>
      </c>
      <c r="Z383" s="22">
        <v>267</v>
      </c>
      <c r="AA383" s="23">
        <v>258</v>
      </c>
      <c r="AB383" s="24">
        <v>250</v>
      </c>
      <c r="AC383" s="93">
        <v>384</v>
      </c>
      <c r="AD383" s="19">
        <v>0</v>
      </c>
      <c r="AE383" s="27">
        <v>100</v>
      </c>
      <c r="AF383" s="28">
        <v>0</v>
      </c>
    </row>
    <row r="384" spans="1:32" s="3" customFormat="1" ht="18.75" customHeight="1">
      <c r="A384" s="29">
        <v>382</v>
      </c>
      <c r="B384" s="30">
        <v>270</v>
      </c>
      <c r="C384" s="31" t="s">
        <v>3348</v>
      </c>
      <c r="D384" s="32" t="s">
        <v>2748</v>
      </c>
      <c r="E384" s="42" t="s">
        <v>3813</v>
      </c>
      <c r="F384" s="44">
        <v>374</v>
      </c>
      <c r="G384" s="35">
        <v>41605183</v>
      </c>
      <c r="H384" s="36">
        <v>418</v>
      </c>
      <c r="I384" s="37">
        <v>410</v>
      </c>
      <c r="J384" s="38">
        <v>43074080</v>
      </c>
      <c r="K384" s="39">
        <v>306</v>
      </c>
      <c r="L384" s="40">
        <v>299</v>
      </c>
      <c r="M384" s="35">
        <v>8542516</v>
      </c>
      <c r="N384" s="36">
        <v>493</v>
      </c>
      <c r="O384" s="37">
        <v>484</v>
      </c>
      <c r="P384" s="38">
        <v>-662820</v>
      </c>
      <c r="Q384" s="39">
        <v>391</v>
      </c>
      <c r="R384" s="40">
        <v>383</v>
      </c>
      <c r="S384" s="35">
        <v>26906358</v>
      </c>
      <c r="T384" s="36">
        <v>314</v>
      </c>
      <c r="U384" s="37">
        <v>312</v>
      </c>
      <c r="V384" s="38">
        <v>931240</v>
      </c>
      <c r="W384" s="39" t="s">
        <v>3813</v>
      </c>
      <c r="X384" s="40" t="s">
        <v>3813</v>
      </c>
      <c r="Y384" s="41" t="s">
        <v>3813</v>
      </c>
      <c r="Z384" s="36">
        <v>191</v>
      </c>
      <c r="AA384" s="37">
        <v>184</v>
      </c>
      <c r="AB384" s="38">
        <v>347</v>
      </c>
      <c r="AC384" s="94">
        <v>321</v>
      </c>
      <c r="AD384" s="42">
        <v>0</v>
      </c>
      <c r="AE384" s="34">
        <v>100</v>
      </c>
      <c r="AF384" s="43">
        <v>0</v>
      </c>
    </row>
    <row r="385" spans="1:32" s="3" customFormat="1" ht="18.75" customHeight="1">
      <c r="A385" s="29">
        <v>383</v>
      </c>
      <c r="B385" s="30">
        <v>462</v>
      </c>
      <c r="C385" s="31" t="s">
        <v>4018</v>
      </c>
      <c r="D385" s="32" t="s">
        <v>3376</v>
      </c>
      <c r="E385" s="42" t="s">
        <v>3813</v>
      </c>
      <c r="F385" s="44">
        <v>375</v>
      </c>
      <c r="G385" s="35">
        <v>41588835</v>
      </c>
      <c r="H385" s="36">
        <v>396</v>
      </c>
      <c r="I385" s="37">
        <v>389</v>
      </c>
      <c r="J385" s="38">
        <v>45198386</v>
      </c>
      <c r="K385" s="39">
        <v>465</v>
      </c>
      <c r="L385" s="40">
        <v>458</v>
      </c>
      <c r="M385" s="35">
        <v>1199764</v>
      </c>
      <c r="N385" s="36">
        <v>481</v>
      </c>
      <c r="O385" s="37">
        <v>473</v>
      </c>
      <c r="P385" s="38">
        <v>1750704</v>
      </c>
      <c r="Q385" s="39">
        <v>414</v>
      </c>
      <c r="R385" s="40">
        <v>406</v>
      </c>
      <c r="S385" s="35">
        <v>24353698</v>
      </c>
      <c r="T385" s="36">
        <v>410</v>
      </c>
      <c r="U385" s="37">
        <v>407</v>
      </c>
      <c r="V385" s="38">
        <v>72746</v>
      </c>
      <c r="W385" s="39">
        <v>351</v>
      </c>
      <c r="X385" s="40">
        <v>349</v>
      </c>
      <c r="Y385" s="35">
        <v>1909</v>
      </c>
      <c r="Z385" s="36">
        <v>461</v>
      </c>
      <c r="AA385" s="37">
        <v>452</v>
      </c>
      <c r="AB385" s="38">
        <v>59</v>
      </c>
      <c r="AC385" s="94">
        <v>371</v>
      </c>
      <c r="AD385" s="42">
        <v>0</v>
      </c>
      <c r="AE385" s="34">
        <v>100</v>
      </c>
      <c r="AF385" s="43">
        <v>0</v>
      </c>
    </row>
    <row r="386" spans="1:32" s="3" customFormat="1" ht="18.75" customHeight="1">
      <c r="A386" s="159">
        <v>384</v>
      </c>
      <c r="B386" s="160">
        <v>300</v>
      </c>
      <c r="C386" s="161" t="s">
        <v>4019</v>
      </c>
      <c r="D386" s="162" t="s">
        <v>3815</v>
      </c>
      <c r="E386" s="163" t="s">
        <v>3813</v>
      </c>
      <c r="F386" s="164">
        <v>376</v>
      </c>
      <c r="G386" s="165">
        <v>41547817</v>
      </c>
      <c r="H386" s="166">
        <v>319</v>
      </c>
      <c r="I386" s="167">
        <v>312</v>
      </c>
      <c r="J386" s="168">
        <v>51885570</v>
      </c>
      <c r="K386" s="169">
        <v>440</v>
      </c>
      <c r="L386" s="170">
        <v>433</v>
      </c>
      <c r="M386" s="165">
        <v>3122059</v>
      </c>
      <c r="N386" s="166">
        <v>134</v>
      </c>
      <c r="O386" s="167">
        <v>127</v>
      </c>
      <c r="P386" s="168">
        <v>31611869</v>
      </c>
      <c r="Q386" s="169">
        <v>95</v>
      </c>
      <c r="R386" s="170">
        <v>91</v>
      </c>
      <c r="S386" s="165">
        <v>78226143</v>
      </c>
      <c r="T386" s="166">
        <v>278</v>
      </c>
      <c r="U386" s="167">
        <v>276</v>
      </c>
      <c r="V386" s="168">
        <v>1366979</v>
      </c>
      <c r="W386" s="169">
        <v>267</v>
      </c>
      <c r="X386" s="170">
        <v>267</v>
      </c>
      <c r="Y386" s="165">
        <v>6237</v>
      </c>
      <c r="Z386" s="166">
        <v>497</v>
      </c>
      <c r="AA386" s="167">
        <v>488</v>
      </c>
      <c r="AB386" s="168">
        <v>25</v>
      </c>
      <c r="AC386" s="171">
        <v>341</v>
      </c>
      <c r="AD386" s="163">
        <v>0</v>
      </c>
      <c r="AE386" s="172">
        <v>51</v>
      </c>
      <c r="AF386" s="173">
        <v>49</v>
      </c>
    </row>
    <row r="387" spans="1:32" s="3" customFormat="1" ht="18.75" customHeight="1">
      <c r="A387" s="142">
        <v>385</v>
      </c>
      <c r="B387" s="143">
        <v>347</v>
      </c>
      <c r="C387" s="144" t="s">
        <v>4020</v>
      </c>
      <c r="D387" s="145" t="s">
        <v>3815</v>
      </c>
      <c r="E387" s="146" t="s">
        <v>3813</v>
      </c>
      <c r="F387" s="147">
        <v>377</v>
      </c>
      <c r="G387" s="148">
        <v>41498954</v>
      </c>
      <c r="H387" s="149">
        <v>321</v>
      </c>
      <c r="I387" s="150">
        <v>314</v>
      </c>
      <c r="J387" s="151">
        <v>51824182</v>
      </c>
      <c r="K387" s="152">
        <v>189</v>
      </c>
      <c r="L387" s="153">
        <v>184</v>
      </c>
      <c r="M387" s="148">
        <v>12724128</v>
      </c>
      <c r="N387" s="149">
        <v>166</v>
      </c>
      <c r="O387" s="150">
        <v>159</v>
      </c>
      <c r="P387" s="151">
        <v>27522984</v>
      </c>
      <c r="Q387" s="152">
        <v>345</v>
      </c>
      <c r="R387" s="153">
        <v>338</v>
      </c>
      <c r="S387" s="148">
        <v>32665405</v>
      </c>
      <c r="T387" s="149">
        <v>355</v>
      </c>
      <c r="U387" s="150">
        <v>353</v>
      </c>
      <c r="V387" s="151">
        <v>530460</v>
      </c>
      <c r="W387" s="152">
        <v>254</v>
      </c>
      <c r="X387" s="153">
        <v>254</v>
      </c>
      <c r="Y387" s="148">
        <v>7082</v>
      </c>
      <c r="Z387" s="149">
        <v>111</v>
      </c>
      <c r="AA387" s="150">
        <v>106</v>
      </c>
      <c r="AB387" s="151">
        <v>495</v>
      </c>
      <c r="AC387" s="156">
        <v>321</v>
      </c>
      <c r="AD387" s="146">
        <v>0</v>
      </c>
      <c r="AE387" s="157">
        <v>0</v>
      </c>
      <c r="AF387" s="158">
        <v>100</v>
      </c>
    </row>
    <row r="388" spans="1:32" s="3" customFormat="1" ht="18.75" customHeight="1">
      <c r="A388" s="15">
        <v>386</v>
      </c>
      <c r="B388" s="16">
        <v>407</v>
      </c>
      <c r="C388" s="17" t="s">
        <v>4021</v>
      </c>
      <c r="D388" s="18" t="s">
        <v>2083</v>
      </c>
      <c r="E388" s="19" t="s">
        <v>3813</v>
      </c>
      <c r="F388" s="20">
        <v>378</v>
      </c>
      <c r="G388" s="21">
        <v>41481340</v>
      </c>
      <c r="H388" s="22">
        <v>435</v>
      </c>
      <c r="I388" s="23">
        <v>427</v>
      </c>
      <c r="J388" s="24">
        <v>41481340</v>
      </c>
      <c r="K388" s="25">
        <v>273</v>
      </c>
      <c r="L388" s="26">
        <v>266</v>
      </c>
      <c r="M388" s="21">
        <v>9591435</v>
      </c>
      <c r="N388" s="22">
        <v>78</v>
      </c>
      <c r="O388" s="23">
        <v>72</v>
      </c>
      <c r="P388" s="24">
        <v>42414459</v>
      </c>
      <c r="Q388" s="25">
        <v>136</v>
      </c>
      <c r="R388" s="26">
        <v>130</v>
      </c>
      <c r="S388" s="21">
        <v>65420087</v>
      </c>
      <c r="T388" s="22">
        <v>65</v>
      </c>
      <c r="U388" s="23">
        <v>64</v>
      </c>
      <c r="V388" s="24">
        <v>6802022</v>
      </c>
      <c r="W388" s="25">
        <v>141</v>
      </c>
      <c r="X388" s="26">
        <v>141</v>
      </c>
      <c r="Y388" s="21">
        <v>18822</v>
      </c>
      <c r="Z388" s="22">
        <v>263</v>
      </c>
      <c r="AA388" s="23">
        <v>254</v>
      </c>
      <c r="AB388" s="24">
        <v>258</v>
      </c>
      <c r="AC388" s="93">
        <v>371</v>
      </c>
      <c r="AD388" s="19">
        <v>0</v>
      </c>
      <c r="AE388" s="27">
        <v>100</v>
      </c>
      <c r="AF388" s="28">
        <v>0</v>
      </c>
    </row>
    <row r="389" spans="1:32" s="3" customFormat="1" ht="18.75" customHeight="1">
      <c r="A389" s="159">
        <v>387</v>
      </c>
      <c r="B389" s="160">
        <v>309</v>
      </c>
      <c r="C389" s="161" t="s">
        <v>4022</v>
      </c>
      <c r="D389" s="162" t="s">
        <v>3815</v>
      </c>
      <c r="E389" s="163" t="s">
        <v>3813</v>
      </c>
      <c r="F389" s="164">
        <v>379</v>
      </c>
      <c r="G389" s="165">
        <v>41414257</v>
      </c>
      <c r="H389" s="166">
        <v>204</v>
      </c>
      <c r="I389" s="167">
        <v>198</v>
      </c>
      <c r="J389" s="168">
        <v>62849600</v>
      </c>
      <c r="K389" s="169" t="s">
        <v>3813</v>
      </c>
      <c r="L389" s="170" t="s">
        <v>3813</v>
      </c>
      <c r="M389" s="189" t="s">
        <v>3813</v>
      </c>
      <c r="N389" s="166" t="s">
        <v>3813</v>
      </c>
      <c r="O389" s="167" t="s">
        <v>3813</v>
      </c>
      <c r="P389" s="196" t="s">
        <v>3813</v>
      </c>
      <c r="Q389" s="169" t="s">
        <v>3813</v>
      </c>
      <c r="R389" s="170" t="s">
        <v>3813</v>
      </c>
      <c r="S389" s="189" t="s">
        <v>3813</v>
      </c>
      <c r="T389" s="166" t="s">
        <v>3813</v>
      </c>
      <c r="U389" s="167" t="s">
        <v>3813</v>
      </c>
      <c r="V389" s="196" t="s">
        <v>3813</v>
      </c>
      <c r="W389" s="169" t="s">
        <v>3813</v>
      </c>
      <c r="X389" s="170" t="s">
        <v>3813</v>
      </c>
      <c r="Y389" s="189" t="s">
        <v>3813</v>
      </c>
      <c r="Z389" s="166" t="s">
        <v>3813</v>
      </c>
      <c r="AA389" s="167" t="s">
        <v>3813</v>
      </c>
      <c r="AB389" s="196" t="s">
        <v>3813</v>
      </c>
      <c r="AC389" s="171">
        <v>322</v>
      </c>
      <c r="AD389" s="163">
        <v>0</v>
      </c>
      <c r="AE389" s="172">
        <v>100</v>
      </c>
      <c r="AF389" s="173">
        <v>0</v>
      </c>
    </row>
    <row r="390" spans="1:32" s="3" customFormat="1" ht="18.75" customHeight="1">
      <c r="A390" s="159">
        <v>388</v>
      </c>
      <c r="B390" s="160">
        <v>441</v>
      </c>
      <c r="C390" s="161" t="s">
        <v>4023</v>
      </c>
      <c r="D390" s="162" t="s">
        <v>3815</v>
      </c>
      <c r="E390" s="163" t="s">
        <v>3813</v>
      </c>
      <c r="F390" s="164">
        <v>380</v>
      </c>
      <c r="G390" s="165">
        <v>41276347</v>
      </c>
      <c r="H390" s="166">
        <v>261</v>
      </c>
      <c r="I390" s="167">
        <v>255</v>
      </c>
      <c r="J390" s="168">
        <v>57713095</v>
      </c>
      <c r="K390" s="169">
        <v>147</v>
      </c>
      <c r="L390" s="170">
        <v>143</v>
      </c>
      <c r="M390" s="165">
        <v>14265324</v>
      </c>
      <c r="N390" s="166">
        <v>175</v>
      </c>
      <c r="O390" s="167">
        <v>168</v>
      </c>
      <c r="P390" s="168">
        <v>26235162</v>
      </c>
      <c r="Q390" s="169">
        <v>13</v>
      </c>
      <c r="R390" s="170">
        <v>12</v>
      </c>
      <c r="S390" s="165">
        <v>171548357</v>
      </c>
      <c r="T390" s="166">
        <v>466</v>
      </c>
      <c r="U390" s="167">
        <v>462</v>
      </c>
      <c r="V390" s="168">
        <v>-4663077</v>
      </c>
      <c r="W390" s="169">
        <v>346</v>
      </c>
      <c r="X390" s="170">
        <v>344</v>
      </c>
      <c r="Y390" s="165">
        <v>2131</v>
      </c>
      <c r="Z390" s="166">
        <v>158</v>
      </c>
      <c r="AA390" s="167">
        <v>153</v>
      </c>
      <c r="AB390" s="168">
        <v>400</v>
      </c>
      <c r="AC390" s="171">
        <v>361</v>
      </c>
      <c r="AD390" s="163">
        <v>0</v>
      </c>
      <c r="AE390" s="172">
        <v>100</v>
      </c>
      <c r="AF390" s="173">
        <v>0</v>
      </c>
    </row>
    <row r="391" spans="1:32" s="3" customFormat="1" ht="18.75" customHeight="1">
      <c r="A391" s="29">
        <v>389</v>
      </c>
      <c r="B391" s="30">
        <v>465</v>
      </c>
      <c r="C391" s="31" t="s">
        <v>4024</v>
      </c>
      <c r="D391" s="32" t="s">
        <v>3373</v>
      </c>
      <c r="E391" s="42" t="s">
        <v>3813</v>
      </c>
      <c r="F391" s="44">
        <v>381</v>
      </c>
      <c r="G391" s="35">
        <v>41207495</v>
      </c>
      <c r="H391" s="36">
        <v>437</v>
      </c>
      <c r="I391" s="37">
        <v>429</v>
      </c>
      <c r="J391" s="38">
        <v>41207495</v>
      </c>
      <c r="K391" s="39">
        <v>339</v>
      </c>
      <c r="L391" s="40">
        <v>332</v>
      </c>
      <c r="M391" s="35">
        <v>7244939</v>
      </c>
      <c r="N391" s="36">
        <v>337</v>
      </c>
      <c r="O391" s="37">
        <v>329</v>
      </c>
      <c r="P391" s="38">
        <v>11702822</v>
      </c>
      <c r="Q391" s="39">
        <v>363</v>
      </c>
      <c r="R391" s="40">
        <v>356</v>
      </c>
      <c r="S391" s="35">
        <v>30839207</v>
      </c>
      <c r="T391" s="36">
        <v>152</v>
      </c>
      <c r="U391" s="37">
        <v>151</v>
      </c>
      <c r="V391" s="38">
        <v>3731471</v>
      </c>
      <c r="W391" s="39">
        <v>358</v>
      </c>
      <c r="X391" s="40">
        <v>356</v>
      </c>
      <c r="Y391" s="35">
        <v>1583</v>
      </c>
      <c r="Z391" s="36">
        <v>390</v>
      </c>
      <c r="AA391" s="37">
        <v>381</v>
      </c>
      <c r="AB391" s="38">
        <v>130</v>
      </c>
      <c r="AC391" s="94">
        <v>321</v>
      </c>
      <c r="AD391" s="42">
        <v>0</v>
      </c>
      <c r="AE391" s="34">
        <v>100</v>
      </c>
      <c r="AF391" s="43">
        <v>0</v>
      </c>
    </row>
    <row r="392" spans="1:32" s="3" customFormat="1" ht="18.75" customHeight="1">
      <c r="A392" s="45">
        <v>390</v>
      </c>
      <c r="B392" s="46">
        <v>366</v>
      </c>
      <c r="C392" s="47" t="s">
        <v>4025</v>
      </c>
      <c r="D392" s="48" t="s">
        <v>3816</v>
      </c>
      <c r="E392" s="49" t="s">
        <v>3813</v>
      </c>
      <c r="F392" s="50">
        <v>382</v>
      </c>
      <c r="G392" s="51">
        <v>41178553</v>
      </c>
      <c r="H392" s="52">
        <v>163</v>
      </c>
      <c r="I392" s="53">
        <v>157</v>
      </c>
      <c r="J392" s="54">
        <v>69927247</v>
      </c>
      <c r="K392" s="55">
        <v>266</v>
      </c>
      <c r="L392" s="56">
        <v>259</v>
      </c>
      <c r="M392" s="51">
        <v>9978272</v>
      </c>
      <c r="N392" s="52">
        <v>140</v>
      </c>
      <c r="O392" s="53">
        <v>133</v>
      </c>
      <c r="P392" s="54">
        <v>30875480</v>
      </c>
      <c r="Q392" s="55">
        <v>185</v>
      </c>
      <c r="R392" s="56">
        <v>178</v>
      </c>
      <c r="S392" s="51">
        <v>53114289</v>
      </c>
      <c r="T392" s="52">
        <v>137</v>
      </c>
      <c r="U392" s="53">
        <v>136</v>
      </c>
      <c r="V392" s="54">
        <v>4031812</v>
      </c>
      <c r="W392" s="55">
        <v>229</v>
      </c>
      <c r="X392" s="56">
        <v>229</v>
      </c>
      <c r="Y392" s="51">
        <v>8493</v>
      </c>
      <c r="Z392" s="52">
        <v>308</v>
      </c>
      <c r="AA392" s="53">
        <v>299</v>
      </c>
      <c r="AB392" s="54">
        <v>208</v>
      </c>
      <c r="AC392" s="95">
        <v>352</v>
      </c>
      <c r="AD392" s="49">
        <v>0</v>
      </c>
      <c r="AE392" s="57">
        <v>100</v>
      </c>
      <c r="AF392" s="58">
        <v>0</v>
      </c>
    </row>
    <row r="393" spans="1:32" s="3" customFormat="1" ht="18.75" customHeight="1">
      <c r="A393" s="15">
        <v>391</v>
      </c>
      <c r="B393" s="16" t="s">
        <v>3813</v>
      </c>
      <c r="C393" s="17" t="s">
        <v>4026</v>
      </c>
      <c r="D393" s="18" t="s">
        <v>3373</v>
      </c>
      <c r="E393" s="60" t="s">
        <v>3813</v>
      </c>
      <c r="F393" s="27">
        <v>383</v>
      </c>
      <c r="G393" s="21">
        <v>41112520</v>
      </c>
      <c r="H393" s="22">
        <v>378</v>
      </c>
      <c r="I393" s="23">
        <v>371</v>
      </c>
      <c r="J393" s="24">
        <v>46594488</v>
      </c>
      <c r="K393" s="25">
        <v>337</v>
      </c>
      <c r="L393" s="26">
        <v>330</v>
      </c>
      <c r="M393" s="21">
        <v>7351478</v>
      </c>
      <c r="N393" s="22">
        <v>148</v>
      </c>
      <c r="O393" s="23">
        <v>141</v>
      </c>
      <c r="P393" s="24">
        <v>29657825</v>
      </c>
      <c r="Q393" s="25">
        <v>44</v>
      </c>
      <c r="R393" s="26">
        <v>40</v>
      </c>
      <c r="S393" s="21">
        <v>112967575</v>
      </c>
      <c r="T393" s="22">
        <v>406</v>
      </c>
      <c r="U393" s="23">
        <v>403</v>
      </c>
      <c r="V393" s="24">
        <v>104623</v>
      </c>
      <c r="W393" s="25">
        <v>330</v>
      </c>
      <c r="X393" s="26">
        <v>328</v>
      </c>
      <c r="Y393" s="21">
        <v>2748</v>
      </c>
      <c r="Z393" s="22">
        <v>321</v>
      </c>
      <c r="AA393" s="23">
        <v>312</v>
      </c>
      <c r="AB393" s="24">
        <v>194</v>
      </c>
      <c r="AC393" s="93">
        <v>321</v>
      </c>
      <c r="AD393" s="19">
        <v>0</v>
      </c>
      <c r="AE393" s="27">
        <v>100</v>
      </c>
      <c r="AF393" s="28">
        <v>0</v>
      </c>
    </row>
    <row r="394" spans="1:32" s="3" customFormat="1" ht="18.75" customHeight="1">
      <c r="A394" s="29">
        <v>392</v>
      </c>
      <c r="B394" s="30" t="s">
        <v>3813</v>
      </c>
      <c r="C394" s="31" t="s">
        <v>4027</v>
      </c>
      <c r="D394" s="32" t="s">
        <v>3294</v>
      </c>
      <c r="E394" s="42" t="s">
        <v>3813</v>
      </c>
      <c r="F394" s="44">
        <v>384</v>
      </c>
      <c r="G394" s="35">
        <v>41066747</v>
      </c>
      <c r="H394" s="36">
        <v>424</v>
      </c>
      <c r="I394" s="37">
        <v>416</v>
      </c>
      <c r="J394" s="38">
        <v>42905116</v>
      </c>
      <c r="K394" s="39">
        <v>140</v>
      </c>
      <c r="L394" s="40">
        <v>136</v>
      </c>
      <c r="M394" s="35">
        <v>14664781</v>
      </c>
      <c r="N394" s="36">
        <v>160</v>
      </c>
      <c r="O394" s="37">
        <v>153</v>
      </c>
      <c r="P394" s="38">
        <v>28203249</v>
      </c>
      <c r="Q394" s="39">
        <v>227</v>
      </c>
      <c r="R394" s="40">
        <v>220</v>
      </c>
      <c r="S394" s="35">
        <v>46200326</v>
      </c>
      <c r="T394" s="36">
        <v>184</v>
      </c>
      <c r="U394" s="37">
        <v>182</v>
      </c>
      <c r="V394" s="38">
        <v>3057607</v>
      </c>
      <c r="W394" s="39">
        <v>237</v>
      </c>
      <c r="X394" s="40">
        <v>237</v>
      </c>
      <c r="Y394" s="35">
        <v>8171</v>
      </c>
      <c r="Z394" s="36">
        <v>178</v>
      </c>
      <c r="AA394" s="37">
        <v>172</v>
      </c>
      <c r="AB394" s="38">
        <v>366</v>
      </c>
      <c r="AC394" s="94">
        <v>361</v>
      </c>
      <c r="AD394" s="42">
        <v>0</v>
      </c>
      <c r="AE394" s="34">
        <v>100</v>
      </c>
      <c r="AF394" s="43">
        <v>0</v>
      </c>
    </row>
    <row r="395" spans="1:32" s="3" customFormat="1" ht="18.75" customHeight="1">
      <c r="A395" s="29">
        <v>393</v>
      </c>
      <c r="B395" s="30" t="s">
        <v>3813</v>
      </c>
      <c r="C395" s="31" t="s">
        <v>2971</v>
      </c>
      <c r="D395" s="32" t="s">
        <v>3376</v>
      </c>
      <c r="E395" s="42" t="s">
        <v>3813</v>
      </c>
      <c r="F395" s="44">
        <v>385</v>
      </c>
      <c r="G395" s="35">
        <v>41055691</v>
      </c>
      <c r="H395" s="36">
        <v>433</v>
      </c>
      <c r="I395" s="37">
        <v>425</v>
      </c>
      <c r="J395" s="38">
        <v>41593881</v>
      </c>
      <c r="K395" s="39">
        <v>486</v>
      </c>
      <c r="L395" s="40">
        <v>479</v>
      </c>
      <c r="M395" s="35">
        <v>-3207538</v>
      </c>
      <c r="N395" s="36">
        <v>146</v>
      </c>
      <c r="O395" s="37">
        <v>139</v>
      </c>
      <c r="P395" s="38">
        <v>29794178</v>
      </c>
      <c r="Q395" s="39">
        <v>46</v>
      </c>
      <c r="R395" s="40">
        <v>42</v>
      </c>
      <c r="S395" s="35">
        <v>111782479</v>
      </c>
      <c r="T395" s="36">
        <v>487</v>
      </c>
      <c r="U395" s="37">
        <v>481</v>
      </c>
      <c r="V395" s="38">
        <v>-17149359</v>
      </c>
      <c r="W395" s="39">
        <v>146</v>
      </c>
      <c r="X395" s="40">
        <v>146</v>
      </c>
      <c r="Y395" s="35">
        <v>17577</v>
      </c>
      <c r="Z395" s="36">
        <v>61</v>
      </c>
      <c r="AA395" s="37">
        <v>56</v>
      </c>
      <c r="AB395" s="38">
        <v>688</v>
      </c>
      <c r="AC395" s="94">
        <v>321</v>
      </c>
      <c r="AD395" s="42">
        <v>0</v>
      </c>
      <c r="AE395" s="34">
        <v>100</v>
      </c>
      <c r="AF395" s="43">
        <v>0</v>
      </c>
    </row>
    <row r="396" spans="1:32" s="3" customFormat="1" ht="18.75" customHeight="1">
      <c r="A396" s="29">
        <v>394</v>
      </c>
      <c r="B396" s="30">
        <v>402</v>
      </c>
      <c r="C396" s="31" t="s">
        <v>4028</v>
      </c>
      <c r="D396" s="32" t="s">
        <v>3374</v>
      </c>
      <c r="E396" s="33" t="s">
        <v>3813</v>
      </c>
      <c r="F396" s="34">
        <v>386</v>
      </c>
      <c r="G396" s="35">
        <v>41047660</v>
      </c>
      <c r="H396" s="36">
        <v>406</v>
      </c>
      <c r="I396" s="37">
        <v>398</v>
      </c>
      <c r="J396" s="38">
        <v>44019972</v>
      </c>
      <c r="K396" s="39">
        <v>265</v>
      </c>
      <c r="L396" s="40">
        <v>258</v>
      </c>
      <c r="M396" s="35">
        <v>10010908</v>
      </c>
      <c r="N396" s="36">
        <v>379</v>
      </c>
      <c r="O396" s="37">
        <v>371</v>
      </c>
      <c r="P396" s="38">
        <v>9565652</v>
      </c>
      <c r="Q396" s="39">
        <v>415</v>
      </c>
      <c r="R396" s="40">
        <v>407</v>
      </c>
      <c r="S396" s="35">
        <v>24318183</v>
      </c>
      <c r="T396" s="36">
        <v>134</v>
      </c>
      <c r="U396" s="37">
        <v>133</v>
      </c>
      <c r="V396" s="38">
        <v>4170548</v>
      </c>
      <c r="W396" s="39">
        <v>158</v>
      </c>
      <c r="X396" s="40">
        <v>158</v>
      </c>
      <c r="Y396" s="35">
        <v>15903</v>
      </c>
      <c r="Z396" s="36">
        <v>332</v>
      </c>
      <c r="AA396" s="37">
        <v>323</v>
      </c>
      <c r="AB396" s="38">
        <v>183</v>
      </c>
      <c r="AC396" s="94">
        <v>382</v>
      </c>
      <c r="AD396" s="42">
        <v>0</v>
      </c>
      <c r="AE396" s="34">
        <v>100</v>
      </c>
      <c r="AF396" s="43">
        <v>0</v>
      </c>
    </row>
    <row r="397" spans="1:32" s="3" customFormat="1" ht="18.75" customHeight="1">
      <c r="A397" s="45">
        <v>395</v>
      </c>
      <c r="B397" s="46">
        <v>233</v>
      </c>
      <c r="C397" s="47" t="s">
        <v>4029</v>
      </c>
      <c r="D397" s="48" t="s">
        <v>2748</v>
      </c>
      <c r="E397" s="49" t="s">
        <v>3813</v>
      </c>
      <c r="F397" s="50">
        <v>387</v>
      </c>
      <c r="G397" s="51">
        <v>41039367</v>
      </c>
      <c r="H397" s="52">
        <v>291</v>
      </c>
      <c r="I397" s="53">
        <v>285</v>
      </c>
      <c r="J397" s="54">
        <v>54521786</v>
      </c>
      <c r="K397" s="55">
        <v>441</v>
      </c>
      <c r="L397" s="56">
        <v>434</v>
      </c>
      <c r="M397" s="51">
        <v>3078227</v>
      </c>
      <c r="N397" s="52">
        <v>132</v>
      </c>
      <c r="O397" s="53">
        <v>125</v>
      </c>
      <c r="P397" s="54">
        <v>31845068</v>
      </c>
      <c r="Q397" s="55">
        <v>247</v>
      </c>
      <c r="R397" s="56">
        <v>240</v>
      </c>
      <c r="S397" s="51">
        <v>43577315</v>
      </c>
      <c r="T397" s="52">
        <v>470</v>
      </c>
      <c r="U397" s="53">
        <v>466</v>
      </c>
      <c r="V397" s="54">
        <v>-5660173</v>
      </c>
      <c r="W397" s="55" t="s">
        <v>3813</v>
      </c>
      <c r="X397" s="56" t="s">
        <v>3813</v>
      </c>
      <c r="Y397" s="62" t="s">
        <v>3813</v>
      </c>
      <c r="Z397" s="52">
        <v>498</v>
      </c>
      <c r="AA397" s="53">
        <v>489</v>
      </c>
      <c r="AB397" s="54">
        <v>23</v>
      </c>
      <c r="AC397" s="95">
        <v>400</v>
      </c>
      <c r="AD397" s="49">
        <v>0</v>
      </c>
      <c r="AE397" s="57">
        <v>100</v>
      </c>
      <c r="AF397" s="58">
        <v>0</v>
      </c>
    </row>
    <row r="398" spans="1:32" s="3" customFormat="1" ht="18.75" customHeight="1">
      <c r="A398" s="174">
        <v>396</v>
      </c>
      <c r="B398" s="175">
        <v>446</v>
      </c>
      <c r="C398" s="176" t="s">
        <v>4030</v>
      </c>
      <c r="D398" s="177" t="s">
        <v>3815</v>
      </c>
      <c r="E398" s="178" t="s">
        <v>3813</v>
      </c>
      <c r="F398" s="179">
        <v>388</v>
      </c>
      <c r="G398" s="180">
        <v>40942048</v>
      </c>
      <c r="H398" s="181">
        <v>439</v>
      </c>
      <c r="I398" s="182">
        <v>431</v>
      </c>
      <c r="J398" s="183">
        <v>41005815</v>
      </c>
      <c r="K398" s="184">
        <v>453</v>
      </c>
      <c r="L398" s="185">
        <v>446</v>
      </c>
      <c r="M398" s="180">
        <v>2530798</v>
      </c>
      <c r="N398" s="181">
        <v>470</v>
      </c>
      <c r="O398" s="182">
        <v>462</v>
      </c>
      <c r="P398" s="183">
        <v>2950294</v>
      </c>
      <c r="Q398" s="184">
        <v>471</v>
      </c>
      <c r="R398" s="185">
        <v>462</v>
      </c>
      <c r="S398" s="180">
        <v>17187985</v>
      </c>
      <c r="T398" s="181">
        <v>457</v>
      </c>
      <c r="U398" s="182">
        <v>453</v>
      </c>
      <c r="V398" s="183">
        <v>-3893081</v>
      </c>
      <c r="W398" s="184" t="s">
        <v>3813</v>
      </c>
      <c r="X398" s="185" t="s">
        <v>3813</v>
      </c>
      <c r="Y398" s="191" t="s">
        <v>3813</v>
      </c>
      <c r="Z398" s="181">
        <v>397</v>
      </c>
      <c r="AA398" s="182">
        <v>388</v>
      </c>
      <c r="AB398" s="183">
        <v>122</v>
      </c>
      <c r="AC398" s="186">
        <v>356</v>
      </c>
      <c r="AD398" s="178">
        <v>0</v>
      </c>
      <c r="AE398" s="187">
        <v>0</v>
      </c>
      <c r="AF398" s="188">
        <v>100</v>
      </c>
    </row>
    <row r="399" spans="1:32" s="3" customFormat="1" ht="18.75" customHeight="1">
      <c r="A399" s="159">
        <v>397</v>
      </c>
      <c r="B399" s="160" t="s">
        <v>3813</v>
      </c>
      <c r="C399" s="161" t="s">
        <v>2686</v>
      </c>
      <c r="D399" s="162" t="s">
        <v>3815</v>
      </c>
      <c r="E399" s="163" t="s">
        <v>3813</v>
      </c>
      <c r="F399" s="164">
        <v>389</v>
      </c>
      <c r="G399" s="165">
        <v>40755337</v>
      </c>
      <c r="H399" s="166">
        <v>183</v>
      </c>
      <c r="I399" s="167">
        <v>177</v>
      </c>
      <c r="J399" s="168">
        <v>66106897</v>
      </c>
      <c r="K399" s="169">
        <v>197</v>
      </c>
      <c r="L399" s="170">
        <v>192</v>
      </c>
      <c r="M399" s="165">
        <v>12418138</v>
      </c>
      <c r="N399" s="166">
        <v>394</v>
      </c>
      <c r="O399" s="167">
        <v>386</v>
      </c>
      <c r="P399" s="168">
        <v>8631367</v>
      </c>
      <c r="Q399" s="169">
        <v>246</v>
      </c>
      <c r="R399" s="170">
        <v>239</v>
      </c>
      <c r="S399" s="165">
        <v>43622379</v>
      </c>
      <c r="T399" s="166">
        <v>430</v>
      </c>
      <c r="U399" s="167">
        <v>427</v>
      </c>
      <c r="V399" s="168">
        <v>-967275</v>
      </c>
      <c r="W399" s="169">
        <v>168</v>
      </c>
      <c r="X399" s="170">
        <v>168</v>
      </c>
      <c r="Y399" s="165">
        <v>15075</v>
      </c>
      <c r="Z399" s="166">
        <v>154</v>
      </c>
      <c r="AA399" s="167">
        <v>149</v>
      </c>
      <c r="AB399" s="168">
        <v>406</v>
      </c>
      <c r="AC399" s="171">
        <v>372</v>
      </c>
      <c r="AD399" s="163">
        <v>0</v>
      </c>
      <c r="AE399" s="172">
        <v>40</v>
      </c>
      <c r="AF399" s="173">
        <v>60</v>
      </c>
    </row>
    <row r="400" spans="1:32" s="3" customFormat="1" ht="18.75" customHeight="1">
      <c r="A400" s="159">
        <v>398</v>
      </c>
      <c r="B400" s="160" t="s">
        <v>3813</v>
      </c>
      <c r="C400" s="161" t="s">
        <v>2687</v>
      </c>
      <c r="D400" s="162" t="s">
        <v>3815</v>
      </c>
      <c r="E400" s="163" t="s">
        <v>3813</v>
      </c>
      <c r="F400" s="164">
        <v>390</v>
      </c>
      <c r="G400" s="165">
        <v>40726847</v>
      </c>
      <c r="H400" s="166">
        <v>413</v>
      </c>
      <c r="I400" s="167">
        <v>405</v>
      </c>
      <c r="J400" s="168">
        <v>43658141</v>
      </c>
      <c r="K400" s="169">
        <v>310</v>
      </c>
      <c r="L400" s="170">
        <v>303</v>
      </c>
      <c r="M400" s="165">
        <v>8414561</v>
      </c>
      <c r="N400" s="166">
        <v>417</v>
      </c>
      <c r="O400" s="167">
        <v>409</v>
      </c>
      <c r="P400" s="168">
        <v>6987581</v>
      </c>
      <c r="Q400" s="169">
        <v>488</v>
      </c>
      <c r="R400" s="170">
        <v>479</v>
      </c>
      <c r="S400" s="165">
        <v>13912928</v>
      </c>
      <c r="T400" s="166">
        <v>69</v>
      </c>
      <c r="U400" s="167">
        <v>68</v>
      </c>
      <c r="V400" s="168">
        <v>6559512</v>
      </c>
      <c r="W400" s="169">
        <v>88</v>
      </c>
      <c r="X400" s="170">
        <v>88</v>
      </c>
      <c r="Y400" s="165">
        <v>26302</v>
      </c>
      <c r="Z400" s="166">
        <v>297</v>
      </c>
      <c r="AA400" s="167">
        <v>288</v>
      </c>
      <c r="AB400" s="168">
        <v>220</v>
      </c>
      <c r="AC400" s="171">
        <v>322</v>
      </c>
      <c r="AD400" s="163">
        <v>0</v>
      </c>
      <c r="AE400" s="172">
        <v>100</v>
      </c>
      <c r="AF400" s="173">
        <v>0</v>
      </c>
    </row>
    <row r="401" spans="1:32" s="3" customFormat="1" ht="18.75" customHeight="1">
      <c r="A401" s="159">
        <v>399</v>
      </c>
      <c r="B401" s="160" t="s">
        <v>3813</v>
      </c>
      <c r="C401" s="161" t="s">
        <v>2688</v>
      </c>
      <c r="D401" s="162" t="s">
        <v>3815</v>
      </c>
      <c r="E401" s="163" t="s">
        <v>3813</v>
      </c>
      <c r="F401" s="164">
        <v>391</v>
      </c>
      <c r="G401" s="165">
        <v>40702343</v>
      </c>
      <c r="H401" s="166">
        <v>399</v>
      </c>
      <c r="I401" s="167">
        <v>391</v>
      </c>
      <c r="J401" s="168">
        <v>44843482</v>
      </c>
      <c r="K401" s="169" t="s">
        <v>3813</v>
      </c>
      <c r="L401" s="170" t="s">
        <v>3813</v>
      </c>
      <c r="M401" s="189" t="s">
        <v>3813</v>
      </c>
      <c r="N401" s="166" t="s">
        <v>3813</v>
      </c>
      <c r="O401" s="167" t="s">
        <v>3813</v>
      </c>
      <c r="P401" s="196" t="s">
        <v>3813</v>
      </c>
      <c r="Q401" s="169" t="s">
        <v>3813</v>
      </c>
      <c r="R401" s="170" t="s">
        <v>3813</v>
      </c>
      <c r="S401" s="189" t="s">
        <v>3813</v>
      </c>
      <c r="T401" s="166" t="s">
        <v>3813</v>
      </c>
      <c r="U401" s="167" t="s">
        <v>3813</v>
      </c>
      <c r="V401" s="196" t="s">
        <v>3813</v>
      </c>
      <c r="W401" s="169">
        <v>164</v>
      </c>
      <c r="X401" s="170">
        <v>164</v>
      </c>
      <c r="Y401" s="165">
        <v>15264</v>
      </c>
      <c r="Z401" s="166">
        <v>117</v>
      </c>
      <c r="AA401" s="167">
        <v>112</v>
      </c>
      <c r="AB401" s="168">
        <v>480</v>
      </c>
      <c r="AC401" s="171">
        <v>381</v>
      </c>
      <c r="AD401" s="163">
        <v>0</v>
      </c>
      <c r="AE401" s="172">
        <v>0</v>
      </c>
      <c r="AF401" s="173">
        <v>100</v>
      </c>
    </row>
    <row r="402" spans="1:32" s="3" customFormat="1" ht="18.75" customHeight="1">
      <c r="A402" s="45">
        <v>400</v>
      </c>
      <c r="B402" s="46">
        <v>297</v>
      </c>
      <c r="C402" s="47" t="s">
        <v>2689</v>
      </c>
      <c r="D402" s="48" t="s">
        <v>211</v>
      </c>
      <c r="E402" s="49" t="s">
        <v>3813</v>
      </c>
      <c r="F402" s="50">
        <v>392</v>
      </c>
      <c r="G402" s="51">
        <v>40690457</v>
      </c>
      <c r="H402" s="52">
        <v>175</v>
      </c>
      <c r="I402" s="53">
        <v>169</v>
      </c>
      <c r="J402" s="54">
        <v>68031857</v>
      </c>
      <c r="K402" s="55">
        <v>468</v>
      </c>
      <c r="L402" s="56">
        <v>461</v>
      </c>
      <c r="M402" s="51">
        <v>1096930</v>
      </c>
      <c r="N402" s="52">
        <v>395</v>
      </c>
      <c r="O402" s="53">
        <v>387</v>
      </c>
      <c r="P402" s="54">
        <v>8622837</v>
      </c>
      <c r="Q402" s="55">
        <v>284</v>
      </c>
      <c r="R402" s="56">
        <v>277</v>
      </c>
      <c r="S402" s="51">
        <v>38966576</v>
      </c>
      <c r="T402" s="52">
        <v>334</v>
      </c>
      <c r="U402" s="53">
        <v>332</v>
      </c>
      <c r="V402" s="54">
        <v>760253</v>
      </c>
      <c r="W402" s="55">
        <v>110</v>
      </c>
      <c r="X402" s="56">
        <v>110</v>
      </c>
      <c r="Y402" s="51">
        <v>23905</v>
      </c>
      <c r="Z402" s="52">
        <v>493</v>
      </c>
      <c r="AA402" s="53">
        <v>484</v>
      </c>
      <c r="AB402" s="54">
        <v>34</v>
      </c>
      <c r="AC402" s="95">
        <v>311</v>
      </c>
      <c r="AD402" s="49">
        <v>0</v>
      </c>
      <c r="AE402" s="57">
        <v>100</v>
      </c>
      <c r="AF402" s="58">
        <v>0</v>
      </c>
    </row>
    <row r="403" spans="1:32" s="3" customFormat="1" ht="18.75" customHeight="1">
      <c r="A403" s="174">
        <v>401</v>
      </c>
      <c r="B403" s="175">
        <v>294</v>
      </c>
      <c r="C403" s="176" t="s">
        <v>2690</v>
      </c>
      <c r="D403" s="177" t="s">
        <v>3815</v>
      </c>
      <c r="E403" s="178" t="s">
        <v>3813</v>
      </c>
      <c r="F403" s="179">
        <v>393</v>
      </c>
      <c r="G403" s="180">
        <v>40473518</v>
      </c>
      <c r="H403" s="181">
        <v>432</v>
      </c>
      <c r="I403" s="182">
        <v>424</v>
      </c>
      <c r="J403" s="183">
        <v>41614610</v>
      </c>
      <c r="K403" s="184">
        <v>272</v>
      </c>
      <c r="L403" s="185">
        <v>265</v>
      </c>
      <c r="M403" s="180">
        <v>9603621</v>
      </c>
      <c r="N403" s="181">
        <v>339</v>
      </c>
      <c r="O403" s="182">
        <v>331</v>
      </c>
      <c r="P403" s="183">
        <v>11604066</v>
      </c>
      <c r="Q403" s="184">
        <v>368</v>
      </c>
      <c r="R403" s="185">
        <v>361</v>
      </c>
      <c r="S403" s="180">
        <v>29537121</v>
      </c>
      <c r="T403" s="181">
        <v>182</v>
      </c>
      <c r="U403" s="182">
        <v>180</v>
      </c>
      <c r="V403" s="183">
        <v>3100086</v>
      </c>
      <c r="W403" s="184">
        <v>370</v>
      </c>
      <c r="X403" s="185">
        <v>368</v>
      </c>
      <c r="Y403" s="180">
        <v>1001</v>
      </c>
      <c r="Z403" s="181">
        <v>393</v>
      </c>
      <c r="AA403" s="182">
        <v>384</v>
      </c>
      <c r="AB403" s="183">
        <v>126</v>
      </c>
      <c r="AC403" s="186">
        <v>352</v>
      </c>
      <c r="AD403" s="178">
        <v>0</v>
      </c>
      <c r="AE403" s="187">
        <v>100</v>
      </c>
      <c r="AF403" s="188">
        <v>0</v>
      </c>
    </row>
    <row r="404" spans="1:32" s="3" customFormat="1" ht="18.75" customHeight="1">
      <c r="A404" s="159">
        <v>402</v>
      </c>
      <c r="B404" s="160">
        <v>379</v>
      </c>
      <c r="C404" s="161" t="s">
        <v>2691</v>
      </c>
      <c r="D404" s="162" t="s">
        <v>3815</v>
      </c>
      <c r="E404" s="163" t="s">
        <v>3813</v>
      </c>
      <c r="F404" s="164">
        <v>394</v>
      </c>
      <c r="G404" s="165">
        <v>40420312</v>
      </c>
      <c r="H404" s="166">
        <v>177</v>
      </c>
      <c r="I404" s="167">
        <v>171</v>
      </c>
      <c r="J404" s="168">
        <v>67883759</v>
      </c>
      <c r="K404" s="169">
        <v>130</v>
      </c>
      <c r="L404" s="170">
        <v>126</v>
      </c>
      <c r="M404" s="165">
        <v>15141535</v>
      </c>
      <c r="N404" s="166">
        <v>151</v>
      </c>
      <c r="O404" s="167">
        <v>144</v>
      </c>
      <c r="P404" s="168">
        <v>29379977</v>
      </c>
      <c r="Q404" s="169">
        <v>102</v>
      </c>
      <c r="R404" s="170">
        <v>97</v>
      </c>
      <c r="S404" s="165">
        <v>76542090</v>
      </c>
      <c r="T404" s="166">
        <v>143</v>
      </c>
      <c r="U404" s="167">
        <v>142</v>
      </c>
      <c r="V404" s="168">
        <v>3804578</v>
      </c>
      <c r="W404" s="169">
        <v>415</v>
      </c>
      <c r="X404" s="170">
        <v>413</v>
      </c>
      <c r="Y404" s="165">
        <v>44</v>
      </c>
      <c r="Z404" s="166">
        <v>88</v>
      </c>
      <c r="AA404" s="167">
        <v>83</v>
      </c>
      <c r="AB404" s="168">
        <v>588</v>
      </c>
      <c r="AC404" s="171">
        <v>324</v>
      </c>
      <c r="AD404" s="163">
        <v>0</v>
      </c>
      <c r="AE404" s="172">
        <v>100</v>
      </c>
      <c r="AF404" s="173">
        <v>0</v>
      </c>
    </row>
    <row r="405" spans="1:32" s="3" customFormat="1" ht="18.75" customHeight="1">
      <c r="A405" s="29">
        <v>403</v>
      </c>
      <c r="B405" s="30">
        <v>239</v>
      </c>
      <c r="C405" s="31" t="s">
        <v>2692</v>
      </c>
      <c r="D405" s="32" t="s">
        <v>2083</v>
      </c>
      <c r="E405" s="42" t="s">
        <v>3813</v>
      </c>
      <c r="F405" s="44">
        <v>395</v>
      </c>
      <c r="G405" s="35">
        <v>40389311</v>
      </c>
      <c r="H405" s="36">
        <v>407</v>
      </c>
      <c r="I405" s="37">
        <v>399</v>
      </c>
      <c r="J405" s="38">
        <v>43946257</v>
      </c>
      <c r="K405" s="39">
        <v>439</v>
      </c>
      <c r="L405" s="40">
        <v>432</v>
      </c>
      <c r="M405" s="35">
        <v>3250940</v>
      </c>
      <c r="N405" s="36">
        <v>359</v>
      </c>
      <c r="O405" s="37">
        <v>351</v>
      </c>
      <c r="P405" s="38">
        <v>10643496</v>
      </c>
      <c r="Q405" s="39">
        <v>361</v>
      </c>
      <c r="R405" s="40">
        <v>354</v>
      </c>
      <c r="S405" s="35">
        <v>30930336</v>
      </c>
      <c r="T405" s="36">
        <v>226</v>
      </c>
      <c r="U405" s="37">
        <v>224</v>
      </c>
      <c r="V405" s="38">
        <v>2215626</v>
      </c>
      <c r="W405" s="39" t="s">
        <v>3813</v>
      </c>
      <c r="X405" s="40" t="s">
        <v>3813</v>
      </c>
      <c r="Y405" s="41" t="s">
        <v>3813</v>
      </c>
      <c r="Z405" s="36">
        <v>377</v>
      </c>
      <c r="AA405" s="37">
        <v>368</v>
      </c>
      <c r="AB405" s="38">
        <v>140</v>
      </c>
      <c r="AC405" s="94">
        <v>311</v>
      </c>
      <c r="AD405" s="42">
        <v>0</v>
      </c>
      <c r="AE405" s="34">
        <v>100</v>
      </c>
      <c r="AF405" s="43">
        <v>0</v>
      </c>
    </row>
    <row r="406" spans="1:32" s="3" customFormat="1" ht="18.75" customHeight="1">
      <c r="A406" s="29">
        <v>404</v>
      </c>
      <c r="B406" s="30" t="s">
        <v>3813</v>
      </c>
      <c r="C406" s="31" t="s">
        <v>2693</v>
      </c>
      <c r="D406" s="32" t="s">
        <v>3369</v>
      </c>
      <c r="E406" s="42" t="s">
        <v>3813</v>
      </c>
      <c r="F406" s="44">
        <v>396</v>
      </c>
      <c r="G406" s="35">
        <v>40351775</v>
      </c>
      <c r="H406" s="36">
        <v>344</v>
      </c>
      <c r="I406" s="37">
        <v>337</v>
      </c>
      <c r="J406" s="38">
        <v>49682212</v>
      </c>
      <c r="K406" s="39">
        <v>118</v>
      </c>
      <c r="L406" s="40">
        <v>114</v>
      </c>
      <c r="M406" s="35">
        <v>16057790</v>
      </c>
      <c r="N406" s="36">
        <v>389</v>
      </c>
      <c r="O406" s="37">
        <v>381</v>
      </c>
      <c r="P406" s="38">
        <v>8919855</v>
      </c>
      <c r="Q406" s="39">
        <v>464</v>
      </c>
      <c r="R406" s="40">
        <v>455</v>
      </c>
      <c r="S406" s="35">
        <v>18462291</v>
      </c>
      <c r="T406" s="36">
        <v>316</v>
      </c>
      <c r="U406" s="37">
        <v>314</v>
      </c>
      <c r="V406" s="38">
        <v>897810</v>
      </c>
      <c r="W406" s="39">
        <v>349</v>
      </c>
      <c r="X406" s="40">
        <v>347</v>
      </c>
      <c r="Y406" s="35">
        <v>1948</v>
      </c>
      <c r="Z406" s="36">
        <v>27</v>
      </c>
      <c r="AA406" s="37">
        <v>23</v>
      </c>
      <c r="AB406" s="38">
        <v>967</v>
      </c>
      <c r="AC406" s="94">
        <v>311</v>
      </c>
      <c r="AD406" s="42">
        <v>0</v>
      </c>
      <c r="AE406" s="34">
        <v>100</v>
      </c>
      <c r="AF406" s="43">
        <v>0</v>
      </c>
    </row>
    <row r="407" spans="1:32" s="3" customFormat="1" ht="18.75" customHeight="1">
      <c r="A407" s="142">
        <v>405</v>
      </c>
      <c r="B407" s="143">
        <v>305</v>
      </c>
      <c r="C407" s="144" t="s">
        <v>2694</v>
      </c>
      <c r="D407" s="145" t="s">
        <v>3815</v>
      </c>
      <c r="E407" s="146" t="s">
        <v>3813</v>
      </c>
      <c r="F407" s="147">
        <v>397</v>
      </c>
      <c r="G407" s="148">
        <v>40321289</v>
      </c>
      <c r="H407" s="149">
        <v>441</v>
      </c>
      <c r="I407" s="150">
        <v>433</v>
      </c>
      <c r="J407" s="151">
        <v>40911348</v>
      </c>
      <c r="K407" s="152">
        <v>430</v>
      </c>
      <c r="L407" s="153">
        <v>423</v>
      </c>
      <c r="M407" s="148">
        <v>3811669</v>
      </c>
      <c r="N407" s="149">
        <v>242</v>
      </c>
      <c r="O407" s="150">
        <v>234</v>
      </c>
      <c r="P407" s="151">
        <v>18904285</v>
      </c>
      <c r="Q407" s="152">
        <v>306</v>
      </c>
      <c r="R407" s="153">
        <v>299</v>
      </c>
      <c r="S407" s="148">
        <v>36148646</v>
      </c>
      <c r="T407" s="149">
        <v>397</v>
      </c>
      <c r="U407" s="150">
        <v>395</v>
      </c>
      <c r="V407" s="151">
        <v>170268</v>
      </c>
      <c r="W407" s="152">
        <v>359</v>
      </c>
      <c r="X407" s="153">
        <v>357</v>
      </c>
      <c r="Y407" s="148">
        <v>1563</v>
      </c>
      <c r="Z407" s="149">
        <v>366</v>
      </c>
      <c r="AA407" s="150">
        <v>357</v>
      </c>
      <c r="AB407" s="151">
        <v>146</v>
      </c>
      <c r="AC407" s="156">
        <v>331</v>
      </c>
      <c r="AD407" s="146">
        <v>0</v>
      </c>
      <c r="AE407" s="157">
        <v>100</v>
      </c>
      <c r="AF407" s="158">
        <v>0</v>
      </c>
    </row>
    <row r="408" spans="1:32" s="3" customFormat="1" ht="18.75" customHeight="1">
      <c r="A408" s="174">
        <v>406</v>
      </c>
      <c r="B408" s="175">
        <v>411</v>
      </c>
      <c r="C408" s="176" t="s">
        <v>2695</v>
      </c>
      <c r="D408" s="177" t="s">
        <v>3815</v>
      </c>
      <c r="E408" s="178" t="s">
        <v>3813</v>
      </c>
      <c r="F408" s="179">
        <v>398</v>
      </c>
      <c r="G408" s="180">
        <v>40305665</v>
      </c>
      <c r="H408" s="181">
        <v>443</v>
      </c>
      <c r="I408" s="182">
        <v>435</v>
      </c>
      <c r="J408" s="183">
        <v>40781515</v>
      </c>
      <c r="K408" s="184">
        <v>442</v>
      </c>
      <c r="L408" s="185">
        <v>435</v>
      </c>
      <c r="M408" s="180">
        <v>3059172</v>
      </c>
      <c r="N408" s="181">
        <v>280</v>
      </c>
      <c r="O408" s="182">
        <v>272</v>
      </c>
      <c r="P408" s="183">
        <v>15918647</v>
      </c>
      <c r="Q408" s="184">
        <v>429</v>
      </c>
      <c r="R408" s="185">
        <v>421</v>
      </c>
      <c r="S408" s="180">
        <v>23183019</v>
      </c>
      <c r="T408" s="181">
        <v>266</v>
      </c>
      <c r="U408" s="182">
        <v>264</v>
      </c>
      <c r="V408" s="183">
        <v>1484573</v>
      </c>
      <c r="W408" s="184">
        <v>79</v>
      </c>
      <c r="X408" s="185">
        <v>79</v>
      </c>
      <c r="Y408" s="180">
        <v>27660</v>
      </c>
      <c r="Z408" s="181">
        <v>478</v>
      </c>
      <c r="AA408" s="182">
        <v>469</v>
      </c>
      <c r="AB408" s="183">
        <v>47</v>
      </c>
      <c r="AC408" s="186">
        <v>322</v>
      </c>
      <c r="AD408" s="178">
        <v>0</v>
      </c>
      <c r="AE408" s="187">
        <v>100</v>
      </c>
      <c r="AF408" s="188">
        <v>0</v>
      </c>
    </row>
    <row r="409" spans="1:32" s="3" customFormat="1" ht="18.75" customHeight="1">
      <c r="A409" s="29">
        <v>407</v>
      </c>
      <c r="B409" s="30">
        <v>362</v>
      </c>
      <c r="C409" s="31" t="s">
        <v>2696</v>
      </c>
      <c r="D409" s="32" t="s">
        <v>3374</v>
      </c>
      <c r="E409" s="33" t="s">
        <v>3813</v>
      </c>
      <c r="F409" s="34">
        <v>399</v>
      </c>
      <c r="G409" s="35">
        <v>40211365</v>
      </c>
      <c r="H409" s="36">
        <v>447</v>
      </c>
      <c r="I409" s="37">
        <v>439</v>
      </c>
      <c r="J409" s="38">
        <v>40521475</v>
      </c>
      <c r="K409" s="39">
        <v>404</v>
      </c>
      <c r="L409" s="40">
        <v>397</v>
      </c>
      <c r="M409" s="35">
        <v>4704111</v>
      </c>
      <c r="N409" s="36">
        <v>279</v>
      </c>
      <c r="O409" s="37">
        <v>271</v>
      </c>
      <c r="P409" s="38">
        <v>15951432</v>
      </c>
      <c r="Q409" s="39">
        <v>463</v>
      </c>
      <c r="R409" s="40">
        <v>454</v>
      </c>
      <c r="S409" s="35">
        <v>18509829</v>
      </c>
      <c r="T409" s="36">
        <v>267</v>
      </c>
      <c r="U409" s="37">
        <v>265</v>
      </c>
      <c r="V409" s="38">
        <v>1479437</v>
      </c>
      <c r="W409" s="39" t="s">
        <v>3813</v>
      </c>
      <c r="X409" s="40" t="s">
        <v>3813</v>
      </c>
      <c r="Y409" s="41" t="s">
        <v>3813</v>
      </c>
      <c r="Z409" s="36">
        <v>477</v>
      </c>
      <c r="AA409" s="37">
        <v>468</v>
      </c>
      <c r="AB409" s="38">
        <v>48</v>
      </c>
      <c r="AC409" s="94">
        <v>312</v>
      </c>
      <c r="AD409" s="42">
        <v>0</v>
      </c>
      <c r="AE409" s="34">
        <v>100</v>
      </c>
      <c r="AF409" s="43">
        <v>0</v>
      </c>
    </row>
    <row r="410" spans="1:32" s="3" customFormat="1" ht="18.75" customHeight="1">
      <c r="A410" s="159">
        <v>408</v>
      </c>
      <c r="B410" s="160">
        <v>414</v>
      </c>
      <c r="C410" s="161" t="s">
        <v>2697</v>
      </c>
      <c r="D410" s="162" t="s">
        <v>3815</v>
      </c>
      <c r="E410" s="163" t="s">
        <v>3813</v>
      </c>
      <c r="F410" s="164">
        <v>400</v>
      </c>
      <c r="G410" s="165">
        <v>40181342</v>
      </c>
      <c r="H410" s="166">
        <v>419</v>
      </c>
      <c r="I410" s="167">
        <v>411</v>
      </c>
      <c r="J410" s="168">
        <v>42984512</v>
      </c>
      <c r="K410" s="169">
        <v>289</v>
      </c>
      <c r="L410" s="170">
        <v>282</v>
      </c>
      <c r="M410" s="165">
        <v>9093847</v>
      </c>
      <c r="N410" s="166">
        <v>276</v>
      </c>
      <c r="O410" s="167">
        <v>268</v>
      </c>
      <c r="P410" s="168">
        <v>16351459</v>
      </c>
      <c r="Q410" s="169">
        <v>307</v>
      </c>
      <c r="R410" s="170">
        <v>300</v>
      </c>
      <c r="S410" s="165">
        <v>36124288</v>
      </c>
      <c r="T410" s="166">
        <v>283</v>
      </c>
      <c r="U410" s="167">
        <v>281</v>
      </c>
      <c r="V410" s="168">
        <v>1335281</v>
      </c>
      <c r="W410" s="169">
        <v>280</v>
      </c>
      <c r="X410" s="170">
        <v>279</v>
      </c>
      <c r="Y410" s="165">
        <v>5632</v>
      </c>
      <c r="Z410" s="166">
        <v>217</v>
      </c>
      <c r="AA410" s="167">
        <v>209</v>
      </c>
      <c r="AB410" s="168">
        <v>306</v>
      </c>
      <c r="AC410" s="171">
        <v>356</v>
      </c>
      <c r="AD410" s="163">
        <v>0</v>
      </c>
      <c r="AE410" s="172">
        <v>100</v>
      </c>
      <c r="AF410" s="173">
        <v>0</v>
      </c>
    </row>
    <row r="411" spans="1:32" s="3" customFormat="1" ht="18.75" customHeight="1">
      <c r="A411" s="159">
        <v>409</v>
      </c>
      <c r="B411" s="160">
        <v>393</v>
      </c>
      <c r="C411" s="161" t="s">
        <v>2698</v>
      </c>
      <c r="D411" s="162" t="s">
        <v>3815</v>
      </c>
      <c r="E411" s="163" t="s">
        <v>3813</v>
      </c>
      <c r="F411" s="164">
        <v>401</v>
      </c>
      <c r="G411" s="165">
        <v>40157938</v>
      </c>
      <c r="H411" s="166">
        <v>446</v>
      </c>
      <c r="I411" s="167">
        <v>438</v>
      </c>
      <c r="J411" s="168">
        <v>40529133</v>
      </c>
      <c r="K411" s="169">
        <v>116</v>
      </c>
      <c r="L411" s="170">
        <v>112</v>
      </c>
      <c r="M411" s="165">
        <v>16186951</v>
      </c>
      <c r="N411" s="166">
        <v>154</v>
      </c>
      <c r="O411" s="167">
        <v>147</v>
      </c>
      <c r="P411" s="168">
        <v>29265918</v>
      </c>
      <c r="Q411" s="169">
        <v>296</v>
      </c>
      <c r="R411" s="170">
        <v>289</v>
      </c>
      <c r="S411" s="165">
        <v>37031142</v>
      </c>
      <c r="T411" s="166">
        <v>44</v>
      </c>
      <c r="U411" s="167">
        <v>43</v>
      </c>
      <c r="V411" s="168">
        <v>9257087</v>
      </c>
      <c r="W411" s="169">
        <v>396</v>
      </c>
      <c r="X411" s="170">
        <v>394</v>
      </c>
      <c r="Y411" s="165">
        <v>319</v>
      </c>
      <c r="Z411" s="166">
        <v>422</v>
      </c>
      <c r="AA411" s="167">
        <v>413</v>
      </c>
      <c r="AB411" s="168">
        <v>98</v>
      </c>
      <c r="AC411" s="171">
        <v>369</v>
      </c>
      <c r="AD411" s="163">
        <v>0</v>
      </c>
      <c r="AE411" s="172">
        <v>100</v>
      </c>
      <c r="AF411" s="173">
        <v>0</v>
      </c>
    </row>
    <row r="412" spans="1:32" s="3" customFormat="1" ht="18.75" customHeight="1">
      <c r="A412" s="142">
        <v>410</v>
      </c>
      <c r="B412" s="143">
        <v>263</v>
      </c>
      <c r="C412" s="144" t="s">
        <v>2699</v>
      </c>
      <c r="D412" s="145" t="s">
        <v>3815</v>
      </c>
      <c r="E412" s="146" t="s">
        <v>3813</v>
      </c>
      <c r="F412" s="147">
        <v>402</v>
      </c>
      <c r="G412" s="148">
        <v>40134051</v>
      </c>
      <c r="H412" s="149">
        <v>445</v>
      </c>
      <c r="I412" s="150">
        <v>437</v>
      </c>
      <c r="J412" s="151">
        <v>40595870</v>
      </c>
      <c r="K412" s="152">
        <v>400</v>
      </c>
      <c r="L412" s="153">
        <v>393</v>
      </c>
      <c r="M412" s="148">
        <v>4872958</v>
      </c>
      <c r="N412" s="149">
        <v>297</v>
      </c>
      <c r="O412" s="150">
        <v>289</v>
      </c>
      <c r="P412" s="151">
        <v>14525584</v>
      </c>
      <c r="Q412" s="152">
        <v>467</v>
      </c>
      <c r="R412" s="153">
        <v>458</v>
      </c>
      <c r="S412" s="148">
        <v>18085836</v>
      </c>
      <c r="T412" s="149">
        <v>371</v>
      </c>
      <c r="U412" s="150">
        <v>369</v>
      </c>
      <c r="V412" s="151">
        <v>346185</v>
      </c>
      <c r="W412" s="152" t="s">
        <v>3813</v>
      </c>
      <c r="X412" s="153" t="s">
        <v>3813</v>
      </c>
      <c r="Y412" s="154" t="s">
        <v>3813</v>
      </c>
      <c r="Z412" s="149">
        <v>153</v>
      </c>
      <c r="AA412" s="150">
        <v>148</v>
      </c>
      <c r="AB412" s="151">
        <v>406</v>
      </c>
      <c r="AC412" s="156">
        <v>322</v>
      </c>
      <c r="AD412" s="146">
        <v>0</v>
      </c>
      <c r="AE412" s="157">
        <v>100</v>
      </c>
      <c r="AF412" s="158">
        <v>0</v>
      </c>
    </row>
    <row r="413" spans="1:32" s="3" customFormat="1" ht="18.75" customHeight="1">
      <c r="A413" s="15">
        <v>411</v>
      </c>
      <c r="B413" s="16">
        <v>363</v>
      </c>
      <c r="C413" s="17" t="s">
        <v>2700</v>
      </c>
      <c r="D413" s="18" t="s">
        <v>3368</v>
      </c>
      <c r="E413" s="19" t="s">
        <v>3813</v>
      </c>
      <c r="F413" s="20">
        <v>403</v>
      </c>
      <c r="G413" s="21">
        <v>40112543</v>
      </c>
      <c r="H413" s="22">
        <v>440</v>
      </c>
      <c r="I413" s="23">
        <v>432</v>
      </c>
      <c r="J413" s="24">
        <v>40921670</v>
      </c>
      <c r="K413" s="25">
        <v>344</v>
      </c>
      <c r="L413" s="26">
        <v>337</v>
      </c>
      <c r="M413" s="21">
        <v>7082935</v>
      </c>
      <c r="N413" s="22">
        <v>269</v>
      </c>
      <c r="O413" s="23">
        <v>261</v>
      </c>
      <c r="P413" s="24">
        <v>16936092</v>
      </c>
      <c r="Q413" s="25">
        <v>286</v>
      </c>
      <c r="R413" s="26">
        <v>279</v>
      </c>
      <c r="S413" s="21">
        <v>38863398</v>
      </c>
      <c r="T413" s="22">
        <v>285</v>
      </c>
      <c r="U413" s="23">
        <v>283</v>
      </c>
      <c r="V413" s="24">
        <v>1295705</v>
      </c>
      <c r="W413" s="25">
        <v>83</v>
      </c>
      <c r="X413" s="26">
        <v>83</v>
      </c>
      <c r="Y413" s="21">
        <v>27073</v>
      </c>
      <c r="Z413" s="22">
        <v>101</v>
      </c>
      <c r="AA413" s="23">
        <v>96</v>
      </c>
      <c r="AB413" s="24">
        <v>532</v>
      </c>
      <c r="AC413" s="93">
        <v>321</v>
      </c>
      <c r="AD413" s="19">
        <v>0</v>
      </c>
      <c r="AE413" s="27">
        <v>100</v>
      </c>
      <c r="AF413" s="28">
        <v>0</v>
      </c>
    </row>
    <row r="414" spans="1:32" s="3" customFormat="1" ht="18.75" customHeight="1">
      <c r="A414" s="29">
        <v>412</v>
      </c>
      <c r="B414" s="30">
        <v>412</v>
      </c>
      <c r="C414" s="31" t="s">
        <v>2701</v>
      </c>
      <c r="D414" s="32" t="s">
        <v>3373</v>
      </c>
      <c r="E414" s="42" t="s">
        <v>3813</v>
      </c>
      <c r="F414" s="44">
        <v>404</v>
      </c>
      <c r="G414" s="35">
        <v>40085117</v>
      </c>
      <c r="H414" s="36">
        <v>452</v>
      </c>
      <c r="I414" s="37">
        <v>444</v>
      </c>
      <c r="J414" s="38">
        <v>40085117</v>
      </c>
      <c r="K414" s="39">
        <v>345</v>
      </c>
      <c r="L414" s="40">
        <v>338</v>
      </c>
      <c r="M414" s="35">
        <v>7079112</v>
      </c>
      <c r="N414" s="36">
        <v>356</v>
      </c>
      <c r="O414" s="37">
        <v>348</v>
      </c>
      <c r="P414" s="38">
        <v>10753039</v>
      </c>
      <c r="Q414" s="39">
        <v>257</v>
      </c>
      <c r="R414" s="40">
        <v>250</v>
      </c>
      <c r="S414" s="35">
        <v>42921751</v>
      </c>
      <c r="T414" s="36">
        <v>408</v>
      </c>
      <c r="U414" s="37">
        <v>405</v>
      </c>
      <c r="V414" s="38">
        <v>89844</v>
      </c>
      <c r="W414" s="39">
        <v>253</v>
      </c>
      <c r="X414" s="40">
        <v>253</v>
      </c>
      <c r="Y414" s="35">
        <v>7170</v>
      </c>
      <c r="Z414" s="36">
        <v>104</v>
      </c>
      <c r="AA414" s="37">
        <v>99</v>
      </c>
      <c r="AB414" s="38">
        <v>518</v>
      </c>
      <c r="AC414" s="94">
        <v>321</v>
      </c>
      <c r="AD414" s="42">
        <v>0</v>
      </c>
      <c r="AE414" s="34">
        <v>100</v>
      </c>
      <c r="AF414" s="43">
        <v>0</v>
      </c>
    </row>
    <row r="415" spans="1:32" s="3" customFormat="1" ht="18.75" customHeight="1">
      <c r="A415" s="29">
        <v>413</v>
      </c>
      <c r="B415" s="30" t="s">
        <v>3813</v>
      </c>
      <c r="C415" s="31" t="s">
        <v>2702</v>
      </c>
      <c r="D415" s="32" t="s">
        <v>3816</v>
      </c>
      <c r="E415" s="42" t="s">
        <v>3813</v>
      </c>
      <c r="F415" s="44">
        <v>405</v>
      </c>
      <c r="G415" s="35">
        <v>40080679</v>
      </c>
      <c r="H415" s="36">
        <v>408</v>
      </c>
      <c r="I415" s="37">
        <v>400</v>
      </c>
      <c r="J415" s="38">
        <v>43917182</v>
      </c>
      <c r="K415" s="39">
        <v>199</v>
      </c>
      <c r="L415" s="40">
        <v>194</v>
      </c>
      <c r="M415" s="35">
        <v>12330920</v>
      </c>
      <c r="N415" s="36">
        <v>103</v>
      </c>
      <c r="O415" s="37">
        <v>97</v>
      </c>
      <c r="P415" s="38">
        <v>35326173</v>
      </c>
      <c r="Q415" s="39">
        <v>213</v>
      </c>
      <c r="R415" s="40">
        <v>206</v>
      </c>
      <c r="S415" s="35">
        <v>48384746</v>
      </c>
      <c r="T415" s="36">
        <v>85</v>
      </c>
      <c r="U415" s="37">
        <v>84</v>
      </c>
      <c r="V415" s="38">
        <v>5840671</v>
      </c>
      <c r="W415" s="39">
        <v>109</v>
      </c>
      <c r="X415" s="40">
        <v>109</v>
      </c>
      <c r="Y415" s="35">
        <v>23992</v>
      </c>
      <c r="Z415" s="36">
        <v>301</v>
      </c>
      <c r="AA415" s="37">
        <v>292</v>
      </c>
      <c r="AB415" s="38">
        <v>217</v>
      </c>
      <c r="AC415" s="94">
        <v>381</v>
      </c>
      <c r="AD415" s="42">
        <v>0</v>
      </c>
      <c r="AE415" s="34">
        <v>100</v>
      </c>
      <c r="AF415" s="43">
        <v>0</v>
      </c>
    </row>
    <row r="416" spans="1:32" s="3" customFormat="1" ht="18.75" customHeight="1">
      <c r="A416" s="159">
        <v>414</v>
      </c>
      <c r="B416" s="160" t="s">
        <v>3813</v>
      </c>
      <c r="C416" s="161" t="s">
        <v>2703</v>
      </c>
      <c r="D416" s="162" t="s">
        <v>3815</v>
      </c>
      <c r="E416" s="163" t="s">
        <v>3813</v>
      </c>
      <c r="F416" s="164">
        <v>406</v>
      </c>
      <c r="G416" s="165">
        <v>40044424</v>
      </c>
      <c r="H416" s="166">
        <v>450</v>
      </c>
      <c r="I416" s="167">
        <v>442</v>
      </c>
      <c r="J416" s="168">
        <v>40318115</v>
      </c>
      <c r="K416" s="169">
        <v>452</v>
      </c>
      <c r="L416" s="170">
        <v>445</v>
      </c>
      <c r="M416" s="165">
        <v>2700448</v>
      </c>
      <c r="N416" s="166">
        <v>484</v>
      </c>
      <c r="O416" s="167">
        <v>476</v>
      </c>
      <c r="P416" s="168">
        <v>1482591</v>
      </c>
      <c r="Q416" s="169">
        <v>485</v>
      </c>
      <c r="R416" s="170">
        <v>476</v>
      </c>
      <c r="S416" s="165">
        <v>14961009</v>
      </c>
      <c r="T416" s="166">
        <v>403</v>
      </c>
      <c r="U416" s="167">
        <v>400</v>
      </c>
      <c r="V416" s="168">
        <v>143652</v>
      </c>
      <c r="W416" s="169">
        <v>73</v>
      </c>
      <c r="X416" s="170">
        <v>73</v>
      </c>
      <c r="Y416" s="165">
        <v>28955</v>
      </c>
      <c r="Z416" s="166">
        <v>343</v>
      </c>
      <c r="AA416" s="167">
        <v>334</v>
      </c>
      <c r="AB416" s="168">
        <v>170</v>
      </c>
      <c r="AC416" s="171">
        <v>321</v>
      </c>
      <c r="AD416" s="163">
        <v>0</v>
      </c>
      <c r="AE416" s="172">
        <v>100</v>
      </c>
      <c r="AF416" s="173">
        <v>0</v>
      </c>
    </row>
    <row r="417" spans="1:32" s="3" customFormat="1" ht="18.75" customHeight="1">
      <c r="A417" s="45">
        <v>415</v>
      </c>
      <c r="B417" s="46">
        <v>335</v>
      </c>
      <c r="C417" s="47" t="s">
        <v>2704</v>
      </c>
      <c r="D417" s="48" t="s">
        <v>3812</v>
      </c>
      <c r="E417" s="49" t="s">
        <v>3813</v>
      </c>
      <c r="F417" s="50">
        <v>407</v>
      </c>
      <c r="G417" s="51">
        <v>40036682</v>
      </c>
      <c r="H417" s="52">
        <v>430</v>
      </c>
      <c r="I417" s="53">
        <v>422</v>
      </c>
      <c r="J417" s="54">
        <v>42549554</v>
      </c>
      <c r="K417" s="55">
        <v>305</v>
      </c>
      <c r="L417" s="56">
        <v>298</v>
      </c>
      <c r="M417" s="51">
        <v>8569254</v>
      </c>
      <c r="N417" s="52">
        <v>309</v>
      </c>
      <c r="O417" s="53">
        <v>301</v>
      </c>
      <c r="P417" s="54">
        <v>13615153</v>
      </c>
      <c r="Q417" s="55">
        <v>348</v>
      </c>
      <c r="R417" s="56">
        <v>341</v>
      </c>
      <c r="S417" s="51">
        <v>32027425</v>
      </c>
      <c r="T417" s="52">
        <v>352</v>
      </c>
      <c r="U417" s="53">
        <v>350</v>
      </c>
      <c r="V417" s="54">
        <v>540496</v>
      </c>
      <c r="W417" s="55">
        <v>377</v>
      </c>
      <c r="X417" s="56">
        <v>375</v>
      </c>
      <c r="Y417" s="51">
        <v>867</v>
      </c>
      <c r="Z417" s="52">
        <v>387</v>
      </c>
      <c r="AA417" s="53">
        <v>378</v>
      </c>
      <c r="AB417" s="54">
        <v>131</v>
      </c>
      <c r="AC417" s="95">
        <v>369</v>
      </c>
      <c r="AD417" s="49">
        <v>0</v>
      </c>
      <c r="AE417" s="57">
        <v>100</v>
      </c>
      <c r="AF417" s="58">
        <v>0</v>
      </c>
    </row>
    <row r="418" spans="1:32" s="3" customFormat="1" ht="18.75" customHeight="1">
      <c r="A418" s="174">
        <v>416</v>
      </c>
      <c r="B418" s="175" t="s">
        <v>3813</v>
      </c>
      <c r="C418" s="176" t="s">
        <v>2705</v>
      </c>
      <c r="D418" s="177" t="s">
        <v>3815</v>
      </c>
      <c r="E418" s="178" t="s">
        <v>3813</v>
      </c>
      <c r="F418" s="179">
        <v>408</v>
      </c>
      <c r="G418" s="180">
        <v>39962279</v>
      </c>
      <c r="H418" s="181">
        <v>423</v>
      </c>
      <c r="I418" s="182">
        <v>415</v>
      </c>
      <c r="J418" s="183">
        <v>42942375</v>
      </c>
      <c r="K418" s="184">
        <v>281</v>
      </c>
      <c r="L418" s="185">
        <v>274</v>
      </c>
      <c r="M418" s="180">
        <v>9229141</v>
      </c>
      <c r="N418" s="181">
        <v>468</v>
      </c>
      <c r="O418" s="182">
        <v>460</v>
      </c>
      <c r="P418" s="183">
        <v>3256451</v>
      </c>
      <c r="Q418" s="184">
        <v>465</v>
      </c>
      <c r="R418" s="185">
        <v>456</v>
      </c>
      <c r="S418" s="180">
        <v>18436963</v>
      </c>
      <c r="T418" s="181">
        <v>239</v>
      </c>
      <c r="U418" s="182">
        <v>237</v>
      </c>
      <c r="V418" s="183">
        <v>1949695</v>
      </c>
      <c r="W418" s="184">
        <v>67</v>
      </c>
      <c r="X418" s="185">
        <v>67</v>
      </c>
      <c r="Y418" s="180">
        <v>29915</v>
      </c>
      <c r="Z418" s="181">
        <v>171</v>
      </c>
      <c r="AA418" s="182">
        <v>166</v>
      </c>
      <c r="AB418" s="183">
        <v>380</v>
      </c>
      <c r="AC418" s="186">
        <v>322</v>
      </c>
      <c r="AD418" s="178">
        <v>0</v>
      </c>
      <c r="AE418" s="187">
        <v>100</v>
      </c>
      <c r="AF418" s="188">
        <v>0</v>
      </c>
    </row>
    <row r="419" spans="1:32" s="3" customFormat="1" ht="18.75" customHeight="1">
      <c r="A419" s="159">
        <v>417</v>
      </c>
      <c r="B419" s="160">
        <v>471</v>
      </c>
      <c r="C419" s="161" t="s">
        <v>4043</v>
      </c>
      <c r="D419" s="162" t="s">
        <v>3815</v>
      </c>
      <c r="E419" s="163" t="s">
        <v>3813</v>
      </c>
      <c r="F419" s="164">
        <v>409</v>
      </c>
      <c r="G419" s="165">
        <v>39932132</v>
      </c>
      <c r="H419" s="166">
        <v>351</v>
      </c>
      <c r="I419" s="167">
        <v>344</v>
      </c>
      <c r="J419" s="168">
        <v>48410616</v>
      </c>
      <c r="K419" s="169">
        <v>334</v>
      </c>
      <c r="L419" s="170">
        <v>327</v>
      </c>
      <c r="M419" s="165">
        <v>7507314</v>
      </c>
      <c r="N419" s="166">
        <v>387</v>
      </c>
      <c r="O419" s="167">
        <v>379</v>
      </c>
      <c r="P419" s="168">
        <v>9016941</v>
      </c>
      <c r="Q419" s="169">
        <v>377</v>
      </c>
      <c r="R419" s="170">
        <v>370</v>
      </c>
      <c r="S419" s="165">
        <v>28662066</v>
      </c>
      <c r="T419" s="166">
        <v>290</v>
      </c>
      <c r="U419" s="167">
        <v>288</v>
      </c>
      <c r="V419" s="168">
        <v>1214576</v>
      </c>
      <c r="W419" s="169">
        <v>122</v>
      </c>
      <c r="X419" s="170">
        <v>122</v>
      </c>
      <c r="Y419" s="165">
        <v>21717</v>
      </c>
      <c r="Z419" s="166">
        <v>200</v>
      </c>
      <c r="AA419" s="167">
        <v>192</v>
      </c>
      <c r="AB419" s="168">
        <v>335</v>
      </c>
      <c r="AC419" s="171">
        <v>322</v>
      </c>
      <c r="AD419" s="163">
        <v>0</v>
      </c>
      <c r="AE419" s="172">
        <v>100</v>
      </c>
      <c r="AF419" s="173">
        <v>0</v>
      </c>
    </row>
    <row r="420" spans="1:32" s="3" customFormat="1" ht="18.75" customHeight="1">
      <c r="A420" s="29">
        <v>418</v>
      </c>
      <c r="B420" s="30">
        <v>281</v>
      </c>
      <c r="C420" s="31" t="s">
        <v>1687</v>
      </c>
      <c r="D420" s="32" t="s">
        <v>3369</v>
      </c>
      <c r="E420" s="42" t="s">
        <v>3813</v>
      </c>
      <c r="F420" s="44">
        <v>410</v>
      </c>
      <c r="G420" s="35">
        <v>39873553</v>
      </c>
      <c r="H420" s="36">
        <v>434</v>
      </c>
      <c r="I420" s="37">
        <v>426</v>
      </c>
      <c r="J420" s="38">
        <v>41573497</v>
      </c>
      <c r="K420" s="39">
        <v>245</v>
      </c>
      <c r="L420" s="40">
        <v>239</v>
      </c>
      <c r="M420" s="35">
        <v>10954108</v>
      </c>
      <c r="N420" s="36">
        <v>39</v>
      </c>
      <c r="O420" s="37">
        <v>36</v>
      </c>
      <c r="P420" s="38">
        <v>63764520</v>
      </c>
      <c r="Q420" s="39">
        <v>104</v>
      </c>
      <c r="R420" s="40">
        <v>99</v>
      </c>
      <c r="S420" s="35">
        <v>75901040</v>
      </c>
      <c r="T420" s="36">
        <v>454</v>
      </c>
      <c r="U420" s="37">
        <v>450</v>
      </c>
      <c r="V420" s="38">
        <v>-3518003</v>
      </c>
      <c r="W420" s="39">
        <v>215</v>
      </c>
      <c r="X420" s="40">
        <v>215</v>
      </c>
      <c r="Y420" s="35">
        <v>9521</v>
      </c>
      <c r="Z420" s="36">
        <v>131</v>
      </c>
      <c r="AA420" s="37">
        <v>126</v>
      </c>
      <c r="AB420" s="38">
        <v>441</v>
      </c>
      <c r="AC420" s="94">
        <v>321</v>
      </c>
      <c r="AD420" s="42">
        <v>0</v>
      </c>
      <c r="AE420" s="34">
        <v>100</v>
      </c>
      <c r="AF420" s="43">
        <v>0</v>
      </c>
    </row>
    <row r="421" spans="1:32" s="3" customFormat="1" ht="18.75" customHeight="1">
      <c r="A421" s="29">
        <v>419</v>
      </c>
      <c r="B421" s="30">
        <v>338</v>
      </c>
      <c r="C421" s="31" t="s">
        <v>4044</v>
      </c>
      <c r="D421" s="32" t="s">
        <v>3371</v>
      </c>
      <c r="E421" s="42" t="s">
        <v>3813</v>
      </c>
      <c r="F421" s="44">
        <v>411</v>
      </c>
      <c r="G421" s="35">
        <v>39872669</v>
      </c>
      <c r="H421" s="36">
        <v>456</v>
      </c>
      <c r="I421" s="37">
        <v>448</v>
      </c>
      <c r="J421" s="38">
        <v>39872669</v>
      </c>
      <c r="K421" s="39">
        <v>424</v>
      </c>
      <c r="L421" s="40">
        <v>417</v>
      </c>
      <c r="M421" s="35">
        <v>4021137</v>
      </c>
      <c r="N421" s="36">
        <v>210</v>
      </c>
      <c r="O421" s="37">
        <v>203</v>
      </c>
      <c r="P421" s="38">
        <v>22341512</v>
      </c>
      <c r="Q421" s="39">
        <v>386</v>
      </c>
      <c r="R421" s="40">
        <v>379</v>
      </c>
      <c r="S421" s="35">
        <v>27869944</v>
      </c>
      <c r="T421" s="36">
        <v>227</v>
      </c>
      <c r="U421" s="37">
        <v>225</v>
      </c>
      <c r="V421" s="38">
        <v>2209096</v>
      </c>
      <c r="W421" s="39" t="s">
        <v>3813</v>
      </c>
      <c r="X421" s="40" t="s">
        <v>3813</v>
      </c>
      <c r="Y421" s="41" t="s">
        <v>3813</v>
      </c>
      <c r="Z421" s="36">
        <v>431</v>
      </c>
      <c r="AA421" s="37">
        <v>422</v>
      </c>
      <c r="AB421" s="38">
        <v>92</v>
      </c>
      <c r="AC421" s="94">
        <v>311</v>
      </c>
      <c r="AD421" s="42">
        <v>0</v>
      </c>
      <c r="AE421" s="34">
        <v>100</v>
      </c>
      <c r="AF421" s="43">
        <v>0</v>
      </c>
    </row>
    <row r="422" spans="1:32" s="3" customFormat="1" ht="18.75" customHeight="1">
      <c r="A422" s="142">
        <v>420</v>
      </c>
      <c r="B422" s="143">
        <v>487</v>
      </c>
      <c r="C422" s="144" t="s">
        <v>4045</v>
      </c>
      <c r="D422" s="145" t="s">
        <v>3815</v>
      </c>
      <c r="E422" s="146" t="s">
        <v>3813</v>
      </c>
      <c r="F422" s="147">
        <v>412</v>
      </c>
      <c r="G422" s="148">
        <v>39820582</v>
      </c>
      <c r="H422" s="149">
        <v>409</v>
      </c>
      <c r="I422" s="150">
        <v>401</v>
      </c>
      <c r="J422" s="151">
        <v>43802640</v>
      </c>
      <c r="K422" s="152">
        <v>293</v>
      </c>
      <c r="L422" s="153">
        <v>286</v>
      </c>
      <c r="M422" s="148">
        <v>8950507</v>
      </c>
      <c r="N422" s="149">
        <v>241</v>
      </c>
      <c r="O422" s="150">
        <v>233</v>
      </c>
      <c r="P422" s="151">
        <v>19005313</v>
      </c>
      <c r="Q422" s="152">
        <v>372</v>
      </c>
      <c r="R422" s="153">
        <v>365</v>
      </c>
      <c r="S422" s="148">
        <v>29404032</v>
      </c>
      <c r="T422" s="149">
        <v>246</v>
      </c>
      <c r="U422" s="150">
        <v>244</v>
      </c>
      <c r="V422" s="151">
        <v>1817166</v>
      </c>
      <c r="W422" s="152">
        <v>414</v>
      </c>
      <c r="X422" s="153">
        <v>412</v>
      </c>
      <c r="Y422" s="148">
        <v>47</v>
      </c>
      <c r="Z422" s="149">
        <v>92</v>
      </c>
      <c r="AA422" s="150">
        <v>87</v>
      </c>
      <c r="AB422" s="151">
        <v>570</v>
      </c>
      <c r="AC422" s="156">
        <v>322</v>
      </c>
      <c r="AD422" s="146">
        <v>0</v>
      </c>
      <c r="AE422" s="157">
        <v>100</v>
      </c>
      <c r="AF422" s="158">
        <v>0</v>
      </c>
    </row>
    <row r="423" spans="1:32" s="3" customFormat="1" ht="18.75" customHeight="1">
      <c r="A423" s="15">
        <v>421</v>
      </c>
      <c r="B423" s="16" t="s">
        <v>3813</v>
      </c>
      <c r="C423" s="17" t="s">
        <v>4046</v>
      </c>
      <c r="D423" s="18" t="s">
        <v>3911</v>
      </c>
      <c r="E423" s="19" t="s">
        <v>3813</v>
      </c>
      <c r="F423" s="20">
        <v>413</v>
      </c>
      <c r="G423" s="21">
        <v>39798810</v>
      </c>
      <c r="H423" s="22">
        <v>100</v>
      </c>
      <c r="I423" s="23">
        <v>95</v>
      </c>
      <c r="J423" s="24">
        <v>77717371</v>
      </c>
      <c r="K423" s="25">
        <v>474</v>
      </c>
      <c r="L423" s="26">
        <v>467</v>
      </c>
      <c r="M423" s="21">
        <v>304401</v>
      </c>
      <c r="N423" s="22">
        <v>452</v>
      </c>
      <c r="O423" s="23">
        <v>444</v>
      </c>
      <c r="P423" s="24">
        <v>4230819</v>
      </c>
      <c r="Q423" s="25">
        <v>449</v>
      </c>
      <c r="R423" s="26">
        <v>440</v>
      </c>
      <c r="S423" s="21">
        <v>20981616</v>
      </c>
      <c r="T423" s="22">
        <v>378</v>
      </c>
      <c r="U423" s="23">
        <v>376</v>
      </c>
      <c r="V423" s="24">
        <v>313257</v>
      </c>
      <c r="W423" s="25">
        <v>226</v>
      </c>
      <c r="X423" s="26">
        <v>226</v>
      </c>
      <c r="Y423" s="21">
        <v>8751</v>
      </c>
      <c r="Z423" s="22">
        <v>492</v>
      </c>
      <c r="AA423" s="23">
        <v>483</v>
      </c>
      <c r="AB423" s="24">
        <v>35</v>
      </c>
      <c r="AC423" s="93">
        <v>312</v>
      </c>
      <c r="AD423" s="19">
        <v>0</v>
      </c>
      <c r="AE423" s="27">
        <v>100</v>
      </c>
      <c r="AF423" s="28">
        <v>0</v>
      </c>
    </row>
    <row r="424" spans="1:32" s="3" customFormat="1" ht="18.75" customHeight="1">
      <c r="A424" s="159">
        <v>422</v>
      </c>
      <c r="B424" s="160" t="s">
        <v>3813</v>
      </c>
      <c r="C424" s="161" t="s">
        <v>4047</v>
      </c>
      <c r="D424" s="162" t="s">
        <v>3815</v>
      </c>
      <c r="E424" s="163" t="s">
        <v>3813</v>
      </c>
      <c r="F424" s="164">
        <v>414</v>
      </c>
      <c r="G424" s="165">
        <v>39761572</v>
      </c>
      <c r="H424" s="166">
        <v>383</v>
      </c>
      <c r="I424" s="167">
        <v>376</v>
      </c>
      <c r="J424" s="168">
        <v>46276574</v>
      </c>
      <c r="K424" s="169">
        <v>301</v>
      </c>
      <c r="L424" s="170">
        <v>294</v>
      </c>
      <c r="M424" s="165">
        <v>8663141</v>
      </c>
      <c r="N424" s="166">
        <v>388</v>
      </c>
      <c r="O424" s="167">
        <v>380</v>
      </c>
      <c r="P424" s="168">
        <v>8963964</v>
      </c>
      <c r="Q424" s="169">
        <v>201</v>
      </c>
      <c r="R424" s="170">
        <v>194</v>
      </c>
      <c r="S424" s="165">
        <v>49916535</v>
      </c>
      <c r="T424" s="166">
        <v>364</v>
      </c>
      <c r="U424" s="167">
        <v>362</v>
      </c>
      <c r="V424" s="168">
        <v>446738</v>
      </c>
      <c r="W424" s="169">
        <v>140</v>
      </c>
      <c r="X424" s="170">
        <v>140</v>
      </c>
      <c r="Y424" s="165">
        <v>18891</v>
      </c>
      <c r="Z424" s="166">
        <v>113</v>
      </c>
      <c r="AA424" s="167">
        <v>108</v>
      </c>
      <c r="AB424" s="168">
        <v>492</v>
      </c>
      <c r="AC424" s="171">
        <v>383</v>
      </c>
      <c r="AD424" s="163">
        <v>0</v>
      </c>
      <c r="AE424" s="172">
        <v>100</v>
      </c>
      <c r="AF424" s="173">
        <v>0</v>
      </c>
    </row>
    <row r="425" spans="1:32" s="3" customFormat="1" ht="18.75" customHeight="1">
      <c r="A425" s="29">
        <v>423</v>
      </c>
      <c r="B425" s="30">
        <v>318</v>
      </c>
      <c r="C425" s="31" t="s">
        <v>4048</v>
      </c>
      <c r="D425" s="32" t="s">
        <v>3374</v>
      </c>
      <c r="E425" s="42" t="s">
        <v>3813</v>
      </c>
      <c r="F425" s="44">
        <v>415</v>
      </c>
      <c r="G425" s="35">
        <v>39564703</v>
      </c>
      <c r="H425" s="36">
        <v>455</v>
      </c>
      <c r="I425" s="37">
        <v>447</v>
      </c>
      <c r="J425" s="38">
        <v>39985157</v>
      </c>
      <c r="K425" s="39">
        <v>481</v>
      </c>
      <c r="L425" s="40">
        <v>474</v>
      </c>
      <c r="M425" s="35">
        <v>-563238</v>
      </c>
      <c r="N425" s="36">
        <v>482</v>
      </c>
      <c r="O425" s="37">
        <v>474</v>
      </c>
      <c r="P425" s="38">
        <v>1525694</v>
      </c>
      <c r="Q425" s="39">
        <v>472</v>
      </c>
      <c r="R425" s="40">
        <v>463</v>
      </c>
      <c r="S425" s="35">
        <v>16728479</v>
      </c>
      <c r="T425" s="36">
        <v>458</v>
      </c>
      <c r="U425" s="37">
        <v>454</v>
      </c>
      <c r="V425" s="38">
        <v>-3920272</v>
      </c>
      <c r="W425" s="39">
        <v>416</v>
      </c>
      <c r="X425" s="40">
        <v>414</v>
      </c>
      <c r="Y425" s="35">
        <v>40</v>
      </c>
      <c r="Z425" s="36">
        <v>306</v>
      </c>
      <c r="AA425" s="37">
        <v>297</v>
      </c>
      <c r="AB425" s="38">
        <v>213</v>
      </c>
      <c r="AC425" s="94">
        <v>311</v>
      </c>
      <c r="AD425" s="42">
        <v>0</v>
      </c>
      <c r="AE425" s="34">
        <v>100</v>
      </c>
      <c r="AF425" s="43">
        <v>0</v>
      </c>
    </row>
    <row r="426" spans="1:32" s="3" customFormat="1" ht="18.75" customHeight="1">
      <c r="A426" s="29">
        <v>424</v>
      </c>
      <c r="B426" s="30" t="s">
        <v>3813</v>
      </c>
      <c r="C426" s="31" t="s">
        <v>4049</v>
      </c>
      <c r="D426" s="32" t="s">
        <v>1738</v>
      </c>
      <c r="E426" s="33" t="s">
        <v>3813</v>
      </c>
      <c r="F426" s="34">
        <v>416</v>
      </c>
      <c r="G426" s="35">
        <v>39562360</v>
      </c>
      <c r="H426" s="36">
        <v>402</v>
      </c>
      <c r="I426" s="37">
        <v>394</v>
      </c>
      <c r="J426" s="38">
        <v>44286019</v>
      </c>
      <c r="K426" s="39">
        <v>457</v>
      </c>
      <c r="L426" s="40">
        <v>450</v>
      </c>
      <c r="M426" s="35">
        <v>2044792</v>
      </c>
      <c r="N426" s="36">
        <v>453</v>
      </c>
      <c r="O426" s="37">
        <v>445</v>
      </c>
      <c r="P426" s="38">
        <v>4225191</v>
      </c>
      <c r="Q426" s="39">
        <v>483</v>
      </c>
      <c r="R426" s="40">
        <v>474</v>
      </c>
      <c r="S426" s="35">
        <v>15763479</v>
      </c>
      <c r="T426" s="36">
        <v>401</v>
      </c>
      <c r="U426" s="37">
        <v>399</v>
      </c>
      <c r="V426" s="38">
        <v>149143</v>
      </c>
      <c r="W426" s="39">
        <v>130</v>
      </c>
      <c r="X426" s="40">
        <v>130</v>
      </c>
      <c r="Y426" s="35">
        <v>20236</v>
      </c>
      <c r="Z426" s="36">
        <v>392</v>
      </c>
      <c r="AA426" s="37">
        <v>383</v>
      </c>
      <c r="AB426" s="38">
        <v>127</v>
      </c>
      <c r="AC426" s="94">
        <v>312</v>
      </c>
      <c r="AD426" s="42">
        <v>0</v>
      </c>
      <c r="AE426" s="34">
        <v>100</v>
      </c>
      <c r="AF426" s="43">
        <v>0</v>
      </c>
    </row>
    <row r="427" spans="1:32" s="3" customFormat="1" ht="18.75" customHeight="1">
      <c r="A427" s="142">
        <v>425</v>
      </c>
      <c r="B427" s="143" t="s">
        <v>3813</v>
      </c>
      <c r="C427" s="144" t="s">
        <v>4050</v>
      </c>
      <c r="D427" s="145" t="s">
        <v>3815</v>
      </c>
      <c r="E427" s="146" t="s">
        <v>3813</v>
      </c>
      <c r="F427" s="147">
        <v>417</v>
      </c>
      <c r="G427" s="148">
        <v>39558306</v>
      </c>
      <c r="H427" s="149">
        <v>254</v>
      </c>
      <c r="I427" s="150">
        <v>248</v>
      </c>
      <c r="J427" s="151">
        <v>58059620</v>
      </c>
      <c r="K427" s="152">
        <v>408</v>
      </c>
      <c r="L427" s="153">
        <v>401</v>
      </c>
      <c r="M427" s="148">
        <v>4579888</v>
      </c>
      <c r="N427" s="149">
        <v>449</v>
      </c>
      <c r="O427" s="150">
        <v>441</v>
      </c>
      <c r="P427" s="151">
        <v>4330269</v>
      </c>
      <c r="Q427" s="152">
        <v>407</v>
      </c>
      <c r="R427" s="153">
        <v>399</v>
      </c>
      <c r="S427" s="148">
        <v>25083776</v>
      </c>
      <c r="T427" s="149">
        <v>343</v>
      </c>
      <c r="U427" s="150">
        <v>341</v>
      </c>
      <c r="V427" s="151">
        <v>630217</v>
      </c>
      <c r="W427" s="152">
        <v>197</v>
      </c>
      <c r="X427" s="153">
        <v>197</v>
      </c>
      <c r="Y427" s="148">
        <v>11670</v>
      </c>
      <c r="Z427" s="149">
        <v>341</v>
      </c>
      <c r="AA427" s="150">
        <v>332</v>
      </c>
      <c r="AB427" s="151">
        <v>173</v>
      </c>
      <c r="AC427" s="156">
        <v>322</v>
      </c>
      <c r="AD427" s="146">
        <v>0</v>
      </c>
      <c r="AE427" s="157">
        <v>100</v>
      </c>
      <c r="AF427" s="158">
        <v>0</v>
      </c>
    </row>
    <row r="428" spans="1:32" s="3" customFormat="1" ht="18.75" customHeight="1">
      <c r="A428" s="174">
        <v>426</v>
      </c>
      <c r="B428" s="175" t="s">
        <v>3813</v>
      </c>
      <c r="C428" s="190" t="s">
        <v>3813</v>
      </c>
      <c r="D428" s="177" t="s">
        <v>3815</v>
      </c>
      <c r="E428" s="178" t="s">
        <v>3813</v>
      </c>
      <c r="F428" s="179">
        <v>418</v>
      </c>
      <c r="G428" s="191" t="s">
        <v>3813</v>
      </c>
      <c r="H428" s="181">
        <v>460</v>
      </c>
      <c r="I428" s="182">
        <v>452</v>
      </c>
      <c r="J428" s="192" t="s">
        <v>3813</v>
      </c>
      <c r="K428" s="184">
        <v>110</v>
      </c>
      <c r="L428" s="185">
        <v>106</v>
      </c>
      <c r="M428" s="191" t="s">
        <v>3813</v>
      </c>
      <c r="N428" s="181">
        <v>181</v>
      </c>
      <c r="O428" s="182">
        <v>174</v>
      </c>
      <c r="P428" s="192" t="s">
        <v>3813</v>
      </c>
      <c r="Q428" s="184">
        <v>369</v>
      </c>
      <c r="R428" s="185">
        <v>362</v>
      </c>
      <c r="S428" s="191" t="s">
        <v>3813</v>
      </c>
      <c r="T428" s="181">
        <v>88</v>
      </c>
      <c r="U428" s="182">
        <v>87</v>
      </c>
      <c r="V428" s="192" t="s">
        <v>3813</v>
      </c>
      <c r="W428" s="184">
        <v>300</v>
      </c>
      <c r="X428" s="185">
        <v>298</v>
      </c>
      <c r="Y428" s="191" t="s">
        <v>3813</v>
      </c>
      <c r="Z428" s="181">
        <v>336</v>
      </c>
      <c r="AA428" s="182">
        <v>327</v>
      </c>
      <c r="AB428" s="192" t="s">
        <v>3813</v>
      </c>
      <c r="AC428" s="186">
        <v>313</v>
      </c>
      <c r="AD428" s="178">
        <v>0</v>
      </c>
      <c r="AE428" s="187">
        <v>100</v>
      </c>
      <c r="AF428" s="188">
        <v>0</v>
      </c>
    </row>
    <row r="429" spans="1:32" s="3" customFormat="1" ht="18.75" customHeight="1">
      <c r="A429" s="159">
        <v>427</v>
      </c>
      <c r="B429" s="160" t="s">
        <v>3813</v>
      </c>
      <c r="C429" s="161" t="s">
        <v>4051</v>
      </c>
      <c r="D429" s="162" t="s">
        <v>3815</v>
      </c>
      <c r="E429" s="163" t="s">
        <v>3813</v>
      </c>
      <c r="F429" s="164">
        <v>419</v>
      </c>
      <c r="G429" s="165">
        <v>39385850</v>
      </c>
      <c r="H429" s="166">
        <v>454</v>
      </c>
      <c r="I429" s="167">
        <v>446</v>
      </c>
      <c r="J429" s="168">
        <v>40007635</v>
      </c>
      <c r="K429" s="169">
        <v>19</v>
      </c>
      <c r="L429" s="170">
        <v>15</v>
      </c>
      <c r="M429" s="165">
        <v>32037093</v>
      </c>
      <c r="N429" s="166">
        <v>10</v>
      </c>
      <c r="O429" s="167">
        <v>8</v>
      </c>
      <c r="P429" s="168">
        <v>130110687</v>
      </c>
      <c r="Q429" s="169">
        <v>10</v>
      </c>
      <c r="R429" s="170">
        <v>9</v>
      </c>
      <c r="S429" s="165">
        <v>187984541</v>
      </c>
      <c r="T429" s="166">
        <v>1</v>
      </c>
      <c r="U429" s="167">
        <v>1</v>
      </c>
      <c r="V429" s="168">
        <v>40096929</v>
      </c>
      <c r="W429" s="169">
        <v>199</v>
      </c>
      <c r="X429" s="170">
        <v>199</v>
      </c>
      <c r="Y429" s="165">
        <v>11419</v>
      </c>
      <c r="Z429" s="166">
        <v>105</v>
      </c>
      <c r="AA429" s="167">
        <v>100</v>
      </c>
      <c r="AB429" s="168">
        <v>508</v>
      </c>
      <c r="AC429" s="171">
        <v>210</v>
      </c>
      <c r="AD429" s="163">
        <v>0</v>
      </c>
      <c r="AE429" s="172">
        <v>100</v>
      </c>
      <c r="AF429" s="173">
        <v>0</v>
      </c>
    </row>
    <row r="430" spans="1:32" s="3" customFormat="1" ht="18.75" customHeight="1">
      <c r="A430" s="159">
        <v>428</v>
      </c>
      <c r="B430" s="195" t="s">
        <v>3813</v>
      </c>
      <c r="C430" s="161" t="s">
        <v>4052</v>
      </c>
      <c r="D430" s="162" t="s">
        <v>3815</v>
      </c>
      <c r="E430" s="163" t="s">
        <v>3813</v>
      </c>
      <c r="F430" s="164">
        <v>420</v>
      </c>
      <c r="G430" s="165">
        <v>39261766</v>
      </c>
      <c r="H430" s="166">
        <v>462</v>
      </c>
      <c r="I430" s="167">
        <v>454</v>
      </c>
      <c r="J430" s="168">
        <v>39339785</v>
      </c>
      <c r="K430" s="169">
        <v>348</v>
      </c>
      <c r="L430" s="170">
        <v>341</v>
      </c>
      <c r="M430" s="165">
        <v>6939604</v>
      </c>
      <c r="N430" s="166">
        <v>335</v>
      </c>
      <c r="O430" s="167">
        <v>327</v>
      </c>
      <c r="P430" s="168">
        <v>11890452</v>
      </c>
      <c r="Q430" s="169">
        <v>432</v>
      </c>
      <c r="R430" s="170">
        <v>424</v>
      </c>
      <c r="S430" s="165">
        <v>23098023</v>
      </c>
      <c r="T430" s="166">
        <v>413</v>
      </c>
      <c r="U430" s="167">
        <v>410</v>
      </c>
      <c r="V430" s="168">
        <v>51334</v>
      </c>
      <c r="W430" s="169">
        <v>241</v>
      </c>
      <c r="X430" s="170">
        <v>241</v>
      </c>
      <c r="Y430" s="165">
        <v>7984</v>
      </c>
      <c r="Z430" s="166">
        <v>312</v>
      </c>
      <c r="AA430" s="167">
        <v>303</v>
      </c>
      <c r="AB430" s="168">
        <v>202</v>
      </c>
      <c r="AC430" s="171">
        <v>372</v>
      </c>
      <c r="AD430" s="163">
        <v>0</v>
      </c>
      <c r="AE430" s="172">
        <v>100</v>
      </c>
      <c r="AF430" s="173">
        <v>0</v>
      </c>
    </row>
    <row r="431" spans="1:32" s="3" customFormat="1" ht="18.75" customHeight="1">
      <c r="A431" s="29">
        <v>429</v>
      </c>
      <c r="B431" s="30">
        <v>328</v>
      </c>
      <c r="C431" s="31" t="s">
        <v>822</v>
      </c>
      <c r="D431" s="32" t="s">
        <v>1737</v>
      </c>
      <c r="E431" s="42" t="s">
        <v>3813</v>
      </c>
      <c r="F431" s="44">
        <v>421</v>
      </c>
      <c r="G431" s="35">
        <v>39115058</v>
      </c>
      <c r="H431" s="36">
        <v>457</v>
      </c>
      <c r="I431" s="37">
        <v>449</v>
      </c>
      <c r="J431" s="38">
        <v>39758498</v>
      </c>
      <c r="K431" s="39">
        <v>200</v>
      </c>
      <c r="L431" s="40">
        <v>195</v>
      </c>
      <c r="M431" s="35">
        <v>12312714</v>
      </c>
      <c r="N431" s="36">
        <v>360</v>
      </c>
      <c r="O431" s="37">
        <v>352</v>
      </c>
      <c r="P431" s="38">
        <v>10605406</v>
      </c>
      <c r="Q431" s="39">
        <v>440</v>
      </c>
      <c r="R431" s="40">
        <v>431</v>
      </c>
      <c r="S431" s="35">
        <v>21855282</v>
      </c>
      <c r="T431" s="36">
        <v>171</v>
      </c>
      <c r="U431" s="37">
        <v>169</v>
      </c>
      <c r="V431" s="38">
        <v>3275251</v>
      </c>
      <c r="W431" s="39" t="s">
        <v>3813</v>
      </c>
      <c r="X431" s="40" t="s">
        <v>3813</v>
      </c>
      <c r="Y431" s="41" t="s">
        <v>3813</v>
      </c>
      <c r="Z431" s="36">
        <v>205</v>
      </c>
      <c r="AA431" s="37">
        <v>197</v>
      </c>
      <c r="AB431" s="38">
        <v>325</v>
      </c>
      <c r="AC431" s="94">
        <v>384</v>
      </c>
      <c r="AD431" s="42">
        <v>0</v>
      </c>
      <c r="AE431" s="34">
        <v>100</v>
      </c>
      <c r="AF431" s="43">
        <v>0</v>
      </c>
    </row>
    <row r="432" spans="1:32" s="3" customFormat="1" ht="18.75" customHeight="1">
      <c r="A432" s="45">
        <v>430</v>
      </c>
      <c r="B432" s="46">
        <v>380</v>
      </c>
      <c r="C432" s="47" t="s">
        <v>823</v>
      </c>
      <c r="D432" s="48" t="s">
        <v>3368</v>
      </c>
      <c r="E432" s="65" t="s">
        <v>3813</v>
      </c>
      <c r="F432" s="57">
        <v>422</v>
      </c>
      <c r="G432" s="51">
        <v>39100226</v>
      </c>
      <c r="H432" s="52">
        <v>306</v>
      </c>
      <c r="I432" s="53">
        <v>300</v>
      </c>
      <c r="J432" s="54">
        <v>53400876</v>
      </c>
      <c r="K432" s="55">
        <v>379</v>
      </c>
      <c r="L432" s="56">
        <v>372</v>
      </c>
      <c r="M432" s="51">
        <v>5685273</v>
      </c>
      <c r="N432" s="52">
        <v>190</v>
      </c>
      <c r="O432" s="53">
        <v>183</v>
      </c>
      <c r="P432" s="54">
        <v>24965106</v>
      </c>
      <c r="Q432" s="55">
        <v>196</v>
      </c>
      <c r="R432" s="56">
        <v>189</v>
      </c>
      <c r="S432" s="51">
        <v>51102963</v>
      </c>
      <c r="T432" s="52">
        <v>192</v>
      </c>
      <c r="U432" s="53">
        <v>190</v>
      </c>
      <c r="V432" s="54">
        <v>2793802</v>
      </c>
      <c r="W432" s="55">
        <v>221</v>
      </c>
      <c r="X432" s="56">
        <v>221</v>
      </c>
      <c r="Y432" s="51">
        <v>9300</v>
      </c>
      <c r="Z432" s="52">
        <v>119</v>
      </c>
      <c r="AA432" s="53">
        <v>114</v>
      </c>
      <c r="AB432" s="54">
        <v>478</v>
      </c>
      <c r="AC432" s="95">
        <v>321</v>
      </c>
      <c r="AD432" s="49">
        <v>0</v>
      </c>
      <c r="AE432" s="57">
        <v>100</v>
      </c>
      <c r="AF432" s="58">
        <v>0</v>
      </c>
    </row>
    <row r="433" spans="1:32" s="3" customFormat="1" ht="18.75" customHeight="1">
      <c r="A433" s="174">
        <v>431</v>
      </c>
      <c r="B433" s="175">
        <v>477</v>
      </c>
      <c r="C433" s="176" t="s">
        <v>824</v>
      </c>
      <c r="D433" s="177" t="s">
        <v>3815</v>
      </c>
      <c r="E433" s="178" t="s">
        <v>3813</v>
      </c>
      <c r="F433" s="179">
        <v>423</v>
      </c>
      <c r="G433" s="180">
        <v>39042581</v>
      </c>
      <c r="H433" s="181">
        <v>427</v>
      </c>
      <c r="I433" s="182">
        <v>419</v>
      </c>
      <c r="J433" s="183">
        <v>42709599</v>
      </c>
      <c r="K433" s="184">
        <v>249</v>
      </c>
      <c r="L433" s="185">
        <v>243</v>
      </c>
      <c r="M433" s="180">
        <v>10733045</v>
      </c>
      <c r="N433" s="181">
        <v>275</v>
      </c>
      <c r="O433" s="182">
        <v>267</v>
      </c>
      <c r="P433" s="183">
        <v>16569277</v>
      </c>
      <c r="Q433" s="184">
        <v>259</v>
      </c>
      <c r="R433" s="185">
        <v>252</v>
      </c>
      <c r="S433" s="180">
        <v>42649867</v>
      </c>
      <c r="T433" s="181">
        <v>107</v>
      </c>
      <c r="U433" s="182">
        <v>106</v>
      </c>
      <c r="V433" s="183">
        <v>5058037</v>
      </c>
      <c r="W433" s="184">
        <v>242</v>
      </c>
      <c r="X433" s="185">
        <v>242</v>
      </c>
      <c r="Y433" s="180">
        <v>7830</v>
      </c>
      <c r="Z433" s="181">
        <v>224</v>
      </c>
      <c r="AA433" s="182">
        <v>216</v>
      </c>
      <c r="AB433" s="183">
        <v>298</v>
      </c>
      <c r="AC433" s="186">
        <v>324</v>
      </c>
      <c r="AD433" s="178">
        <v>0</v>
      </c>
      <c r="AE433" s="187">
        <v>100</v>
      </c>
      <c r="AF433" s="188">
        <v>0</v>
      </c>
    </row>
    <row r="434" spans="1:32" s="3" customFormat="1" ht="18.75" customHeight="1">
      <c r="A434" s="159">
        <v>432</v>
      </c>
      <c r="B434" s="160">
        <v>457</v>
      </c>
      <c r="C434" s="161" t="s">
        <v>825</v>
      </c>
      <c r="D434" s="162" t="s">
        <v>3815</v>
      </c>
      <c r="E434" s="163" t="s">
        <v>3813</v>
      </c>
      <c r="F434" s="164">
        <v>424</v>
      </c>
      <c r="G434" s="165">
        <v>39035872</v>
      </c>
      <c r="H434" s="166">
        <v>461</v>
      </c>
      <c r="I434" s="167">
        <v>453</v>
      </c>
      <c r="J434" s="168">
        <v>39412817</v>
      </c>
      <c r="K434" s="169">
        <v>104</v>
      </c>
      <c r="L434" s="170">
        <v>100</v>
      </c>
      <c r="M434" s="165">
        <v>17280135</v>
      </c>
      <c r="N434" s="166">
        <v>194</v>
      </c>
      <c r="O434" s="167">
        <v>187</v>
      </c>
      <c r="P434" s="168">
        <v>24756380</v>
      </c>
      <c r="Q434" s="169">
        <v>287</v>
      </c>
      <c r="R434" s="170">
        <v>280</v>
      </c>
      <c r="S434" s="165">
        <v>38862802</v>
      </c>
      <c r="T434" s="166">
        <v>93</v>
      </c>
      <c r="U434" s="167">
        <v>92</v>
      </c>
      <c r="V434" s="168">
        <v>5469360</v>
      </c>
      <c r="W434" s="169">
        <v>205</v>
      </c>
      <c r="X434" s="170">
        <v>205</v>
      </c>
      <c r="Y434" s="165">
        <v>10807</v>
      </c>
      <c r="Z434" s="166">
        <v>233</v>
      </c>
      <c r="AA434" s="167">
        <v>225</v>
      </c>
      <c r="AB434" s="168">
        <v>289</v>
      </c>
      <c r="AC434" s="171">
        <v>342</v>
      </c>
      <c r="AD434" s="163">
        <v>0</v>
      </c>
      <c r="AE434" s="172">
        <v>100</v>
      </c>
      <c r="AF434" s="173">
        <v>0</v>
      </c>
    </row>
    <row r="435" spans="1:32" s="3" customFormat="1" ht="18.75" customHeight="1">
      <c r="A435" s="29">
        <v>433</v>
      </c>
      <c r="B435" s="30">
        <v>378</v>
      </c>
      <c r="C435" s="31" t="s">
        <v>826</v>
      </c>
      <c r="D435" s="32" t="s">
        <v>3374</v>
      </c>
      <c r="E435" s="42" t="s">
        <v>3813</v>
      </c>
      <c r="F435" s="44">
        <v>425</v>
      </c>
      <c r="G435" s="35">
        <v>38863543</v>
      </c>
      <c r="H435" s="36">
        <v>438</v>
      </c>
      <c r="I435" s="37">
        <v>430</v>
      </c>
      <c r="J435" s="38">
        <v>41124622</v>
      </c>
      <c r="K435" s="39">
        <v>426</v>
      </c>
      <c r="L435" s="40">
        <v>419</v>
      </c>
      <c r="M435" s="35">
        <v>3947757</v>
      </c>
      <c r="N435" s="36">
        <v>333</v>
      </c>
      <c r="O435" s="37">
        <v>325</v>
      </c>
      <c r="P435" s="38">
        <v>12239679</v>
      </c>
      <c r="Q435" s="39">
        <v>411</v>
      </c>
      <c r="R435" s="40">
        <v>403</v>
      </c>
      <c r="S435" s="35">
        <v>24519998</v>
      </c>
      <c r="T435" s="36">
        <v>386</v>
      </c>
      <c r="U435" s="37">
        <v>384</v>
      </c>
      <c r="V435" s="38">
        <v>285257</v>
      </c>
      <c r="W435" s="39" t="s">
        <v>3813</v>
      </c>
      <c r="X435" s="40" t="s">
        <v>3813</v>
      </c>
      <c r="Y435" s="41" t="s">
        <v>3813</v>
      </c>
      <c r="Z435" s="36">
        <v>413</v>
      </c>
      <c r="AA435" s="37">
        <v>404</v>
      </c>
      <c r="AB435" s="38">
        <v>108</v>
      </c>
      <c r="AC435" s="94">
        <v>311</v>
      </c>
      <c r="AD435" s="42">
        <v>0</v>
      </c>
      <c r="AE435" s="34">
        <v>100</v>
      </c>
      <c r="AF435" s="43">
        <v>0</v>
      </c>
    </row>
    <row r="436" spans="1:32" s="3" customFormat="1" ht="18.75" customHeight="1">
      <c r="A436" s="159">
        <v>434</v>
      </c>
      <c r="B436" s="160">
        <v>463</v>
      </c>
      <c r="C436" s="161" t="s">
        <v>827</v>
      </c>
      <c r="D436" s="162" t="s">
        <v>3815</v>
      </c>
      <c r="E436" s="163" t="s">
        <v>3813</v>
      </c>
      <c r="F436" s="164">
        <v>426</v>
      </c>
      <c r="G436" s="165">
        <v>38833256</v>
      </c>
      <c r="H436" s="166">
        <v>341</v>
      </c>
      <c r="I436" s="167">
        <v>334</v>
      </c>
      <c r="J436" s="168">
        <v>49897777</v>
      </c>
      <c r="K436" s="169">
        <v>211</v>
      </c>
      <c r="L436" s="170">
        <v>205</v>
      </c>
      <c r="M436" s="165">
        <v>11807808</v>
      </c>
      <c r="N436" s="166">
        <v>330</v>
      </c>
      <c r="O436" s="167">
        <v>322</v>
      </c>
      <c r="P436" s="168">
        <v>12359305</v>
      </c>
      <c r="Q436" s="169">
        <v>273</v>
      </c>
      <c r="R436" s="170">
        <v>266</v>
      </c>
      <c r="S436" s="165">
        <v>40992313</v>
      </c>
      <c r="T436" s="166">
        <v>393</v>
      </c>
      <c r="U436" s="167">
        <v>391</v>
      </c>
      <c r="V436" s="168">
        <v>219920</v>
      </c>
      <c r="W436" s="169">
        <v>410</v>
      </c>
      <c r="X436" s="170">
        <v>408</v>
      </c>
      <c r="Y436" s="165">
        <v>82</v>
      </c>
      <c r="Z436" s="166">
        <v>334</v>
      </c>
      <c r="AA436" s="167">
        <v>325</v>
      </c>
      <c r="AB436" s="168">
        <v>179</v>
      </c>
      <c r="AC436" s="171">
        <v>381</v>
      </c>
      <c r="AD436" s="163">
        <v>0</v>
      </c>
      <c r="AE436" s="172">
        <v>100</v>
      </c>
      <c r="AF436" s="173">
        <v>0</v>
      </c>
    </row>
    <row r="437" spans="1:32" s="3" customFormat="1" ht="18.75" customHeight="1">
      <c r="A437" s="142">
        <v>435</v>
      </c>
      <c r="B437" s="143">
        <v>371</v>
      </c>
      <c r="C437" s="144" t="s">
        <v>828</v>
      </c>
      <c r="D437" s="145" t="s">
        <v>3815</v>
      </c>
      <c r="E437" s="146" t="s">
        <v>3813</v>
      </c>
      <c r="F437" s="147">
        <v>427</v>
      </c>
      <c r="G437" s="148">
        <v>38680128</v>
      </c>
      <c r="H437" s="149">
        <v>13</v>
      </c>
      <c r="I437" s="150">
        <v>11</v>
      </c>
      <c r="J437" s="151">
        <v>126467785</v>
      </c>
      <c r="K437" s="152">
        <v>18</v>
      </c>
      <c r="L437" s="153">
        <v>14</v>
      </c>
      <c r="M437" s="148">
        <v>32678599</v>
      </c>
      <c r="N437" s="149">
        <v>60</v>
      </c>
      <c r="O437" s="150">
        <v>55</v>
      </c>
      <c r="P437" s="151">
        <v>51518692</v>
      </c>
      <c r="Q437" s="152">
        <v>71</v>
      </c>
      <c r="R437" s="153">
        <v>67</v>
      </c>
      <c r="S437" s="148">
        <v>88338744</v>
      </c>
      <c r="T437" s="149">
        <v>115</v>
      </c>
      <c r="U437" s="150">
        <v>114</v>
      </c>
      <c r="V437" s="151">
        <v>4843204</v>
      </c>
      <c r="W437" s="152">
        <v>347</v>
      </c>
      <c r="X437" s="153">
        <v>345</v>
      </c>
      <c r="Y437" s="148">
        <v>2108</v>
      </c>
      <c r="Z437" s="149">
        <v>58</v>
      </c>
      <c r="AA437" s="150">
        <v>53</v>
      </c>
      <c r="AB437" s="151">
        <v>695</v>
      </c>
      <c r="AC437" s="156">
        <v>322</v>
      </c>
      <c r="AD437" s="146">
        <v>0</v>
      </c>
      <c r="AE437" s="157">
        <v>100</v>
      </c>
      <c r="AF437" s="158">
        <v>0</v>
      </c>
    </row>
    <row r="438" spans="1:32" s="3" customFormat="1" ht="18.75" customHeight="1">
      <c r="A438" s="174">
        <v>436</v>
      </c>
      <c r="B438" s="175" t="s">
        <v>3813</v>
      </c>
      <c r="C438" s="176" t="s">
        <v>829</v>
      </c>
      <c r="D438" s="177" t="s">
        <v>3815</v>
      </c>
      <c r="E438" s="178" t="s">
        <v>3813</v>
      </c>
      <c r="F438" s="179">
        <v>428</v>
      </c>
      <c r="G438" s="180">
        <v>38636403</v>
      </c>
      <c r="H438" s="181">
        <v>468</v>
      </c>
      <c r="I438" s="182">
        <v>460</v>
      </c>
      <c r="J438" s="183">
        <v>38636403</v>
      </c>
      <c r="K438" s="184">
        <v>463</v>
      </c>
      <c r="L438" s="185">
        <v>456</v>
      </c>
      <c r="M438" s="180">
        <v>1542915</v>
      </c>
      <c r="N438" s="181">
        <v>474</v>
      </c>
      <c r="O438" s="182">
        <v>466</v>
      </c>
      <c r="P438" s="183">
        <v>2670640</v>
      </c>
      <c r="Q438" s="184">
        <v>495</v>
      </c>
      <c r="R438" s="185">
        <v>486</v>
      </c>
      <c r="S438" s="180">
        <v>10128202</v>
      </c>
      <c r="T438" s="181">
        <v>322</v>
      </c>
      <c r="U438" s="182">
        <v>320</v>
      </c>
      <c r="V438" s="183">
        <v>838650</v>
      </c>
      <c r="W438" s="184">
        <v>231</v>
      </c>
      <c r="X438" s="185">
        <v>231</v>
      </c>
      <c r="Y438" s="180">
        <v>8474</v>
      </c>
      <c r="Z438" s="181">
        <v>443</v>
      </c>
      <c r="AA438" s="182">
        <v>434</v>
      </c>
      <c r="AB438" s="183">
        <v>83</v>
      </c>
      <c r="AC438" s="186">
        <v>322</v>
      </c>
      <c r="AD438" s="178">
        <v>0</v>
      </c>
      <c r="AE438" s="187">
        <v>100</v>
      </c>
      <c r="AF438" s="188">
        <v>0</v>
      </c>
    </row>
    <row r="439" spans="1:32" s="3" customFormat="1" ht="18.75" customHeight="1">
      <c r="A439" s="29">
        <v>437</v>
      </c>
      <c r="B439" s="30" t="s">
        <v>3813</v>
      </c>
      <c r="C439" s="31" t="s">
        <v>830</v>
      </c>
      <c r="D439" s="32" t="s">
        <v>3374</v>
      </c>
      <c r="E439" s="42" t="s">
        <v>3813</v>
      </c>
      <c r="F439" s="44">
        <v>429</v>
      </c>
      <c r="G439" s="35">
        <v>38625819</v>
      </c>
      <c r="H439" s="36">
        <v>359</v>
      </c>
      <c r="I439" s="37">
        <v>352</v>
      </c>
      <c r="J439" s="38">
        <v>47838326</v>
      </c>
      <c r="K439" s="39">
        <v>243</v>
      </c>
      <c r="L439" s="40">
        <v>237</v>
      </c>
      <c r="M439" s="35">
        <v>10995100</v>
      </c>
      <c r="N439" s="36">
        <v>266</v>
      </c>
      <c r="O439" s="37">
        <v>258</v>
      </c>
      <c r="P439" s="38">
        <v>17379040</v>
      </c>
      <c r="Q439" s="39">
        <v>371</v>
      </c>
      <c r="R439" s="40">
        <v>364</v>
      </c>
      <c r="S439" s="35">
        <v>29419511</v>
      </c>
      <c r="T439" s="36">
        <v>83</v>
      </c>
      <c r="U439" s="37">
        <v>82</v>
      </c>
      <c r="V439" s="38">
        <v>5903830</v>
      </c>
      <c r="W439" s="39">
        <v>301</v>
      </c>
      <c r="X439" s="40">
        <v>299</v>
      </c>
      <c r="Y439" s="35">
        <v>4235</v>
      </c>
      <c r="Z439" s="36">
        <v>338</v>
      </c>
      <c r="AA439" s="37">
        <v>329</v>
      </c>
      <c r="AB439" s="38">
        <v>176</v>
      </c>
      <c r="AC439" s="94">
        <v>312</v>
      </c>
      <c r="AD439" s="42">
        <v>0</v>
      </c>
      <c r="AE439" s="34">
        <v>100</v>
      </c>
      <c r="AF439" s="43">
        <v>0</v>
      </c>
    </row>
    <row r="440" spans="1:32" s="3" customFormat="1" ht="18.75" customHeight="1">
      <c r="A440" s="159">
        <v>438</v>
      </c>
      <c r="B440" s="160" t="s">
        <v>3813</v>
      </c>
      <c r="C440" s="161" t="s">
        <v>831</v>
      </c>
      <c r="D440" s="162" t="s">
        <v>3815</v>
      </c>
      <c r="E440" s="163" t="s">
        <v>3813</v>
      </c>
      <c r="F440" s="164">
        <v>430</v>
      </c>
      <c r="G440" s="165">
        <v>38536789</v>
      </c>
      <c r="H440" s="166">
        <v>467</v>
      </c>
      <c r="I440" s="167">
        <v>459</v>
      </c>
      <c r="J440" s="168">
        <v>38680267</v>
      </c>
      <c r="K440" s="169">
        <v>405</v>
      </c>
      <c r="L440" s="170">
        <v>398</v>
      </c>
      <c r="M440" s="165">
        <v>4703948</v>
      </c>
      <c r="N440" s="166">
        <v>406</v>
      </c>
      <c r="O440" s="167">
        <v>398</v>
      </c>
      <c r="P440" s="168">
        <v>8020491</v>
      </c>
      <c r="Q440" s="169">
        <v>430</v>
      </c>
      <c r="R440" s="170">
        <v>422</v>
      </c>
      <c r="S440" s="165">
        <v>23148409</v>
      </c>
      <c r="T440" s="166">
        <v>237</v>
      </c>
      <c r="U440" s="167">
        <v>235</v>
      </c>
      <c r="V440" s="168">
        <v>2017831</v>
      </c>
      <c r="W440" s="169" t="s">
        <v>3813</v>
      </c>
      <c r="X440" s="170" t="s">
        <v>3813</v>
      </c>
      <c r="Y440" s="189" t="s">
        <v>3813</v>
      </c>
      <c r="Z440" s="166">
        <v>444</v>
      </c>
      <c r="AA440" s="167">
        <v>435</v>
      </c>
      <c r="AB440" s="168">
        <v>82</v>
      </c>
      <c r="AC440" s="171">
        <v>322</v>
      </c>
      <c r="AD440" s="163">
        <v>0</v>
      </c>
      <c r="AE440" s="172">
        <v>100</v>
      </c>
      <c r="AF440" s="173">
        <v>0</v>
      </c>
    </row>
    <row r="441" spans="1:32" s="3" customFormat="1" ht="18.75" customHeight="1">
      <c r="A441" s="29">
        <v>439</v>
      </c>
      <c r="B441" s="30" t="s">
        <v>3813</v>
      </c>
      <c r="C441" s="31" t="s">
        <v>832</v>
      </c>
      <c r="D441" s="32" t="s">
        <v>3375</v>
      </c>
      <c r="E441" s="42" t="s">
        <v>3813</v>
      </c>
      <c r="F441" s="44">
        <v>431</v>
      </c>
      <c r="G441" s="35">
        <v>38463310</v>
      </c>
      <c r="H441" s="36">
        <v>53</v>
      </c>
      <c r="I441" s="37">
        <v>50</v>
      </c>
      <c r="J441" s="38">
        <v>84930260</v>
      </c>
      <c r="K441" s="39">
        <v>336</v>
      </c>
      <c r="L441" s="40">
        <v>329</v>
      </c>
      <c r="M441" s="35">
        <v>7367710</v>
      </c>
      <c r="N441" s="36">
        <v>363</v>
      </c>
      <c r="O441" s="37">
        <v>355</v>
      </c>
      <c r="P441" s="38">
        <v>10422993</v>
      </c>
      <c r="Q441" s="39">
        <v>197</v>
      </c>
      <c r="R441" s="40">
        <v>190</v>
      </c>
      <c r="S441" s="35">
        <v>51017229</v>
      </c>
      <c r="T441" s="36">
        <v>367</v>
      </c>
      <c r="U441" s="37">
        <v>365</v>
      </c>
      <c r="V441" s="38">
        <v>414399</v>
      </c>
      <c r="W441" s="39">
        <v>46</v>
      </c>
      <c r="X441" s="40">
        <v>46</v>
      </c>
      <c r="Y441" s="35">
        <v>33549</v>
      </c>
      <c r="Z441" s="36">
        <v>467</v>
      </c>
      <c r="AA441" s="37">
        <v>458</v>
      </c>
      <c r="AB441" s="38">
        <v>51</v>
      </c>
      <c r="AC441" s="94">
        <v>311</v>
      </c>
      <c r="AD441" s="42">
        <v>0</v>
      </c>
      <c r="AE441" s="34">
        <v>100</v>
      </c>
      <c r="AF441" s="43">
        <v>0</v>
      </c>
    </row>
    <row r="442" spans="1:32" s="3" customFormat="1" ht="18.75" customHeight="1">
      <c r="A442" s="45">
        <v>440</v>
      </c>
      <c r="B442" s="46" t="s">
        <v>3813</v>
      </c>
      <c r="C442" s="47" t="s">
        <v>833</v>
      </c>
      <c r="D442" s="48" t="s">
        <v>2083</v>
      </c>
      <c r="E442" s="49" t="s">
        <v>3813</v>
      </c>
      <c r="F442" s="50">
        <v>432</v>
      </c>
      <c r="G442" s="51">
        <v>38373108</v>
      </c>
      <c r="H442" s="52">
        <v>431</v>
      </c>
      <c r="I442" s="53">
        <v>423</v>
      </c>
      <c r="J442" s="54">
        <v>42032770</v>
      </c>
      <c r="K442" s="55">
        <v>103</v>
      </c>
      <c r="L442" s="56">
        <v>99</v>
      </c>
      <c r="M442" s="51">
        <v>17324460</v>
      </c>
      <c r="N442" s="52">
        <v>123</v>
      </c>
      <c r="O442" s="53">
        <v>117</v>
      </c>
      <c r="P442" s="54">
        <v>32541279</v>
      </c>
      <c r="Q442" s="55">
        <v>25</v>
      </c>
      <c r="R442" s="56">
        <v>22</v>
      </c>
      <c r="S442" s="51">
        <v>124592988</v>
      </c>
      <c r="T442" s="52">
        <v>89</v>
      </c>
      <c r="U442" s="53">
        <v>88</v>
      </c>
      <c r="V442" s="54">
        <v>5582531</v>
      </c>
      <c r="W442" s="55" t="s">
        <v>3813</v>
      </c>
      <c r="X442" s="56" t="s">
        <v>3813</v>
      </c>
      <c r="Y442" s="62" t="s">
        <v>3813</v>
      </c>
      <c r="Z442" s="52">
        <v>193</v>
      </c>
      <c r="AA442" s="53">
        <v>186</v>
      </c>
      <c r="AB442" s="54">
        <v>347</v>
      </c>
      <c r="AC442" s="95">
        <v>369</v>
      </c>
      <c r="AD442" s="49">
        <v>0</v>
      </c>
      <c r="AE442" s="57">
        <v>100</v>
      </c>
      <c r="AF442" s="58">
        <v>0</v>
      </c>
    </row>
    <row r="443" spans="1:32" s="3" customFormat="1" ht="18.75" customHeight="1">
      <c r="A443" s="15">
        <v>441</v>
      </c>
      <c r="B443" s="16">
        <v>180</v>
      </c>
      <c r="C443" s="17" t="s">
        <v>834</v>
      </c>
      <c r="D443" s="18" t="s">
        <v>551</v>
      </c>
      <c r="E443" s="19" t="s">
        <v>3813</v>
      </c>
      <c r="F443" s="20">
        <v>433</v>
      </c>
      <c r="G443" s="21">
        <v>38299681</v>
      </c>
      <c r="H443" s="22">
        <v>133</v>
      </c>
      <c r="I443" s="23">
        <v>128</v>
      </c>
      <c r="J443" s="24">
        <v>72846049</v>
      </c>
      <c r="K443" s="25">
        <v>109</v>
      </c>
      <c r="L443" s="26">
        <v>105</v>
      </c>
      <c r="M443" s="21">
        <v>16889796</v>
      </c>
      <c r="N443" s="22">
        <v>23</v>
      </c>
      <c r="O443" s="23">
        <v>20</v>
      </c>
      <c r="P443" s="24">
        <v>77305420</v>
      </c>
      <c r="Q443" s="25">
        <v>57</v>
      </c>
      <c r="R443" s="26">
        <v>53</v>
      </c>
      <c r="S443" s="21">
        <v>99449240</v>
      </c>
      <c r="T443" s="22">
        <v>383</v>
      </c>
      <c r="U443" s="23">
        <v>381</v>
      </c>
      <c r="V443" s="24">
        <v>291690</v>
      </c>
      <c r="W443" s="25">
        <v>418</v>
      </c>
      <c r="X443" s="26">
        <v>416</v>
      </c>
      <c r="Y443" s="21">
        <v>36</v>
      </c>
      <c r="Z443" s="22">
        <v>93</v>
      </c>
      <c r="AA443" s="23">
        <v>88</v>
      </c>
      <c r="AB443" s="24">
        <v>569</v>
      </c>
      <c r="AC443" s="93">
        <v>321</v>
      </c>
      <c r="AD443" s="19">
        <v>0</v>
      </c>
      <c r="AE443" s="27">
        <v>100</v>
      </c>
      <c r="AF443" s="28">
        <v>0</v>
      </c>
    </row>
    <row r="444" spans="1:32" s="3" customFormat="1" ht="18.75" customHeight="1">
      <c r="A444" s="159">
        <v>442</v>
      </c>
      <c r="B444" s="160" t="s">
        <v>3813</v>
      </c>
      <c r="C444" s="161" t="s">
        <v>835</v>
      </c>
      <c r="D444" s="162" t="s">
        <v>3815</v>
      </c>
      <c r="E444" s="163" t="s">
        <v>3813</v>
      </c>
      <c r="F444" s="164">
        <v>434</v>
      </c>
      <c r="G444" s="165">
        <v>38297609</v>
      </c>
      <c r="H444" s="166">
        <v>464</v>
      </c>
      <c r="I444" s="167">
        <v>456</v>
      </c>
      <c r="J444" s="168">
        <v>39142955</v>
      </c>
      <c r="K444" s="169">
        <v>283</v>
      </c>
      <c r="L444" s="170">
        <v>276</v>
      </c>
      <c r="M444" s="165">
        <v>9198400</v>
      </c>
      <c r="N444" s="166">
        <v>354</v>
      </c>
      <c r="O444" s="167">
        <v>346</v>
      </c>
      <c r="P444" s="168">
        <v>10804888</v>
      </c>
      <c r="Q444" s="169">
        <v>445</v>
      </c>
      <c r="R444" s="170">
        <v>436</v>
      </c>
      <c r="S444" s="165">
        <v>21413903</v>
      </c>
      <c r="T444" s="166">
        <v>196</v>
      </c>
      <c r="U444" s="167">
        <v>194</v>
      </c>
      <c r="V444" s="168">
        <v>2717453</v>
      </c>
      <c r="W444" s="169">
        <v>324</v>
      </c>
      <c r="X444" s="170">
        <v>322</v>
      </c>
      <c r="Y444" s="165">
        <v>2953</v>
      </c>
      <c r="Z444" s="166">
        <v>400</v>
      </c>
      <c r="AA444" s="167">
        <v>391</v>
      </c>
      <c r="AB444" s="168">
        <v>120</v>
      </c>
      <c r="AC444" s="171">
        <v>352</v>
      </c>
      <c r="AD444" s="163">
        <v>0</v>
      </c>
      <c r="AE444" s="172">
        <v>100</v>
      </c>
      <c r="AF444" s="173">
        <v>0</v>
      </c>
    </row>
    <row r="445" spans="1:32" s="3" customFormat="1" ht="18.75" customHeight="1">
      <c r="A445" s="159">
        <v>443</v>
      </c>
      <c r="B445" s="160">
        <v>460</v>
      </c>
      <c r="C445" s="161" t="s">
        <v>836</v>
      </c>
      <c r="D445" s="162" t="s">
        <v>3815</v>
      </c>
      <c r="E445" s="163" t="s">
        <v>3813</v>
      </c>
      <c r="F445" s="164">
        <v>435</v>
      </c>
      <c r="G445" s="165">
        <v>38172335</v>
      </c>
      <c r="H445" s="166">
        <v>472</v>
      </c>
      <c r="I445" s="167">
        <v>464</v>
      </c>
      <c r="J445" s="168">
        <v>38172335</v>
      </c>
      <c r="K445" s="169">
        <v>368</v>
      </c>
      <c r="L445" s="170">
        <v>361</v>
      </c>
      <c r="M445" s="165">
        <v>6073899</v>
      </c>
      <c r="N445" s="166">
        <v>232</v>
      </c>
      <c r="O445" s="167">
        <v>225</v>
      </c>
      <c r="P445" s="168">
        <v>19610031</v>
      </c>
      <c r="Q445" s="169">
        <v>277</v>
      </c>
      <c r="R445" s="170">
        <v>270</v>
      </c>
      <c r="S445" s="165">
        <v>40468724</v>
      </c>
      <c r="T445" s="166">
        <v>303</v>
      </c>
      <c r="U445" s="167">
        <v>301</v>
      </c>
      <c r="V445" s="168">
        <v>1081606</v>
      </c>
      <c r="W445" s="169">
        <v>196</v>
      </c>
      <c r="X445" s="170">
        <v>196</v>
      </c>
      <c r="Y445" s="165">
        <v>11944</v>
      </c>
      <c r="Z445" s="166">
        <v>266</v>
      </c>
      <c r="AA445" s="167">
        <v>257</v>
      </c>
      <c r="AB445" s="168">
        <v>250</v>
      </c>
      <c r="AC445" s="171">
        <v>322</v>
      </c>
      <c r="AD445" s="163">
        <v>0</v>
      </c>
      <c r="AE445" s="172">
        <v>100</v>
      </c>
      <c r="AF445" s="173">
        <v>0</v>
      </c>
    </row>
    <row r="446" spans="1:32" s="3" customFormat="1" ht="18.75" customHeight="1">
      <c r="A446" s="29">
        <v>444</v>
      </c>
      <c r="B446" s="30" t="s">
        <v>3813</v>
      </c>
      <c r="C446" s="31" t="s">
        <v>837</v>
      </c>
      <c r="D446" s="32" t="s">
        <v>2086</v>
      </c>
      <c r="E446" s="42" t="s">
        <v>3813</v>
      </c>
      <c r="F446" s="44">
        <v>436</v>
      </c>
      <c r="G446" s="35">
        <v>38168191</v>
      </c>
      <c r="H446" s="36">
        <v>436</v>
      </c>
      <c r="I446" s="37">
        <v>428</v>
      </c>
      <c r="J446" s="38">
        <v>41430422</v>
      </c>
      <c r="K446" s="39">
        <v>298</v>
      </c>
      <c r="L446" s="40">
        <v>291</v>
      </c>
      <c r="M446" s="35">
        <v>8759416</v>
      </c>
      <c r="N446" s="36">
        <v>300</v>
      </c>
      <c r="O446" s="37">
        <v>292</v>
      </c>
      <c r="P446" s="38">
        <v>14276513</v>
      </c>
      <c r="Q446" s="39">
        <v>328</v>
      </c>
      <c r="R446" s="40">
        <v>321</v>
      </c>
      <c r="S446" s="35">
        <v>34140379</v>
      </c>
      <c r="T446" s="36">
        <v>363</v>
      </c>
      <c r="U446" s="37">
        <v>361</v>
      </c>
      <c r="V446" s="38">
        <v>451313</v>
      </c>
      <c r="W446" s="39">
        <v>266</v>
      </c>
      <c r="X446" s="40">
        <v>266</v>
      </c>
      <c r="Y446" s="35">
        <v>6338</v>
      </c>
      <c r="Z446" s="36">
        <v>235</v>
      </c>
      <c r="AA446" s="37">
        <v>227</v>
      </c>
      <c r="AB446" s="38">
        <v>285</v>
      </c>
      <c r="AC446" s="94">
        <v>321</v>
      </c>
      <c r="AD446" s="42">
        <v>0</v>
      </c>
      <c r="AE446" s="34">
        <v>100</v>
      </c>
      <c r="AF446" s="43">
        <v>0</v>
      </c>
    </row>
    <row r="447" spans="1:32" s="3" customFormat="1" ht="18.75" customHeight="1">
      <c r="A447" s="45">
        <v>445</v>
      </c>
      <c r="B447" s="46" t="s">
        <v>3813</v>
      </c>
      <c r="C447" s="47" t="s">
        <v>838</v>
      </c>
      <c r="D447" s="48" t="s">
        <v>3369</v>
      </c>
      <c r="E447" s="49" t="s">
        <v>3813</v>
      </c>
      <c r="F447" s="50">
        <v>437</v>
      </c>
      <c r="G447" s="51">
        <v>38059182</v>
      </c>
      <c r="H447" s="52">
        <v>444</v>
      </c>
      <c r="I447" s="53">
        <v>436</v>
      </c>
      <c r="J447" s="54">
        <v>40716727</v>
      </c>
      <c r="K447" s="55">
        <v>196</v>
      </c>
      <c r="L447" s="56">
        <v>191</v>
      </c>
      <c r="M447" s="51">
        <v>12425399</v>
      </c>
      <c r="N447" s="52">
        <v>320</v>
      </c>
      <c r="O447" s="53">
        <v>312</v>
      </c>
      <c r="P447" s="54">
        <v>12898134</v>
      </c>
      <c r="Q447" s="55">
        <v>423</v>
      </c>
      <c r="R447" s="56">
        <v>415</v>
      </c>
      <c r="S447" s="51">
        <v>23422685</v>
      </c>
      <c r="T447" s="52">
        <v>327</v>
      </c>
      <c r="U447" s="53">
        <v>325</v>
      </c>
      <c r="V447" s="54">
        <v>802120</v>
      </c>
      <c r="W447" s="55">
        <v>311</v>
      </c>
      <c r="X447" s="56">
        <v>309</v>
      </c>
      <c r="Y447" s="51">
        <v>3633</v>
      </c>
      <c r="Z447" s="52">
        <v>139</v>
      </c>
      <c r="AA447" s="53">
        <v>134</v>
      </c>
      <c r="AB447" s="54">
        <v>430</v>
      </c>
      <c r="AC447" s="95">
        <v>384</v>
      </c>
      <c r="AD447" s="49">
        <v>0</v>
      </c>
      <c r="AE447" s="57">
        <v>100</v>
      </c>
      <c r="AF447" s="58">
        <v>0</v>
      </c>
    </row>
    <row r="448" spans="1:32" s="3" customFormat="1" ht="18.75" customHeight="1">
      <c r="A448" s="15">
        <v>446</v>
      </c>
      <c r="B448" s="16" t="s">
        <v>3813</v>
      </c>
      <c r="C448" s="17" t="s">
        <v>839</v>
      </c>
      <c r="D448" s="18" t="s">
        <v>3814</v>
      </c>
      <c r="E448" s="19">
        <v>9</v>
      </c>
      <c r="F448" s="20" t="s">
        <v>3813</v>
      </c>
      <c r="G448" s="21">
        <v>38046824</v>
      </c>
      <c r="H448" s="22">
        <v>473</v>
      </c>
      <c r="I448" s="23">
        <v>9</v>
      </c>
      <c r="J448" s="24">
        <v>38046824</v>
      </c>
      <c r="K448" s="25">
        <v>252</v>
      </c>
      <c r="L448" s="26">
        <v>7</v>
      </c>
      <c r="M448" s="21">
        <v>10628376</v>
      </c>
      <c r="N448" s="22" t="s">
        <v>3813</v>
      </c>
      <c r="O448" s="23" t="s">
        <v>3813</v>
      </c>
      <c r="P448" s="66" t="s">
        <v>3813</v>
      </c>
      <c r="Q448" s="25">
        <v>390</v>
      </c>
      <c r="R448" s="26">
        <v>8</v>
      </c>
      <c r="S448" s="21">
        <v>27106691</v>
      </c>
      <c r="T448" s="22">
        <v>447</v>
      </c>
      <c r="U448" s="23">
        <v>4</v>
      </c>
      <c r="V448" s="24">
        <v>-2060677</v>
      </c>
      <c r="W448" s="25" t="s">
        <v>3813</v>
      </c>
      <c r="X448" s="26" t="s">
        <v>3813</v>
      </c>
      <c r="Y448" s="61" t="s">
        <v>3813</v>
      </c>
      <c r="Z448" s="22">
        <v>182</v>
      </c>
      <c r="AA448" s="23">
        <v>7</v>
      </c>
      <c r="AB448" s="24">
        <v>363</v>
      </c>
      <c r="AC448" s="93">
        <v>381</v>
      </c>
      <c r="AD448" s="19">
        <v>100</v>
      </c>
      <c r="AE448" s="27">
        <v>0</v>
      </c>
      <c r="AF448" s="28">
        <v>0</v>
      </c>
    </row>
    <row r="449" spans="1:32" s="3" customFormat="1" ht="18.75" customHeight="1">
      <c r="A449" s="29">
        <v>447</v>
      </c>
      <c r="B449" s="30">
        <v>129</v>
      </c>
      <c r="C449" s="31" t="s">
        <v>2986</v>
      </c>
      <c r="D449" s="32" t="s">
        <v>3368</v>
      </c>
      <c r="E449" s="42" t="s">
        <v>3813</v>
      </c>
      <c r="F449" s="44">
        <v>438</v>
      </c>
      <c r="G449" s="35">
        <v>37991120</v>
      </c>
      <c r="H449" s="36">
        <v>410</v>
      </c>
      <c r="I449" s="37">
        <v>402</v>
      </c>
      <c r="J449" s="38">
        <v>43775854</v>
      </c>
      <c r="K449" s="39">
        <v>500</v>
      </c>
      <c r="L449" s="40">
        <v>491</v>
      </c>
      <c r="M449" s="35">
        <v>-16686464</v>
      </c>
      <c r="N449" s="36">
        <v>499</v>
      </c>
      <c r="O449" s="37">
        <v>490</v>
      </c>
      <c r="P449" s="38">
        <v>-32322046</v>
      </c>
      <c r="Q449" s="39">
        <v>244</v>
      </c>
      <c r="R449" s="40">
        <v>237</v>
      </c>
      <c r="S449" s="35">
        <v>44075442</v>
      </c>
      <c r="T449" s="36">
        <v>484</v>
      </c>
      <c r="U449" s="37">
        <v>478</v>
      </c>
      <c r="V449" s="38">
        <v>-14635353</v>
      </c>
      <c r="W449" s="39">
        <v>217</v>
      </c>
      <c r="X449" s="40">
        <v>217</v>
      </c>
      <c r="Y449" s="35">
        <v>9488</v>
      </c>
      <c r="Z449" s="36">
        <v>54</v>
      </c>
      <c r="AA449" s="37">
        <v>49</v>
      </c>
      <c r="AB449" s="38">
        <v>710</v>
      </c>
      <c r="AC449" s="94">
        <v>321</v>
      </c>
      <c r="AD449" s="42">
        <v>0</v>
      </c>
      <c r="AE449" s="34">
        <v>100</v>
      </c>
      <c r="AF449" s="43">
        <v>0</v>
      </c>
    </row>
    <row r="450" spans="1:32" s="3" customFormat="1" ht="18.75" customHeight="1">
      <c r="A450" s="29">
        <v>448</v>
      </c>
      <c r="B450" s="30">
        <v>429</v>
      </c>
      <c r="C450" s="31" t="s">
        <v>840</v>
      </c>
      <c r="D450" s="32" t="s">
        <v>2748</v>
      </c>
      <c r="E450" s="42" t="s">
        <v>3813</v>
      </c>
      <c r="F450" s="44">
        <v>439</v>
      </c>
      <c r="G450" s="35">
        <v>37919099</v>
      </c>
      <c r="H450" s="36">
        <v>466</v>
      </c>
      <c r="I450" s="37">
        <v>458</v>
      </c>
      <c r="J450" s="38">
        <v>38742245</v>
      </c>
      <c r="K450" s="39">
        <v>82</v>
      </c>
      <c r="L450" s="40">
        <v>78</v>
      </c>
      <c r="M450" s="35">
        <v>19161477</v>
      </c>
      <c r="N450" s="36">
        <v>327</v>
      </c>
      <c r="O450" s="37">
        <v>319</v>
      </c>
      <c r="P450" s="38">
        <v>12402366</v>
      </c>
      <c r="Q450" s="39">
        <v>435</v>
      </c>
      <c r="R450" s="40">
        <v>427</v>
      </c>
      <c r="S450" s="35">
        <v>22930068</v>
      </c>
      <c r="T450" s="36">
        <v>92</v>
      </c>
      <c r="U450" s="37">
        <v>91</v>
      </c>
      <c r="V450" s="38">
        <v>5491429</v>
      </c>
      <c r="W450" s="39">
        <v>185</v>
      </c>
      <c r="X450" s="40">
        <v>185</v>
      </c>
      <c r="Y450" s="35">
        <v>13028</v>
      </c>
      <c r="Z450" s="36">
        <v>142</v>
      </c>
      <c r="AA450" s="37">
        <v>137</v>
      </c>
      <c r="AB450" s="38">
        <v>428</v>
      </c>
      <c r="AC450" s="94">
        <v>384</v>
      </c>
      <c r="AD450" s="42">
        <v>0</v>
      </c>
      <c r="AE450" s="34">
        <v>100</v>
      </c>
      <c r="AF450" s="43">
        <v>0</v>
      </c>
    </row>
    <row r="451" spans="1:32" s="3" customFormat="1" ht="18.75" customHeight="1">
      <c r="A451" s="159">
        <v>449</v>
      </c>
      <c r="B451" s="160" t="s">
        <v>3813</v>
      </c>
      <c r="C451" s="161" t="s">
        <v>841</v>
      </c>
      <c r="D451" s="162" t="s">
        <v>3815</v>
      </c>
      <c r="E451" s="163" t="s">
        <v>3813</v>
      </c>
      <c r="F451" s="164">
        <v>440</v>
      </c>
      <c r="G451" s="165">
        <v>37891472</v>
      </c>
      <c r="H451" s="166">
        <v>479</v>
      </c>
      <c r="I451" s="167">
        <v>470</v>
      </c>
      <c r="J451" s="168">
        <v>37891472</v>
      </c>
      <c r="K451" s="169">
        <v>435</v>
      </c>
      <c r="L451" s="170">
        <v>428</v>
      </c>
      <c r="M451" s="165">
        <v>3742104</v>
      </c>
      <c r="N451" s="166">
        <v>463</v>
      </c>
      <c r="O451" s="167">
        <v>455</v>
      </c>
      <c r="P451" s="168">
        <v>3405117</v>
      </c>
      <c r="Q451" s="169">
        <v>496</v>
      </c>
      <c r="R451" s="170">
        <v>487</v>
      </c>
      <c r="S451" s="165">
        <v>10010005</v>
      </c>
      <c r="T451" s="166">
        <v>271</v>
      </c>
      <c r="U451" s="167">
        <v>269</v>
      </c>
      <c r="V451" s="168">
        <v>1413039</v>
      </c>
      <c r="W451" s="169" t="s">
        <v>3813</v>
      </c>
      <c r="X451" s="170" t="s">
        <v>3813</v>
      </c>
      <c r="Y451" s="189" t="s">
        <v>3813</v>
      </c>
      <c r="Z451" s="166">
        <v>455</v>
      </c>
      <c r="AA451" s="167">
        <v>446</v>
      </c>
      <c r="AB451" s="168">
        <v>66</v>
      </c>
      <c r="AC451" s="171">
        <v>321</v>
      </c>
      <c r="AD451" s="163">
        <v>0</v>
      </c>
      <c r="AE451" s="172">
        <v>100</v>
      </c>
      <c r="AF451" s="173">
        <v>0</v>
      </c>
    </row>
    <row r="452" spans="1:32" s="3" customFormat="1" ht="18.75" customHeight="1">
      <c r="A452" s="45">
        <v>450</v>
      </c>
      <c r="B452" s="46" t="s">
        <v>3813</v>
      </c>
      <c r="C452" s="47" t="s">
        <v>842</v>
      </c>
      <c r="D452" s="48" t="s">
        <v>3369</v>
      </c>
      <c r="E452" s="49" t="s">
        <v>3813</v>
      </c>
      <c r="F452" s="50">
        <v>441</v>
      </c>
      <c r="G452" s="51">
        <v>37851721</v>
      </c>
      <c r="H452" s="52">
        <v>368</v>
      </c>
      <c r="I452" s="53">
        <v>361</v>
      </c>
      <c r="J452" s="54">
        <v>47314651</v>
      </c>
      <c r="K452" s="55">
        <v>222</v>
      </c>
      <c r="L452" s="56">
        <v>216</v>
      </c>
      <c r="M452" s="51">
        <v>11466227</v>
      </c>
      <c r="N452" s="52">
        <v>223</v>
      </c>
      <c r="O452" s="53">
        <v>216</v>
      </c>
      <c r="P452" s="54">
        <v>20432350</v>
      </c>
      <c r="Q452" s="55">
        <v>349</v>
      </c>
      <c r="R452" s="56">
        <v>342</v>
      </c>
      <c r="S452" s="51">
        <v>31992019</v>
      </c>
      <c r="T452" s="52">
        <v>94</v>
      </c>
      <c r="U452" s="53">
        <v>93</v>
      </c>
      <c r="V452" s="54">
        <v>5451012</v>
      </c>
      <c r="W452" s="55">
        <v>374</v>
      </c>
      <c r="X452" s="56">
        <v>372</v>
      </c>
      <c r="Y452" s="51">
        <v>910</v>
      </c>
      <c r="Z452" s="52">
        <v>471</v>
      </c>
      <c r="AA452" s="53">
        <v>462</v>
      </c>
      <c r="AB452" s="54">
        <v>49</v>
      </c>
      <c r="AC452" s="95">
        <v>352</v>
      </c>
      <c r="AD452" s="49">
        <v>0</v>
      </c>
      <c r="AE452" s="57">
        <v>49</v>
      </c>
      <c r="AF452" s="58">
        <v>51</v>
      </c>
    </row>
    <row r="453" spans="1:32" s="3" customFormat="1" ht="18.75" customHeight="1">
      <c r="A453" s="15">
        <v>451</v>
      </c>
      <c r="B453" s="16" t="s">
        <v>3813</v>
      </c>
      <c r="C453" s="17" t="s">
        <v>4055</v>
      </c>
      <c r="D453" s="18" t="s">
        <v>3816</v>
      </c>
      <c r="E453" s="19" t="s">
        <v>3813</v>
      </c>
      <c r="F453" s="20">
        <v>442</v>
      </c>
      <c r="G453" s="21">
        <v>37799287</v>
      </c>
      <c r="H453" s="22">
        <v>469</v>
      </c>
      <c r="I453" s="23">
        <v>461</v>
      </c>
      <c r="J453" s="24">
        <v>38486429</v>
      </c>
      <c r="K453" s="25">
        <v>434</v>
      </c>
      <c r="L453" s="26">
        <v>427</v>
      </c>
      <c r="M453" s="21">
        <v>3748051</v>
      </c>
      <c r="N453" s="22">
        <v>409</v>
      </c>
      <c r="O453" s="23">
        <v>401</v>
      </c>
      <c r="P453" s="24">
        <v>7692539</v>
      </c>
      <c r="Q453" s="25">
        <v>376</v>
      </c>
      <c r="R453" s="26">
        <v>369</v>
      </c>
      <c r="S453" s="21">
        <v>28669980</v>
      </c>
      <c r="T453" s="22">
        <v>374</v>
      </c>
      <c r="U453" s="23">
        <v>372</v>
      </c>
      <c r="V453" s="24">
        <v>333352</v>
      </c>
      <c r="W453" s="25" t="s">
        <v>3813</v>
      </c>
      <c r="X453" s="26" t="s">
        <v>3813</v>
      </c>
      <c r="Y453" s="61" t="s">
        <v>3813</v>
      </c>
      <c r="Z453" s="22">
        <v>425</v>
      </c>
      <c r="AA453" s="23">
        <v>416</v>
      </c>
      <c r="AB453" s="24">
        <v>96</v>
      </c>
      <c r="AC453" s="93">
        <v>369</v>
      </c>
      <c r="AD453" s="19">
        <v>0</v>
      </c>
      <c r="AE453" s="27">
        <v>100</v>
      </c>
      <c r="AF453" s="28">
        <v>0</v>
      </c>
    </row>
    <row r="454" spans="1:32" s="3" customFormat="1" ht="18.75" customHeight="1">
      <c r="A454" s="29">
        <v>452</v>
      </c>
      <c r="B454" s="30">
        <v>449</v>
      </c>
      <c r="C454" s="31" t="s">
        <v>4056</v>
      </c>
      <c r="D454" s="32" t="s">
        <v>3368</v>
      </c>
      <c r="E454" s="42" t="s">
        <v>3813</v>
      </c>
      <c r="F454" s="44">
        <v>443</v>
      </c>
      <c r="G454" s="35">
        <v>37762318</v>
      </c>
      <c r="H454" s="36">
        <v>471</v>
      </c>
      <c r="I454" s="37">
        <v>463</v>
      </c>
      <c r="J454" s="38">
        <v>38335653</v>
      </c>
      <c r="K454" s="39">
        <v>402</v>
      </c>
      <c r="L454" s="40">
        <v>395</v>
      </c>
      <c r="M454" s="35">
        <v>4842041</v>
      </c>
      <c r="N454" s="36">
        <v>402</v>
      </c>
      <c r="O454" s="37">
        <v>394</v>
      </c>
      <c r="P454" s="38">
        <v>8183606</v>
      </c>
      <c r="Q454" s="39">
        <v>384</v>
      </c>
      <c r="R454" s="40">
        <v>377</v>
      </c>
      <c r="S454" s="35">
        <v>28022978</v>
      </c>
      <c r="T454" s="36">
        <v>432</v>
      </c>
      <c r="U454" s="37">
        <v>429</v>
      </c>
      <c r="V454" s="38">
        <v>-1164668</v>
      </c>
      <c r="W454" s="39">
        <v>100</v>
      </c>
      <c r="X454" s="40">
        <v>100</v>
      </c>
      <c r="Y454" s="35">
        <v>24659</v>
      </c>
      <c r="Z454" s="36">
        <v>74</v>
      </c>
      <c r="AA454" s="37">
        <v>69</v>
      </c>
      <c r="AB454" s="38">
        <v>641</v>
      </c>
      <c r="AC454" s="94">
        <v>321</v>
      </c>
      <c r="AD454" s="42">
        <v>0</v>
      </c>
      <c r="AE454" s="34">
        <v>100</v>
      </c>
      <c r="AF454" s="43">
        <v>0</v>
      </c>
    </row>
    <row r="455" spans="1:32" s="3" customFormat="1" ht="18.75" customHeight="1">
      <c r="A455" s="29">
        <v>453</v>
      </c>
      <c r="B455" s="30">
        <v>316</v>
      </c>
      <c r="C455" s="31" t="s">
        <v>4057</v>
      </c>
      <c r="D455" s="32" t="s">
        <v>1738</v>
      </c>
      <c r="E455" s="42" t="s">
        <v>3813</v>
      </c>
      <c r="F455" s="44">
        <v>444</v>
      </c>
      <c r="G455" s="35">
        <v>37759983</v>
      </c>
      <c r="H455" s="36">
        <v>453</v>
      </c>
      <c r="I455" s="37">
        <v>445</v>
      </c>
      <c r="J455" s="38">
        <v>40062033</v>
      </c>
      <c r="K455" s="39">
        <v>477</v>
      </c>
      <c r="L455" s="40">
        <v>470</v>
      </c>
      <c r="M455" s="35">
        <v>182193</v>
      </c>
      <c r="N455" s="36">
        <v>464</v>
      </c>
      <c r="O455" s="37">
        <v>456</v>
      </c>
      <c r="P455" s="38">
        <v>3356173</v>
      </c>
      <c r="Q455" s="39">
        <v>494</v>
      </c>
      <c r="R455" s="40">
        <v>485</v>
      </c>
      <c r="S455" s="35">
        <v>10134683</v>
      </c>
      <c r="T455" s="36">
        <v>396</v>
      </c>
      <c r="U455" s="37">
        <v>394</v>
      </c>
      <c r="V455" s="38">
        <v>176833</v>
      </c>
      <c r="W455" s="39">
        <v>106</v>
      </c>
      <c r="X455" s="40">
        <v>106</v>
      </c>
      <c r="Y455" s="35">
        <v>24126</v>
      </c>
      <c r="Z455" s="36">
        <v>426</v>
      </c>
      <c r="AA455" s="37">
        <v>417</v>
      </c>
      <c r="AB455" s="38">
        <v>96</v>
      </c>
      <c r="AC455" s="94">
        <v>312</v>
      </c>
      <c r="AD455" s="42">
        <v>0</v>
      </c>
      <c r="AE455" s="34">
        <v>100</v>
      </c>
      <c r="AF455" s="43">
        <v>0</v>
      </c>
    </row>
    <row r="456" spans="1:32" s="3" customFormat="1" ht="18.75" customHeight="1">
      <c r="A456" s="159">
        <v>454</v>
      </c>
      <c r="B456" s="160" t="s">
        <v>3813</v>
      </c>
      <c r="C456" s="195" t="s">
        <v>3813</v>
      </c>
      <c r="D456" s="162" t="s">
        <v>3815</v>
      </c>
      <c r="E456" s="163" t="s">
        <v>3813</v>
      </c>
      <c r="F456" s="164">
        <v>445</v>
      </c>
      <c r="G456" s="189" t="s">
        <v>3813</v>
      </c>
      <c r="H456" s="166">
        <v>273</v>
      </c>
      <c r="I456" s="167">
        <v>267</v>
      </c>
      <c r="J456" s="196" t="s">
        <v>3813</v>
      </c>
      <c r="K456" s="169">
        <v>259</v>
      </c>
      <c r="L456" s="170">
        <v>252</v>
      </c>
      <c r="M456" s="189" t="s">
        <v>3813</v>
      </c>
      <c r="N456" s="166">
        <v>121</v>
      </c>
      <c r="O456" s="167">
        <v>115</v>
      </c>
      <c r="P456" s="196" t="s">
        <v>3813</v>
      </c>
      <c r="Q456" s="169">
        <v>218</v>
      </c>
      <c r="R456" s="170">
        <v>211</v>
      </c>
      <c r="S456" s="189" t="s">
        <v>3813</v>
      </c>
      <c r="T456" s="166">
        <v>102</v>
      </c>
      <c r="U456" s="167">
        <v>101</v>
      </c>
      <c r="V456" s="196" t="s">
        <v>3813</v>
      </c>
      <c r="W456" s="169">
        <v>276</v>
      </c>
      <c r="X456" s="170">
        <v>275</v>
      </c>
      <c r="Y456" s="189" t="s">
        <v>3813</v>
      </c>
      <c r="Z456" s="166">
        <v>442</v>
      </c>
      <c r="AA456" s="167">
        <v>433</v>
      </c>
      <c r="AB456" s="196" t="s">
        <v>3813</v>
      </c>
      <c r="AC456" s="171">
        <v>356</v>
      </c>
      <c r="AD456" s="163">
        <v>0</v>
      </c>
      <c r="AE456" s="172">
        <v>100</v>
      </c>
      <c r="AF456" s="173">
        <v>0</v>
      </c>
    </row>
    <row r="457" spans="1:32" s="3" customFormat="1" ht="18.75" customHeight="1">
      <c r="A457" s="142">
        <v>455</v>
      </c>
      <c r="B457" s="143" t="s">
        <v>3813</v>
      </c>
      <c r="C457" s="144" t="s">
        <v>4058</v>
      </c>
      <c r="D457" s="145" t="s">
        <v>3815</v>
      </c>
      <c r="E457" s="197" t="s">
        <v>3813</v>
      </c>
      <c r="F457" s="157">
        <v>446</v>
      </c>
      <c r="G457" s="148">
        <v>37687018</v>
      </c>
      <c r="H457" s="149">
        <v>463</v>
      </c>
      <c r="I457" s="150">
        <v>455</v>
      </c>
      <c r="J457" s="151">
        <v>39265248</v>
      </c>
      <c r="K457" s="152">
        <v>369</v>
      </c>
      <c r="L457" s="153">
        <v>362</v>
      </c>
      <c r="M457" s="148">
        <v>6055589</v>
      </c>
      <c r="N457" s="149">
        <v>255</v>
      </c>
      <c r="O457" s="150">
        <v>247</v>
      </c>
      <c r="P457" s="151">
        <v>18197970</v>
      </c>
      <c r="Q457" s="152">
        <v>397</v>
      </c>
      <c r="R457" s="153">
        <v>389</v>
      </c>
      <c r="S457" s="148">
        <v>26260565</v>
      </c>
      <c r="T457" s="149">
        <v>174</v>
      </c>
      <c r="U457" s="150">
        <v>172</v>
      </c>
      <c r="V457" s="151">
        <v>3237593</v>
      </c>
      <c r="W457" s="152">
        <v>321</v>
      </c>
      <c r="X457" s="153">
        <v>319</v>
      </c>
      <c r="Y457" s="148">
        <v>3153</v>
      </c>
      <c r="Z457" s="149">
        <v>448</v>
      </c>
      <c r="AA457" s="150">
        <v>439</v>
      </c>
      <c r="AB457" s="151">
        <v>76</v>
      </c>
      <c r="AC457" s="156">
        <v>352</v>
      </c>
      <c r="AD457" s="146">
        <v>0</v>
      </c>
      <c r="AE457" s="157">
        <v>100</v>
      </c>
      <c r="AF457" s="158">
        <v>0</v>
      </c>
    </row>
    <row r="458" spans="1:32" s="3" customFormat="1" ht="18.75" customHeight="1">
      <c r="A458" s="15">
        <v>456</v>
      </c>
      <c r="B458" s="16" t="s">
        <v>3813</v>
      </c>
      <c r="C458" s="17" t="s">
        <v>4059</v>
      </c>
      <c r="D458" s="18" t="s">
        <v>2988</v>
      </c>
      <c r="E458" s="19" t="s">
        <v>3813</v>
      </c>
      <c r="F458" s="20">
        <v>447</v>
      </c>
      <c r="G458" s="21">
        <v>37614799</v>
      </c>
      <c r="H458" s="22">
        <v>480</v>
      </c>
      <c r="I458" s="23">
        <v>471</v>
      </c>
      <c r="J458" s="24">
        <v>37614799</v>
      </c>
      <c r="K458" s="25">
        <v>417</v>
      </c>
      <c r="L458" s="26">
        <v>410</v>
      </c>
      <c r="M458" s="21">
        <v>4346183</v>
      </c>
      <c r="N458" s="22">
        <v>308</v>
      </c>
      <c r="O458" s="23">
        <v>300</v>
      </c>
      <c r="P458" s="24">
        <v>13632606</v>
      </c>
      <c r="Q458" s="25">
        <v>409</v>
      </c>
      <c r="R458" s="26">
        <v>401</v>
      </c>
      <c r="S458" s="21">
        <v>24831469</v>
      </c>
      <c r="T458" s="22">
        <v>254</v>
      </c>
      <c r="U458" s="23">
        <v>252</v>
      </c>
      <c r="V458" s="24">
        <v>1677952</v>
      </c>
      <c r="W458" s="25">
        <v>397</v>
      </c>
      <c r="X458" s="26">
        <v>395</v>
      </c>
      <c r="Y458" s="21">
        <v>253</v>
      </c>
      <c r="Z458" s="22">
        <v>395</v>
      </c>
      <c r="AA458" s="23">
        <v>386</v>
      </c>
      <c r="AB458" s="24">
        <v>123</v>
      </c>
      <c r="AC458" s="93">
        <v>311</v>
      </c>
      <c r="AD458" s="19">
        <v>0</v>
      </c>
      <c r="AE458" s="27">
        <v>100</v>
      </c>
      <c r="AF458" s="28">
        <v>0</v>
      </c>
    </row>
    <row r="459" spans="1:32" s="3" customFormat="1" ht="18.75" customHeight="1">
      <c r="A459" s="159">
        <v>457</v>
      </c>
      <c r="B459" s="160">
        <v>252</v>
      </c>
      <c r="C459" s="161" t="s">
        <v>4060</v>
      </c>
      <c r="D459" s="162" t="s">
        <v>3815</v>
      </c>
      <c r="E459" s="163" t="s">
        <v>3813</v>
      </c>
      <c r="F459" s="164">
        <v>448</v>
      </c>
      <c r="G459" s="165">
        <v>37416503</v>
      </c>
      <c r="H459" s="166">
        <v>482</v>
      </c>
      <c r="I459" s="167">
        <v>473</v>
      </c>
      <c r="J459" s="168">
        <v>37416503</v>
      </c>
      <c r="K459" s="169">
        <v>106</v>
      </c>
      <c r="L459" s="170">
        <v>102</v>
      </c>
      <c r="M459" s="165">
        <v>17090827</v>
      </c>
      <c r="N459" s="166">
        <v>171</v>
      </c>
      <c r="O459" s="167">
        <v>164</v>
      </c>
      <c r="P459" s="168">
        <v>26808640</v>
      </c>
      <c r="Q459" s="169">
        <v>301</v>
      </c>
      <c r="R459" s="170">
        <v>294</v>
      </c>
      <c r="S459" s="165">
        <v>36524444</v>
      </c>
      <c r="T459" s="166">
        <v>74</v>
      </c>
      <c r="U459" s="167">
        <v>73</v>
      </c>
      <c r="V459" s="168">
        <v>6350626</v>
      </c>
      <c r="W459" s="169">
        <v>322</v>
      </c>
      <c r="X459" s="170">
        <v>320</v>
      </c>
      <c r="Y459" s="165">
        <v>3150</v>
      </c>
      <c r="Z459" s="166">
        <v>454</v>
      </c>
      <c r="AA459" s="167">
        <v>445</v>
      </c>
      <c r="AB459" s="168">
        <v>67</v>
      </c>
      <c r="AC459" s="171">
        <v>352</v>
      </c>
      <c r="AD459" s="163">
        <v>0</v>
      </c>
      <c r="AE459" s="172">
        <v>100</v>
      </c>
      <c r="AF459" s="173">
        <v>0</v>
      </c>
    </row>
    <row r="460" spans="1:32" s="3" customFormat="1" ht="18.75" customHeight="1">
      <c r="A460" s="159">
        <v>458</v>
      </c>
      <c r="B460" s="160">
        <v>436</v>
      </c>
      <c r="C460" s="161" t="s">
        <v>4061</v>
      </c>
      <c r="D460" s="162" t="s">
        <v>3815</v>
      </c>
      <c r="E460" s="163" t="s">
        <v>3813</v>
      </c>
      <c r="F460" s="164">
        <v>449</v>
      </c>
      <c r="G460" s="165">
        <v>37382362</v>
      </c>
      <c r="H460" s="166">
        <v>442</v>
      </c>
      <c r="I460" s="167">
        <v>434</v>
      </c>
      <c r="J460" s="168">
        <v>40889742</v>
      </c>
      <c r="K460" s="169" t="s">
        <v>3813</v>
      </c>
      <c r="L460" s="170" t="s">
        <v>3813</v>
      </c>
      <c r="M460" s="189" t="s">
        <v>3813</v>
      </c>
      <c r="N460" s="166">
        <v>439</v>
      </c>
      <c r="O460" s="167">
        <v>431</v>
      </c>
      <c r="P460" s="168">
        <v>5539156</v>
      </c>
      <c r="Q460" s="169">
        <v>404</v>
      </c>
      <c r="R460" s="170">
        <v>396</v>
      </c>
      <c r="S460" s="165">
        <v>25216284</v>
      </c>
      <c r="T460" s="166" t="s">
        <v>3813</v>
      </c>
      <c r="U460" s="167" t="s">
        <v>3813</v>
      </c>
      <c r="V460" s="196" t="s">
        <v>3813</v>
      </c>
      <c r="W460" s="169">
        <v>296</v>
      </c>
      <c r="X460" s="170">
        <v>294</v>
      </c>
      <c r="Y460" s="165">
        <v>4628</v>
      </c>
      <c r="Z460" s="166">
        <v>277</v>
      </c>
      <c r="AA460" s="167">
        <v>268</v>
      </c>
      <c r="AB460" s="168">
        <v>237</v>
      </c>
      <c r="AC460" s="171">
        <v>322</v>
      </c>
      <c r="AD460" s="163">
        <v>0</v>
      </c>
      <c r="AE460" s="172">
        <v>100</v>
      </c>
      <c r="AF460" s="173">
        <v>0</v>
      </c>
    </row>
    <row r="461" spans="1:32" s="3" customFormat="1" ht="18.75" customHeight="1">
      <c r="A461" s="29">
        <v>459</v>
      </c>
      <c r="B461" s="30">
        <v>489</v>
      </c>
      <c r="C461" s="31" t="s">
        <v>4062</v>
      </c>
      <c r="D461" s="32" t="s">
        <v>3372</v>
      </c>
      <c r="E461" s="42" t="s">
        <v>3813</v>
      </c>
      <c r="F461" s="44">
        <v>450</v>
      </c>
      <c r="G461" s="35">
        <v>37064782</v>
      </c>
      <c r="H461" s="36">
        <v>478</v>
      </c>
      <c r="I461" s="37">
        <v>469</v>
      </c>
      <c r="J461" s="38">
        <v>37932459</v>
      </c>
      <c r="K461" s="39">
        <v>216</v>
      </c>
      <c r="L461" s="40">
        <v>210</v>
      </c>
      <c r="M461" s="35">
        <v>11711003</v>
      </c>
      <c r="N461" s="36">
        <v>292</v>
      </c>
      <c r="O461" s="37">
        <v>284</v>
      </c>
      <c r="P461" s="38">
        <v>14809513</v>
      </c>
      <c r="Q461" s="39">
        <v>316</v>
      </c>
      <c r="R461" s="40">
        <v>309</v>
      </c>
      <c r="S461" s="35">
        <v>35439220</v>
      </c>
      <c r="T461" s="36">
        <v>446</v>
      </c>
      <c r="U461" s="37">
        <v>443</v>
      </c>
      <c r="V461" s="38">
        <v>-1969590</v>
      </c>
      <c r="W461" s="39">
        <v>180</v>
      </c>
      <c r="X461" s="40">
        <v>180</v>
      </c>
      <c r="Y461" s="35">
        <v>13266</v>
      </c>
      <c r="Z461" s="36">
        <v>256</v>
      </c>
      <c r="AA461" s="37">
        <v>247</v>
      </c>
      <c r="AB461" s="38">
        <v>265</v>
      </c>
      <c r="AC461" s="94">
        <v>321</v>
      </c>
      <c r="AD461" s="42">
        <v>0</v>
      </c>
      <c r="AE461" s="34">
        <v>100</v>
      </c>
      <c r="AF461" s="43">
        <v>0</v>
      </c>
    </row>
    <row r="462" spans="1:32" s="3" customFormat="1" ht="18.75" customHeight="1">
      <c r="A462" s="45">
        <v>460</v>
      </c>
      <c r="B462" s="46">
        <v>467</v>
      </c>
      <c r="C462" s="47" t="s">
        <v>4063</v>
      </c>
      <c r="D462" s="48" t="s">
        <v>3815</v>
      </c>
      <c r="E462" s="49" t="s">
        <v>3813</v>
      </c>
      <c r="F462" s="50">
        <v>451</v>
      </c>
      <c r="G462" s="51">
        <v>37000426</v>
      </c>
      <c r="H462" s="52">
        <v>484</v>
      </c>
      <c r="I462" s="53">
        <v>475</v>
      </c>
      <c r="J462" s="54">
        <v>37000426</v>
      </c>
      <c r="K462" s="55">
        <v>320</v>
      </c>
      <c r="L462" s="56">
        <v>313</v>
      </c>
      <c r="M462" s="51">
        <v>7951010</v>
      </c>
      <c r="N462" s="52">
        <v>416</v>
      </c>
      <c r="O462" s="53">
        <v>408</v>
      </c>
      <c r="P462" s="54">
        <v>7109775</v>
      </c>
      <c r="Q462" s="55">
        <v>451</v>
      </c>
      <c r="R462" s="56">
        <v>442</v>
      </c>
      <c r="S462" s="51">
        <v>20844676</v>
      </c>
      <c r="T462" s="52">
        <v>247</v>
      </c>
      <c r="U462" s="53">
        <v>245</v>
      </c>
      <c r="V462" s="54">
        <v>1816103</v>
      </c>
      <c r="W462" s="55">
        <v>403</v>
      </c>
      <c r="X462" s="56">
        <v>401</v>
      </c>
      <c r="Y462" s="51">
        <v>160</v>
      </c>
      <c r="Z462" s="52">
        <v>319</v>
      </c>
      <c r="AA462" s="53">
        <v>310</v>
      </c>
      <c r="AB462" s="54">
        <v>197</v>
      </c>
      <c r="AC462" s="95">
        <v>341</v>
      </c>
      <c r="AD462" s="49">
        <v>0</v>
      </c>
      <c r="AE462" s="57">
        <v>100</v>
      </c>
      <c r="AF462" s="58">
        <v>0</v>
      </c>
    </row>
    <row r="463" spans="1:32" s="3" customFormat="1" ht="18.75" customHeight="1">
      <c r="A463" s="174">
        <v>461</v>
      </c>
      <c r="B463" s="175" t="s">
        <v>3813</v>
      </c>
      <c r="C463" s="176" t="s">
        <v>4064</v>
      </c>
      <c r="D463" s="177" t="s">
        <v>3815</v>
      </c>
      <c r="E463" s="178" t="s">
        <v>3813</v>
      </c>
      <c r="F463" s="179">
        <v>452</v>
      </c>
      <c r="G463" s="180">
        <v>36927457</v>
      </c>
      <c r="H463" s="181">
        <v>451</v>
      </c>
      <c r="I463" s="182">
        <v>443</v>
      </c>
      <c r="J463" s="183">
        <v>40133495</v>
      </c>
      <c r="K463" s="184">
        <v>374</v>
      </c>
      <c r="L463" s="185">
        <v>367</v>
      </c>
      <c r="M463" s="180">
        <v>5878586</v>
      </c>
      <c r="N463" s="181">
        <v>189</v>
      </c>
      <c r="O463" s="182">
        <v>182</v>
      </c>
      <c r="P463" s="183">
        <v>24981388</v>
      </c>
      <c r="Q463" s="184">
        <v>297</v>
      </c>
      <c r="R463" s="185">
        <v>290</v>
      </c>
      <c r="S463" s="180">
        <v>36990417</v>
      </c>
      <c r="T463" s="181">
        <v>223</v>
      </c>
      <c r="U463" s="182">
        <v>221</v>
      </c>
      <c r="V463" s="183">
        <v>2252031</v>
      </c>
      <c r="W463" s="184">
        <v>388</v>
      </c>
      <c r="X463" s="185">
        <v>386</v>
      </c>
      <c r="Y463" s="180">
        <v>554</v>
      </c>
      <c r="Z463" s="181">
        <v>385</v>
      </c>
      <c r="AA463" s="182">
        <v>376</v>
      </c>
      <c r="AB463" s="183">
        <v>134</v>
      </c>
      <c r="AC463" s="186">
        <v>321</v>
      </c>
      <c r="AD463" s="178">
        <v>0</v>
      </c>
      <c r="AE463" s="187">
        <v>100</v>
      </c>
      <c r="AF463" s="188">
        <v>0</v>
      </c>
    </row>
    <row r="464" spans="1:32" s="3" customFormat="1" ht="18.75" customHeight="1">
      <c r="A464" s="159">
        <v>462</v>
      </c>
      <c r="B464" s="160" t="s">
        <v>3813</v>
      </c>
      <c r="C464" s="161" t="s">
        <v>4065</v>
      </c>
      <c r="D464" s="162" t="s">
        <v>3815</v>
      </c>
      <c r="E464" s="163" t="s">
        <v>3813</v>
      </c>
      <c r="F464" s="164">
        <v>453</v>
      </c>
      <c r="G464" s="165">
        <v>36908447</v>
      </c>
      <c r="H464" s="166">
        <v>475</v>
      </c>
      <c r="I464" s="167">
        <v>466</v>
      </c>
      <c r="J464" s="168">
        <v>38023497</v>
      </c>
      <c r="K464" s="169">
        <v>354</v>
      </c>
      <c r="L464" s="170">
        <v>347</v>
      </c>
      <c r="M464" s="165">
        <v>6485866</v>
      </c>
      <c r="N464" s="166">
        <v>441</v>
      </c>
      <c r="O464" s="167">
        <v>433</v>
      </c>
      <c r="P464" s="168">
        <v>5318233</v>
      </c>
      <c r="Q464" s="169">
        <v>478</v>
      </c>
      <c r="R464" s="170">
        <v>469</v>
      </c>
      <c r="S464" s="165">
        <v>16407739</v>
      </c>
      <c r="T464" s="166">
        <v>169</v>
      </c>
      <c r="U464" s="167">
        <v>167</v>
      </c>
      <c r="V464" s="168">
        <v>3311991</v>
      </c>
      <c r="W464" s="169" t="s">
        <v>3813</v>
      </c>
      <c r="X464" s="170" t="s">
        <v>3813</v>
      </c>
      <c r="Y464" s="189" t="s">
        <v>3813</v>
      </c>
      <c r="Z464" s="166">
        <v>449</v>
      </c>
      <c r="AA464" s="167">
        <v>440</v>
      </c>
      <c r="AB464" s="168">
        <v>75</v>
      </c>
      <c r="AC464" s="171">
        <v>369</v>
      </c>
      <c r="AD464" s="163">
        <v>0</v>
      </c>
      <c r="AE464" s="172">
        <v>100</v>
      </c>
      <c r="AF464" s="173">
        <v>0</v>
      </c>
    </row>
    <row r="465" spans="1:32" s="3" customFormat="1" ht="18.75" customHeight="1">
      <c r="A465" s="29">
        <v>463</v>
      </c>
      <c r="B465" s="30" t="s">
        <v>3813</v>
      </c>
      <c r="C465" s="31" t="s">
        <v>4066</v>
      </c>
      <c r="D465" s="32" t="s">
        <v>3373</v>
      </c>
      <c r="E465" s="42" t="s">
        <v>3813</v>
      </c>
      <c r="F465" s="44">
        <v>454</v>
      </c>
      <c r="G465" s="35">
        <v>36906765</v>
      </c>
      <c r="H465" s="36">
        <v>476</v>
      </c>
      <c r="I465" s="37">
        <v>467</v>
      </c>
      <c r="J465" s="38">
        <v>37961131</v>
      </c>
      <c r="K465" s="39">
        <v>376</v>
      </c>
      <c r="L465" s="40">
        <v>369</v>
      </c>
      <c r="M465" s="35">
        <v>5744730</v>
      </c>
      <c r="N465" s="36">
        <v>486</v>
      </c>
      <c r="O465" s="37">
        <v>478</v>
      </c>
      <c r="P465" s="38">
        <v>1331877</v>
      </c>
      <c r="Q465" s="39">
        <v>450</v>
      </c>
      <c r="R465" s="40">
        <v>441</v>
      </c>
      <c r="S465" s="35">
        <v>20979929</v>
      </c>
      <c r="T465" s="36">
        <v>328</v>
      </c>
      <c r="U465" s="37">
        <v>326</v>
      </c>
      <c r="V465" s="38">
        <v>799793</v>
      </c>
      <c r="W465" s="39">
        <v>222</v>
      </c>
      <c r="X465" s="40">
        <v>222</v>
      </c>
      <c r="Y465" s="35">
        <v>9267</v>
      </c>
      <c r="Z465" s="36">
        <v>164</v>
      </c>
      <c r="AA465" s="37">
        <v>159</v>
      </c>
      <c r="AB465" s="38">
        <v>385</v>
      </c>
      <c r="AC465" s="94">
        <v>321</v>
      </c>
      <c r="AD465" s="42">
        <v>0</v>
      </c>
      <c r="AE465" s="34">
        <v>100</v>
      </c>
      <c r="AF465" s="43">
        <v>0</v>
      </c>
    </row>
    <row r="466" spans="1:32" s="3" customFormat="1" ht="18.75" customHeight="1">
      <c r="A466" s="29">
        <v>464</v>
      </c>
      <c r="B466" s="30" t="s">
        <v>3813</v>
      </c>
      <c r="C466" s="31" t="s">
        <v>4067</v>
      </c>
      <c r="D466" s="32" t="s">
        <v>2748</v>
      </c>
      <c r="E466" s="42" t="s">
        <v>3813</v>
      </c>
      <c r="F466" s="44">
        <v>455</v>
      </c>
      <c r="G466" s="35">
        <v>36890683</v>
      </c>
      <c r="H466" s="36">
        <v>486</v>
      </c>
      <c r="I466" s="37">
        <v>477</v>
      </c>
      <c r="J466" s="38">
        <v>36890683</v>
      </c>
      <c r="K466" s="39">
        <v>420</v>
      </c>
      <c r="L466" s="40">
        <v>413</v>
      </c>
      <c r="M466" s="35">
        <v>4261376</v>
      </c>
      <c r="N466" s="36">
        <v>426</v>
      </c>
      <c r="O466" s="37">
        <v>418</v>
      </c>
      <c r="P466" s="38">
        <v>6664431</v>
      </c>
      <c r="Q466" s="39">
        <v>477</v>
      </c>
      <c r="R466" s="40">
        <v>468</v>
      </c>
      <c r="S466" s="35">
        <v>16452879</v>
      </c>
      <c r="T466" s="36">
        <v>256</v>
      </c>
      <c r="U466" s="37">
        <v>254</v>
      </c>
      <c r="V466" s="38">
        <v>1630553</v>
      </c>
      <c r="W466" s="39">
        <v>120</v>
      </c>
      <c r="X466" s="40">
        <v>120</v>
      </c>
      <c r="Y466" s="35">
        <v>22668</v>
      </c>
      <c r="Z466" s="36">
        <v>363</v>
      </c>
      <c r="AA466" s="37">
        <v>354</v>
      </c>
      <c r="AB466" s="38">
        <v>147</v>
      </c>
      <c r="AC466" s="94">
        <v>322</v>
      </c>
      <c r="AD466" s="42">
        <v>0</v>
      </c>
      <c r="AE466" s="34">
        <v>100</v>
      </c>
      <c r="AF466" s="43">
        <v>0</v>
      </c>
    </row>
    <row r="467" spans="1:32" s="3" customFormat="1" ht="18.75" customHeight="1">
      <c r="A467" s="142">
        <v>465</v>
      </c>
      <c r="B467" s="194">
        <v>367</v>
      </c>
      <c r="C467" s="144" t="s">
        <v>4068</v>
      </c>
      <c r="D467" s="145" t="s">
        <v>3815</v>
      </c>
      <c r="E467" s="146" t="s">
        <v>3813</v>
      </c>
      <c r="F467" s="147">
        <v>456</v>
      </c>
      <c r="G467" s="148">
        <v>36741741</v>
      </c>
      <c r="H467" s="149">
        <v>487</v>
      </c>
      <c r="I467" s="150">
        <v>478</v>
      </c>
      <c r="J467" s="151">
        <v>36756894</v>
      </c>
      <c r="K467" s="152">
        <v>102</v>
      </c>
      <c r="L467" s="153">
        <v>98</v>
      </c>
      <c r="M467" s="148">
        <v>17457314</v>
      </c>
      <c r="N467" s="149">
        <v>177</v>
      </c>
      <c r="O467" s="150">
        <v>170</v>
      </c>
      <c r="P467" s="151">
        <v>26148824</v>
      </c>
      <c r="Q467" s="152">
        <v>172</v>
      </c>
      <c r="R467" s="153">
        <v>166</v>
      </c>
      <c r="S467" s="148">
        <v>55657416</v>
      </c>
      <c r="T467" s="149">
        <v>146</v>
      </c>
      <c r="U467" s="150">
        <v>145</v>
      </c>
      <c r="V467" s="151">
        <v>3788744</v>
      </c>
      <c r="W467" s="152" t="s">
        <v>3813</v>
      </c>
      <c r="X467" s="153" t="s">
        <v>3813</v>
      </c>
      <c r="Y467" s="154" t="s">
        <v>3813</v>
      </c>
      <c r="Z467" s="149">
        <v>155</v>
      </c>
      <c r="AA467" s="150">
        <v>150</v>
      </c>
      <c r="AB467" s="151">
        <v>405</v>
      </c>
      <c r="AC467" s="156">
        <v>352</v>
      </c>
      <c r="AD467" s="146">
        <v>0</v>
      </c>
      <c r="AE467" s="157">
        <v>100</v>
      </c>
      <c r="AF467" s="158">
        <v>0</v>
      </c>
    </row>
    <row r="468" spans="1:32" s="3" customFormat="1" ht="18.75" customHeight="1">
      <c r="A468" s="174">
        <v>466</v>
      </c>
      <c r="B468" s="175">
        <v>397</v>
      </c>
      <c r="C468" s="176" t="s">
        <v>4069</v>
      </c>
      <c r="D468" s="177" t="s">
        <v>3815</v>
      </c>
      <c r="E468" s="178" t="s">
        <v>3813</v>
      </c>
      <c r="F468" s="179">
        <v>457</v>
      </c>
      <c r="G468" s="180">
        <v>36710834</v>
      </c>
      <c r="H468" s="181">
        <v>262</v>
      </c>
      <c r="I468" s="182">
        <v>256</v>
      </c>
      <c r="J468" s="183">
        <v>57703378</v>
      </c>
      <c r="K468" s="184">
        <v>38</v>
      </c>
      <c r="L468" s="185">
        <v>34</v>
      </c>
      <c r="M468" s="180">
        <v>25787454</v>
      </c>
      <c r="N468" s="181">
        <v>133</v>
      </c>
      <c r="O468" s="182">
        <v>126</v>
      </c>
      <c r="P468" s="183">
        <v>31742930</v>
      </c>
      <c r="Q468" s="184">
        <v>241</v>
      </c>
      <c r="R468" s="185">
        <v>234</v>
      </c>
      <c r="S468" s="180">
        <v>44422452</v>
      </c>
      <c r="T468" s="181">
        <v>42</v>
      </c>
      <c r="U468" s="182">
        <v>41</v>
      </c>
      <c r="V468" s="183">
        <v>9320204</v>
      </c>
      <c r="W468" s="184">
        <v>323</v>
      </c>
      <c r="X468" s="185">
        <v>321</v>
      </c>
      <c r="Y468" s="180">
        <v>3059</v>
      </c>
      <c r="Z468" s="181">
        <v>241</v>
      </c>
      <c r="AA468" s="182">
        <v>232</v>
      </c>
      <c r="AB468" s="183">
        <v>280</v>
      </c>
      <c r="AC468" s="186">
        <v>390</v>
      </c>
      <c r="AD468" s="178">
        <v>0</v>
      </c>
      <c r="AE468" s="187">
        <v>84.6</v>
      </c>
      <c r="AF468" s="188">
        <v>15.4</v>
      </c>
    </row>
    <row r="469" spans="1:32" s="3" customFormat="1" ht="18.75" customHeight="1">
      <c r="A469" s="29">
        <v>467</v>
      </c>
      <c r="B469" s="30">
        <v>409</v>
      </c>
      <c r="C469" s="31" t="s">
        <v>4070</v>
      </c>
      <c r="D469" s="32" t="s">
        <v>3368</v>
      </c>
      <c r="E469" s="42" t="s">
        <v>3813</v>
      </c>
      <c r="F469" s="44">
        <v>458</v>
      </c>
      <c r="G469" s="35">
        <v>36640113</v>
      </c>
      <c r="H469" s="36">
        <v>489</v>
      </c>
      <c r="I469" s="37">
        <v>480</v>
      </c>
      <c r="J469" s="38">
        <v>36640113</v>
      </c>
      <c r="K469" s="39">
        <v>128</v>
      </c>
      <c r="L469" s="40">
        <v>124</v>
      </c>
      <c r="M469" s="35">
        <v>15275369</v>
      </c>
      <c r="N469" s="36">
        <v>248</v>
      </c>
      <c r="O469" s="37">
        <v>240</v>
      </c>
      <c r="P469" s="38">
        <v>18625309</v>
      </c>
      <c r="Q469" s="39">
        <v>314</v>
      </c>
      <c r="R469" s="40">
        <v>307</v>
      </c>
      <c r="S469" s="35">
        <v>35639472</v>
      </c>
      <c r="T469" s="36">
        <v>286</v>
      </c>
      <c r="U469" s="37">
        <v>284</v>
      </c>
      <c r="V469" s="38">
        <v>1271629</v>
      </c>
      <c r="W469" s="39">
        <v>155</v>
      </c>
      <c r="X469" s="40">
        <v>155</v>
      </c>
      <c r="Y469" s="35">
        <v>16307</v>
      </c>
      <c r="Z469" s="36">
        <v>47</v>
      </c>
      <c r="AA469" s="37">
        <v>42</v>
      </c>
      <c r="AB469" s="38">
        <v>756</v>
      </c>
      <c r="AC469" s="94">
        <v>362</v>
      </c>
      <c r="AD469" s="42">
        <v>10.94</v>
      </c>
      <c r="AE469" s="34">
        <v>89.06</v>
      </c>
      <c r="AF469" s="43">
        <v>0</v>
      </c>
    </row>
    <row r="470" spans="1:32" s="3" customFormat="1" ht="18.75" customHeight="1">
      <c r="A470" s="29">
        <v>468</v>
      </c>
      <c r="B470" s="30">
        <v>326</v>
      </c>
      <c r="C470" s="31" t="s">
        <v>2710</v>
      </c>
      <c r="D470" s="32" t="s">
        <v>2748</v>
      </c>
      <c r="E470" s="42" t="s">
        <v>3813</v>
      </c>
      <c r="F470" s="44">
        <v>459</v>
      </c>
      <c r="G470" s="35">
        <v>36621935</v>
      </c>
      <c r="H470" s="36">
        <v>465</v>
      </c>
      <c r="I470" s="37">
        <v>457</v>
      </c>
      <c r="J470" s="38">
        <v>39023278</v>
      </c>
      <c r="K470" s="39">
        <v>428</v>
      </c>
      <c r="L470" s="40">
        <v>421</v>
      </c>
      <c r="M470" s="35">
        <v>3848748</v>
      </c>
      <c r="N470" s="36">
        <v>65</v>
      </c>
      <c r="O470" s="37">
        <v>59</v>
      </c>
      <c r="P470" s="38">
        <v>48294289</v>
      </c>
      <c r="Q470" s="39">
        <v>30</v>
      </c>
      <c r="R470" s="40">
        <v>27</v>
      </c>
      <c r="S470" s="35">
        <v>122673643</v>
      </c>
      <c r="T470" s="36">
        <v>467</v>
      </c>
      <c r="U470" s="37">
        <v>463</v>
      </c>
      <c r="V470" s="38">
        <v>-4929344</v>
      </c>
      <c r="W470" s="39">
        <v>87</v>
      </c>
      <c r="X470" s="40">
        <v>87</v>
      </c>
      <c r="Y470" s="35">
        <v>26377</v>
      </c>
      <c r="Z470" s="36">
        <v>146</v>
      </c>
      <c r="AA470" s="37">
        <v>141</v>
      </c>
      <c r="AB470" s="38">
        <v>424</v>
      </c>
      <c r="AC470" s="94">
        <v>314</v>
      </c>
      <c r="AD470" s="42">
        <v>0</v>
      </c>
      <c r="AE470" s="34">
        <v>100</v>
      </c>
      <c r="AF470" s="43">
        <v>0</v>
      </c>
    </row>
    <row r="471" spans="1:32" s="3" customFormat="1" ht="18.75" customHeight="1">
      <c r="A471" s="159">
        <v>469</v>
      </c>
      <c r="B471" s="160">
        <v>274</v>
      </c>
      <c r="C471" s="161" t="s">
        <v>2711</v>
      </c>
      <c r="D471" s="162" t="s">
        <v>3815</v>
      </c>
      <c r="E471" s="163" t="s">
        <v>3813</v>
      </c>
      <c r="F471" s="164">
        <v>460</v>
      </c>
      <c r="G471" s="165">
        <v>36575638</v>
      </c>
      <c r="H471" s="166">
        <v>250</v>
      </c>
      <c r="I471" s="167">
        <v>244</v>
      </c>
      <c r="J471" s="168">
        <v>58496304</v>
      </c>
      <c r="K471" s="169">
        <v>159</v>
      </c>
      <c r="L471" s="170">
        <v>155</v>
      </c>
      <c r="M471" s="165">
        <v>13737156</v>
      </c>
      <c r="N471" s="166">
        <v>135</v>
      </c>
      <c r="O471" s="167">
        <v>128</v>
      </c>
      <c r="P471" s="168">
        <v>31557805</v>
      </c>
      <c r="Q471" s="169">
        <v>198</v>
      </c>
      <c r="R471" s="170">
        <v>191</v>
      </c>
      <c r="S471" s="165">
        <v>50764987</v>
      </c>
      <c r="T471" s="166">
        <v>200</v>
      </c>
      <c r="U471" s="167">
        <v>198</v>
      </c>
      <c r="V471" s="168">
        <v>2685480</v>
      </c>
      <c r="W471" s="169">
        <v>365</v>
      </c>
      <c r="X471" s="170">
        <v>363</v>
      </c>
      <c r="Y471" s="165">
        <v>1460</v>
      </c>
      <c r="Z471" s="166">
        <v>120</v>
      </c>
      <c r="AA471" s="167">
        <v>115</v>
      </c>
      <c r="AB471" s="168">
        <v>475</v>
      </c>
      <c r="AC471" s="171">
        <v>385</v>
      </c>
      <c r="AD471" s="163">
        <v>0</v>
      </c>
      <c r="AE471" s="172">
        <v>100</v>
      </c>
      <c r="AF471" s="173">
        <v>0</v>
      </c>
    </row>
    <row r="472" spans="1:32" s="3" customFormat="1" ht="18.75" customHeight="1">
      <c r="A472" s="45">
        <v>470</v>
      </c>
      <c r="B472" s="46">
        <v>128</v>
      </c>
      <c r="C472" s="47" t="s">
        <v>2712</v>
      </c>
      <c r="D472" s="48" t="s">
        <v>1738</v>
      </c>
      <c r="E472" s="49" t="s">
        <v>3813</v>
      </c>
      <c r="F472" s="50">
        <v>461</v>
      </c>
      <c r="G472" s="51">
        <v>36565811</v>
      </c>
      <c r="H472" s="52">
        <v>483</v>
      </c>
      <c r="I472" s="53">
        <v>474</v>
      </c>
      <c r="J472" s="54">
        <v>37009215</v>
      </c>
      <c r="K472" s="55">
        <v>473</v>
      </c>
      <c r="L472" s="56">
        <v>466</v>
      </c>
      <c r="M472" s="51">
        <v>413513</v>
      </c>
      <c r="N472" s="52">
        <v>488</v>
      </c>
      <c r="O472" s="53">
        <v>480</v>
      </c>
      <c r="P472" s="54">
        <v>707790</v>
      </c>
      <c r="Q472" s="55">
        <v>500</v>
      </c>
      <c r="R472" s="56">
        <v>491</v>
      </c>
      <c r="S472" s="51">
        <v>5031177</v>
      </c>
      <c r="T472" s="52">
        <v>411</v>
      </c>
      <c r="U472" s="53">
        <v>408</v>
      </c>
      <c r="V472" s="54">
        <v>68210</v>
      </c>
      <c r="W472" s="55">
        <v>343</v>
      </c>
      <c r="X472" s="56">
        <v>341</v>
      </c>
      <c r="Y472" s="51">
        <v>2259</v>
      </c>
      <c r="Z472" s="52">
        <v>418</v>
      </c>
      <c r="AA472" s="53">
        <v>409</v>
      </c>
      <c r="AB472" s="54">
        <v>100</v>
      </c>
      <c r="AC472" s="95">
        <v>312</v>
      </c>
      <c r="AD472" s="49">
        <v>0</v>
      </c>
      <c r="AE472" s="57">
        <v>100</v>
      </c>
      <c r="AF472" s="58">
        <v>0</v>
      </c>
    </row>
    <row r="473" spans="1:32" s="3" customFormat="1" ht="18.75" customHeight="1">
      <c r="A473" s="15">
        <v>471</v>
      </c>
      <c r="B473" s="16">
        <v>404</v>
      </c>
      <c r="C473" s="17" t="s">
        <v>2713</v>
      </c>
      <c r="D473" s="18" t="s">
        <v>1737</v>
      </c>
      <c r="E473" s="19" t="s">
        <v>3813</v>
      </c>
      <c r="F473" s="20">
        <v>462</v>
      </c>
      <c r="G473" s="21">
        <v>36507240</v>
      </c>
      <c r="H473" s="22">
        <v>490</v>
      </c>
      <c r="I473" s="23">
        <v>481</v>
      </c>
      <c r="J473" s="24">
        <v>36566451</v>
      </c>
      <c r="K473" s="25">
        <v>226</v>
      </c>
      <c r="L473" s="26">
        <v>220</v>
      </c>
      <c r="M473" s="21">
        <v>11411520</v>
      </c>
      <c r="N473" s="22">
        <v>28</v>
      </c>
      <c r="O473" s="23">
        <v>25</v>
      </c>
      <c r="P473" s="24">
        <v>72630301</v>
      </c>
      <c r="Q473" s="25">
        <v>70</v>
      </c>
      <c r="R473" s="26">
        <v>66</v>
      </c>
      <c r="S473" s="21">
        <v>88498001</v>
      </c>
      <c r="T473" s="22">
        <v>177</v>
      </c>
      <c r="U473" s="23">
        <v>175</v>
      </c>
      <c r="V473" s="24">
        <v>3178251</v>
      </c>
      <c r="W473" s="25" t="s">
        <v>3813</v>
      </c>
      <c r="X473" s="26" t="s">
        <v>3813</v>
      </c>
      <c r="Y473" s="61" t="s">
        <v>3813</v>
      </c>
      <c r="Z473" s="22">
        <v>405</v>
      </c>
      <c r="AA473" s="23">
        <v>396</v>
      </c>
      <c r="AB473" s="24">
        <v>117</v>
      </c>
      <c r="AC473" s="93">
        <v>341</v>
      </c>
      <c r="AD473" s="19">
        <v>0</v>
      </c>
      <c r="AE473" s="27">
        <v>51</v>
      </c>
      <c r="AF473" s="28">
        <v>49</v>
      </c>
    </row>
    <row r="474" spans="1:32" s="3" customFormat="1" ht="18.75" customHeight="1">
      <c r="A474" s="29">
        <v>472</v>
      </c>
      <c r="B474" s="30">
        <v>381</v>
      </c>
      <c r="C474" s="31" t="s">
        <v>2714</v>
      </c>
      <c r="D474" s="32" t="s">
        <v>2748</v>
      </c>
      <c r="E474" s="42" t="s">
        <v>3813</v>
      </c>
      <c r="F474" s="44">
        <v>463</v>
      </c>
      <c r="G474" s="35">
        <v>36397686</v>
      </c>
      <c r="H474" s="36">
        <v>382</v>
      </c>
      <c r="I474" s="37">
        <v>375</v>
      </c>
      <c r="J474" s="38">
        <v>46292648</v>
      </c>
      <c r="K474" s="39">
        <v>461</v>
      </c>
      <c r="L474" s="40">
        <v>454</v>
      </c>
      <c r="M474" s="35">
        <v>1863317</v>
      </c>
      <c r="N474" s="36">
        <v>408</v>
      </c>
      <c r="O474" s="37">
        <v>400</v>
      </c>
      <c r="P474" s="38">
        <v>7932572</v>
      </c>
      <c r="Q474" s="39">
        <v>389</v>
      </c>
      <c r="R474" s="40">
        <v>382</v>
      </c>
      <c r="S474" s="35">
        <v>27281763</v>
      </c>
      <c r="T474" s="36">
        <v>276</v>
      </c>
      <c r="U474" s="37">
        <v>274</v>
      </c>
      <c r="V474" s="38">
        <v>1383616</v>
      </c>
      <c r="W474" s="39">
        <v>98</v>
      </c>
      <c r="X474" s="40">
        <v>98</v>
      </c>
      <c r="Y474" s="35">
        <v>24905</v>
      </c>
      <c r="Z474" s="36">
        <v>240</v>
      </c>
      <c r="AA474" s="37">
        <v>231</v>
      </c>
      <c r="AB474" s="38">
        <v>280</v>
      </c>
      <c r="AC474" s="94">
        <v>321</v>
      </c>
      <c r="AD474" s="42">
        <v>0</v>
      </c>
      <c r="AE474" s="34">
        <v>100</v>
      </c>
      <c r="AF474" s="43">
        <v>0</v>
      </c>
    </row>
    <row r="475" spans="1:32" s="3" customFormat="1" ht="18.75" customHeight="1">
      <c r="A475" s="159">
        <v>473</v>
      </c>
      <c r="B475" s="160">
        <v>400</v>
      </c>
      <c r="C475" s="161" t="s">
        <v>2715</v>
      </c>
      <c r="D475" s="162" t="s">
        <v>3815</v>
      </c>
      <c r="E475" s="193" t="s">
        <v>3813</v>
      </c>
      <c r="F475" s="172">
        <v>464</v>
      </c>
      <c r="G475" s="165">
        <v>36393578</v>
      </c>
      <c r="H475" s="166">
        <v>449</v>
      </c>
      <c r="I475" s="167">
        <v>441</v>
      </c>
      <c r="J475" s="168">
        <v>40365308</v>
      </c>
      <c r="K475" s="169">
        <v>427</v>
      </c>
      <c r="L475" s="170">
        <v>420</v>
      </c>
      <c r="M475" s="165">
        <v>3938019</v>
      </c>
      <c r="N475" s="166">
        <v>457</v>
      </c>
      <c r="O475" s="167">
        <v>449</v>
      </c>
      <c r="P475" s="168">
        <v>4079813</v>
      </c>
      <c r="Q475" s="169">
        <v>383</v>
      </c>
      <c r="R475" s="170">
        <v>376</v>
      </c>
      <c r="S475" s="165">
        <v>28097065</v>
      </c>
      <c r="T475" s="166">
        <v>342</v>
      </c>
      <c r="U475" s="167">
        <v>340</v>
      </c>
      <c r="V475" s="168">
        <v>673291</v>
      </c>
      <c r="W475" s="169">
        <v>119</v>
      </c>
      <c r="X475" s="170">
        <v>119</v>
      </c>
      <c r="Y475" s="165">
        <v>22823</v>
      </c>
      <c r="Z475" s="166">
        <v>174</v>
      </c>
      <c r="AA475" s="167">
        <v>168</v>
      </c>
      <c r="AB475" s="168">
        <v>376</v>
      </c>
      <c r="AC475" s="171">
        <v>323</v>
      </c>
      <c r="AD475" s="163">
        <v>0</v>
      </c>
      <c r="AE475" s="172">
        <v>100</v>
      </c>
      <c r="AF475" s="173">
        <v>0</v>
      </c>
    </row>
    <row r="476" spans="1:32" s="3" customFormat="1" ht="18.75" customHeight="1">
      <c r="A476" s="29">
        <v>474</v>
      </c>
      <c r="B476" s="64">
        <v>470</v>
      </c>
      <c r="C476" s="31" t="s">
        <v>3222</v>
      </c>
      <c r="D476" s="32" t="s">
        <v>2083</v>
      </c>
      <c r="E476" s="42" t="s">
        <v>3813</v>
      </c>
      <c r="F476" s="44">
        <v>465</v>
      </c>
      <c r="G476" s="35">
        <v>36321282</v>
      </c>
      <c r="H476" s="36">
        <v>389</v>
      </c>
      <c r="I476" s="37">
        <v>382</v>
      </c>
      <c r="J476" s="38">
        <v>45917503</v>
      </c>
      <c r="K476" s="39">
        <v>492</v>
      </c>
      <c r="L476" s="40">
        <v>484</v>
      </c>
      <c r="M476" s="35">
        <v>-5054313</v>
      </c>
      <c r="N476" s="36">
        <v>500</v>
      </c>
      <c r="O476" s="37">
        <v>491</v>
      </c>
      <c r="P476" s="38">
        <v>-39826940</v>
      </c>
      <c r="Q476" s="39">
        <v>135</v>
      </c>
      <c r="R476" s="40">
        <v>129</v>
      </c>
      <c r="S476" s="35">
        <v>65684721</v>
      </c>
      <c r="T476" s="36">
        <v>474</v>
      </c>
      <c r="U476" s="37">
        <v>468</v>
      </c>
      <c r="V476" s="38">
        <v>-7194156</v>
      </c>
      <c r="W476" s="39">
        <v>411</v>
      </c>
      <c r="X476" s="40">
        <v>409</v>
      </c>
      <c r="Y476" s="35">
        <v>69</v>
      </c>
      <c r="Z476" s="36">
        <v>194</v>
      </c>
      <c r="AA476" s="37">
        <v>187</v>
      </c>
      <c r="AB476" s="38">
        <v>345</v>
      </c>
      <c r="AC476" s="94">
        <v>321</v>
      </c>
      <c r="AD476" s="42">
        <v>0</v>
      </c>
      <c r="AE476" s="34">
        <v>100</v>
      </c>
      <c r="AF476" s="43">
        <v>0</v>
      </c>
    </row>
    <row r="477" spans="1:32" s="3" customFormat="1" ht="18.75" customHeight="1">
      <c r="A477" s="45">
        <v>475</v>
      </c>
      <c r="B477" s="46" t="s">
        <v>3813</v>
      </c>
      <c r="C477" s="47" t="s">
        <v>2716</v>
      </c>
      <c r="D477" s="48" t="s">
        <v>2746</v>
      </c>
      <c r="E477" s="49" t="s">
        <v>3813</v>
      </c>
      <c r="F477" s="50">
        <v>466</v>
      </c>
      <c r="G477" s="51">
        <v>36292481</v>
      </c>
      <c r="H477" s="52">
        <v>301</v>
      </c>
      <c r="I477" s="53">
        <v>295</v>
      </c>
      <c r="J477" s="54">
        <v>53607186</v>
      </c>
      <c r="K477" s="55">
        <v>484</v>
      </c>
      <c r="L477" s="56">
        <v>477</v>
      </c>
      <c r="M477" s="51">
        <v>-1159555</v>
      </c>
      <c r="N477" s="52">
        <v>69</v>
      </c>
      <c r="O477" s="53">
        <v>63</v>
      </c>
      <c r="P477" s="54">
        <v>45078482</v>
      </c>
      <c r="Q477" s="55">
        <v>86</v>
      </c>
      <c r="R477" s="56">
        <v>82</v>
      </c>
      <c r="S477" s="51">
        <v>82308680</v>
      </c>
      <c r="T477" s="52">
        <v>412</v>
      </c>
      <c r="U477" s="53">
        <v>409</v>
      </c>
      <c r="V477" s="54">
        <v>60730</v>
      </c>
      <c r="W477" s="55">
        <v>234</v>
      </c>
      <c r="X477" s="56">
        <v>234</v>
      </c>
      <c r="Y477" s="51">
        <v>8352</v>
      </c>
      <c r="Z477" s="52">
        <v>374</v>
      </c>
      <c r="AA477" s="53">
        <v>365</v>
      </c>
      <c r="AB477" s="54">
        <v>140</v>
      </c>
      <c r="AC477" s="95">
        <v>371</v>
      </c>
      <c r="AD477" s="49">
        <v>0</v>
      </c>
      <c r="AE477" s="57">
        <v>100</v>
      </c>
      <c r="AF477" s="58">
        <v>0</v>
      </c>
    </row>
    <row r="478" spans="1:32" s="3" customFormat="1" ht="18.75" customHeight="1">
      <c r="A478" s="174">
        <v>476</v>
      </c>
      <c r="B478" s="175" t="s">
        <v>3813</v>
      </c>
      <c r="C478" s="176" t="s">
        <v>517</v>
      </c>
      <c r="D478" s="177" t="s">
        <v>3815</v>
      </c>
      <c r="E478" s="178" t="s">
        <v>3813</v>
      </c>
      <c r="F478" s="179">
        <v>467</v>
      </c>
      <c r="G478" s="180">
        <v>36130726</v>
      </c>
      <c r="H478" s="181">
        <v>62</v>
      </c>
      <c r="I478" s="182">
        <v>59</v>
      </c>
      <c r="J478" s="183">
        <v>83450798</v>
      </c>
      <c r="K478" s="184">
        <v>84</v>
      </c>
      <c r="L478" s="185">
        <v>80</v>
      </c>
      <c r="M478" s="180">
        <v>18905143</v>
      </c>
      <c r="N478" s="181">
        <v>51</v>
      </c>
      <c r="O478" s="182">
        <v>47</v>
      </c>
      <c r="P478" s="183">
        <v>58316983</v>
      </c>
      <c r="Q478" s="184">
        <v>69</v>
      </c>
      <c r="R478" s="185">
        <v>65</v>
      </c>
      <c r="S478" s="180">
        <v>88962320</v>
      </c>
      <c r="T478" s="181">
        <v>147</v>
      </c>
      <c r="U478" s="182">
        <v>146</v>
      </c>
      <c r="V478" s="183">
        <v>3788509</v>
      </c>
      <c r="W478" s="184">
        <v>171</v>
      </c>
      <c r="X478" s="185">
        <v>171</v>
      </c>
      <c r="Y478" s="180">
        <v>14684</v>
      </c>
      <c r="Z478" s="181">
        <v>20</v>
      </c>
      <c r="AA478" s="182">
        <v>16</v>
      </c>
      <c r="AB478" s="183">
        <v>1016</v>
      </c>
      <c r="AC478" s="186">
        <v>324</v>
      </c>
      <c r="AD478" s="178">
        <v>0</v>
      </c>
      <c r="AE478" s="187">
        <v>100</v>
      </c>
      <c r="AF478" s="188">
        <v>0</v>
      </c>
    </row>
    <row r="479" spans="1:32" s="3" customFormat="1" ht="18.75" customHeight="1">
      <c r="A479" s="29">
        <v>477</v>
      </c>
      <c r="B479" s="30" t="s">
        <v>3813</v>
      </c>
      <c r="C479" s="31" t="s">
        <v>2717</v>
      </c>
      <c r="D479" s="32" t="s">
        <v>3373</v>
      </c>
      <c r="E479" s="42" t="s">
        <v>3813</v>
      </c>
      <c r="F479" s="44">
        <v>468</v>
      </c>
      <c r="G479" s="35">
        <v>36078184</v>
      </c>
      <c r="H479" s="36">
        <v>481</v>
      </c>
      <c r="I479" s="37">
        <v>472</v>
      </c>
      <c r="J479" s="38">
        <v>37454804</v>
      </c>
      <c r="K479" s="39">
        <v>346</v>
      </c>
      <c r="L479" s="40">
        <v>339</v>
      </c>
      <c r="M479" s="35">
        <v>7073854</v>
      </c>
      <c r="N479" s="36">
        <v>322</v>
      </c>
      <c r="O479" s="37">
        <v>314</v>
      </c>
      <c r="P479" s="38">
        <v>12658907</v>
      </c>
      <c r="Q479" s="39">
        <v>416</v>
      </c>
      <c r="R479" s="40">
        <v>408</v>
      </c>
      <c r="S479" s="35">
        <v>24253700</v>
      </c>
      <c r="T479" s="36">
        <v>344</v>
      </c>
      <c r="U479" s="37">
        <v>342</v>
      </c>
      <c r="V479" s="38">
        <v>619984</v>
      </c>
      <c r="W479" s="39">
        <v>372</v>
      </c>
      <c r="X479" s="40">
        <v>370</v>
      </c>
      <c r="Y479" s="35">
        <v>938</v>
      </c>
      <c r="Z479" s="36">
        <v>179</v>
      </c>
      <c r="AA479" s="37">
        <v>173</v>
      </c>
      <c r="AB479" s="38">
        <v>366</v>
      </c>
      <c r="AC479" s="94">
        <v>321</v>
      </c>
      <c r="AD479" s="42">
        <v>0</v>
      </c>
      <c r="AE479" s="34">
        <v>100</v>
      </c>
      <c r="AF479" s="43">
        <v>0</v>
      </c>
    </row>
    <row r="480" spans="1:32" s="3" customFormat="1" ht="18.75" customHeight="1">
      <c r="A480" s="159">
        <v>478</v>
      </c>
      <c r="B480" s="195" t="s">
        <v>3813</v>
      </c>
      <c r="C480" s="161" t="s">
        <v>2718</v>
      </c>
      <c r="D480" s="162" t="s">
        <v>3815</v>
      </c>
      <c r="E480" s="163" t="s">
        <v>3813</v>
      </c>
      <c r="F480" s="164">
        <v>469</v>
      </c>
      <c r="G480" s="165">
        <v>36014058</v>
      </c>
      <c r="H480" s="166">
        <v>493</v>
      </c>
      <c r="I480" s="167">
        <v>484</v>
      </c>
      <c r="J480" s="168">
        <v>36014058</v>
      </c>
      <c r="K480" s="169">
        <v>271</v>
      </c>
      <c r="L480" s="170">
        <v>264</v>
      </c>
      <c r="M480" s="165">
        <v>9705940</v>
      </c>
      <c r="N480" s="166">
        <v>432</v>
      </c>
      <c r="O480" s="167">
        <v>424</v>
      </c>
      <c r="P480" s="168">
        <v>6156473</v>
      </c>
      <c r="Q480" s="169">
        <v>431</v>
      </c>
      <c r="R480" s="170">
        <v>423</v>
      </c>
      <c r="S480" s="165">
        <v>23110292</v>
      </c>
      <c r="T480" s="166">
        <v>119</v>
      </c>
      <c r="U480" s="167">
        <v>118</v>
      </c>
      <c r="V480" s="168">
        <v>4701159</v>
      </c>
      <c r="W480" s="169">
        <v>329</v>
      </c>
      <c r="X480" s="170">
        <v>327</v>
      </c>
      <c r="Y480" s="165">
        <v>2827</v>
      </c>
      <c r="Z480" s="166">
        <v>355</v>
      </c>
      <c r="AA480" s="167">
        <v>346</v>
      </c>
      <c r="AB480" s="168">
        <v>154</v>
      </c>
      <c r="AC480" s="171">
        <v>382</v>
      </c>
      <c r="AD480" s="163">
        <v>0</v>
      </c>
      <c r="AE480" s="172">
        <v>100</v>
      </c>
      <c r="AF480" s="173">
        <v>0</v>
      </c>
    </row>
    <row r="481" spans="1:32" s="3" customFormat="1" ht="18.75" customHeight="1">
      <c r="A481" s="29">
        <v>479</v>
      </c>
      <c r="B481" s="30" t="s">
        <v>3813</v>
      </c>
      <c r="C481" s="31" t="s">
        <v>2719</v>
      </c>
      <c r="D481" s="32" t="s">
        <v>3369</v>
      </c>
      <c r="E481" s="42" t="s">
        <v>3813</v>
      </c>
      <c r="F481" s="44">
        <v>470</v>
      </c>
      <c r="G481" s="35">
        <v>35930111</v>
      </c>
      <c r="H481" s="36">
        <v>330</v>
      </c>
      <c r="I481" s="37">
        <v>323</v>
      </c>
      <c r="J481" s="38">
        <v>51097515</v>
      </c>
      <c r="K481" s="39">
        <v>173</v>
      </c>
      <c r="L481" s="40">
        <v>169</v>
      </c>
      <c r="M481" s="35">
        <v>13116238</v>
      </c>
      <c r="N481" s="36">
        <v>307</v>
      </c>
      <c r="O481" s="37">
        <v>299</v>
      </c>
      <c r="P481" s="38">
        <v>13663680</v>
      </c>
      <c r="Q481" s="39">
        <v>354</v>
      </c>
      <c r="R481" s="40">
        <v>347</v>
      </c>
      <c r="S481" s="35">
        <v>31356929</v>
      </c>
      <c r="T481" s="36">
        <v>277</v>
      </c>
      <c r="U481" s="37">
        <v>275</v>
      </c>
      <c r="V481" s="38">
        <v>1378436</v>
      </c>
      <c r="W481" s="39">
        <v>256</v>
      </c>
      <c r="X481" s="40">
        <v>256</v>
      </c>
      <c r="Y481" s="35">
        <v>6957</v>
      </c>
      <c r="Z481" s="36">
        <v>195</v>
      </c>
      <c r="AA481" s="37">
        <v>188</v>
      </c>
      <c r="AB481" s="38">
        <v>343</v>
      </c>
      <c r="AC481" s="94">
        <v>381</v>
      </c>
      <c r="AD481" s="42">
        <v>0</v>
      </c>
      <c r="AE481" s="34">
        <v>100</v>
      </c>
      <c r="AF481" s="43">
        <v>0</v>
      </c>
    </row>
    <row r="482" spans="1:32" s="3" customFormat="1" ht="18.75" customHeight="1">
      <c r="A482" s="45">
        <v>480</v>
      </c>
      <c r="B482" s="46" t="s">
        <v>3813</v>
      </c>
      <c r="C482" s="47" t="s">
        <v>2720</v>
      </c>
      <c r="D482" s="48" t="s">
        <v>3372</v>
      </c>
      <c r="E482" s="49" t="s">
        <v>3813</v>
      </c>
      <c r="F482" s="50">
        <v>471</v>
      </c>
      <c r="G482" s="51">
        <v>35887017</v>
      </c>
      <c r="H482" s="52">
        <v>470</v>
      </c>
      <c r="I482" s="53">
        <v>462</v>
      </c>
      <c r="J482" s="54">
        <v>38442672</v>
      </c>
      <c r="K482" s="55">
        <v>451</v>
      </c>
      <c r="L482" s="56">
        <v>444</v>
      </c>
      <c r="M482" s="51">
        <v>2706398</v>
      </c>
      <c r="N482" s="52">
        <v>422</v>
      </c>
      <c r="O482" s="53">
        <v>414</v>
      </c>
      <c r="P482" s="54">
        <v>6868602</v>
      </c>
      <c r="Q482" s="55">
        <v>470</v>
      </c>
      <c r="R482" s="56">
        <v>461</v>
      </c>
      <c r="S482" s="51">
        <v>17566950</v>
      </c>
      <c r="T482" s="52">
        <v>331</v>
      </c>
      <c r="U482" s="53">
        <v>329</v>
      </c>
      <c r="V482" s="54">
        <v>783142</v>
      </c>
      <c r="W482" s="55">
        <v>264</v>
      </c>
      <c r="X482" s="56">
        <v>264</v>
      </c>
      <c r="Y482" s="51">
        <v>6611</v>
      </c>
      <c r="Z482" s="52">
        <v>396</v>
      </c>
      <c r="AA482" s="53">
        <v>387</v>
      </c>
      <c r="AB482" s="54">
        <v>123</v>
      </c>
      <c r="AC482" s="95">
        <v>381</v>
      </c>
      <c r="AD482" s="49">
        <v>0</v>
      </c>
      <c r="AE482" s="57">
        <v>100</v>
      </c>
      <c r="AF482" s="58">
        <v>0</v>
      </c>
    </row>
    <row r="483" spans="1:32" s="3" customFormat="1" ht="18.75" customHeight="1">
      <c r="A483" s="15">
        <v>481</v>
      </c>
      <c r="B483" s="16" t="s">
        <v>3813</v>
      </c>
      <c r="C483" s="17" t="s">
        <v>2721</v>
      </c>
      <c r="D483" s="18" t="s">
        <v>2083</v>
      </c>
      <c r="E483" s="19" t="s">
        <v>3813</v>
      </c>
      <c r="F483" s="20">
        <v>472</v>
      </c>
      <c r="G483" s="21">
        <v>35832046</v>
      </c>
      <c r="H483" s="22">
        <v>429</v>
      </c>
      <c r="I483" s="23">
        <v>421</v>
      </c>
      <c r="J483" s="24">
        <v>42628529</v>
      </c>
      <c r="K483" s="25">
        <v>450</v>
      </c>
      <c r="L483" s="26">
        <v>443</v>
      </c>
      <c r="M483" s="21">
        <v>2773686</v>
      </c>
      <c r="N483" s="22">
        <v>312</v>
      </c>
      <c r="O483" s="23">
        <v>304</v>
      </c>
      <c r="P483" s="24">
        <v>13520850</v>
      </c>
      <c r="Q483" s="25">
        <v>79</v>
      </c>
      <c r="R483" s="26">
        <v>75</v>
      </c>
      <c r="S483" s="21">
        <v>84330859</v>
      </c>
      <c r="T483" s="22">
        <v>445</v>
      </c>
      <c r="U483" s="23">
        <v>442</v>
      </c>
      <c r="V483" s="24">
        <v>-1941411</v>
      </c>
      <c r="W483" s="25">
        <v>417</v>
      </c>
      <c r="X483" s="26">
        <v>415</v>
      </c>
      <c r="Y483" s="21">
        <v>38</v>
      </c>
      <c r="Z483" s="22">
        <v>432</v>
      </c>
      <c r="AA483" s="23">
        <v>423</v>
      </c>
      <c r="AB483" s="24">
        <v>91</v>
      </c>
      <c r="AC483" s="93">
        <v>369</v>
      </c>
      <c r="AD483" s="19">
        <v>0</v>
      </c>
      <c r="AE483" s="27">
        <v>100</v>
      </c>
      <c r="AF483" s="28">
        <v>0</v>
      </c>
    </row>
    <row r="484" spans="1:32" s="3" customFormat="1" ht="18.75" customHeight="1">
      <c r="A484" s="159">
        <v>482</v>
      </c>
      <c r="B484" s="160">
        <v>310</v>
      </c>
      <c r="C484" s="161" t="s">
        <v>2722</v>
      </c>
      <c r="D484" s="162" t="s">
        <v>3815</v>
      </c>
      <c r="E484" s="163" t="s">
        <v>3813</v>
      </c>
      <c r="F484" s="164">
        <v>473</v>
      </c>
      <c r="G484" s="165">
        <v>35780236</v>
      </c>
      <c r="H484" s="166">
        <v>309</v>
      </c>
      <c r="I484" s="167">
        <v>303</v>
      </c>
      <c r="J484" s="168">
        <v>53152658</v>
      </c>
      <c r="K484" s="169">
        <v>385</v>
      </c>
      <c r="L484" s="170">
        <v>378</v>
      </c>
      <c r="M484" s="165">
        <v>5480089</v>
      </c>
      <c r="N484" s="166">
        <v>458</v>
      </c>
      <c r="O484" s="167">
        <v>450</v>
      </c>
      <c r="P484" s="168">
        <v>3978452</v>
      </c>
      <c r="Q484" s="169">
        <v>322</v>
      </c>
      <c r="R484" s="170">
        <v>315</v>
      </c>
      <c r="S484" s="165">
        <v>34452422</v>
      </c>
      <c r="T484" s="166">
        <v>274</v>
      </c>
      <c r="U484" s="167">
        <v>272</v>
      </c>
      <c r="V484" s="168">
        <v>1391422</v>
      </c>
      <c r="W484" s="169">
        <v>40</v>
      </c>
      <c r="X484" s="170">
        <v>40</v>
      </c>
      <c r="Y484" s="165">
        <v>34653</v>
      </c>
      <c r="Z484" s="166">
        <v>335</v>
      </c>
      <c r="AA484" s="167">
        <v>326</v>
      </c>
      <c r="AB484" s="168">
        <v>178</v>
      </c>
      <c r="AC484" s="171">
        <v>322</v>
      </c>
      <c r="AD484" s="163">
        <v>0</v>
      </c>
      <c r="AE484" s="172">
        <v>100</v>
      </c>
      <c r="AF484" s="173">
        <v>0</v>
      </c>
    </row>
    <row r="485" spans="1:32" s="3" customFormat="1" ht="18.75" customHeight="1">
      <c r="A485" s="159">
        <v>483</v>
      </c>
      <c r="B485" s="160" t="s">
        <v>3813</v>
      </c>
      <c r="C485" s="161" t="s">
        <v>2723</v>
      </c>
      <c r="D485" s="162" t="s">
        <v>3815</v>
      </c>
      <c r="E485" s="163" t="s">
        <v>3813</v>
      </c>
      <c r="F485" s="164">
        <v>474</v>
      </c>
      <c r="G485" s="165">
        <v>35694481</v>
      </c>
      <c r="H485" s="166">
        <v>448</v>
      </c>
      <c r="I485" s="167">
        <v>440</v>
      </c>
      <c r="J485" s="168">
        <v>40406198</v>
      </c>
      <c r="K485" s="169">
        <v>294</v>
      </c>
      <c r="L485" s="170">
        <v>287</v>
      </c>
      <c r="M485" s="165">
        <v>8949518</v>
      </c>
      <c r="N485" s="166">
        <v>230</v>
      </c>
      <c r="O485" s="167">
        <v>223</v>
      </c>
      <c r="P485" s="168">
        <v>19656508</v>
      </c>
      <c r="Q485" s="169">
        <v>427</v>
      </c>
      <c r="R485" s="170">
        <v>419</v>
      </c>
      <c r="S485" s="165">
        <v>23294901</v>
      </c>
      <c r="T485" s="166">
        <v>172</v>
      </c>
      <c r="U485" s="167">
        <v>170</v>
      </c>
      <c r="V485" s="168">
        <v>3268078</v>
      </c>
      <c r="W485" s="169">
        <v>102</v>
      </c>
      <c r="X485" s="170">
        <v>102</v>
      </c>
      <c r="Y485" s="165">
        <v>24617</v>
      </c>
      <c r="Z485" s="166">
        <v>172</v>
      </c>
      <c r="AA485" s="167">
        <v>167</v>
      </c>
      <c r="AB485" s="168">
        <v>379</v>
      </c>
      <c r="AC485" s="171">
        <v>322</v>
      </c>
      <c r="AD485" s="163">
        <v>0</v>
      </c>
      <c r="AE485" s="172">
        <v>100</v>
      </c>
      <c r="AF485" s="173">
        <v>0</v>
      </c>
    </row>
    <row r="486" spans="1:32" s="3" customFormat="1" ht="18.75" customHeight="1">
      <c r="A486" s="29">
        <v>484</v>
      </c>
      <c r="B486" s="30" t="s">
        <v>3813</v>
      </c>
      <c r="C486" s="31" t="s">
        <v>2724</v>
      </c>
      <c r="D486" s="32" t="s">
        <v>2748</v>
      </c>
      <c r="E486" s="42" t="s">
        <v>3813</v>
      </c>
      <c r="F486" s="44">
        <v>475</v>
      </c>
      <c r="G486" s="35">
        <v>35686841</v>
      </c>
      <c r="H486" s="36">
        <v>488</v>
      </c>
      <c r="I486" s="37">
        <v>479</v>
      </c>
      <c r="J486" s="38">
        <v>36736810</v>
      </c>
      <c r="K486" s="39">
        <v>444</v>
      </c>
      <c r="L486" s="40">
        <v>437</v>
      </c>
      <c r="M486" s="35">
        <v>2962427</v>
      </c>
      <c r="N486" s="36">
        <v>467</v>
      </c>
      <c r="O486" s="37">
        <v>459</v>
      </c>
      <c r="P486" s="38">
        <v>3258317</v>
      </c>
      <c r="Q486" s="39">
        <v>398</v>
      </c>
      <c r="R486" s="40">
        <v>390</v>
      </c>
      <c r="S486" s="35">
        <v>26073799</v>
      </c>
      <c r="T486" s="36">
        <v>400</v>
      </c>
      <c r="U486" s="37">
        <v>398</v>
      </c>
      <c r="V486" s="38">
        <v>164441</v>
      </c>
      <c r="W486" s="39">
        <v>373</v>
      </c>
      <c r="X486" s="40">
        <v>371</v>
      </c>
      <c r="Y486" s="35">
        <v>922</v>
      </c>
      <c r="Z486" s="36">
        <v>462</v>
      </c>
      <c r="AA486" s="37">
        <v>453</v>
      </c>
      <c r="AB486" s="38">
        <v>58</v>
      </c>
      <c r="AC486" s="94">
        <v>311</v>
      </c>
      <c r="AD486" s="42">
        <v>0</v>
      </c>
      <c r="AE486" s="34">
        <v>100</v>
      </c>
      <c r="AF486" s="43">
        <v>0</v>
      </c>
    </row>
    <row r="487" spans="1:32" s="3" customFormat="1" ht="18.75" customHeight="1">
      <c r="A487" s="142">
        <v>485</v>
      </c>
      <c r="B487" s="143" t="s">
        <v>3813</v>
      </c>
      <c r="C487" s="144" t="s">
        <v>2725</v>
      </c>
      <c r="D487" s="145" t="s">
        <v>3815</v>
      </c>
      <c r="E487" s="146" t="s">
        <v>3813</v>
      </c>
      <c r="F487" s="147">
        <v>476</v>
      </c>
      <c r="G487" s="148">
        <v>35682689</v>
      </c>
      <c r="H487" s="149">
        <v>474</v>
      </c>
      <c r="I487" s="150">
        <v>465</v>
      </c>
      <c r="J487" s="151">
        <v>38045255</v>
      </c>
      <c r="K487" s="152">
        <v>449</v>
      </c>
      <c r="L487" s="153">
        <v>442</v>
      </c>
      <c r="M487" s="148">
        <v>2822715</v>
      </c>
      <c r="N487" s="149">
        <v>271</v>
      </c>
      <c r="O487" s="150">
        <v>263</v>
      </c>
      <c r="P487" s="151">
        <v>16787883</v>
      </c>
      <c r="Q487" s="152">
        <v>278</v>
      </c>
      <c r="R487" s="153">
        <v>271</v>
      </c>
      <c r="S487" s="148">
        <v>40456178</v>
      </c>
      <c r="T487" s="149">
        <v>202</v>
      </c>
      <c r="U487" s="150">
        <v>200</v>
      </c>
      <c r="V487" s="151">
        <v>2621694</v>
      </c>
      <c r="W487" s="152">
        <v>316</v>
      </c>
      <c r="X487" s="153">
        <v>314</v>
      </c>
      <c r="Y487" s="148">
        <v>3489</v>
      </c>
      <c r="Z487" s="149">
        <v>417</v>
      </c>
      <c r="AA487" s="150">
        <v>408</v>
      </c>
      <c r="AB487" s="151">
        <v>100</v>
      </c>
      <c r="AC487" s="156">
        <v>372</v>
      </c>
      <c r="AD487" s="146">
        <v>0</v>
      </c>
      <c r="AE487" s="157">
        <v>100</v>
      </c>
      <c r="AF487" s="158">
        <v>0</v>
      </c>
    </row>
    <row r="488" spans="1:32" s="3" customFormat="1" ht="18.75" customHeight="1">
      <c r="A488" s="15">
        <v>486</v>
      </c>
      <c r="B488" s="16" t="s">
        <v>3813</v>
      </c>
      <c r="C488" s="17" t="s">
        <v>2726</v>
      </c>
      <c r="D488" s="18" t="s">
        <v>2747</v>
      </c>
      <c r="E488" s="19" t="s">
        <v>3813</v>
      </c>
      <c r="F488" s="20">
        <v>477</v>
      </c>
      <c r="G488" s="21">
        <v>35674159</v>
      </c>
      <c r="H488" s="22">
        <v>495</v>
      </c>
      <c r="I488" s="23">
        <v>486</v>
      </c>
      <c r="J488" s="24">
        <v>35674159</v>
      </c>
      <c r="K488" s="25">
        <v>387</v>
      </c>
      <c r="L488" s="26">
        <v>380</v>
      </c>
      <c r="M488" s="21">
        <v>5452919</v>
      </c>
      <c r="N488" s="22">
        <v>197</v>
      </c>
      <c r="O488" s="23">
        <v>190</v>
      </c>
      <c r="P488" s="24">
        <v>24628465</v>
      </c>
      <c r="Q488" s="25">
        <v>351</v>
      </c>
      <c r="R488" s="26">
        <v>344</v>
      </c>
      <c r="S488" s="21">
        <v>31603083</v>
      </c>
      <c r="T488" s="22">
        <v>370</v>
      </c>
      <c r="U488" s="23">
        <v>368</v>
      </c>
      <c r="V488" s="24">
        <v>362248</v>
      </c>
      <c r="W488" s="25" t="s">
        <v>3813</v>
      </c>
      <c r="X488" s="26" t="s">
        <v>3813</v>
      </c>
      <c r="Y488" s="61" t="s">
        <v>3813</v>
      </c>
      <c r="Z488" s="22">
        <v>419</v>
      </c>
      <c r="AA488" s="23">
        <v>410</v>
      </c>
      <c r="AB488" s="24">
        <v>100</v>
      </c>
      <c r="AC488" s="93">
        <v>311</v>
      </c>
      <c r="AD488" s="19">
        <v>1.03</v>
      </c>
      <c r="AE488" s="27">
        <v>98.97</v>
      </c>
      <c r="AF488" s="28">
        <v>0</v>
      </c>
    </row>
    <row r="489" spans="1:32" s="3" customFormat="1" ht="18.75" customHeight="1">
      <c r="A489" s="159">
        <v>487</v>
      </c>
      <c r="B489" s="160">
        <v>306</v>
      </c>
      <c r="C489" s="161" t="s">
        <v>2727</v>
      </c>
      <c r="D489" s="162" t="s">
        <v>3815</v>
      </c>
      <c r="E489" s="163" t="s">
        <v>3813</v>
      </c>
      <c r="F489" s="164">
        <v>478</v>
      </c>
      <c r="G489" s="165">
        <v>35673818</v>
      </c>
      <c r="H489" s="166">
        <v>428</v>
      </c>
      <c r="I489" s="167">
        <v>420</v>
      </c>
      <c r="J489" s="168">
        <v>42672109</v>
      </c>
      <c r="K489" s="169">
        <v>433</v>
      </c>
      <c r="L489" s="170">
        <v>426</v>
      </c>
      <c r="M489" s="165">
        <v>3750271</v>
      </c>
      <c r="N489" s="166" t="s">
        <v>3813</v>
      </c>
      <c r="O489" s="167" t="s">
        <v>3813</v>
      </c>
      <c r="P489" s="196" t="s">
        <v>3813</v>
      </c>
      <c r="Q489" s="169">
        <v>224</v>
      </c>
      <c r="R489" s="170">
        <v>217</v>
      </c>
      <c r="S489" s="165">
        <v>46448837</v>
      </c>
      <c r="T489" s="166">
        <v>460</v>
      </c>
      <c r="U489" s="167">
        <v>456</v>
      </c>
      <c r="V489" s="168">
        <v>-3977324</v>
      </c>
      <c r="W489" s="169">
        <v>334</v>
      </c>
      <c r="X489" s="170">
        <v>332</v>
      </c>
      <c r="Y489" s="165">
        <v>2513</v>
      </c>
      <c r="Z489" s="166">
        <v>132</v>
      </c>
      <c r="AA489" s="167">
        <v>127</v>
      </c>
      <c r="AB489" s="168">
        <v>438</v>
      </c>
      <c r="AC489" s="171">
        <v>332</v>
      </c>
      <c r="AD489" s="163">
        <v>0</v>
      </c>
      <c r="AE489" s="172">
        <v>100</v>
      </c>
      <c r="AF489" s="173">
        <v>0</v>
      </c>
    </row>
    <row r="490" spans="1:32" s="3" customFormat="1" ht="18.75" customHeight="1">
      <c r="A490" s="159">
        <v>488</v>
      </c>
      <c r="B490" s="160" t="s">
        <v>3813</v>
      </c>
      <c r="C490" s="161" t="s">
        <v>2728</v>
      </c>
      <c r="D490" s="162" t="s">
        <v>3815</v>
      </c>
      <c r="E490" s="163" t="s">
        <v>3813</v>
      </c>
      <c r="F490" s="164">
        <v>479</v>
      </c>
      <c r="G490" s="165">
        <v>35414741</v>
      </c>
      <c r="H490" s="166">
        <v>477</v>
      </c>
      <c r="I490" s="167">
        <v>468</v>
      </c>
      <c r="J490" s="168">
        <v>37940985</v>
      </c>
      <c r="K490" s="169">
        <v>414</v>
      </c>
      <c r="L490" s="170">
        <v>407</v>
      </c>
      <c r="M490" s="165">
        <v>4410650</v>
      </c>
      <c r="N490" s="166">
        <v>404</v>
      </c>
      <c r="O490" s="167">
        <v>396</v>
      </c>
      <c r="P490" s="168">
        <v>8102267</v>
      </c>
      <c r="Q490" s="169">
        <v>410</v>
      </c>
      <c r="R490" s="170">
        <v>402</v>
      </c>
      <c r="S490" s="165">
        <v>24635777</v>
      </c>
      <c r="T490" s="166">
        <v>332</v>
      </c>
      <c r="U490" s="167">
        <v>330</v>
      </c>
      <c r="V490" s="168">
        <v>772573</v>
      </c>
      <c r="W490" s="169" t="s">
        <v>3813</v>
      </c>
      <c r="X490" s="170" t="s">
        <v>3813</v>
      </c>
      <c r="Y490" s="189" t="s">
        <v>3813</v>
      </c>
      <c r="Z490" s="166">
        <v>409</v>
      </c>
      <c r="AA490" s="167">
        <v>400</v>
      </c>
      <c r="AB490" s="168">
        <v>111</v>
      </c>
      <c r="AC490" s="171">
        <v>369</v>
      </c>
      <c r="AD490" s="163">
        <v>0</v>
      </c>
      <c r="AE490" s="172">
        <v>100</v>
      </c>
      <c r="AF490" s="173">
        <v>0</v>
      </c>
    </row>
    <row r="491" spans="1:32" s="3" customFormat="1" ht="18.75" customHeight="1">
      <c r="A491" s="159">
        <v>489</v>
      </c>
      <c r="B491" s="160">
        <v>479</v>
      </c>
      <c r="C491" s="161" t="s">
        <v>2729</v>
      </c>
      <c r="D491" s="162" t="s">
        <v>3815</v>
      </c>
      <c r="E491" s="163" t="s">
        <v>3813</v>
      </c>
      <c r="F491" s="164">
        <v>480</v>
      </c>
      <c r="G491" s="165">
        <v>35354181</v>
      </c>
      <c r="H491" s="166">
        <v>458</v>
      </c>
      <c r="I491" s="167">
        <v>450</v>
      </c>
      <c r="J491" s="168">
        <v>39697253</v>
      </c>
      <c r="K491" s="169">
        <v>381</v>
      </c>
      <c r="L491" s="170">
        <v>374</v>
      </c>
      <c r="M491" s="165">
        <v>5669045</v>
      </c>
      <c r="N491" s="166">
        <v>376</v>
      </c>
      <c r="O491" s="167">
        <v>368</v>
      </c>
      <c r="P491" s="168">
        <v>9973179</v>
      </c>
      <c r="Q491" s="169">
        <v>482</v>
      </c>
      <c r="R491" s="170">
        <v>473</v>
      </c>
      <c r="S491" s="165">
        <v>15810691</v>
      </c>
      <c r="T491" s="166">
        <v>241</v>
      </c>
      <c r="U491" s="167">
        <v>239</v>
      </c>
      <c r="V491" s="168">
        <v>1880065</v>
      </c>
      <c r="W491" s="169">
        <v>84</v>
      </c>
      <c r="X491" s="170">
        <v>84</v>
      </c>
      <c r="Y491" s="165">
        <v>27062</v>
      </c>
      <c r="Z491" s="166">
        <v>402</v>
      </c>
      <c r="AA491" s="167">
        <v>393</v>
      </c>
      <c r="AB491" s="168">
        <v>118</v>
      </c>
      <c r="AC491" s="171">
        <v>382</v>
      </c>
      <c r="AD491" s="163">
        <v>0</v>
      </c>
      <c r="AE491" s="172">
        <v>50</v>
      </c>
      <c r="AF491" s="173">
        <v>50</v>
      </c>
    </row>
    <row r="492" spans="1:32" s="3" customFormat="1" ht="18.75" customHeight="1">
      <c r="A492" s="142">
        <v>490</v>
      </c>
      <c r="B492" s="143">
        <v>342</v>
      </c>
      <c r="C492" s="144" t="s">
        <v>2730</v>
      </c>
      <c r="D492" s="145" t="s">
        <v>3815</v>
      </c>
      <c r="E492" s="146" t="s">
        <v>3813</v>
      </c>
      <c r="F492" s="147">
        <v>481</v>
      </c>
      <c r="G492" s="148">
        <v>35317408</v>
      </c>
      <c r="H492" s="149">
        <v>497</v>
      </c>
      <c r="I492" s="150">
        <v>488</v>
      </c>
      <c r="J492" s="151">
        <v>35317408</v>
      </c>
      <c r="K492" s="152">
        <v>355</v>
      </c>
      <c r="L492" s="153">
        <v>348</v>
      </c>
      <c r="M492" s="148">
        <v>6476862</v>
      </c>
      <c r="N492" s="149">
        <v>329</v>
      </c>
      <c r="O492" s="150">
        <v>321</v>
      </c>
      <c r="P492" s="151">
        <v>12378915</v>
      </c>
      <c r="Q492" s="152">
        <v>489</v>
      </c>
      <c r="R492" s="153">
        <v>480</v>
      </c>
      <c r="S492" s="148">
        <v>13409340</v>
      </c>
      <c r="T492" s="149">
        <v>179</v>
      </c>
      <c r="U492" s="150">
        <v>177</v>
      </c>
      <c r="V492" s="151">
        <v>3136445</v>
      </c>
      <c r="W492" s="152" t="s">
        <v>3813</v>
      </c>
      <c r="X492" s="153" t="s">
        <v>3813</v>
      </c>
      <c r="Y492" s="154" t="s">
        <v>3813</v>
      </c>
      <c r="Z492" s="149">
        <v>460</v>
      </c>
      <c r="AA492" s="150">
        <v>451</v>
      </c>
      <c r="AB492" s="151">
        <v>60</v>
      </c>
      <c r="AC492" s="156">
        <v>341</v>
      </c>
      <c r="AD492" s="146">
        <v>0</v>
      </c>
      <c r="AE492" s="157">
        <v>100</v>
      </c>
      <c r="AF492" s="158">
        <v>0</v>
      </c>
    </row>
    <row r="493" spans="1:32" s="3" customFormat="1" ht="18.75" customHeight="1">
      <c r="A493" s="174">
        <v>491</v>
      </c>
      <c r="B493" s="175" t="s">
        <v>3813</v>
      </c>
      <c r="C493" s="190" t="s">
        <v>3813</v>
      </c>
      <c r="D493" s="177" t="s">
        <v>3815</v>
      </c>
      <c r="E493" s="178" t="s">
        <v>3813</v>
      </c>
      <c r="F493" s="179">
        <v>482</v>
      </c>
      <c r="G493" s="191" t="s">
        <v>3813</v>
      </c>
      <c r="H493" s="181">
        <v>459</v>
      </c>
      <c r="I493" s="182">
        <v>451</v>
      </c>
      <c r="J493" s="192" t="s">
        <v>3813</v>
      </c>
      <c r="K493" s="184">
        <v>485</v>
      </c>
      <c r="L493" s="185">
        <v>478</v>
      </c>
      <c r="M493" s="191" t="s">
        <v>3813</v>
      </c>
      <c r="N493" s="181">
        <v>336</v>
      </c>
      <c r="O493" s="182">
        <v>328</v>
      </c>
      <c r="P493" s="192" t="s">
        <v>3813</v>
      </c>
      <c r="Q493" s="184">
        <v>281</v>
      </c>
      <c r="R493" s="185">
        <v>274</v>
      </c>
      <c r="S493" s="191" t="s">
        <v>3813</v>
      </c>
      <c r="T493" s="181">
        <v>440</v>
      </c>
      <c r="U493" s="182">
        <v>437</v>
      </c>
      <c r="V493" s="192" t="s">
        <v>3813</v>
      </c>
      <c r="W493" s="184">
        <v>298</v>
      </c>
      <c r="X493" s="185">
        <v>296</v>
      </c>
      <c r="Y493" s="191" t="s">
        <v>3813</v>
      </c>
      <c r="Z493" s="181">
        <v>446</v>
      </c>
      <c r="AA493" s="182">
        <v>437</v>
      </c>
      <c r="AB493" s="192" t="s">
        <v>3813</v>
      </c>
      <c r="AC493" s="186">
        <v>356</v>
      </c>
      <c r="AD493" s="178">
        <v>0</v>
      </c>
      <c r="AE493" s="187">
        <v>100</v>
      </c>
      <c r="AF493" s="188">
        <v>0</v>
      </c>
    </row>
    <row r="494" spans="1:32" s="3" customFormat="1" ht="18.75" customHeight="1">
      <c r="A494" s="159">
        <v>492</v>
      </c>
      <c r="B494" s="160">
        <v>406</v>
      </c>
      <c r="C494" s="161" t="s">
        <v>2731</v>
      </c>
      <c r="D494" s="162" t="s">
        <v>3815</v>
      </c>
      <c r="E494" s="163" t="s">
        <v>3813</v>
      </c>
      <c r="F494" s="164">
        <v>483</v>
      </c>
      <c r="G494" s="165">
        <v>35273640</v>
      </c>
      <c r="H494" s="166">
        <v>485</v>
      </c>
      <c r="I494" s="167">
        <v>476</v>
      </c>
      <c r="J494" s="168">
        <v>36913941</v>
      </c>
      <c r="K494" s="169">
        <v>329</v>
      </c>
      <c r="L494" s="170">
        <v>322</v>
      </c>
      <c r="M494" s="165">
        <v>7704712</v>
      </c>
      <c r="N494" s="166">
        <v>450</v>
      </c>
      <c r="O494" s="167">
        <v>442</v>
      </c>
      <c r="P494" s="168">
        <v>4325347</v>
      </c>
      <c r="Q494" s="169">
        <v>461</v>
      </c>
      <c r="R494" s="170">
        <v>452</v>
      </c>
      <c r="S494" s="165">
        <v>18722123</v>
      </c>
      <c r="T494" s="166">
        <v>269</v>
      </c>
      <c r="U494" s="167">
        <v>267</v>
      </c>
      <c r="V494" s="168">
        <v>1474102</v>
      </c>
      <c r="W494" s="169">
        <v>94</v>
      </c>
      <c r="X494" s="170">
        <v>94</v>
      </c>
      <c r="Y494" s="165">
        <v>25000</v>
      </c>
      <c r="Z494" s="166">
        <v>260</v>
      </c>
      <c r="AA494" s="167">
        <v>251</v>
      </c>
      <c r="AB494" s="168">
        <v>260</v>
      </c>
      <c r="AC494" s="171">
        <v>322</v>
      </c>
      <c r="AD494" s="163">
        <v>0</v>
      </c>
      <c r="AE494" s="172">
        <v>50</v>
      </c>
      <c r="AF494" s="173">
        <v>50</v>
      </c>
    </row>
    <row r="495" spans="1:32" s="3" customFormat="1" ht="18.75" customHeight="1">
      <c r="A495" s="159">
        <v>493</v>
      </c>
      <c r="B495" s="195" t="s">
        <v>3813</v>
      </c>
      <c r="C495" s="161" t="s">
        <v>2732</v>
      </c>
      <c r="D495" s="162" t="s">
        <v>3815</v>
      </c>
      <c r="E495" s="163" t="s">
        <v>3813</v>
      </c>
      <c r="F495" s="164">
        <v>484</v>
      </c>
      <c r="G495" s="165">
        <v>35268563</v>
      </c>
      <c r="H495" s="166">
        <v>494</v>
      </c>
      <c r="I495" s="167">
        <v>485</v>
      </c>
      <c r="J495" s="168">
        <v>35853465</v>
      </c>
      <c r="K495" s="169">
        <v>377</v>
      </c>
      <c r="L495" s="170">
        <v>370</v>
      </c>
      <c r="M495" s="165">
        <v>5740860</v>
      </c>
      <c r="N495" s="166">
        <v>447</v>
      </c>
      <c r="O495" s="167">
        <v>439</v>
      </c>
      <c r="P495" s="168">
        <v>4660896</v>
      </c>
      <c r="Q495" s="169">
        <v>486</v>
      </c>
      <c r="R495" s="170">
        <v>477</v>
      </c>
      <c r="S495" s="165">
        <v>14829770</v>
      </c>
      <c r="T495" s="166">
        <v>280</v>
      </c>
      <c r="U495" s="167">
        <v>278</v>
      </c>
      <c r="V495" s="168">
        <v>1349881</v>
      </c>
      <c r="W495" s="169">
        <v>268</v>
      </c>
      <c r="X495" s="170">
        <v>268</v>
      </c>
      <c r="Y495" s="165">
        <v>6189</v>
      </c>
      <c r="Z495" s="166">
        <v>181</v>
      </c>
      <c r="AA495" s="167">
        <v>175</v>
      </c>
      <c r="AB495" s="168">
        <v>364</v>
      </c>
      <c r="AC495" s="171">
        <v>322</v>
      </c>
      <c r="AD495" s="163">
        <v>0</v>
      </c>
      <c r="AE495" s="172">
        <v>100</v>
      </c>
      <c r="AF495" s="173">
        <v>0</v>
      </c>
    </row>
    <row r="496" spans="1:32" s="3" customFormat="1" ht="18.75" customHeight="1">
      <c r="A496" s="159">
        <v>494</v>
      </c>
      <c r="B496" s="195" t="s">
        <v>3813</v>
      </c>
      <c r="C496" s="161" t="s">
        <v>2733</v>
      </c>
      <c r="D496" s="162" t="s">
        <v>3815</v>
      </c>
      <c r="E496" s="163" t="s">
        <v>3813</v>
      </c>
      <c r="F496" s="164">
        <v>485</v>
      </c>
      <c r="G496" s="165">
        <v>35265197</v>
      </c>
      <c r="H496" s="166">
        <v>316</v>
      </c>
      <c r="I496" s="167">
        <v>309</v>
      </c>
      <c r="J496" s="168">
        <v>52105309</v>
      </c>
      <c r="K496" s="169">
        <v>436</v>
      </c>
      <c r="L496" s="170">
        <v>429</v>
      </c>
      <c r="M496" s="165">
        <v>3519074</v>
      </c>
      <c r="N496" s="166">
        <v>483</v>
      </c>
      <c r="O496" s="167">
        <v>475</v>
      </c>
      <c r="P496" s="168">
        <v>1485118</v>
      </c>
      <c r="Q496" s="169">
        <v>358</v>
      </c>
      <c r="R496" s="170">
        <v>351</v>
      </c>
      <c r="S496" s="165">
        <v>31038422</v>
      </c>
      <c r="T496" s="166">
        <v>333</v>
      </c>
      <c r="U496" s="167">
        <v>331</v>
      </c>
      <c r="V496" s="168">
        <v>769536</v>
      </c>
      <c r="W496" s="169" t="s">
        <v>3813</v>
      </c>
      <c r="X496" s="170" t="s">
        <v>3813</v>
      </c>
      <c r="Y496" s="189" t="s">
        <v>3813</v>
      </c>
      <c r="Z496" s="166">
        <v>435</v>
      </c>
      <c r="AA496" s="167">
        <v>426</v>
      </c>
      <c r="AB496" s="168">
        <v>90</v>
      </c>
      <c r="AC496" s="171">
        <v>383</v>
      </c>
      <c r="AD496" s="163">
        <v>0</v>
      </c>
      <c r="AE496" s="172">
        <v>100</v>
      </c>
      <c r="AF496" s="173">
        <v>0</v>
      </c>
    </row>
    <row r="497" spans="1:32" s="3" customFormat="1" ht="18.75" customHeight="1">
      <c r="A497" s="45">
        <v>495</v>
      </c>
      <c r="B497" s="46">
        <v>374</v>
      </c>
      <c r="C497" s="47" t="s">
        <v>2734</v>
      </c>
      <c r="D497" s="48" t="s">
        <v>2748</v>
      </c>
      <c r="E497" s="49" t="s">
        <v>3813</v>
      </c>
      <c r="F497" s="50">
        <v>486</v>
      </c>
      <c r="G497" s="51">
        <v>35250194</v>
      </c>
      <c r="H497" s="52">
        <v>491</v>
      </c>
      <c r="I497" s="53">
        <v>482</v>
      </c>
      <c r="J497" s="54">
        <v>36221234</v>
      </c>
      <c r="K497" s="55" t="s">
        <v>3813</v>
      </c>
      <c r="L497" s="56" t="s">
        <v>3813</v>
      </c>
      <c r="M497" s="62" t="s">
        <v>3813</v>
      </c>
      <c r="N497" s="52">
        <v>130</v>
      </c>
      <c r="O497" s="53">
        <v>123</v>
      </c>
      <c r="P497" s="54">
        <v>31896788</v>
      </c>
      <c r="Q497" s="55">
        <v>64</v>
      </c>
      <c r="R497" s="56">
        <v>60</v>
      </c>
      <c r="S497" s="51">
        <v>93360350</v>
      </c>
      <c r="T497" s="52" t="s">
        <v>3813</v>
      </c>
      <c r="U497" s="53" t="s">
        <v>3813</v>
      </c>
      <c r="V497" s="63" t="s">
        <v>3813</v>
      </c>
      <c r="W497" s="55">
        <v>207</v>
      </c>
      <c r="X497" s="56">
        <v>207</v>
      </c>
      <c r="Y497" s="51">
        <v>10763</v>
      </c>
      <c r="Z497" s="52">
        <v>201</v>
      </c>
      <c r="AA497" s="53">
        <v>193</v>
      </c>
      <c r="AB497" s="54">
        <v>334</v>
      </c>
      <c r="AC497" s="95">
        <v>321</v>
      </c>
      <c r="AD497" s="49">
        <v>0</v>
      </c>
      <c r="AE497" s="57">
        <v>100</v>
      </c>
      <c r="AF497" s="58">
        <v>0</v>
      </c>
    </row>
    <row r="498" spans="1:32" s="3" customFormat="1" ht="18.75" customHeight="1">
      <c r="A498" s="174">
        <v>496</v>
      </c>
      <c r="B498" s="175" t="s">
        <v>3813</v>
      </c>
      <c r="C498" s="176" t="s">
        <v>2735</v>
      </c>
      <c r="D498" s="177" t="s">
        <v>3815</v>
      </c>
      <c r="E498" s="178" t="s">
        <v>3813</v>
      </c>
      <c r="F498" s="179">
        <v>487</v>
      </c>
      <c r="G498" s="180">
        <v>35166705</v>
      </c>
      <c r="H498" s="181">
        <v>492</v>
      </c>
      <c r="I498" s="182">
        <v>483</v>
      </c>
      <c r="J498" s="183">
        <v>36063018</v>
      </c>
      <c r="K498" s="184">
        <v>422</v>
      </c>
      <c r="L498" s="185">
        <v>415</v>
      </c>
      <c r="M498" s="180">
        <v>4138609</v>
      </c>
      <c r="N498" s="181">
        <v>479</v>
      </c>
      <c r="O498" s="182">
        <v>471</v>
      </c>
      <c r="P498" s="183">
        <v>1951891</v>
      </c>
      <c r="Q498" s="184">
        <v>425</v>
      </c>
      <c r="R498" s="185">
        <v>417</v>
      </c>
      <c r="S498" s="180">
        <v>23335647</v>
      </c>
      <c r="T498" s="181">
        <v>452</v>
      </c>
      <c r="U498" s="182">
        <v>448</v>
      </c>
      <c r="V498" s="183">
        <v>-3104678</v>
      </c>
      <c r="W498" s="184">
        <v>293</v>
      </c>
      <c r="X498" s="185">
        <v>291</v>
      </c>
      <c r="Y498" s="180">
        <v>4882</v>
      </c>
      <c r="Z498" s="181">
        <v>208</v>
      </c>
      <c r="AA498" s="182">
        <v>200</v>
      </c>
      <c r="AB498" s="183">
        <v>321</v>
      </c>
      <c r="AC498" s="186">
        <v>383</v>
      </c>
      <c r="AD498" s="178">
        <v>0</v>
      </c>
      <c r="AE498" s="187">
        <v>0</v>
      </c>
      <c r="AF498" s="188">
        <v>100</v>
      </c>
    </row>
    <row r="499" spans="1:32" s="3" customFormat="1" ht="18.75" customHeight="1">
      <c r="A499" s="29">
        <v>497</v>
      </c>
      <c r="B499" s="30">
        <v>336</v>
      </c>
      <c r="C499" s="31" t="s">
        <v>2736</v>
      </c>
      <c r="D499" s="32" t="s">
        <v>2748</v>
      </c>
      <c r="E499" s="42" t="s">
        <v>3813</v>
      </c>
      <c r="F499" s="44">
        <v>488</v>
      </c>
      <c r="G499" s="35">
        <v>35134257</v>
      </c>
      <c r="H499" s="36">
        <v>499</v>
      </c>
      <c r="I499" s="37">
        <v>490</v>
      </c>
      <c r="J499" s="38">
        <v>35140746</v>
      </c>
      <c r="K499" s="39">
        <v>394</v>
      </c>
      <c r="L499" s="40">
        <v>387</v>
      </c>
      <c r="M499" s="35">
        <v>5067679</v>
      </c>
      <c r="N499" s="36">
        <v>246</v>
      </c>
      <c r="O499" s="37">
        <v>238</v>
      </c>
      <c r="P499" s="38">
        <v>18701387</v>
      </c>
      <c r="Q499" s="39">
        <v>408</v>
      </c>
      <c r="R499" s="40">
        <v>400</v>
      </c>
      <c r="S499" s="35">
        <v>24855476</v>
      </c>
      <c r="T499" s="36">
        <v>232</v>
      </c>
      <c r="U499" s="37">
        <v>230</v>
      </c>
      <c r="V499" s="38">
        <v>2144310</v>
      </c>
      <c r="W499" s="39">
        <v>344</v>
      </c>
      <c r="X499" s="40">
        <v>342</v>
      </c>
      <c r="Y499" s="35">
        <v>2210</v>
      </c>
      <c r="Z499" s="36">
        <v>339</v>
      </c>
      <c r="AA499" s="37">
        <v>330</v>
      </c>
      <c r="AB499" s="38">
        <v>174</v>
      </c>
      <c r="AC499" s="94">
        <v>382</v>
      </c>
      <c r="AD499" s="42">
        <v>0</v>
      </c>
      <c r="AE499" s="34">
        <v>100</v>
      </c>
      <c r="AF499" s="43">
        <v>0</v>
      </c>
    </row>
    <row r="500" spans="1:32" s="3" customFormat="1" ht="18.75" customHeight="1">
      <c r="A500" s="29">
        <v>498</v>
      </c>
      <c r="B500" s="30">
        <v>385</v>
      </c>
      <c r="C500" s="31" t="s">
        <v>2737</v>
      </c>
      <c r="D500" s="32" t="s">
        <v>2083</v>
      </c>
      <c r="E500" s="42" t="s">
        <v>3813</v>
      </c>
      <c r="F500" s="44">
        <v>489</v>
      </c>
      <c r="G500" s="35">
        <v>35131704</v>
      </c>
      <c r="H500" s="36">
        <v>498</v>
      </c>
      <c r="I500" s="37">
        <v>489</v>
      </c>
      <c r="J500" s="38">
        <v>35206427</v>
      </c>
      <c r="K500" s="39">
        <v>254</v>
      </c>
      <c r="L500" s="40">
        <v>247</v>
      </c>
      <c r="M500" s="35">
        <v>10528028</v>
      </c>
      <c r="N500" s="36">
        <v>338</v>
      </c>
      <c r="O500" s="37">
        <v>330</v>
      </c>
      <c r="P500" s="38">
        <v>11673175</v>
      </c>
      <c r="Q500" s="39">
        <v>264</v>
      </c>
      <c r="R500" s="40">
        <v>257</v>
      </c>
      <c r="S500" s="35">
        <v>41815788</v>
      </c>
      <c r="T500" s="36">
        <v>242</v>
      </c>
      <c r="U500" s="37">
        <v>240</v>
      </c>
      <c r="V500" s="38">
        <v>1877680</v>
      </c>
      <c r="W500" s="39">
        <v>367</v>
      </c>
      <c r="X500" s="40">
        <v>365</v>
      </c>
      <c r="Y500" s="35">
        <v>1266</v>
      </c>
      <c r="Z500" s="36">
        <v>187</v>
      </c>
      <c r="AA500" s="37">
        <v>180</v>
      </c>
      <c r="AB500" s="38">
        <v>354</v>
      </c>
      <c r="AC500" s="94">
        <v>352</v>
      </c>
      <c r="AD500" s="42">
        <v>0</v>
      </c>
      <c r="AE500" s="34">
        <v>100</v>
      </c>
      <c r="AF500" s="43">
        <v>0</v>
      </c>
    </row>
    <row r="501" spans="1:32" s="3" customFormat="1" ht="18.75" customHeight="1">
      <c r="A501" s="159">
        <v>499</v>
      </c>
      <c r="B501" s="160" t="s">
        <v>3813</v>
      </c>
      <c r="C501" s="161" t="s">
        <v>2738</v>
      </c>
      <c r="D501" s="162" t="s">
        <v>3815</v>
      </c>
      <c r="E501" s="163" t="s">
        <v>3813</v>
      </c>
      <c r="F501" s="164">
        <v>490</v>
      </c>
      <c r="G501" s="165">
        <v>35131524</v>
      </c>
      <c r="H501" s="166">
        <v>500</v>
      </c>
      <c r="I501" s="167">
        <v>491</v>
      </c>
      <c r="J501" s="168">
        <v>35131524</v>
      </c>
      <c r="K501" s="169">
        <v>443</v>
      </c>
      <c r="L501" s="170">
        <v>436</v>
      </c>
      <c r="M501" s="165">
        <v>2968933</v>
      </c>
      <c r="N501" s="166">
        <v>303</v>
      </c>
      <c r="O501" s="167">
        <v>295</v>
      </c>
      <c r="P501" s="168">
        <v>14146165</v>
      </c>
      <c r="Q501" s="169">
        <v>346</v>
      </c>
      <c r="R501" s="170">
        <v>339</v>
      </c>
      <c r="S501" s="165">
        <v>32628683</v>
      </c>
      <c r="T501" s="166">
        <v>418</v>
      </c>
      <c r="U501" s="167">
        <v>415</v>
      </c>
      <c r="V501" s="168">
        <v>-156514</v>
      </c>
      <c r="W501" s="169">
        <v>408</v>
      </c>
      <c r="X501" s="170">
        <v>406</v>
      </c>
      <c r="Y501" s="165">
        <v>109</v>
      </c>
      <c r="Z501" s="166">
        <v>490</v>
      </c>
      <c r="AA501" s="167">
        <v>481</v>
      </c>
      <c r="AB501" s="168">
        <v>36</v>
      </c>
      <c r="AC501" s="171">
        <v>352</v>
      </c>
      <c r="AD501" s="163">
        <v>0</v>
      </c>
      <c r="AE501" s="172">
        <v>0</v>
      </c>
      <c r="AF501" s="173">
        <v>100</v>
      </c>
    </row>
    <row r="502" spans="1:32" s="3" customFormat="1" ht="18.75" customHeight="1">
      <c r="A502" s="200">
        <v>500</v>
      </c>
      <c r="B502" s="201" t="s">
        <v>3813</v>
      </c>
      <c r="C502" s="202" t="s">
        <v>2739</v>
      </c>
      <c r="D502" s="203" t="s">
        <v>3815</v>
      </c>
      <c r="E502" s="204" t="s">
        <v>3813</v>
      </c>
      <c r="F502" s="205">
        <v>491</v>
      </c>
      <c r="G502" s="206">
        <v>35026646</v>
      </c>
      <c r="H502" s="207">
        <v>496</v>
      </c>
      <c r="I502" s="208">
        <v>487</v>
      </c>
      <c r="J502" s="209">
        <v>35659880</v>
      </c>
      <c r="K502" s="210" t="s">
        <v>3813</v>
      </c>
      <c r="L502" s="211" t="s">
        <v>3813</v>
      </c>
      <c r="M502" s="289" t="s">
        <v>3813</v>
      </c>
      <c r="N502" s="207" t="s">
        <v>3813</v>
      </c>
      <c r="O502" s="208" t="s">
        <v>3813</v>
      </c>
      <c r="P502" s="290" t="s">
        <v>3813</v>
      </c>
      <c r="Q502" s="210">
        <v>395</v>
      </c>
      <c r="R502" s="211">
        <v>387</v>
      </c>
      <c r="S502" s="206">
        <v>26410427</v>
      </c>
      <c r="T502" s="207" t="s">
        <v>3813</v>
      </c>
      <c r="U502" s="208" t="s">
        <v>3813</v>
      </c>
      <c r="V502" s="290" t="s">
        <v>3813</v>
      </c>
      <c r="W502" s="210">
        <v>216</v>
      </c>
      <c r="X502" s="211">
        <v>216</v>
      </c>
      <c r="Y502" s="206">
        <v>9493</v>
      </c>
      <c r="Z502" s="207">
        <v>407</v>
      </c>
      <c r="AA502" s="208">
        <v>398</v>
      </c>
      <c r="AB502" s="209">
        <v>115</v>
      </c>
      <c r="AC502" s="212">
        <v>342</v>
      </c>
      <c r="AD502" s="204">
        <v>0</v>
      </c>
      <c r="AE502" s="213">
        <v>50</v>
      </c>
      <c r="AF502" s="214">
        <v>50</v>
      </c>
    </row>
    <row r="503" spans="1:32" s="684" customFormat="1">
      <c r="A503" s="690"/>
      <c r="B503" s="691"/>
      <c r="C503" s="692"/>
      <c r="D503" s="692"/>
      <c r="E503" s="690"/>
      <c r="F503" s="691"/>
      <c r="G503" s="693"/>
      <c r="H503" s="694"/>
      <c r="I503" s="694"/>
      <c r="J503" s="693"/>
      <c r="K503" s="694"/>
      <c r="L503" s="694"/>
      <c r="M503" s="694"/>
      <c r="N503" s="694"/>
      <c r="O503" s="694"/>
      <c r="P503" s="694"/>
      <c r="Q503" s="694"/>
      <c r="R503" s="694"/>
      <c r="S503" s="693"/>
      <c r="T503" s="694"/>
      <c r="U503" s="694"/>
      <c r="V503" s="694"/>
      <c r="W503" s="694"/>
      <c r="X503" s="694"/>
      <c r="Y503" s="693"/>
      <c r="Z503" s="694"/>
      <c r="AA503" s="694"/>
      <c r="AB503" s="693"/>
      <c r="AC503" s="693"/>
      <c r="AD503" s="690"/>
      <c r="AE503" s="690"/>
      <c r="AF503" s="690"/>
    </row>
    <row r="504" spans="1:32" s="3" customFormat="1">
      <c r="A504" s="708" t="s">
        <v>4154</v>
      </c>
      <c r="B504" s="725"/>
      <c r="C504" s="725"/>
      <c r="D504" s="125"/>
      <c r="E504" s="125"/>
    </row>
    <row r="505" spans="1:32" ht="22.5" customHeight="1">
      <c r="A505" s="725"/>
      <c r="B505" s="725"/>
      <c r="C505" s="725"/>
      <c r="D505" s="710" t="s">
        <v>4155</v>
      </c>
      <c r="E505" s="710"/>
      <c r="F505" s="744">
        <v>27075329300</v>
      </c>
      <c r="G505" s="744"/>
      <c r="I505" s="744">
        <v>32187628613</v>
      </c>
      <c r="J505" s="712"/>
      <c r="L505" s="744">
        <v>6176379689</v>
      </c>
      <c r="M505" s="712"/>
      <c r="O505" s="744">
        <v>13482589240</v>
      </c>
      <c r="P505" s="712"/>
      <c r="R505" s="744">
        <v>29473650618</v>
      </c>
      <c r="S505" s="712"/>
      <c r="U505" s="744">
        <v>863057791</v>
      </c>
      <c r="V505" s="712"/>
      <c r="X505" s="744">
        <v>6221133</v>
      </c>
      <c r="Y505" s="712"/>
      <c r="AA505" s="744">
        <v>184724</v>
      </c>
      <c r="AB505" s="712"/>
      <c r="AC505" s="87"/>
      <c r="AD505" s="87"/>
      <c r="AE505" s="87"/>
      <c r="AF505" s="87"/>
    </row>
    <row r="506" spans="1:32" hidden="1">
      <c r="A506" s="3"/>
      <c r="B506" s="3"/>
      <c r="C506" s="3"/>
      <c r="E506" s="85"/>
      <c r="G506" s="87"/>
      <c r="J506" s="87"/>
      <c r="M506" s="87"/>
      <c r="P506" s="87"/>
      <c r="S506" s="87"/>
      <c r="V506" s="87"/>
      <c r="Y506" s="87"/>
      <c r="AB506" s="87"/>
      <c r="AC506" s="87"/>
      <c r="AD506" s="87"/>
      <c r="AE506" s="87"/>
      <c r="AF506" s="87"/>
    </row>
    <row r="507" spans="1:32" hidden="1">
      <c r="D507" s="84">
        <f>SUM(F505:AA505)</f>
        <v>109265041108</v>
      </c>
      <c r="E507" s="85" t="s">
        <v>1711</v>
      </c>
      <c r="G507" s="87">
        <f>F505/500</f>
        <v>54150658.600000001</v>
      </c>
      <c r="J507" s="87">
        <f>I505/500</f>
        <v>64375257.226000004</v>
      </c>
      <c r="M507" s="87">
        <f>L505/500</f>
        <v>12352759.378</v>
      </c>
      <c r="P507" s="87">
        <f>O505/500</f>
        <v>26965178.48</v>
      </c>
      <c r="S507" s="87">
        <f>R505/500</f>
        <v>58947301.236000001</v>
      </c>
      <c r="V507" s="87">
        <f>U505/500</f>
        <v>1726115.5819999999</v>
      </c>
      <c r="Y507" s="87">
        <f>X505/500</f>
        <v>12442.266</v>
      </c>
      <c r="AB507" s="87">
        <f>AA505/500</f>
        <v>369.44799999999998</v>
      </c>
      <c r="AC507" s="87"/>
    </row>
    <row r="508" spans="1:32" hidden="1"/>
    <row r="509" spans="1:32" hidden="1"/>
  </sheetData>
  <sheetProtection algorithmName="SHA-512" hashValue="SbIKfFSbULtq3a1RYYY9phAdJ030eXLYXju/DSIeOmTDD2hSDZEQm2ORD6WydsKnJLfQQkqEqoWGa2KLtr1aTQ==" saltValue="jmK/IN3D2xsUknX3mhDRMw==" spinCount="100000" sheet="1" objects="1" scenarios="1" autoFilter="0"/>
  <autoFilter ref="A2:IU2"/>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4:C505"/>
    <mergeCell ref="D505:E505"/>
    <mergeCell ref="F505:G505"/>
    <mergeCell ref="I505:J505"/>
    <mergeCell ref="X505:Y505"/>
    <mergeCell ref="AA505:AB505"/>
    <mergeCell ref="L505:M505"/>
    <mergeCell ref="O505:P505"/>
    <mergeCell ref="R505:S505"/>
    <mergeCell ref="U505:V505"/>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43"/>
  </sheetPr>
  <dimension ref="A1:IU509"/>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6" customWidth="1"/>
    <col min="3" max="3" width="52.42578125" style="86" customWidth="1"/>
    <col min="4" max="4" width="15.7109375" style="86" customWidth="1"/>
    <col min="5" max="6" width="7.85546875" style="86" customWidth="1"/>
    <col min="7" max="7" width="15.28515625" style="86" bestFit="1" customWidth="1"/>
    <col min="8" max="9" width="11" style="86" customWidth="1"/>
    <col min="10" max="10" width="15.28515625" style="86" bestFit="1" customWidth="1"/>
    <col min="11" max="12" width="11" style="86" customWidth="1"/>
    <col min="13" max="13" width="15.28515625" style="86" bestFit="1" customWidth="1"/>
    <col min="14" max="15" width="11" style="86" customWidth="1"/>
    <col min="16" max="16" width="15.28515625" style="86" bestFit="1" customWidth="1"/>
    <col min="17" max="18" width="11" style="86" customWidth="1"/>
    <col min="19" max="19" width="15.28515625" style="86" bestFit="1" customWidth="1"/>
    <col min="20" max="21" width="11" style="86" customWidth="1"/>
    <col min="22" max="22" width="13.85546875" style="86" customWidth="1"/>
    <col min="23" max="24" width="11" style="86" customWidth="1"/>
    <col min="25" max="25" width="13.85546875" style="86" customWidth="1"/>
    <col min="26" max="27" width="11" style="86" customWidth="1"/>
    <col min="28" max="29" width="13.85546875" style="86" customWidth="1"/>
    <col min="30" max="31" width="14" style="86" customWidth="1"/>
    <col min="32" max="32" width="13.85546875" style="86" customWidth="1"/>
    <col min="33" max="255" width="9.140625" style="86" hidden="1" customWidth="1"/>
    <col min="256" max="16384" width="0" style="86" hidden="1"/>
  </cols>
  <sheetData>
    <row r="1" spans="1:32" s="13" customFormat="1" ht="37.5" customHeight="1">
      <c r="A1" s="750" t="s">
        <v>78</v>
      </c>
      <c r="B1" s="751"/>
      <c r="C1" s="733" t="s">
        <v>3794</v>
      </c>
      <c r="D1" s="731" t="s">
        <v>3795</v>
      </c>
      <c r="E1" s="732" t="s">
        <v>3796</v>
      </c>
      <c r="F1" s="733" t="s">
        <v>3797</v>
      </c>
      <c r="G1" s="731" t="s">
        <v>3377</v>
      </c>
      <c r="H1" s="732" t="s">
        <v>3799</v>
      </c>
      <c r="I1" s="747"/>
      <c r="J1" s="745"/>
      <c r="K1" s="732" t="s">
        <v>1752</v>
      </c>
      <c r="L1" s="747"/>
      <c r="M1" s="745"/>
      <c r="N1" s="756" t="s">
        <v>3843</v>
      </c>
      <c r="O1" s="736"/>
      <c r="P1" s="737"/>
      <c r="Q1" s="743" t="s">
        <v>3802</v>
      </c>
      <c r="R1" s="747"/>
      <c r="S1" s="745"/>
      <c r="T1" s="732" t="s">
        <v>3803</v>
      </c>
      <c r="U1" s="747"/>
      <c r="V1" s="745"/>
      <c r="W1" s="732" t="s">
        <v>3804</v>
      </c>
      <c r="X1" s="748"/>
      <c r="Y1" s="749"/>
      <c r="Z1" s="732" t="s">
        <v>3793</v>
      </c>
      <c r="AA1" s="733"/>
      <c r="AB1" s="731"/>
      <c r="AC1" s="734" t="s">
        <v>4042</v>
      </c>
      <c r="AD1" s="752" t="s">
        <v>3805</v>
      </c>
      <c r="AE1" s="754" t="s">
        <v>3806</v>
      </c>
      <c r="AF1" s="731" t="s">
        <v>3807</v>
      </c>
    </row>
    <row r="2" spans="1:32" s="14" customFormat="1" ht="24.75" customHeight="1">
      <c r="A2" s="136">
        <v>2005</v>
      </c>
      <c r="B2" s="137">
        <v>2004</v>
      </c>
      <c r="C2" s="740"/>
      <c r="D2" s="745"/>
      <c r="E2" s="746"/>
      <c r="F2" s="747"/>
      <c r="G2" s="742"/>
      <c r="H2" s="127" t="s">
        <v>4040</v>
      </c>
      <c r="I2" s="128" t="s">
        <v>4041</v>
      </c>
      <c r="J2" s="139" t="s">
        <v>3378</v>
      </c>
      <c r="K2" s="127" t="s">
        <v>4040</v>
      </c>
      <c r="L2" s="128" t="s">
        <v>4041</v>
      </c>
      <c r="M2" s="139" t="s">
        <v>3378</v>
      </c>
      <c r="N2" s="127" t="s">
        <v>4040</v>
      </c>
      <c r="O2" s="128" t="s">
        <v>4041</v>
      </c>
      <c r="P2" s="139" t="s">
        <v>3379</v>
      </c>
      <c r="Q2" s="127" t="s">
        <v>4040</v>
      </c>
      <c r="R2" s="128" t="s">
        <v>4041</v>
      </c>
      <c r="S2" s="139" t="s">
        <v>3378</v>
      </c>
      <c r="T2" s="127" t="s">
        <v>4040</v>
      </c>
      <c r="U2" s="128" t="s">
        <v>4041</v>
      </c>
      <c r="V2" s="139" t="s">
        <v>3378</v>
      </c>
      <c r="W2" s="127" t="s">
        <v>4040</v>
      </c>
      <c r="X2" s="128" t="s">
        <v>4041</v>
      </c>
      <c r="Y2" s="139" t="s">
        <v>3810</v>
      </c>
      <c r="Z2" s="127" t="s">
        <v>4040</v>
      </c>
      <c r="AA2" s="128" t="s">
        <v>4041</v>
      </c>
      <c r="AB2" s="139" t="s">
        <v>3811</v>
      </c>
      <c r="AC2" s="735"/>
      <c r="AD2" s="753"/>
      <c r="AE2" s="755"/>
      <c r="AF2" s="731"/>
    </row>
    <row r="3" spans="1:32" s="3" customFormat="1" ht="18.75" customHeight="1">
      <c r="A3" s="174">
        <v>1</v>
      </c>
      <c r="B3" s="175">
        <v>217</v>
      </c>
      <c r="C3" s="176" t="s">
        <v>65</v>
      </c>
      <c r="D3" s="177" t="s">
        <v>3815</v>
      </c>
      <c r="E3" s="178" t="s">
        <v>3813</v>
      </c>
      <c r="F3" s="179">
        <v>1</v>
      </c>
      <c r="G3" s="180">
        <v>69041297</v>
      </c>
      <c r="H3" s="181">
        <v>51</v>
      </c>
      <c r="I3" s="182">
        <v>51</v>
      </c>
      <c r="J3" s="183">
        <v>69041297</v>
      </c>
      <c r="K3" s="184">
        <v>135</v>
      </c>
      <c r="L3" s="185">
        <v>132</v>
      </c>
      <c r="M3" s="180">
        <v>13575904</v>
      </c>
      <c r="N3" s="181">
        <v>122</v>
      </c>
      <c r="O3" s="182">
        <v>117</v>
      </c>
      <c r="P3" s="183">
        <v>28645671</v>
      </c>
      <c r="Q3" s="184">
        <v>179</v>
      </c>
      <c r="R3" s="185">
        <v>175</v>
      </c>
      <c r="S3" s="180">
        <v>45950870</v>
      </c>
      <c r="T3" s="181">
        <v>220</v>
      </c>
      <c r="U3" s="182">
        <v>217</v>
      </c>
      <c r="V3" s="183">
        <v>1454574</v>
      </c>
      <c r="W3" s="184" t="s">
        <v>3813</v>
      </c>
      <c r="X3" s="185" t="s">
        <v>3813</v>
      </c>
      <c r="Y3" s="191" t="s">
        <v>3813</v>
      </c>
      <c r="Z3" s="181">
        <v>225</v>
      </c>
      <c r="AA3" s="182">
        <v>219</v>
      </c>
      <c r="AB3" s="183">
        <v>308</v>
      </c>
      <c r="AC3" s="186">
        <v>341</v>
      </c>
      <c r="AD3" s="178">
        <v>0</v>
      </c>
      <c r="AE3" s="187">
        <v>100</v>
      </c>
      <c r="AF3" s="188">
        <v>0</v>
      </c>
    </row>
    <row r="4" spans="1:32" s="3" customFormat="1" ht="18.75" customHeight="1">
      <c r="A4" s="159">
        <v>2</v>
      </c>
      <c r="B4" s="160">
        <v>17</v>
      </c>
      <c r="C4" s="161" t="s">
        <v>775</v>
      </c>
      <c r="D4" s="162" t="s">
        <v>3815</v>
      </c>
      <c r="E4" s="193" t="s">
        <v>3813</v>
      </c>
      <c r="F4" s="172">
        <v>2</v>
      </c>
      <c r="G4" s="165">
        <v>68684647</v>
      </c>
      <c r="H4" s="166">
        <v>4</v>
      </c>
      <c r="I4" s="167">
        <v>4</v>
      </c>
      <c r="J4" s="168">
        <v>129230760</v>
      </c>
      <c r="K4" s="169">
        <v>57</v>
      </c>
      <c r="L4" s="170">
        <v>55</v>
      </c>
      <c r="M4" s="165">
        <v>19479089</v>
      </c>
      <c r="N4" s="166">
        <v>463</v>
      </c>
      <c r="O4" s="167">
        <v>456</v>
      </c>
      <c r="P4" s="168">
        <v>2945223</v>
      </c>
      <c r="Q4" s="169">
        <v>73</v>
      </c>
      <c r="R4" s="170">
        <v>71</v>
      </c>
      <c r="S4" s="165">
        <v>71438978</v>
      </c>
      <c r="T4" s="166">
        <v>117</v>
      </c>
      <c r="U4" s="167">
        <v>116</v>
      </c>
      <c r="V4" s="168">
        <v>3437297</v>
      </c>
      <c r="W4" s="169">
        <v>75</v>
      </c>
      <c r="X4" s="170">
        <v>75</v>
      </c>
      <c r="Y4" s="165">
        <v>26645</v>
      </c>
      <c r="Z4" s="166">
        <v>193</v>
      </c>
      <c r="AA4" s="167">
        <v>188</v>
      </c>
      <c r="AB4" s="168">
        <v>355</v>
      </c>
      <c r="AC4" s="171">
        <v>384</v>
      </c>
      <c r="AD4" s="163">
        <v>0</v>
      </c>
      <c r="AE4" s="172">
        <v>80</v>
      </c>
      <c r="AF4" s="173">
        <v>20</v>
      </c>
    </row>
    <row r="5" spans="1:32" s="3" customFormat="1" ht="18.75" customHeight="1">
      <c r="A5" s="159">
        <v>3</v>
      </c>
      <c r="B5" s="160">
        <v>9</v>
      </c>
      <c r="C5" s="161" t="s">
        <v>47</v>
      </c>
      <c r="D5" s="162" t="s">
        <v>3815</v>
      </c>
      <c r="E5" s="163" t="s">
        <v>3813</v>
      </c>
      <c r="F5" s="164">
        <v>3</v>
      </c>
      <c r="G5" s="165">
        <v>68547894</v>
      </c>
      <c r="H5" s="166">
        <v>54</v>
      </c>
      <c r="I5" s="167">
        <v>54</v>
      </c>
      <c r="J5" s="168">
        <v>68547894</v>
      </c>
      <c r="K5" s="169">
        <v>282</v>
      </c>
      <c r="L5" s="170">
        <v>276</v>
      </c>
      <c r="M5" s="165">
        <v>7374637</v>
      </c>
      <c r="N5" s="166">
        <v>304</v>
      </c>
      <c r="O5" s="167">
        <v>297</v>
      </c>
      <c r="P5" s="168">
        <v>12058753</v>
      </c>
      <c r="Q5" s="169">
        <v>335</v>
      </c>
      <c r="R5" s="170">
        <v>328</v>
      </c>
      <c r="S5" s="165">
        <v>28160469</v>
      </c>
      <c r="T5" s="166">
        <v>199</v>
      </c>
      <c r="U5" s="167">
        <v>196</v>
      </c>
      <c r="V5" s="168">
        <v>1686020</v>
      </c>
      <c r="W5" s="169">
        <v>127</v>
      </c>
      <c r="X5" s="170">
        <v>126</v>
      </c>
      <c r="Y5" s="165">
        <v>19000</v>
      </c>
      <c r="Z5" s="166">
        <v>432</v>
      </c>
      <c r="AA5" s="167">
        <v>424</v>
      </c>
      <c r="AB5" s="168">
        <v>100</v>
      </c>
      <c r="AC5" s="171">
        <v>372</v>
      </c>
      <c r="AD5" s="163">
        <v>0</v>
      </c>
      <c r="AE5" s="172">
        <v>100</v>
      </c>
      <c r="AF5" s="173">
        <v>0</v>
      </c>
    </row>
    <row r="6" spans="1:32" s="3" customFormat="1" ht="18.75" customHeight="1">
      <c r="A6" s="29">
        <v>4</v>
      </c>
      <c r="B6" s="30" t="s">
        <v>3813</v>
      </c>
      <c r="C6" s="31" t="s">
        <v>1948</v>
      </c>
      <c r="D6" s="32" t="s">
        <v>3812</v>
      </c>
      <c r="E6" s="42" t="s">
        <v>3813</v>
      </c>
      <c r="F6" s="44">
        <v>4</v>
      </c>
      <c r="G6" s="35">
        <v>68534031</v>
      </c>
      <c r="H6" s="36">
        <v>55</v>
      </c>
      <c r="I6" s="37">
        <v>55</v>
      </c>
      <c r="J6" s="38">
        <v>68534031</v>
      </c>
      <c r="K6" s="39">
        <v>385</v>
      </c>
      <c r="L6" s="40">
        <v>379</v>
      </c>
      <c r="M6" s="35">
        <v>4692575</v>
      </c>
      <c r="N6" s="36">
        <v>300</v>
      </c>
      <c r="O6" s="37">
        <v>293</v>
      </c>
      <c r="P6" s="38">
        <v>12417085</v>
      </c>
      <c r="Q6" s="39">
        <v>465</v>
      </c>
      <c r="R6" s="40">
        <v>457</v>
      </c>
      <c r="S6" s="35">
        <v>15382426</v>
      </c>
      <c r="T6" s="36">
        <v>228</v>
      </c>
      <c r="U6" s="37">
        <v>225</v>
      </c>
      <c r="V6" s="38">
        <v>1418108</v>
      </c>
      <c r="W6" s="39">
        <v>421</v>
      </c>
      <c r="X6" s="40">
        <v>420</v>
      </c>
      <c r="Y6" s="35">
        <v>73</v>
      </c>
      <c r="Z6" s="36">
        <v>441</v>
      </c>
      <c r="AA6" s="37">
        <v>433</v>
      </c>
      <c r="AB6" s="38">
        <v>92</v>
      </c>
      <c r="AC6" s="94">
        <v>354</v>
      </c>
      <c r="AD6" s="42">
        <v>0</v>
      </c>
      <c r="AE6" s="34">
        <v>100</v>
      </c>
      <c r="AF6" s="43">
        <v>0</v>
      </c>
    </row>
    <row r="7" spans="1:32" s="3" customFormat="1" ht="18.75" customHeight="1">
      <c r="A7" s="45">
        <v>5</v>
      </c>
      <c r="B7" s="46" t="s">
        <v>3813</v>
      </c>
      <c r="C7" s="47" t="s">
        <v>466</v>
      </c>
      <c r="D7" s="48" t="s">
        <v>198</v>
      </c>
      <c r="E7" s="49" t="s">
        <v>3813</v>
      </c>
      <c r="F7" s="50">
        <v>5</v>
      </c>
      <c r="G7" s="51">
        <v>68318869</v>
      </c>
      <c r="H7" s="52">
        <v>29</v>
      </c>
      <c r="I7" s="53">
        <v>29</v>
      </c>
      <c r="J7" s="54">
        <v>76269119</v>
      </c>
      <c r="K7" s="55">
        <v>71</v>
      </c>
      <c r="L7" s="56">
        <v>69</v>
      </c>
      <c r="M7" s="51">
        <v>17960030</v>
      </c>
      <c r="N7" s="52">
        <v>450</v>
      </c>
      <c r="O7" s="53">
        <v>443</v>
      </c>
      <c r="P7" s="54">
        <v>4385873</v>
      </c>
      <c r="Q7" s="55">
        <v>49</v>
      </c>
      <c r="R7" s="56">
        <v>47</v>
      </c>
      <c r="S7" s="51">
        <v>81579877</v>
      </c>
      <c r="T7" s="52">
        <v>461</v>
      </c>
      <c r="U7" s="53">
        <v>456</v>
      </c>
      <c r="V7" s="54">
        <v>-2904774</v>
      </c>
      <c r="W7" s="55">
        <v>12</v>
      </c>
      <c r="X7" s="56">
        <v>12</v>
      </c>
      <c r="Y7" s="51">
        <v>43563</v>
      </c>
      <c r="Z7" s="52">
        <v>58</v>
      </c>
      <c r="AA7" s="53">
        <v>55</v>
      </c>
      <c r="AB7" s="54">
        <v>736</v>
      </c>
      <c r="AC7" s="95">
        <v>321</v>
      </c>
      <c r="AD7" s="49">
        <v>0</v>
      </c>
      <c r="AE7" s="57">
        <v>100</v>
      </c>
      <c r="AF7" s="58">
        <v>0</v>
      </c>
    </row>
    <row r="8" spans="1:32" s="3" customFormat="1" ht="18.75" customHeight="1">
      <c r="A8" s="174">
        <v>6</v>
      </c>
      <c r="B8" s="175" t="s">
        <v>3813</v>
      </c>
      <c r="C8" s="190" t="s">
        <v>3813</v>
      </c>
      <c r="D8" s="177" t="s">
        <v>3815</v>
      </c>
      <c r="E8" s="178" t="s">
        <v>3813</v>
      </c>
      <c r="F8" s="179">
        <v>6</v>
      </c>
      <c r="G8" s="191" t="s">
        <v>3813</v>
      </c>
      <c r="H8" s="181">
        <v>25</v>
      </c>
      <c r="I8" s="182">
        <v>25</v>
      </c>
      <c r="J8" s="192" t="s">
        <v>3813</v>
      </c>
      <c r="K8" s="184">
        <v>85</v>
      </c>
      <c r="L8" s="185">
        <v>83</v>
      </c>
      <c r="M8" s="191" t="s">
        <v>3813</v>
      </c>
      <c r="N8" s="181">
        <v>78</v>
      </c>
      <c r="O8" s="182">
        <v>75</v>
      </c>
      <c r="P8" s="192" t="s">
        <v>3813</v>
      </c>
      <c r="Q8" s="184">
        <v>130</v>
      </c>
      <c r="R8" s="185">
        <v>127</v>
      </c>
      <c r="S8" s="191" t="s">
        <v>3813</v>
      </c>
      <c r="T8" s="181">
        <v>24</v>
      </c>
      <c r="U8" s="182">
        <v>23</v>
      </c>
      <c r="V8" s="192" t="s">
        <v>3813</v>
      </c>
      <c r="W8" s="184">
        <v>248</v>
      </c>
      <c r="X8" s="185">
        <v>247</v>
      </c>
      <c r="Y8" s="191" t="s">
        <v>3813</v>
      </c>
      <c r="Z8" s="181">
        <v>328</v>
      </c>
      <c r="AA8" s="182">
        <v>320</v>
      </c>
      <c r="AB8" s="192" t="s">
        <v>3813</v>
      </c>
      <c r="AC8" s="186">
        <v>369</v>
      </c>
      <c r="AD8" s="178">
        <v>0</v>
      </c>
      <c r="AE8" s="187">
        <v>0</v>
      </c>
      <c r="AF8" s="188">
        <v>100</v>
      </c>
    </row>
    <row r="9" spans="1:32" s="3" customFormat="1" ht="18.75" customHeight="1">
      <c r="A9" s="159">
        <v>7</v>
      </c>
      <c r="B9" s="160" t="s">
        <v>3813</v>
      </c>
      <c r="C9" s="161" t="s">
        <v>2645</v>
      </c>
      <c r="D9" s="162" t="s">
        <v>3815</v>
      </c>
      <c r="E9" s="163" t="s">
        <v>3813</v>
      </c>
      <c r="F9" s="164">
        <v>7</v>
      </c>
      <c r="G9" s="165">
        <v>68182340</v>
      </c>
      <c r="H9" s="166">
        <v>61</v>
      </c>
      <c r="I9" s="167">
        <v>61</v>
      </c>
      <c r="J9" s="168">
        <v>68212340</v>
      </c>
      <c r="K9" s="169">
        <v>474</v>
      </c>
      <c r="L9" s="170">
        <v>468</v>
      </c>
      <c r="M9" s="165">
        <v>1137072</v>
      </c>
      <c r="N9" s="166">
        <v>445</v>
      </c>
      <c r="O9" s="167">
        <v>438</v>
      </c>
      <c r="P9" s="168">
        <v>4616042</v>
      </c>
      <c r="Q9" s="169">
        <v>494</v>
      </c>
      <c r="R9" s="170">
        <v>486</v>
      </c>
      <c r="S9" s="165">
        <v>9007682</v>
      </c>
      <c r="T9" s="166">
        <v>313</v>
      </c>
      <c r="U9" s="167">
        <v>309</v>
      </c>
      <c r="V9" s="168">
        <v>685020</v>
      </c>
      <c r="W9" s="169" t="s">
        <v>3813</v>
      </c>
      <c r="X9" s="170" t="s">
        <v>3813</v>
      </c>
      <c r="Y9" s="189" t="s">
        <v>3813</v>
      </c>
      <c r="Z9" s="166">
        <v>481</v>
      </c>
      <c r="AA9" s="167">
        <v>473</v>
      </c>
      <c r="AB9" s="168">
        <v>46</v>
      </c>
      <c r="AC9" s="171">
        <v>311</v>
      </c>
      <c r="AD9" s="163">
        <v>0</v>
      </c>
      <c r="AE9" s="172">
        <v>100</v>
      </c>
      <c r="AF9" s="173">
        <v>0</v>
      </c>
    </row>
    <row r="10" spans="1:32" s="3" customFormat="1" ht="18.75" customHeight="1">
      <c r="A10" s="29">
        <v>8</v>
      </c>
      <c r="B10" s="30" t="s">
        <v>3813</v>
      </c>
      <c r="C10" s="31" t="s">
        <v>1696</v>
      </c>
      <c r="D10" s="32" t="s">
        <v>3369</v>
      </c>
      <c r="E10" s="42" t="s">
        <v>3813</v>
      </c>
      <c r="F10" s="44">
        <v>8</v>
      </c>
      <c r="G10" s="35">
        <v>68050350</v>
      </c>
      <c r="H10" s="36">
        <v>40</v>
      </c>
      <c r="I10" s="37">
        <v>40</v>
      </c>
      <c r="J10" s="38">
        <v>71998298</v>
      </c>
      <c r="K10" s="39">
        <v>186</v>
      </c>
      <c r="L10" s="40">
        <v>181</v>
      </c>
      <c r="M10" s="35">
        <v>11163727</v>
      </c>
      <c r="N10" s="36">
        <v>409</v>
      </c>
      <c r="O10" s="37">
        <v>402</v>
      </c>
      <c r="P10" s="38">
        <v>6930294</v>
      </c>
      <c r="Q10" s="39">
        <v>16</v>
      </c>
      <c r="R10" s="40">
        <v>15</v>
      </c>
      <c r="S10" s="35">
        <v>124167643</v>
      </c>
      <c r="T10" s="36">
        <v>495</v>
      </c>
      <c r="U10" s="37">
        <v>489</v>
      </c>
      <c r="V10" s="38">
        <v>-15115549</v>
      </c>
      <c r="W10" s="39">
        <v>434</v>
      </c>
      <c r="X10" s="40">
        <v>433</v>
      </c>
      <c r="Y10" s="35">
        <v>3</v>
      </c>
      <c r="Z10" s="36">
        <v>61</v>
      </c>
      <c r="AA10" s="37">
        <v>58</v>
      </c>
      <c r="AB10" s="38">
        <v>722</v>
      </c>
      <c r="AC10" s="94">
        <v>321</v>
      </c>
      <c r="AD10" s="42">
        <v>0</v>
      </c>
      <c r="AE10" s="34">
        <v>100</v>
      </c>
      <c r="AF10" s="43">
        <v>0</v>
      </c>
    </row>
    <row r="11" spans="1:32" s="3" customFormat="1" ht="18.75" customHeight="1">
      <c r="A11" s="29">
        <v>9</v>
      </c>
      <c r="B11" s="30" t="s">
        <v>3813</v>
      </c>
      <c r="C11" s="31" t="s">
        <v>2519</v>
      </c>
      <c r="D11" s="32" t="s">
        <v>3373</v>
      </c>
      <c r="E11" s="42" t="s">
        <v>3813</v>
      </c>
      <c r="F11" s="44">
        <v>9</v>
      </c>
      <c r="G11" s="35">
        <v>67945731</v>
      </c>
      <c r="H11" s="36">
        <v>16</v>
      </c>
      <c r="I11" s="37">
        <v>16</v>
      </c>
      <c r="J11" s="38">
        <v>99195502</v>
      </c>
      <c r="K11" s="39">
        <v>484</v>
      </c>
      <c r="L11" s="40">
        <v>478</v>
      </c>
      <c r="M11" s="35">
        <v>218711</v>
      </c>
      <c r="N11" s="36">
        <v>439</v>
      </c>
      <c r="O11" s="37">
        <v>432</v>
      </c>
      <c r="P11" s="38">
        <v>5185432</v>
      </c>
      <c r="Q11" s="39">
        <v>263</v>
      </c>
      <c r="R11" s="40">
        <v>256</v>
      </c>
      <c r="S11" s="35">
        <v>34671207</v>
      </c>
      <c r="T11" s="36">
        <v>446</v>
      </c>
      <c r="U11" s="37">
        <v>441</v>
      </c>
      <c r="V11" s="38">
        <v>-1745430</v>
      </c>
      <c r="W11" s="39">
        <v>2</v>
      </c>
      <c r="X11" s="40">
        <v>2</v>
      </c>
      <c r="Y11" s="35">
        <v>50070</v>
      </c>
      <c r="Z11" s="36">
        <v>484</v>
      </c>
      <c r="AA11" s="37">
        <v>476</v>
      </c>
      <c r="AB11" s="38">
        <v>45</v>
      </c>
      <c r="AC11" s="94">
        <v>311</v>
      </c>
      <c r="AD11" s="42">
        <v>0</v>
      </c>
      <c r="AE11" s="34">
        <v>100</v>
      </c>
      <c r="AF11" s="43">
        <v>0</v>
      </c>
    </row>
    <row r="12" spans="1:32" s="3" customFormat="1" ht="18.75" customHeight="1">
      <c r="A12" s="45">
        <v>10</v>
      </c>
      <c r="B12" s="46" t="s">
        <v>3813</v>
      </c>
      <c r="C12" s="47" t="s">
        <v>1947</v>
      </c>
      <c r="D12" s="48" t="s">
        <v>3812</v>
      </c>
      <c r="E12" s="49" t="s">
        <v>3813</v>
      </c>
      <c r="F12" s="50">
        <v>10</v>
      </c>
      <c r="G12" s="51">
        <v>67811283</v>
      </c>
      <c r="H12" s="52">
        <v>65</v>
      </c>
      <c r="I12" s="53">
        <v>65</v>
      </c>
      <c r="J12" s="54">
        <v>67811283</v>
      </c>
      <c r="K12" s="55">
        <v>141</v>
      </c>
      <c r="L12" s="56">
        <v>138</v>
      </c>
      <c r="M12" s="51">
        <v>13222197</v>
      </c>
      <c r="N12" s="52">
        <v>149</v>
      </c>
      <c r="O12" s="53">
        <v>144</v>
      </c>
      <c r="P12" s="54">
        <v>24662819</v>
      </c>
      <c r="Q12" s="55">
        <v>185</v>
      </c>
      <c r="R12" s="56">
        <v>181</v>
      </c>
      <c r="S12" s="51">
        <v>44875726</v>
      </c>
      <c r="T12" s="52">
        <v>193</v>
      </c>
      <c r="U12" s="53">
        <v>190</v>
      </c>
      <c r="V12" s="54">
        <v>1743690</v>
      </c>
      <c r="W12" s="55">
        <v>149</v>
      </c>
      <c r="X12" s="56">
        <v>148</v>
      </c>
      <c r="Y12" s="51">
        <v>15918</v>
      </c>
      <c r="Z12" s="52">
        <v>216</v>
      </c>
      <c r="AA12" s="53">
        <v>210</v>
      </c>
      <c r="AB12" s="54">
        <v>317</v>
      </c>
      <c r="AC12" s="95">
        <v>371</v>
      </c>
      <c r="AD12" s="49">
        <v>0</v>
      </c>
      <c r="AE12" s="57">
        <v>100</v>
      </c>
      <c r="AF12" s="58">
        <v>0</v>
      </c>
    </row>
    <row r="13" spans="1:32" s="3" customFormat="1" ht="18.75" customHeight="1">
      <c r="A13" s="174">
        <v>11</v>
      </c>
      <c r="B13" s="175" t="s">
        <v>3813</v>
      </c>
      <c r="C13" s="176" t="s">
        <v>504</v>
      </c>
      <c r="D13" s="177" t="s">
        <v>3815</v>
      </c>
      <c r="E13" s="178" t="s">
        <v>3813</v>
      </c>
      <c r="F13" s="179">
        <v>11</v>
      </c>
      <c r="G13" s="180">
        <v>67770687</v>
      </c>
      <c r="H13" s="181">
        <v>52</v>
      </c>
      <c r="I13" s="182">
        <v>52</v>
      </c>
      <c r="J13" s="183">
        <v>68981579</v>
      </c>
      <c r="K13" s="184">
        <v>37</v>
      </c>
      <c r="L13" s="185">
        <v>35</v>
      </c>
      <c r="M13" s="180">
        <v>21682245</v>
      </c>
      <c r="N13" s="181">
        <v>35</v>
      </c>
      <c r="O13" s="182">
        <v>34</v>
      </c>
      <c r="P13" s="183">
        <v>58255545</v>
      </c>
      <c r="Q13" s="184">
        <v>34</v>
      </c>
      <c r="R13" s="185">
        <v>33</v>
      </c>
      <c r="S13" s="180">
        <v>94827445</v>
      </c>
      <c r="T13" s="181">
        <v>468</v>
      </c>
      <c r="U13" s="182">
        <v>463</v>
      </c>
      <c r="V13" s="183">
        <v>-3552982</v>
      </c>
      <c r="W13" s="184">
        <v>136</v>
      </c>
      <c r="X13" s="185">
        <v>135</v>
      </c>
      <c r="Y13" s="180">
        <v>17461</v>
      </c>
      <c r="Z13" s="181">
        <v>24</v>
      </c>
      <c r="AA13" s="182">
        <v>22</v>
      </c>
      <c r="AB13" s="183">
        <v>959</v>
      </c>
      <c r="AC13" s="186">
        <v>321</v>
      </c>
      <c r="AD13" s="178">
        <v>0</v>
      </c>
      <c r="AE13" s="187">
        <v>100</v>
      </c>
      <c r="AF13" s="188">
        <v>0</v>
      </c>
    </row>
    <row r="14" spans="1:32" s="3" customFormat="1" ht="18.75" customHeight="1">
      <c r="A14" s="29">
        <v>12</v>
      </c>
      <c r="B14" s="30" t="s">
        <v>3813</v>
      </c>
      <c r="C14" s="31" t="s">
        <v>446</v>
      </c>
      <c r="D14" s="32" t="s">
        <v>3814</v>
      </c>
      <c r="E14" s="42">
        <v>1</v>
      </c>
      <c r="F14" s="44" t="s">
        <v>3813</v>
      </c>
      <c r="G14" s="35">
        <v>67397197</v>
      </c>
      <c r="H14" s="36">
        <v>67</v>
      </c>
      <c r="I14" s="37">
        <v>1</v>
      </c>
      <c r="J14" s="38">
        <v>67397197</v>
      </c>
      <c r="K14" s="39">
        <v>3</v>
      </c>
      <c r="L14" s="40">
        <v>1</v>
      </c>
      <c r="M14" s="35">
        <v>40134470</v>
      </c>
      <c r="N14" s="36">
        <v>213</v>
      </c>
      <c r="O14" s="37">
        <v>6</v>
      </c>
      <c r="P14" s="38">
        <v>19058714</v>
      </c>
      <c r="Q14" s="39">
        <v>40</v>
      </c>
      <c r="R14" s="40">
        <v>2</v>
      </c>
      <c r="S14" s="35">
        <v>86738292</v>
      </c>
      <c r="T14" s="36">
        <v>500</v>
      </c>
      <c r="U14" s="37">
        <v>8</v>
      </c>
      <c r="V14" s="38">
        <v>-118032151</v>
      </c>
      <c r="W14" s="39" t="s">
        <v>3813</v>
      </c>
      <c r="X14" s="40" t="s">
        <v>3813</v>
      </c>
      <c r="Y14" s="41" t="s">
        <v>3813</v>
      </c>
      <c r="Z14" s="36">
        <v>1</v>
      </c>
      <c r="AA14" s="37">
        <v>1</v>
      </c>
      <c r="AB14" s="38">
        <v>3634</v>
      </c>
      <c r="AC14" s="94">
        <v>210</v>
      </c>
      <c r="AD14" s="42">
        <v>100</v>
      </c>
      <c r="AE14" s="34">
        <v>0</v>
      </c>
      <c r="AF14" s="43">
        <v>0</v>
      </c>
    </row>
    <row r="15" spans="1:32" s="3" customFormat="1" ht="18.75" customHeight="1">
      <c r="A15" s="29">
        <v>13</v>
      </c>
      <c r="B15" s="30">
        <v>16</v>
      </c>
      <c r="C15" s="31" t="s">
        <v>520</v>
      </c>
      <c r="D15" s="32" t="s">
        <v>2748</v>
      </c>
      <c r="E15" s="42" t="s">
        <v>3813</v>
      </c>
      <c r="F15" s="44">
        <v>12</v>
      </c>
      <c r="G15" s="35">
        <v>67303545</v>
      </c>
      <c r="H15" s="36">
        <v>48</v>
      </c>
      <c r="I15" s="37">
        <v>48</v>
      </c>
      <c r="J15" s="38">
        <v>69584366</v>
      </c>
      <c r="K15" s="39">
        <v>462</v>
      </c>
      <c r="L15" s="40">
        <v>456</v>
      </c>
      <c r="M15" s="35">
        <v>1873557</v>
      </c>
      <c r="N15" s="36">
        <v>482</v>
      </c>
      <c r="O15" s="37">
        <v>475</v>
      </c>
      <c r="P15" s="38">
        <v>821489</v>
      </c>
      <c r="Q15" s="39">
        <v>167</v>
      </c>
      <c r="R15" s="40">
        <v>163</v>
      </c>
      <c r="S15" s="35">
        <v>47971359</v>
      </c>
      <c r="T15" s="36">
        <v>477</v>
      </c>
      <c r="U15" s="37">
        <v>471</v>
      </c>
      <c r="V15" s="38">
        <v>-4686840</v>
      </c>
      <c r="W15" s="39">
        <v>392</v>
      </c>
      <c r="X15" s="40">
        <v>391</v>
      </c>
      <c r="Y15" s="35">
        <v>676</v>
      </c>
      <c r="Z15" s="36">
        <v>74</v>
      </c>
      <c r="AA15" s="37">
        <v>71</v>
      </c>
      <c r="AB15" s="38">
        <v>630</v>
      </c>
      <c r="AC15" s="94">
        <v>311</v>
      </c>
      <c r="AD15" s="42">
        <v>0</v>
      </c>
      <c r="AE15" s="34">
        <v>38.24</v>
      </c>
      <c r="AF15" s="43">
        <v>61.76</v>
      </c>
    </row>
    <row r="16" spans="1:32" s="3" customFormat="1" ht="18.75" customHeight="1">
      <c r="A16" s="159">
        <v>14</v>
      </c>
      <c r="B16" s="160">
        <v>79</v>
      </c>
      <c r="C16" s="161" t="s">
        <v>1661</v>
      </c>
      <c r="D16" s="162" t="s">
        <v>3815</v>
      </c>
      <c r="E16" s="163" t="s">
        <v>3813</v>
      </c>
      <c r="F16" s="164">
        <v>13</v>
      </c>
      <c r="G16" s="165">
        <v>66973818</v>
      </c>
      <c r="H16" s="166">
        <v>36</v>
      </c>
      <c r="I16" s="167">
        <v>36</v>
      </c>
      <c r="J16" s="168">
        <v>73316744</v>
      </c>
      <c r="K16" s="169">
        <v>64</v>
      </c>
      <c r="L16" s="170">
        <v>62</v>
      </c>
      <c r="M16" s="165">
        <v>18341489</v>
      </c>
      <c r="N16" s="166">
        <v>99</v>
      </c>
      <c r="O16" s="167">
        <v>94</v>
      </c>
      <c r="P16" s="168">
        <v>32022290</v>
      </c>
      <c r="Q16" s="169">
        <v>177</v>
      </c>
      <c r="R16" s="170">
        <v>173</v>
      </c>
      <c r="S16" s="165">
        <v>46149955</v>
      </c>
      <c r="T16" s="166">
        <v>141</v>
      </c>
      <c r="U16" s="167">
        <v>139</v>
      </c>
      <c r="V16" s="168">
        <v>2681871</v>
      </c>
      <c r="W16" s="169">
        <v>398</v>
      </c>
      <c r="X16" s="170">
        <v>397</v>
      </c>
      <c r="Y16" s="165">
        <v>537</v>
      </c>
      <c r="Z16" s="166">
        <v>198</v>
      </c>
      <c r="AA16" s="167">
        <v>193</v>
      </c>
      <c r="AB16" s="168">
        <v>349</v>
      </c>
      <c r="AC16" s="171">
        <v>342</v>
      </c>
      <c r="AD16" s="163">
        <v>0</v>
      </c>
      <c r="AE16" s="172">
        <v>60</v>
      </c>
      <c r="AF16" s="173">
        <v>40</v>
      </c>
    </row>
    <row r="17" spans="1:32" s="3" customFormat="1" ht="18.75" customHeight="1">
      <c r="A17" s="142">
        <v>15</v>
      </c>
      <c r="B17" s="143" t="s">
        <v>3813</v>
      </c>
      <c r="C17" s="144" t="s">
        <v>435</v>
      </c>
      <c r="D17" s="145" t="s">
        <v>3815</v>
      </c>
      <c r="E17" s="146" t="s">
        <v>3813</v>
      </c>
      <c r="F17" s="147">
        <v>14</v>
      </c>
      <c r="G17" s="148">
        <v>66721274</v>
      </c>
      <c r="H17" s="149">
        <v>70</v>
      </c>
      <c r="I17" s="150">
        <v>69</v>
      </c>
      <c r="J17" s="151">
        <v>67029532</v>
      </c>
      <c r="K17" s="152">
        <v>401</v>
      </c>
      <c r="L17" s="153">
        <v>395</v>
      </c>
      <c r="M17" s="148">
        <v>4233662</v>
      </c>
      <c r="N17" s="149">
        <v>224</v>
      </c>
      <c r="O17" s="150">
        <v>217</v>
      </c>
      <c r="P17" s="151">
        <v>17893627</v>
      </c>
      <c r="Q17" s="152">
        <v>199</v>
      </c>
      <c r="R17" s="153">
        <v>193</v>
      </c>
      <c r="S17" s="148">
        <v>41918873</v>
      </c>
      <c r="T17" s="149">
        <v>447</v>
      </c>
      <c r="U17" s="150">
        <v>442</v>
      </c>
      <c r="V17" s="151">
        <v>-1755943</v>
      </c>
      <c r="W17" s="152">
        <v>110</v>
      </c>
      <c r="X17" s="153">
        <v>110</v>
      </c>
      <c r="Y17" s="148">
        <v>20838</v>
      </c>
      <c r="Z17" s="149">
        <v>165</v>
      </c>
      <c r="AA17" s="150">
        <v>161</v>
      </c>
      <c r="AB17" s="151">
        <v>387</v>
      </c>
      <c r="AC17" s="156">
        <v>352</v>
      </c>
      <c r="AD17" s="146">
        <v>0</v>
      </c>
      <c r="AE17" s="157">
        <v>55</v>
      </c>
      <c r="AF17" s="158">
        <v>45</v>
      </c>
    </row>
    <row r="18" spans="1:32" s="3" customFormat="1" ht="18.75" customHeight="1">
      <c r="A18" s="15">
        <v>16</v>
      </c>
      <c r="B18" s="16" t="s">
        <v>3813</v>
      </c>
      <c r="C18" s="17" t="s">
        <v>1942</v>
      </c>
      <c r="D18" s="18" t="s">
        <v>2749</v>
      </c>
      <c r="E18" s="60" t="s">
        <v>3813</v>
      </c>
      <c r="F18" s="27">
        <v>15</v>
      </c>
      <c r="G18" s="21">
        <v>66637313</v>
      </c>
      <c r="H18" s="22">
        <v>49</v>
      </c>
      <c r="I18" s="23">
        <v>49</v>
      </c>
      <c r="J18" s="24">
        <v>69221111</v>
      </c>
      <c r="K18" s="25">
        <v>268</v>
      </c>
      <c r="L18" s="26">
        <v>262</v>
      </c>
      <c r="M18" s="21">
        <v>7756586</v>
      </c>
      <c r="N18" s="22">
        <v>82</v>
      </c>
      <c r="O18" s="23">
        <v>78</v>
      </c>
      <c r="P18" s="24">
        <v>36528771</v>
      </c>
      <c r="Q18" s="25">
        <v>154</v>
      </c>
      <c r="R18" s="26">
        <v>151</v>
      </c>
      <c r="S18" s="21">
        <v>50502969</v>
      </c>
      <c r="T18" s="22">
        <v>99</v>
      </c>
      <c r="U18" s="23">
        <v>98</v>
      </c>
      <c r="V18" s="24">
        <v>3889508</v>
      </c>
      <c r="W18" s="25">
        <v>121</v>
      </c>
      <c r="X18" s="26">
        <v>120</v>
      </c>
      <c r="Y18" s="21">
        <v>19465</v>
      </c>
      <c r="Z18" s="22">
        <v>354</v>
      </c>
      <c r="AA18" s="23">
        <v>346</v>
      </c>
      <c r="AB18" s="24">
        <v>170</v>
      </c>
      <c r="AC18" s="93">
        <v>371</v>
      </c>
      <c r="AD18" s="19">
        <v>0</v>
      </c>
      <c r="AE18" s="27">
        <v>100</v>
      </c>
      <c r="AF18" s="28">
        <v>0</v>
      </c>
    </row>
    <row r="19" spans="1:32" s="3" customFormat="1" ht="18.75" customHeight="1">
      <c r="A19" s="29">
        <v>17</v>
      </c>
      <c r="B19" s="30" t="s">
        <v>3813</v>
      </c>
      <c r="C19" s="31" t="s">
        <v>805</v>
      </c>
      <c r="D19" s="32" t="s">
        <v>2748</v>
      </c>
      <c r="E19" s="42" t="s">
        <v>3813</v>
      </c>
      <c r="F19" s="44">
        <v>16</v>
      </c>
      <c r="G19" s="35">
        <v>66547115</v>
      </c>
      <c r="H19" s="36">
        <v>53</v>
      </c>
      <c r="I19" s="37">
        <v>53</v>
      </c>
      <c r="J19" s="38">
        <v>68705487</v>
      </c>
      <c r="K19" s="39">
        <v>454</v>
      </c>
      <c r="L19" s="40">
        <v>448</v>
      </c>
      <c r="M19" s="35">
        <v>2384082</v>
      </c>
      <c r="N19" s="36">
        <v>458</v>
      </c>
      <c r="O19" s="37">
        <v>451</v>
      </c>
      <c r="P19" s="38">
        <v>3211842</v>
      </c>
      <c r="Q19" s="39">
        <v>440</v>
      </c>
      <c r="R19" s="40">
        <v>432</v>
      </c>
      <c r="S19" s="35">
        <v>18621630</v>
      </c>
      <c r="T19" s="36">
        <v>222</v>
      </c>
      <c r="U19" s="37">
        <v>219</v>
      </c>
      <c r="V19" s="38">
        <v>1444718</v>
      </c>
      <c r="W19" s="39">
        <v>21</v>
      </c>
      <c r="X19" s="40">
        <v>21</v>
      </c>
      <c r="Y19" s="35">
        <v>38912</v>
      </c>
      <c r="Z19" s="36">
        <v>478</v>
      </c>
      <c r="AA19" s="37">
        <v>470</v>
      </c>
      <c r="AB19" s="38">
        <v>47</v>
      </c>
      <c r="AC19" s="94">
        <v>311</v>
      </c>
      <c r="AD19" s="42">
        <v>0</v>
      </c>
      <c r="AE19" s="34">
        <v>100</v>
      </c>
      <c r="AF19" s="43">
        <v>0</v>
      </c>
    </row>
    <row r="20" spans="1:32" s="3" customFormat="1" ht="18.75" customHeight="1">
      <c r="A20" s="159">
        <v>18</v>
      </c>
      <c r="B20" s="160">
        <v>55</v>
      </c>
      <c r="C20" s="161" t="s">
        <v>2977</v>
      </c>
      <c r="D20" s="162" t="s">
        <v>3815</v>
      </c>
      <c r="E20" s="163" t="s">
        <v>3813</v>
      </c>
      <c r="F20" s="164">
        <v>17</v>
      </c>
      <c r="G20" s="165">
        <v>66533625</v>
      </c>
      <c r="H20" s="166">
        <v>30</v>
      </c>
      <c r="I20" s="167">
        <v>30</v>
      </c>
      <c r="J20" s="168">
        <v>74809491</v>
      </c>
      <c r="K20" s="169">
        <v>36</v>
      </c>
      <c r="L20" s="170">
        <v>34</v>
      </c>
      <c r="M20" s="165">
        <v>21772384</v>
      </c>
      <c r="N20" s="166">
        <v>4</v>
      </c>
      <c r="O20" s="167">
        <v>4</v>
      </c>
      <c r="P20" s="168">
        <v>156444504</v>
      </c>
      <c r="Q20" s="169">
        <v>7</v>
      </c>
      <c r="R20" s="170">
        <v>7</v>
      </c>
      <c r="S20" s="165">
        <v>181324940</v>
      </c>
      <c r="T20" s="166">
        <v>48</v>
      </c>
      <c r="U20" s="167">
        <v>47</v>
      </c>
      <c r="V20" s="168">
        <v>5985809</v>
      </c>
      <c r="W20" s="169">
        <v>417</v>
      </c>
      <c r="X20" s="170">
        <v>416</v>
      </c>
      <c r="Y20" s="165">
        <v>122</v>
      </c>
      <c r="Z20" s="166">
        <v>128</v>
      </c>
      <c r="AA20" s="167">
        <v>125</v>
      </c>
      <c r="AB20" s="168">
        <v>457</v>
      </c>
      <c r="AC20" s="171">
        <v>210</v>
      </c>
      <c r="AD20" s="163">
        <v>0</v>
      </c>
      <c r="AE20" s="172">
        <v>100</v>
      </c>
      <c r="AF20" s="173">
        <v>0</v>
      </c>
    </row>
    <row r="21" spans="1:32" s="3" customFormat="1" ht="18.75" customHeight="1">
      <c r="A21" s="29">
        <v>19</v>
      </c>
      <c r="B21" s="30" t="s">
        <v>3813</v>
      </c>
      <c r="C21" s="31" t="s">
        <v>519</v>
      </c>
      <c r="D21" s="32" t="s">
        <v>3369</v>
      </c>
      <c r="E21" s="33" t="s">
        <v>3813</v>
      </c>
      <c r="F21" s="34">
        <v>18</v>
      </c>
      <c r="G21" s="35">
        <v>66449382</v>
      </c>
      <c r="H21" s="36">
        <v>64</v>
      </c>
      <c r="I21" s="37">
        <v>64</v>
      </c>
      <c r="J21" s="38">
        <v>67996030</v>
      </c>
      <c r="K21" s="39">
        <v>195</v>
      </c>
      <c r="L21" s="40">
        <v>190</v>
      </c>
      <c r="M21" s="35">
        <v>10848142</v>
      </c>
      <c r="N21" s="36">
        <v>32</v>
      </c>
      <c r="O21" s="37">
        <v>31</v>
      </c>
      <c r="P21" s="38">
        <v>62073929</v>
      </c>
      <c r="Q21" s="39">
        <v>64</v>
      </c>
      <c r="R21" s="40">
        <v>62</v>
      </c>
      <c r="S21" s="35">
        <v>73809898</v>
      </c>
      <c r="T21" s="36">
        <v>467</v>
      </c>
      <c r="U21" s="37">
        <v>462</v>
      </c>
      <c r="V21" s="38">
        <v>-3536301</v>
      </c>
      <c r="W21" s="39">
        <v>406</v>
      </c>
      <c r="X21" s="40">
        <v>405</v>
      </c>
      <c r="Y21" s="35">
        <v>347</v>
      </c>
      <c r="Z21" s="36">
        <v>167</v>
      </c>
      <c r="AA21" s="37">
        <v>163</v>
      </c>
      <c r="AB21" s="38">
        <v>387</v>
      </c>
      <c r="AC21" s="94">
        <v>321</v>
      </c>
      <c r="AD21" s="42">
        <v>0</v>
      </c>
      <c r="AE21" s="34">
        <v>100</v>
      </c>
      <c r="AF21" s="43">
        <v>0</v>
      </c>
    </row>
    <row r="22" spans="1:32" s="3" customFormat="1" ht="18.75" customHeight="1">
      <c r="A22" s="45">
        <v>20</v>
      </c>
      <c r="B22" s="46">
        <v>377</v>
      </c>
      <c r="C22" s="47" t="s">
        <v>2397</v>
      </c>
      <c r="D22" s="48" t="s">
        <v>3368</v>
      </c>
      <c r="E22" s="49" t="s">
        <v>3813</v>
      </c>
      <c r="F22" s="50">
        <v>19</v>
      </c>
      <c r="G22" s="51">
        <v>66336774</v>
      </c>
      <c r="H22" s="52">
        <v>76</v>
      </c>
      <c r="I22" s="53">
        <v>75</v>
      </c>
      <c r="J22" s="54">
        <v>66336774</v>
      </c>
      <c r="K22" s="55">
        <v>408</v>
      </c>
      <c r="L22" s="56">
        <v>402</v>
      </c>
      <c r="M22" s="51">
        <v>3935821</v>
      </c>
      <c r="N22" s="52">
        <v>404</v>
      </c>
      <c r="O22" s="53">
        <v>397</v>
      </c>
      <c r="P22" s="54">
        <v>6978934</v>
      </c>
      <c r="Q22" s="55">
        <v>376</v>
      </c>
      <c r="R22" s="56">
        <v>369</v>
      </c>
      <c r="S22" s="51">
        <v>24554837</v>
      </c>
      <c r="T22" s="52">
        <v>189</v>
      </c>
      <c r="U22" s="53">
        <v>186</v>
      </c>
      <c r="V22" s="54">
        <v>1792379</v>
      </c>
      <c r="W22" s="55">
        <v>143</v>
      </c>
      <c r="X22" s="56">
        <v>142</v>
      </c>
      <c r="Y22" s="51">
        <v>16537</v>
      </c>
      <c r="Z22" s="52">
        <v>418</v>
      </c>
      <c r="AA22" s="53">
        <v>410</v>
      </c>
      <c r="AB22" s="54">
        <v>111</v>
      </c>
      <c r="AC22" s="95">
        <v>383</v>
      </c>
      <c r="AD22" s="49">
        <v>0</v>
      </c>
      <c r="AE22" s="57">
        <v>100</v>
      </c>
      <c r="AF22" s="58">
        <v>0</v>
      </c>
    </row>
    <row r="23" spans="1:32" s="3" customFormat="1" ht="18.75" customHeight="1">
      <c r="A23" s="174">
        <v>21</v>
      </c>
      <c r="B23" s="175">
        <v>50</v>
      </c>
      <c r="C23" s="176" t="s">
        <v>424</v>
      </c>
      <c r="D23" s="177" t="s">
        <v>3815</v>
      </c>
      <c r="E23" s="178" t="s">
        <v>3813</v>
      </c>
      <c r="F23" s="179">
        <v>20</v>
      </c>
      <c r="G23" s="180">
        <v>65941077</v>
      </c>
      <c r="H23" s="181">
        <v>63</v>
      </c>
      <c r="I23" s="182">
        <v>63</v>
      </c>
      <c r="J23" s="183">
        <v>68099696</v>
      </c>
      <c r="K23" s="184">
        <v>290</v>
      </c>
      <c r="L23" s="185">
        <v>284</v>
      </c>
      <c r="M23" s="180">
        <v>7214285</v>
      </c>
      <c r="N23" s="181">
        <v>192</v>
      </c>
      <c r="O23" s="182">
        <v>187</v>
      </c>
      <c r="P23" s="183">
        <v>20900536</v>
      </c>
      <c r="Q23" s="184">
        <v>226</v>
      </c>
      <c r="R23" s="185">
        <v>220</v>
      </c>
      <c r="S23" s="180">
        <v>37730409</v>
      </c>
      <c r="T23" s="181">
        <v>314</v>
      </c>
      <c r="U23" s="182">
        <v>310</v>
      </c>
      <c r="V23" s="183">
        <v>634678</v>
      </c>
      <c r="W23" s="184">
        <v>37</v>
      </c>
      <c r="X23" s="185">
        <v>37</v>
      </c>
      <c r="Y23" s="180">
        <v>33788</v>
      </c>
      <c r="Z23" s="181">
        <v>50</v>
      </c>
      <c r="AA23" s="182">
        <v>48</v>
      </c>
      <c r="AB23" s="183">
        <v>756</v>
      </c>
      <c r="AC23" s="186">
        <v>322</v>
      </c>
      <c r="AD23" s="178">
        <v>0</v>
      </c>
      <c r="AE23" s="187">
        <v>100</v>
      </c>
      <c r="AF23" s="188">
        <v>0</v>
      </c>
    </row>
    <row r="24" spans="1:32" s="3" customFormat="1" ht="18.75" customHeight="1">
      <c r="A24" s="159">
        <v>22</v>
      </c>
      <c r="B24" s="160">
        <v>73</v>
      </c>
      <c r="C24" s="161" t="s">
        <v>1325</v>
      </c>
      <c r="D24" s="162" t="s">
        <v>3815</v>
      </c>
      <c r="E24" s="163" t="s">
        <v>3813</v>
      </c>
      <c r="F24" s="164">
        <v>21</v>
      </c>
      <c r="G24" s="165">
        <v>65924760</v>
      </c>
      <c r="H24" s="166">
        <v>47</v>
      </c>
      <c r="I24" s="167">
        <v>47</v>
      </c>
      <c r="J24" s="168">
        <v>69614332</v>
      </c>
      <c r="K24" s="169">
        <v>269</v>
      </c>
      <c r="L24" s="170">
        <v>263</v>
      </c>
      <c r="M24" s="165">
        <v>7746570</v>
      </c>
      <c r="N24" s="166">
        <v>107</v>
      </c>
      <c r="O24" s="167">
        <v>102</v>
      </c>
      <c r="P24" s="168">
        <v>31166911</v>
      </c>
      <c r="Q24" s="169">
        <v>27</v>
      </c>
      <c r="R24" s="170">
        <v>26</v>
      </c>
      <c r="S24" s="165">
        <v>104994970</v>
      </c>
      <c r="T24" s="166">
        <v>336</v>
      </c>
      <c r="U24" s="167">
        <v>332</v>
      </c>
      <c r="V24" s="168">
        <v>498008</v>
      </c>
      <c r="W24" s="169">
        <v>30</v>
      </c>
      <c r="X24" s="170">
        <v>30</v>
      </c>
      <c r="Y24" s="165">
        <v>35080</v>
      </c>
      <c r="Z24" s="166">
        <v>94</v>
      </c>
      <c r="AA24" s="167">
        <v>91</v>
      </c>
      <c r="AB24" s="168">
        <v>546</v>
      </c>
      <c r="AC24" s="171">
        <v>311</v>
      </c>
      <c r="AD24" s="163">
        <v>0</v>
      </c>
      <c r="AE24" s="172">
        <v>100</v>
      </c>
      <c r="AF24" s="173">
        <v>0</v>
      </c>
    </row>
    <row r="25" spans="1:32" s="3" customFormat="1" ht="18.75" customHeight="1">
      <c r="A25" s="29">
        <v>23</v>
      </c>
      <c r="B25" s="30">
        <v>221</v>
      </c>
      <c r="C25" s="31" t="s">
        <v>62</v>
      </c>
      <c r="D25" s="32" t="s">
        <v>2083</v>
      </c>
      <c r="E25" s="42" t="s">
        <v>3813</v>
      </c>
      <c r="F25" s="44">
        <v>22</v>
      </c>
      <c r="G25" s="35">
        <v>65703100</v>
      </c>
      <c r="H25" s="36">
        <v>41</v>
      </c>
      <c r="I25" s="37">
        <v>41</v>
      </c>
      <c r="J25" s="38">
        <v>71648898</v>
      </c>
      <c r="K25" s="39">
        <v>243</v>
      </c>
      <c r="L25" s="40">
        <v>237</v>
      </c>
      <c r="M25" s="35">
        <v>8845750</v>
      </c>
      <c r="N25" s="36">
        <v>367</v>
      </c>
      <c r="O25" s="37">
        <v>360</v>
      </c>
      <c r="P25" s="38">
        <v>9011202</v>
      </c>
      <c r="Q25" s="39">
        <v>262</v>
      </c>
      <c r="R25" s="40">
        <v>255</v>
      </c>
      <c r="S25" s="35">
        <v>34689865</v>
      </c>
      <c r="T25" s="36">
        <v>240</v>
      </c>
      <c r="U25" s="37">
        <v>236</v>
      </c>
      <c r="V25" s="38">
        <v>1269398</v>
      </c>
      <c r="W25" s="39" t="s">
        <v>3813</v>
      </c>
      <c r="X25" s="40" t="s">
        <v>3813</v>
      </c>
      <c r="Y25" s="41" t="s">
        <v>3813</v>
      </c>
      <c r="Z25" s="36">
        <v>278</v>
      </c>
      <c r="AA25" s="37">
        <v>271</v>
      </c>
      <c r="AB25" s="38">
        <v>250</v>
      </c>
      <c r="AC25" s="94">
        <v>311</v>
      </c>
      <c r="AD25" s="42">
        <v>0</v>
      </c>
      <c r="AE25" s="34">
        <v>100</v>
      </c>
      <c r="AF25" s="43">
        <v>0</v>
      </c>
    </row>
    <row r="26" spans="1:32" s="3" customFormat="1" ht="18.75" customHeight="1">
      <c r="A26" s="159">
        <v>24</v>
      </c>
      <c r="B26" s="160">
        <v>21</v>
      </c>
      <c r="C26" s="161" t="s">
        <v>1776</v>
      </c>
      <c r="D26" s="162" t="s">
        <v>3815</v>
      </c>
      <c r="E26" s="163" t="s">
        <v>3813</v>
      </c>
      <c r="F26" s="164">
        <v>23</v>
      </c>
      <c r="G26" s="165">
        <v>65130300</v>
      </c>
      <c r="H26" s="166">
        <v>8</v>
      </c>
      <c r="I26" s="167">
        <v>8</v>
      </c>
      <c r="J26" s="168">
        <v>122540448</v>
      </c>
      <c r="K26" s="169">
        <v>424</v>
      </c>
      <c r="L26" s="170">
        <v>418</v>
      </c>
      <c r="M26" s="165">
        <v>3506073</v>
      </c>
      <c r="N26" s="166">
        <v>317</v>
      </c>
      <c r="O26" s="167">
        <v>310</v>
      </c>
      <c r="P26" s="168">
        <v>11437190</v>
      </c>
      <c r="Q26" s="169">
        <v>131</v>
      </c>
      <c r="R26" s="170">
        <v>128</v>
      </c>
      <c r="S26" s="165">
        <v>54211332</v>
      </c>
      <c r="T26" s="166">
        <v>242</v>
      </c>
      <c r="U26" s="167">
        <v>238</v>
      </c>
      <c r="V26" s="168">
        <v>1219915</v>
      </c>
      <c r="W26" s="169">
        <v>171</v>
      </c>
      <c r="X26" s="170">
        <v>170</v>
      </c>
      <c r="Y26" s="165">
        <v>14000</v>
      </c>
      <c r="Z26" s="166">
        <v>413</v>
      </c>
      <c r="AA26" s="167">
        <v>405</v>
      </c>
      <c r="AB26" s="168">
        <v>114</v>
      </c>
      <c r="AC26" s="171">
        <v>311</v>
      </c>
      <c r="AD26" s="163">
        <v>0</v>
      </c>
      <c r="AE26" s="172">
        <v>100</v>
      </c>
      <c r="AF26" s="173">
        <v>0</v>
      </c>
    </row>
    <row r="27" spans="1:32" s="3" customFormat="1" ht="18.75" customHeight="1">
      <c r="A27" s="142">
        <v>25</v>
      </c>
      <c r="B27" s="143" t="s">
        <v>3813</v>
      </c>
      <c r="C27" s="144" t="s">
        <v>439</v>
      </c>
      <c r="D27" s="145" t="s">
        <v>3814</v>
      </c>
      <c r="E27" s="146">
        <v>2</v>
      </c>
      <c r="F27" s="147" t="s">
        <v>3813</v>
      </c>
      <c r="G27" s="148">
        <v>65091394</v>
      </c>
      <c r="H27" s="149">
        <v>77</v>
      </c>
      <c r="I27" s="150">
        <v>2</v>
      </c>
      <c r="J27" s="151">
        <v>66206700</v>
      </c>
      <c r="K27" s="152">
        <v>88</v>
      </c>
      <c r="L27" s="153">
        <v>3</v>
      </c>
      <c r="M27" s="148">
        <v>16718107</v>
      </c>
      <c r="N27" s="149">
        <v>76</v>
      </c>
      <c r="O27" s="150">
        <v>3</v>
      </c>
      <c r="P27" s="151">
        <v>38335416</v>
      </c>
      <c r="Q27" s="152">
        <v>166</v>
      </c>
      <c r="R27" s="153">
        <v>4</v>
      </c>
      <c r="S27" s="148">
        <v>48302146</v>
      </c>
      <c r="T27" s="149">
        <v>351</v>
      </c>
      <c r="U27" s="150">
        <v>5</v>
      </c>
      <c r="V27" s="151">
        <v>369265</v>
      </c>
      <c r="W27" s="152" t="s">
        <v>3813</v>
      </c>
      <c r="X27" s="153" t="s">
        <v>3813</v>
      </c>
      <c r="Y27" s="154" t="s">
        <v>3813</v>
      </c>
      <c r="Z27" s="149">
        <v>173</v>
      </c>
      <c r="AA27" s="150">
        <v>5</v>
      </c>
      <c r="AB27" s="151">
        <v>384</v>
      </c>
      <c r="AC27" s="156">
        <v>311</v>
      </c>
      <c r="AD27" s="146">
        <v>100</v>
      </c>
      <c r="AE27" s="157">
        <v>0</v>
      </c>
      <c r="AF27" s="158">
        <v>0</v>
      </c>
    </row>
    <row r="28" spans="1:32" s="3" customFormat="1" ht="18.75" customHeight="1">
      <c r="A28" s="174">
        <v>26</v>
      </c>
      <c r="B28" s="175">
        <v>45</v>
      </c>
      <c r="C28" s="176" t="s">
        <v>1659</v>
      </c>
      <c r="D28" s="177" t="s">
        <v>3815</v>
      </c>
      <c r="E28" s="178" t="s">
        <v>3813</v>
      </c>
      <c r="F28" s="179">
        <v>24</v>
      </c>
      <c r="G28" s="180">
        <v>65045783</v>
      </c>
      <c r="H28" s="181">
        <v>71</v>
      </c>
      <c r="I28" s="182">
        <v>70</v>
      </c>
      <c r="J28" s="183">
        <v>66867610</v>
      </c>
      <c r="K28" s="184">
        <v>197</v>
      </c>
      <c r="L28" s="185">
        <v>192</v>
      </c>
      <c r="M28" s="180">
        <v>10822812</v>
      </c>
      <c r="N28" s="181">
        <v>381</v>
      </c>
      <c r="O28" s="182">
        <v>374</v>
      </c>
      <c r="P28" s="183">
        <v>8343924</v>
      </c>
      <c r="Q28" s="184">
        <v>299</v>
      </c>
      <c r="R28" s="185">
        <v>292</v>
      </c>
      <c r="S28" s="180">
        <v>31578490</v>
      </c>
      <c r="T28" s="181">
        <v>400</v>
      </c>
      <c r="U28" s="182">
        <v>395</v>
      </c>
      <c r="V28" s="183">
        <v>24814</v>
      </c>
      <c r="W28" s="184">
        <v>7</v>
      </c>
      <c r="X28" s="185">
        <v>7</v>
      </c>
      <c r="Y28" s="180">
        <v>46280</v>
      </c>
      <c r="Z28" s="181">
        <v>31</v>
      </c>
      <c r="AA28" s="182">
        <v>29</v>
      </c>
      <c r="AB28" s="183">
        <v>933</v>
      </c>
      <c r="AC28" s="186">
        <v>322</v>
      </c>
      <c r="AD28" s="178">
        <v>0</v>
      </c>
      <c r="AE28" s="187">
        <v>100</v>
      </c>
      <c r="AF28" s="188">
        <v>0</v>
      </c>
    </row>
    <row r="29" spans="1:32" s="3" customFormat="1" ht="18.75" customHeight="1">
      <c r="A29" s="29">
        <v>27</v>
      </c>
      <c r="B29" s="30" t="s">
        <v>3813</v>
      </c>
      <c r="C29" s="31" t="s">
        <v>81</v>
      </c>
      <c r="D29" s="32" t="s">
        <v>3368</v>
      </c>
      <c r="E29" s="42" t="s">
        <v>3813</v>
      </c>
      <c r="F29" s="44">
        <v>25</v>
      </c>
      <c r="G29" s="35">
        <v>64614439</v>
      </c>
      <c r="H29" s="36">
        <v>86</v>
      </c>
      <c r="I29" s="37">
        <v>84</v>
      </c>
      <c r="J29" s="38">
        <v>64700676</v>
      </c>
      <c r="K29" s="39">
        <v>39</v>
      </c>
      <c r="L29" s="40">
        <v>37</v>
      </c>
      <c r="M29" s="35">
        <v>21237233</v>
      </c>
      <c r="N29" s="36">
        <v>30</v>
      </c>
      <c r="O29" s="37">
        <v>29</v>
      </c>
      <c r="P29" s="38">
        <v>63851593</v>
      </c>
      <c r="Q29" s="39">
        <v>65</v>
      </c>
      <c r="R29" s="40">
        <v>63</v>
      </c>
      <c r="S29" s="35">
        <v>73706488</v>
      </c>
      <c r="T29" s="36">
        <v>156</v>
      </c>
      <c r="U29" s="37">
        <v>153</v>
      </c>
      <c r="V29" s="38">
        <v>2320359</v>
      </c>
      <c r="W29" s="39">
        <v>115</v>
      </c>
      <c r="X29" s="40">
        <v>115</v>
      </c>
      <c r="Y29" s="35">
        <v>20247</v>
      </c>
      <c r="Z29" s="36">
        <v>5</v>
      </c>
      <c r="AA29" s="37">
        <v>3</v>
      </c>
      <c r="AB29" s="38">
        <v>1358</v>
      </c>
      <c r="AC29" s="94">
        <v>321</v>
      </c>
      <c r="AD29" s="42">
        <v>0</v>
      </c>
      <c r="AE29" s="34">
        <v>100</v>
      </c>
      <c r="AF29" s="43">
        <v>0</v>
      </c>
    </row>
    <row r="30" spans="1:32" s="3" customFormat="1" ht="18.75" customHeight="1">
      <c r="A30" s="29">
        <v>28</v>
      </c>
      <c r="B30" s="30">
        <v>78</v>
      </c>
      <c r="C30" s="31" t="s">
        <v>54</v>
      </c>
      <c r="D30" s="32" t="s">
        <v>3369</v>
      </c>
      <c r="E30" s="42" t="s">
        <v>3813</v>
      </c>
      <c r="F30" s="44">
        <v>26</v>
      </c>
      <c r="G30" s="35">
        <v>64408353</v>
      </c>
      <c r="H30" s="36">
        <v>31</v>
      </c>
      <c r="I30" s="37">
        <v>31</v>
      </c>
      <c r="J30" s="38">
        <v>74776430</v>
      </c>
      <c r="K30" s="39">
        <v>331</v>
      </c>
      <c r="L30" s="40">
        <v>325</v>
      </c>
      <c r="M30" s="35">
        <v>6048998</v>
      </c>
      <c r="N30" s="36">
        <v>13</v>
      </c>
      <c r="O30" s="37">
        <v>12</v>
      </c>
      <c r="P30" s="38">
        <v>83645266</v>
      </c>
      <c r="Q30" s="39">
        <v>17</v>
      </c>
      <c r="R30" s="40">
        <v>16</v>
      </c>
      <c r="S30" s="35">
        <v>124105589</v>
      </c>
      <c r="T30" s="36">
        <v>206</v>
      </c>
      <c r="U30" s="37">
        <v>203</v>
      </c>
      <c r="V30" s="38">
        <v>1607688</v>
      </c>
      <c r="W30" s="39" t="s">
        <v>3813</v>
      </c>
      <c r="X30" s="40" t="s">
        <v>3813</v>
      </c>
      <c r="Y30" s="41" t="s">
        <v>3813</v>
      </c>
      <c r="Z30" s="36">
        <v>489</v>
      </c>
      <c r="AA30" s="37">
        <v>481</v>
      </c>
      <c r="AB30" s="38">
        <v>40</v>
      </c>
      <c r="AC30" s="94">
        <v>400</v>
      </c>
      <c r="AD30" s="42">
        <v>0</v>
      </c>
      <c r="AE30" s="34">
        <v>100</v>
      </c>
      <c r="AF30" s="43">
        <v>0</v>
      </c>
    </row>
    <row r="31" spans="1:32" s="3" customFormat="1" ht="18.75" customHeight="1">
      <c r="A31" s="159">
        <v>29</v>
      </c>
      <c r="B31" s="160">
        <v>86</v>
      </c>
      <c r="C31" s="161" t="s">
        <v>1700</v>
      </c>
      <c r="D31" s="162" t="s">
        <v>3815</v>
      </c>
      <c r="E31" s="163" t="s">
        <v>3813</v>
      </c>
      <c r="F31" s="164">
        <v>27</v>
      </c>
      <c r="G31" s="165">
        <v>64048368</v>
      </c>
      <c r="H31" s="166">
        <v>83</v>
      </c>
      <c r="I31" s="167">
        <v>81</v>
      </c>
      <c r="J31" s="168">
        <v>65084150</v>
      </c>
      <c r="K31" s="169">
        <v>41</v>
      </c>
      <c r="L31" s="170">
        <v>39</v>
      </c>
      <c r="M31" s="165">
        <v>20742638</v>
      </c>
      <c r="N31" s="166">
        <v>19</v>
      </c>
      <c r="O31" s="167">
        <v>18</v>
      </c>
      <c r="P31" s="168">
        <v>73329951</v>
      </c>
      <c r="Q31" s="169">
        <v>32</v>
      </c>
      <c r="R31" s="170">
        <v>31</v>
      </c>
      <c r="S31" s="165">
        <v>97754140</v>
      </c>
      <c r="T31" s="166">
        <v>22</v>
      </c>
      <c r="U31" s="167">
        <v>21</v>
      </c>
      <c r="V31" s="168">
        <v>9078264</v>
      </c>
      <c r="W31" s="169">
        <v>366</v>
      </c>
      <c r="X31" s="170">
        <v>365</v>
      </c>
      <c r="Y31" s="165">
        <v>1673</v>
      </c>
      <c r="Z31" s="166">
        <v>281</v>
      </c>
      <c r="AA31" s="167">
        <v>274</v>
      </c>
      <c r="AB31" s="168">
        <v>248</v>
      </c>
      <c r="AC31" s="171">
        <v>352</v>
      </c>
      <c r="AD31" s="163">
        <v>0</v>
      </c>
      <c r="AE31" s="172">
        <v>100</v>
      </c>
      <c r="AF31" s="173">
        <v>0</v>
      </c>
    </row>
    <row r="32" spans="1:32" s="3" customFormat="1" ht="18.75" customHeight="1">
      <c r="A32" s="45">
        <v>30</v>
      </c>
      <c r="B32" s="46">
        <v>269</v>
      </c>
      <c r="C32" s="47" t="s">
        <v>2996</v>
      </c>
      <c r="D32" s="48" t="s">
        <v>1132</v>
      </c>
      <c r="E32" s="49" t="s">
        <v>3813</v>
      </c>
      <c r="F32" s="50">
        <v>28</v>
      </c>
      <c r="G32" s="51">
        <v>63994267</v>
      </c>
      <c r="H32" s="52">
        <v>90</v>
      </c>
      <c r="I32" s="53">
        <v>88</v>
      </c>
      <c r="J32" s="54">
        <v>64308368</v>
      </c>
      <c r="K32" s="55">
        <v>469</v>
      </c>
      <c r="L32" s="56">
        <v>463</v>
      </c>
      <c r="M32" s="51">
        <v>1518993</v>
      </c>
      <c r="N32" s="52">
        <v>403</v>
      </c>
      <c r="O32" s="53">
        <v>396</v>
      </c>
      <c r="P32" s="54">
        <v>6991330</v>
      </c>
      <c r="Q32" s="55">
        <v>452</v>
      </c>
      <c r="R32" s="56">
        <v>444</v>
      </c>
      <c r="S32" s="51">
        <v>16772307</v>
      </c>
      <c r="T32" s="52">
        <v>359</v>
      </c>
      <c r="U32" s="53">
        <v>354</v>
      </c>
      <c r="V32" s="54">
        <v>309922</v>
      </c>
      <c r="W32" s="55">
        <v>5</v>
      </c>
      <c r="X32" s="56">
        <v>5</v>
      </c>
      <c r="Y32" s="51">
        <v>47259</v>
      </c>
      <c r="Z32" s="52">
        <v>447</v>
      </c>
      <c r="AA32" s="53">
        <v>439</v>
      </c>
      <c r="AB32" s="54">
        <v>89</v>
      </c>
      <c r="AC32" s="95">
        <v>312</v>
      </c>
      <c r="AD32" s="49">
        <v>0</v>
      </c>
      <c r="AE32" s="57">
        <v>100</v>
      </c>
      <c r="AF32" s="58">
        <v>0</v>
      </c>
    </row>
    <row r="33" spans="1:32" s="3" customFormat="1" ht="18.75" customHeight="1">
      <c r="A33" s="174">
        <v>31</v>
      </c>
      <c r="B33" s="175" t="s">
        <v>3813</v>
      </c>
      <c r="C33" s="176" t="s">
        <v>524</v>
      </c>
      <c r="D33" s="177" t="s">
        <v>3815</v>
      </c>
      <c r="E33" s="178" t="s">
        <v>3813</v>
      </c>
      <c r="F33" s="179">
        <v>29</v>
      </c>
      <c r="G33" s="180">
        <v>63991036</v>
      </c>
      <c r="H33" s="181">
        <v>59</v>
      </c>
      <c r="I33" s="182">
        <v>59</v>
      </c>
      <c r="J33" s="183">
        <v>68339688</v>
      </c>
      <c r="K33" s="184">
        <v>50</v>
      </c>
      <c r="L33" s="185">
        <v>48</v>
      </c>
      <c r="M33" s="180">
        <v>19929557</v>
      </c>
      <c r="N33" s="181">
        <v>62</v>
      </c>
      <c r="O33" s="182">
        <v>61</v>
      </c>
      <c r="P33" s="183">
        <v>42484506</v>
      </c>
      <c r="Q33" s="184">
        <v>52</v>
      </c>
      <c r="R33" s="185">
        <v>50</v>
      </c>
      <c r="S33" s="180">
        <v>79553726</v>
      </c>
      <c r="T33" s="181">
        <v>290</v>
      </c>
      <c r="U33" s="182">
        <v>286</v>
      </c>
      <c r="V33" s="183">
        <v>872983</v>
      </c>
      <c r="W33" s="184">
        <v>15</v>
      </c>
      <c r="X33" s="185">
        <v>15</v>
      </c>
      <c r="Y33" s="180">
        <v>42673</v>
      </c>
      <c r="Z33" s="181">
        <v>7</v>
      </c>
      <c r="AA33" s="182">
        <v>5</v>
      </c>
      <c r="AB33" s="183">
        <v>1304</v>
      </c>
      <c r="AC33" s="186">
        <v>322</v>
      </c>
      <c r="AD33" s="178">
        <v>0</v>
      </c>
      <c r="AE33" s="187">
        <v>100</v>
      </c>
      <c r="AF33" s="188">
        <v>0</v>
      </c>
    </row>
    <row r="34" spans="1:32" s="3" customFormat="1" ht="18.75" customHeight="1">
      <c r="A34" s="29">
        <v>32</v>
      </c>
      <c r="B34" s="30" t="s">
        <v>3813</v>
      </c>
      <c r="C34" s="64" t="s">
        <v>3813</v>
      </c>
      <c r="D34" s="32" t="s">
        <v>3812</v>
      </c>
      <c r="E34" s="33" t="s">
        <v>3813</v>
      </c>
      <c r="F34" s="34">
        <v>30</v>
      </c>
      <c r="G34" s="41" t="s">
        <v>3813</v>
      </c>
      <c r="H34" s="36">
        <v>7</v>
      </c>
      <c r="I34" s="37">
        <v>7</v>
      </c>
      <c r="J34" s="59" t="s">
        <v>3813</v>
      </c>
      <c r="K34" s="39">
        <v>5</v>
      </c>
      <c r="L34" s="40">
        <v>4</v>
      </c>
      <c r="M34" s="41" t="s">
        <v>3813</v>
      </c>
      <c r="N34" s="36">
        <v>20</v>
      </c>
      <c r="O34" s="37">
        <v>19</v>
      </c>
      <c r="P34" s="59" t="s">
        <v>3813</v>
      </c>
      <c r="Q34" s="39">
        <v>35</v>
      </c>
      <c r="R34" s="40">
        <v>34</v>
      </c>
      <c r="S34" s="41" t="s">
        <v>3813</v>
      </c>
      <c r="T34" s="36">
        <v>36</v>
      </c>
      <c r="U34" s="37">
        <v>35</v>
      </c>
      <c r="V34" s="59" t="s">
        <v>3813</v>
      </c>
      <c r="W34" s="39">
        <v>272</v>
      </c>
      <c r="X34" s="40">
        <v>271</v>
      </c>
      <c r="Y34" s="41" t="s">
        <v>3813</v>
      </c>
      <c r="Z34" s="36">
        <v>405</v>
      </c>
      <c r="AA34" s="37">
        <v>397</v>
      </c>
      <c r="AB34" s="59" t="s">
        <v>3813</v>
      </c>
      <c r="AC34" s="94">
        <v>352</v>
      </c>
      <c r="AD34" s="42">
        <v>0</v>
      </c>
      <c r="AE34" s="34">
        <v>0</v>
      </c>
      <c r="AF34" s="43">
        <v>100</v>
      </c>
    </row>
    <row r="35" spans="1:32" s="3" customFormat="1" ht="18.75" customHeight="1">
      <c r="A35" s="29">
        <v>33</v>
      </c>
      <c r="B35" s="30" t="s">
        <v>3813</v>
      </c>
      <c r="C35" s="31" t="s">
        <v>3325</v>
      </c>
      <c r="D35" s="32" t="s">
        <v>3368</v>
      </c>
      <c r="E35" s="42" t="s">
        <v>3813</v>
      </c>
      <c r="F35" s="44">
        <v>31</v>
      </c>
      <c r="G35" s="35">
        <v>63681855</v>
      </c>
      <c r="H35" s="36">
        <v>9</v>
      </c>
      <c r="I35" s="37">
        <v>9</v>
      </c>
      <c r="J35" s="38">
        <v>118931329</v>
      </c>
      <c r="K35" s="39">
        <v>500</v>
      </c>
      <c r="L35" s="40">
        <v>492</v>
      </c>
      <c r="M35" s="35">
        <v>-60567911</v>
      </c>
      <c r="N35" s="36">
        <v>498</v>
      </c>
      <c r="O35" s="37">
        <v>491</v>
      </c>
      <c r="P35" s="38">
        <v>-66895270</v>
      </c>
      <c r="Q35" s="39">
        <v>125</v>
      </c>
      <c r="R35" s="40">
        <v>122</v>
      </c>
      <c r="S35" s="35">
        <v>56241238</v>
      </c>
      <c r="T35" s="36">
        <v>498</v>
      </c>
      <c r="U35" s="37">
        <v>492</v>
      </c>
      <c r="V35" s="38">
        <v>-63192928</v>
      </c>
      <c r="W35" s="39">
        <v>426</v>
      </c>
      <c r="X35" s="40">
        <v>425</v>
      </c>
      <c r="Y35" s="35">
        <v>22</v>
      </c>
      <c r="Z35" s="36">
        <v>187</v>
      </c>
      <c r="AA35" s="37">
        <v>182</v>
      </c>
      <c r="AB35" s="38">
        <v>368</v>
      </c>
      <c r="AC35" s="94">
        <v>321</v>
      </c>
      <c r="AD35" s="42">
        <v>0</v>
      </c>
      <c r="AE35" s="34">
        <v>100</v>
      </c>
      <c r="AF35" s="43">
        <v>0</v>
      </c>
    </row>
    <row r="36" spans="1:32" s="3" customFormat="1" ht="18.75" customHeight="1">
      <c r="A36" s="29">
        <v>34</v>
      </c>
      <c r="B36" s="30">
        <v>48</v>
      </c>
      <c r="C36" s="31" t="s">
        <v>1698</v>
      </c>
      <c r="D36" s="32" t="s">
        <v>1734</v>
      </c>
      <c r="E36" s="42" t="s">
        <v>3813</v>
      </c>
      <c r="F36" s="44">
        <v>32</v>
      </c>
      <c r="G36" s="35">
        <v>63558744</v>
      </c>
      <c r="H36" s="36">
        <v>38</v>
      </c>
      <c r="I36" s="37">
        <v>38</v>
      </c>
      <c r="J36" s="38">
        <v>72212828</v>
      </c>
      <c r="K36" s="39">
        <v>18</v>
      </c>
      <c r="L36" s="40">
        <v>17</v>
      </c>
      <c r="M36" s="35">
        <v>25922528</v>
      </c>
      <c r="N36" s="36">
        <v>92</v>
      </c>
      <c r="O36" s="37">
        <v>87</v>
      </c>
      <c r="P36" s="38">
        <v>34576001</v>
      </c>
      <c r="Q36" s="39">
        <v>112</v>
      </c>
      <c r="R36" s="40">
        <v>109</v>
      </c>
      <c r="S36" s="35">
        <v>58723781</v>
      </c>
      <c r="T36" s="36">
        <v>20</v>
      </c>
      <c r="U36" s="37">
        <v>19</v>
      </c>
      <c r="V36" s="38">
        <v>9844093</v>
      </c>
      <c r="W36" s="39">
        <v>427</v>
      </c>
      <c r="X36" s="40">
        <v>426</v>
      </c>
      <c r="Y36" s="35">
        <v>21</v>
      </c>
      <c r="Z36" s="36">
        <v>135</v>
      </c>
      <c r="AA36" s="37">
        <v>132</v>
      </c>
      <c r="AB36" s="38">
        <v>439</v>
      </c>
      <c r="AC36" s="94">
        <v>352</v>
      </c>
      <c r="AD36" s="42">
        <v>0</v>
      </c>
      <c r="AE36" s="34">
        <v>100</v>
      </c>
      <c r="AF36" s="43">
        <v>0</v>
      </c>
    </row>
    <row r="37" spans="1:32" s="3" customFormat="1" ht="18.75" customHeight="1">
      <c r="A37" s="45">
        <v>35</v>
      </c>
      <c r="B37" s="46">
        <v>38</v>
      </c>
      <c r="C37" s="47" t="s">
        <v>1229</v>
      </c>
      <c r="D37" s="48" t="s">
        <v>3374</v>
      </c>
      <c r="E37" s="49" t="s">
        <v>3813</v>
      </c>
      <c r="F37" s="50">
        <v>33</v>
      </c>
      <c r="G37" s="51">
        <v>63471205</v>
      </c>
      <c r="H37" s="52">
        <v>92</v>
      </c>
      <c r="I37" s="53">
        <v>90</v>
      </c>
      <c r="J37" s="54">
        <v>64287452</v>
      </c>
      <c r="K37" s="55">
        <v>338</v>
      </c>
      <c r="L37" s="56">
        <v>332</v>
      </c>
      <c r="M37" s="51">
        <v>5817959</v>
      </c>
      <c r="N37" s="52">
        <v>208</v>
      </c>
      <c r="O37" s="53">
        <v>203</v>
      </c>
      <c r="P37" s="54">
        <v>19392814</v>
      </c>
      <c r="Q37" s="55">
        <v>242</v>
      </c>
      <c r="R37" s="56">
        <v>235</v>
      </c>
      <c r="S37" s="51">
        <v>36197382</v>
      </c>
      <c r="T37" s="52">
        <v>358</v>
      </c>
      <c r="U37" s="53">
        <v>353</v>
      </c>
      <c r="V37" s="54">
        <v>314270</v>
      </c>
      <c r="W37" s="55" t="s">
        <v>3813</v>
      </c>
      <c r="X37" s="56" t="s">
        <v>3813</v>
      </c>
      <c r="Y37" s="62" t="s">
        <v>3813</v>
      </c>
      <c r="Z37" s="52">
        <v>314</v>
      </c>
      <c r="AA37" s="53">
        <v>307</v>
      </c>
      <c r="AB37" s="54">
        <v>200</v>
      </c>
      <c r="AC37" s="95">
        <v>311</v>
      </c>
      <c r="AD37" s="49">
        <v>0</v>
      </c>
      <c r="AE37" s="57">
        <v>100</v>
      </c>
      <c r="AF37" s="58">
        <v>0</v>
      </c>
    </row>
    <row r="38" spans="1:32" s="3" customFormat="1" ht="18.75" customHeight="1">
      <c r="A38" s="15">
        <v>36</v>
      </c>
      <c r="B38" s="16">
        <v>112</v>
      </c>
      <c r="C38" s="17" t="s">
        <v>63</v>
      </c>
      <c r="D38" s="18" t="s">
        <v>3812</v>
      </c>
      <c r="E38" s="19" t="s">
        <v>3813</v>
      </c>
      <c r="F38" s="20">
        <v>34</v>
      </c>
      <c r="G38" s="21">
        <v>63465490</v>
      </c>
      <c r="H38" s="22">
        <v>94</v>
      </c>
      <c r="I38" s="23">
        <v>92</v>
      </c>
      <c r="J38" s="24">
        <v>63714332</v>
      </c>
      <c r="K38" s="25">
        <v>103</v>
      </c>
      <c r="L38" s="26">
        <v>100</v>
      </c>
      <c r="M38" s="21">
        <v>15896227</v>
      </c>
      <c r="N38" s="22">
        <v>204</v>
      </c>
      <c r="O38" s="23">
        <v>199</v>
      </c>
      <c r="P38" s="24">
        <v>19733156</v>
      </c>
      <c r="Q38" s="25">
        <v>41</v>
      </c>
      <c r="R38" s="26">
        <v>39</v>
      </c>
      <c r="S38" s="21">
        <v>86196944</v>
      </c>
      <c r="T38" s="22">
        <v>173</v>
      </c>
      <c r="U38" s="23">
        <v>170</v>
      </c>
      <c r="V38" s="24">
        <v>2007272</v>
      </c>
      <c r="W38" s="25">
        <v>52</v>
      </c>
      <c r="X38" s="26">
        <v>52</v>
      </c>
      <c r="Y38" s="21">
        <v>29541</v>
      </c>
      <c r="Z38" s="22">
        <v>136</v>
      </c>
      <c r="AA38" s="23">
        <v>133</v>
      </c>
      <c r="AB38" s="24">
        <v>436</v>
      </c>
      <c r="AC38" s="93">
        <v>372</v>
      </c>
      <c r="AD38" s="19">
        <v>0</v>
      </c>
      <c r="AE38" s="27">
        <v>100</v>
      </c>
      <c r="AF38" s="28">
        <v>0</v>
      </c>
    </row>
    <row r="39" spans="1:32" s="3" customFormat="1" ht="18.75" customHeight="1">
      <c r="A39" s="159">
        <v>37</v>
      </c>
      <c r="B39" s="160" t="s">
        <v>3813</v>
      </c>
      <c r="C39" s="195" t="s">
        <v>3813</v>
      </c>
      <c r="D39" s="162" t="s">
        <v>3815</v>
      </c>
      <c r="E39" s="163" t="s">
        <v>3813</v>
      </c>
      <c r="F39" s="164">
        <v>35</v>
      </c>
      <c r="G39" s="189" t="s">
        <v>3813</v>
      </c>
      <c r="H39" s="166">
        <v>81</v>
      </c>
      <c r="I39" s="167">
        <v>79</v>
      </c>
      <c r="J39" s="196" t="s">
        <v>3813</v>
      </c>
      <c r="K39" s="169">
        <v>34</v>
      </c>
      <c r="L39" s="170">
        <v>32</v>
      </c>
      <c r="M39" s="189" t="s">
        <v>3813</v>
      </c>
      <c r="N39" s="166">
        <v>64</v>
      </c>
      <c r="O39" s="167">
        <v>63</v>
      </c>
      <c r="P39" s="196" t="s">
        <v>3813</v>
      </c>
      <c r="Q39" s="169">
        <v>116</v>
      </c>
      <c r="R39" s="170">
        <v>113</v>
      </c>
      <c r="S39" s="189" t="s">
        <v>3813</v>
      </c>
      <c r="T39" s="166">
        <v>40</v>
      </c>
      <c r="U39" s="167">
        <v>39</v>
      </c>
      <c r="V39" s="196" t="s">
        <v>3813</v>
      </c>
      <c r="W39" s="169">
        <v>29</v>
      </c>
      <c r="X39" s="170">
        <v>29</v>
      </c>
      <c r="Y39" s="189" t="s">
        <v>3813</v>
      </c>
      <c r="Z39" s="166">
        <v>46</v>
      </c>
      <c r="AA39" s="167">
        <v>44</v>
      </c>
      <c r="AB39" s="196" t="s">
        <v>3813</v>
      </c>
      <c r="AC39" s="171">
        <v>321</v>
      </c>
      <c r="AD39" s="163">
        <v>0</v>
      </c>
      <c r="AE39" s="172">
        <v>100</v>
      </c>
      <c r="AF39" s="173">
        <v>0</v>
      </c>
    </row>
    <row r="40" spans="1:32" s="3" customFormat="1" ht="18.75" customHeight="1">
      <c r="A40" s="29">
        <v>38</v>
      </c>
      <c r="B40" s="30" t="s">
        <v>3813</v>
      </c>
      <c r="C40" s="31" t="s">
        <v>327</v>
      </c>
      <c r="D40" s="32" t="s">
        <v>3115</v>
      </c>
      <c r="E40" s="42" t="s">
        <v>3813</v>
      </c>
      <c r="F40" s="44">
        <v>36</v>
      </c>
      <c r="G40" s="35">
        <v>63287544</v>
      </c>
      <c r="H40" s="36">
        <v>66</v>
      </c>
      <c r="I40" s="37">
        <v>66</v>
      </c>
      <c r="J40" s="38">
        <v>67594907</v>
      </c>
      <c r="K40" s="39">
        <v>120</v>
      </c>
      <c r="L40" s="40">
        <v>117</v>
      </c>
      <c r="M40" s="35">
        <v>14529286</v>
      </c>
      <c r="N40" s="36">
        <v>391</v>
      </c>
      <c r="O40" s="37">
        <v>384</v>
      </c>
      <c r="P40" s="38">
        <v>7704733</v>
      </c>
      <c r="Q40" s="39">
        <v>302</v>
      </c>
      <c r="R40" s="40">
        <v>295</v>
      </c>
      <c r="S40" s="35">
        <v>31389556</v>
      </c>
      <c r="T40" s="36">
        <v>262</v>
      </c>
      <c r="U40" s="37">
        <v>258</v>
      </c>
      <c r="V40" s="38">
        <v>1069064</v>
      </c>
      <c r="W40" s="39">
        <v>9</v>
      </c>
      <c r="X40" s="40">
        <v>9</v>
      </c>
      <c r="Y40" s="35">
        <v>44614</v>
      </c>
      <c r="Z40" s="36">
        <v>63</v>
      </c>
      <c r="AA40" s="37">
        <v>60</v>
      </c>
      <c r="AB40" s="38">
        <v>707</v>
      </c>
      <c r="AC40" s="94">
        <v>322</v>
      </c>
      <c r="AD40" s="42">
        <v>0</v>
      </c>
      <c r="AE40" s="34">
        <v>100</v>
      </c>
      <c r="AF40" s="43">
        <v>0</v>
      </c>
    </row>
    <row r="41" spans="1:32" s="3" customFormat="1" ht="18.75" customHeight="1">
      <c r="A41" s="29">
        <v>39</v>
      </c>
      <c r="B41" s="30" t="s">
        <v>3813</v>
      </c>
      <c r="C41" s="31" t="s">
        <v>432</v>
      </c>
      <c r="D41" s="32" t="s">
        <v>3816</v>
      </c>
      <c r="E41" s="42" t="s">
        <v>3813</v>
      </c>
      <c r="F41" s="44">
        <v>37</v>
      </c>
      <c r="G41" s="35">
        <v>63231108</v>
      </c>
      <c r="H41" s="36">
        <v>80</v>
      </c>
      <c r="I41" s="37">
        <v>78</v>
      </c>
      <c r="J41" s="38">
        <v>65538974</v>
      </c>
      <c r="K41" s="39" t="s">
        <v>3813</v>
      </c>
      <c r="L41" s="40" t="s">
        <v>3813</v>
      </c>
      <c r="M41" s="41" t="s">
        <v>3813</v>
      </c>
      <c r="N41" s="36">
        <v>59</v>
      </c>
      <c r="O41" s="37">
        <v>58</v>
      </c>
      <c r="P41" s="38">
        <v>43459501</v>
      </c>
      <c r="Q41" s="39">
        <v>18</v>
      </c>
      <c r="R41" s="40">
        <v>17</v>
      </c>
      <c r="S41" s="35">
        <v>119440249</v>
      </c>
      <c r="T41" s="36" t="s">
        <v>3813</v>
      </c>
      <c r="U41" s="37" t="s">
        <v>3813</v>
      </c>
      <c r="V41" s="59" t="s">
        <v>3813</v>
      </c>
      <c r="W41" s="39">
        <v>137</v>
      </c>
      <c r="X41" s="40">
        <v>136</v>
      </c>
      <c r="Y41" s="35">
        <v>17280</v>
      </c>
      <c r="Z41" s="36">
        <v>263</v>
      </c>
      <c r="AA41" s="37">
        <v>257</v>
      </c>
      <c r="AB41" s="38">
        <v>267</v>
      </c>
      <c r="AC41" s="94">
        <v>341</v>
      </c>
      <c r="AD41" s="42">
        <v>0</v>
      </c>
      <c r="AE41" s="34">
        <v>100</v>
      </c>
      <c r="AF41" s="43">
        <v>0</v>
      </c>
    </row>
    <row r="42" spans="1:32" s="3" customFormat="1" ht="18.75" customHeight="1">
      <c r="A42" s="45">
        <v>40</v>
      </c>
      <c r="B42" s="46" t="s">
        <v>3813</v>
      </c>
      <c r="C42" s="67" t="s">
        <v>3813</v>
      </c>
      <c r="D42" s="48" t="s">
        <v>3812</v>
      </c>
      <c r="E42" s="49" t="s">
        <v>3813</v>
      </c>
      <c r="F42" s="50">
        <v>38</v>
      </c>
      <c r="G42" s="62" t="s">
        <v>3813</v>
      </c>
      <c r="H42" s="52">
        <v>44</v>
      </c>
      <c r="I42" s="53">
        <v>44</v>
      </c>
      <c r="J42" s="63" t="s">
        <v>3813</v>
      </c>
      <c r="K42" s="55">
        <v>77</v>
      </c>
      <c r="L42" s="56">
        <v>75</v>
      </c>
      <c r="M42" s="62" t="s">
        <v>3813</v>
      </c>
      <c r="N42" s="52">
        <v>86</v>
      </c>
      <c r="O42" s="53">
        <v>82</v>
      </c>
      <c r="P42" s="63" t="s">
        <v>3813</v>
      </c>
      <c r="Q42" s="55">
        <v>165</v>
      </c>
      <c r="R42" s="56">
        <v>162</v>
      </c>
      <c r="S42" s="62" t="s">
        <v>3813</v>
      </c>
      <c r="T42" s="52">
        <v>37</v>
      </c>
      <c r="U42" s="53">
        <v>36</v>
      </c>
      <c r="V42" s="63" t="s">
        <v>3813</v>
      </c>
      <c r="W42" s="55">
        <v>120</v>
      </c>
      <c r="X42" s="56">
        <v>119</v>
      </c>
      <c r="Y42" s="62" t="s">
        <v>3813</v>
      </c>
      <c r="Z42" s="52">
        <v>315</v>
      </c>
      <c r="AA42" s="53">
        <v>308</v>
      </c>
      <c r="AB42" s="63" t="s">
        <v>3813</v>
      </c>
      <c r="AC42" s="95">
        <v>356</v>
      </c>
      <c r="AD42" s="49">
        <v>0</v>
      </c>
      <c r="AE42" s="57">
        <v>0</v>
      </c>
      <c r="AF42" s="58">
        <v>100</v>
      </c>
    </row>
    <row r="43" spans="1:32" s="3" customFormat="1" ht="18.75" customHeight="1">
      <c r="A43" s="15">
        <v>41</v>
      </c>
      <c r="B43" s="16" t="s">
        <v>3813</v>
      </c>
      <c r="C43" s="17" t="s">
        <v>2750</v>
      </c>
      <c r="D43" s="18" t="s">
        <v>2745</v>
      </c>
      <c r="E43" s="19" t="s">
        <v>3813</v>
      </c>
      <c r="F43" s="20">
        <v>39</v>
      </c>
      <c r="G43" s="21">
        <v>63189655</v>
      </c>
      <c r="H43" s="22">
        <v>101</v>
      </c>
      <c r="I43" s="23">
        <v>99</v>
      </c>
      <c r="J43" s="24">
        <v>63189655</v>
      </c>
      <c r="K43" s="25">
        <v>481</v>
      </c>
      <c r="L43" s="26">
        <v>475</v>
      </c>
      <c r="M43" s="21">
        <v>489703</v>
      </c>
      <c r="N43" s="22">
        <v>484</v>
      </c>
      <c r="O43" s="23">
        <v>477</v>
      </c>
      <c r="P43" s="24">
        <v>386360</v>
      </c>
      <c r="Q43" s="25">
        <v>500</v>
      </c>
      <c r="R43" s="26">
        <v>492</v>
      </c>
      <c r="S43" s="21">
        <v>4611884</v>
      </c>
      <c r="T43" s="22">
        <v>375</v>
      </c>
      <c r="U43" s="23">
        <v>370</v>
      </c>
      <c r="V43" s="24">
        <v>176325</v>
      </c>
      <c r="W43" s="25">
        <v>337</v>
      </c>
      <c r="X43" s="26">
        <v>336</v>
      </c>
      <c r="Y43" s="21">
        <v>3001</v>
      </c>
      <c r="Z43" s="22">
        <v>485</v>
      </c>
      <c r="AA43" s="23">
        <v>477</v>
      </c>
      <c r="AB43" s="24">
        <v>44</v>
      </c>
      <c r="AC43" s="93">
        <v>312</v>
      </c>
      <c r="AD43" s="19">
        <v>0</v>
      </c>
      <c r="AE43" s="27">
        <v>100</v>
      </c>
      <c r="AF43" s="28">
        <v>0</v>
      </c>
    </row>
    <row r="44" spans="1:32" s="3" customFormat="1" ht="18.75" customHeight="1">
      <c r="A44" s="29">
        <v>42</v>
      </c>
      <c r="B44" s="30">
        <v>437</v>
      </c>
      <c r="C44" s="31" t="s">
        <v>782</v>
      </c>
      <c r="D44" s="32" t="s">
        <v>3812</v>
      </c>
      <c r="E44" s="42" t="s">
        <v>3813</v>
      </c>
      <c r="F44" s="44">
        <v>40</v>
      </c>
      <c r="G44" s="35">
        <v>63162906</v>
      </c>
      <c r="H44" s="36">
        <v>15</v>
      </c>
      <c r="I44" s="37">
        <v>15</v>
      </c>
      <c r="J44" s="38">
        <v>99767447</v>
      </c>
      <c r="K44" s="39">
        <v>79</v>
      </c>
      <c r="L44" s="40">
        <v>77</v>
      </c>
      <c r="M44" s="35">
        <v>17436542</v>
      </c>
      <c r="N44" s="36">
        <v>71</v>
      </c>
      <c r="O44" s="37">
        <v>69</v>
      </c>
      <c r="P44" s="38">
        <v>39366891</v>
      </c>
      <c r="Q44" s="39">
        <v>97</v>
      </c>
      <c r="R44" s="40">
        <v>94</v>
      </c>
      <c r="S44" s="35">
        <v>62911020</v>
      </c>
      <c r="T44" s="36">
        <v>28</v>
      </c>
      <c r="U44" s="37">
        <v>27</v>
      </c>
      <c r="V44" s="38">
        <v>8428941</v>
      </c>
      <c r="W44" s="39">
        <v>381</v>
      </c>
      <c r="X44" s="40">
        <v>380</v>
      </c>
      <c r="Y44" s="35">
        <v>1246</v>
      </c>
      <c r="Z44" s="36">
        <v>252</v>
      </c>
      <c r="AA44" s="37">
        <v>246</v>
      </c>
      <c r="AB44" s="38">
        <v>281</v>
      </c>
      <c r="AC44" s="94">
        <v>351</v>
      </c>
      <c r="AD44" s="42">
        <v>0</v>
      </c>
      <c r="AE44" s="34">
        <v>100</v>
      </c>
      <c r="AF44" s="43">
        <v>0</v>
      </c>
    </row>
    <row r="45" spans="1:32" s="3" customFormat="1" ht="18.75" customHeight="1">
      <c r="A45" s="29">
        <v>43</v>
      </c>
      <c r="B45" s="30" t="s">
        <v>3813</v>
      </c>
      <c r="C45" s="31" t="s">
        <v>1781</v>
      </c>
      <c r="D45" s="32" t="s">
        <v>3369</v>
      </c>
      <c r="E45" s="42" t="s">
        <v>3813</v>
      </c>
      <c r="F45" s="44">
        <v>41</v>
      </c>
      <c r="G45" s="35">
        <v>63084627</v>
      </c>
      <c r="H45" s="36">
        <v>68</v>
      </c>
      <c r="I45" s="37">
        <v>67</v>
      </c>
      <c r="J45" s="38">
        <v>67277504</v>
      </c>
      <c r="K45" s="39">
        <v>25</v>
      </c>
      <c r="L45" s="40">
        <v>23</v>
      </c>
      <c r="M45" s="35">
        <v>23275208</v>
      </c>
      <c r="N45" s="36">
        <v>182</v>
      </c>
      <c r="O45" s="37">
        <v>177</v>
      </c>
      <c r="P45" s="38">
        <v>21642169</v>
      </c>
      <c r="Q45" s="39">
        <v>259</v>
      </c>
      <c r="R45" s="40">
        <v>252</v>
      </c>
      <c r="S45" s="35">
        <v>34852596</v>
      </c>
      <c r="T45" s="36">
        <v>251</v>
      </c>
      <c r="U45" s="37">
        <v>247</v>
      </c>
      <c r="V45" s="38">
        <v>1136298</v>
      </c>
      <c r="W45" s="39">
        <v>305</v>
      </c>
      <c r="X45" s="40">
        <v>304</v>
      </c>
      <c r="Y45" s="35">
        <v>4317</v>
      </c>
      <c r="Z45" s="36">
        <v>41</v>
      </c>
      <c r="AA45" s="37">
        <v>39</v>
      </c>
      <c r="AB45" s="38">
        <v>843</v>
      </c>
      <c r="AC45" s="94">
        <v>384</v>
      </c>
      <c r="AD45" s="42">
        <v>0</v>
      </c>
      <c r="AE45" s="34">
        <v>0</v>
      </c>
      <c r="AF45" s="43">
        <v>100</v>
      </c>
    </row>
    <row r="46" spans="1:32" s="3" customFormat="1" ht="18.75" customHeight="1">
      <c r="A46" s="29">
        <v>44</v>
      </c>
      <c r="B46" s="30" t="s">
        <v>3813</v>
      </c>
      <c r="C46" s="31" t="s">
        <v>472</v>
      </c>
      <c r="D46" s="32" t="s">
        <v>3369</v>
      </c>
      <c r="E46" s="42" t="s">
        <v>3813</v>
      </c>
      <c r="F46" s="44">
        <v>42</v>
      </c>
      <c r="G46" s="35">
        <v>62965229</v>
      </c>
      <c r="H46" s="36">
        <v>104</v>
      </c>
      <c r="I46" s="37">
        <v>102</v>
      </c>
      <c r="J46" s="38">
        <v>62965229</v>
      </c>
      <c r="K46" s="39">
        <v>112</v>
      </c>
      <c r="L46" s="40">
        <v>109</v>
      </c>
      <c r="M46" s="35">
        <v>14902233</v>
      </c>
      <c r="N46" s="36">
        <v>260</v>
      </c>
      <c r="O46" s="37">
        <v>253</v>
      </c>
      <c r="P46" s="38">
        <v>15678635</v>
      </c>
      <c r="Q46" s="39">
        <v>343</v>
      </c>
      <c r="R46" s="40">
        <v>336</v>
      </c>
      <c r="S46" s="35">
        <v>27718481</v>
      </c>
      <c r="T46" s="36">
        <v>35</v>
      </c>
      <c r="U46" s="37">
        <v>34</v>
      </c>
      <c r="V46" s="38">
        <v>7292774</v>
      </c>
      <c r="W46" s="39">
        <v>299</v>
      </c>
      <c r="X46" s="40">
        <v>298</v>
      </c>
      <c r="Y46" s="35">
        <v>4595</v>
      </c>
      <c r="Z46" s="36">
        <v>266</v>
      </c>
      <c r="AA46" s="37">
        <v>260</v>
      </c>
      <c r="AB46" s="38">
        <v>260</v>
      </c>
      <c r="AC46" s="94">
        <v>384</v>
      </c>
      <c r="AD46" s="42">
        <v>0</v>
      </c>
      <c r="AE46" s="34">
        <v>72</v>
      </c>
      <c r="AF46" s="43">
        <v>28</v>
      </c>
    </row>
    <row r="47" spans="1:32" s="3" customFormat="1" ht="18.75" customHeight="1">
      <c r="A47" s="142">
        <v>45</v>
      </c>
      <c r="B47" s="143">
        <v>80</v>
      </c>
      <c r="C47" s="144" t="s">
        <v>1331</v>
      </c>
      <c r="D47" s="145" t="s">
        <v>3815</v>
      </c>
      <c r="E47" s="146" t="s">
        <v>3813</v>
      </c>
      <c r="F47" s="147">
        <v>43</v>
      </c>
      <c r="G47" s="148">
        <v>62919600</v>
      </c>
      <c r="H47" s="149">
        <v>102</v>
      </c>
      <c r="I47" s="150">
        <v>100</v>
      </c>
      <c r="J47" s="151">
        <v>63077057</v>
      </c>
      <c r="K47" s="152">
        <v>90</v>
      </c>
      <c r="L47" s="153">
        <v>87</v>
      </c>
      <c r="M47" s="148">
        <v>16587602</v>
      </c>
      <c r="N47" s="149">
        <v>100</v>
      </c>
      <c r="O47" s="150">
        <v>95</v>
      </c>
      <c r="P47" s="151">
        <v>32013774</v>
      </c>
      <c r="Q47" s="152">
        <v>196</v>
      </c>
      <c r="R47" s="153">
        <v>191</v>
      </c>
      <c r="S47" s="148">
        <v>42749028</v>
      </c>
      <c r="T47" s="149">
        <v>338</v>
      </c>
      <c r="U47" s="150">
        <v>334</v>
      </c>
      <c r="V47" s="151">
        <v>488171</v>
      </c>
      <c r="W47" s="152" t="s">
        <v>3813</v>
      </c>
      <c r="X47" s="153" t="s">
        <v>3813</v>
      </c>
      <c r="Y47" s="154" t="s">
        <v>3813</v>
      </c>
      <c r="Z47" s="149">
        <v>224</v>
      </c>
      <c r="AA47" s="150">
        <v>218</v>
      </c>
      <c r="AB47" s="151">
        <v>310</v>
      </c>
      <c r="AC47" s="156">
        <v>311</v>
      </c>
      <c r="AD47" s="146">
        <v>0</v>
      </c>
      <c r="AE47" s="157">
        <v>100</v>
      </c>
      <c r="AF47" s="158">
        <v>0</v>
      </c>
    </row>
    <row r="48" spans="1:32" s="3" customFormat="1" ht="18.75" customHeight="1">
      <c r="A48" s="15">
        <v>46</v>
      </c>
      <c r="B48" s="16" t="s">
        <v>3813</v>
      </c>
      <c r="C48" s="17" t="s">
        <v>1693</v>
      </c>
      <c r="D48" s="18" t="s">
        <v>3371</v>
      </c>
      <c r="E48" s="19" t="s">
        <v>3813</v>
      </c>
      <c r="F48" s="20">
        <v>44</v>
      </c>
      <c r="G48" s="21">
        <v>62877395</v>
      </c>
      <c r="H48" s="22">
        <v>100</v>
      </c>
      <c r="I48" s="23">
        <v>98</v>
      </c>
      <c r="J48" s="24">
        <v>63198801</v>
      </c>
      <c r="K48" s="25">
        <v>301</v>
      </c>
      <c r="L48" s="26">
        <v>295</v>
      </c>
      <c r="M48" s="21">
        <v>6852954</v>
      </c>
      <c r="N48" s="22">
        <v>161</v>
      </c>
      <c r="O48" s="23">
        <v>156</v>
      </c>
      <c r="P48" s="24">
        <v>23582616</v>
      </c>
      <c r="Q48" s="25">
        <v>285</v>
      </c>
      <c r="R48" s="26">
        <v>278</v>
      </c>
      <c r="S48" s="21">
        <v>32608377</v>
      </c>
      <c r="T48" s="22">
        <v>98</v>
      </c>
      <c r="U48" s="23">
        <v>97</v>
      </c>
      <c r="V48" s="24">
        <v>3897605</v>
      </c>
      <c r="W48" s="25" t="s">
        <v>3813</v>
      </c>
      <c r="X48" s="26" t="s">
        <v>3813</v>
      </c>
      <c r="Y48" s="61" t="s">
        <v>3813</v>
      </c>
      <c r="Z48" s="22">
        <v>384</v>
      </c>
      <c r="AA48" s="23">
        <v>376</v>
      </c>
      <c r="AB48" s="24">
        <v>143</v>
      </c>
      <c r="AC48" s="93">
        <v>311</v>
      </c>
      <c r="AD48" s="19">
        <v>0</v>
      </c>
      <c r="AE48" s="27">
        <v>100</v>
      </c>
      <c r="AF48" s="28">
        <v>0</v>
      </c>
    </row>
    <row r="49" spans="1:32" s="3" customFormat="1" ht="18.75" customHeight="1">
      <c r="A49" s="159">
        <v>47</v>
      </c>
      <c r="B49" s="160" t="s">
        <v>3813</v>
      </c>
      <c r="C49" s="161" t="s">
        <v>3837</v>
      </c>
      <c r="D49" s="162" t="s">
        <v>3815</v>
      </c>
      <c r="E49" s="163" t="s">
        <v>3813</v>
      </c>
      <c r="F49" s="164">
        <v>45</v>
      </c>
      <c r="G49" s="165">
        <v>62851882</v>
      </c>
      <c r="H49" s="166">
        <v>88</v>
      </c>
      <c r="I49" s="167">
        <v>86</v>
      </c>
      <c r="J49" s="168">
        <v>64498151</v>
      </c>
      <c r="K49" s="169">
        <v>128</v>
      </c>
      <c r="L49" s="170">
        <v>125</v>
      </c>
      <c r="M49" s="165">
        <v>13870629</v>
      </c>
      <c r="N49" s="166">
        <v>288</v>
      </c>
      <c r="O49" s="167">
        <v>281</v>
      </c>
      <c r="P49" s="168">
        <v>13711201</v>
      </c>
      <c r="Q49" s="169">
        <v>273</v>
      </c>
      <c r="R49" s="170">
        <v>266</v>
      </c>
      <c r="S49" s="165">
        <v>33505206</v>
      </c>
      <c r="T49" s="166">
        <v>255</v>
      </c>
      <c r="U49" s="167">
        <v>251</v>
      </c>
      <c r="V49" s="168">
        <v>1105485</v>
      </c>
      <c r="W49" s="169">
        <v>38</v>
      </c>
      <c r="X49" s="170">
        <v>38</v>
      </c>
      <c r="Y49" s="165">
        <v>33021</v>
      </c>
      <c r="Z49" s="166">
        <v>13</v>
      </c>
      <c r="AA49" s="167">
        <v>11</v>
      </c>
      <c r="AB49" s="168">
        <v>1148</v>
      </c>
      <c r="AC49" s="171">
        <v>322</v>
      </c>
      <c r="AD49" s="163">
        <v>0</v>
      </c>
      <c r="AE49" s="172">
        <v>0</v>
      </c>
      <c r="AF49" s="173">
        <v>100</v>
      </c>
    </row>
    <row r="50" spans="1:32" s="3" customFormat="1" ht="18.75" customHeight="1">
      <c r="A50" s="159">
        <v>48</v>
      </c>
      <c r="B50" s="160" t="s">
        <v>3813</v>
      </c>
      <c r="C50" s="161" t="s">
        <v>892</v>
      </c>
      <c r="D50" s="162" t="s">
        <v>3815</v>
      </c>
      <c r="E50" s="163" t="s">
        <v>3813</v>
      </c>
      <c r="F50" s="164">
        <v>46</v>
      </c>
      <c r="G50" s="165">
        <v>62779863</v>
      </c>
      <c r="H50" s="166">
        <v>39</v>
      </c>
      <c r="I50" s="167">
        <v>39</v>
      </c>
      <c r="J50" s="168">
        <v>72075176</v>
      </c>
      <c r="K50" s="169">
        <v>38</v>
      </c>
      <c r="L50" s="170">
        <v>36</v>
      </c>
      <c r="M50" s="165">
        <v>21572461</v>
      </c>
      <c r="N50" s="166">
        <v>147</v>
      </c>
      <c r="O50" s="167">
        <v>142</v>
      </c>
      <c r="P50" s="168">
        <v>24780739</v>
      </c>
      <c r="Q50" s="169">
        <v>80</v>
      </c>
      <c r="R50" s="170">
        <v>78</v>
      </c>
      <c r="S50" s="165">
        <v>68691881</v>
      </c>
      <c r="T50" s="166">
        <v>263</v>
      </c>
      <c r="U50" s="167">
        <v>259</v>
      </c>
      <c r="V50" s="168">
        <v>1063070</v>
      </c>
      <c r="W50" s="169">
        <v>8</v>
      </c>
      <c r="X50" s="170">
        <v>8</v>
      </c>
      <c r="Y50" s="165">
        <v>45516</v>
      </c>
      <c r="Z50" s="166">
        <v>32</v>
      </c>
      <c r="AA50" s="167">
        <v>30</v>
      </c>
      <c r="AB50" s="168">
        <v>931</v>
      </c>
      <c r="AC50" s="171">
        <v>322</v>
      </c>
      <c r="AD50" s="163">
        <v>0</v>
      </c>
      <c r="AE50" s="172">
        <v>100</v>
      </c>
      <c r="AF50" s="173">
        <v>0</v>
      </c>
    </row>
    <row r="51" spans="1:32" s="3" customFormat="1" ht="18.75" customHeight="1">
      <c r="A51" s="159">
        <v>49</v>
      </c>
      <c r="B51" s="160">
        <v>58</v>
      </c>
      <c r="C51" s="161" t="s">
        <v>45</v>
      </c>
      <c r="D51" s="162" t="s">
        <v>3815</v>
      </c>
      <c r="E51" s="193" t="s">
        <v>3813</v>
      </c>
      <c r="F51" s="172">
        <v>47</v>
      </c>
      <c r="G51" s="165">
        <v>62328150</v>
      </c>
      <c r="H51" s="166">
        <v>93</v>
      </c>
      <c r="I51" s="167">
        <v>91</v>
      </c>
      <c r="J51" s="168">
        <v>64183333</v>
      </c>
      <c r="K51" s="169">
        <v>125</v>
      </c>
      <c r="L51" s="170">
        <v>122</v>
      </c>
      <c r="M51" s="165">
        <v>14045845</v>
      </c>
      <c r="N51" s="166">
        <v>65</v>
      </c>
      <c r="O51" s="167">
        <v>64</v>
      </c>
      <c r="P51" s="168">
        <v>41804167</v>
      </c>
      <c r="Q51" s="169">
        <v>45</v>
      </c>
      <c r="R51" s="170">
        <v>43</v>
      </c>
      <c r="S51" s="165">
        <v>83870125</v>
      </c>
      <c r="T51" s="166">
        <v>159</v>
      </c>
      <c r="U51" s="167">
        <v>156</v>
      </c>
      <c r="V51" s="168">
        <v>2271954</v>
      </c>
      <c r="W51" s="169">
        <v>132</v>
      </c>
      <c r="X51" s="170">
        <v>131</v>
      </c>
      <c r="Y51" s="165">
        <v>18321</v>
      </c>
      <c r="Z51" s="166">
        <v>120</v>
      </c>
      <c r="AA51" s="167">
        <v>117</v>
      </c>
      <c r="AB51" s="168">
        <v>480</v>
      </c>
      <c r="AC51" s="171">
        <v>383</v>
      </c>
      <c r="AD51" s="163">
        <v>0</v>
      </c>
      <c r="AE51" s="172">
        <v>100</v>
      </c>
      <c r="AF51" s="173">
        <v>0</v>
      </c>
    </row>
    <row r="52" spans="1:32" s="3" customFormat="1" ht="18.75" customHeight="1">
      <c r="A52" s="142">
        <v>50</v>
      </c>
      <c r="B52" s="143">
        <v>106</v>
      </c>
      <c r="C52" s="144" t="s">
        <v>3835</v>
      </c>
      <c r="D52" s="145" t="s">
        <v>3815</v>
      </c>
      <c r="E52" s="146" t="s">
        <v>3813</v>
      </c>
      <c r="F52" s="147">
        <v>48</v>
      </c>
      <c r="G52" s="148">
        <v>62163748</v>
      </c>
      <c r="H52" s="149">
        <v>6</v>
      </c>
      <c r="I52" s="150">
        <v>6</v>
      </c>
      <c r="J52" s="151">
        <v>126361138</v>
      </c>
      <c r="K52" s="152">
        <v>355</v>
      </c>
      <c r="L52" s="153">
        <v>349</v>
      </c>
      <c r="M52" s="148">
        <v>5400736</v>
      </c>
      <c r="N52" s="149">
        <v>166</v>
      </c>
      <c r="O52" s="150">
        <v>161</v>
      </c>
      <c r="P52" s="151">
        <v>23136838</v>
      </c>
      <c r="Q52" s="152">
        <v>117</v>
      </c>
      <c r="R52" s="153">
        <v>114</v>
      </c>
      <c r="S52" s="148">
        <v>57791373</v>
      </c>
      <c r="T52" s="149">
        <v>119</v>
      </c>
      <c r="U52" s="150">
        <v>118</v>
      </c>
      <c r="V52" s="151">
        <v>3307518</v>
      </c>
      <c r="W52" s="152">
        <v>146</v>
      </c>
      <c r="X52" s="153">
        <v>145</v>
      </c>
      <c r="Y52" s="148">
        <v>16164</v>
      </c>
      <c r="Z52" s="149">
        <v>392</v>
      </c>
      <c r="AA52" s="150">
        <v>384</v>
      </c>
      <c r="AB52" s="151">
        <v>133</v>
      </c>
      <c r="AC52" s="156">
        <v>311</v>
      </c>
      <c r="AD52" s="146">
        <v>0</v>
      </c>
      <c r="AE52" s="157">
        <v>100</v>
      </c>
      <c r="AF52" s="158">
        <v>0</v>
      </c>
    </row>
    <row r="53" spans="1:32" s="3" customFormat="1" ht="18.75" customHeight="1">
      <c r="A53" s="174">
        <v>51</v>
      </c>
      <c r="B53" s="175">
        <v>67</v>
      </c>
      <c r="C53" s="176" t="s">
        <v>1664</v>
      </c>
      <c r="D53" s="177" t="s">
        <v>3815</v>
      </c>
      <c r="E53" s="178" t="s">
        <v>3813</v>
      </c>
      <c r="F53" s="179">
        <v>49</v>
      </c>
      <c r="G53" s="180">
        <v>62095117</v>
      </c>
      <c r="H53" s="181">
        <v>89</v>
      </c>
      <c r="I53" s="182">
        <v>87</v>
      </c>
      <c r="J53" s="183">
        <v>64389311</v>
      </c>
      <c r="K53" s="184">
        <v>298</v>
      </c>
      <c r="L53" s="185">
        <v>292</v>
      </c>
      <c r="M53" s="180">
        <v>6928576</v>
      </c>
      <c r="N53" s="181">
        <v>312</v>
      </c>
      <c r="O53" s="182">
        <v>305</v>
      </c>
      <c r="P53" s="183">
        <v>11731685</v>
      </c>
      <c r="Q53" s="184">
        <v>249</v>
      </c>
      <c r="R53" s="185">
        <v>242</v>
      </c>
      <c r="S53" s="180">
        <v>35786116</v>
      </c>
      <c r="T53" s="181">
        <v>130</v>
      </c>
      <c r="U53" s="182">
        <v>128</v>
      </c>
      <c r="V53" s="183">
        <v>2967143</v>
      </c>
      <c r="W53" s="184">
        <v>4</v>
      </c>
      <c r="X53" s="185">
        <v>4</v>
      </c>
      <c r="Y53" s="180">
        <v>48225</v>
      </c>
      <c r="Z53" s="181">
        <v>212</v>
      </c>
      <c r="AA53" s="182">
        <v>206</v>
      </c>
      <c r="AB53" s="183">
        <v>320</v>
      </c>
      <c r="AC53" s="186">
        <v>322</v>
      </c>
      <c r="AD53" s="178">
        <v>0</v>
      </c>
      <c r="AE53" s="187">
        <v>100</v>
      </c>
      <c r="AF53" s="188">
        <v>0</v>
      </c>
    </row>
    <row r="54" spans="1:32" s="3" customFormat="1" ht="18.75" customHeight="1">
      <c r="A54" s="29">
        <v>52</v>
      </c>
      <c r="B54" s="30" t="s">
        <v>3813</v>
      </c>
      <c r="C54" s="64" t="s">
        <v>3813</v>
      </c>
      <c r="D54" s="32" t="s">
        <v>3369</v>
      </c>
      <c r="E54" s="42" t="s">
        <v>3813</v>
      </c>
      <c r="F54" s="44">
        <v>50</v>
      </c>
      <c r="G54" s="41" t="s">
        <v>3813</v>
      </c>
      <c r="H54" s="36">
        <v>46</v>
      </c>
      <c r="I54" s="37">
        <v>46</v>
      </c>
      <c r="J54" s="59" t="s">
        <v>3813</v>
      </c>
      <c r="K54" s="39">
        <v>7</v>
      </c>
      <c r="L54" s="40">
        <v>6</v>
      </c>
      <c r="M54" s="41" t="s">
        <v>3813</v>
      </c>
      <c r="N54" s="36">
        <v>145</v>
      </c>
      <c r="O54" s="37">
        <v>140</v>
      </c>
      <c r="P54" s="59" t="s">
        <v>3813</v>
      </c>
      <c r="Q54" s="39">
        <v>281</v>
      </c>
      <c r="R54" s="40">
        <v>274</v>
      </c>
      <c r="S54" s="41" t="s">
        <v>3813</v>
      </c>
      <c r="T54" s="36">
        <v>2</v>
      </c>
      <c r="U54" s="37">
        <v>2</v>
      </c>
      <c r="V54" s="59" t="s">
        <v>3813</v>
      </c>
      <c r="W54" s="39">
        <v>412</v>
      </c>
      <c r="X54" s="40">
        <v>411</v>
      </c>
      <c r="Y54" s="41" t="s">
        <v>3813</v>
      </c>
      <c r="Z54" s="36">
        <v>245</v>
      </c>
      <c r="AA54" s="37">
        <v>239</v>
      </c>
      <c r="AB54" s="59" t="s">
        <v>3813</v>
      </c>
      <c r="AC54" s="94">
        <v>356</v>
      </c>
      <c r="AD54" s="42">
        <v>0</v>
      </c>
      <c r="AE54" s="34">
        <v>50</v>
      </c>
      <c r="AF54" s="43">
        <v>50</v>
      </c>
    </row>
    <row r="55" spans="1:32" s="3" customFormat="1" ht="18.75" customHeight="1">
      <c r="A55" s="159">
        <v>53</v>
      </c>
      <c r="B55" s="195">
        <v>5</v>
      </c>
      <c r="C55" s="161" t="s">
        <v>340</v>
      </c>
      <c r="D55" s="162" t="s">
        <v>3815</v>
      </c>
      <c r="E55" s="163" t="s">
        <v>3813</v>
      </c>
      <c r="F55" s="164">
        <v>51</v>
      </c>
      <c r="G55" s="165">
        <v>62019929</v>
      </c>
      <c r="H55" s="166">
        <v>110</v>
      </c>
      <c r="I55" s="167">
        <v>108</v>
      </c>
      <c r="J55" s="168">
        <v>62019929</v>
      </c>
      <c r="K55" s="169">
        <v>310</v>
      </c>
      <c r="L55" s="170">
        <v>304</v>
      </c>
      <c r="M55" s="165">
        <v>6644361</v>
      </c>
      <c r="N55" s="166">
        <v>428</v>
      </c>
      <c r="O55" s="167">
        <v>421</v>
      </c>
      <c r="P55" s="168">
        <v>5715072</v>
      </c>
      <c r="Q55" s="169">
        <v>455</v>
      </c>
      <c r="R55" s="170">
        <v>447</v>
      </c>
      <c r="S55" s="165">
        <v>16506493</v>
      </c>
      <c r="T55" s="166">
        <v>367</v>
      </c>
      <c r="U55" s="167">
        <v>362</v>
      </c>
      <c r="V55" s="168">
        <v>228993</v>
      </c>
      <c r="W55" s="169">
        <v>433</v>
      </c>
      <c r="X55" s="170">
        <v>432</v>
      </c>
      <c r="Y55" s="165">
        <v>10</v>
      </c>
      <c r="Z55" s="166">
        <v>457</v>
      </c>
      <c r="AA55" s="167">
        <v>449</v>
      </c>
      <c r="AB55" s="168">
        <v>80</v>
      </c>
      <c r="AC55" s="171">
        <v>354</v>
      </c>
      <c r="AD55" s="163">
        <v>0</v>
      </c>
      <c r="AE55" s="172">
        <v>100</v>
      </c>
      <c r="AF55" s="173">
        <v>0</v>
      </c>
    </row>
    <row r="56" spans="1:32" s="3" customFormat="1" ht="18.75" customHeight="1">
      <c r="A56" s="159">
        <v>54</v>
      </c>
      <c r="B56" s="160" t="s">
        <v>3813</v>
      </c>
      <c r="C56" s="161" t="s">
        <v>75</v>
      </c>
      <c r="D56" s="162" t="s">
        <v>3815</v>
      </c>
      <c r="E56" s="163" t="s">
        <v>3813</v>
      </c>
      <c r="F56" s="164">
        <v>52</v>
      </c>
      <c r="G56" s="165">
        <v>61963381</v>
      </c>
      <c r="H56" s="166">
        <v>84</v>
      </c>
      <c r="I56" s="167">
        <v>82</v>
      </c>
      <c r="J56" s="168">
        <v>64992183</v>
      </c>
      <c r="K56" s="169">
        <v>354</v>
      </c>
      <c r="L56" s="170">
        <v>348</v>
      </c>
      <c r="M56" s="165">
        <v>5439040</v>
      </c>
      <c r="N56" s="166">
        <v>341</v>
      </c>
      <c r="O56" s="167">
        <v>334</v>
      </c>
      <c r="P56" s="168">
        <v>10129440</v>
      </c>
      <c r="Q56" s="169">
        <v>215</v>
      </c>
      <c r="R56" s="170">
        <v>209</v>
      </c>
      <c r="S56" s="165">
        <v>39795630</v>
      </c>
      <c r="T56" s="166">
        <v>441</v>
      </c>
      <c r="U56" s="167">
        <v>436</v>
      </c>
      <c r="V56" s="168">
        <v>-1423946</v>
      </c>
      <c r="W56" s="169">
        <v>126</v>
      </c>
      <c r="X56" s="170">
        <v>125</v>
      </c>
      <c r="Y56" s="165">
        <v>19059</v>
      </c>
      <c r="Z56" s="166">
        <v>345</v>
      </c>
      <c r="AA56" s="167">
        <v>337</v>
      </c>
      <c r="AB56" s="168">
        <v>176</v>
      </c>
      <c r="AC56" s="171">
        <v>369</v>
      </c>
      <c r="AD56" s="163">
        <v>0</v>
      </c>
      <c r="AE56" s="172">
        <v>100</v>
      </c>
      <c r="AF56" s="173">
        <v>0</v>
      </c>
    </row>
    <row r="57" spans="1:32" s="3" customFormat="1" ht="18.75" customHeight="1">
      <c r="A57" s="45">
        <v>55</v>
      </c>
      <c r="B57" s="46">
        <v>240</v>
      </c>
      <c r="C57" s="47" t="s">
        <v>776</v>
      </c>
      <c r="D57" s="48" t="s">
        <v>1750</v>
      </c>
      <c r="E57" s="65" t="s">
        <v>3813</v>
      </c>
      <c r="F57" s="57">
        <v>53</v>
      </c>
      <c r="G57" s="51">
        <v>61875081</v>
      </c>
      <c r="H57" s="52">
        <v>112</v>
      </c>
      <c r="I57" s="53">
        <v>110</v>
      </c>
      <c r="J57" s="54">
        <v>61875081</v>
      </c>
      <c r="K57" s="55">
        <v>187</v>
      </c>
      <c r="L57" s="56">
        <v>182</v>
      </c>
      <c r="M57" s="51">
        <v>11163664</v>
      </c>
      <c r="N57" s="52">
        <v>130</v>
      </c>
      <c r="O57" s="53">
        <v>125</v>
      </c>
      <c r="P57" s="54">
        <v>27162230</v>
      </c>
      <c r="Q57" s="55">
        <v>202</v>
      </c>
      <c r="R57" s="56">
        <v>196</v>
      </c>
      <c r="S57" s="51">
        <v>41610186</v>
      </c>
      <c r="T57" s="52">
        <v>152</v>
      </c>
      <c r="U57" s="53">
        <v>149</v>
      </c>
      <c r="V57" s="54">
        <v>2490559</v>
      </c>
      <c r="W57" s="55">
        <v>102</v>
      </c>
      <c r="X57" s="56">
        <v>102</v>
      </c>
      <c r="Y57" s="51">
        <v>21820</v>
      </c>
      <c r="Z57" s="52">
        <v>123</v>
      </c>
      <c r="AA57" s="53">
        <v>120</v>
      </c>
      <c r="AB57" s="54">
        <v>470</v>
      </c>
      <c r="AC57" s="95">
        <v>382</v>
      </c>
      <c r="AD57" s="49">
        <v>0</v>
      </c>
      <c r="AE57" s="57">
        <v>100</v>
      </c>
      <c r="AF57" s="58">
        <v>0</v>
      </c>
    </row>
    <row r="58" spans="1:32" s="3" customFormat="1" ht="18.75" customHeight="1">
      <c r="A58" s="15">
        <v>56</v>
      </c>
      <c r="B58" s="16">
        <v>90</v>
      </c>
      <c r="C58" s="17" t="s">
        <v>2523</v>
      </c>
      <c r="D58" s="18" t="s">
        <v>2748</v>
      </c>
      <c r="E58" s="19" t="s">
        <v>3813</v>
      </c>
      <c r="F58" s="20">
        <v>54</v>
      </c>
      <c r="G58" s="21">
        <v>61829040</v>
      </c>
      <c r="H58" s="22">
        <v>50</v>
      </c>
      <c r="I58" s="23">
        <v>50</v>
      </c>
      <c r="J58" s="24">
        <v>69073962</v>
      </c>
      <c r="K58" s="25">
        <v>106</v>
      </c>
      <c r="L58" s="26">
        <v>103</v>
      </c>
      <c r="M58" s="21">
        <v>15661553</v>
      </c>
      <c r="N58" s="22">
        <v>281</v>
      </c>
      <c r="O58" s="23">
        <v>274</v>
      </c>
      <c r="P58" s="24">
        <v>14333575</v>
      </c>
      <c r="Q58" s="25">
        <v>274</v>
      </c>
      <c r="R58" s="26">
        <v>267</v>
      </c>
      <c r="S58" s="21">
        <v>33197123</v>
      </c>
      <c r="T58" s="22">
        <v>82</v>
      </c>
      <c r="U58" s="23">
        <v>81</v>
      </c>
      <c r="V58" s="24">
        <v>4370492</v>
      </c>
      <c r="W58" s="25">
        <v>79</v>
      </c>
      <c r="X58" s="26">
        <v>79</v>
      </c>
      <c r="Y58" s="21">
        <v>25613</v>
      </c>
      <c r="Z58" s="22">
        <v>244</v>
      </c>
      <c r="AA58" s="23">
        <v>238</v>
      </c>
      <c r="AB58" s="24">
        <v>288</v>
      </c>
      <c r="AC58" s="93">
        <v>384</v>
      </c>
      <c r="AD58" s="19">
        <v>0</v>
      </c>
      <c r="AE58" s="27">
        <v>51</v>
      </c>
      <c r="AF58" s="28">
        <v>49</v>
      </c>
    </row>
    <row r="59" spans="1:32" s="3" customFormat="1" ht="18.75" customHeight="1">
      <c r="A59" s="29">
        <v>57</v>
      </c>
      <c r="B59" s="30" t="s">
        <v>3813</v>
      </c>
      <c r="C59" s="31" t="s">
        <v>2520</v>
      </c>
      <c r="D59" s="32" t="s">
        <v>2748</v>
      </c>
      <c r="E59" s="42" t="s">
        <v>3813</v>
      </c>
      <c r="F59" s="44">
        <v>55</v>
      </c>
      <c r="G59" s="35">
        <v>61737936</v>
      </c>
      <c r="H59" s="36">
        <v>113</v>
      </c>
      <c r="I59" s="37">
        <v>111</v>
      </c>
      <c r="J59" s="38">
        <v>61870691</v>
      </c>
      <c r="K59" s="39">
        <v>80</v>
      </c>
      <c r="L59" s="40">
        <v>78</v>
      </c>
      <c r="M59" s="35">
        <v>17224493</v>
      </c>
      <c r="N59" s="36">
        <v>261</v>
      </c>
      <c r="O59" s="37">
        <v>254</v>
      </c>
      <c r="P59" s="38">
        <v>15569450</v>
      </c>
      <c r="Q59" s="39">
        <v>387</v>
      </c>
      <c r="R59" s="40">
        <v>380</v>
      </c>
      <c r="S59" s="35">
        <v>23359227</v>
      </c>
      <c r="T59" s="36">
        <v>63</v>
      </c>
      <c r="U59" s="37">
        <v>62</v>
      </c>
      <c r="V59" s="38">
        <v>5111505</v>
      </c>
      <c r="W59" s="39">
        <v>228</v>
      </c>
      <c r="X59" s="40">
        <v>227</v>
      </c>
      <c r="Y59" s="35">
        <v>9061</v>
      </c>
      <c r="Z59" s="36">
        <v>416</v>
      </c>
      <c r="AA59" s="37">
        <v>408</v>
      </c>
      <c r="AB59" s="38">
        <v>114</v>
      </c>
      <c r="AC59" s="94">
        <v>342</v>
      </c>
      <c r="AD59" s="42">
        <v>0</v>
      </c>
      <c r="AE59" s="34">
        <v>0.01</v>
      </c>
      <c r="AF59" s="43">
        <v>99.99</v>
      </c>
    </row>
    <row r="60" spans="1:32" s="3" customFormat="1" ht="18.75" customHeight="1">
      <c r="A60" s="159">
        <v>58</v>
      </c>
      <c r="B60" s="160">
        <v>93</v>
      </c>
      <c r="C60" s="161" t="s">
        <v>1453</v>
      </c>
      <c r="D60" s="162" t="s">
        <v>3815</v>
      </c>
      <c r="E60" s="163" t="s">
        <v>3813</v>
      </c>
      <c r="F60" s="164">
        <v>56</v>
      </c>
      <c r="G60" s="165">
        <v>61657282</v>
      </c>
      <c r="H60" s="166">
        <v>107</v>
      </c>
      <c r="I60" s="167">
        <v>105</v>
      </c>
      <c r="J60" s="168">
        <v>62272749</v>
      </c>
      <c r="K60" s="169">
        <v>144</v>
      </c>
      <c r="L60" s="170">
        <v>141</v>
      </c>
      <c r="M60" s="165">
        <v>13043684</v>
      </c>
      <c r="N60" s="166">
        <v>244</v>
      </c>
      <c r="O60" s="167">
        <v>237</v>
      </c>
      <c r="P60" s="168">
        <v>16779757</v>
      </c>
      <c r="Q60" s="169">
        <v>275</v>
      </c>
      <c r="R60" s="170">
        <v>268</v>
      </c>
      <c r="S60" s="165">
        <v>33025565</v>
      </c>
      <c r="T60" s="166">
        <v>342</v>
      </c>
      <c r="U60" s="167">
        <v>338</v>
      </c>
      <c r="V60" s="168">
        <v>436573</v>
      </c>
      <c r="W60" s="169">
        <v>10</v>
      </c>
      <c r="X60" s="170">
        <v>10</v>
      </c>
      <c r="Y60" s="165">
        <v>44244</v>
      </c>
      <c r="Z60" s="166">
        <v>25</v>
      </c>
      <c r="AA60" s="167">
        <v>23</v>
      </c>
      <c r="AB60" s="168">
        <v>957</v>
      </c>
      <c r="AC60" s="171">
        <v>322</v>
      </c>
      <c r="AD60" s="163">
        <v>0</v>
      </c>
      <c r="AE60" s="172">
        <v>100</v>
      </c>
      <c r="AF60" s="173">
        <v>0</v>
      </c>
    </row>
    <row r="61" spans="1:32" s="3" customFormat="1" ht="18.75" customHeight="1">
      <c r="A61" s="29">
        <v>59</v>
      </c>
      <c r="B61" s="30">
        <v>81</v>
      </c>
      <c r="C61" s="31" t="s">
        <v>1715</v>
      </c>
      <c r="D61" s="32" t="s">
        <v>216</v>
      </c>
      <c r="E61" s="42" t="s">
        <v>3813</v>
      </c>
      <c r="F61" s="44">
        <v>57</v>
      </c>
      <c r="G61" s="35">
        <v>61565403</v>
      </c>
      <c r="H61" s="36">
        <v>78</v>
      </c>
      <c r="I61" s="37">
        <v>76</v>
      </c>
      <c r="J61" s="38">
        <v>65978337</v>
      </c>
      <c r="K61" s="39">
        <v>409</v>
      </c>
      <c r="L61" s="40">
        <v>403</v>
      </c>
      <c r="M61" s="35">
        <v>3928656</v>
      </c>
      <c r="N61" s="36">
        <v>402</v>
      </c>
      <c r="O61" s="37">
        <v>395</v>
      </c>
      <c r="P61" s="38">
        <v>6994289</v>
      </c>
      <c r="Q61" s="39">
        <v>330</v>
      </c>
      <c r="R61" s="40">
        <v>323</v>
      </c>
      <c r="S61" s="35">
        <v>28413209</v>
      </c>
      <c r="T61" s="36">
        <v>385</v>
      </c>
      <c r="U61" s="37">
        <v>380</v>
      </c>
      <c r="V61" s="38">
        <v>123200</v>
      </c>
      <c r="W61" s="39" t="s">
        <v>3813</v>
      </c>
      <c r="X61" s="40" t="s">
        <v>3813</v>
      </c>
      <c r="Y61" s="41" t="s">
        <v>3813</v>
      </c>
      <c r="Z61" s="36">
        <v>288</v>
      </c>
      <c r="AA61" s="37">
        <v>281</v>
      </c>
      <c r="AB61" s="38">
        <v>240</v>
      </c>
      <c r="AC61" s="94">
        <v>311</v>
      </c>
      <c r="AD61" s="42">
        <v>0</v>
      </c>
      <c r="AE61" s="34">
        <v>100</v>
      </c>
      <c r="AF61" s="43">
        <v>0</v>
      </c>
    </row>
    <row r="62" spans="1:32" s="3" customFormat="1" ht="18.75" customHeight="1">
      <c r="A62" s="45">
        <v>60</v>
      </c>
      <c r="B62" s="46" t="s">
        <v>3813</v>
      </c>
      <c r="C62" s="47" t="s">
        <v>2396</v>
      </c>
      <c r="D62" s="48" t="s">
        <v>3812</v>
      </c>
      <c r="E62" s="49" t="s">
        <v>3813</v>
      </c>
      <c r="F62" s="50">
        <v>58</v>
      </c>
      <c r="G62" s="51">
        <v>61389116</v>
      </c>
      <c r="H62" s="52">
        <v>79</v>
      </c>
      <c r="I62" s="53">
        <v>77</v>
      </c>
      <c r="J62" s="54">
        <v>65826941</v>
      </c>
      <c r="K62" s="55">
        <v>280</v>
      </c>
      <c r="L62" s="56">
        <v>274</v>
      </c>
      <c r="M62" s="51">
        <v>7491079</v>
      </c>
      <c r="N62" s="52">
        <v>128</v>
      </c>
      <c r="O62" s="53">
        <v>123</v>
      </c>
      <c r="P62" s="54">
        <v>27238184</v>
      </c>
      <c r="Q62" s="55">
        <v>132</v>
      </c>
      <c r="R62" s="56">
        <v>129</v>
      </c>
      <c r="S62" s="51">
        <v>53798917</v>
      </c>
      <c r="T62" s="52">
        <v>402</v>
      </c>
      <c r="U62" s="53">
        <v>397</v>
      </c>
      <c r="V62" s="54">
        <v>19647</v>
      </c>
      <c r="W62" s="55">
        <v>36</v>
      </c>
      <c r="X62" s="56">
        <v>36</v>
      </c>
      <c r="Y62" s="51">
        <v>34115</v>
      </c>
      <c r="Z62" s="52">
        <v>289</v>
      </c>
      <c r="AA62" s="53">
        <v>282</v>
      </c>
      <c r="AB62" s="54">
        <v>238</v>
      </c>
      <c r="AC62" s="95">
        <v>371</v>
      </c>
      <c r="AD62" s="49">
        <v>0</v>
      </c>
      <c r="AE62" s="57">
        <v>100</v>
      </c>
      <c r="AF62" s="58">
        <v>0</v>
      </c>
    </row>
    <row r="63" spans="1:32" s="3" customFormat="1" ht="18.75" customHeight="1">
      <c r="A63" s="15">
        <v>61</v>
      </c>
      <c r="B63" s="16">
        <v>74</v>
      </c>
      <c r="C63" s="17" t="s">
        <v>3836</v>
      </c>
      <c r="D63" s="18" t="s">
        <v>3369</v>
      </c>
      <c r="E63" s="19" t="s">
        <v>3813</v>
      </c>
      <c r="F63" s="20">
        <v>59</v>
      </c>
      <c r="G63" s="21">
        <v>61374841</v>
      </c>
      <c r="H63" s="22">
        <v>62</v>
      </c>
      <c r="I63" s="23">
        <v>62</v>
      </c>
      <c r="J63" s="24">
        <v>68136874</v>
      </c>
      <c r="K63" s="25">
        <v>11</v>
      </c>
      <c r="L63" s="26">
        <v>10</v>
      </c>
      <c r="M63" s="21">
        <v>27283151</v>
      </c>
      <c r="N63" s="22">
        <v>55</v>
      </c>
      <c r="O63" s="23">
        <v>54</v>
      </c>
      <c r="P63" s="24">
        <v>47381486</v>
      </c>
      <c r="Q63" s="25">
        <v>15</v>
      </c>
      <c r="R63" s="26">
        <v>14</v>
      </c>
      <c r="S63" s="21">
        <v>126393270</v>
      </c>
      <c r="T63" s="22">
        <v>213</v>
      </c>
      <c r="U63" s="23">
        <v>210</v>
      </c>
      <c r="V63" s="24">
        <v>1520738</v>
      </c>
      <c r="W63" s="25">
        <v>134</v>
      </c>
      <c r="X63" s="26">
        <v>133</v>
      </c>
      <c r="Y63" s="21">
        <v>17970</v>
      </c>
      <c r="Z63" s="22">
        <v>59</v>
      </c>
      <c r="AA63" s="23">
        <v>56</v>
      </c>
      <c r="AB63" s="24">
        <v>735</v>
      </c>
      <c r="AC63" s="93">
        <v>321</v>
      </c>
      <c r="AD63" s="19">
        <v>0</v>
      </c>
      <c r="AE63" s="27">
        <v>100</v>
      </c>
      <c r="AF63" s="28">
        <v>0</v>
      </c>
    </row>
    <row r="64" spans="1:32" s="3" customFormat="1" ht="18.75" customHeight="1">
      <c r="A64" s="159">
        <v>62</v>
      </c>
      <c r="B64" s="160" t="s">
        <v>3813</v>
      </c>
      <c r="C64" s="195" t="s">
        <v>3813</v>
      </c>
      <c r="D64" s="162" t="s">
        <v>3815</v>
      </c>
      <c r="E64" s="163" t="s">
        <v>3813</v>
      </c>
      <c r="F64" s="164">
        <v>60</v>
      </c>
      <c r="G64" s="189" t="s">
        <v>3813</v>
      </c>
      <c r="H64" s="166">
        <v>115</v>
      </c>
      <c r="I64" s="167">
        <v>113</v>
      </c>
      <c r="J64" s="196" t="s">
        <v>3813</v>
      </c>
      <c r="K64" s="169">
        <v>16</v>
      </c>
      <c r="L64" s="170">
        <v>15</v>
      </c>
      <c r="M64" s="189" t="s">
        <v>3813</v>
      </c>
      <c r="N64" s="166">
        <v>40</v>
      </c>
      <c r="O64" s="167">
        <v>39</v>
      </c>
      <c r="P64" s="196" t="s">
        <v>3813</v>
      </c>
      <c r="Q64" s="169">
        <v>91</v>
      </c>
      <c r="R64" s="170">
        <v>88</v>
      </c>
      <c r="S64" s="189" t="s">
        <v>3813</v>
      </c>
      <c r="T64" s="166">
        <v>39</v>
      </c>
      <c r="U64" s="167">
        <v>38</v>
      </c>
      <c r="V64" s="196" t="s">
        <v>3813</v>
      </c>
      <c r="W64" s="169">
        <v>131</v>
      </c>
      <c r="X64" s="170">
        <v>130</v>
      </c>
      <c r="Y64" s="189" t="s">
        <v>3813</v>
      </c>
      <c r="Z64" s="166">
        <v>223</v>
      </c>
      <c r="AA64" s="167">
        <v>217</v>
      </c>
      <c r="AB64" s="196" t="s">
        <v>3813</v>
      </c>
      <c r="AC64" s="171">
        <v>371</v>
      </c>
      <c r="AD64" s="163">
        <v>0</v>
      </c>
      <c r="AE64" s="172">
        <v>100</v>
      </c>
      <c r="AF64" s="173">
        <v>0</v>
      </c>
    </row>
    <row r="65" spans="1:32" s="3" customFormat="1" ht="18.75" customHeight="1">
      <c r="A65" s="29">
        <v>63</v>
      </c>
      <c r="B65" s="30">
        <v>43</v>
      </c>
      <c r="C65" s="31" t="s">
        <v>458</v>
      </c>
      <c r="D65" s="32" t="s">
        <v>2748</v>
      </c>
      <c r="E65" s="42" t="s">
        <v>3813</v>
      </c>
      <c r="F65" s="44">
        <v>61</v>
      </c>
      <c r="G65" s="35">
        <v>61255668</v>
      </c>
      <c r="H65" s="36">
        <v>117</v>
      </c>
      <c r="I65" s="37">
        <v>115</v>
      </c>
      <c r="J65" s="38">
        <v>61611355</v>
      </c>
      <c r="K65" s="39">
        <v>226</v>
      </c>
      <c r="L65" s="40">
        <v>220</v>
      </c>
      <c r="M65" s="35">
        <v>9383904</v>
      </c>
      <c r="N65" s="36">
        <v>18</v>
      </c>
      <c r="O65" s="37">
        <v>17</v>
      </c>
      <c r="P65" s="38">
        <v>73597786</v>
      </c>
      <c r="Q65" s="39">
        <v>29</v>
      </c>
      <c r="R65" s="40">
        <v>28</v>
      </c>
      <c r="S65" s="35">
        <v>103093313</v>
      </c>
      <c r="T65" s="36">
        <v>485</v>
      </c>
      <c r="U65" s="37">
        <v>479</v>
      </c>
      <c r="V65" s="38">
        <v>-6239218</v>
      </c>
      <c r="W65" s="39">
        <v>195</v>
      </c>
      <c r="X65" s="40">
        <v>194</v>
      </c>
      <c r="Y65" s="35">
        <v>11426</v>
      </c>
      <c r="Z65" s="36">
        <v>299</v>
      </c>
      <c r="AA65" s="37">
        <v>292</v>
      </c>
      <c r="AB65" s="38">
        <v>226</v>
      </c>
      <c r="AC65" s="94">
        <v>341</v>
      </c>
      <c r="AD65" s="42">
        <v>0</v>
      </c>
      <c r="AE65" s="34">
        <v>100</v>
      </c>
      <c r="AF65" s="43">
        <v>0</v>
      </c>
    </row>
    <row r="66" spans="1:32" s="3" customFormat="1" ht="18.75" customHeight="1">
      <c r="A66" s="29">
        <v>64</v>
      </c>
      <c r="B66" s="30">
        <v>30</v>
      </c>
      <c r="C66" s="31" t="s">
        <v>2981</v>
      </c>
      <c r="D66" s="32" t="s">
        <v>3368</v>
      </c>
      <c r="E66" s="42" t="s">
        <v>3813</v>
      </c>
      <c r="F66" s="44">
        <v>62</v>
      </c>
      <c r="G66" s="35">
        <v>61124593</v>
      </c>
      <c r="H66" s="36">
        <v>122</v>
      </c>
      <c r="I66" s="37">
        <v>120</v>
      </c>
      <c r="J66" s="38">
        <v>61201579</v>
      </c>
      <c r="K66" s="39">
        <v>212</v>
      </c>
      <c r="L66" s="40">
        <v>206</v>
      </c>
      <c r="M66" s="35">
        <v>9879580</v>
      </c>
      <c r="N66" s="36">
        <v>198</v>
      </c>
      <c r="O66" s="37">
        <v>193</v>
      </c>
      <c r="P66" s="38">
        <v>20274751</v>
      </c>
      <c r="Q66" s="39">
        <v>190</v>
      </c>
      <c r="R66" s="40">
        <v>186</v>
      </c>
      <c r="S66" s="35">
        <v>43783588</v>
      </c>
      <c r="T66" s="36">
        <v>298</v>
      </c>
      <c r="U66" s="37">
        <v>294</v>
      </c>
      <c r="V66" s="38">
        <v>803339</v>
      </c>
      <c r="W66" s="39">
        <v>19</v>
      </c>
      <c r="X66" s="40">
        <v>19</v>
      </c>
      <c r="Y66" s="35">
        <v>40663</v>
      </c>
      <c r="Z66" s="36">
        <v>43</v>
      </c>
      <c r="AA66" s="37">
        <v>41</v>
      </c>
      <c r="AB66" s="38">
        <v>825</v>
      </c>
      <c r="AC66" s="94">
        <v>321</v>
      </c>
      <c r="AD66" s="42">
        <v>0</v>
      </c>
      <c r="AE66" s="34">
        <v>100</v>
      </c>
      <c r="AF66" s="43">
        <v>0</v>
      </c>
    </row>
    <row r="67" spans="1:32" s="3" customFormat="1" ht="18.75" customHeight="1">
      <c r="A67" s="142">
        <v>65</v>
      </c>
      <c r="B67" s="143">
        <v>195</v>
      </c>
      <c r="C67" s="144" t="s">
        <v>1238</v>
      </c>
      <c r="D67" s="145" t="s">
        <v>3815</v>
      </c>
      <c r="E67" s="146" t="s">
        <v>3813</v>
      </c>
      <c r="F67" s="147">
        <v>63</v>
      </c>
      <c r="G67" s="148">
        <v>61014297</v>
      </c>
      <c r="H67" s="149">
        <v>120</v>
      </c>
      <c r="I67" s="150">
        <v>118</v>
      </c>
      <c r="J67" s="151">
        <v>61330541</v>
      </c>
      <c r="K67" s="152">
        <v>315</v>
      </c>
      <c r="L67" s="153">
        <v>309</v>
      </c>
      <c r="M67" s="148">
        <v>6565263</v>
      </c>
      <c r="N67" s="149">
        <v>400</v>
      </c>
      <c r="O67" s="150">
        <v>393</v>
      </c>
      <c r="P67" s="151">
        <v>7364106</v>
      </c>
      <c r="Q67" s="152">
        <v>363</v>
      </c>
      <c r="R67" s="153">
        <v>356</v>
      </c>
      <c r="S67" s="148">
        <v>25671582</v>
      </c>
      <c r="T67" s="149">
        <v>236</v>
      </c>
      <c r="U67" s="150">
        <v>232</v>
      </c>
      <c r="V67" s="151">
        <v>1323305</v>
      </c>
      <c r="W67" s="152">
        <v>81</v>
      </c>
      <c r="X67" s="153">
        <v>81</v>
      </c>
      <c r="Y67" s="148">
        <v>25543</v>
      </c>
      <c r="Z67" s="149">
        <v>377</v>
      </c>
      <c r="AA67" s="150">
        <v>369</v>
      </c>
      <c r="AB67" s="151">
        <v>147</v>
      </c>
      <c r="AC67" s="156">
        <v>383</v>
      </c>
      <c r="AD67" s="146">
        <v>0</v>
      </c>
      <c r="AE67" s="157">
        <v>100</v>
      </c>
      <c r="AF67" s="158">
        <v>0</v>
      </c>
    </row>
    <row r="68" spans="1:32" s="3" customFormat="1" ht="18.75" customHeight="1">
      <c r="A68" s="174">
        <v>66</v>
      </c>
      <c r="B68" s="175">
        <v>111</v>
      </c>
      <c r="C68" s="176" t="s">
        <v>792</v>
      </c>
      <c r="D68" s="177" t="s">
        <v>3815</v>
      </c>
      <c r="E68" s="178" t="s">
        <v>3813</v>
      </c>
      <c r="F68" s="179">
        <v>64</v>
      </c>
      <c r="G68" s="180">
        <v>60916431</v>
      </c>
      <c r="H68" s="181">
        <v>45</v>
      </c>
      <c r="I68" s="182">
        <v>45</v>
      </c>
      <c r="J68" s="183">
        <v>69851308</v>
      </c>
      <c r="K68" s="184">
        <v>146</v>
      </c>
      <c r="L68" s="185">
        <v>143</v>
      </c>
      <c r="M68" s="180">
        <v>12915378</v>
      </c>
      <c r="N68" s="181">
        <v>375</v>
      </c>
      <c r="O68" s="182">
        <v>368</v>
      </c>
      <c r="P68" s="183">
        <v>8602934</v>
      </c>
      <c r="Q68" s="184">
        <v>175</v>
      </c>
      <c r="R68" s="185">
        <v>171</v>
      </c>
      <c r="S68" s="180">
        <v>46394820</v>
      </c>
      <c r="T68" s="181">
        <v>245</v>
      </c>
      <c r="U68" s="182">
        <v>241</v>
      </c>
      <c r="V68" s="183">
        <v>1198387</v>
      </c>
      <c r="W68" s="184">
        <v>226</v>
      </c>
      <c r="X68" s="185">
        <v>225</v>
      </c>
      <c r="Y68" s="180">
        <v>9100</v>
      </c>
      <c r="Z68" s="181">
        <v>35</v>
      </c>
      <c r="AA68" s="182">
        <v>33</v>
      </c>
      <c r="AB68" s="183">
        <v>880</v>
      </c>
      <c r="AC68" s="186">
        <v>381</v>
      </c>
      <c r="AD68" s="178">
        <v>0</v>
      </c>
      <c r="AE68" s="187">
        <v>100</v>
      </c>
      <c r="AF68" s="188">
        <v>0</v>
      </c>
    </row>
    <row r="69" spans="1:32" s="3" customFormat="1" ht="18.75" customHeight="1">
      <c r="A69" s="29">
        <v>67</v>
      </c>
      <c r="B69" s="30">
        <v>141</v>
      </c>
      <c r="C69" s="31" t="s">
        <v>2517</v>
      </c>
      <c r="D69" s="32" t="s">
        <v>2748</v>
      </c>
      <c r="E69" s="42" t="s">
        <v>3813</v>
      </c>
      <c r="F69" s="44">
        <v>65</v>
      </c>
      <c r="G69" s="35">
        <v>60821983</v>
      </c>
      <c r="H69" s="36">
        <v>124</v>
      </c>
      <c r="I69" s="37">
        <v>122</v>
      </c>
      <c r="J69" s="38">
        <v>60863551</v>
      </c>
      <c r="K69" s="39">
        <v>222</v>
      </c>
      <c r="L69" s="40">
        <v>216</v>
      </c>
      <c r="M69" s="35">
        <v>9508214</v>
      </c>
      <c r="N69" s="36">
        <v>263</v>
      </c>
      <c r="O69" s="37">
        <v>256</v>
      </c>
      <c r="P69" s="38">
        <v>15448987</v>
      </c>
      <c r="Q69" s="39">
        <v>405</v>
      </c>
      <c r="R69" s="40">
        <v>398</v>
      </c>
      <c r="S69" s="35">
        <v>22330242</v>
      </c>
      <c r="T69" s="36">
        <v>64</v>
      </c>
      <c r="U69" s="37">
        <v>63</v>
      </c>
      <c r="V69" s="38">
        <v>5088554</v>
      </c>
      <c r="W69" s="39">
        <v>386</v>
      </c>
      <c r="X69" s="40">
        <v>385</v>
      </c>
      <c r="Y69" s="35">
        <v>795</v>
      </c>
      <c r="Z69" s="36">
        <v>318</v>
      </c>
      <c r="AA69" s="37">
        <v>311</v>
      </c>
      <c r="AB69" s="38">
        <v>198</v>
      </c>
      <c r="AC69" s="94">
        <v>311</v>
      </c>
      <c r="AD69" s="42">
        <v>0</v>
      </c>
      <c r="AE69" s="34">
        <v>100</v>
      </c>
      <c r="AF69" s="43">
        <v>0</v>
      </c>
    </row>
    <row r="70" spans="1:32" s="3" customFormat="1" ht="18.75" customHeight="1">
      <c r="A70" s="159">
        <v>68</v>
      </c>
      <c r="B70" s="160">
        <v>88</v>
      </c>
      <c r="C70" s="161" t="s">
        <v>2751</v>
      </c>
      <c r="D70" s="162" t="s">
        <v>3815</v>
      </c>
      <c r="E70" s="163" t="s">
        <v>3813</v>
      </c>
      <c r="F70" s="164">
        <v>66</v>
      </c>
      <c r="G70" s="165">
        <v>60727420</v>
      </c>
      <c r="H70" s="166">
        <v>85</v>
      </c>
      <c r="I70" s="167">
        <v>83</v>
      </c>
      <c r="J70" s="168">
        <v>64979416</v>
      </c>
      <c r="K70" s="169">
        <v>203</v>
      </c>
      <c r="L70" s="170">
        <v>198</v>
      </c>
      <c r="M70" s="165">
        <v>10630463</v>
      </c>
      <c r="N70" s="166">
        <v>110</v>
      </c>
      <c r="O70" s="167">
        <v>105</v>
      </c>
      <c r="P70" s="168">
        <v>30953204</v>
      </c>
      <c r="Q70" s="169">
        <v>75</v>
      </c>
      <c r="R70" s="170">
        <v>73</v>
      </c>
      <c r="S70" s="165">
        <v>70402641</v>
      </c>
      <c r="T70" s="166">
        <v>113</v>
      </c>
      <c r="U70" s="167">
        <v>112</v>
      </c>
      <c r="V70" s="168">
        <v>3466754</v>
      </c>
      <c r="W70" s="169">
        <v>14</v>
      </c>
      <c r="X70" s="170">
        <v>14</v>
      </c>
      <c r="Y70" s="165">
        <v>42942</v>
      </c>
      <c r="Z70" s="166">
        <v>56</v>
      </c>
      <c r="AA70" s="167">
        <v>53</v>
      </c>
      <c r="AB70" s="168">
        <v>742</v>
      </c>
      <c r="AC70" s="171">
        <v>322</v>
      </c>
      <c r="AD70" s="163">
        <v>0</v>
      </c>
      <c r="AE70" s="172">
        <v>100</v>
      </c>
      <c r="AF70" s="173">
        <v>0</v>
      </c>
    </row>
    <row r="71" spans="1:32" s="3" customFormat="1" ht="18.75" customHeight="1">
      <c r="A71" s="159">
        <v>69</v>
      </c>
      <c r="B71" s="160">
        <v>140</v>
      </c>
      <c r="C71" s="161" t="s">
        <v>2752</v>
      </c>
      <c r="D71" s="162" t="s">
        <v>3815</v>
      </c>
      <c r="E71" s="163" t="s">
        <v>3813</v>
      </c>
      <c r="F71" s="164">
        <v>67</v>
      </c>
      <c r="G71" s="165">
        <v>60647418</v>
      </c>
      <c r="H71" s="166">
        <v>106</v>
      </c>
      <c r="I71" s="167">
        <v>104</v>
      </c>
      <c r="J71" s="168">
        <v>62698077</v>
      </c>
      <c r="K71" s="169">
        <v>52</v>
      </c>
      <c r="L71" s="170">
        <v>50</v>
      </c>
      <c r="M71" s="165">
        <v>19790780</v>
      </c>
      <c r="N71" s="166">
        <v>348</v>
      </c>
      <c r="O71" s="167">
        <v>341</v>
      </c>
      <c r="P71" s="168">
        <v>9842827</v>
      </c>
      <c r="Q71" s="169">
        <v>357</v>
      </c>
      <c r="R71" s="170">
        <v>350</v>
      </c>
      <c r="S71" s="165">
        <v>26051073</v>
      </c>
      <c r="T71" s="166">
        <v>326</v>
      </c>
      <c r="U71" s="167">
        <v>322</v>
      </c>
      <c r="V71" s="168">
        <v>571325</v>
      </c>
      <c r="W71" s="169">
        <v>17</v>
      </c>
      <c r="X71" s="170">
        <v>17</v>
      </c>
      <c r="Y71" s="165">
        <v>41633</v>
      </c>
      <c r="Z71" s="166">
        <v>15</v>
      </c>
      <c r="AA71" s="167">
        <v>13</v>
      </c>
      <c r="AB71" s="168">
        <v>1130</v>
      </c>
      <c r="AC71" s="171">
        <v>322</v>
      </c>
      <c r="AD71" s="163">
        <v>0</v>
      </c>
      <c r="AE71" s="172">
        <v>100</v>
      </c>
      <c r="AF71" s="173">
        <v>0</v>
      </c>
    </row>
    <row r="72" spans="1:32" s="3" customFormat="1" ht="18.75" customHeight="1">
      <c r="A72" s="45">
        <v>70</v>
      </c>
      <c r="B72" s="46">
        <v>99</v>
      </c>
      <c r="C72" s="47" t="s">
        <v>338</v>
      </c>
      <c r="D72" s="48" t="s">
        <v>3372</v>
      </c>
      <c r="E72" s="49" t="s">
        <v>3813</v>
      </c>
      <c r="F72" s="50">
        <v>68</v>
      </c>
      <c r="G72" s="51">
        <v>60506781</v>
      </c>
      <c r="H72" s="52">
        <v>127</v>
      </c>
      <c r="I72" s="53">
        <v>125</v>
      </c>
      <c r="J72" s="54">
        <v>60506781</v>
      </c>
      <c r="K72" s="55">
        <v>145</v>
      </c>
      <c r="L72" s="56">
        <v>142</v>
      </c>
      <c r="M72" s="51">
        <v>12943643</v>
      </c>
      <c r="N72" s="52">
        <v>214</v>
      </c>
      <c r="O72" s="53">
        <v>208</v>
      </c>
      <c r="P72" s="54">
        <v>19023421</v>
      </c>
      <c r="Q72" s="55">
        <v>61</v>
      </c>
      <c r="R72" s="56">
        <v>59</v>
      </c>
      <c r="S72" s="51">
        <v>75787067</v>
      </c>
      <c r="T72" s="52">
        <v>150</v>
      </c>
      <c r="U72" s="53">
        <v>147</v>
      </c>
      <c r="V72" s="54">
        <v>2520101</v>
      </c>
      <c r="W72" s="55">
        <v>325</v>
      </c>
      <c r="X72" s="56">
        <v>324</v>
      </c>
      <c r="Y72" s="51">
        <v>3315</v>
      </c>
      <c r="Z72" s="52">
        <v>39</v>
      </c>
      <c r="AA72" s="53">
        <v>37</v>
      </c>
      <c r="AB72" s="54">
        <v>850</v>
      </c>
      <c r="AC72" s="95">
        <v>332</v>
      </c>
      <c r="AD72" s="49">
        <v>0</v>
      </c>
      <c r="AE72" s="57">
        <v>100</v>
      </c>
      <c r="AF72" s="58">
        <v>0</v>
      </c>
    </row>
    <row r="73" spans="1:32" s="3" customFormat="1" ht="18.75" customHeight="1">
      <c r="A73" s="15">
        <v>71</v>
      </c>
      <c r="B73" s="16">
        <v>63</v>
      </c>
      <c r="C73" s="17" t="s">
        <v>702</v>
      </c>
      <c r="D73" s="18" t="s">
        <v>3376</v>
      </c>
      <c r="E73" s="19" t="s">
        <v>3813</v>
      </c>
      <c r="F73" s="20">
        <v>69</v>
      </c>
      <c r="G73" s="21">
        <v>59966821</v>
      </c>
      <c r="H73" s="22">
        <v>121</v>
      </c>
      <c r="I73" s="23">
        <v>119</v>
      </c>
      <c r="J73" s="24">
        <v>61204065</v>
      </c>
      <c r="K73" s="25">
        <v>244</v>
      </c>
      <c r="L73" s="26">
        <v>238</v>
      </c>
      <c r="M73" s="21">
        <v>8802472</v>
      </c>
      <c r="N73" s="22">
        <v>156</v>
      </c>
      <c r="O73" s="23">
        <v>151</v>
      </c>
      <c r="P73" s="24">
        <v>23893963</v>
      </c>
      <c r="Q73" s="25">
        <v>189</v>
      </c>
      <c r="R73" s="26">
        <v>185</v>
      </c>
      <c r="S73" s="21">
        <v>43828824</v>
      </c>
      <c r="T73" s="22">
        <v>293</v>
      </c>
      <c r="U73" s="23">
        <v>289</v>
      </c>
      <c r="V73" s="24">
        <v>839369</v>
      </c>
      <c r="W73" s="25">
        <v>243</v>
      </c>
      <c r="X73" s="26">
        <v>242</v>
      </c>
      <c r="Y73" s="21">
        <v>7948</v>
      </c>
      <c r="Z73" s="22">
        <v>145</v>
      </c>
      <c r="AA73" s="23">
        <v>142</v>
      </c>
      <c r="AB73" s="24">
        <v>423</v>
      </c>
      <c r="AC73" s="93">
        <v>369</v>
      </c>
      <c r="AD73" s="19">
        <v>0</v>
      </c>
      <c r="AE73" s="27">
        <v>100</v>
      </c>
      <c r="AF73" s="28">
        <v>0</v>
      </c>
    </row>
    <row r="74" spans="1:32" s="3" customFormat="1" ht="18.75" customHeight="1">
      <c r="A74" s="159">
        <v>72</v>
      </c>
      <c r="B74" s="160">
        <v>29</v>
      </c>
      <c r="C74" s="161" t="s">
        <v>2590</v>
      </c>
      <c r="D74" s="162" t="s">
        <v>3815</v>
      </c>
      <c r="E74" s="163" t="s">
        <v>3813</v>
      </c>
      <c r="F74" s="164">
        <v>70</v>
      </c>
      <c r="G74" s="165">
        <v>59892844</v>
      </c>
      <c r="H74" s="166">
        <v>109</v>
      </c>
      <c r="I74" s="167">
        <v>107</v>
      </c>
      <c r="J74" s="168">
        <v>62083088</v>
      </c>
      <c r="K74" s="169">
        <v>115</v>
      </c>
      <c r="L74" s="170">
        <v>112</v>
      </c>
      <c r="M74" s="165">
        <v>14722169</v>
      </c>
      <c r="N74" s="166">
        <v>159</v>
      </c>
      <c r="O74" s="167">
        <v>154</v>
      </c>
      <c r="P74" s="168">
        <v>23756490</v>
      </c>
      <c r="Q74" s="169">
        <v>186</v>
      </c>
      <c r="R74" s="170">
        <v>182</v>
      </c>
      <c r="S74" s="165">
        <v>44747476</v>
      </c>
      <c r="T74" s="166">
        <v>163</v>
      </c>
      <c r="U74" s="167">
        <v>160</v>
      </c>
      <c r="V74" s="168">
        <v>2204659</v>
      </c>
      <c r="W74" s="169">
        <v>400</v>
      </c>
      <c r="X74" s="170">
        <v>399</v>
      </c>
      <c r="Y74" s="165">
        <v>455</v>
      </c>
      <c r="Z74" s="166">
        <v>360</v>
      </c>
      <c r="AA74" s="167">
        <v>352</v>
      </c>
      <c r="AB74" s="168">
        <v>165</v>
      </c>
      <c r="AC74" s="171">
        <v>341</v>
      </c>
      <c r="AD74" s="163">
        <v>0</v>
      </c>
      <c r="AE74" s="172">
        <v>0.01</v>
      </c>
      <c r="AF74" s="173">
        <v>99.99</v>
      </c>
    </row>
    <row r="75" spans="1:32" s="3" customFormat="1" ht="18.75" customHeight="1">
      <c r="A75" s="29">
        <v>73</v>
      </c>
      <c r="B75" s="30">
        <v>36</v>
      </c>
      <c r="C75" s="31" t="s">
        <v>1670</v>
      </c>
      <c r="D75" s="32" t="s">
        <v>2748</v>
      </c>
      <c r="E75" s="42" t="s">
        <v>3813</v>
      </c>
      <c r="F75" s="44">
        <v>71</v>
      </c>
      <c r="G75" s="35">
        <v>59740749</v>
      </c>
      <c r="H75" s="36">
        <v>131</v>
      </c>
      <c r="I75" s="37">
        <v>129</v>
      </c>
      <c r="J75" s="38">
        <v>60009124</v>
      </c>
      <c r="K75" s="39">
        <v>97</v>
      </c>
      <c r="L75" s="40">
        <v>94</v>
      </c>
      <c r="M75" s="35">
        <v>16419130</v>
      </c>
      <c r="N75" s="36">
        <v>236</v>
      </c>
      <c r="O75" s="37">
        <v>229</v>
      </c>
      <c r="P75" s="38">
        <v>17089632</v>
      </c>
      <c r="Q75" s="39">
        <v>328</v>
      </c>
      <c r="R75" s="40">
        <v>321</v>
      </c>
      <c r="S75" s="35">
        <v>28646475</v>
      </c>
      <c r="T75" s="36">
        <v>14</v>
      </c>
      <c r="U75" s="37">
        <v>13</v>
      </c>
      <c r="V75" s="38">
        <v>11330042</v>
      </c>
      <c r="W75" s="39">
        <v>312</v>
      </c>
      <c r="X75" s="40">
        <v>311</v>
      </c>
      <c r="Y75" s="35">
        <v>4145</v>
      </c>
      <c r="Z75" s="36">
        <v>438</v>
      </c>
      <c r="AA75" s="37">
        <v>430</v>
      </c>
      <c r="AB75" s="38">
        <v>93</v>
      </c>
      <c r="AC75" s="94">
        <v>352</v>
      </c>
      <c r="AD75" s="42">
        <v>0</v>
      </c>
      <c r="AE75" s="34">
        <v>0</v>
      </c>
      <c r="AF75" s="43">
        <v>100</v>
      </c>
    </row>
    <row r="76" spans="1:32" s="3" customFormat="1" ht="18.75" customHeight="1">
      <c r="A76" s="29">
        <v>74</v>
      </c>
      <c r="B76" s="30" t="s">
        <v>3813</v>
      </c>
      <c r="C76" s="31" t="s">
        <v>1230</v>
      </c>
      <c r="D76" s="32" t="s">
        <v>1734</v>
      </c>
      <c r="E76" s="42" t="s">
        <v>3813</v>
      </c>
      <c r="F76" s="44">
        <v>72</v>
      </c>
      <c r="G76" s="35">
        <v>59658306</v>
      </c>
      <c r="H76" s="36">
        <v>134</v>
      </c>
      <c r="I76" s="37">
        <v>132</v>
      </c>
      <c r="J76" s="38">
        <v>59658306</v>
      </c>
      <c r="K76" s="39">
        <v>32</v>
      </c>
      <c r="L76" s="40">
        <v>30</v>
      </c>
      <c r="M76" s="35">
        <v>22927302</v>
      </c>
      <c r="N76" s="36">
        <v>45</v>
      </c>
      <c r="O76" s="37">
        <v>44</v>
      </c>
      <c r="P76" s="38">
        <v>51510012</v>
      </c>
      <c r="Q76" s="39">
        <v>92</v>
      </c>
      <c r="R76" s="40">
        <v>89</v>
      </c>
      <c r="S76" s="35">
        <v>65029092</v>
      </c>
      <c r="T76" s="36">
        <v>9</v>
      </c>
      <c r="U76" s="37">
        <v>8</v>
      </c>
      <c r="V76" s="38">
        <v>12890079</v>
      </c>
      <c r="W76" s="39">
        <v>198</v>
      </c>
      <c r="X76" s="40">
        <v>197</v>
      </c>
      <c r="Y76" s="35">
        <v>11253</v>
      </c>
      <c r="Z76" s="36">
        <v>241</v>
      </c>
      <c r="AA76" s="37">
        <v>235</v>
      </c>
      <c r="AB76" s="38">
        <v>289</v>
      </c>
      <c r="AC76" s="94">
        <v>382</v>
      </c>
      <c r="AD76" s="42">
        <v>0</v>
      </c>
      <c r="AE76" s="34">
        <v>100</v>
      </c>
      <c r="AF76" s="43">
        <v>0</v>
      </c>
    </row>
    <row r="77" spans="1:32" s="3" customFormat="1" ht="18.75" customHeight="1">
      <c r="A77" s="45">
        <v>75</v>
      </c>
      <c r="B77" s="46">
        <v>97</v>
      </c>
      <c r="C77" s="47" t="s">
        <v>2220</v>
      </c>
      <c r="D77" s="48" t="s">
        <v>1737</v>
      </c>
      <c r="E77" s="49" t="s">
        <v>3813</v>
      </c>
      <c r="F77" s="50">
        <v>73</v>
      </c>
      <c r="G77" s="51">
        <v>59653798</v>
      </c>
      <c r="H77" s="52">
        <v>95</v>
      </c>
      <c r="I77" s="53">
        <v>93</v>
      </c>
      <c r="J77" s="54">
        <v>63611799</v>
      </c>
      <c r="K77" s="55">
        <v>74</v>
      </c>
      <c r="L77" s="56">
        <v>72</v>
      </c>
      <c r="M77" s="51">
        <v>17691160</v>
      </c>
      <c r="N77" s="52">
        <v>89</v>
      </c>
      <c r="O77" s="53">
        <v>84</v>
      </c>
      <c r="P77" s="54">
        <v>35114697</v>
      </c>
      <c r="Q77" s="55">
        <v>111</v>
      </c>
      <c r="R77" s="56">
        <v>108</v>
      </c>
      <c r="S77" s="51">
        <v>58736017</v>
      </c>
      <c r="T77" s="52">
        <v>77</v>
      </c>
      <c r="U77" s="53">
        <v>76</v>
      </c>
      <c r="V77" s="54">
        <v>4585362</v>
      </c>
      <c r="W77" s="55">
        <v>98</v>
      </c>
      <c r="X77" s="56">
        <v>98</v>
      </c>
      <c r="Y77" s="51">
        <v>22910</v>
      </c>
      <c r="Z77" s="52">
        <v>267</v>
      </c>
      <c r="AA77" s="53">
        <v>261</v>
      </c>
      <c r="AB77" s="54">
        <v>260</v>
      </c>
      <c r="AC77" s="95">
        <v>384</v>
      </c>
      <c r="AD77" s="49">
        <v>0</v>
      </c>
      <c r="AE77" s="57">
        <v>40</v>
      </c>
      <c r="AF77" s="58">
        <v>60</v>
      </c>
    </row>
    <row r="78" spans="1:32" s="3" customFormat="1" ht="18.75" customHeight="1">
      <c r="A78" s="15">
        <v>76</v>
      </c>
      <c r="B78" s="16">
        <v>227</v>
      </c>
      <c r="C78" s="17" t="s">
        <v>48</v>
      </c>
      <c r="D78" s="18" t="s">
        <v>2748</v>
      </c>
      <c r="E78" s="19" t="s">
        <v>3813</v>
      </c>
      <c r="F78" s="20">
        <v>74</v>
      </c>
      <c r="G78" s="21">
        <v>59493964</v>
      </c>
      <c r="H78" s="22">
        <v>126</v>
      </c>
      <c r="I78" s="23">
        <v>124</v>
      </c>
      <c r="J78" s="24">
        <v>60640162</v>
      </c>
      <c r="K78" s="25">
        <v>68</v>
      </c>
      <c r="L78" s="26">
        <v>66</v>
      </c>
      <c r="M78" s="21">
        <v>18200691</v>
      </c>
      <c r="N78" s="22">
        <v>231</v>
      </c>
      <c r="O78" s="23">
        <v>224</v>
      </c>
      <c r="P78" s="24">
        <v>17459350</v>
      </c>
      <c r="Q78" s="25">
        <v>107</v>
      </c>
      <c r="R78" s="26">
        <v>104</v>
      </c>
      <c r="S78" s="21">
        <v>60066992</v>
      </c>
      <c r="T78" s="22">
        <v>51</v>
      </c>
      <c r="U78" s="23">
        <v>50</v>
      </c>
      <c r="V78" s="24">
        <v>5819341</v>
      </c>
      <c r="W78" s="25">
        <v>54</v>
      </c>
      <c r="X78" s="26">
        <v>54</v>
      </c>
      <c r="Y78" s="21">
        <v>29509</v>
      </c>
      <c r="Z78" s="22">
        <v>102</v>
      </c>
      <c r="AA78" s="23">
        <v>99</v>
      </c>
      <c r="AB78" s="24">
        <v>520</v>
      </c>
      <c r="AC78" s="93">
        <v>384</v>
      </c>
      <c r="AD78" s="19">
        <v>0</v>
      </c>
      <c r="AE78" s="27">
        <v>100</v>
      </c>
      <c r="AF78" s="28">
        <v>0</v>
      </c>
    </row>
    <row r="79" spans="1:32" s="3" customFormat="1" ht="18.75" customHeight="1">
      <c r="A79" s="159">
        <v>77</v>
      </c>
      <c r="B79" s="160">
        <v>77</v>
      </c>
      <c r="C79" s="161" t="s">
        <v>2521</v>
      </c>
      <c r="D79" s="162" t="s">
        <v>3815</v>
      </c>
      <c r="E79" s="163" t="s">
        <v>3813</v>
      </c>
      <c r="F79" s="164">
        <v>75</v>
      </c>
      <c r="G79" s="165">
        <v>59470190</v>
      </c>
      <c r="H79" s="166">
        <v>74</v>
      </c>
      <c r="I79" s="167">
        <v>73</v>
      </c>
      <c r="J79" s="168">
        <v>66592666</v>
      </c>
      <c r="K79" s="169">
        <v>45</v>
      </c>
      <c r="L79" s="170">
        <v>43</v>
      </c>
      <c r="M79" s="165">
        <v>20247347</v>
      </c>
      <c r="N79" s="166">
        <v>91</v>
      </c>
      <c r="O79" s="167">
        <v>86</v>
      </c>
      <c r="P79" s="168">
        <v>34666849</v>
      </c>
      <c r="Q79" s="169">
        <v>144</v>
      </c>
      <c r="R79" s="170">
        <v>141</v>
      </c>
      <c r="S79" s="165">
        <v>51942363</v>
      </c>
      <c r="T79" s="166">
        <v>29</v>
      </c>
      <c r="U79" s="167">
        <v>28</v>
      </c>
      <c r="V79" s="168">
        <v>8397872</v>
      </c>
      <c r="W79" s="169">
        <v>219</v>
      </c>
      <c r="X79" s="170">
        <v>218</v>
      </c>
      <c r="Y79" s="165">
        <v>9500</v>
      </c>
      <c r="Z79" s="166">
        <v>238</v>
      </c>
      <c r="AA79" s="167">
        <v>232</v>
      </c>
      <c r="AB79" s="168">
        <v>291</v>
      </c>
      <c r="AC79" s="171">
        <v>383</v>
      </c>
      <c r="AD79" s="163">
        <v>0</v>
      </c>
      <c r="AE79" s="172">
        <v>79.209999999999994</v>
      </c>
      <c r="AF79" s="173">
        <v>20.79</v>
      </c>
    </row>
    <row r="80" spans="1:32" s="3" customFormat="1" ht="18.75" customHeight="1">
      <c r="A80" s="29">
        <v>78</v>
      </c>
      <c r="B80" s="30">
        <v>109</v>
      </c>
      <c r="C80" s="31" t="s">
        <v>2984</v>
      </c>
      <c r="D80" s="32" t="s">
        <v>3816</v>
      </c>
      <c r="E80" s="42" t="s">
        <v>3813</v>
      </c>
      <c r="F80" s="44">
        <v>76</v>
      </c>
      <c r="G80" s="35">
        <v>59468679</v>
      </c>
      <c r="H80" s="36">
        <v>111</v>
      </c>
      <c r="I80" s="37">
        <v>109</v>
      </c>
      <c r="J80" s="38">
        <v>61923579</v>
      </c>
      <c r="K80" s="39">
        <v>306</v>
      </c>
      <c r="L80" s="40">
        <v>300</v>
      </c>
      <c r="M80" s="35">
        <v>6702839</v>
      </c>
      <c r="N80" s="36">
        <v>38</v>
      </c>
      <c r="O80" s="37">
        <v>37</v>
      </c>
      <c r="P80" s="38">
        <v>56510799</v>
      </c>
      <c r="Q80" s="39">
        <v>85</v>
      </c>
      <c r="R80" s="40">
        <v>83</v>
      </c>
      <c r="S80" s="35">
        <v>66520943</v>
      </c>
      <c r="T80" s="36">
        <v>177</v>
      </c>
      <c r="U80" s="37">
        <v>174</v>
      </c>
      <c r="V80" s="38">
        <v>1950195</v>
      </c>
      <c r="W80" s="39">
        <v>415</v>
      </c>
      <c r="X80" s="40">
        <v>414</v>
      </c>
      <c r="Y80" s="35">
        <v>147</v>
      </c>
      <c r="Z80" s="36">
        <v>143</v>
      </c>
      <c r="AA80" s="37">
        <v>140</v>
      </c>
      <c r="AB80" s="38">
        <v>426</v>
      </c>
      <c r="AC80" s="94">
        <v>383</v>
      </c>
      <c r="AD80" s="42">
        <v>0</v>
      </c>
      <c r="AE80" s="34">
        <v>100</v>
      </c>
      <c r="AF80" s="43">
        <v>0</v>
      </c>
    </row>
    <row r="81" spans="1:32" s="3" customFormat="1" ht="18.75" customHeight="1">
      <c r="A81" s="159">
        <v>79</v>
      </c>
      <c r="B81" s="160">
        <v>177</v>
      </c>
      <c r="C81" s="161" t="s">
        <v>501</v>
      </c>
      <c r="D81" s="162" t="s">
        <v>3815</v>
      </c>
      <c r="E81" s="163" t="s">
        <v>3813</v>
      </c>
      <c r="F81" s="164">
        <v>77</v>
      </c>
      <c r="G81" s="165">
        <v>59385119</v>
      </c>
      <c r="H81" s="166">
        <v>75</v>
      </c>
      <c r="I81" s="167">
        <v>74</v>
      </c>
      <c r="J81" s="168">
        <v>66398801</v>
      </c>
      <c r="K81" s="169">
        <v>81</v>
      </c>
      <c r="L81" s="170">
        <v>79</v>
      </c>
      <c r="M81" s="165">
        <v>17044042</v>
      </c>
      <c r="N81" s="166">
        <v>272</v>
      </c>
      <c r="O81" s="167">
        <v>265</v>
      </c>
      <c r="P81" s="168">
        <v>14912058</v>
      </c>
      <c r="Q81" s="169">
        <v>180</v>
      </c>
      <c r="R81" s="170">
        <v>176</v>
      </c>
      <c r="S81" s="165">
        <v>45641871</v>
      </c>
      <c r="T81" s="166">
        <v>268</v>
      </c>
      <c r="U81" s="167">
        <v>264</v>
      </c>
      <c r="V81" s="168">
        <v>1034900</v>
      </c>
      <c r="W81" s="169">
        <v>242</v>
      </c>
      <c r="X81" s="170">
        <v>241</v>
      </c>
      <c r="Y81" s="165">
        <v>7952</v>
      </c>
      <c r="Z81" s="166">
        <v>37</v>
      </c>
      <c r="AA81" s="167">
        <v>35</v>
      </c>
      <c r="AB81" s="168">
        <v>864</v>
      </c>
      <c r="AC81" s="171">
        <v>382</v>
      </c>
      <c r="AD81" s="163">
        <v>0</v>
      </c>
      <c r="AE81" s="172">
        <v>100</v>
      </c>
      <c r="AF81" s="173">
        <v>0</v>
      </c>
    </row>
    <row r="82" spans="1:32" s="3" customFormat="1" ht="18.75" customHeight="1">
      <c r="A82" s="142">
        <v>80</v>
      </c>
      <c r="B82" s="143" t="s">
        <v>3813</v>
      </c>
      <c r="C82" s="144" t="s">
        <v>1944</v>
      </c>
      <c r="D82" s="145" t="s">
        <v>3815</v>
      </c>
      <c r="E82" s="197" t="s">
        <v>3813</v>
      </c>
      <c r="F82" s="157">
        <v>78</v>
      </c>
      <c r="G82" s="148">
        <v>58999932</v>
      </c>
      <c r="H82" s="149">
        <v>91</v>
      </c>
      <c r="I82" s="150">
        <v>89</v>
      </c>
      <c r="J82" s="151">
        <v>64304686</v>
      </c>
      <c r="K82" s="152">
        <v>61</v>
      </c>
      <c r="L82" s="153">
        <v>59</v>
      </c>
      <c r="M82" s="148">
        <v>18546763</v>
      </c>
      <c r="N82" s="149">
        <v>229</v>
      </c>
      <c r="O82" s="150">
        <v>222</v>
      </c>
      <c r="P82" s="151">
        <v>17579268</v>
      </c>
      <c r="Q82" s="152">
        <v>309</v>
      </c>
      <c r="R82" s="153">
        <v>302</v>
      </c>
      <c r="S82" s="148">
        <v>30805306</v>
      </c>
      <c r="T82" s="149">
        <v>260</v>
      </c>
      <c r="U82" s="150">
        <v>256</v>
      </c>
      <c r="V82" s="151">
        <v>1093992</v>
      </c>
      <c r="W82" s="152">
        <v>297</v>
      </c>
      <c r="X82" s="153">
        <v>296</v>
      </c>
      <c r="Y82" s="148">
        <v>4700</v>
      </c>
      <c r="Z82" s="149">
        <v>357</v>
      </c>
      <c r="AA82" s="150">
        <v>349</v>
      </c>
      <c r="AB82" s="151">
        <v>167</v>
      </c>
      <c r="AC82" s="156">
        <v>311</v>
      </c>
      <c r="AD82" s="146">
        <v>0</v>
      </c>
      <c r="AE82" s="157">
        <v>100</v>
      </c>
      <c r="AF82" s="158">
        <v>0</v>
      </c>
    </row>
    <row r="83" spans="1:32" s="3" customFormat="1" ht="18.75" customHeight="1">
      <c r="A83" s="15">
        <v>81</v>
      </c>
      <c r="B83" s="16">
        <v>176</v>
      </c>
      <c r="C83" s="17" t="s">
        <v>2753</v>
      </c>
      <c r="D83" s="18" t="s">
        <v>3368</v>
      </c>
      <c r="E83" s="19" t="s">
        <v>3813</v>
      </c>
      <c r="F83" s="20">
        <v>79</v>
      </c>
      <c r="G83" s="21">
        <v>58956227</v>
      </c>
      <c r="H83" s="22">
        <v>137</v>
      </c>
      <c r="I83" s="23">
        <v>135</v>
      </c>
      <c r="J83" s="24">
        <v>59301200</v>
      </c>
      <c r="K83" s="25">
        <v>91</v>
      </c>
      <c r="L83" s="26">
        <v>88</v>
      </c>
      <c r="M83" s="21">
        <v>16570544</v>
      </c>
      <c r="N83" s="22">
        <v>350</v>
      </c>
      <c r="O83" s="23">
        <v>343</v>
      </c>
      <c r="P83" s="24">
        <v>9742506</v>
      </c>
      <c r="Q83" s="25">
        <v>227</v>
      </c>
      <c r="R83" s="26">
        <v>221</v>
      </c>
      <c r="S83" s="21">
        <v>37563964</v>
      </c>
      <c r="T83" s="22">
        <v>307</v>
      </c>
      <c r="U83" s="23">
        <v>303</v>
      </c>
      <c r="V83" s="24">
        <v>718620</v>
      </c>
      <c r="W83" s="25">
        <v>11</v>
      </c>
      <c r="X83" s="26">
        <v>11</v>
      </c>
      <c r="Y83" s="21">
        <v>43881</v>
      </c>
      <c r="Z83" s="22">
        <v>33</v>
      </c>
      <c r="AA83" s="23">
        <v>31</v>
      </c>
      <c r="AB83" s="24">
        <v>917</v>
      </c>
      <c r="AC83" s="93">
        <v>321</v>
      </c>
      <c r="AD83" s="19">
        <v>0</v>
      </c>
      <c r="AE83" s="27">
        <v>100</v>
      </c>
      <c r="AF83" s="28">
        <v>0</v>
      </c>
    </row>
    <row r="84" spans="1:32" s="3" customFormat="1" ht="18.75" customHeight="1">
      <c r="A84" s="29">
        <v>82</v>
      </c>
      <c r="B84" s="30">
        <v>72</v>
      </c>
      <c r="C84" s="31" t="s">
        <v>498</v>
      </c>
      <c r="D84" s="32" t="s">
        <v>3376</v>
      </c>
      <c r="E84" s="42" t="s">
        <v>3813</v>
      </c>
      <c r="F84" s="44">
        <v>80</v>
      </c>
      <c r="G84" s="35">
        <v>58549864</v>
      </c>
      <c r="H84" s="36">
        <v>119</v>
      </c>
      <c r="I84" s="37">
        <v>117</v>
      </c>
      <c r="J84" s="38">
        <v>61366733</v>
      </c>
      <c r="K84" s="39">
        <v>153</v>
      </c>
      <c r="L84" s="40">
        <v>150</v>
      </c>
      <c r="M84" s="35">
        <v>12712881</v>
      </c>
      <c r="N84" s="36">
        <v>39</v>
      </c>
      <c r="O84" s="37">
        <v>38</v>
      </c>
      <c r="P84" s="38">
        <v>54212697</v>
      </c>
      <c r="Q84" s="39">
        <v>106</v>
      </c>
      <c r="R84" s="40">
        <v>103</v>
      </c>
      <c r="S84" s="35">
        <v>60096202</v>
      </c>
      <c r="T84" s="36">
        <v>118</v>
      </c>
      <c r="U84" s="37">
        <v>117</v>
      </c>
      <c r="V84" s="38">
        <v>3344724</v>
      </c>
      <c r="W84" s="39">
        <v>308</v>
      </c>
      <c r="X84" s="40">
        <v>307</v>
      </c>
      <c r="Y84" s="35">
        <v>4282</v>
      </c>
      <c r="Z84" s="36">
        <v>243</v>
      </c>
      <c r="AA84" s="37">
        <v>237</v>
      </c>
      <c r="AB84" s="38">
        <v>289</v>
      </c>
      <c r="AC84" s="94">
        <v>341</v>
      </c>
      <c r="AD84" s="42">
        <v>0</v>
      </c>
      <c r="AE84" s="34">
        <v>100</v>
      </c>
      <c r="AF84" s="43">
        <v>0</v>
      </c>
    </row>
    <row r="85" spans="1:32" s="3" customFormat="1" ht="18.75" customHeight="1">
      <c r="A85" s="29">
        <v>83</v>
      </c>
      <c r="B85" s="30" t="s">
        <v>3813</v>
      </c>
      <c r="C85" s="31" t="s">
        <v>1946</v>
      </c>
      <c r="D85" s="32" t="s">
        <v>3369</v>
      </c>
      <c r="E85" s="42" t="s">
        <v>3813</v>
      </c>
      <c r="F85" s="44">
        <v>81</v>
      </c>
      <c r="G85" s="35">
        <v>58404837</v>
      </c>
      <c r="H85" s="36">
        <v>125</v>
      </c>
      <c r="I85" s="37">
        <v>123</v>
      </c>
      <c r="J85" s="38">
        <v>60796059</v>
      </c>
      <c r="K85" s="39">
        <v>56</v>
      </c>
      <c r="L85" s="40">
        <v>54</v>
      </c>
      <c r="M85" s="35">
        <v>19515167</v>
      </c>
      <c r="N85" s="36">
        <v>74</v>
      </c>
      <c r="O85" s="37">
        <v>72</v>
      </c>
      <c r="P85" s="38">
        <v>38498948</v>
      </c>
      <c r="Q85" s="39">
        <v>96</v>
      </c>
      <c r="R85" s="40">
        <v>93</v>
      </c>
      <c r="S85" s="35">
        <v>64095769</v>
      </c>
      <c r="T85" s="36">
        <v>111</v>
      </c>
      <c r="U85" s="37">
        <v>110</v>
      </c>
      <c r="V85" s="38">
        <v>3481047</v>
      </c>
      <c r="W85" s="39">
        <v>35</v>
      </c>
      <c r="X85" s="40">
        <v>35</v>
      </c>
      <c r="Y85" s="35">
        <v>34260</v>
      </c>
      <c r="Z85" s="36">
        <v>23</v>
      </c>
      <c r="AA85" s="37">
        <v>21</v>
      </c>
      <c r="AB85" s="38">
        <v>1002</v>
      </c>
      <c r="AC85" s="94">
        <v>321</v>
      </c>
      <c r="AD85" s="42">
        <v>0</v>
      </c>
      <c r="AE85" s="34">
        <v>100</v>
      </c>
      <c r="AF85" s="43">
        <v>0</v>
      </c>
    </row>
    <row r="86" spans="1:32" s="3" customFormat="1" ht="18.75" customHeight="1">
      <c r="A86" s="29">
        <v>84</v>
      </c>
      <c r="B86" s="30">
        <v>98</v>
      </c>
      <c r="C86" s="31" t="s">
        <v>1335</v>
      </c>
      <c r="D86" s="32" t="s">
        <v>2748</v>
      </c>
      <c r="E86" s="42" t="s">
        <v>3813</v>
      </c>
      <c r="F86" s="44">
        <v>82</v>
      </c>
      <c r="G86" s="35">
        <v>58398944</v>
      </c>
      <c r="H86" s="36">
        <v>129</v>
      </c>
      <c r="I86" s="37">
        <v>127</v>
      </c>
      <c r="J86" s="38">
        <v>60380545</v>
      </c>
      <c r="K86" s="39">
        <v>111</v>
      </c>
      <c r="L86" s="40">
        <v>108</v>
      </c>
      <c r="M86" s="35">
        <v>14918907</v>
      </c>
      <c r="N86" s="36">
        <v>127</v>
      </c>
      <c r="O86" s="37">
        <v>122</v>
      </c>
      <c r="P86" s="38">
        <v>27317142</v>
      </c>
      <c r="Q86" s="39">
        <v>203</v>
      </c>
      <c r="R86" s="40">
        <v>197</v>
      </c>
      <c r="S86" s="35">
        <v>41604610</v>
      </c>
      <c r="T86" s="36">
        <v>27</v>
      </c>
      <c r="U86" s="37">
        <v>26</v>
      </c>
      <c r="V86" s="38">
        <v>8447384</v>
      </c>
      <c r="W86" s="39">
        <v>182</v>
      </c>
      <c r="X86" s="40">
        <v>181</v>
      </c>
      <c r="Y86" s="35">
        <v>12383</v>
      </c>
      <c r="Z86" s="36">
        <v>260</v>
      </c>
      <c r="AA86" s="37">
        <v>254</v>
      </c>
      <c r="AB86" s="38">
        <v>273</v>
      </c>
      <c r="AC86" s="94">
        <v>381</v>
      </c>
      <c r="AD86" s="42">
        <v>0</v>
      </c>
      <c r="AE86" s="34">
        <v>100</v>
      </c>
      <c r="AF86" s="43">
        <v>0</v>
      </c>
    </row>
    <row r="87" spans="1:32" s="3" customFormat="1" ht="18.75" customHeight="1">
      <c r="A87" s="142">
        <v>85</v>
      </c>
      <c r="B87" s="143">
        <v>46</v>
      </c>
      <c r="C87" s="144" t="s">
        <v>72</v>
      </c>
      <c r="D87" s="145" t="s">
        <v>3815</v>
      </c>
      <c r="E87" s="146" t="s">
        <v>3813</v>
      </c>
      <c r="F87" s="147">
        <v>83</v>
      </c>
      <c r="G87" s="148">
        <v>58370457</v>
      </c>
      <c r="H87" s="149">
        <v>146</v>
      </c>
      <c r="I87" s="150">
        <v>144</v>
      </c>
      <c r="J87" s="151">
        <v>58370457</v>
      </c>
      <c r="K87" s="152">
        <v>123</v>
      </c>
      <c r="L87" s="153">
        <v>120</v>
      </c>
      <c r="M87" s="148">
        <v>14227778</v>
      </c>
      <c r="N87" s="149">
        <v>140</v>
      </c>
      <c r="O87" s="150">
        <v>135</v>
      </c>
      <c r="P87" s="151">
        <v>25717664</v>
      </c>
      <c r="Q87" s="152">
        <v>241</v>
      </c>
      <c r="R87" s="153">
        <v>234</v>
      </c>
      <c r="S87" s="148">
        <v>36202619</v>
      </c>
      <c r="T87" s="149">
        <v>74</v>
      </c>
      <c r="U87" s="150">
        <v>73</v>
      </c>
      <c r="V87" s="151">
        <v>4614606</v>
      </c>
      <c r="W87" s="152">
        <v>13</v>
      </c>
      <c r="X87" s="153">
        <v>13</v>
      </c>
      <c r="Y87" s="148">
        <v>43210</v>
      </c>
      <c r="Z87" s="149">
        <v>88</v>
      </c>
      <c r="AA87" s="150">
        <v>85</v>
      </c>
      <c r="AB87" s="151">
        <v>556</v>
      </c>
      <c r="AC87" s="156">
        <v>322</v>
      </c>
      <c r="AD87" s="146">
        <v>0</v>
      </c>
      <c r="AE87" s="157">
        <v>100</v>
      </c>
      <c r="AF87" s="158">
        <v>0</v>
      </c>
    </row>
    <row r="88" spans="1:32" s="3" customFormat="1" ht="18.75" customHeight="1">
      <c r="A88" s="174">
        <v>86</v>
      </c>
      <c r="B88" s="175">
        <v>39</v>
      </c>
      <c r="C88" s="176" t="s">
        <v>1478</v>
      </c>
      <c r="D88" s="177" t="s">
        <v>3815</v>
      </c>
      <c r="E88" s="178" t="s">
        <v>3813</v>
      </c>
      <c r="F88" s="179">
        <v>84</v>
      </c>
      <c r="G88" s="180">
        <v>58293137</v>
      </c>
      <c r="H88" s="181">
        <v>144</v>
      </c>
      <c r="I88" s="182">
        <v>142</v>
      </c>
      <c r="J88" s="183">
        <v>58440235</v>
      </c>
      <c r="K88" s="184">
        <v>101</v>
      </c>
      <c r="L88" s="185">
        <v>98</v>
      </c>
      <c r="M88" s="180">
        <v>16026501</v>
      </c>
      <c r="N88" s="181">
        <v>277</v>
      </c>
      <c r="O88" s="182">
        <v>270</v>
      </c>
      <c r="P88" s="183">
        <v>14750212</v>
      </c>
      <c r="Q88" s="184">
        <v>333</v>
      </c>
      <c r="R88" s="185">
        <v>326</v>
      </c>
      <c r="S88" s="180">
        <v>28326581</v>
      </c>
      <c r="T88" s="181">
        <v>392</v>
      </c>
      <c r="U88" s="182">
        <v>387</v>
      </c>
      <c r="V88" s="183">
        <v>75722</v>
      </c>
      <c r="W88" s="184">
        <v>16</v>
      </c>
      <c r="X88" s="185">
        <v>16</v>
      </c>
      <c r="Y88" s="180">
        <v>42487</v>
      </c>
      <c r="Z88" s="181">
        <v>28</v>
      </c>
      <c r="AA88" s="182">
        <v>26</v>
      </c>
      <c r="AB88" s="183">
        <v>942</v>
      </c>
      <c r="AC88" s="186">
        <v>322</v>
      </c>
      <c r="AD88" s="178">
        <v>0</v>
      </c>
      <c r="AE88" s="187">
        <v>100</v>
      </c>
      <c r="AF88" s="188">
        <v>0</v>
      </c>
    </row>
    <row r="89" spans="1:32" s="3" customFormat="1" ht="18.75" customHeight="1">
      <c r="A89" s="29">
        <v>87</v>
      </c>
      <c r="B89" s="30">
        <v>169</v>
      </c>
      <c r="C89" s="31" t="s">
        <v>2525</v>
      </c>
      <c r="D89" s="32" t="s">
        <v>3372</v>
      </c>
      <c r="E89" s="42" t="s">
        <v>3813</v>
      </c>
      <c r="F89" s="44">
        <v>85</v>
      </c>
      <c r="G89" s="35">
        <v>57977078</v>
      </c>
      <c r="H89" s="36">
        <v>143</v>
      </c>
      <c r="I89" s="37">
        <v>141</v>
      </c>
      <c r="J89" s="38">
        <v>58511609</v>
      </c>
      <c r="K89" s="39">
        <v>171</v>
      </c>
      <c r="L89" s="40">
        <v>167</v>
      </c>
      <c r="M89" s="35">
        <v>11833549</v>
      </c>
      <c r="N89" s="36">
        <v>176</v>
      </c>
      <c r="O89" s="37">
        <v>171</v>
      </c>
      <c r="P89" s="38">
        <v>22092084</v>
      </c>
      <c r="Q89" s="39">
        <v>114</v>
      </c>
      <c r="R89" s="40">
        <v>111</v>
      </c>
      <c r="S89" s="35">
        <v>58640981</v>
      </c>
      <c r="T89" s="36">
        <v>102</v>
      </c>
      <c r="U89" s="37">
        <v>101</v>
      </c>
      <c r="V89" s="38">
        <v>3856561</v>
      </c>
      <c r="W89" s="39">
        <v>284</v>
      </c>
      <c r="X89" s="40">
        <v>283</v>
      </c>
      <c r="Y89" s="35">
        <v>5420</v>
      </c>
      <c r="Z89" s="36">
        <v>49</v>
      </c>
      <c r="AA89" s="37">
        <v>47</v>
      </c>
      <c r="AB89" s="38">
        <v>756</v>
      </c>
      <c r="AC89" s="94">
        <v>332</v>
      </c>
      <c r="AD89" s="42">
        <v>0</v>
      </c>
      <c r="AE89" s="34">
        <v>100</v>
      </c>
      <c r="AF89" s="43">
        <v>0</v>
      </c>
    </row>
    <row r="90" spans="1:32" s="3" customFormat="1" ht="18.75" customHeight="1">
      <c r="A90" s="29">
        <v>88</v>
      </c>
      <c r="B90" s="30" t="s">
        <v>3813</v>
      </c>
      <c r="C90" s="64" t="s">
        <v>3813</v>
      </c>
      <c r="D90" s="32" t="s">
        <v>1736</v>
      </c>
      <c r="E90" s="42" t="s">
        <v>3813</v>
      </c>
      <c r="F90" s="44">
        <v>86</v>
      </c>
      <c r="G90" s="41" t="s">
        <v>3813</v>
      </c>
      <c r="H90" s="36">
        <v>148</v>
      </c>
      <c r="I90" s="37">
        <v>146</v>
      </c>
      <c r="J90" s="59" t="s">
        <v>3813</v>
      </c>
      <c r="K90" s="39">
        <v>131</v>
      </c>
      <c r="L90" s="40">
        <v>128</v>
      </c>
      <c r="M90" s="41" t="s">
        <v>3813</v>
      </c>
      <c r="N90" s="36">
        <v>154</v>
      </c>
      <c r="O90" s="37">
        <v>149</v>
      </c>
      <c r="P90" s="59" t="s">
        <v>3813</v>
      </c>
      <c r="Q90" s="39">
        <v>224</v>
      </c>
      <c r="R90" s="40">
        <v>218</v>
      </c>
      <c r="S90" s="41" t="s">
        <v>3813</v>
      </c>
      <c r="T90" s="36">
        <v>203</v>
      </c>
      <c r="U90" s="37">
        <v>200</v>
      </c>
      <c r="V90" s="59" t="s">
        <v>3813</v>
      </c>
      <c r="W90" s="39">
        <v>155</v>
      </c>
      <c r="X90" s="40">
        <v>154</v>
      </c>
      <c r="Y90" s="41" t="s">
        <v>3813</v>
      </c>
      <c r="Z90" s="36">
        <v>22</v>
      </c>
      <c r="AA90" s="37">
        <v>20</v>
      </c>
      <c r="AB90" s="59" t="s">
        <v>3813</v>
      </c>
      <c r="AC90" s="94">
        <v>311</v>
      </c>
      <c r="AD90" s="42">
        <v>0</v>
      </c>
      <c r="AE90" s="34">
        <v>100</v>
      </c>
      <c r="AF90" s="43">
        <v>0</v>
      </c>
    </row>
    <row r="91" spans="1:32" s="3" customFormat="1" ht="18.75" customHeight="1">
      <c r="A91" s="29">
        <v>89</v>
      </c>
      <c r="B91" s="30" t="s">
        <v>3813</v>
      </c>
      <c r="C91" s="31" t="s">
        <v>1695</v>
      </c>
      <c r="D91" s="32" t="s">
        <v>3369</v>
      </c>
      <c r="E91" s="42" t="s">
        <v>3813</v>
      </c>
      <c r="F91" s="44">
        <v>87</v>
      </c>
      <c r="G91" s="35">
        <v>57755078</v>
      </c>
      <c r="H91" s="36">
        <v>138</v>
      </c>
      <c r="I91" s="37">
        <v>136</v>
      </c>
      <c r="J91" s="38">
        <v>59261176</v>
      </c>
      <c r="K91" s="39">
        <v>210</v>
      </c>
      <c r="L91" s="40">
        <v>204</v>
      </c>
      <c r="M91" s="35">
        <v>10056069</v>
      </c>
      <c r="N91" s="36">
        <v>103</v>
      </c>
      <c r="O91" s="37">
        <v>98</v>
      </c>
      <c r="P91" s="38">
        <v>31795005</v>
      </c>
      <c r="Q91" s="39">
        <v>59</v>
      </c>
      <c r="R91" s="40">
        <v>57</v>
      </c>
      <c r="S91" s="35">
        <v>77304021</v>
      </c>
      <c r="T91" s="36">
        <v>377</v>
      </c>
      <c r="U91" s="37">
        <v>372</v>
      </c>
      <c r="V91" s="38">
        <v>167064</v>
      </c>
      <c r="W91" s="39">
        <v>97</v>
      </c>
      <c r="X91" s="40">
        <v>97</v>
      </c>
      <c r="Y91" s="35">
        <v>23029</v>
      </c>
      <c r="Z91" s="36">
        <v>297</v>
      </c>
      <c r="AA91" s="37">
        <v>290</v>
      </c>
      <c r="AB91" s="38">
        <v>227</v>
      </c>
      <c r="AC91" s="94">
        <v>311</v>
      </c>
      <c r="AD91" s="42">
        <v>0</v>
      </c>
      <c r="AE91" s="34">
        <v>85.35</v>
      </c>
      <c r="AF91" s="43">
        <v>14.65</v>
      </c>
    </row>
    <row r="92" spans="1:32" s="3" customFormat="1" ht="18.75" customHeight="1">
      <c r="A92" s="142">
        <v>90</v>
      </c>
      <c r="B92" s="194">
        <v>172</v>
      </c>
      <c r="C92" s="144" t="s">
        <v>2754</v>
      </c>
      <c r="D92" s="145" t="s">
        <v>3815</v>
      </c>
      <c r="E92" s="146" t="s">
        <v>3813</v>
      </c>
      <c r="F92" s="147">
        <v>88</v>
      </c>
      <c r="G92" s="148">
        <v>57609365</v>
      </c>
      <c r="H92" s="149">
        <v>58</v>
      </c>
      <c r="I92" s="150">
        <v>58</v>
      </c>
      <c r="J92" s="151">
        <v>68433081</v>
      </c>
      <c r="K92" s="152">
        <v>23</v>
      </c>
      <c r="L92" s="153">
        <v>21</v>
      </c>
      <c r="M92" s="148">
        <v>24407412</v>
      </c>
      <c r="N92" s="149">
        <v>102</v>
      </c>
      <c r="O92" s="150">
        <v>97</v>
      </c>
      <c r="P92" s="151">
        <v>31838936</v>
      </c>
      <c r="Q92" s="152">
        <v>173</v>
      </c>
      <c r="R92" s="153">
        <v>169</v>
      </c>
      <c r="S92" s="148">
        <v>46579562</v>
      </c>
      <c r="T92" s="149">
        <v>21</v>
      </c>
      <c r="U92" s="150">
        <v>20</v>
      </c>
      <c r="V92" s="151">
        <v>9181259</v>
      </c>
      <c r="W92" s="152">
        <v>310</v>
      </c>
      <c r="X92" s="153">
        <v>309</v>
      </c>
      <c r="Y92" s="148">
        <v>4216</v>
      </c>
      <c r="Z92" s="149">
        <v>428</v>
      </c>
      <c r="AA92" s="150">
        <v>420</v>
      </c>
      <c r="AB92" s="151">
        <v>105</v>
      </c>
      <c r="AC92" s="156">
        <v>352</v>
      </c>
      <c r="AD92" s="146">
        <v>0</v>
      </c>
      <c r="AE92" s="157">
        <v>0</v>
      </c>
      <c r="AF92" s="158">
        <v>100</v>
      </c>
    </row>
    <row r="93" spans="1:32" s="3" customFormat="1" ht="18.75" customHeight="1">
      <c r="A93" s="15">
        <v>91</v>
      </c>
      <c r="B93" s="16" t="s">
        <v>3813</v>
      </c>
      <c r="C93" s="17" t="s">
        <v>2216</v>
      </c>
      <c r="D93" s="18" t="s">
        <v>2748</v>
      </c>
      <c r="E93" s="19" t="s">
        <v>3813</v>
      </c>
      <c r="F93" s="20">
        <v>89</v>
      </c>
      <c r="G93" s="21">
        <v>57559164</v>
      </c>
      <c r="H93" s="22">
        <v>130</v>
      </c>
      <c r="I93" s="23">
        <v>128</v>
      </c>
      <c r="J93" s="24">
        <v>60292073</v>
      </c>
      <c r="K93" s="25">
        <v>498</v>
      </c>
      <c r="L93" s="26">
        <v>490</v>
      </c>
      <c r="M93" s="21">
        <v>-8216536</v>
      </c>
      <c r="N93" s="22">
        <v>37</v>
      </c>
      <c r="O93" s="23">
        <v>36</v>
      </c>
      <c r="P93" s="24">
        <v>57525223</v>
      </c>
      <c r="Q93" s="25">
        <v>5</v>
      </c>
      <c r="R93" s="26">
        <v>5</v>
      </c>
      <c r="S93" s="21">
        <v>184405531</v>
      </c>
      <c r="T93" s="22">
        <v>114</v>
      </c>
      <c r="U93" s="23">
        <v>113</v>
      </c>
      <c r="V93" s="24">
        <v>3463467</v>
      </c>
      <c r="W93" s="25">
        <v>25</v>
      </c>
      <c r="X93" s="26">
        <v>25</v>
      </c>
      <c r="Y93" s="21">
        <v>37444</v>
      </c>
      <c r="Z93" s="22">
        <v>55</v>
      </c>
      <c r="AA93" s="23">
        <v>52</v>
      </c>
      <c r="AB93" s="24">
        <v>750</v>
      </c>
      <c r="AC93" s="93">
        <v>311</v>
      </c>
      <c r="AD93" s="19">
        <v>0</v>
      </c>
      <c r="AE93" s="27">
        <v>100</v>
      </c>
      <c r="AF93" s="28">
        <v>0</v>
      </c>
    </row>
    <row r="94" spans="1:32" s="3" customFormat="1" ht="18.75" customHeight="1">
      <c r="A94" s="29">
        <v>92</v>
      </c>
      <c r="B94" s="30" t="s">
        <v>3813</v>
      </c>
      <c r="C94" s="64" t="s">
        <v>3813</v>
      </c>
      <c r="D94" s="32" t="s">
        <v>3815</v>
      </c>
      <c r="E94" s="42" t="s">
        <v>3813</v>
      </c>
      <c r="F94" s="44">
        <v>90</v>
      </c>
      <c r="G94" s="41" t="s">
        <v>3813</v>
      </c>
      <c r="H94" s="36">
        <v>149</v>
      </c>
      <c r="I94" s="37">
        <v>147</v>
      </c>
      <c r="J94" s="59" t="s">
        <v>3813</v>
      </c>
      <c r="K94" s="39">
        <v>14</v>
      </c>
      <c r="L94" s="40">
        <v>13</v>
      </c>
      <c r="M94" s="41" t="s">
        <v>3813</v>
      </c>
      <c r="N94" s="36">
        <v>133</v>
      </c>
      <c r="O94" s="37">
        <v>128</v>
      </c>
      <c r="P94" s="59" t="s">
        <v>3813</v>
      </c>
      <c r="Q94" s="39">
        <v>79</v>
      </c>
      <c r="R94" s="40">
        <v>77</v>
      </c>
      <c r="S94" s="41" t="s">
        <v>3813</v>
      </c>
      <c r="T94" s="36">
        <v>6</v>
      </c>
      <c r="U94" s="37">
        <v>5</v>
      </c>
      <c r="V94" s="59" t="s">
        <v>3813</v>
      </c>
      <c r="W94" s="39" t="s">
        <v>3813</v>
      </c>
      <c r="X94" s="40" t="s">
        <v>3813</v>
      </c>
      <c r="Y94" s="41" t="s">
        <v>3813</v>
      </c>
      <c r="Z94" s="36">
        <v>192</v>
      </c>
      <c r="AA94" s="37">
        <v>187</v>
      </c>
      <c r="AB94" s="59" t="s">
        <v>3813</v>
      </c>
      <c r="AC94" s="94">
        <v>342</v>
      </c>
      <c r="AD94" s="42">
        <v>0</v>
      </c>
      <c r="AE94" s="34">
        <v>100</v>
      </c>
      <c r="AF94" s="43">
        <v>0</v>
      </c>
    </row>
    <row r="95" spans="1:32" s="3" customFormat="1" ht="18.75" customHeight="1">
      <c r="A95" s="159">
        <v>93</v>
      </c>
      <c r="B95" s="160">
        <v>91</v>
      </c>
      <c r="C95" s="161" t="s">
        <v>2518</v>
      </c>
      <c r="D95" s="162" t="s">
        <v>3815</v>
      </c>
      <c r="E95" s="163" t="s">
        <v>3813</v>
      </c>
      <c r="F95" s="164">
        <v>91</v>
      </c>
      <c r="G95" s="165">
        <v>57461198</v>
      </c>
      <c r="H95" s="166">
        <v>69</v>
      </c>
      <c r="I95" s="167">
        <v>68</v>
      </c>
      <c r="J95" s="168">
        <v>67116671</v>
      </c>
      <c r="K95" s="169">
        <v>98</v>
      </c>
      <c r="L95" s="170">
        <v>95</v>
      </c>
      <c r="M95" s="165">
        <v>16321391</v>
      </c>
      <c r="N95" s="166">
        <v>138</v>
      </c>
      <c r="O95" s="167">
        <v>133</v>
      </c>
      <c r="P95" s="168">
        <v>25922534</v>
      </c>
      <c r="Q95" s="169">
        <v>133</v>
      </c>
      <c r="R95" s="170">
        <v>130</v>
      </c>
      <c r="S95" s="165">
        <v>53700340</v>
      </c>
      <c r="T95" s="166">
        <v>106</v>
      </c>
      <c r="U95" s="167">
        <v>105</v>
      </c>
      <c r="V95" s="168">
        <v>3710321</v>
      </c>
      <c r="W95" s="169">
        <v>148</v>
      </c>
      <c r="X95" s="170">
        <v>147</v>
      </c>
      <c r="Y95" s="165">
        <v>15963</v>
      </c>
      <c r="Z95" s="166">
        <v>90</v>
      </c>
      <c r="AA95" s="167">
        <v>87</v>
      </c>
      <c r="AB95" s="168">
        <v>550</v>
      </c>
      <c r="AC95" s="171">
        <v>381</v>
      </c>
      <c r="AD95" s="163">
        <v>0</v>
      </c>
      <c r="AE95" s="172">
        <v>100</v>
      </c>
      <c r="AF95" s="173">
        <v>0</v>
      </c>
    </row>
    <row r="96" spans="1:32" s="3" customFormat="1" ht="18.75" customHeight="1">
      <c r="A96" s="29">
        <v>94</v>
      </c>
      <c r="B96" s="30" t="s">
        <v>3813</v>
      </c>
      <c r="C96" s="31" t="s">
        <v>449</v>
      </c>
      <c r="D96" s="32" t="s">
        <v>2748</v>
      </c>
      <c r="E96" s="42" t="s">
        <v>3813</v>
      </c>
      <c r="F96" s="44">
        <v>92</v>
      </c>
      <c r="G96" s="35">
        <v>57452070</v>
      </c>
      <c r="H96" s="36">
        <v>136</v>
      </c>
      <c r="I96" s="37">
        <v>134</v>
      </c>
      <c r="J96" s="38">
        <v>59412763</v>
      </c>
      <c r="K96" s="39">
        <v>242</v>
      </c>
      <c r="L96" s="40">
        <v>236</v>
      </c>
      <c r="M96" s="35">
        <v>8864923</v>
      </c>
      <c r="N96" s="36">
        <v>242</v>
      </c>
      <c r="O96" s="37">
        <v>235</v>
      </c>
      <c r="P96" s="38">
        <v>16833480</v>
      </c>
      <c r="Q96" s="39">
        <v>134</v>
      </c>
      <c r="R96" s="40">
        <v>131</v>
      </c>
      <c r="S96" s="35">
        <v>53681359</v>
      </c>
      <c r="T96" s="36">
        <v>148</v>
      </c>
      <c r="U96" s="37">
        <v>145</v>
      </c>
      <c r="V96" s="38">
        <v>2554494</v>
      </c>
      <c r="W96" s="39">
        <v>323</v>
      </c>
      <c r="X96" s="40">
        <v>322</v>
      </c>
      <c r="Y96" s="35">
        <v>3368</v>
      </c>
      <c r="Z96" s="36">
        <v>298</v>
      </c>
      <c r="AA96" s="37">
        <v>291</v>
      </c>
      <c r="AB96" s="38">
        <v>227</v>
      </c>
      <c r="AC96" s="94">
        <v>352</v>
      </c>
      <c r="AD96" s="42">
        <v>0</v>
      </c>
      <c r="AE96" s="34">
        <v>56.5</v>
      </c>
      <c r="AF96" s="43">
        <v>43.5</v>
      </c>
    </row>
    <row r="97" spans="1:32" s="3" customFormat="1" ht="18.75" customHeight="1">
      <c r="A97" s="142">
        <v>95</v>
      </c>
      <c r="B97" s="143">
        <v>3</v>
      </c>
      <c r="C97" s="144" t="s">
        <v>2957</v>
      </c>
      <c r="D97" s="145" t="s">
        <v>3815</v>
      </c>
      <c r="E97" s="146" t="s">
        <v>3813</v>
      </c>
      <c r="F97" s="147">
        <v>93</v>
      </c>
      <c r="G97" s="148">
        <v>57287126</v>
      </c>
      <c r="H97" s="149">
        <v>157</v>
      </c>
      <c r="I97" s="150">
        <v>155</v>
      </c>
      <c r="J97" s="151">
        <v>57287126</v>
      </c>
      <c r="K97" s="152">
        <v>27</v>
      </c>
      <c r="L97" s="153">
        <v>25</v>
      </c>
      <c r="M97" s="148">
        <v>23197251</v>
      </c>
      <c r="N97" s="149">
        <v>24</v>
      </c>
      <c r="O97" s="150">
        <v>23</v>
      </c>
      <c r="P97" s="151">
        <v>68065712</v>
      </c>
      <c r="Q97" s="152">
        <v>39</v>
      </c>
      <c r="R97" s="153">
        <v>38</v>
      </c>
      <c r="S97" s="148">
        <v>87845448</v>
      </c>
      <c r="T97" s="149">
        <v>73</v>
      </c>
      <c r="U97" s="150">
        <v>72</v>
      </c>
      <c r="V97" s="151">
        <v>4638755</v>
      </c>
      <c r="W97" s="152">
        <v>74</v>
      </c>
      <c r="X97" s="153">
        <v>74</v>
      </c>
      <c r="Y97" s="148">
        <v>26656</v>
      </c>
      <c r="Z97" s="149">
        <v>19</v>
      </c>
      <c r="AA97" s="150">
        <v>17</v>
      </c>
      <c r="AB97" s="151">
        <v>1061</v>
      </c>
      <c r="AC97" s="156">
        <v>321</v>
      </c>
      <c r="AD97" s="146">
        <v>0</v>
      </c>
      <c r="AE97" s="157">
        <v>100</v>
      </c>
      <c r="AF97" s="158">
        <v>0</v>
      </c>
    </row>
    <row r="98" spans="1:32" s="3" customFormat="1" ht="18.75" customHeight="1">
      <c r="A98" s="174">
        <v>96</v>
      </c>
      <c r="B98" s="175">
        <v>216</v>
      </c>
      <c r="C98" s="176" t="s">
        <v>1780</v>
      </c>
      <c r="D98" s="177" t="s">
        <v>3815</v>
      </c>
      <c r="E98" s="178" t="s">
        <v>3813</v>
      </c>
      <c r="F98" s="179">
        <v>94</v>
      </c>
      <c r="G98" s="180">
        <v>57202363</v>
      </c>
      <c r="H98" s="181">
        <v>33</v>
      </c>
      <c r="I98" s="182">
        <v>33</v>
      </c>
      <c r="J98" s="183">
        <v>74635610</v>
      </c>
      <c r="K98" s="184">
        <v>159</v>
      </c>
      <c r="L98" s="185">
        <v>155</v>
      </c>
      <c r="M98" s="180">
        <v>12437326</v>
      </c>
      <c r="N98" s="181">
        <v>332</v>
      </c>
      <c r="O98" s="182">
        <v>325</v>
      </c>
      <c r="P98" s="183">
        <v>10745008</v>
      </c>
      <c r="Q98" s="184">
        <v>178</v>
      </c>
      <c r="R98" s="185">
        <v>174</v>
      </c>
      <c r="S98" s="180">
        <v>46056005</v>
      </c>
      <c r="T98" s="181">
        <v>68</v>
      </c>
      <c r="U98" s="182">
        <v>67</v>
      </c>
      <c r="V98" s="183">
        <v>4879142</v>
      </c>
      <c r="W98" s="184">
        <v>181</v>
      </c>
      <c r="X98" s="185">
        <v>180</v>
      </c>
      <c r="Y98" s="180">
        <v>12387</v>
      </c>
      <c r="Z98" s="181">
        <v>376</v>
      </c>
      <c r="AA98" s="182">
        <v>368</v>
      </c>
      <c r="AB98" s="183">
        <v>148</v>
      </c>
      <c r="AC98" s="186">
        <v>382</v>
      </c>
      <c r="AD98" s="178">
        <v>0</v>
      </c>
      <c r="AE98" s="187">
        <v>40.46</v>
      </c>
      <c r="AF98" s="188">
        <v>59.54</v>
      </c>
    </row>
    <row r="99" spans="1:32" s="3" customFormat="1" ht="18.75" customHeight="1">
      <c r="A99" s="159">
        <v>97</v>
      </c>
      <c r="B99" s="160" t="s">
        <v>3813</v>
      </c>
      <c r="C99" s="161" t="s">
        <v>80</v>
      </c>
      <c r="D99" s="162" t="s">
        <v>3815</v>
      </c>
      <c r="E99" s="163" t="s">
        <v>3813</v>
      </c>
      <c r="F99" s="164">
        <v>95</v>
      </c>
      <c r="G99" s="165">
        <v>57123959</v>
      </c>
      <c r="H99" s="166">
        <v>2</v>
      </c>
      <c r="I99" s="167">
        <v>2</v>
      </c>
      <c r="J99" s="168">
        <v>156737598</v>
      </c>
      <c r="K99" s="169">
        <v>49</v>
      </c>
      <c r="L99" s="170">
        <v>47</v>
      </c>
      <c r="M99" s="165">
        <v>19972570</v>
      </c>
      <c r="N99" s="166">
        <v>50</v>
      </c>
      <c r="O99" s="167">
        <v>49</v>
      </c>
      <c r="P99" s="168">
        <v>49267659</v>
      </c>
      <c r="Q99" s="169">
        <v>66</v>
      </c>
      <c r="R99" s="170">
        <v>64</v>
      </c>
      <c r="S99" s="165">
        <v>73141876</v>
      </c>
      <c r="T99" s="166">
        <v>90</v>
      </c>
      <c r="U99" s="167">
        <v>89</v>
      </c>
      <c r="V99" s="168">
        <v>4177526</v>
      </c>
      <c r="W99" s="169">
        <v>377</v>
      </c>
      <c r="X99" s="170">
        <v>376</v>
      </c>
      <c r="Y99" s="165">
        <v>1430</v>
      </c>
      <c r="Z99" s="166">
        <v>4</v>
      </c>
      <c r="AA99" s="167">
        <v>2</v>
      </c>
      <c r="AB99" s="168">
        <v>1556</v>
      </c>
      <c r="AC99" s="171">
        <v>322</v>
      </c>
      <c r="AD99" s="163">
        <v>0</v>
      </c>
      <c r="AE99" s="172">
        <v>100</v>
      </c>
      <c r="AF99" s="173">
        <v>0</v>
      </c>
    </row>
    <row r="100" spans="1:32" s="3" customFormat="1" ht="18.75" customHeight="1">
      <c r="A100" s="29">
        <v>98</v>
      </c>
      <c r="B100" s="30">
        <v>20</v>
      </c>
      <c r="C100" s="31" t="s">
        <v>2979</v>
      </c>
      <c r="D100" s="32" t="s">
        <v>3369</v>
      </c>
      <c r="E100" s="33" t="s">
        <v>3813</v>
      </c>
      <c r="F100" s="34">
        <v>96</v>
      </c>
      <c r="G100" s="35">
        <v>56603738</v>
      </c>
      <c r="H100" s="36">
        <v>159</v>
      </c>
      <c r="I100" s="37">
        <v>157</v>
      </c>
      <c r="J100" s="38">
        <v>56945185</v>
      </c>
      <c r="K100" s="39">
        <v>384</v>
      </c>
      <c r="L100" s="40">
        <v>378</v>
      </c>
      <c r="M100" s="35">
        <v>4712519</v>
      </c>
      <c r="N100" s="36">
        <v>66</v>
      </c>
      <c r="O100" s="37">
        <v>65</v>
      </c>
      <c r="P100" s="38">
        <v>40632670</v>
      </c>
      <c r="Q100" s="39">
        <v>146</v>
      </c>
      <c r="R100" s="40">
        <v>143</v>
      </c>
      <c r="S100" s="35">
        <v>51753822</v>
      </c>
      <c r="T100" s="36">
        <v>278</v>
      </c>
      <c r="U100" s="37">
        <v>274</v>
      </c>
      <c r="V100" s="38">
        <v>952786</v>
      </c>
      <c r="W100" s="39">
        <v>255</v>
      </c>
      <c r="X100" s="40">
        <v>254</v>
      </c>
      <c r="Y100" s="35">
        <v>6950</v>
      </c>
      <c r="Z100" s="36">
        <v>171</v>
      </c>
      <c r="AA100" s="37">
        <v>167</v>
      </c>
      <c r="AB100" s="38">
        <v>385</v>
      </c>
      <c r="AC100" s="94">
        <v>321</v>
      </c>
      <c r="AD100" s="42">
        <v>0</v>
      </c>
      <c r="AE100" s="34">
        <v>100</v>
      </c>
      <c r="AF100" s="43">
        <v>0</v>
      </c>
    </row>
    <row r="101" spans="1:32" s="3" customFormat="1" ht="18.75" customHeight="1">
      <c r="A101" s="29">
        <v>99</v>
      </c>
      <c r="B101" s="64">
        <v>154</v>
      </c>
      <c r="C101" s="31" t="s">
        <v>2960</v>
      </c>
      <c r="D101" s="32" t="s">
        <v>2748</v>
      </c>
      <c r="E101" s="42" t="s">
        <v>3813</v>
      </c>
      <c r="F101" s="44">
        <v>97</v>
      </c>
      <c r="G101" s="35">
        <v>56538314</v>
      </c>
      <c r="H101" s="36">
        <v>132</v>
      </c>
      <c r="I101" s="37">
        <v>130</v>
      </c>
      <c r="J101" s="38">
        <v>59989760</v>
      </c>
      <c r="K101" s="39">
        <v>238</v>
      </c>
      <c r="L101" s="40">
        <v>232</v>
      </c>
      <c r="M101" s="35">
        <v>8989452</v>
      </c>
      <c r="N101" s="36">
        <v>160</v>
      </c>
      <c r="O101" s="37">
        <v>155</v>
      </c>
      <c r="P101" s="38">
        <v>23589654</v>
      </c>
      <c r="Q101" s="39">
        <v>123</v>
      </c>
      <c r="R101" s="40">
        <v>120</v>
      </c>
      <c r="S101" s="35">
        <v>57131936</v>
      </c>
      <c r="T101" s="36">
        <v>405</v>
      </c>
      <c r="U101" s="37">
        <v>400</v>
      </c>
      <c r="V101" s="38">
        <v>-77524</v>
      </c>
      <c r="W101" s="39">
        <v>311</v>
      </c>
      <c r="X101" s="40">
        <v>310</v>
      </c>
      <c r="Y101" s="35">
        <v>4210</v>
      </c>
      <c r="Z101" s="36">
        <v>306</v>
      </c>
      <c r="AA101" s="37">
        <v>299</v>
      </c>
      <c r="AB101" s="38">
        <v>215</v>
      </c>
      <c r="AC101" s="94">
        <v>369</v>
      </c>
      <c r="AD101" s="42">
        <v>0</v>
      </c>
      <c r="AE101" s="34">
        <v>100</v>
      </c>
      <c r="AF101" s="43">
        <v>0</v>
      </c>
    </row>
    <row r="102" spans="1:32" s="3" customFormat="1" ht="18.75" customHeight="1">
      <c r="A102" s="45">
        <v>100</v>
      </c>
      <c r="B102" s="46">
        <v>117</v>
      </c>
      <c r="C102" s="47" t="s">
        <v>3834</v>
      </c>
      <c r="D102" s="48" t="s">
        <v>1737</v>
      </c>
      <c r="E102" s="49" t="s">
        <v>3813</v>
      </c>
      <c r="F102" s="50">
        <v>98</v>
      </c>
      <c r="G102" s="51">
        <v>56517258</v>
      </c>
      <c r="H102" s="52">
        <v>151</v>
      </c>
      <c r="I102" s="53">
        <v>149</v>
      </c>
      <c r="J102" s="54">
        <v>57713648</v>
      </c>
      <c r="K102" s="55">
        <v>110</v>
      </c>
      <c r="L102" s="56">
        <v>107</v>
      </c>
      <c r="M102" s="51">
        <v>15022072</v>
      </c>
      <c r="N102" s="52">
        <v>265</v>
      </c>
      <c r="O102" s="53">
        <v>258</v>
      </c>
      <c r="P102" s="54">
        <v>15309671</v>
      </c>
      <c r="Q102" s="55">
        <v>315</v>
      </c>
      <c r="R102" s="56">
        <v>308</v>
      </c>
      <c r="S102" s="51">
        <v>30246162</v>
      </c>
      <c r="T102" s="52">
        <v>186</v>
      </c>
      <c r="U102" s="53">
        <v>183</v>
      </c>
      <c r="V102" s="54">
        <v>1848571</v>
      </c>
      <c r="W102" s="55">
        <v>184</v>
      </c>
      <c r="X102" s="56">
        <v>183</v>
      </c>
      <c r="Y102" s="51">
        <v>12263</v>
      </c>
      <c r="Z102" s="52">
        <v>129</v>
      </c>
      <c r="AA102" s="53">
        <v>126</v>
      </c>
      <c r="AB102" s="54">
        <v>452</v>
      </c>
      <c r="AC102" s="95">
        <v>381</v>
      </c>
      <c r="AD102" s="49">
        <v>0</v>
      </c>
      <c r="AE102" s="57">
        <v>100</v>
      </c>
      <c r="AF102" s="58">
        <v>0</v>
      </c>
    </row>
    <row r="103" spans="1:32" s="3" customFormat="1" ht="18.75" customHeight="1">
      <c r="A103" s="15">
        <v>101</v>
      </c>
      <c r="B103" s="16">
        <v>75</v>
      </c>
      <c r="C103" s="17" t="s">
        <v>1958</v>
      </c>
      <c r="D103" s="18" t="s">
        <v>1756</v>
      </c>
      <c r="E103" s="19" t="s">
        <v>3813</v>
      </c>
      <c r="F103" s="20">
        <v>99</v>
      </c>
      <c r="G103" s="21">
        <v>56440532</v>
      </c>
      <c r="H103" s="22">
        <v>161</v>
      </c>
      <c r="I103" s="23">
        <v>159</v>
      </c>
      <c r="J103" s="24">
        <v>56726625</v>
      </c>
      <c r="K103" s="25">
        <v>9</v>
      </c>
      <c r="L103" s="26">
        <v>8</v>
      </c>
      <c r="M103" s="21">
        <v>29806508</v>
      </c>
      <c r="N103" s="22">
        <v>72</v>
      </c>
      <c r="O103" s="23">
        <v>70</v>
      </c>
      <c r="P103" s="24">
        <v>38613817</v>
      </c>
      <c r="Q103" s="25">
        <v>126</v>
      </c>
      <c r="R103" s="26">
        <v>123</v>
      </c>
      <c r="S103" s="21">
        <v>55853724</v>
      </c>
      <c r="T103" s="22">
        <v>7</v>
      </c>
      <c r="U103" s="23">
        <v>6</v>
      </c>
      <c r="V103" s="24">
        <v>14370606</v>
      </c>
      <c r="W103" s="25" t="s">
        <v>3813</v>
      </c>
      <c r="X103" s="26" t="s">
        <v>3813</v>
      </c>
      <c r="Y103" s="61" t="s">
        <v>3813</v>
      </c>
      <c r="Z103" s="22">
        <v>213</v>
      </c>
      <c r="AA103" s="23">
        <v>207</v>
      </c>
      <c r="AB103" s="24">
        <v>320</v>
      </c>
      <c r="AC103" s="93">
        <v>311</v>
      </c>
      <c r="AD103" s="19">
        <v>0</v>
      </c>
      <c r="AE103" s="27">
        <v>100</v>
      </c>
      <c r="AF103" s="28">
        <v>0</v>
      </c>
    </row>
    <row r="104" spans="1:32" s="3" customFormat="1" ht="18.75" customHeight="1">
      <c r="A104" s="159">
        <v>102</v>
      </c>
      <c r="B104" s="160">
        <v>13</v>
      </c>
      <c r="C104" s="161" t="s">
        <v>525</v>
      </c>
      <c r="D104" s="162" t="s">
        <v>3815</v>
      </c>
      <c r="E104" s="163" t="s">
        <v>3813</v>
      </c>
      <c r="F104" s="164">
        <v>100</v>
      </c>
      <c r="G104" s="165">
        <v>56421476</v>
      </c>
      <c r="H104" s="166">
        <v>142</v>
      </c>
      <c r="I104" s="167">
        <v>140</v>
      </c>
      <c r="J104" s="168">
        <v>58614079</v>
      </c>
      <c r="K104" s="169">
        <v>190</v>
      </c>
      <c r="L104" s="170">
        <v>185</v>
      </c>
      <c r="M104" s="165">
        <v>11145814</v>
      </c>
      <c r="N104" s="166">
        <v>181</v>
      </c>
      <c r="O104" s="167">
        <v>176</v>
      </c>
      <c r="P104" s="168">
        <v>21713635</v>
      </c>
      <c r="Q104" s="169">
        <v>270</v>
      </c>
      <c r="R104" s="170">
        <v>263</v>
      </c>
      <c r="S104" s="165">
        <v>33740520</v>
      </c>
      <c r="T104" s="166">
        <v>431</v>
      </c>
      <c r="U104" s="167">
        <v>426</v>
      </c>
      <c r="V104" s="168">
        <v>-981453</v>
      </c>
      <c r="W104" s="169">
        <v>18</v>
      </c>
      <c r="X104" s="170">
        <v>18</v>
      </c>
      <c r="Y104" s="165">
        <v>41521</v>
      </c>
      <c r="Z104" s="166">
        <v>86</v>
      </c>
      <c r="AA104" s="167">
        <v>83</v>
      </c>
      <c r="AB104" s="168">
        <v>568</v>
      </c>
      <c r="AC104" s="171">
        <v>322</v>
      </c>
      <c r="AD104" s="163">
        <v>0</v>
      </c>
      <c r="AE104" s="172">
        <v>100</v>
      </c>
      <c r="AF104" s="173">
        <v>0</v>
      </c>
    </row>
    <row r="105" spans="1:32" s="3" customFormat="1" ht="18.75" customHeight="1">
      <c r="A105" s="29">
        <v>103</v>
      </c>
      <c r="B105" s="64" t="s">
        <v>3813</v>
      </c>
      <c r="C105" s="31" t="s">
        <v>1326</v>
      </c>
      <c r="D105" s="32" t="s">
        <v>2991</v>
      </c>
      <c r="E105" s="42" t="s">
        <v>3813</v>
      </c>
      <c r="F105" s="44">
        <v>101</v>
      </c>
      <c r="G105" s="35">
        <v>56004311</v>
      </c>
      <c r="H105" s="36">
        <v>150</v>
      </c>
      <c r="I105" s="37">
        <v>148</v>
      </c>
      <c r="J105" s="38">
        <v>58042069</v>
      </c>
      <c r="K105" s="39">
        <v>221</v>
      </c>
      <c r="L105" s="40">
        <v>215</v>
      </c>
      <c r="M105" s="35">
        <v>9572931</v>
      </c>
      <c r="N105" s="36">
        <v>478</v>
      </c>
      <c r="O105" s="37">
        <v>471</v>
      </c>
      <c r="P105" s="38">
        <v>1586491</v>
      </c>
      <c r="Q105" s="39">
        <v>464</v>
      </c>
      <c r="R105" s="40">
        <v>456</v>
      </c>
      <c r="S105" s="35">
        <v>15501560</v>
      </c>
      <c r="T105" s="36">
        <v>399</v>
      </c>
      <c r="U105" s="37">
        <v>394</v>
      </c>
      <c r="V105" s="38">
        <v>30864</v>
      </c>
      <c r="W105" s="39">
        <v>22</v>
      </c>
      <c r="X105" s="40">
        <v>22</v>
      </c>
      <c r="Y105" s="35">
        <v>38628</v>
      </c>
      <c r="Z105" s="36">
        <v>69</v>
      </c>
      <c r="AA105" s="37">
        <v>66</v>
      </c>
      <c r="AB105" s="38">
        <v>659</v>
      </c>
      <c r="AC105" s="94">
        <v>322</v>
      </c>
      <c r="AD105" s="42">
        <v>0</v>
      </c>
      <c r="AE105" s="34">
        <v>100</v>
      </c>
      <c r="AF105" s="43">
        <v>0</v>
      </c>
    </row>
    <row r="106" spans="1:32" s="3" customFormat="1" ht="18.75" customHeight="1">
      <c r="A106" s="29">
        <v>104</v>
      </c>
      <c r="B106" s="30">
        <v>19</v>
      </c>
      <c r="C106" s="31" t="s">
        <v>76</v>
      </c>
      <c r="D106" s="32" t="s">
        <v>2748</v>
      </c>
      <c r="E106" s="42" t="s">
        <v>3813</v>
      </c>
      <c r="F106" s="44">
        <v>102</v>
      </c>
      <c r="G106" s="35">
        <v>55997619</v>
      </c>
      <c r="H106" s="36">
        <v>158</v>
      </c>
      <c r="I106" s="37">
        <v>156</v>
      </c>
      <c r="J106" s="38">
        <v>57123969</v>
      </c>
      <c r="K106" s="39">
        <v>443</v>
      </c>
      <c r="L106" s="40">
        <v>437</v>
      </c>
      <c r="M106" s="35">
        <v>2890499</v>
      </c>
      <c r="N106" s="36">
        <v>238</v>
      </c>
      <c r="O106" s="37">
        <v>231</v>
      </c>
      <c r="P106" s="38">
        <v>16932177</v>
      </c>
      <c r="Q106" s="39">
        <v>155</v>
      </c>
      <c r="R106" s="40">
        <v>152</v>
      </c>
      <c r="S106" s="35">
        <v>50217893</v>
      </c>
      <c r="T106" s="36">
        <v>428</v>
      </c>
      <c r="U106" s="37">
        <v>423</v>
      </c>
      <c r="V106" s="38">
        <v>-861888</v>
      </c>
      <c r="W106" s="39">
        <v>70</v>
      </c>
      <c r="X106" s="40">
        <v>70</v>
      </c>
      <c r="Y106" s="35">
        <v>27060</v>
      </c>
      <c r="Z106" s="36">
        <v>488</v>
      </c>
      <c r="AA106" s="37">
        <v>480</v>
      </c>
      <c r="AB106" s="38">
        <v>41</v>
      </c>
      <c r="AC106" s="94">
        <v>352</v>
      </c>
      <c r="AD106" s="42">
        <v>0</v>
      </c>
      <c r="AE106" s="34">
        <v>100</v>
      </c>
      <c r="AF106" s="43">
        <v>0</v>
      </c>
    </row>
    <row r="107" spans="1:32" s="3" customFormat="1" ht="18.75" customHeight="1">
      <c r="A107" s="45">
        <v>105</v>
      </c>
      <c r="B107" s="46" t="s">
        <v>3813</v>
      </c>
      <c r="C107" s="47" t="s">
        <v>324</v>
      </c>
      <c r="D107" s="48" t="s">
        <v>3373</v>
      </c>
      <c r="E107" s="49" t="s">
        <v>3813</v>
      </c>
      <c r="F107" s="50">
        <v>103</v>
      </c>
      <c r="G107" s="51">
        <v>55962971</v>
      </c>
      <c r="H107" s="52">
        <v>98</v>
      </c>
      <c r="I107" s="53">
        <v>96</v>
      </c>
      <c r="J107" s="54">
        <v>63421406</v>
      </c>
      <c r="K107" s="55">
        <v>227</v>
      </c>
      <c r="L107" s="56">
        <v>221</v>
      </c>
      <c r="M107" s="51">
        <v>9380587</v>
      </c>
      <c r="N107" s="52">
        <v>49</v>
      </c>
      <c r="O107" s="53">
        <v>48</v>
      </c>
      <c r="P107" s="54">
        <v>49410236</v>
      </c>
      <c r="Q107" s="55">
        <v>44</v>
      </c>
      <c r="R107" s="56">
        <v>42</v>
      </c>
      <c r="S107" s="51">
        <v>84962957</v>
      </c>
      <c r="T107" s="52">
        <v>469</v>
      </c>
      <c r="U107" s="53">
        <v>464</v>
      </c>
      <c r="V107" s="54">
        <v>-3801494</v>
      </c>
      <c r="W107" s="55">
        <v>183</v>
      </c>
      <c r="X107" s="56">
        <v>182</v>
      </c>
      <c r="Y107" s="51">
        <v>12313</v>
      </c>
      <c r="Z107" s="52">
        <v>84</v>
      </c>
      <c r="AA107" s="53">
        <v>81</v>
      </c>
      <c r="AB107" s="54">
        <v>570</v>
      </c>
      <c r="AC107" s="95">
        <v>321</v>
      </c>
      <c r="AD107" s="49">
        <v>0</v>
      </c>
      <c r="AE107" s="57">
        <v>100</v>
      </c>
      <c r="AF107" s="58">
        <v>0</v>
      </c>
    </row>
    <row r="108" spans="1:32" s="3" customFormat="1" ht="18.75" customHeight="1">
      <c r="A108" s="15">
        <v>106</v>
      </c>
      <c r="B108" s="16">
        <v>186</v>
      </c>
      <c r="C108" s="17" t="s">
        <v>326</v>
      </c>
      <c r="D108" s="18" t="s">
        <v>3368</v>
      </c>
      <c r="E108" s="19" t="s">
        <v>3813</v>
      </c>
      <c r="F108" s="20">
        <v>104</v>
      </c>
      <c r="G108" s="21">
        <v>55912400</v>
      </c>
      <c r="H108" s="22">
        <v>168</v>
      </c>
      <c r="I108" s="23">
        <v>166</v>
      </c>
      <c r="J108" s="24">
        <v>56196895</v>
      </c>
      <c r="K108" s="25">
        <v>239</v>
      </c>
      <c r="L108" s="26">
        <v>233</v>
      </c>
      <c r="M108" s="21">
        <v>8960730</v>
      </c>
      <c r="N108" s="22">
        <v>267</v>
      </c>
      <c r="O108" s="23">
        <v>260</v>
      </c>
      <c r="P108" s="24">
        <v>15255311</v>
      </c>
      <c r="Q108" s="25">
        <v>266</v>
      </c>
      <c r="R108" s="26">
        <v>259</v>
      </c>
      <c r="S108" s="21">
        <v>34352183</v>
      </c>
      <c r="T108" s="22">
        <v>178</v>
      </c>
      <c r="U108" s="23">
        <v>175</v>
      </c>
      <c r="V108" s="24">
        <v>1940306</v>
      </c>
      <c r="W108" s="25">
        <v>31</v>
      </c>
      <c r="X108" s="26">
        <v>31</v>
      </c>
      <c r="Y108" s="21">
        <v>34878</v>
      </c>
      <c r="Z108" s="22">
        <v>71</v>
      </c>
      <c r="AA108" s="23">
        <v>68</v>
      </c>
      <c r="AB108" s="24">
        <v>650</v>
      </c>
      <c r="AC108" s="93">
        <v>321</v>
      </c>
      <c r="AD108" s="19">
        <v>0</v>
      </c>
      <c r="AE108" s="27">
        <v>100</v>
      </c>
      <c r="AF108" s="28">
        <v>0</v>
      </c>
    </row>
    <row r="109" spans="1:32" s="3" customFormat="1" ht="18.75" customHeight="1">
      <c r="A109" s="29">
        <v>107</v>
      </c>
      <c r="B109" s="30" t="s">
        <v>3813</v>
      </c>
      <c r="C109" s="31" t="s">
        <v>794</v>
      </c>
      <c r="D109" s="32" t="s">
        <v>2748</v>
      </c>
      <c r="E109" s="42" t="s">
        <v>3813</v>
      </c>
      <c r="F109" s="44">
        <v>105</v>
      </c>
      <c r="G109" s="35">
        <v>55907367</v>
      </c>
      <c r="H109" s="36">
        <v>171</v>
      </c>
      <c r="I109" s="37">
        <v>169</v>
      </c>
      <c r="J109" s="38">
        <v>55907367</v>
      </c>
      <c r="K109" s="39">
        <v>83</v>
      </c>
      <c r="L109" s="40">
        <v>81</v>
      </c>
      <c r="M109" s="35">
        <v>17029347</v>
      </c>
      <c r="N109" s="36">
        <v>114</v>
      </c>
      <c r="O109" s="37">
        <v>109</v>
      </c>
      <c r="P109" s="38">
        <v>30377423</v>
      </c>
      <c r="Q109" s="39">
        <v>113</v>
      </c>
      <c r="R109" s="40">
        <v>110</v>
      </c>
      <c r="S109" s="35">
        <v>58682147</v>
      </c>
      <c r="T109" s="36">
        <v>57</v>
      </c>
      <c r="U109" s="37">
        <v>56</v>
      </c>
      <c r="V109" s="38">
        <v>5463264</v>
      </c>
      <c r="W109" s="39">
        <v>363</v>
      </c>
      <c r="X109" s="40">
        <v>362</v>
      </c>
      <c r="Y109" s="35">
        <v>1722</v>
      </c>
      <c r="Z109" s="36">
        <v>95</v>
      </c>
      <c r="AA109" s="37">
        <v>92</v>
      </c>
      <c r="AB109" s="38">
        <v>541</v>
      </c>
      <c r="AC109" s="94">
        <v>361</v>
      </c>
      <c r="AD109" s="42">
        <v>0</v>
      </c>
      <c r="AE109" s="34">
        <v>100</v>
      </c>
      <c r="AF109" s="43">
        <v>0</v>
      </c>
    </row>
    <row r="110" spans="1:32" s="3" customFormat="1" ht="18.75" customHeight="1">
      <c r="A110" s="159">
        <v>108</v>
      </c>
      <c r="B110" s="160">
        <v>203</v>
      </c>
      <c r="C110" s="161" t="s">
        <v>2131</v>
      </c>
      <c r="D110" s="162" t="s">
        <v>3815</v>
      </c>
      <c r="E110" s="163" t="s">
        <v>3813</v>
      </c>
      <c r="F110" s="164">
        <v>106</v>
      </c>
      <c r="G110" s="165">
        <v>55853676</v>
      </c>
      <c r="H110" s="166">
        <v>155</v>
      </c>
      <c r="I110" s="167">
        <v>153</v>
      </c>
      <c r="J110" s="168">
        <v>57343554</v>
      </c>
      <c r="K110" s="169">
        <v>69</v>
      </c>
      <c r="L110" s="170">
        <v>67</v>
      </c>
      <c r="M110" s="165">
        <v>18132348</v>
      </c>
      <c r="N110" s="166">
        <v>14</v>
      </c>
      <c r="O110" s="167">
        <v>13</v>
      </c>
      <c r="P110" s="168">
        <v>80244010</v>
      </c>
      <c r="Q110" s="169">
        <v>13</v>
      </c>
      <c r="R110" s="170">
        <v>12</v>
      </c>
      <c r="S110" s="165">
        <v>129668043</v>
      </c>
      <c r="T110" s="166">
        <v>451</v>
      </c>
      <c r="U110" s="167">
        <v>446</v>
      </c>
      <c r="V110" s="168">
        <v>-1962049</v>
      </c>
      <c r="W110" s="169">
        <v>399</v>
      </c>
      <c r="X110" s="170">
        <v>398</v>
      </c>
      <c r="Y110" s="165">
        <v>489</v>
      </c>
      <c r="Z110" s="166">
        <v>121</v>
      </c>
      <c r="AA110" s="167">
        <v>118</v>
      </c>
      <c r="AB110" s="168">
        <v>477</v>
      </c>
      <c r="AC110" s="171">
        <v>342</v>
      </c>
      <c r="AD110" s="163">
        <v>0</v>
      </c>
      <c r="AE110" s="172">
        <v>100</v>
      </c>
      <c r="AF110" s="173">
        <v>0</v>
      </c>
    </row>
    <row r="111" spans="1:32" s="3" customFormat="1" ht="18.75" customHeight="1">
      <c r="A111" s="159">
        <v>109</v>
      </c>
      <c r="B111" s="160">
        <v>129</v>
      </c>
      <c r="C111" s="161" t="s">
        <v>1455</v>
      </c>
      <c r="D111" s="162" t="s">
        <v>3815</v>
      </c>
      <c r="E111" s="163" t="s">
        <v>3813</v>
      </c>
      <c r="F111" s="164">
        <v>107</v>
      </c>
      <c r="G111" s="165">
        <v>55610513</v>
      </c>
      <c r="H111" s="166">
        <v>164</v>
      </c>
      <c r="I111" s="167">
        <v>162</v>
      </c>
      <c r="J111" s="168">
        <v>56648907</v>
      </c>
      <c r="K111" s="169">
        <v>78</v>
      </c>
      <c r="L111" s="170">
        <v>76</v>
      </c>
      <c r="M111" s="165">
        <v>17447113</v>
      </c>
      <c r="N111" s="166">
        <v>233</v>
      </c>
      <c r="O111" s="167">
        <v>226</v>
      </c>
      <c r="P111" s="168">
        <v>17196031</v>
      </c>
      <c r="Q111" s="169">
        <v>214</v>
      </c>
      <c r="R111" s="170">
        <v>208</v>
      </c>
      <c r="S111" s="165">
        <v>39844455</v>
      </c>
      <c r="T111" s="166">
        <v>450</v>
      </c>
      <c r="U111" s="167">
        <v>445</v>
      </c>
      <c r="V111" s="168">
        <v>-1949046</v>
      </c>
      <c r="W111" s="169">
        <v>355</v>
      </c>
      <c r="X111" s="170">
        <v>354</v>
      </c>
      <c r="Y111" s="165">
        <v>2300</v>
      </c>
      <c r="Z111" s="166">
        <v>194</v>
      </c>
      <c r="AA111" s="167">
        <v>189</v>
      </c>
      <c r="AB111" s="168">
        <v>354</v>
      </c>
      <c r="AC111" s="171">
        <v>342</v>
      </c>
      <c r="AD111" s="163">
        <v>0</v>
      </c>
      <c r="AE111" s="172">
        <v>100</v>
      </c>
      <c r="AF111" s="173">
        <v>0</v>
      </c>
    </row>
    <row r="112" spans="1:32" s="3" customFormat="1" ht="18.75" customHeight="1">
      <c r="A112" s="45">
        <v>110</v>
      </c>
      <c r="B112" s="46">
        <v>136</v>
      </c>
      <c r="C112" s="47" t="s">
        <v>1329</v>
      </c>
      <c r="D112" s="48" t="s">
        <v>2748</v>
      </c>
      <c r="E112" s="49" t="s">
        <v>3813</v>
      </c>
      <c r="F112" s="50">
        <v>108</v>
      </c>
      <c r="G112" s="51">
        <v>55060993</v>
      </c>
      <c r="H112" s="52">
        <v>114</v>
      </c>
      <c r="I112" s="53">
        <v>112</v>
      </c>
      <c r="J112" s="54">
        <v>61663174</v>
      </c>
      <c r="K112" s="55">
        <v>343</v>
      </c>
      <c r="L112" s="56">
        <v>337</v>
      </c>
      <c r="M112" s="51">
        <v>5708685</v>
      </c>
      <c r="N112" s="52">
        <v>199</v>
      </c>
      <c r="O112" s="53">
        <v>194</v>
      </c>
      <c r="P112" s="54">
        <v>20232676</v>
      </c>
      <c r="Q112" s="55">
        <v>158</v>
      </c>
      <c r="R112" s="56">
        <v>155</v>
      </c>
      <c r="S112" s="51">
        <v>49291116</v>
      </c>
      <c r="T112" s="52">
        <v>180</v>
      </c>
      <c r="U112" s="53">
        <v>177</v>
      </c>
      <c r="V112" s="54">
        <v>1911453</v>
      </c>
      <c r="W112" s="55">
        <v>237</v>
      </c>
      <c r="X112" s="56">
        <v>236</v>
      </c>
      <c r="Y112" s="51">
        <v>8559</v>
      </c>
      <c r="Z112" s="52">
        <v>323</v>
      </c>
      <c r="AA112" s="53">
        <v>315</v>
      </c>
      <c r="AB112" s="54">
        <v>195</v>
      </c>
      <c r="AC112" s="95">
        <v>356</v>
      </c>
      <c r="AD112" s="49">
        <v>0</v>
      </c>
      <c r="AE112" s="57">
        <v>100</v>
      </c>
      <c r="AF112" s="58">
        <v>0</v>
      </c>
    </row>
    <row r="113" spans="1:32" s="3" customFormat="1" ht="18.75" customHeight="1">
      <c r="A113" s="174">
        <v>111</v>
      </c>
      <c r="B113" s="175">
        <v>110</v>
      </c>
      <c r="C113" s="176" t="s">
        <v>323</v>
      </c>
      <c r="D113" s="177" t="s">
        <v>3815</v>
      </c>
      <c r="E113" s="178" t="s">
        <v>3813</v>
      </c>
      <c r="F113" s="179">
        <v>109</v>
      </c>
      <c r="G113" s="180">
        <v>55026123</v>
      </c>
      <c r="H113" s="181">
        <v>174</v>
      </c>
      <c r="I113" s="182">
        <v>172</v>
      </c>
      <c r="J113" s="183">
        <v>55026123</v>
      </c>
      <c r="K113" s="184">
        <v>40</v>
      </c>
      <c r="L113" s="185">
        <v>38</v>
      </c>
      <c r="M113" s="180">
        <v>20969069</v>
      </c>
      <c r="N113" s="181">
        <v>203</v>
      </c>
      <c r="O113" s="182">
        <v>198</v>
      </c>
      <c r="P113" s="183">
        <v>19742488</v>
      </c>
      <c r="Q113" s="184">
        <v>156</v>
      </c>
      <c r="R113" s="185">
        <v>153</v>
      </c>
      <c r="S113" s="180">
        <v>49797714</v>
      </c>
      <c r="T113" s="181">
        <v>56</v>
      </c>
      <c r="U113" s="182">
        <v>55</v>
      </c>
      <c r="V113" s="183">
        <v>5465505</v>
      </c>
      <c r="W113" s="184">
        <v>286</v>
      </c>
      <c r="X113" s="185">
        <v>285</v>
      </c>
      <c r="Y113" s="180">
        <v>5316</v>
      </c>
      <c r="Z113" s="181">
        <v>97</v>
      </c>
      <c r="AA113" s="182">
        <v>94</v>
      </c>
      <c r="AB113" s="183">
        <v>537</v>
      </c>
      <c r="AC113" s="186">
        <v>384</v>
      </c>
      <c r="AD113" s="178">
        <v>0</v>
      </c>
      <c r="AE113" s="187">
        <v>100</v>
      </c>
      <c r="AF113" s="188">
        <v>0</v>
      </c>
    </row>
    <row r="114" spans="1:32" s="3" customFormat="1" ht="18.75" customHeight="1">
      <c r="A114" s="159">
        <v>112</v>
      </c>
      <c r="B114" s="160">
        <v>28</v>
      </c>
      <c r="C114" s="161" t="s">
        <v>411</v>
      </c>
      <c r="D114" s="162" t="s">
        <v>3815</v>
      </c>
      <c r="E114" s="163" t="s">
        <v>3813</v>
      </c>
      <c r="F114" s="164">
        <v>110</v>
      </c>
      <c r="G114" s="165">
        <v>54980818</v>
      </c>
      <c r="H114" s="166">
        <v>156</v>
      </c>
      <c r="I114" s="167">
        <v>154</v>
      </c>
      <c r="J114" s="168">
        <v>57314101</v>
      </c>
      <c r="K114" s="169">
        <v>471</v>
      </c>
      <c r="L114" s="170">
        <v>465</v>
      </c>
      <c r="M114" s="165">
        <v>1328883</v>
      </c>
      <c r="N114" s="166">
        <v>494</v>
      </c>
      <c r="O114" s="167">
        <v>487</v>
      </c>
      <c r="P114" s="168">
        <v>-11961750</v>
      </c>
      <c r="Q114" s="169">
        <v>211</v>
      </c>
      <c r="R114" s="170">
        <v>205</v>
      </c>
      <c r="S114" s="165">
        <v>40169007</v>
      </c>
      <c r="T114" s="166">
        <v>207</v>
      </c>
      <c r="U114" s="167">
        <v>204</v>
      </c>
      <c r="V114" s="168">
        <v>1574736</v>
      </c>
      <c r="W114" s="169">
        <v>175</v>
      </c>
      <c r="X114" s="170">
        <v>174</v>
      </c>
      <c r="Y114" s="165">
        <v>13582</v>
      </c>
      <c r="Z114" s="166">
        <v>414</v>
      </c>
      <c r="AA114" s="167">
        <v>406</v>
      </c>
      <c r="AB114" s="168">
        <v>114</v>
      </c>
      <c r="AC114" s="171">
        <v>356</v>
      </c>
      <c r="AD114" s="163">
        <v>0</v>
      </c>
      <c r="AE114" s="172">
        <v>0.02</v>
      </c>
      <c r="AF114" s="173">
        <v>99.98</v>
      </c>
    </row>
    <row r="115" spans="1:32" s="3" customFormat="1" ht="18.75" customHeight="1">
      <c r="A115" s="159">
        <v>113</v>
      </c>
      <c r="B115" s="160">
        <v>127</v>
      </c>
      <c r="C115" s="161" t="s">
        <v>328</v>
      </c>
      <c r="D115" s="162" t="s">
        <v>3815</v>
      </c>
      <c r="E115" s="163" t="s">
        <v>3813</v>
      </c>
      <c r="F115" s="164">
        <v>111</v>
      </c>
      <c r="G115" s="165">
        <v>54871955</v>
      </c>
      <c r="H115" s="166">
        <v>82</v>
      </c>
      <c r="I115" s="167">
        <v>80</v>
      </c>
      <c r="J115" s="168">
        <v>65311515</v>
      </c>
      <c r="K115" s="169">
        <v>48</v>
      </c>
      <c r="L115" s="170">
        <v>46</v>
      </c>
      <c r="M115" s="165">
        <v>19986357</v>
      </c>
      <c r="N115" s="166">
        <v>94</v>
      </c>
      <c r="O115" s="167">
        <v>89</v>
      </c>
      <c r="P115" s="168">
        <v>33654032</v>
      </c>
      <c r="Q115" s="169">
        <v>48</v>
      </c>
      <c r="R115" s="170">
        <v>46</v>
      </c>
      <c r="S115" s="165">
        <v>81892581</v>
      </c>
      <c r="T115" s="166">
        <v>166</v>
      </c>
      <c r="U115" s="167">
        <v>163</v>
      </c>
      <c r="V115" s="168">
        <v>2154157</v>
      </c>
      <c r="W115" s="169">
        <v>411</v>
      </c>
      <c r="X115" s="170">
        <v>410</v>
      </c>
      <c r="Y115" s="165">
        <v>190</v>
      </c>
      <c r="Z115" s="166">
        <v>214</v>
      </c>
      <c r="AA115" s="167">
        <v>208</v>
      </c>
      <c r="AB115" s="168">
        <v>317</v>
      </c>
      <c r="AC115" s="171">
        <v>342</v>
      </c>
      <c r="AD115" s="163">
        <v>0</v>
      </c>
      <c r="AE115" s="172">
        <v>100</v>
      </c>
      <c r="AF115" s="173">
        <v>0</v>
      </c>
    </row>
    <row r="116" spans="1:32" s="3" customFormat="1" ht="18.75" customHeight="1">
      <c r="A116" s="29">
        <v>114</v>
      </c>
      <c r="B116" s="30" t="s">
        <v>3813</v>
      </c>
      <c r="C116" s="31" t="s">
        <v>1945</v>
      </c>
      <c r="D116" s="32" t="s">
        <v>1734</v>
      </c>
      <c r="E116" s="42" t="s">
        <v>3813</v>
      </c>
      <c r="F116" s="44">
        <v>112</v>
      </c>
      <c r="G116" s="35">
        <v>54865795</v>
      </c>
      <c r="H116" s="36">
        <v>28</v>
      </c>
      <c r="I116" s="37">
        <v>28</v>
      </c>
      <c r="J116" s="38">
        <v>76687620</v>
      </c>
      <c r="K116" s="39">
        <v>422</v>
      </c>
      <c r="L116" s="40">
        <v>416</v>
      </c>
      <c r="M116" s="35">
        <v>3537219</v>
      </c>
      <c r="N116" s="36">
        <v>443</v>
      </c>
      <c r="O116" s="37">
        <v>436</v>
      </c>
      <c r="P116" s="38">
        <v>4866746</v>
      </c>
      <c r="Q116" s="39">
        <v>300</v>
      </c>
      <c r="R116" s="40">
        <v>293</v>
      </c>
      <c r="S116" s="35">
        <v>31558704</v>
      </c>
      <c r="T116" s="36">
        <v>389</v>
      </c>
      <c r="U116" s="37">
        <v>384</v>
      </c>
      <c r="V116" s="38">
        <v>106644</v>
      </c>
      <c r="W116" s="39">
        <v>270</v>
      </c>
      <c r="X116" s="40">
        <v>269</v>
      </c>
      <c r="Y116" s="35">
        <v>6126</v>
      </c>
      <c r="Z116" s="36">
        <v>436</v>
      </c>
      <c r="AA116" s="37">
        <v>428</v>
      </c>
      <c r="AB116" s="38">
        <v>96</v>
      </c>
      <c r="AC116" s="94">
        <v>311</v>
      </c>
      <c r="AD116" s="42">
        <v>0</v>
      </c>
      <c r="AE116" s="34">
        <v>100</v>
      </c>
      <c r="AF116" s="43">
        <v>0</v>
      </c>
    </row>
    <row r="117" spans="1:32" s="3" customFormat="1" ht="18.75" customHeight="1">
      <c r="A117" s="142">
        <v>115</v>
      </c>
      <c r="B117" s="143">
        <v>340</v>
      </c>
      <c r="C117" s="144" t="s">
        <v>2582</v>
      </c>
      <c r="D117" s="145" t="s">
        <v>3815</v>
      </c>
      <c r="E117" s="146" t="s">
        <v>3813</v>
      </c>
      <c r="F117" s="147">
        <v>113</v>
      </c>
      <c r="G117" s="148">
        <v>54727080</v>
      </c>
      <c r="H117" s="149">
        <v>133</v>
      </c>
      <c r="I117" s="150">
        <v>131</v>
      </c>
      <c r="J117" s="151">
        <v>59918910</v>
      </c>
      <c r="K117" s="152">
        <v>191</v>
      </c>
      <c r="L117" s="153">
        <v>186</v>
      </c>
      <c r="M117" s="148">
        <v>11086003</v>
      </c>
      <c r="N117" s="149">
        <v>365</v>
      </c>
      <c r="O117" s="150">
        <v>358</v>
      </c>
      <c r="P117" s="151">
        <v>9094897</v>
      </c>
      <c r="Q117" s="152">
        <v>204</v>
      </c>
      <c r="R117" s="153">
        <v>198</v>
      </c>
      <c r="S117" s="148">
        <v>41575956</v>
      </c>
      <c r="T117" s="149">
        <v>151</v>
      </c>
      <c r="U117" s="150">
        <v>148</v>
      </c>
      <c r="V117" s="151">
        <v>2506474</v>
      </c>
      <c r="W117" s="152">
        <v>20</v>
      </c>
      <c r="X117" s="153">
        <v>20</v>
      </c>
      <c r="Y117" s="148">
        <v>39979</v>
      </c>
      <c r="Z117" s="149">
        <v>42</v>
      </c>
      <c r="AA117" s="150">
        <v>40</v>
      </c>
      <c r="AB117" s="151">
        <v>842</v>
      </c>
      <c r="AC117" s="156">
        <v>321</v>
      </c>
      <c r="AD117" s="146">
        <v>0</v>
      </c>
      <c r="AE117" s="157">
        <v>100</v>
      </c>
      <c r="AF117" s="158">
        <v>0</v>
      </c>
    </row>
    <row r="118" spans="1:32" s="3" customFormat="1" ht="18.75" customHeight="1">
      <c r="A118" s="15">
        <v>116</v>
      </c>
      <c r="B118" s="16">
        <v>238</v>
      </c>
      <c r="C118" s="17" t="s">
        <v>494</v>
      </c>
      <c r="D118" s="18" t="s">
        <v>3369</v>
      </c>
      <c r="E118" s="19" t="s">
        <v>3813</v>
      </c>
      <c r="F118" s="20">
        <v>114</v>
      </c>
      <c r="G118" s="21">
        <v>54581670</v>
      </c>
      <c r="H118" s="22">
        <v>165</v>
      </c>
      <c r="I118" s="23">
        <v>163</v>
      </c>
      <c r="J118" s="24">
        <v>56499977</v>
      </c>
      <c r="K118" s="25">
        <v>75</v>
      </c>
      <c r="L118" s="26">
        <v>73</v>
      </c>
      <c r="M118" s="21">
        <v>17636959</v>
      </c>
      <c r="N118" s="22">
        <v>113</v>
      </c>
      <c r="O118" s="23">
        <v>108</v>
      </c>
      <c r="P118" s="24">
        <v>30691173</v>
      </c>
      <c r="Q118" s="25">
        <v>46</v>
      </c>
      <c r="R118" s="26">
        <v>44</v>
      </c>
      <c r="S118" s="21">
        <v>82735614</v>
      </c>
      <c r="T118" s="22">
        <v>23</v>
      </c>
      <c r="U118" s="23">
        <v>22</v>
      </c>
      <c r="V118" s="24">
        <v>9064023</v>
      </c>
      <c r="W118" s="25">
        <v>69</v>
      </c>
      <c r="X118" s="26">
        <v>69</v>
      </c>
      <c r="Y118" s="21">
        <v>27291</v>
      </c>
      <c r="Z118" s="22">
        <v>140</v>
      </c>
      <c r="AA118" s="23">
        <v>137</v>
      </c>
      <c r="AB118" s="24">
        <v>428</v>
      </c>
      <c r="AC118" s="93">
        <v>382</v>
      </c>
      <c r="AD118" s="19">
        <v>0</v>
      </c>
      <c r="AE118" s="27">
        <v>100</v>
      </c>
      <c r="AF118" s="28">
        <v>0</v>
      </c>
    </row>
    <row r="119" spans="1:32" s="3" customFormat="1" ht="18.75" customHeight="1">
      <c r="A119" s="29">
        <v>117</v>
      </c>
      <c r="B119" s="30">
        <v>56</v>
      </c>
      <c r="C119" s="31" t="s">
        <v>783</v>
      </c>
      <c r="D119" s="32" t="s">
        <v>3369</v>
      </c>
      <c r="E119" s="42" t="s">
        <v>3813</v>
      </c>
      <c r="F119" s="44">
        <v>115</v>
      </c>
      <c r="G119" s="35">
        <v>54518750</v>
      </c>
      <c r="H119" s="36">
        <v>22</v>
      </c>
      <c r="I119" s="37">
        <v>22</v>
      </c>
      <c r="J119" s="38">
        <v>86166767</v>
      </c>
      <c r="K119" s="39">
        <v>93</v>
      </c>
      <c r="L119" s="40">
        <v>90</v>
      </c>
      <c r="M119" s="35">
        <v>16522952</v>
      </c>
      <c r="N119" s="36">
        <v>5</v>
      </c>
      <c r="O119" s="37">
        <v>5</v>
      </c>
      <c r="P119" s="38">
        <v>140762897</v>
      </c>
      <c r="Q119" s="39">
        <v>4</v>
      </c>
      <c r="R119" s="40">
        <v>4</v>
      </c>
      <c r="S119" s="35">
        <v>219316685</v>
      </c>
      <c r="T119" s="36">
        <v>142</v>
      </c>
      <c r="U119" s="37">
        <v>140</v>
      </c>
      <c r="V119" s="38">
        <v>2661384</v>
      </c>
      <c r="W119" s="39">
        <v>107</v>
      </c>
      <c r="X119" s="40">
        <v>107</v>
      </c>
      <c r="Y119" s="35">
        <v>21297</v>
      </c>
      <c r="Z119" s="36">
        <v>11</v>
      </c>
      <c r="AA119" s="37">
        <v>9</v>
      </c>
      <c r="AB119" s="38">
        <v>1177</v>
      </c>
      <c r="AC119" s="94">
        <v>321</v>
      </c>
      <c r="AD119" s="42">
        <v>0</v>
      </c>
      <c r="AE119" s="34">
        <v>100</v>
      </c>
      <c r="AF119" s="43">
        <v>0</v>
      </c>
    </row>
    <row r="120" spans="1:32" s="3" customFormat="1" ht="18.75" customHeight="1">
      <c r="A120" s="159">
        <v>118</v>
      </c>
      <c r="B120" s="195">
        <v>134</v>
      </c>
      <c r="C120" s="161" t="s">
        <v>443</v>
      </c>
      <c r="D120" s="162" t="s">
        <v>3815</v>
      </c>
      <c r="E120" s="163" t="s">
        <v>3813</v>
      </c>
      <c r="F120" s="164">
        <v>116</v>
      </c>
      <c r="G120" s="165">
        <v>54267365</v>
      </c>
      <c r="H120" s="166">
        <v>178</v>
      </c>
      <c r="I120" s="167">
        <v>176</v>
      </c>
      <c r="J120" s="168">
        <v>54345640</v>
      </c>
      <c r="K120" s="169">
        <v>84</v>
      </c>
      <c r="L120" s="170">
        <v>82</v>
      </c>
      <c r="M120" s="165">
        <v>17021663</v>
      </c>
      <c r="N120" s="166">
        <v>28</v>
      </c>
      <c r="O120" s="167">
        <v>27</v>
      </c>
      <c r="P120" s="168">
        <v>64974025</v>
      </c>
      <c r="Q120" s="169">
        <v>50</v>
      </c>
      <c r="R120" s="170">
        <v>48</v>
      </c>
      <c r="S120" s="165">
        <v>81363318</v>
      </c>
      <c r="T120" s="166">
        <v>194</v>
      </c>
      <c r="U120" s="167">
        <v>191</v>
      </c>
      <c r="V120" s="168">
        <v>1714088</v>
      </c>
      <c r="W120" s="169">
        <v>77</v>
      </c>
      <c r="X120" s="170">
        <v>77</v>
      </c>
      <c r="Y120" s="165">
        <v>26309</v>
      </c>
      <c r="Z120" s="166">
        <v>6</v>
      </c>
      <c r="AA120" s="167">
        <v>4</v>
      </c>
      <c r="AB120" s="168">
        <v>1312</v>
      </c>
      <c r="AC120" s="171">
        <v>322</v>
      </c>
      <c r="AD120" s="163">
        <v>0</v>
      </c>
      <c r="AE120" s="172">
        <v>100</v>
      </c>
      <c r="AF120" s="173">
        <v>0</v>
      </c>
    </row>
    <row r="121" spans="1:32" s="3" customFormat="1" ht="18.75" customHeight="1">
      <c r="A121" s="159">
        <v>119</v>
      </c>
      <c r="B121" s="195">
        <v>37</v>
      </c>
      <c r="C121" s="161" t="s">
        <v>2145</v>
      </c>
      <c r="D121" s="162" t="s">
        <v>3815</v>
      </c>
      <c r="E121" s="163" t="s">
        <v>3813</v>
      </c>
      <c r="F121" s="164">
        <v>117</v>
      </c>
      <c r="G121" s="165">
        <v>54164288</v>
      </c>
      <c r="H121" s="166">
        <v>13</v>
      </c>
      <c r="I121" s="167">
        <v>13</v>
      </c>
      <c r="J121" s="168">
        <v>106263747</v>
      </c>
      <c r="K121" s="169">
        <v>63</v>
      </c>
      <c r="L121" s="170">
        <v>61</v>
      </c>
      <c r="M121" s="165">
        <v>18431587</v>
      </c>
      <c r="N121" s="166">
        <v>109</v>
      </c>
      <c r="O121" s="167">
        <v>104</v>
      </c>
      <c r="P121" s="168">
        <v>31033301</v>
      </c>
      <c r="Q121" s="169">
        <v>100</v>
      </c>
      <c r="R121" s="170">
        <v>97</v>
      </c>
      <c r="S121" s="165">
        <v>61673465</v>
      </c>
      <c r="T121" s="166">
        <v>157</v>
      </c>
      <c r="U121" s="167">
        <v>154</v>
      </c>
      <c r="V121" s="168">
        <v>2296016</v>
      </c>
      <c r="W121" s="169">
        <v>315</v>
      </c>
      <c r="X121" s="170">
        <v>314</v>
      </c>
      <c r="Y121" s="165">
        <v>4099</v>
      </c>
      <c r="Z121" s="166">
        <v>12</v>
      </c>
      <c r="AA121" s="167">
        <v>10</v>
      </c>
      <c r="AB121" s="168">
        <v>1160</v>
      </c>
      <c r="AC121" s="171">
        <v>322</v>
      </c>
      <c r="AD121" s="163">
        <v>0</v>
      </c>
      <c r="AE121" s="172">
        <v>100</v>
      </c>
      <c r="AF121" s="173">
        <v>0</v>
      </c>
    </row>
    <row r="122" spans="1:32" s="3" customFormat="1" ht="18.75" customHeight="1">
      <c r="A122" s="45">
        <v>120</v>
      </c>
      <c r="B122" s="46">
        <v>33</v>
      </c>
      <c r="C122" s="47" t="s">
        <v>1688</v>
      </c>
      <c r="D122" s="48" t="s">
        <v>3371</v>
      </c>
      <c r="E122" s="49" t="s">
        <v>3813</v>
      </c>
      <c r="F122" s="50">
        <v>118</v>
      </c>
      <c r="G122" s="51">
        <v>54060959</v>
      </c>
      <c r="H122" s="52">
        <v>175</v>
      </c>
      <c r="I122" s="53">
        <v>173</v>
      </c>
      <c r="J122" s="54">
        <v>54835628</v>
      </c>
      <c r="K122" s="55">
        <v>361</v>
      </c>
      <c r="L122" s="56">
        <v>355</v>
      </c>
      <c r="M122" s="51">
        <v>5313422</v>
      </c>
      <c r="N122" s="52">
        <v>117</v>
      </c>
      <c r="O122" s="53">
        <v>112</v>
      </c>
      <c r="P122" s="54">
        <v>29598121</v>
      </c>
      <c r="Q122" s="55">
        <v>307</v>
      </c>
      <c r="R122" s="56">
        <v>300</v>
      </c>
      <c r="S122" s="51">
        <v>30824729</v>
      </c>
      <c r="T122" s="52">
        <v>101</v>
      </c>
      <c r="U122" s="53">
        <v>100</v>
      </c>
      <c r="V122" s="54">
        <v>3881436</v>
      </c>
      <c r="W122" s="55" t="s">
        <v>3813</v>
      </c>
      <c r="X122" s="56" t="s">
        <v>3813</v>
      </c>
      <c r="Y122" s="62" t="s">
        <v>3813</v>
      </c>
      <c r="Z122" s="52">
        <v>401</v>
      </c>
      <c r="AA122" s="53">
        <v>393</v>
      </c>
      <c r="AB122" s="54">
        <v>123</v>
      </c>
      <c r="AC122" s="95">
        <v>311</v>
      </c>
      <c r="AD122" s="49">
        <v>0</v>
      </c>
      <c r="AE122" s="57">
        <v>100</v>
      </c>
      <c r="AF122" s="58">
        <v>0</v>
      </c>
    </row>
    <row r="123" spans="1:32" s="3" customFormat="1" ht="18.75" customHeight="1">
      <c r="A123" s="15">
        <v>121</v>
      </c>
      <c r="B123" s="16">
        <v>305</v>
      </c>
      <c r="C123" s="17" t="s">
        <v>777</v>
      </c>
      <c r="D123" s="18" t="s">
        <v>2086</v>
      </c>
      <c r="E123" s="19" t="s">
        <v>3813</v>
      </c>
      <c r="F123" s="20">
        <v>119</v>
      </c>
      <c r="G123" s="21">
        <v>54052455</v>
      </c>
      <c r="H123" s="22">
        <v>87</v>
      </c>
      <c r="I123" s="23">
        <v>85</v>
      </c>
      <c r="J123" s="24">
        <v>64691389</v>
      </c>
      <c r="K123" s="25">
        <v>26</v>
      </c>
      <c r="L123" s="26">
        <v>24</v>
      </c>
      <c r="M123" s="21">
        <v>23257478</v>
      </c>
      <c r="N123" s="22">
        <v>33</v>
      </c>
      <c r="O123" s="23">
        <v>32</v>
      </c>
      <c r="P123" s="24">
        <v>61837631</v>
      </c>
      <c r="Q123" s="25">
        <v>19</v>
      </c>
      <c r="R123" s="26">
        <v>18</v>
      </c>
      <c r="S123" s="21">
        <v>117945685</v>
      </c>
      <c r="T123" s="22">
        <v>129</v>
      </c>
      <c r="U123" s="23">
        <v>127</v>
      </c>
      <c r="V123" s="24">
        <v>2989603</v>
      </c>
      <c r="W123" s="25">
        <v>254</v>
      </c>
      <c r="X123" s="26">
        <v>253</v>
      </c>
      <c r="Y123" s="21">
        <v>6967</v>
      </c>
      <c r="Z123" s="22">
        <v>119</v>
      </c>
      <c r="AA123" s="23">
        <v>116</v>
      </c>
      <c r="AB123" s="24">
        <v>483</v>
      </c>
      <c r="AC123" s="93">
        <v>321</v>
      </c>
      <c r="AD123" s="19">
        <v>0</v>
      </c>
      <c r="AE123" s="27">
        <v>100</v>
      </c>
      <c r="AF123" s="28">
        <v>0</v>
      </c>
    </row>
    <row r="124" spans="1:32" s="3" customFormat="1" ht="18.75" customHeight="1">
      <c r="A124" s="29">
        <v>122</v>
      </c>
      <c r="B124" s="30">
        <v>439</v>
      </c>
      <c r="C124" s="31" t="s">
        <v>1231</v>
      </c>
      <c r="D124" s="32" t="s">
        <v>3374</v>
      </c>
      <c r="E124" s="42" t="s">
        <v>3813</v>
      </c>
      <c r="F124" s="44">
        <v>120</v>
      </c>
      <c r="G124" s="35">
        <v>53982665</v>
      </c>
      <c r="H124" s="36">
        <v>181</v>
      </c>
      <c r="I124" s="37">
        <v>179</v>
      </c>
      <c r="J124" s="38">
        <v>53982665</v>
      </c>
      <c r="K124" s="39">
        <v>137</v>
      </c>
      <c r="L124" s="40">
        <v>134</v>
      </c>
      <c r="M124" s="35">
        <v>13473318</v>
      </c>
      <c r="N124" s="36">
        <v>247</v>
      </c>
      <c r="O124" s="37">
        <v>240</v>
      </c>
      <c r="P124" s="38">
        <v>16444494</v>
      </c>
      <c r="Q124" s="39">
        <v>141</v>
      </c>
      <c r="R124" s="40">
        <v>138</v>
      </c>
      <c r="S124" s="35">
        <v>52558175</v>
      </c>
      <c r="T124" s="36">
        <v>121</v>
      </c>
      <c r="U124" s="37">
        <v>120</v>
      </c>
      <c r="V124" s="38">
        <v>3236575</v>
      </c>
      <c r="W124" s="39">
        <v>46</v>
      </c>
      <c r="X124" s="40">
        <v>46</v>
      </c>
      <c r="Y124" s="35">
        <v>30500</v>
      </c>
      <c r="Z124" s="36">
        <v>222</v>
      </c>
      <c r="AA124" s="37">
        <v>216</v>
      </c>
      <c r="AB124" s="38">
        <v>310</v>
      </c>
      <c r="AC124" s="94">
        <v>383</v>
      </c>
      <c r="AD124" s="42">
        <v>0</v>
      </c>
      <c r="AE124" s="34">
        <v>100</v>
      </c>
      <c r="AF124" s="43">
        <v>0</v>
      </c>
    </row>
    <row r="125" spans="1:32" s="3" customFormat="1" ht="18.75" customHeight="1">
      <c r="A125" s="29">
        <v>123</v>
      </c>
      <c r="B125" s="30">
        <v>108</v>
      </c>
      <c r="C125" s="31" t="s">
        <v>3355</v>
      </c>
      <c r="D125" s="32" t="s">
        <v>3372</v>
      </c>
      <c r="E125" s="42" t="s">
        <v>3813</v>
      </c>
      <c r="F125" s="44">
        <v>121</v>
      </c>
      <c r="G125" s="35">
        <v>53973062</v>
      </c>
      <c r="H125" s="36">
        <v>182</v>
      </c>
      <c r="I125" s="37">
        <v>180</v>
      </c>
      <c r="J125" s="38">
        <v>53973062</v>
      </c>
      <c r="K125" s="39">
        <v>30</v>
      </c>
      <c r="L125" s="40">
        <v>28</v>
      </c>
      <c r="M125" s="35">
        <v>23101955</v>
      </c>
      <c r="N125" s="36">
        <v>60</v>
      </c>
      <c r="O125" s="37">
        <v>59</v>
      </c>
      <c r="P125" s="38">
        <v>43277228</v>
      </c>
      <c r="Q125" s="39">
        <v>152</v>
      </c>
      <c r="R125" s="40">
        <v>149</v>
      </c>
      <c r="S125" s="35">
        <v>50755980</v>
      </c>
      <c r="T125" s="36">
        <v>15</v>
      </c>
      <c r="U125" s="37">
        <v>14</v>
      </c>
      <c r="V125" s="38">
        <v>10740659</v>
      </c>
      <c r="W125" s="39" t="s">
        <v>3813</v>
      </c>
      <c r="X125" s="40" t="s">
        <v>3813</v>
      </c>
      <c r="Y125" s="41" t="s">
        <v>3813</v>
      </c>
      <c r="Z125" s="36">
        <v>139</v>
      </c>
      <c r="AA125" s="37">
        <v>136</v>
      </c>
      <c r="AB125" s="38">
        <v>430</v>
      </c>
      <c r="AC125" s="94">
        <v>210</v>
      </c>
      <c r="AD125" s="42">
        <v>0</v>
      </c>
      <c r="AE125" s="34">
        <v>100</v>
      </c>
      <c r="AF125" s="43">
        <v>0</v>
      </c>
    </row>
    <row r="126" spans="1:32" s="3" customFormat="1" ht="18.75" customHeight="1">
      <c r="A126" s="29">
        <v>124</v>
      </c>
      <c r="B126" s="30">
        <v>35</v>
      </c>
      <c r="C126" s="31" t="s">
        <v>147</v>
      </c>
      <c r="D126" s="32" t="s">
        <v>2999</v>
      </c>
      <c r="E126" s="42" t="s">
        <v>3813</v>
      </c>
      <c r="F126" s="44">
        <v>122</v>
      </c>
      <c r="G126" s="35">
        <v>53963748</v>
      </c>
      <c r="H126" s="36">
        <v>141</v>
      </c>
      <c r="I126" s="37">
        <v>139</v>
      </c>
      <c r="J126" s="38">
        <v>58727126</v>
      </c>
      <c r="K126" s="39">
        <v>368</v>
      </c>
      <c r="L126" s="40">
        <v>362</v>
      </c>
      <c r="M126" s="35">
        <v>5060561</v>
      </c>
      <c r="N126" s="36">
        <v>67</v>
      </c>
      <c r="O126" s="37">
        <v>66</v>
      </c>
      <c r="P126" s="38">
        <v>39954622</v>
      </c>
      <c r="Q126" s="39">
        <v>89</v>
      </c>
      <c r="R126" s="40">
        <v>86</v>
      </c>
      <c r="S126" s="35">
        <v>66003838</v>
      </c>
      <c r="T126" s="36">
        <v>478</v>
      </c>
      <c r="U126" s="37">
        <v>472</v>
      </c>
      <c r="V126" s="38">
        <v>-4952523</v>
      </c>
      <c r="W126" s="39">
        <v>33</v>
      </c>
      <c r="X126" s="40">
        <v>33</v>
      </c>
      <c r="Y126" s="35">
        <v>34750</v>
      </c>
      <c r="Z126" s="36">
        <v>96</v>
      </c>
      <c r="AA126" s="37">
        <v>93</v>
      </c>
      <c r="AB126" s="38">
        <v>538</v>
      </c>
      <c r="AC126" s="94">
        <v>321</v>
      </c>
      <c r="AD126" s="42">
        <v>0</v>
      </c>
      <c r="AE126" s="34">
        <v>100</v>
      </c>
      <c r="AF126" s="43">
        <v>0</v>
      </c>
    </row>
    <row r="127" spans="1:32" s="3" customFormat="1" ht="18.75" customHeight="1">
      <c r="A127" s="200">
        <v>125</v>
      </c>
      <c r="B127" s="201" t="s">
        <v>3813</v>
      </c>
      <c r="C127" s="202" t="s">
        <v>2755</v>
      </c>
      <c r="D127" s="203" t="s">
        <v>3815</v>
      </c>
      <c r="E127" s="204" t="s">
        <v>3813</v>
      </c>
      <c r="F127" s="205">
        <v>123</v>
      </c>
      <c r="G127" s="206">
        <v>53757295</v>
      </c>
      <c r="H127" s="207">
        <v>160</v>
      </c>
      <c r="I127" s="208">
        <v>158</v>
      </c>
      <c r="J127" s="209">
        <v>56749977</v>
      </c>
      <c r="K127" s="210">
        <v>194</v>
      </c>
      <c r="L127" s="211">
        <v>189</v>
      </c>
      <c r="M127" s="206">
        <v>10882288</v>
      </c>
      <c r="N127" s="207">
        <v>253</v>
      </c>
      <c r="O127" s="208">
        <v>246</v>
      </c>
      <c r="P127" s="209">
        <v>16010246</v>
      </c>
      <c r="Q127" s="210">
        <v>109</v>
      </c>
      <c r="R127" s="211">
        <v>106</v>
      </c>
      <c r="S127" s="206">
        <v>59368911</v>
      </c>
      <c r="T127" s="207">
        <v>292</v>
      </c>
      <c r="U127" s="208">
        <v>288</v>
      </c>
      <c r="V127" s="209">
        <v>856456</v>
      </c>
      <c r="W127" s="210" t="s">
        <v>3813</v>
      </c>
      <c r="X127" s="211" t="s">
        <v>3813</v>
      </c>
      <c r="Y127" s="289" t="s">
        <v>3813</v>
      </c>
      <c r="Z127" s="207">
        <v>36</v>
      </c>
      <c r="AA127" s="208">
        <v>34</v>
      </c>
      <c r="AB127" s="209">
        <v>874</v>
      </c>
      <c r="AC127" s="212">
        <v>321</v>
      </c>
      <c r="AD127" s="204">
        <v>0</v>
      </c>
      <c r="AE127" s="213">
        <v>100</v>
      </c>
      <c r="AF127" s="214">
        <v>0</v>
      </c>
    </row>
    <row r="128" spans="1:32" s="3" customFormat="1" ht="18.75" customHeight="1">
      <c r="A128" s="15">
        <v>126</v>
      </c>
      <c r="B128" s="16" t="s">
        <v>3813</v>
      </c>
      <c r="C128" s="17" t="s">
        <v>1943</v>
      </c>
      <c r="D128" s="18" t="s">
        <v>3369</v>
      </c>
      <c r="E128" s="19" t="s">
        <v>3813</v>
      </c>
      <c r="F128" s="20">
        <v>124</v>
      </c>
      <c r="G128" s="21">
        <v>53597748</v>
      </c>
      <c r="H128" s="22">
        <v>185</v>
      </c>
      <c r="I128" s="23">
        <v>183</v>
      </c>
      <c r="J128" s="24">
        <v>53597748</v>
      </c>
      <c r="K128" s="25">
        <v>22</v>
      </c>
      <c r="L128" s="26">
        <v>20</v>
      </c>
      <c r="M128" s="21">
        <v>24525799</v>
      </c>
      <c r="N128" s="22">
        <v>3</v>
      </c>
      <c r="O128" s="23">
        <v>3</v>
      </c>
      <c r="P128" s="24">
        <v>162500252</v>
      </c>
      <c r="Q128" s="25">
        <v>8</v>
      </c>
      <c r="R128" s="26">
        <v>8</v>
      </c>
      <c r="S128" s="21">
        <v>169781966</v>
      </c>
      <c r="T128" s="22">
        <v>12</v>
      </c>
      <c r="U128" s="23">
        <v>11</v>
      </c>
      <c r="V128" s="24">
        <v>11880072</v>
      </c>
      <c r="W128" s="25">
        <v>142</v>
      </c>
      <c r="X128" s="26">
        <v>141</v>
      </c>
      <c r="Y128" s="21">
        <v>16637</v>
      </c>
      <c r="Z128" s="22">
        <v>280</v>
      </c>
      <c r="AA128" s="23">
        <v>273</v>
      </c>
      <c r="AB128" s="24">
        <v>249</v>
      </c>
      <c r="AC128" s="93">
        <v>384</v>
      </c>
      <c r="AD128" s="19">
        <v>0</v>
      </c>
      <c r="AE128" s="27">
        <v>0</v>
      </c>
      <c r="AF128" s="28">
        <v>100</v>
      </c>
    </row>
    <row r="129" spans="1:32" s="3" customFormat="1" ht="18.75" customHeight="1">
      <c r="A129" s="159">
        <v>127</v>
      </c>
      <c r="B129" s="160">
        <v>162</v>
      </c>
      <c r="C129" s="161" t="s">
        <v>1328</v>
      </c>
      <c r="D129" s="162" t="s">
        <v>3815</v>
      </c>
      <c r="E129" s="193" t="s">
        <v>3813</v>
      </c>
      <c r="F129" s="172">
        <v>125</v>
      </c>
      <c r="G129" s="165">
        <v>53561350</v>
      </c>
      <c r="H129" s="166">
        <v>186</v>
      </c>
      <c r="I129" s="167">
        <v>184</v>
      </c>
      <c r="J129" s="168">
        <v>53561350</v>
      </c>
      <c r="K129" s="169">
        <v>121</v>
      </c>
      <c r="L129" s="170">
        <v>118</v>
      </c>
      <c r="M129" s="165">
        <v>14358095</v>
      </c>
      <c r="N129" s="166">
        <v>343</v>
      </c>
      <c r="O129" s="167">
        <v>336</v>
      </c>
      <c r="P129" s="168">
        <v>9966618</v>
      </c>
      <c r="Q129" s="169">
        <v>317</v>
      </c>
      <c r="R129" s="170">
        <v>310</v>
      </c>
      <c r="S129" s="165">
        <v>29821156</v>
      </c>
      <c r="T129" s="166">
        <v>426</v>
      </c>
      <c r="U129" s="167">
        <v>421</v>
      </c>
      <c r="V129" s="168">
        <v>-778696</v>
      </c>
      <c r="W129" s="169">
        <v>60</v>
      </c>
      <c r="X129" s="170">
        <v>60</v>
      </c>
      <c r="Y129" s="165">
        <v>28492</v>
      </c>
      <c r="Z129" s="166">
        <v>137</v>
      </c>
      <c r="AA129" s="167">
        <v>134</v>
      </c>
      <c r="AB129" s="168">
        <v>436</v>
      </c>
      <c r="AC129" s="171">
        <v>372</v>
      </c>
      <c r="AD129" s="163">
        <v>0</v>
      </c>
      <c r="AE129" s="172">
        <v>100</v>
      </c>
      <c r="AF129" s="173">
        <v>0</v>
      </c>
    </row>
    <row r="130" spans="1:32" s="3" customFormat="1" ht="18.75" customHeight="1">
      <c r="A130" s="29">
        <v>128</v>
      </c>
      <c r="B130" s="30">
        <v>65</v>
      </c>
      <c r="C130" s="31" t="s">
        <v>2712</v>
      </c>
      <c r="D130" s="32" t="s">
        <v>1738</v>
      </c>
      <c r="E130" s="42" t="s">
        <v>3813</v>
      </c>
      <c r="F130" s="44">
        <v>126</v>
      </c>
      <c r="G130" s="35">
        <v>53425985</v>
      </c>
      <c r="H130" s="36">
        <v>183</v>
      </c>
      <c r="I130" s="37">
        <v>181</v>
      </c>
      <c r="J130" s="38">
        <v>53786702</v>
      </c>
      <c r="K130" s="39">
        <v>478</v>
      </c>
      <c r="L130" s="40">
        <v>472</v>
      </c>
      <c r="M130" s="35">
        <v>663943</v>
      </c>
      <c r="N130" s="36">
        <v>483</v>
      </c>
      <c r="O130" s="37">
        <v>476</v>
      </c>
      <c r="P130" s="38">
        <v>637887</v>
      </c>
      <c r="Q130" s="39">
        <v>499</v>
      </c>
      <c r="R130" s="40">
        <v>491</v>
      </c>
      <c r="S130" s="35">
        <v>4991359</v>
      </c>
      <c r="T130" s="36">
        <v>381</v>
      </c>
      <c r="U130" s="37">
        <v>376</v>
      </c>
      <c r="V130" s="38">
        <v>142299</v>
      </c>
      <c r="W130" s="39">
        <v>203</v>
      </c>
      <c r="X130" s="40">
        <v>202</v>
      </c>
      <c r="Y130" s="35">
        <v>10786</v>
      </c>
      <c r="Z130" s="36">
        <v>411</v>
      </c>
      <c r="AA130" s="37">
        <v>403</v>
      </c>
      <c r="AB130" s="38">
        <v>115</v>
      </c>
      <c r="AC130" s="94">
        <v>312</v>
      </c>
      <c r="AD130" s="42">
        <v>0</v>
      </c>
      <c r="AE130" s="34">
        <v>100</v>
      </c>
      <c r="AF130" s="43">
        <v>0</v>
      </c>
    </row>
    <row r="131" spans="1:32" s="3" customFormat="1" ht="18.75" customHeight="1">
      <c r="A131" s="29">
        <v>129</v>
      </c>
      <c r="B131" s="30">
        <v>68</v>
      </c>
      <c r="C131" s="31" t="s">
        <v>2986</v>
      </c>
      <c r="D131" s="32" t="s">
        <v>3368</v>
      </c>
      <c r="E131" s="42" t="s">
        <v>3813</v>
      </c>
      <c r="F131" s="44">
        <v>127</v>
      </c>
      <c r="G131" s="35">
        <v>53383939</v>
      </c>
      <c r="H131" s="36">
        <v>176</v>
      </c>
      <c r="I131" s="37">
        <v>174</v>
      </c>
      <c r="J131" s="38">
        <v>54655367</v>
      </c>
      <c r="K131" s="39">
        <v>479</v>
      </c>
      <c r="L131" s="40">
        <v>473</v>
      </c>
      <c r="M131" s="35">
        <v>648306</v>
      </c>
      <c r="N131" s="36">
        <v>495</v>
      </c>
      <c r="O131" s="37">
        <v>488</v>
      </c>
      <c r="P131" s="38">
        <v>-19785144</v>
      </c>
      <c r="Q131" s="39">
        <v>68</v>
      </c>
      <c r="R131" s="40">
        <v>66</v>
      </c>
      <c r="S131" s="35">
        <v>72887372</v>
      </c>
      <c r="T131" s="36">
        <v>493</v>
      </c>
      <c r="U131" s="37">
        <v>487</v>
      </c>
      <c r="V131" s="38">
        <v>-14288669</v>
      </c>
      <c r="W131" s="39">
        <v>96</v>
      </c>
      <c r="X131" s="40">
        <v>96</v>
      </c>
      <c r="Y131" s="35">
        <v>23260</v>
      </c>
      <c r="Z131" s="36">
        <v>47</v>
      </c>
      <c r="AA131" s="37">
        <v>45</v>
      </c>
      <c r="AB131" s="38">
        <v>770</v>
      </c>
      <c r="AC131" s="94">
        <v>321</v>
      </c>
      <c r="AD131" s="42">
        <v>0</v>
      </c>
      <c r="AE131" s="34">
        <v>100</v>
      </c>
      <c r="AF131" s="43">
        <v>0</v>
      </c>
    </row>
    <row r="132" spans="1:32" s="3" customFormat="1" ht="18.75" customHeight="1">
      <c r="A132" s="142">
        <v>130</v>
      </c>
      <c r="B132" s="143">
        <v>160</v>
      </c>
      <c r="C132" s="144" t="s">
        <v>1457</v>
      </c>
      <c r="D132" s="145" t="s">
        <v>3815</v>
      </c>
      <c r="E132" s="146" t="s">
        <v>3813</v>
      </c>
      <c r="F132" s="147">
        <v>128</v>
      </c>
      <c r="G132" s="148">
        <v>53373893</v>
      </c>
      <c r="H132" s="149">
        <v>154</v>
      </c>
      <c r="I132" s="150">
        <v>152</v>
      </c>
      <c r="J132" s="151">
        <v>57517395</v>
      </c>
      <c r="K132" s="152" t="s">
        <v>3813</v>
      </c>
      <c r="L132" s="153" t="s">
        <v>3813</v>
      </c>
      <c r="M132" s="154" t="s">
        <v>3813</v>
      </c>
      <c r="N132" s="149">
        <v>143</v>
      </c>
      <c r="O132" s="150">
        <v>138</v>
      </c>
      <c r="P132" s="151">
        <v>25175266</v>
      </c>
      <c r="Q132" s="152">
        <v>276</v>
      </c>
      <c r="R132" s="153">
        <v>269</v>
      </c>
      <c r="S132" s="148">
        <v>32993700</v>
      </c>
      <c r="T132" s="149" t="s">
        <v>3813</v>
      </c>
      <c r="U132" s="150" t="s">
        <v>3813</v>
      </c>
      <c r="V132" s="155" t="s">
        <v>3813</v>
      </c>
      <c r="W132" s="152">
        <v>296</v>
      </c>
      <c r="X132" s="153">
        <v>295</v>
      </c>
      <c r="Y132" s="148">
        <v>4720</v>
      </c>
      <c r="Z132" s="149">
        <v>268</v>
      </c>
      <c r="AA132" s="150">
        <v>262</v>
      </c>
      <c r="AB132" s="151">
        <v>260</v>
      </c>
      <c r="AC132" s="156">
        <v>356</v>
      </c>
      <c r="AD132" s="146">
        <v>0</v>
      </c>
      <c r="AE132" s="157">
        <v>0</v>
      </c>
      <c r="AF132" s="158">
        <v>100</v>
      </c>
    </row>
    <row r="133" spans="1:32" s="3" customFormat="1" ht="18.75" customHeight="1">
      <c r="A133" s="15">
        <v>131</v>
      </c>
      <c r="B133" s="16" t="s">
        <v>3813</v>
      </c>
      <c r="C133" s="17" t="s">
        <v>1666</v>
      </c>
      <c r="D133" s="18" t="s">
        <v>2748</v>
      </c>
      <c r="E133" s="19" t="s">
        <v>3813</v>
      </c>
      <c r="F133" s="20">
        <v>129</v>
      </c>
      <c r="G133" s="21">
        <v>53325860</v>
      </c>
      <c r="H133" s="22">
        <v>163</v>
      </c>
      <c r="I133" s="23">
        <v>161</v>
      </c>
      <c r="J133" s="24">
        <v>56693257</v>
      </c>
      <c r="K133" s="25">
        <v>180</v>
      </c>
      <c r="L133" s="26">
        <v>176</v>
      </c>
      <c r="M133" s="21">
        <v>11385777</v>
      </c>
      <c r="N133" s="22">
        <v>266</v>
      </c>
      <c r="O133" s="23">
        <v>259</v>
      </c>
      <c r="P133" s="24">
        <v>15288777</v>
      </c>
      <c r="Q133" s="25">
        <v>94</v>
      </c>
      <c r="R133" s="26">
        <v>91</v>
      </c>
      <c r="S133" s="21">
        <v>64609198</v>
      </c>
      <c r="T133" s="22">
        <v>436</v>
      </c>
      <c r="U133" s="23">
        <v>431</v>
      </c>
      <c r="V133" s="24">
        <v>-1061631</v>
      </c>
      <c r="W133" s="25">
        <v>140</v>
      </c>
      <c r="X133" s="26">
        <v>139</v>
      </c>
      <c r="Y133" s="21">
        <v>16891</v>
      </c>
      <c r="Z133" s="22">
        <v>147</v>
      </c>
      <c r="AA133" s="23">
        <v>144</v>
      </c>
      <c r="AB133" s="24">
        <v>420</v>
      </c>
      <c r="AC133" s="93">
        <v>369</v>
      </c>
      <c r="AD133" s="19">
        <v>0</v>
      </c>
      <c r="AE133" s="27">
        <v>100</v>
      </c>
      <c r="AF133" s="28">
        <v>0</v>
      </c>
    </row>
    <row r="134" spans="1:32" s="3" customFormat="1" ht="18.75" customHeight="1">
      <c r="A134" s="159">
        <v>132</v>
      </c>
      <c r="B134" s="160">
        <v>179</v>
      </c>
      <c r="C134" s="161" t="s">
        <v>339</v>
      </c>
      <c r="D134" s="162" t="s">
        <v>3815</v>
      </c>
      <c r="E134" s="163" t="s">
        <v>3813</v>
      </c>
      <c r="F134" s="164">
        <v>130</v>
      </c>
      <c r="G134" s="165">
        <v>53009128</v>
      </c>
      <c r="H134" s="166">
        <v>190</v>
      </c>
      <c r="I134" s="167">
        <v>188</v>
      </c>
      <c r="J134" s="168">
        <v>53009128</v>
      </c>
      <c r="K134" s="169">
        <v>334</v>
      </c>
      <c r="L134" s="170">
        <v>328</v>
      </c>
      <c r="M134" s="165">
        <v>5964127</v>
      </c>
      <c r="N134" s="166">
        <v>368</v>
      </c>
      <c r="O134" s="167">
        <v>361</v>
      </c>
      <c r="P134" s="168">
        <v>8934224</v>
      </c>
      <c r="Q134" s="169">
        <v>433</v>
      </c>
      <c r="R134" s="170">
        <v>425</v>
      </c>
      <c r="S134" s="165">
        <v>19435249</v>
      </c>
      <c r="T134" s="166">
        <v>304</v>
      </c>
      <c r="U134" s="167">
        <v>300</v>
      </c>
      <c r="V134" s="168">
        <v>742361</v>
      </c>
      <c r="W134" s="169">
        <v>221</v>
      </c>
      <c r="X134" s="170">
        <v>220</v>
      </c>
      <c r="Y134" s="165">
        <v>9413</v>
      </c>
      <c r="Z134" s="166">
        <v>283</v>
      </c>
      <c r="AA134" s="167">
        <v>276</v>
      </c>
      <c r="AB134" s="168">
        <v>244</v>
      </c>
      <c r="AC134" s="171">
        <v>321</v>
      </c>
      <c r="AD134" s="163">
        <v>0</v>
      </c>
      <c r="AE134" s="172">
        <v>100</v>
      </c>
      <c r="AF134" s="173">
        <v>0</v>
      </c>
    </row>
    <row r="135" spans="1:32" s="3" customFormat="1" ht="18.75" customHeight="1">
      <c r="A135" s="159">
        <v>133</v>
      </c>
      <c r="B135" s="160">
        <v>158</v>
      </c>
      <c r="C135" s="161" t="s">
        <v>1663</v>
      </c>
      <c r="D135" s="162" t="s">
        <v>3815</v>
      </c>
      <c r="E135" s="163" t="s">
        <v>3813</v>
      </c>
      <c r="F135" s="164">
        <v>131</v>
      </c>
      <c r="G135" s="165">
        <v>52974372</v>
      </c>
      <c r="H135" s="166">
        <v>177</v>
      </c>
      <c r="I135" s="167">
        <v>175</v>
      </c>
      <c r="J135" s="168">
        <v>54622426</v>
      </c>
      <c r="K135" s="169">
        <v>348</v>
      </c>
      <c r="L135" s="170">
        <v>342</v>
      </c>
      <c r="M135" s="165">
        <v>5513330</v>
      </c>
      <c r="N135" s="166">
        <v>144</v>
      </c>
      <c r="O135" s="167">
        <v>139</v>
      </c>
      <c r="P135" s="168">
        <v>25016779</v>
      </c>
      <c r="Q135" s="169">
        <v>90</v>
      </c>
      <c r="R135" s="170">
        <v>87</v>
      </c>
      <c r="S135" s="165">
        <v>65846924</v>
      </c>
      <c r="T135" s="166">
        <v>280</v>
      </c>
      <c r="U135" s="167">
        <v>276</v>
      </c>
      <c r="V135" s="168">
        <v>941832</v>
      </c>
      <c r="W135" s="169">
        <v>165</v>
      </c>
      <c r="X135" s="170">
        <v>164</v>
      </c>
      <c r="Y135" s="165">
        <v>14652</v>
      </c>
      <c r="Z135" s="166">
        <v>420</v>
      </c>
      <c r="AA135" s="167">
        <v>412</v>
      </c>
      <c r="AB135" s="168">
        <v>110</v>
      </c>
      <c r="AC135" s="171">
        <v>356</v>
      </c>
      <c r="AD135" s="163">
        <v>0</v>
      </c>
      <c r="AE135" s="172">
        <v>100</v>
      </c>
      <c r="AF135" s="173">
        <v>0</v>
      </c>
    </row>
    <row r="136" spans="1:32" s="3" customFormat="1" ht="18.75" customHeight="1">
      <c r="A136" s="29">
        <v>134</v>
      </c>
      <c r="B136" s="30">
        <v>147</v>
      </c>
      <c r="C136" s="31" t="s">
        <v>2589</v>
      </c>
      <c r="D136" s="32" t="s">
        <v>3812</v>
      </c>
      <c r="E136" s="42" t="s">
        <v>3813</v>
      </c>
      <c r="F136" s="44">
        <v>132</v>
      </c>
      <c r="G136" s="35">
        <v>52947374</v>
      </c>
      <c r="H136" s="36">
        <v>169</v>
      </c>
      <c r="I136" s="37">
        <v>167</v>
      </c>
      <c r="J136" s="38">
        <v>56154640</v>
      </c>
      <c r="K136" s="39">
        <v>55</v>
      </c>
      <c r="L136" s="40">
        <v>53</v>
      </c>
      <c r="M136" s="35">
        <v>19558912</v>
      </c>
      <c r="N136" s="36">
        <v>188</v>
      </c>
      <c r="O136" s="37">
        <v>183</v>
      </c>
      <c r="P136" s="38">
        <v>21294139</v>
      </c>
      <c r="Q136" s="39">
        <v>252</v>
      </c>
      <c r="R136" s="40">
        <v>245</v>
      </c>
      <c r="S136" s="35">
        <v>35672672</v>
      </c>
      <c r="T136" s="36">
        <v>60</v>
      </c>
      <c r="U136" s="37">
        <v>59</v>
      </c>
      <c r="V136" s="38">
        <v>5251682</v>
      </c>
      <c r="W136" s="39">
        <v>215</v>
      </c>
      <c r="X136" s="40">
        <v>214</v>
      </c>
      <c r="Y136" s="35">
        <v>9649</v>
      </c>
      <c r="Z136" s="36">
        <v>163</v>
      </c>
      <c r="AA136" s="37">
        <v>159</v>
      </c>
      <c r="AB136" s="38">
        <v>390</v>
      </c>
      <c r="AC136" s="94">
        <v>384</v>
      </c>
      <c r="AD136" s="42">
        <v>0</v>
      </c>
      <c r="AE136" s="34">
        <v>100</v>
      </c>
      <c r="AF136" s="43">
        <v>0</v>
      </c>
    </row>
    <row r="137" spans="1:32" s="3" customFormat="1" ht="18.75" customHeight="1">
      <c r="A137" s="142">
        <v>135</v>
      </c>
      <c r="B137" s="143">
        <v>121</v>
      </c>
      <c r="C137" s="144" t="s">
        <v>2646</v>
      </c>
      <c r="D137" s="145" t="s">
        <v>3815</v>
      </c>
      <c r="E137" s="146" t="s">
        <v>3813</v>
      </c>
      <c r="F137" s="147">
        <v>133</v>
      </c>
      <c r="G137" s="148">
        <v>52403414</v>
      </c>
      <c r="H137" s="149">
        <v>187</v>
      </c>
      <c r="I137" s="150">
        <v>185</v>
      </c>
      <c r="J137" s="151">
        <v>53559493</v>
      </c>
      <c r="K137" s="152">
        <v>173</v>
      </c>
      <c r="L137" s="153">
        <v>169</v>
      </c>
      <c r="M137" s="148">
        <v>11747833</v>
      </c>
      <c r="N137" s="149">
        <v>342</v>
      </c>
      <c r="O137" s="150">
        <v>335</v>
      </c>
      <c r="P137" s="151">
        <v>10082785</v>
      </c>
      <c r="Q137" s="152">
        <v>369</v>
      </c>
      <c r="R137" s="153">
        <v>362</v>
      </c>
      <c r="S137" s="148">
        <v>25104147</v>
      </c>
      <c r="T137" s="149">
        <v>66</v>
      </c>
      <c r="U137" s="150">
        <v>65</v>
      </c>
      <c r="V137" s="151">
        <v>5052386</v>
      </c>
      <c r="W137" s="152">
        <v>214</v>
      </c>
      <c r="X137" s="153">
        <v>213</v>
      </c>
      <c r="Y137" s="148">
        <v>9716</v>
      </c>
      <c r="Z137" s="149">
        <v>221</v>
      </c>
      <c r="AA137" s="150">
        <v>215</v>
      </c>
      <c r="AB137" s="151">
        <v>311</v>
      </c>
      <c r="AC137" s="156">
        <v>384</v>
      </c>
      <c r="AD137" s="146">
        <v>0</v>
      </c>
      <c r="AE137" s="157">
        <v>27.5</v>
      </c>
      <c r="AF137" s="158">
        <v>72.5</v>
      </c>
    </row>
    <row r="138" spans="1:32" s="3" customFormat="1" ht="18.75" customHeight="1">
      <c r="A138" s="15">
        <v>136</v>
      </c>
      <c r="B138" s="16">
        <v>244</v>
      </c>
      <c r="C138" s="17" t="s">
        <v>489</v>
      </c>
      <c r="D138" s="18" t="s">
        <v>3111</v>
      </c>
      <c r="E138" s="19" t="s">
        <v>3813</v>
      </c>
      <c r="F138" s="20">
        <v>134</v>
      </c>
      <c r="G138" s="21">
        <v>52291639</v>
      </c>
      <c r="H138" s="22">
        <v>189</v>
      </c>
      <c r="I138" s="23">
        <v>187</v>
      </c>
      <c r="J138" s="24">
        <v>53023570</v>
      </c>
      <c r="K138" s="25">
        <v>6</v>
      </c>
      <c r="L138" s="26">
        <v>5</v>
      </c>
      <c r="M138" s="21">
        <v>30451374</v>
      </c>
      <c r="N138" s="22">
        <v>47</v>
      </c>
      <c r="O138" s="23">
        <v>46</v>
      </c>
      <c r="P138" s="24">
        <v>50744431</v>
      </c>
      <c r="Q138" s="25">
        <v>104</v>
      </c>
      <c r="R138" s="26">
        <v>101</v>
      </c>
      <c r="S138" s="21">
        <v>60399907</v>
      </c>
      <c r="T138" s="22">
        <v>1</v>
      </c>
      <c r="U138" s="23">
        <v>1</v>
      </c>
      <c r="V138" s="24">
        <v>20745824</v>
      </c>
      <c r="W138" s="25" t="s">
        <v>3813</v>
      </c>
      <c r="X138" s="26" t="s">
        <v>3813</v>
      </c>
      <c r="Y138" s="61" t="s">
        <v>3813</v>
      </c>
      <c r="Z138" s="22">
        <v>368</v>
      </c>
      <c r="AA138" s="23">
        <v>360</v>
      </c>
      <c r="AB138" s="24">
        <v>157</v>
      </c>
      <c r="AC138" s="93">
        <v>369</v>
      </c>
      <c r="AD138" s="19">
        <v>0</v>
      </c>
      <c r="AE138" s="27">
        <v>100</v>
      </c>
      <c r="AF138" s="28">
        <v>0</v>
      </c>
    </row>
    <row r="139" spans="1:32" s="3" customFormat="1" ht="18.75" customHeight="1">
      <c r="A139" s="29">
        <v>137</v>
      </c>
      <c r="B139" s="30">
        <v>222</v>
      </c>
      <c r="C139" s="31" t="s">
        <v>2524</v>
      </c>
      <c r="D139" s="32" t="s">
        <v>3816</v>
      </c>
      <c r="E139" s="42" t="s">
        <v>3813</v>
      </c>
      <c r="F139" s="44">
        <v>135</v>
      </c>
      <c r="G139" s="35">
        <v>51998642</v>
      </c>
      <c r="H139" s="36">
        <v>191</v>
      </c>
      <c r="I139" s="37">
        <v>189</v>
      </c>
      <c r="J139" s="38">
        <v>53004293</v>
      </c>
      <c r="K139" s="39">
        <v>220</v>
      </c>
      <c r="L139" s="40">
        <v>214</v>
      </c>
      <c r="M139" s="35">
        <v>9608840</v>
      </c>
      <c r="N139" s="36">
        <v>195</v>
      </c>
      <c r="O139" s="37">
        <v>190</v>
      </c>
      <c r="P139" s="38">
        <v>20521366</v>
      </c>
      <c r="Q139" s="39">
        <v>191</v>
      </c>
      <c r="R139" s="40">
        <v>187</v>
      </c>
      <c r="S139" s="35">
        <v>43648865</v>
      </c>
      <c r="T139" s="36">
        <v>58</v>
      </c>
      <c r="U139" s="37">
        <v>57</v>
      </c>
      <c r="V139" s="38">
        <v>5414259</v>
      </c>
      <c r="W139" s="39">
        <v>375</v>
      </c>
      <c r="X139" s="40">
        <v>374</v>
      </c>
      <c r="Y139" s="35">
        <v>1485</v>
      </c>
      <c r="Z139" s="36">
        <v>287</v>
      </c>
      <c r="AA139" s="37">
        <v>280</v>
      </c>
      <c r="AB139" s="38">
        <v>240</v>
      </c>
      <c r="AC139" s="94">
        <v>356</v>
      </c>
      <c r="AD139" s="42">
        <v>0</v>
      </c>
      <c r="AE139" s="34">
        <v>100</v>
      </c>
      <c r="AF139" s="43">
        <v>0</v>
      </c>
    </row>
    <row r="140" spans="1:32" s="3" customFormat="1" ht="18.75" customHeight="1">
      <c r="A140" s="159">
        <v>138</v>
      </c>
      <c r="B140" s="160">
        <v>14</v>
      </c>
      <c r="C140" s="161" t="s">
        <v>46</v>
      </c>
      <c r="D140" s="162" t="s">
        <v>3815</v>
      </c>
      <c r="E140" s="163" t="s">
        <v>3813</v>
      </c>
      <c r="F140" s="164">
        <v>136</v>
      </c>
      <c r="G140" s="165">
        <v>51644974</v>
      </c>
      <c r="H140" s="166">
        <v>193</v>
      </c>
      <c r="I140" s="167">
        <v>191</v>
      </c>
      <c r="J140" s="168">
        <v>52925102</v>
      </c>
      <c r="K140" s="169">
        <v>351</v>
      </c>
      <c r="L140" s="170">
        <v>345</v>
      </c>
      <c r="M140" s="165">
        <v>5460613</v>
      </c>
      <c r="N140" s="166">
        <v>219</v>
      </c>
      <c r="O140" s="167">
        <v>212</v>
      </c>
      <c r="P140" s="168">
        <v>18637520</v>
      </c>
      <c r="Q140" s="169">
        <v>207</v>
      </c>
      <c r="R140" s="170">
        <v>201</v>
      </c>
      <c r="S140" s="165">
        <v>40509254</v>
      </c>
      <c r="T140" s="166">
        <v>291</v>
      </c>
      <c r="U140" s="167">
        <v>287</v>
      </c>
      <c r="V140" s="168">
        <v>868228</v>
      </c>
      <c r="W140" s="169">
        <v>246</v>
      </c>
      <c r="X140" s="170">
        <v>245</v>
      </c>
      <c r="Y140" s="165">
        <v>7831</v>
      </c>
      <c r="Z140" s="166">
        <v>332</v>
      </c>
      <c r="AA140" s="167">
        <v>324</v>
      </c>
      <c r="AB140" s="168">
        <v>185</v>
      </c>
      <c r="AC140" s="171">
        <v>372</v>
      </c>
      <c r="AD140" s="163">
        <v>0</v>
      </c>
      <c r="AE140" s="172">
        <v>100</v>
      </c>
      <c r="AF140" s="173">
        <v>0</v>
      </c>
    </row>
    <row r="141" spans="1:32" s="3" customFormat="1" ht="18.75" customHeight="1">
      <c r="A141" s="29">
        <v>139</v>
      </c>
      <c r="B141" s="30">
        <v>87</v>
      </c>
      <c r="C141" s="31" t="s">
        <v>1334</v>
      </c>
      <c r="D141" s="32" t="s">
        <v>3369</v>
      </c>
      <c r="E141" s="42" t="s">
        <v>3813</v>
      </c>
      <c r="F141" s="44">
        <v>137</v>
      </c>
      <c r="G141" s="35">
        <v>51485716</v>
      </c>
      <c r="H141" s="36">
        <v>37</v>
      </c>
      <c r="I141" s="37">
        <v>37</v>
      </c>
      <c r="J141" s="38">
        <v>72505324</v>
      </c>
      <c r="K141" s="39">
        <v>168</v>
      </c>
      <c r="L141" s="40">
        <v>164</v>
      </c>
      <c r="M141" s="35">
        <v>11897740</v>
      </c>
      <c r="N141" s="36">
        <v>278</v>
      </c>
      <c r="O141" s="37">
        <v>271</v>
      </c>
      <c r="P141" s="38">
        <v>14733517</v>
      </c>
      <c r="Q141" s="39">
        <v>183</v>
      </c>
      <c r="R141" s="40">
        <v>179</v>
      </c>
      <c r="S141" s="35">
        <v>45365866</v>
      </c>
      <c r="T141" s="36">
        <v>361</v>
      </c>
      <c r="U141" s="37">
        <v>356</v>
      </c>
      <c r="V141" s="38">
        <v>302058</v>
      </c>
      <c r="W141" s="39">
        <v>332</v>
      </c>
      <c r="X141" s="40">
        <v>331</v>
      </c>
      <c r="Y141" s="35">
        <v>3064</v>
      </c>
      <c r="Z141" s="36">
        <v>89</v>
      </c>
      <c r="AA141" s="37">
        <v>86</v>
      </c>
      <c r="AB141" s="38">
        <v>550</v>
      </c>
      <c r="AC141" s="94">
        <v>384</v>
      </c>
      <c r="AD141" s="42">
        <v>0</v>
      </c>
      <c r="AE141" s="34">
        <v>100</v>
      </c>
      <c r="AF141" s="43">
        <v>0</v>
      </c>
    </row>
    <row r="142" spans="1:32" s="3" customFormat="1" ht="18.75" customHeight="1">
      <c r="A142" s="142">
        <v>140</v>
      </c>
      <c r="B142" s="143" t="s">
        <v>3813</v>
      </c>
      <c r="C142" s="144" t="s">
        <v>1237</v>
      </c>
      <c r="D142" s="145" t="s">
        <v>3815</v>
      </c>
      <c r="E142" s="146" t="s">
        <v>3813</v>
      </c>
      <c r="F142" s="147">
        <v>138</v>
      </c>
      <c r="G142" s="148">
        <v>51402885</v>
      </c>
      <c r="H142" s="149">
        <v>201</v>
      </c>
      <c r="I142" s="150">
        <v>199</v>
      </c>
      <c r="J142" s="151">
        <v>51723821</v>
      </c>
      <c r="K142" s="152">
        <v>415</v>
      </c>
      <c r="L142" s="153">
        <v>409</v>
      </c>
      <c r="M142" s="148">
        <v>3678707</v>
      </c>
      <c r="N142" s="149">
        <v>262</v>
      </c>
      <c r="O142" s="150">
        <v>255</v>
      </c>
      <c r="P142" s="151">
        <v>15470287</v>
      </c>
      <c r="Q142" s="152">
        <v>213</v>
      </c>
      <c r="R142" s="153">
        <v>207</v>
      </c>
      <c r="S142" s="148">
        <v>40066256</v>
      </c>
      <c r="T142" s="149">
        <v>167</v>
      </c>
      <c r="U142" s="150">
        <v>164</v>
      </c>
      <c r="V142" s="151">
        <v>2120996</v>
      </c>
      <c r="W142" s="152">
        <v>23</v>
      </c>
      <c r="X142" s="153">
        <v>23</v>
      </c>
      <c r="Y142" s="148">
        <v>37517</v>
      </c>
      <c r="Z142" s="149">
        <v>491</v>
      </c>
      <c r="AA142" s="150">
        <v>483</v>
      </c>
      <c r="AB142" s="151">
        <v>38</v>
      </c>
      <c r="AC142" s="156">
        <v>384</v>
      </c>
      <c r="AD142" s="146">
        <v>0</v>
      </c>
      <c r="AE142" s="157">
        <v>100</v>
      </c>
      <c r="AF142" s="158">
        <v>0</v>
      </c>
    </row>
    <row r="143" spans="1:32" s="3" customFormat="1" ht="18.75" customHeight="1">
      <c r="A143" s="174">
        <v>141</v>
      </c>
      <c r="B143" s="175">
        <v>94</v>
      </c>
      <c r="C143" s="176" t="s">
        <v>1233</v>
      </c>
      <c r="D143" s="177" t="s">
        <v>3815</v>
      </c>
      <c r="E143" s="198" t="s">
        <v>3813</v>
      </c>
      <c r="F143" s="187">
        <v>139</v>
      </c>
      <c r="G143" s="180">
        <v>51310770</v>
      </c>
      <c r="H143" s="181">
        <v>184</v>
      </c>
      <c r="I143" s="182">
        <v>182</v>
      </c>
      <c r="J143" s="183">
        <v>53734075</v>
      </c>
      <c r="K143" s="184">
        <v>229</v>
      </c>
      <c r="L143" s="185">
        <v>223</v>
      </c>
      <c r="M143" s="180">
        <v>9326315</v>
      </c>
      <c r="N143" s="181">
        <v>309</v>
      </c>
      <c r="O143" s="182">
        <v>302</v>
      </c>
      <c r="P143" s="183">
        <v>11841866</v>
      </c>
      <c r="Q143" s="184">
        <v>171</v>
      </c>
      <c r="R143" s="185">
        <v>167</v>
      </c>
      <c r="S143" s="180">
        <v>46936858</v>
      </c>
      <c r="T143" s="181">
        <v>246</v>
      </c>
      <c r="U143" s="182">
        <v>242</v>
      </c>
      <c r="V143" s="183">
        <v>1193927</v>
      </c>
      <c r="W143" s="184">
        <v>378</v>
      </c>
      <c r="X143" s="185">
        <v>377</v>
      </c>
      <c r="Y143" s="180">
        <v>1366</v>
      </c>
      <c r="Z143" s="181">
        <v>422</v>
      </c>
      <c r="AA143" s="182">
        <v>414</v>
      </c>
      <c r="AB143" s="183">
        <v>109</v>
      </c>
      <c r="AC143" s="186">
        <v>372</v>
      </c>
      <c r="AD143" s="178">
        <v>0</v>
      </c>
      <c r="AE143" s="187">
        <v>100</v>
      </c>
      <c r="AF143" s="188">
        <v>0</v>
      </c>
    </row>
    <row r="144" spans="1:32" s="3" customFormat="1" ht="18.75" customHeight="1">
      <c r="A144" s="159">
        <v>142</v>
      </c>
      <c r="B144" s="160">
        <v>168</v>
      </c>
      <c r="C144" s="161" t="s">
        <v>3995</v>
      </c>
      <c r="D144" s="162" t="s">
        <v>3815</v>
      </c>
      <c r="E144" s="163" t="s">
        <v>3813</v>
      </c>
      <c r="F144" s="164">
        <v>140</v>
      </c>
      <c r="G144" s="165">
        <v>51077706</v>
      </c>
      <c r="H144" s="166">
        <v>206</v>
      </c>
      <c r="I144" s="167">
        <v>204</v>
      </c>
      <c r="J144" s="168">
        <v>51077706</v>
      </c>
      <c r="K144" s="169">
        <v>277</v>
      </c>
      <c r="L144" s="170">
        <v>271</v>
      </c>
      <c r="M144" s="165">
        <v>7514015</v>
      </c>
      <c r="N144" s="166">
        <v>324</v>
      </c>
      <c r="O144" s="167">
        <v>317</v>
      </c>
      <c r="P144" s="168">
        <v>11189492</v>
      </c>
      <c r="Q144" s="169">
        <v>404</v>
      </c>
      <c r="R144" s="170">
        <v>397</v>
      </c>
      <c r="S144" s="165">
        <v>22342912</v>
      </c>
      <c r="T144" s="166">
        <v>200</v>
      </c>
      <c r="U144" s="167">
        <v>197</v>
      </c>
      <c r="V144" s="168">
        <v>1683702</v>
      </c>
      <c r="W144" s="169">
        <v>24</v>
      </c>
      <c r="X144" s="170">
        <v>24</v>
      </c>
      <c r="Y144" s="165">
        <v>37476</v>
      </c>
      <c r="Z144" s="166">
        <v>130</v>
      </c>
      <c r="AA144" s="167">
        <v>127</v>
      </c>
      <c r="AB144" s="168">
        <v>450</v>
      </c>
      <c r="AC144" s="171">
        <v>322</v>
      </c>
      <c r="AD144" s="163">
        <v>0</v>
      </c>
      <c r="AE144" s="172">
        <v>100</v>
      </c>
      <c r="AF144" s="173">
        <v>0</v>
      </c>
    </row>
    <row r="145" spans="1:32" s="3" customFormat="1" ht="18.75" customHeight="1">
      <c r="A145" s="29">
        <v>143</v>
      </c>
      <c r="B145" s="30" t="s">
        <v>3813</v>
      </c>
      <c r="C145" s="31" t="s">
        <v>1730</v>
      </c>
      <c r="D145" s="32" t="s">
        <v>2748</v>
      </c>
      <c r="E145" s="42" t="s">
        <v>3813</v>
      </c>
      <c r="F145" s="44">
        <v>141</v>
      </c>
      <c r="G145" s="35">
        <v>50988529</v>
      </c>
      <c r="H145" s="36">
        <v>140</v>
      </c>
      <c r="I145" s="37">
        <v>138</v>
      </c>
      <c r="J145" s="38">
        <v>59064259</v>
      </c>
      <c r="K145" s="39">
        <v>499</v>
      </c>
      <c r="L145" s="40">
        <v>491</v>
      </c>
      <c r="M145" s="35">
        <v>-9069345</v>
      </c>
      <c r="N145" s="36">
        <v>499</v>
      </c>
      <c r="O145" s="37">
        <v>492</v>
      </c>
      <c r="P145" s="38">
        <v>-71986612</v>
      </c>
      <c r="Q145" s="39">
        <v>21</v>
      </c>
      <c r="R145" s="40">
        <v>20</v>
      </c>
      <c r="S145" s="35">
        <v>117207898</v>
      </c>
      <c r="T145" s="36">
        <v>497</v>
      </c>
      <c r="U145" s="37">
        <v>491</v>
      </c>
      <c r="V145" s="38">
        <v>-17098013</v>
      </c>
      <c r="W145" s="39">
        <v>41</v>
      </c>
      <c r="X145" s="40">
        <v>41</v>
      </c>
      <c r="Y145" s="35">
        <v>31963</v>
      </c>
      <c r="Z145" s="36">
        <v>284</v>
      </c>
      <c r="AA145" s="37">
        <v>277</v>
      </c>
      <c r="AB145" s="38">
        <v>244</v>
      </c>
      <c r="AC145" s="94">
        <v>311</v>
      </c>
      <c r="AD145" s="42">
        <v>0</v>
      </c>
      <c r="AE145" s="34">
        <v>100</v>
      </c>
      <c r="AF145" s="43">
        <v>0</v>
      </c>
    </row>
    <row r="146" spans="1:32" s="3" customFormat="1" ht="18.75" customHeight="1">
      <c r="A146" s="29">
        <v>144</v>
      </c>
      <c r="B146" s="30">
        <v>4</v>
      </c>
      <c r="C146" s="31" t="s">
        <v>1729</v>
      </c>
      <c r="D146" s="32" t="s">
        <v>3816</v>
      </c>
      <c r="E146" s="33" t="s">
        <v>3813</v>
      </c>
      <c r="F146" s="34">
        <v>142</v>
      </c>
      <c r="G146" s="35">
        <v>50976293</v>
      </c>
      <c r="H146" s="36">
        <v>145</v>
      </c>
      <c r="I146" s="37">
        <v>143</v>
      </c>
      <c r="J146" s="38">
        <v>58418264</v>
      </c>
      <c r="K146" s="39" t="s">
        <v>3813</v>
      </c>
      <c r="L146" s="40" t="s">
        <v>3813</v>
      </c>
      <c r="M146" s="41" t="s">
        <v>3813</v>
      </c>
      <c r="N146" s="36">
        <v>2</v>
      </c>
      <c r="O146" s="37">
        <v>2</v>
      </c>
      <c r="P146" s="38">
        <v>239707968</v>
      </c>
      <c r="Q146" s="39">
        <v>2</v>
      </c>
      <c r="R146" s="40">
        <v>2</v>
      </c>
      <c r="S146" s="35">
        <v>432063153</v>
      </c>
      <c r="T146" s="36" t="s">
        <v>3813</v>
      </c>
      <c r="U146" s="37" t="s">
        <v>3813</v>
      </c>
      <c r="V146" s="59" t="s">
        <v>3813</v>
      </c>
      <c r="W146" s="39">
        <v>343</v>
      </c>
      <c r="X146" s="40">
        <v>342</v>
      </c>
      <c r="Y146" s="35">
        <v>2744</v>
      </c>
      <c r="Z146" s="36">
        <v>44</v>
      </c>
      <c r="AA146" s="37">
        <v>42</v>
      </c>
      <c r="AB146" s="38">
        <v>820</v>
      </c>
      <c r="AC146" s="94">
        <v>384</v>
      </c>
      <c r="AD146" s="42">
        <v>0</v>
      </c>
      <c r="AE146" s="34">
        <v>100</v>
      </c>
      <c r="AF146" s="43">
        <v>0</v>
      </c>
    </row>
    <row r="147" spans="1:32" s="3" customFormat="1" ht="18.75" customHeight="1">
      <c r="A147" s="45">
        <v>145</v>
      </c>
      <c r="B147" s="46">
        <v>92</v>
      </c>
      <c r="C147" s="47" t="s">
        <v>321</v>
      </c>
      <c r="D147" s="48" t="s">
        <v>3369</v>
      </c>
      <c r="E147" s="49" t="s">
        <v>3813</v>
      </c>
      <c r="F147" s="50">
        <v>143</v>
      </c>
      <c r="G147" s="51">
        <v>50751591</v>
      </c>
      <c r="H147" s="52">
        <v>205</v>
      </c>
      <c r="I147" s="53">
        <v>203</v>
      </c>
      <c r="J147" s="54">
        <v>51368912</v>
      </c>
      <c r="K147" s="55">
        <v>237</v>
      </c>
      <c r="L147" s="56">
        <v>231</v>
      </c>
      <c r="M147" s="51">
        <v>9071787</v>
      </c>
      <c r="N147" s="52">
        <v>448</v>
      </c>
      <c r="O147" s="53">
        <v>441</v>
      </c>
      <c r="P147" s="54">
        <v>4554721</v>
      </c>
      <c r="Q147" s="55">
        <v>426</v>
      </c>
      <c r="R147" s="56">
        <v>418</v>
      </c>
      <c r="S147" s="51">
        <v>19905871</v>
      </c>
      <c r="T147" s="52">
        <v>395</v>
      </c>
      <c r="U147" s="53">
        <v>390</v>
      </c>
      <c r="V147" s="54">
        <v>65342</v>
      </c>
      <c r="W147" s="55">
        <v>264</v>
      </c>
      <c r="X147" s="56">
        <v>263</v>
      </c>
      <c r="Y147" s="51">
        <v>6490</v>
      </c>
      <c r="Z147" s="52">
        <v>236</v>
      </c>
      <c r="AA147" s="53">
        <v>230</v>
      </c>
      <c r="AB147" s="54">
        <v>292</v>
      </c>
      <c r="AC147" s="95">
        <v>384</v>
      </c>
      <c r="AD147" s="49">
        <v>0</v>
      </c>
      <c r="AE147" s="57">
        <v>50</v>
      </c>
      <c r="AF147" s="58">
        <v>50</v>
      </c>
    </row>
    <row r="148" spans="1:32" s="3" customFormat="1" ht="18.75" customHeight="1">
      <c r="A148" s="15">
        <v>146</v>
      </c>
      <c r="B148" s="16">
        <v>32</v>
      </c>
      <c r="C148" s="17" t="s">
        <v>447</v>
      </c>
      <c r="D148" s="18" t="s">
        <v>3375</v>
      </c>
      <c r="E148" s="19" t="s">
        <v>3813</v>
      </c>
      <c r="F148" s="20">
        <v>144</v>
      </c>
      <c r="G148" s="21">
        <v>50714517</v>
      </c>
      <c r="H148" s="22">
        <v>14</v>
      </c>
      <c r="I148" s="23">
        <v>14</v>
      </c>
      <c r="J148" s="24">
        <v>105368588</v>
      </c>
      <c r="K148" s="25">
        <v>438</v>
      </c>
      <c r="L148" s="26">
        <v>432</v>
      </c>
      <c r="M148" s="21">
        <v>3047142</v>
      </c>
      <c r="N148" s="22">
        <v>416</v>
      </c>
      <c r="O148" s="23">
        <v>409</v>
      </c>
      <c r="P148" s="24">
        <v>6549473</v>
      </c>
      <c r="Q148" s="25">
        <v>101</v>
      </c>
      <c r="R148" s="26">
        <v>98</v>
      </c>
      <c r="S148" s="21">
        <v>60832372</v>
      </c>
      <c r="T148" s="22">
        <v>214</v>
      </c>
      <c r="U148" s="23">
        <v>211</v>
      </c>
      <c r="V148" s="24">
        <v>1520279</v>
      </c>
      <c r="W148" s="25">
        <v>3</v>
      </c>
      <c r="X148" s="26">
        <v>3</v>
      </c>
      <c r="Y148" s="21">
        <v>48336</v>
      </c>
      <c r="Z148" s="22">
        <v>480</v>
      </c>
      <c r="AA148" s="23">
        <v>472</v>
      </c>
      <c r="AB148" s="24">
        <v>47</v>
      </c>
      <c r="AC148" s="93">
        <v>311</v>
      </c>
      <c r="AD148" s="19">
        <v>0</v>
      </c>
      <c r="AE148" s="27">
        <v>100</v>
      </c>
      <c r="AF148" s="28">
        <v>0</v>
      </c>
    </row>
    <row r="149" spans="1:32" s="3" customFormat="1" ht="18.75" customHeight="1">
      <c r="A149" s="159">
        <v>147</v>
      </c>
      <c r="B149" s="160">
        <v>187</v>
      </c>
      <c r="C149" s="161" t="s">
        <v>797</v>
      </c>
      <c r="D149" s="162" t="s">
        <v>3815</v>
      </c>
      <c r="E149" s="163" t="s">
        <v>3813</v>
      </c>
      <c r="F149" s="164">
        <v>145</v>
      </c>
      <c r="G149" s="165">
        <v>50591271</v>
      </c>
      <c r="H149" s="166">
        <v>11</v>
      </c>
      <c r="I149" s="167">
        <v>11</v>
      </c>
      <c r="J149" s="168">
        <v>107952091</v>
      </c>
      <c r="K149" s="169">
        <v>28</v>
      </c>
      <c r="L149" s="170">
        <v>26</v>
      </c>
      <c r="M149" s="165">
        <v>23186124</v>
      </c>
      <c r="N149" s="166">
        <v>44</v>
      </c>
      <c r="O149" s="167">
        <v>43</v>
      </c>
      <c r="P149" s="168">
        <v>51975915</v>
      </c>
      <c r="Q149" s="169">
        <v>55</v>
      </c>
      <c r="R149" s="170">
        <v>53</v>
      </c>
      <c r="S149" s="165">
        <v>78848157</v>
      </c>
      <c r="T149" s="166">
        <v>91</v>
      </c>
      <c r="U149" s="167">
        <v>90</v>
      </c>
      <c r="V149" s="168">
        <v>4131624</v>
      </c>
      <c r="W149" s="169">
        <v>379</v>
      </c>
      <c r="X149" s="170">
        <v>378</v>
      </c>
      <c r="Y149" s="165">
        <v>1316</v>
      </c>
      <c r="Z149" s="166">
        <v>146</v>
      </c>
      <c r="AA149" s="167">
        <v>143</v>
      </c>
      <c r="AB149" s="168">
        <v>420</v>
      </c>
      <c r="AC149" s="171">
        <v>352</v>
      </c>
      <c r="AD149" s="163">
        <v>0</v>
      </c>
      <c r="AE149" s="172">
        <v>100</v>
      </c>
      <c r="AF149" s="173">
        <v>0</v>
      </c>
    </row>
    <row r="150" spans="1:32" s="3" customFormat="1" ht="18.75" customHeight="1">
      <c r="A150" s="159">
        <v>148</v>
      </c>
      <c r="B150" s="160">
        <v>210</v>
      </c>
      <c r="C150" s="161" t="s">
        <v>1330</v>
      </c>
      <c r="D150" s="162" t="s">
        <v>3815</v>
      </c>
      <c r="E150" s="163" t="s">
        <v>3813</v>
      </c>
      <c r="F150" s="164">
        <v>146</v>
      </c>
      <c r="G150" s="165">
        <v>50397899</v>
      </c>
      <c r="H150" s="166">
        <v>170</v>
      </c>
      <c r="I150" s="167">
        <v>168</v>
      </c>
      <c r="J150" s="168">
        <v>56057222</v>
      </c>
      <c r="K150" s="169">
        <v>167</v>
      </c>
      <c r="L150" s="170">
        <v>163</v>
      </c>
      <c r="M150" s="165">
        <v>11939508</v>
      </c>
      <c r="N150" s="166">
        <v>193</v>
      </c>
      <c r="O150" s="167">
        <v>188</v>
      </c>
      <c r="P150" s="168">
        <v>20768596</v>
      </c>
      <c r="Q150" s="169">
        <v>238</v>
      </c>
      <c r="R150" s="170">
        <v>232</v>
      </c>
      <c r="S150" s="165">
        <v>36628231</v>
      </c>
      <c r="T150" s="166">
        <v>31</v>
      </c>
      <c r="U150" s="167">
        <v>30</v>
      </c>
      <c r="V150" s="168">
        <v>7902595</v>
      </c>
      <c r="W150" s="169">
        <v>145</v>
      </c>
      <c r="X150" s="170">
        <v>144</v>
      </c>
      <c r="Y150" s="165">
        <v>16524</v>
      </c>
      <c r="Z150" s="166">
        <v>444</v>
      </c>
      <c r="AA150" s="167">
        <v>436</v>
      </c>
      <c r="AB150" s="168">
        <v>91</v>
      </c>
      <c r="AC150" s="171">
        <v>352</v>
      </c>
      <c r="AD150" s="163">
        <v>0</v>
      </c>
      <c r="AE150" s="172">
        <v>0</v>
      </c>
      <c r="AF150" s="173">
        <v>100</v>
      </c>
    </row>
    <row r="151" spans="1:32" s="3" customFormat="1" ht="18.75" customHeight="1">
      <c r="A151" s="159">
        <v>149</v>
      </c>
      <c r="B151" s="160">
        <v>125</v>
      </c>
      <c r="C151" s="161" t="s">
        <v>2585</v>
      </c>
      <c r="D151" s="162" t="s">
        <v>3815</v>
      </c>
      <c r="E151" s="163" t="s">
        <v>3813</v>
      </c>
      <c r="F151" s="164">
        <v>147</v>
      </c>
      <c r="G151" s="165">
        <v>50328009</v>
      </c>
      <c r="H151" s="166">
        <v>42</v>
      </c>
      <c r="I151" s="167">
        <v>42</v>
      </c>
      <c r="J151" s="168">
        <v>71363982</v>
      </c>
      <c r="K151" s="169">
        <v>62</v>
      </c>
      <c r="L151" s="170">
        <v>60</v>
      </c>
      <c r="M151" s="165">
        <v>18503759</v>
      </c>
      <c r="N151" s="166">
        <v>174</v>
      </c>
      <c r="O151" s="167">
        <v>169</v>
      </c>
      <c r="P151" s="168">
        <v>22165200</v>
      </c>
      <c r="Q151" s="169">
        <v>145</v>
      </c>
      <c r="R151" s="170">
        <v>142</v>
      </c>
      <c r="S151" s="165">
        <v>51931954</v>
      </c>
      <c r="T151" s="166">
        <v>42</v>
      </c>
      <c r="U151" s="167">
        <v>41</v>
      </c>
      <c r="V151" s="168">
        <v>6636849</v>
      </c>
      <c r="W151" s="169">
        <v>170</v>
      </c>
      <c r="X151" s="170">
        <v>169</v>
      </c>
      <c r="Y151" s="165">
        <v>14154</v>
      </c>
      <c r="Z151" s="166">
        <v>271</v>
      </c>
      <c r="AA151" s="167">
        <v>264</v>
      </c>
      <c r="AB151" s="168">
        <v>258</v>
      </c>
      <c r="AC151" s="171">
        <v>383</v>
      </c>
      <c r="AD151" s="163">
        <v>0</v>
      </c>
      <c r="AE151" s="172">
        <v>50</v>
      </c>
      <c r="AF151" s="173">
        <v>50</v>
      </c>
    </row>
    <row r="152" spans="1:32" s="3" customFormat="1" ht="18.75" customHeight="1">
      <c r="A152" s="45">
        <v>150</v>
      </c>
      <c r="B152" s="46">
        <v>84</v>
      </c>
      <c r="C152" s="47" t="s">
        <v>153</v>
      </c>
      <c r="D152" s="48" t="s">
        <v>3368</v>
      </c>
      <c r="E152" s="49" t="s">
        <v>3813</v>
      </c>
      <c r="F152" s="50">
        <v>148</v>
      </c>
      <c r="G152" s="51">
        <v>50121644</v>
      </c>
      <c r="H152" s="52">
        <v>210</v>
      </c>
      <c r="I152" s="53">
        <v>208</v>
      </c>
      <c r="J152" s="54">
        <v>50314643</v>
      </c>
      <c r="K152" s="55">
        <v>184</v>
      </c>
      <c r="L152" s="56">
        <v>180</v>
      </c>
      <c r="M152" s="51">
        <v>11223580</v>
      </c>
      <c r="N152" s="52">
        <v>249</v>
      </c>
      <c r="O152" s="53">
        <v>242</v>
      </c>
      <c r="P152" s="54">
        <v>16211865</v>
      </c>
      <c r="Q152" s="55">
        <v>246</v>
      </c>
      <c r="R152" s="56">
        <v>239</v>
      </c>
      <c r="S152" s="51">
        <v>35923255</v>
      </c>
      <c r="T152" s="52">
        <v>237</v>
      </c>
      <c r="U152" s="53">
        <v>233</v>
      </c>
      <c r="V152" s="54">
        <v>1316315</v>
      </c>
      <c r="W152" s="55">
        <v>50</v>
      </c>
      <c r="X152" s="56">
        <v>50</v>
      </c>
      <c r="Y152" s="51">
        <v>29798</v>
      </c>
      <c r="Z152" s="52">
        <v>54</v>
      </c>
      <c r="AA152" s="53">
        <v>51</v>
      </c>
      <c r="AB152" s="54">
        <v>750</v>
      </c>
      <c r="AC152" s="95">
        <v>321</v>
      </c>
      <c r="AD152" s="49">
        <v>0</v>
      </c>
      <c r="AE152" s="57">
        <v>100</v>
      </c>
      <c r="AF152" s="58">
        <v>0</v>
      </c>
    </row>
    <row r="153" spans="1:32" s="3" customFormat="1" ht="18.75" customHeight="1">
      <c r="A153" s="174">
        <v>151</v>
      </c>
      <c r="B153" s="175" t="s">
        <v>3813</v>
      </c>
      <c r="C153" s="176" t="s">
        <v>2756</v>
      </c>
      <c r="D153" s="177" t="s">
        <v>3815</v>
      </c>
      <c r="E153" s="178" t="s">
        <v>3813</v>
      </c>
      <c r="F153" s="179">
        <v>149</v>
      </c>
      <c r="G153" s="180">
        <v>50051931</v>
      </c>
      <c r="H153" s="181">
        <v>5</v>
      </c>
      <c r="I153" s="182">
        <v>5</v>
      </c>
      <c r="J153" s="183">
        <v>128678909</v>
      </c>
      <c r="K153" s="184">
        <v>162</v>
      </c>
      <c r="L153" s="185">
        <v>158</v>
      </c>
      <c r="M153" s="180">
        <v>12231187</v>
      </c>
      <c r="N153" s="181">
        <v>11</v>
      </c>
      <c r="O153" s="182">
        <v>10</v>
      </c>
      <c r="P153" s="183">
        <v>84748227</v>
      </c>
      <c r="Q153" s="184">
        <v>14</v>
      </c>
      <c r="R153" s="185">
        <v>13</v>
      </c>
      <c r="S153" s="180">
        <v>127892059</v>
      </c>
      <c r="T153" s="181">
        <v>54</v>
      </c>
      <c r="U153" s="182">
        <v>53</v>
      </c>
      <c r="V153" s="183">
        <v>5589064</v>
      </c>
      <c r="W153" s="184">
        <v>86</v>
      </c>
      <c r="X153" s="185">
        <v>86</v>
      </c>
      <c r="Y153" s="180">
        <v>24389</v>
      </c>
      <c r="Z153" s="181">
        <v>349</v>
      </c>
      <c r="AA153" s="182">
        <v>341</v>
      </c>
      <c r="AB153" s="183">
        <v>175</v>
      </c>
      <c r="AC153" s="186">
        <v>383</v>
      </c>
      <c r="AD153" s="178">
        <v>0</v>
      </c>
      <c r="AE153" s="187">
        <v>100</v>
      </c>
      <c r="AF153" s="188">
        <v>0</v>
      </c>
    </row>
    <row r="154" spans="1:32" s="3" customFormat="1" ht="18.75" customHeight="1">
      <c r="A154" s="159">
        <v>152</v>
      </c>
      <c r="B154" s="160">
        <v>119</v>
      </c>
      <c r="C154" s="161" t="s">
        <v>2588</v>
      </c>
      <c r="D154" s="162" t="s">
        <v>3815</v>
      </c>
      <c r="E154" s="163" t="s">
        <v>3813</v>
      </c>
      <c r="F154" s="164">
        <v>150</v>
      </c>
      <c r="G154" s="165">
        <v>49935862</v>
      </c>
      <c r="H154" s="166">
        <v>57</v>
      </c>
      <c r="I154" s="167">
        <v>57</v>
      </c>
      <c r="J154" s="168">
        <v>68434867</v>
      </c>
      <c r="K154" s="169">
        <v>272</v>
      </c>
      <c r="L154" s="170">
        <v>266</v>
      </c>
      <c r="M154" s="165">
        <v>7646314</v>
      </c>
      <c r="N154" s="166">
        <v>175</v>
      </c>
      <c r="O154" s="167">
        <v>170</v>
      </c>
      <c r="P154" s="168">
        <v>22132293</v>
      </c>
      <c r="Q154" s="169">
        <v>208</v>
      </c>
      <c r="R154" s="170">
        <v>202</v>
      </c>
      <c r="S154" s="165">
        <v>40479173</v>
      </c>
      <c r="T154" s="166">
        <v>128</v>
      </c>
      <c r="U154" s="167">
        <v>126</v>
      </c>
      <c r="V154" s="168">
        <v>3023279</v>
      </c>
      <c r="W154" s="169">
        <v>150</v>
      </c>
      <c r="X154" s="170">
        <v>149</v>
      </c>
      <c r="Y154" s="165">
        <v>15875</v>
      </c>
      <c r="Z154" s="166">
        <v>256</v>
      </c>
      <c r="AA154" s="167">
        <v>250</v>
      </c>
      <c r="AB154" s="168">
        <v>276</v>
      </c>
      <c r="AC154" s="171">
        <v>371</v>
      </c>
      <c r="AD154" s="163">
        <v>0</v>
      </c>
      <c r="AE154" s="172">
        <v>100</v>
      </c>
      <c r="AF154" s="173">
        <v>0</v>
      </c>
    </row>
    <row r="155" spans="1:32" s="3" customFormat="1" ht="18.75" customHeight="1">
      <c r="A155" s="29">
        <v>153</v>
      </c>
      <c r="B155" s="30">
        <v>144</v>
      </c>
      <c r="C155" s="31" t="s">
        <v>2597</v>
      </c>
      <c r="D155" s="32" t="s">
        <v>1737</v>
      </c>
      <c r="E155" s="42" t="s">
        <v>3813</v>
      </c>
      <c r="F155" s="44">
        <v>151</v>
      </c>
      <c r="G155" s="35">
        <v>49807967</v>
      </c>
      <c r="H155" s="36">
        <v>216</v>
      </c>
      <c r="I155" s="37">
        <v>214</v>
      </c>
      <c r="J155" s="38">
        <v>49837138</v>
      </c>
      <c r="K155" s="39">
        <v>73</v>
      </c>
      <c r="L155" s="40">
        <v>71</v>
      </c>
      <c r="M155" s="35">
        <v>17879311</v>
      </c>
      <c r="N155" s="36">
        <v>153</v>
      </c>
      <c r="O155" s="37">
        <v>148</v>
      </c>
      <c r="P155" s="38">
        <v>24087030</v>
      </c>
      <c r="Q155" s="39">
        <v>261</v>
      </c>
      <c r="R155" s="40">
        <v>254</v>
      </c>
      <c r="S155" s="35">
        <v>34785083</v>
      </c>
      <c r="T155" s="36">
        <v>67</v>
      </c>
      <c r="U155" s="37">
        <v>66</v>
      </c>
      <c r="V155" s="38">
        <v>4883301</v>
      </c>
      <c r="W155" s="39">
        <v>159</v>
      </c>
      <c r="X155" s="40">
        <v>158</v>
      </c>
      <c r="Y155" s="35">
        <v>15554</v>
      </c>
      <c r="Z155" s="36">
        <v>152</v>
      </c>
      <c r="AA155" s="37">
        <v>148</v>
      </c>
      <c r="AB155" s="38">
        <v>410</v>
      </c>
      <c r="AC155" s="94">
        <v>384</v>
      </c>
      <c r="AD155" s="42">
        <v>0</v>
      </c>
      <c r="AE155" s="34">
        <v>100</v>
      </c>
      <c r="AF155" s="43">
        <v>0</v>
      </c>
    </row>
    <row r="156" spans="1:32" s="3" customFormat="1" ht="18.75" customHeight="1">
      <c r="A156" s="29">
        <v>154</v>
      </c>
      <c r="B156" s="30">
        <v>208</v>
      </c>
      <c r="C156" s="31" t="s">
        <v>1779</v>
      </c>
      <c r="D156" s="32" t="s">
        <v>3069</v>
      </c>
      <c r="E156" s="42" t="s">
        <v>3813</v>
      </c>
      <c r="F156" s="44">
        <v>152</v>
      </c>
      <c r="G156" s="35">
        <v>49756788</v>
      </c>
      <c r="H156" s="36">
        <v>97</v>
      </c>
      <c r="I156" s="37">
        <v>95</v>
      </c>
      <c r="J156" s="38">
        <v>63435118</v>
      </c>
      <c r="K156" s="39">
        <v>476</v>
      </c>
      <c r="L156" s="40">
        <v>470</v>
      </c>
      <c r="M156" s="35">
        <v>984471</v>
      </c>
      <c r="N156" s="36">
        <v>441</v>
      </c>
      <c r="O156" s="37">
        <v>434</v>
      </c>
      <c r="P156" s="38">
        <v>5155145</v>
      </c>
      <c r="Q156" s="39">
        <v>484</v>
      </c>
      <c r="R156" s="40">
        <v>476</v>
      </c>
      <c r="S156" s="35">
        <v>12069415</v>
      </c>
      <c r="T156" s="36">
        <v>434</v>
      </c>
      <c r="U156" s="37">
        <v>429</v>
      </c>
      <c r="V156" s="38">
        <v>-1036574</v>
      </c>
      <c r="W156" s="39">
        <v>210</v>
      </c>
      <c r="X156" s="40">
        <v>209</v>
      </c>
      <c r="Y156" s="35">
        <v>10160</v>
      </c>
      <c r="Z156" s="36">
        <v>449</v>
      </c>
      <c r="AA156" s="37">
        <v>441</v>
      </c>
      <c r="AB156" s="38">
        <v>86</v>
      </c>
      <c r="AC156" s="94">
        <v>371</v>
      </c>
      <c r="AD156" s="42">
        <v>0</v>
      </c>
      <c r="AE156" s="34">
        <v>100</v>
      </c>
      <c r="AF156" s="43">
        <v>0</v>
      </c>
    </row>
    <row r="157" spans="1:32" s="3" customFormat="1" ht="18.75" customHeight="1">
      <c r="A157" s="45">
        <v>155</v>
      </c>
      <c r="B157" s="46">
        <v>130</v>
      </c>
      <c r="C157" s="47" t="s">
        <v>1476</v>
      </c>
      <c r="D157" s="48" t="s">
        <v>3369</v>
      </c>
      <c r="E157" s="49" t="s">
        <v>3813</v>
      </c>
      <c r="F157" s="50">
        <v>153</v>
      </c>
      <c r="G157" s="51">
        <v>49742637</v>
      </c>
      <c r="H157" s="52">
        <v>217</v>
      </c>
      <c r="I157" s="53">
        <v>215</v>
      </c>
      <c r="J157" s="54">
        <v>49763139</v>
      </c>
      <c r="K157" s="55">
        <v>377</v>
      </c>
      <c r="L157" s="56">
        <v>371</v>
      </c>
      <c r="M157" s="51">
        <v>4849129</v>
      </c>
      <c r="N157" s="52">
        <v>325</v>
      </c>
      <c r="O157" s="53">
        <v>318</v>
      </c>
      <c r="P157" s="54">
        <v>11140545</v>
      </c>
      <c r="Q157" s="55">
        <v>471</v>
      </c>
      <c r="R157" s="56">
        <v>463</v>
      </c>
      <c r="S157" s="51">
        <v>14043505</v>
      </c>
      <c r="T157" s="52">
        <v>227</v>
      </c>
      <c r="U157" s="53">
        <v>224</v>
      </c>
      <c r="V157" s="54">
        <v>1422485</v>
      </c>
      <c r="W157" s="55" t="s">
        <v>3813</v>
      </c>
      <c r="X157" s="56" t="s">
        <v>3813</v>
      </c>
      <c r="Y157" s="62" t="s">
        <v>3813</v>
      </c>
      <c r="Z157" s="52">
        <v>477</v>
      </c>
      <c r="AA157" s="53">
        <v>469</v>
      </c>
      <c r="AB157" s="54">
        <v>47</v>
      </c>
      <c r="AC157" s="95">
        <v>311</v>
      </c>
      <c r="AD157" s="49">
        <v>0</v>
      </c>
      <c r="AE157" s="57">
        <v>100</v>
      </c>
      <c r="AF157" s="58">
        <v>0</v>
      </c>
    </row>
    <row r="158" spans="1:32" s="3" customFormat="1" ht="18.75" customHeight="1">
      <c r="A158" s="15">
        <v>156</v>
      </c>
      <c r="B158" s="16">
        <v>206</v>
      </c>
      <c r="C158" s="17" t="s">
        <v>59</v>
      </c>
      <c r="D158" s="18" t="s">
        <v>3369</v>
      </c>
      <c r="E158" s="19" t="s">
        <v>3813</v>
      </c>
      <c r="F158" s="20">
        <v>154</v>
      </c>
      <c r="G158" s="21">
        <v>49503263</v>
      </c>
      <c r="H158" s="22">
        <v>147</v>
      </c>
      <c r="I158" s="23">
        <v>145</v>
      </c>
      <c r="J158" s="24">
        <v>58360494</v>
      </c>
      <c r="K158" s="25">
        <v>283</v>
      </c>
      <c r="L158" s="26">
        <v>277</v>
      </c>
      <c r="M158" s="21">
        <v>7353221</v>
      </c>
      <c r="N158" s="22">
        <v>58</v>
      </c>
      <c r="O158" s="23">
        <v>57</v>
      </c>
      <c r="P158" s="24">
        <v>43678726</v>
      </c>
      <c r="Q158" s="25">
        <v>63</v>
      </c>
      <c r="R158" s="26">
        <v>61</v>
      </c>
      <c r="S158" s="21">
        <v>74047281</v>
      </c>
      <c r="T158" s="22">
        <v>321</v>
      </c>
      <c r="U158" s="23">
        <v>317</v>
      </c>
      <c r="V158" s="24">
        <v>608863</v>
      </c>
      <c r="W158" s="25">
        <v>153</v>
      </c>
      <c r="X158" s="26">
        <v>152</v>
      </c>
      <c r="Y158" s="21">
        <v>15725</v>
      </c>
      <c r="Z158" s="22">
        <v>132</v>
      </c>
      <c r="AA158" s="23">
        <v>129</v>
      </c>
      <c r="AB158" s="24">
        <v>445</v>
      </c>
      <c r="AC158" s="93">
        <v>321</v>
      </c>
      <c r="AD158" s="19">
        <v>0</v>
      </c>
      <c r="AE158" s="27">
        <v>100</v>
      </c>
      <c r="AF158" s="28">
        <v>0</v>
      </c>
    </row>
    <row r="159" spans="1:32" s="3" customFormat="1" ht="18.75" customHeight="1">
      <c r="A159" s="29">
        <v>157</v>
      </c>
      <c r="B159" s="30" t="s">
        <v>3813</v>
      </c>
      <c r="C159" s="31" t="s">
        <v>2522</v>
      </c>
      <c r="D159" s="32" t="s">
        <v>3812</v>
      </c>
      <c r="E159" s="33" t="s">
        <v>3813</v>
      </c>
      <c r="F159" s="34">
        <v>155</v>
      </c>
      <c r="G159" s="35">
        <v>49297936</v>
      </c>
      <c r="H159" s="36">
        <v>197</v>
      </c>
      <c r="I159" s="37">
        <v>195</v>
      </c>
      <c r="J159" s="38">
        <v>52506696</v>
      </c>
      <c r="K159" s="39" t="s">
        <v>3813</v>
      </c>
      <c r="L159" s="40" t="s">
        <v>3813</v>
      </c>
      <c r="M159" s="41" t="s">
        <v>3813</v>
      </c>
      <c r="N159" s="36" t="s">
        <v>3813</v>
      </c>
      <c r="O159" s="37" t="s">
        <v>3813</v>
      </c>
      <c r="P159" s="59" t="s">
        <v>3813</v>
      </c>
      <c r="Q159" s="39" t="s">
        <v>3813</v>
      </c>
      <c r="R159" s="40" t="s">
        <v>3813</v>
      </c>
      <c r="S159" s="41" t="s">
        <v>3813</v>
      </c>
      <c r="T159" s="36" t="s">
        <v>3813</v>
      </c>
      <c r="U159" s="37" t="s">
        <v>3813</v>
      </c>
      <c r="V159" s="59" t="s">
        <v>3813</v>
      </c>
      <c r="W159" s="39">
        <v>160</v>
      </c>
      <c r="X159" s="40">
        <v>159</v>
      </c>
      <c r="Y159" s="35">
        <v>15476</v>
      </c>
      <c r="Z159" s="36">
        <v>231</v>
      </c>
      <c r="AA159" s="37">
        <v>225</v>
      </c>
      <c r="AB159" s="38">
        <v>300</v>
      </c>
      <c r="AC159" s="94">
        <v>356</v>
      </c>
      <c r="AD159" s="42">
        <v>0</v>
      </c>
      <c r="AE159" s="34">
        <v>100</v>
      </c>
      <c r="AF159" s="43">
        <v>0</v>
      </c>
    </row>
    <row r="160" spans="1:32" s="3" customFormat="1" ht="18.75" customHeight="1">
      <c r="A160" s="29">
        <v>158</v>
      </c>
      <c r="B160" s="30">
        <v>412</v>
      </c>
      <c r="C160" s="31" t="s">
        <v>3831</v>
      </c>
      <c r="D160" s="32" t="s">
        <v>3368</v>
      </c>
      <c r="E160" s="42" t="s">
        <v>3813</v>
      </c>
      <c r="F160" s="44">
        <v>156</v>
      </c>
      <c r="G160" s="35">
        <v>49113947</v>
      </c>
      <c r="H160" s="36">
        <v>188</v>
      </c>
      <c r="I160" s="37">
        <v>186</v>
      </c>
      <c r="J160" s="38">
        <v>53336452</v>
      </c>
      <c r="K160" s="39">
        <v>374</v>
      </c>
      <c r="L160" s="40">
        <v>368</v>
      </c>
      <c r="M160" s="35">
        <v>4893742</v>
      </c>
      <c r="N160" s="36">
        <v>423</v>
      </c>
      <c r="O160" s="37">
        <v>416</v>
      </c>
      <c r="P160" s="38">
        <v>6203583</v>
      </c>
      <c r="Q160" s="39">
        <v>393</v>
      </c>
      <c r="R160" s="40">
        <v>386</v>
      </c>
      <c r="S160" s="35">
        <v>23079994</v>
      </c>
      <c r="T160" s="36">
        <v>223</v>
      </c>
      <c r="U160" s="37">
        <v>220</v>
      </c>
      <c r="V160" s="38">
        <v>1439115</v>
      </c>
      <c r="W160" s="39">
        <v>32</v>
      </c>
      <c r="X160" s="40">
        <v>32</v>
      </c>
      <c r="Y160" s="35">
        <v>34822</v>
      </c>
      <c r="Z160" s="36">
        <v>394</v>
      </c>
      <c r="AA160" s="37">
        <v>386</v>
      </c>
      <c r="AB160" s="38">
        <v>131</v>
      </c>
      <c r="AC160" s="94">
        <v>383</v>
      </c>
      <c r="AD160" s="42">
        <v>0</v>
      </c>
      <c r="AE160" s="34">
        <v>100</v>
      </c>
      <c r="AF160" s="43">
        <v>0</v>
      </c>
    </row>
    <row r="161" spans="1:32" s="3" customFormat="1" ht="18.75" customHeight="1">
      <c r="A161" s="29">
        <v>159</v>
      </c>
      <c r="B161" s="30" t="s">
        <v>3813</v>
      </c>
      <c r="C161" s="31" t="s">
        <v>798</v>
      </c>
      <c r="D161" s="32" t="s">
        <v>3812</v>
      </c>
      <c r="E161" s="42" t="s">
        <v>3813</v>
      </c>
      <c r="F161" s="44">
        <v>157</v>
      </c>
      <c r="G161" s="35">
        <v>48850910</v>
      </c>
      <c r="H161" s="36">
        <v>220</v>
      </c>
      <c r="I161" s="37">
        <v>218</v>
      </c>
      <c r="J161" s="38">
        <v>49497852</v>
      </c>
      <c r="K161" s="39">
        <v>461</v>
      </c>
      <c r="L161" s="40">
        <v>455</v>
      </c>
      <c r="M161" s="35">
        <v>2046107</v>
      </c>
      <c r="N161" s="36">
        <v>355</v>
      </c>
      <c r="O161" s="37">
        <v>348</v>
      </c>
      <c r="P161" s="38">
        <v>9550066</v>
      </c>
      <c r="Q161" s="39">
        <v>345</v>
      </c>
      <c r="R161" s="40">
        <v>338</v>
      </c>
      <c r="S161" s="35">
        <v>27634591</v>
      </c>
      <c r="T161" s="36">
        <v>393</v>
      </c>
      <c r="U161" s="37">
        <v>388</v>
      </c>
      <c r="V161" s="38">
        <v>69293</v>
      </c>
      <c r="W161" s="39">
        <v>336</v>
      </c>
      <c r="X161" s="40">
        <v>335</v>
      </c>
      <c r="Y161" s="35">
        <v>3006</v>
      </c>
      <c r="Z161" s="36">
        <v>483</v>
      </c>
      <c r="AA161" s="37">
        <v>475</v>
      </c>
      <c r="AB161" s="38">
        <v>46</v>
      </c>
      <c r="AC161" s="94">
        <v>372</v>
      </c>
      <c r="AD161" s="42">
        <v>0</v>
      </c>
      <c r="AE161" s="34">
        <v>100</v>
      </c>
      <c r="AF161" s="43">
        <v>0</v>
      </c>
    </row>
    <row r="162" spans="1:32" s="3" customFormat="1" ht="18.75" customHeight="1">
      <c r="A162" s="45">
        <v>160</v>
      </c>
      <c r="B162" s="46">
        <v>83</v>
      </c>
      <c r="C162" s="47" t="s">
        <v>2958</v>
      </c>
      <c r="D162" s="48" t="s">
        <v>1737</v>
      </c>
      <c r="E162" s="49" t="s">
        <v>3813</v>
      </c>
      <c r="F162" s="50">
        <v>158</v>
      </c>
      <c r="G162" s="51">
        <v>48660183</v>
      </c>
      <c r="H162" s="52">
        <v>218</v>
      </c>
      <c r="I162" s="53">
        <v>216</v>
      </c>
      <c r="J162" s="54">
        <v>49589438</v>
      </c>
      <c r="K162" s="55">
        <v>192</v>
      </c>
      <c r="L162" s="56">
        <v>187</v>
      </c>
      <c r="M162" s="51">
        <v>11073397</v>
      </c>
      <c r="N162" s="52">
        <v>158</v>
      </c>
      <c r="O162" s="53">
        <v>153</v>
      </c>
      <c r="P162" s="54">
        <v>23827553</v>
      </c>
      <c r="Q162" s="55">
        <v>236</v>
      </c>
      <c r="R162" s="56">
        <v>230</v>
      </c>
      <c r="S162" s="51">
        <v>36798327</v>
      </c>
      <c r="T162" s="52">
        <v>301</v>
      </c>
      <c r="U162" s="53">
        <v>297</v>
      </c>
      <c r="V162" s="54">
        <v>749931</v>
      </c>
      <c r="W162" s="55">
        <v>188</v>
      </c>
      <c r="X162" s="56">
        <v>187</v>
      </c>
      <c r="Y162" s="51">
        <v>12011</v>
      </c>
      <c r="Z162" s="52">
        <v>235</v>
      </c>
      <c r="AA162" s="53">
        <v>229</v>
      </c>
      <c r="AB162" s="54">
        <v>296</v>
      </c>
      <c r="AC162" s="95">
        <v>383</v>
      </c>
      <c r="AD162" s="49">
        <v>0</v>
      </c>
      <c r="AE162" s="57">
        <v>100</v>
      </c>
      <c r="AF162" s="58">
        <v>0</v>
      </c>
    </row>
    <row r="163" spans="1:32" s="3" customFormat="1" ht="18.75" customHeight="1">
      <c r="A163" s="15">
        <v>161</v>
      </c>
      <c r="B163" s="16">
        <v>159</v>
      </c>
      <c r="C163" s="17" t="s">
        <v>2757</v>
      </c>
      <c r="D163" s="18" t="s">
        <v>3369</v>
      </c>
      <c r="E163" s="19" t="s">
        <v>3813</v>
      </c>
      <c r="F163" s="20">
        <v>159</v>
      </c>
      <c r="G163" s="21">
        <v>48610044</v>
      </c>
      <c r="H163" s="22">
        <v>208</v>
      </c>
      <c r="I163" s="23">
        <v>206</v>
      </c>
      <c r="J163" s="24">
        <v>50888405</v>
      </c>
      <c r="K163" s="25">
        <v>291</v>
      </c>
      <c r="L163" s="26">
        <v>285</v>
      </c>
      <c r="M163" s="21">
        <v>7203951</v>
      </c>
      <c r="N163" s="22">
        <v>346</v>
      </c>
      <c r="O163" s="23">
        <v>339</v>
      </c>
      <c r="P163" s="24">
        <v>9884006</v>
      </c>
      <c r="Q163" s="25">
        <v>418</v>
      </c>
      <c r="R163" s="26">
        <v>410</v>
      </c>
      <c r="S163" s="21">
        <v>21365476</v>
      </c>
      <c r="T163" s="22">
        <v>457</v>
      </c>
      <c r="U163" s="23">
        <v>452</v>
      </c>
      <c r="V163" s="24">
        <v>-2608886</v>
      </c>
      <c r="W163" s="25">
        <v>65</v>
      </c>
      <c r="X163" s="26">
        <v>65</v>
      </c>
      <c r="Y163" s="21">
        <v>27853</v>
      </c>
      <c r="Z163" s="22">
        <v>211</v>
      </c>
      <c r="AA163" s="23">
        <v>205</v>
      </c>
      <c r="AB163" s="24">
        <v>321</v>
      </c>
      <c r="AC163" s="93">
        <v>384</v>
      </c>
      <c r="AD163" s="19">
        <v>0</v>
      </c>
      <c r="AE163" s="27">
        <v>50</v>
      </c>
      <c r="AF163" s="28">
        <v>50</v>
      </c>
    </row>
    <row r="164" spans="1:32" s="3" customFormat="1" ht="18.75" customHeight="1">
      <c r="A164" s="29">
        <v>162</v>
      </c>
      <c r="B164" s="30">
        <v>189</v>
      </c>
      <c r="C164" s="31" t="s">
        <v>791</v>
      </c>
      <c r="D164" s="32" t="s">
        <v>3815</v>
      </c>
      <c r="E164" s="42" t="s">
        <v>3813</v>
      </c>
      <c r="F164" s="44">
        <v>160</v>
      </c>
      <c r="G164" s="35">
        <v>48549526</v>
      </c>
      <c r="H164" s="36">
        <v>224</v>
      </c>
      <c r="I164" s="37">
        <v>222</v>
      </c>
      <c r="J164" s="38">
        <v>48857674</v>
      </c>
      <c r="K164" s="39">
        <v>126</v>
      </c>
      <c r="L164" s="40">
        <v>123</v>
      </c>
      <c r="M164" s="35">
        <v>14036221</v>
      </c>
      <c r="N164" s="36">
        <v>77</v>
      </c>
      <c r="O164" s="37">
        <v>74</v>
      </c>
      <c r="P164" s="38">
        <v>38219749</v>
      </c>
      <c r="Q164" s="39">
        <v>128</v>
      </c>
      <c r="R164" s="40">
        <v>125</v>
      </c>
      <c r="S164" s="35">
        <v>55578831</v>
      </c>
      <c r="T164" s="36">
        <v>105</v>
      </c>
      <c r="U164" s="37">
        <v>104</v>
      </c>
      <c r="V164" s="38">
        <v>3733778</v>
      </c>
      <c r="W164" s="39" t="s">
        <v>3813</v>
      </c>
      <c r="X164" s="40" t="s">
        <v>3813</v>
      </c>
      <c r="Y164" s="41" t="s">
        <v>3813</v>
      </c>
      <c r="Z164" s="36">
        <v>419</v>
      </c>
      <c r="AA164" s="37">
        <v>411</v>
      </c>
      <c r="AB164" s="38">
        <v>110</v>
      </c>
      <c r="AC164" s="94">
        <v>341</v>
      </c>
      <c r="AD164" s="42">
        <v>0</v>
      </c>
      <c r="AE164" s="34">
        <v>100</v>
      </c>
      <c r="AF164" s="43">
        <v>0</v>
      </c>
    </row>
    <row r="165" spans="1:32" s="3" customFormat="1" ht="18.75" customHeight="1">
      <c r="A165" s="159">
        <v>163</v>
      </c>
      <c r="B165" s="160">
        <v>255</v>
      </c>
      <c r="C165" s="161" t="s">
        <v>2528</v>
      </c>
      <c r="D165" s="162" t="s">
        <v>3815</v>
      </c>
      <c r="E165" s="163" t="s">
        <v>3813</v>
      </c>
      <c r="F165" s="164">
        <v>161</v>
      </c>
      <c r="G165" s="165">
        <v>48484447</v>
      </c>
      <c r="H165" s="166">
        <v>103</v>
      </c>
      <c r="I165" s="167">
        <v>101</v>
      </c>
      <c r="J165" s="168">
        <v>63003261</v>
      </c>
      <c r="K165" s="169">
        <v>340</v>
      </c>
      <c r="L165" s="170">
        <v>334</v>
      </c>
      <c r="M165" s="165">
        <v>5807701</v>
      </c>
      <c r="N165" s="166">
        <v>250</v>
      </c>
      <c r="O165" s="167">
        <v>243</v>
      </c>
      <c r="P165" s="168">
        <v>16169707</v>
      </c>
      <c r="Q165" s="169">
        <v>184</v>
      </c>
      <c r="R165" s="170">
        <v>180</v>
      </c>
      <c r="S165" s="165">
        <v>45352833</v>
      </c>
      <c r="T165" s="166">
        <v>187</v>
      </c>
      <c r="U165" s="167">
        <v>184</v>
      </c>
      <c r="V165" s="168">
        <v>1804783</v>
      </c>
      <c r="W165" s="169">
        <v>282</v>
      </c>
      <c r="X165" s="170">
        <v>281</v>
      </c>
      <c r="Y165" s="165">
        <v>5525</v>
      </c>
      <c r="Z165" s="166">
        <v>370</v>
      </c>
      <c r="AA165" s="167">
        <v>362</v>
      </c>
      <c r="AB165" s="168">
        <v>155</v>
      </c>
      <c r="AC165" s="171">
        <v>352</v>
      </c>
      <c r="AD165" s="163">
        <v>0</v>
      </c>
      <c r="AE165" s="172">
        <v>100</v>
      </c>
      <c r="AF165" s="173">
        <v>0</v>
      </c>
    </row>
    <row r="166" spans="1:32" s="3" customFormat="1" ht="18.75" customHeight="1">
      <c r="A166" s="29">
        <v>164</v>
      </c>
      <c r="B166" s="30">
        <v>26</v>
      </c>
      <c r="C166" s="31" t="s">
        <v>1660</v>
      </c>
      <c r="D166" s="32" t="s">
        <v>3373</v>
      </c>
      <c r="E166" s="42" t="s">
        <v>3813</v>
      </c>
      <c r="F166" s="44">
        <v>162</v>
      </c>
      <c r="G166" s="35">
        <v>48403293</v>
      </c>
      <c r="H166" s="36">
        <v>152</v>
      </c>
      <c r="I166" s="37">
        <v>150</v>
      </c>
      <c r="J166" s="38">
        <v>57676031</v>
      </c>
      <c r="K166" s="39">
        <v>279</v>
      </c>
      <c r="L166" s="40">
        <v>273</v>
      </c>
      <c r="M166" s="35">
        <v>7500186</v>
      </c>
      <c r="N166" s="36">
        <v>187</v>
      </c>
      <c r="O166" s="37">
        <v>182</v>
      </c>
      <c r="P166" s="38">
        <v>21363494</v>
      </c>
      <c r="Q166" s="39">
        <v>93</v>
      </c>
      <c r="R166" s="40">
        <v>90</v>
      </c>
      <c r="S166" s="35">
        <v>64621847</v>
      </c>
      <c r="T166" s="36">
        <v>308</v>
      </c>
      <c r="U166" s="37">
        <v>304</v>
      </c>
      <c r="V166" s="38">
        <v>717494</v>
      </c>
      <c r="W166" s="39">
        <v>220</v>
      </c>
      <c r="X166" s="40">
        <v>219</v>
      </c>
      <c r="Y166" s="35">
        <v>9496</v>
      </c>
      <c r="Z166" s="36">
        <v>70</v>
      </c>
      <c r="AA166" s="37">
        <v>67</v>
      </c>
      <c r="AB166" s="38">
        <v>651</v>
      </c>
      <c r="AC166" s="94">
        <v>321</v>
      </c>
      <c r="AD166" s="42">
        <v>0</v>
      </c>
      <c r="AE166" s="34">
        <v>100</v>
      </c>
      <c r="AF166" s="43">
        <v>0</v>
      </c>
    </row>
    <row r="167" spans="1:32" s="3" customFormat="1" ht="18.75" customHeight="1">
      <c r="A167" s="45">
        <v>165</v>
      </c>
      <c r="B167" s="46" t="s">
        <v>3813</v>
      </c>
      <c r="C167" s="67" t="s">
        <v>3813</v>
      </c>
      <c r="D167" s="48" t="s">
        <v>3369</v>
      </c>
      <c r="E167" s="49" t="s">
        <v>3813</v>
      </c>
      <c r="F167" s="50">
        <v>163</v>
      </c>
      <c r="G167" s="62" t="s">
        <v>3813</v>
      </c>
      <c r="H167" s="52">
        <v>207</v>
      </c>
      <c r="I167" s="53">
        <v>205</v>
      </c>
      <c r="J167" s="63" t="s">
        <v>3813</v>
      </c>
      <c r="K167" s="55">
        <v>142</v>
      </c>
      <c r="L167" s="56">
        <v>139</v>
      </c>
      <c r="M167" s="62" t="s">
        <v>3813</v>
      </c>
      <c r="N167" s="52">
        <v>61</v>
      </c>
      <c r="O167" s="53">
        <v>60</v>
      </c>
      <c r="P167" s="63" t="s">
        <v>3813</v>
      </c>
      <c r="Q167" s="55">
        <v>147</v>
      </c>
      <c r="R167" s="56">
        <v>144</v>
      </c>
      <c r="S167" s="62" t="s">
        <v>3813</v>
      </c>
      <c r="T167" s="52">
        <v>191</v>
      </c>
      <c r="U167" s="53">
        <v>188</v>
      </c>
      <c r="V167" s="63" t="s">
        <v>3813</v>
      </c>
      <c r="W167" s="55">
        <v>189</v>
      </c>
      <c r="X167" s="56">
        <v>188</v>
      </c>
      <c r="Y167" s="62" t="s">
        <v>3813</v>
      </c>
      <c r="Z167" s="52">
        <v>103</v>
      </c>
      <c r="AA167" s="53">
        <v>100</v>
      </c>
      <c r="AB167" s="63" t="s">
        <v>3813</v>
      </c>
      <c r="AC167" s="95">
        <v>321</v>
      </c>
      <c r="AD167" s="49">
        <v>0</v>
      </c>
      <c r="AE167" s="57">
        <v>100</v>
      </c>
      <c r="AF167" s="58">
        <v>0</v>
      </c>
    </row>
    <row r="168" spans="1:32" s="3" customFormat="1" ht="18.75" customHeight="1">
      <c r="A168" s="174">
        <v>166</v>
      </c>
      <c r="B168" s="175">
        <v>27</v>
      </c>
      <c r="C168" s="176" t="s">
        <v>444</v>
      </c>
      <c r="D168" s="177" t="s">
        <v>3815</v>
      </c>
      <c r="E168" s="178" t="s">
        <v>3813</v>
      </c>
      <c r="F168" s="179">
        <v>164</v>
      </c>
      <c r="G168" s="180">
        <v>48359797</v>
      </c>
      <c r="H168" s="181">
        <v>34</v>
      </c>
      <c r="I168" s="182">
        <v>34</v>
      </c>
      <c r="J168" s="183">
        <v>74246171</v>
      </c>
      <c r="K168" s="184">
        <v>395</v>
      </c>
      <c r="L168" s="185">
        <v>389</v>
      </c>
      <c r="M168" s="180">
        <v>4403447</v>
      </c>
      <c r="N168" s="181">
        <v>150</v>
      </c>
      <c r="O168" s="182">
        <v>145</v>
      </c>
      <c r="P168" s="183">
        <v>24386852</v>
      </c>
      <c r="Q168" s="184">
        <v>78</v>
      </c>
      <c r="R168" s="185">
        <v>76</v>
      </c>
      <c r="S168" s="180">
        <v>68954086</v>
      </c>
      <c r="T168" s="181">
        <v>87</v>
      </c>
      <c r="U168" s="182">
        <v>86</v>
      </c>
      <c r="V168" s="183">
        <v>4305030</v>
      </c>
      <c r="W168" s="184" t="s">
        <v>3813</v>
      </c>
      <c r="X168" s="185" t="s">
        <v>3813</v>
      </c>
      <c r="Y168" s="191" t="s">
        <v>3813</v>
      </c>
      <c r="Z168" s="181">
        <v>91</v>
      </c>
      <c r="AA168" s="182">
        <v>88</v>
      </c>
      <c r="AB168" s="183">
        <v>550</v>
      </c>
      <c r="AC168" s="186">
        <v>322</v>
      </c>
      <c r="AD168" s="178">
        <v>0</v>
      </c>
      <c r="AE168" s="187">
        <v>100</v>
      </c>
      <c r="AF168" s="188">
        <v>0</v>
      </c>
    </row>
    <row r="169" spans="1:32" s="3" customFormat="1" ht="18.75" customHeight="1">
      <c r="A169" s="159">
        <v>167</v>
      </c>
      <c r="B169" s="160">
        <v>390</v>
      </c>
      <c r="C169" s="161" t="s">
        <v>2758</v>
      </c>
      <c r="D169" s="162" t="s">
        <v>3815</v>
      </c>
      <c r="E169" s="163" t="s">
        <v>3813</v>
      </c>
      <c r="F169" s="164">
        <v>165</v>
      </c>
      <c r="G169" s="165">
        <v>48330058</v>
      </c>
      <c r="H169" s="166">
        <v>226</v>
      </c>
      <c r="I169" s="167">
        <v>224</v>
      </c>
      <c r="J169" s="168">
        <v>48710686</v>
      </c>
      <c r="K169" s="169">
        <v>235</v>
      </c>
      <c r="L169" s="170">
        <v>229</v>
      </c>
      <c r="M169" s="165">
        <v>9095451</v>
      </c>
      <c r="N169" s="166">
        <v>446</v>
      </c>
      <c r="O169" s="167">
        <v>439</v>
      </c>
      <c r="P169" s="168">
        <v>4601233</v>
      </c>
      <c r="Q169" s="169">
        <v>353</v>
      </c>
      <c r="R169" s="170">
        <v>346</v>
      </c>
      <c r="S169" s="165">
        <v>26516489</v>
      </c>
      <c r="T169" s="166">
        <v>149</v>
      </c>
      <c r="U169" s="167">
        <v>146</v>
      </c>
      <c r="V169" s="168">
        <v>2542044</v>
      </c>
      <c r="W169" s="169">
        <v>34</v>
      </c>
      <c r="X169" s="170">
        <v>34</v>
      </c>
      <c r="Y169" s="165">
        <v>34705</v>
      </c>
      <c r="Z169" s="166">
        <v>118</v>
      </c>
      <c r="AA169" s="167">
        <v>115</v>
      </c>
      <c r="AB169" s="168">
        <v>486</v>
      </c>
      <c r="AC169" s="171">
        <v>322</v>
      </c>
      <c r="AD169" s="163">
        <v>0</v>
      </c>
      <c r="AE169" s="172">
        <v>100</v>
      </c>
      <c r="AF169" s="173">
        <v>0</v>
      </c>
    </row>
    <row r="170" spans="1:32" s="3" customFormat="1" ht="18.75" customHeight="1">
      <c r="A170" s="159">
        <v>168</v>
      </c>
      <c r="B170" s="160">
        <v>183</v>
      </c>
      <c r="C170" s="161" t="s">
        <v>2759</v>
      </c>
      <c r="D170" s="162" t="s">
        <v>3815</v>
      </c>
      <c r="E170" s="163" t="s">
        <v>3813</v>
      </c>
      <c r="F170" s="164">
        <v>166</v>
      </c>
      <c r="G170" s="165">
        <v>48289955</v>
      </c>
      <c r="H170" s="166">
        <v>202</v>
      </c>
      <c r="I170" s="167">
        <v>200</v>
      </c>
      <c r="J170" s="168">
        <v>51618634</v>
      </c>
      <c r="K170" s="169">
        <v>347</v>
      </c>
      <c r="L170" s="170">
        <v>341</v>
      </c>
      <c r="M170" s="165">
        <v>5519772</v>
      </c>
      <c r="N170" s="166">
        <v>237</v>
      </c>
      <c r="O170" s="167">
        <v>230</v>
      </c>
      <c r="P170" s="168">
        <v>17023029</v>
      </c>
      <c r="Q170" s="169">
        <v>84</v>
      </c>
      <c r="R170" s="170">
        <v>82</v>
      </c>
      <c r="S170" s="165">
        <v>67802443</v>
      </c>
      <c r="T170" s="166">
        <v>473</v>
      </c>
      <c r="U170" s="167">
        <v>468</v>
      </c>
      <c r="V170" s="168">
        <v>-4461848</v>
      </c>
      <c r="W170" s="169">
        <v>319</v>
      </c>
      <c r="X170" s="170">
        <v>318</v>
      </c>
      <c r="Y170" s="165">
        <v>3783</v>
      </c>
      <c r="Z170" s="166">
        <v>327</v>
      </c>
      <c r="AA170" s="167">
        <v>319</v>
      </c>
      <c r="AB170" s="168">
        <v>190</v>
      </c>
      <c r="AC170" s="171">
        <v>321</v>
      </c>
      <c r="AD170" s="163">
        <v>0</v>
      </c>
      <c r="AE170" s="172">
        <v>100</v>
      </c>
      <c r="AF170" s="173">
        <v>0</v>
      </c>
    </row>
    <row r="171" spans="1:32" s="3" customFormat="1" ht="18.75" customHeight="1">
      <c r="A171" s="159">
        <v>169</v>
      </c>
      <c r="B171" s="160">
        <v>273</v>
      </c>
      <c r="C171" s="161" t="s">
        <v>1621</v>
      </c>
      <c r="D171" s="162" t="s">
        <v>3815</v>
      </c>
      <c r="E171" s="163" t="s">
        <v>3813</v>
      </c>
      <c r="F171" s="164">
        <v>167</v>
      </c>
      <c r="G171" s="165">
        <v>48267699</v>
      </c>
      <c r="H171" s="166">
        <v>172</v>
      </c>
      <c r="I171" s="167">
        <v>170</v>
      </c>
      <c r="J171" s="168">
        <v>55393131</v>
      </c>
      <c r="K171" s="169">
        <v>421</v>
      </c>
      <c r="L171" s="170">
        <v>415</v>
      </c>
      <c r="M171" s="165">
        <v>3586378</v>
      </c>
      <c r="N171" s="166">
        <v>345</v>
      </c>
      <c r="O171" s="167">
        <v>338</v>
      </c>
      <c r="P171" s="168">
        <v>9919816</v>
      </c>
      <c r="Q171" s="169">
        <v>429</v>
      </c>
      <c r="R171" s="170">
        <v>421</v>
      </c>
      <c r="S171" s="165">
        <v>19654479</v>
      </c>
      <c r="T171" s="166">
        <v>76</v>
      </c>
      <c r="U171" s="167">
        <v>75</v>
      </c>
      <c r="V171" s="168">
        <v>4597053</v>
      </c>
      <c r="W171" s="169">
        <v>385</v>
      </c>
      <c r="X171" s="170">
        <v>384</v>
      </c>
      <c r="Y171" s="165">
        <v>920</v>
      </c>
      <c r="Z171" s="166">
        <v>343</v>
      </c>
      <c r="AA171" s="167">
        <v>335</v>
      </c>
      <c r="AB171" s="168">
        <v>178</v>
      </c>
      <c r="AC171" s="171">
        <v>311</v>
      </c>
      <c r="AD171" s="163">
        <v>0</v>
      </c>
      <c r="AE171" s="172">
        <v>100</v>
      </c>
      <c r="AF171" s="173">
        <v>0</v>
      </c>
    </row>
    <row r="172" spans="1:32" s="3" customFormat="1" ht="18.75" customHeight="1">
      <c r="A172" s="142">
        <v>170</v>
      </c>
      <c r="B172" s="143" t="s">
        <v>3813</v>
      </c>
      <c r="C172" s="144" t="s">
        <v>1332</v>
      </c>
      <c r="D172" s="145" t="s">
        <v>3815</v>
      </c>
      <c r="E172" s="146" t="s">
        <v>3813</v>
      </c>
      <c r="F172" s="147">
        <v>168</v>
      </c>
      <c r="G172" s="148">
        <v>48182431</v>
      </c>
      <c r="H172" s="149">
        <v>222</v>
      </c>
      <c r="I172" s="150">
        <v>220</v>
      </c>
      <c r="J172" s="151">
        <v>49210756</v>
      </c>
      <c r="K172" s="152">
        <v>266</v>
      </c>
      <c r="L172" s="153">
        <v>260</v>
      </c>
      <c r="M172" s="148">
        <v>7809960</v>
      </c>
      <c r="N172" s="149">
        <v>259</v>
      </c>
      <c r="O172" s="150">
        <v>252</v>
      </c>
      <c r="P172" s="151">
        <v>15727730</v>
      </c>
      <c r="Q172" s="152">
        <v>337</v>
      </c>
      <c r="R172" s="153">
        <v>330</v>
      </c>
      <c r="S172" s="148">
        <v>28121144</v>
      </c>
      <c r="T172" s="149">
        <v>333</v>
      </c>
      <c r="U172" s="150">
        <v>329</v>
      </c>
      <c r="V172" s="151">
        <v>539969</v>
      </c>
      <c r="W172" s="152">
        <v>119</v>
      </c>
      <c r="X172" s="153">
        <v>118</v>
      </c>
      <c r="Y172" s="148">
        <v>19827</v>
      </c>
      <c r="Z172" s="149">
        <v>82</v>
      </c>
      <c r="AA172" s="150">
        <v>79</v>
      </c>
      <c r="AB172" s="151">
        <v>575</v>
      </c>
      <c r="AC172" s="156">
        <v>311</v>
      </c>
      <c r="AD172" s="146">
        <v>0</v>
      </c>
      <c r="AE172" s="157">
        <v>100</v>
      </c>
      <c r="AF172" s="158">
        <v>0</v>
      </c>
    </row>
    <row r="173" spans="1:32" s="3" customFormat="1" ht="18.75" customHeight="1">
      <c r="A173" s="174">
        <v>171</v>
      </c>
      <c r="B173" s="175">
        <v>182</v>
      </c>
      <c r="C173" s="176" t="s">
        <v>784</v>
      </c>
      <c r="D173" s="177" t="s">
        <v>3815</v>
      </c>
      <c r="E173" s="178" t="s">
        <v>3813</v>
      </c>
      <c r="F173" s="179">
        <v>169</v>
      </c>
      <c r="G173" s="180">
        <v>48157863</v>
      </c>
      <c r="H173" s="181">
        <v>196</v>
      </c>
      <c r="I173" s="182">
        <v>194</v>
      </c>
      <c r="J173" s="183">
        <v>52569524</v>
      </c>
      <c r="K173" s="184">
        <v>206</v>
      </c>
      <c r="L173" s="185">
        <v>200</v>
      </c>
      <c r="M173" s="180">
        <v>10474540</v>
      </c>
      <c r="N173" s="181">
        <v>228</v>
      </c>
      <c r="O173" s="182">
        <v>221</v>
      </c>
      <c r="P173" s="183">
        <v>17749345</v>
      </c>
      <c r="Q173" s="184">
        <v>159</v>
      </c>
      <c r="R173" s="185">
        <v>156</v>
      </c>
      <c r="S173" s="180">
        <v>49100958</v>
      </c>
      <c r="T173" s="181">
        <v>231</v>
      </c>
      <c r="U173" s="182">
        <v>227</v>
      </c>
      <c r="V173" s="183">
        <v>1393337</v>
      </c>
      <c r="W173" s="184">
        <v>111</v>
      </c>
      <c r="X173" s="185">
        <v>111</v>
      </c>
      <c r="Y173" s="180">
        <v>20672</v>
      </c>
      <c r="Z173" s="181">
        <v>18</v>
      </c>
      <c r="AA173" s="182">
        <v>16</v>
      </c>
      <c r="AB173" s="183">
        <v>1094</v>
      </c>
      <c r="AC173" s="186">
        <v>322</v>
      </c>
      <c r="AD173" s="178">
        <v>0</v>
      </c>
      <c r="AE173" s="187">
        <v>100</v>
      </c>
      <c r="AF173" s="188">
        <v>0</v>
      </c>
    </row>
    <row r="174" spans="1:32" s="3" customFormat="1" ht="18.75" customHeight="1">
      <c r="A174" s="29">
        <v>172</v>
      </c>
      <c r="B174" s="30">
        <v>115</v>
      </c>
      <c r="C174" s="31" t="s">
        <v>795</v>
      </c>
      <c r="D174" s="32" t="s">
        <v>3369</v>
      </c>
      <c r="E174" s="42" t="s">
        <v>3813</v>
      </c>
      <c r="F174" s="44">
        <v>170</v>
      </c>
      <c r="G174" s="35">
        <v>47975179</v>
      </c>
      <c r="H174" s="36">
        <v>225</v>
      </c>
      <c r="I174" s="37">
        <v>223</v>
      </c>
      <c r="J174" s="38">
        <v>48751771</v>
      </c>
      <c r="K174" s="39">
        <v>236</v>
      </c>
      <c r="L174" s="40">
        <v>230</v>
      </c>
      <c r="M174" s="35">
        <v>9076677</v>
      </c>
      <c r="N174" s="36">
        <v>378</v>
      </c>
      <c r="O174" s="37">
        <v>371</v>
      </c>
      <c r="P174" s="38">
        <v>8468685</v>
      </c>
      <c r="Q174" s="39">
        <v>295</v>
      </c>
      <c r="R174" s="40">
        <v>288</v>
      </c>
      <c r="S174" s="35">
        <v>31960530</v>
      </c>
      <c r="T174" s="36">
        <v>349</v>
      </c>
      <c r="U174" s="37">
        <v>345</v>
      </c>
      <c r="V174" s="38">
        <v>381630</v>
      </c>
      <c r="W174" s="39">
        <v>53</v>
      </c>
      <c r="X174" s="40">
        <v>53</v>
      </c>
      <c r="Y174" s="35">
        <v>29528</v>
      </c>
      <c r="Z174" s="36">
        <v>60</v>
      </c>
      <c r="AA174" s="37">
        <v>57</v>
      </c>
      <c r="AB174" s="38">
        <v>725</v>
      </c>
      <c r="AC174" s="94">
        <v>311</v>
      </c>
      <c r="AD174" s="42">
        <v>0</v>
      </c>
      <c r="AE174" s="34">
        <v>100</v>
      </c>
      <c r="AF174" s="43">
        <v>0</v>
      </c>
    </row>
    <row r="175" spans="1:32" s="3" customFormat="1" ht="18.75" customHeight="1">
      <c r="A175" s="29">
        <v>173</v>
      </c>
      <c r="B175" s="30">
        <v>123</v>
      </c>
      <c r="C175" s="31" t="s">
        <v>154</v>
      </c>
      <c r="D175" s="32" t="s">
        <v>1750</v>
      </c>
      <c r="E175" s="42" t="s">
        <v>3813</v>
      </c>
      <c r="F175" s="44">
        <v>171</v>
      </c>
      <c r="G175" s="35">
        <v>47970900</v>
      </c>
      <c r="H175" s="36">
        <v>237</v>
      </c>
      <c r="I175" s="37">
        <v>235</v>
      </c>
      <c r="J175" s="38">
        <v>47970900</v>
      </c>
      <c r="K175" s="39">
        <v>246</v>
      </c>
      <c r="L175" s="40">
        <v>240</v>
      </c>
      <c r="M175" s="35">
        <v>8624114</v>
      </c>
      <c r="N175" s="36">
        <v>151</v>
      </c>
      <c r="O175" s="37">
        <v>146</v>
      </c>
      <c r="P175" s="38">
        <v>24226440</v>
      </c>
      <c r="Q175" s="39">
        <v>212</v>
      </c>
      <c r="R175" s="40">
        <v>206</v>
      </c>
      <c r="S175" s="35">
        <v>40117513</v>
      </c>
      <c r="T175" s="36">
        <v>340</v>
      </c>
      <c r="U175" s="37">
        <v>336</v>
      </c>
      <c r="V175" s="38">
        <v>464578</v>
      </c>
      <c r="W175" s="39">
        <v>61</v>
      </c>
      <c r="X175" s="40">
        <v>61</v>
      </c>
      <c r="Y175" s="35">
        <v>28380</v>
      </c>
      <c r="Z175" s="36">
        <v>331</v>
      </c>
      <c r="AA175" s="37">
        <v>323</v>
      </c>
      <c r="AB175" s="38">
        <v>188</v>
      </c>
      <c r="AC175" s="94">
        <v>210</v>
      </c>
      <c r="AD175" s="42">
        <v>0</v>
      </c>
      <c r="AE175" s="34">
        <v>0</v>
      </c>
      <c r="AF175" s="43">
        <v>100</v>
      </c>
    </row>
    <row r="176" spans="1:32" s="3" customFormat="1" ht="18.75" customHeight="1">
      <c r="A176" s="159">
        <v>174</v>
      </c>
      <c r="B176" s="160" t="s">
        <v>3813</v>
      </c>
      <c r="C176" s="161" t="s">
        <v>1622</v>
      </c>
      <c r="D176" s="162" t="s">
        <v>3815</v>
      </c>
      <c r="E176" s="193" t="s">
        <v>3813</v>
      </c>
      <c r="F176" s="172">
        <v>172</v>
      </c>
      <c r="G176" s="165">
        <v>47953529</v>
      </c>
      <c r="H176" s="166">
        <v>236</v>
      </c>
      <c r="I176" s="167">
        <v>234</v>
      </c>
      <c r="J176" s="168">
        <v>47990770</v>
      </c>
      <c r="K176" s="169">
        <v>169</v>
      </c>
      <c r="L176" s="170">
        <v>165</v>
      </c>
      <c r="M176" s="165">
        <v>11855675</v>
      </c>
      <c r="N176" s="166">
        <v>370</v>
      </c>
      <c r="O176" s="167">
        <v>363</v>
      </c>
      <c r="P176" s="168">
        <v>8822924</v>
      </c>
      <c r="Q176" s="169">
        <v>142</v>
      </c>
      <c r="R176" s="170">
        <v>139</v>
      </c>
      <c r="S176" s="165">
        <v>52486269</v>
      </c>
      <c r="T176" s="166">
        <v>411</v>
      </c>
      <c r="U176" s="167">
        <v>406</v>
      </c>
      <c r="V176" s="168">
        <v>-285305</v>
      </c>
      <c r="W176" s="169">
        <v>56</v>
      </c>
      <c r="X176" s="170">
        <v>56</v>
      </c>
      <c r="Y176" s="165">
        <v>29205</v>
      </c>
      <c r="Z176" s="166">
        <v>57</v>
      </c>
      <c r="AA176" s="167">
        <v>54</v>
      </c>
      <c r="AB176" s="168">
        <v>737</v>
      </c>
      <c r="AC176" s="171">
        <v>384</v>
      </c>
      <c r="AD176" s="163">
        <v>0</v>
      </c>
      <c r="AE176" s="172">
        <v>100</v>
      </c>
      <c r="AF176" s="173">
        <v>0</v>
      </c>
    </row>
    <row r="177" spans="1:32" s="3" customFormat="1" ht="18.75" customHeight="1">
      <c r="A177" s="142">
        <v>175</v>
      </c>
      <c r="B177" s="143">
        <v>51</v>
      </c>
      <c r="C177" s="144" t="s">
        <v>455</v>
      </c>
      <c r="D177" s="145" t="s">
        <v>3815</v>
      </c>
      <c r="E177" s="146" t="s">
        <v>3813</v>
      </c>
      <c r="F177" s="147">
        <v>173</v>
      </c>
      <c r="G177" s="148">
        <v>47881964</v>
      </c>
      <c r="H177" s="149">
        <v>166</v>
      </c>
      <c r="I177" s="150">
        <v>164</v>
      </c>
      <c r="J177" s="151">
        <v>56418873</v>
      </c>
      <c r="K177" s="152">
        <v>262</v>
      </c>
      <c r="L177" s="153">
        <v>256</v>
      </c>
      <c r="M177" s="148">
        <v>8009320</v>
      </c>
      <c r="N177" s="149">
        <v>22</v>
      </c>
      <c r="O177" s="150">
        <v>21</v>
      </c>
      <c r="P177" s="151">
        <v>68221009</v>
      </c>
      <c r="Q177" s="152">
        <v>31</v>
      </c>
      <c r="R177" s="153">
        <v>30</v>
      </c>
      <c r="S177" s="148">
        <v>101221750</v>
      </c>
      <c r="T177" s="149">
        <v>489</v>
      </c>
      <c r="U177" s="150">
        <v>483</v>
      </c>
      <c r="V177" s="151">
        <v>-9692276</v>
      </c>
      <c r="W177" s="152">
        <v>207</v>
      </c>
      <c r="X177" s="153">
        <v>206</v>
      </c>
      <c r="Y177" s="148">
        <v>10266</v>
      </c>
      <c r="Z177" s="149">
        <v>26</v>
      </c>
      <c r="AA177" s="150">
        <v>24</v>
      </c>
      <c r="AB177" s="151">
        <v>952</v>
      </c>
      <c r="AC177" s="156">
        <v>321</v>
      </c>
      <c r="AD177" s="146">
        <v>0</v>
      </c>
      <c r="AE177" s="157">
        <v>100</v>
      </c>
      <c r="AF177" s="158">
        <v>0</v>
      </c>
    </row>
    <row r="178" spans="1:32" s="3" customFormat="1" ht="18.75" customHeight="1">
      <c r="A178" s="15">
        <v>176</v>
      </c>
      <c r="B178" s="16">
        <v>166</v>
      </c>
      <c r="C178" s="17" t="s">
        <v>69</v>
      </c>
      <c r="D178" s="18" t="s">
        <v>3812</v>
      </c>
      <c r="E178" s="19" t="s">
        <v>3813</v>
      </c>
      <c r="F178" s="20">
        <v>174</v>
      </c>
      <c r="G178" s="21">
        <v>47747073</v>
      </c>
      <c r="H178" s="22">
        <v>240</v>
      </c>
      <c r="I178" s="23">
        <v>238</v>
      </c>
      <c r="J178" s="24">
        <v>47747073</v>
      </c>
      <c r="K178" s="25">
        <v>161</v>
      </c>
      <c r="L178" s="26">
        <v>157</v>
      </c>
      <c r="M178" s="21">
        <v>12412299</v>
      </c>
      <c r="N178" s="22">
        <v>323</v>
      </c>
      <c r="O178" s="23">
        <v>316</v>
      </c>
      <c r="P178" s="24">
        <v>11231406</v>
      </c>
      <c r="Q178" s="25">
        <v>291</v>
      </c>
      <c r="R178" s="26">
        <v>284</v>
      </c>
      <c r="S178" s="21">
        <v>32165208</v>
      </c>
      <c r="T178" s="22">
        <v>319</v>
      </c>
      <c r="U178" s="23">
        <v>315</v>
      </c>
      <c r="V178" s="24">
        <v>618064</v>
      </c>
      <c r="W178" s="25">
        <v>233</v>
      </c>
      <c r="X178" s="26">
        <v>232</v>
      </c>
      <c r="Y178" s="21">
        <v>8650</v>
      </c>
      <c r="Z178" s="22">
        <v>170</v>
      </c>
      <c r="AA178" s="23">
        <v>166</v>
      </c>
      <c r="AB178" s="24">
        <v>385</v>
      </c>
      <c r="AC178" s="93">
        <v>384</v>
      </c>
      <c r="AD178" s="19">
        <v>0</v>
      </c>
      <c r="AE178" s="27">
        <v>0</v>
      </c>
      <c r="AF178" s="28">
        <v>100</v>
      </c>
    </row>
    <row r="179" spans="1:32" s="3" customFormat="1" ht="18.75" customHeight="1">
      <c r="A179" s="159">
        <v>177</v>
      </c>
      <c r="B179" s="160">
        <v>245</v>
      </c>
      <c r="C179" s="161" t="s">
        <v>786</v>
      </c>
      <c r="D179" s="162" t="s">
        <v>3815</v>
      </c>
      <c r="E179" s="163" t="s">
        <v>3813</v>
      </c>
      <c r="F179" s="164">
        <v>175</v>
      </c>
      <c r="G179" s="165">
        <v>47712310</v>
      </c>
      <c r="H179" s="166">
        <v>231</v>
      </c>
      <c r="I179" s="167">
        <v>229</v>
      </c>
      <c r="J179" s="168">
        <v>48312622</v>
      </c>
      <c r="K179" s="169">
        <v>116</v>
      </c>
      <c r="L179" s="170">
        <v>113</v>
      </c>
      <c r="M179" s="165">
        <v>14701431</v>
      </c>
      <c r="N179" s="166">
        <v>136</v>
      </c>
      <c r="O179" s="167">
        <v>131</v>
      </c>
      <c r="P179" s="168">
        <v>26190802</v>
      </c>
      <c r="Q179" s="169">
        <v>168</v>
      </c>
      <c r="R179" s="170">
        <v>164</v>
      </c>
      <c r="S179" s="165">
        <v>47968708</v>
      </c>
      <c r="T179" s="166">
        <v>224</v>
      </c>
      <c r="U179" s="167">
        <v>221</v>
      </c>
      <c r="V179" s="168">
        <v>1426244</v>
      </c>
      <c r="W179" s="169" t="s">
        <v>3813</v>
      </c>
      <c r="X179" s="170" t="s">
        <v>3813</v>
      </c>
      <c r="Y179" s="189" t="s">
        <v>3813</v>
      </c>
      <c r="Z179" s="166">
        <v>158</v>
      </c>
      <c r="AA179" s="167">
        <v>154</v>
      </c>
      <c r="AB179" s="168">
        <v>399</v>
      </c>
      <c r="AC179" s="171">
        <v>311</v>
      </c>
      <c r="AD179" s="163">
        <v>0</v>
      </c>
      <c r="AE179" s="172">
        <v>0.01</v>
      </c>
      <c r="AF179" s="173">
        <v>99.99</v>
      </c>
    </row>
    <row r="180" spans="1:32" s="3" customFormat="1" ht="18.75" customHeight="1">
      <c r="A180" s="29">
        <v>178</v>
      </c>
      <c r="B180" s="64">
        <v>234</v>
      </c>
      <c r="C180" s="31" t="s">
        <v>1623</v>
      </c>
      <c r="D180" s="32" t="s">
        <v>2748</v>
      </c>
      <c r="E180" s="42" t="s">
        <v>3813</v>
      </c>
      <c r="F180" s="44">
        <v>176</v>
      </c>
      <c r="G180" s="35">
        <v>47632239</v>
      </c>
      <c r="H180" s="36">
        <v>1</v>
      </c>
      <c r="I180" s="37">
        <v>1</v>
      </c>
      <c r="J180" s="38">
        <v>466078730</v>
      </c>
      <c r="K180" s="39">
        <v>2</v>
      </c>
      <c r="L180" s="40">
        <v>2</v>
      </c>
      <c r="M180" s="35">
        <v>50384345</v>
      </c>
      <c r="N180" s="36">
        <v>6</v>
      </c>
      <c r="O180" s="37">
        <v>6</v>
      </c>
      <c r="P180" s="38">
        <v>130866557</v>
      </c>
      <c r="Q180" s="39">
        <v>3</v>
      </c>
      <c r="R180" s="40">
        <v>3</v>
      </c>
      <c r="S180" s="35">
        <v>268224125</v>
      </c>
      <c r="T180" s="36">
        <v>474</v>
      </c>
      <c r="U180" s="37">
        <v>469</v>
      </c>
      <c r="V180" s="38">
        <v>-4473434</v>
      </c>
      <c r="W180" s="39" t="s">
        <v>3813</v>
      </c>
      <c r="X180" s="40" t="s">
        <v>3813</v>
      </c>
      <c r="Y180" s="41" t="s">
        <v>3813</v>
      </c>
      <c r="Z180" s="36">
        <v>3</v>
      </c>
      <c r="AA180" s="37">
        <v>1</v>
      </c>
      <c r="AB180" s="38">
        <v>2060</v>
      </c>
      <c r="AC180" s="94">
        <v>311</v>
      </c>
      <c r="AD180" s="42">
        <v>0</v>
      </c>
      <c r="AE180" s="34">
        <v>7.15</v>
      </c>
      <c r="AF180" s="43">
        <v>92.85</v>
      </c>
    </row>
    <row r="181" spans="1:32" s="3" customFormat="1" ht="18.75" customHeight="1">
      <c r="A181" s="159">
        <v>179</v>
      </c>
      <c r="B181" s="160">
        <v>392</v>
      </c>
      <c r="C181" s="161" t="s">
        <v>895</v>
      </c>
      <c r="D181" s="162" t="s">
        <v>3815</v>
      </c>
      <c r="E181" s="163" t="s">
        <v>3813</v>
      </c>
      <c r="F181" s="164">
        <v>177</v>
      </c>
      <c r="G181" s="165">
        <v>47570149</v>
      </c>
      <c r="H181" s="166">
        <v>153</v>
      </c>
      <c r="I181" s="167">
        <v>151</v>
      </c>
      <c r="J181" s="168">
        <v>57630597</v>
      </c>
      <c r="K181" s="169">
        <v>313</v>
      </c>
      <c r="L181" s="170">
        <v>307</v>
      </c>
      <c r="M181" s="165">
        <v>6583329</v>
      </c>
      <c r="N181" s="166">
        <v>292</v>
      </c>
      <c r="O181" s="167">
        <v>285</v>
      </c>
      <c r="P181" s="168">
        <v>12981105</v>
      </c>
      <c r="Q181" s="169">
        <v>368</v>
      </c>
      <c r="R181" s="170">
        <v>361</v>
      </c>
      <c r="S181" s="165">
        <v>25112568</v>
      </c>
      <c r="T181" s="166">
        <v>78</v>
      </c>
      <c r="U181" s="167">
        <v>77</v>
      </c>
      <c r="V181" s="168">
        <v>4520494</v>
      </c>
      <c r="W181" s="169">
        <v>289</v>
      </c>
      <c r="X181" s="170">
        <v>288</v>
      </c>
      <c r="Y181" s="165">
        <v>5220</v>
      </c>
      <c r="Z181" s="166">
        <v>467</v>
      </c>
      <c r="AA181" s="167">
        <v>459</v>
      </c>
      <c r="AB181" s="168">
        <v>67</v>
      </c>
      <c r="AC181" s="171">
        <v>352</v>
      </c>
      <c r="AD181" s="163">
        <v>0</v>
      </c>
      <c r="AE181" s="172">
        <v>100</v>
      </c>
      <c r="AF181" s="173">
        <v>0</v>
      </c>
    </row>
    <row r="182" spans="1:32" s="3" customFormat="1" ht="18.75" customHeight="1">
      <c r="A182" s="45">
        <v>180</v>
      </c>
      <c r="B182" s="46">
        <v>233</v>
      </c>
      <c r="C182" s="47" t="s">
        <v>834</v>
      </c>
      <c r="D182" s="48" t="s">
        <v>551</v>
      </c>
      <c r="E182" s="65" t="s">
        <v>3813</v>
      </c>
      <c r="F182" s="57">
        <v>178</v>
      </c>
      <c r="G182" s="51">
        <v>47509189</v>
      </c>
      <c r="H182" s="52">
        <v>213</v>
      </c>
      <c r="I182" s="53">
        <v>211</v>
      </c>
      <c r="J182" s="54">
        <v>49986827</v>
      </c>
      <c r="K182" s="55">
        <v>24</v>
      </c>
      <c r="L182" s="56">
        <v>22</v>
      </c>
      <c r="M182" s="51">
        <v>23601602</v>
      </c>
      <c r="N182" s="52">
        <v>15</v>
      </c>
      <c r="O182" s="53">
        <v>14</v>
      </c>
      <c r="P182" s="54">
        <v>75099103</v>
      </c>
      <c r="Q182" s="55">
        <v>28</v>
      </c>
      <c r="R182" s="56">
        <v>27</v>
      </c>
      <c r="S182" s="51">
        <v>104981108</v>
      </c>
      <c r="T182" s="52">
        <v>38</v>
      </c>
      <c r="U182" s="53">
        <v>37</v>
      </c>
      <c r="V182" s="54">
        <v>7060948</v>
      </c>
      <c r="W182" s="55">
        <v>236</v>
      </c>
      <c r="X182" s="56">
        <v>235</v>
      </c>
      <c r="Y182" s="51">
        <v>8603</v>
      </c>
      <c r="Z182" s="52">
        <v>87</v>
      </c>
      <c r="AA182" s="53">
        <v>84</v>
      </c>
      <c r="AB182" s="54">
        <v>560</v>
      </c>
      <c r="AC182" s="95">
        <v>321</v>
      </c>
      <c r="AD182" s="49">
        <v>0</v>
      </c>
      <c r="AE182" s="57">
        <v>100</v>
      </c>
      <c r="AF182" s="58">
        <v>0</v>
      </c>
    </row>
    <row r="183" spans="1:32" s="3" customFormat="1" ht="18.75" customHeight="1">
      <c r="A183" s="174">
        <v>181</v>
      </c>
      <c r="B183" s="175" t="s">
        <v>3813</v>
      </c>
      <c r="C183" s="176" t="s">
        <v>172</v>
      </c>
      <c r="D183" s="177" t="s">
        <v>3815</v>
      </c>
      <c r="E183" s="178" t="s">
        <v>3813</v>
      </c>
      <c r="F183" s="179">
        <v>179</v>
      </c>
      <c r="G183" s="180">
        <v>47477876</v>
      </c>
      <c r="H183" s="181">
        <v>242</v>
      </c>
      <c r="I183" s="182">
        <v>240</v>
      </c>
      <c r="J183" s="183">
        <v>47477876</v>
      </c>
      <c r="K183" s="184">
        <v>453</v>
      </c>
      <c r="L183" s="185">
        <v>447</v>
      </c>
      <c r="M183" s="180">
        <v>2386739</v>
      </c>
      <c r="N183" s="181">
        <v>184</v>
      </c>
      <c r="O183" s="182">
        <v>179</v>
      </c>
      <c r="P183" s="183">
        <v>21492276</v>
      </c>
      <c r="Q183" s="184">
        <v>408</v>
      </c>
      <c r="R183" s="185">
        <v>401</v>
      </c>
      <c r="S183" s="180">
        <v>22177035</v>
      </c>
      <c r="T183" s="181">
        <v>394</v>
      </c>
      <c r="U183" s="182">
        <v>389</v>
      </c>
      <c r="V183" s="183">
        <v>68655</v>
      </c>
      <c r="W183" s="184" t="s">
        <v>3813</v>
      </c>
      <c r="X183" s="185" t="s">
        <v>3813</v>
      </c>
      <c r="Y183" s="191" t="s">
        <v>3813</v>
      </c>
      <c r="Z183" s="181">
        <v>462</v>
      </c>
      <c r="AA183" s="182">
        <v>454</v>
      </c>
      <c r="AB183" s="183">
        <v>75</v>
      </c>
      <c r="AC183" s="186">
        <v>382</v>
      </c>
      <c r="AD183" s="178">
        <v>0</v>
      </c>
      <c r="AE183" s="187">
        <v>100</v>
      </c>
      <c r="AF183" s="188">
        <v>0</v>
      </c>
    </row>
    <row r="184" spans="1:32" s="3" customFormat="1" ht="18.75" customHeight="1">
      <c r="A184" s="29">
        <v>182</v>
      </c>
      <c r="B184" s="30">
        <v>163</v>
      </c>
      <c r="C184" s="31" t="s">
        <v>1624</v>
      </c>
      <c r="D184" s="32" t="s">
        <v>2086</v>
      </c>
      <c r="E184" s="42" t="s">
        <v>3813</v>
      </c>
      <c r="F184" s="44">
        <v>180</v>
      </c>
      <c r="G184" s="35">
        <v>47472172</v>
      </c>
      <c r="H184" s="36">
        <v>214</v>
      </c>
      <c r="I184" s="37">
        <v>212</v>
      </c>
      <c r="J184" s="38">
        <v>49977810</v>
      </c>
      <c r="K184" s="39">
        <v>256</v>
      </c>
      <c r="L184" s="40">
        <v>250</v>
      </c>
      <c r="M184" s="35">
        <v>8271854</v>
      </c>
      <c r="N184" s="36">
        <v>207</v>
      </c>
      <c r="O184" s="37">
        <v>202</v>
      </c>
      <c r="P184" s="38">
        <v>19509928</v>
      </c>
      <c r="Q184" s="39">
        <v>136</v>
      </c>
      <c r="R184" s="40">
        <v>133</v>
      </c>
      <c r="S184" s="35">
        <v>53632959</v>
      </c>
      <c r="T184" s="36">
        <v>452</v>
      </c>
      <c r="U184" s="37">
        <v>447</v>
      </c>
      <c r="V184" s="38">
        <v>-2162375</v>
      </c>
      <c r="W184" s="39">
        <v>192</v>
      </c>
      <c r="X184" s="40">
        <v>191</v>
      </c>
      <c r="Y184" s="35">
        <v>11723</v>
      </c>
      <c r="Z184" s="36">
        <v>110</v>
      </c>
      <c r="AA184" s="37">
        <v>107</v>
      </c>
      <c r="AB184" s="38">
        <v>500</v>
      </c>
      <c r="AC184" s="94">
        <v>321</v>
      </c>
      <c r="AD184" s="42">
        <v>0</v>
      </c>
      <c r="AE184" s="34">
        <v>100</v>
      </c>
      <c r="AF184" s="43">
        <v>0</v>
      </c>
    </row>
    <row r="185" spans="1:32" s="3" customFormat="1" ht="18.75" customHeight="1">
      <c r="A185" s="159">
        <v>183</v>
      </c>
      <c r="B185" s="160">
        <v>156</v>
      </c>
      <c r="C185" s="161" t="s">
        <v>800</v>
      </c>
      <c r="D185" s="162" t="s">
        <v>3815</v>
      </c>
      <c r="E185" s="163" t="s">
        <v>3813</v>
      </c>
      <c r="F185" s="164">
        <v>181</v>
      </c>
      <c r="G185" s="165">
        <v>47469449</v>
      </c>
      <c r="H185" s="166">
        <v>56</v>
      </c>
      <c r="I185" s="167">
        <v>56</v>
      </c>
      <c r="J185" s="168">
        <v>68450407</v>
      </c>
      <c r="K185" s="169">
        <v>46</v>
      </c>
      <c r="L185" s="170">
        <v>44</v>
      </c>
      <c r="M185" s="165">
        <v>20218624</v>
      </c>
      <c r="N185" s="166">
        <v>173</v>
      </c>
      <c r="O185" s="167">
        <v>168</v>
      </c>
      <c r="P185" s="168">
        <v>22339785</v>
      </c>
      <c r="Q185" s="169">
        <v>201</v>
      </c>
      <c r="R185" s="170">
        <v>195</v>
      </c>
      <c r="S185" s="165">
        <v>41613267</v>
      </c>
      <c r="T185" s="166">
        <v>17</v>
      </c>
      <c r="U185" s="167">
        <v>16</v>
      </c>
      <c r="V185" s="168">
        <v>10462058</v>
      </c>
      <c r="W185" s="169">
        <v>285</v>
      </c>
      <c r="X185" s="170">
        <v>284</v>
      </c>
      <c r="Y185" s="165">
        <v>5358</v>
      </c>
      <c r="Z185" s="166">
        <v>415</v>
      </c>
      <c r="AA185" s="167">
        <v>407</v>
      </c>
      <c r="AB185" s="168">
        <v>114</v>
      </c>
      <c r="AC185" s="171">
        <v>351</v>
      </c>
      <c r="AD185" s="163">
        <v>0</v>
      </c>
      <c r="AE185" s="172">
        <v>0.01</v>
      </c>
      <c r="AF185" s="173">
        <v>99.99</v>
      </c>
    </row>
    <row r="186" spans="1:32" s="3" customFormat="1" ht="18.75" customHeight="1">
      <c r="A186" s="29">
        <v>184</v>
      </c>
      <c r="B186" s="30" t="s">
        <v>3813</v>
      </c>
      <c r="C186" s="31" t="s">
        <v>1451</v>
      </c>
      <c r="D186" s="32" t="s">
        <v>3816</v>
      </c>
      <c r="E186" s="42" t="s">
        <v>3813</v>
      </c>
      <c r="F186" s="44">
        <v>182</v>
      </c>
      <c r="G186" s="35">
        <v>47210363</v>
      </c>
      <c r="H186" s="36">
        <v>180</v>
      </c>
      <c r="I186" s="37">
        <v>178</v>
      </c>
      <c r="J186" s="38">
        <v>54036106</v>
      </c>
      <c r="K186" s="39">
        <v>198</v>
      </c>
      <c r="L186" s="40">
        <v>193</v>
      </c>
      <c r="M186" s="35">
        <v>10819301</v>
      </c>
      <c r="N186" s="36">
        <v>398</v>
      </c>
      <c r="O186" s="37">
        <v>391</v>
      </c>
      <c r="P186" s="38">
        <v>7451714</v>
      </c>
      <c r="Q186" s="39">
        <v>221</v>
      </c>
      <c r="R186" s="40">
        <v>215</v>
      </c>
      <c r="S186" s="35">
        <v>39320347</v>
      </c>
      <c r="T186" s="36">
        <v>47</v>
      </c>
      <c r="U186" s="37">
        <v>46</v>
      </c>
      <c r="V186" s="38">
        <v>6049829</v>
      </c>
      <c r="W186" s="39">
        <v>280</v>
      </c>
      <c r="X186" s="40">
        <v>279</v>
      </c>
      <c r="Y186" s="35">
        <v>5571</v>
      </c>
      <c r="Z186" s="36">
        <v>417</v>
      </c>
      <c r="AA186" s="37">
        <v>409</v>
      </c>
      <c r="AB186" s="38">
        <v>113</v>
      </c>
      <c r="AC186" s="94">
        <v>382</v>
      </c>
      <c r="AD186" s="42">
        <v>0</v>
      </c>
      <c r="AE186" s="34">
        <v>100</v>
      </c>
      <c r="AF186" s="43">
        <v>0</v>
      </c>
    </row>
    <row r="187" spans="1:32" s="3" customFormat="1" ht="18.75" customHeight="1">
      <c r="A187" s="142">
        <v>185</v>
      </c>
      <c r="B187" s="143">
        <v>272</v>
      </c>
      <c r="C187" s="144" t="s">
        <v>2580</v>
      </c>
      <c r="D187" s="145" t="s">
        <v>3815</v>
      </c>
      <c r="E187" s="146" t="s">
        <v>3813</v>
      </c>
      <c r="F187" s="147">
        <v>183</v>
      </c>
      <c r="G187" s="148">
        <v>47102653</v>
      </c>
      <c r="H187" s="149">
        <v>221</v>
      </c>
      <c r="I187" s="150">
        <v>219</v>
      </c>
      <c r="J187" s="151">
        <v>49278840</v>
      </c>
      <c r="K187" s="152">
        <v>349</v>
      </c>
      <c r="L187" s="153">
        <v>343</v>
      </c>
      <c r="M187" s="148">
        <v>5513165</v>
      </c>
      <c r="N187" s="149">
        <v>319</v>
      </c>
      <c r="O187" s="150">
        <v>312</v>
      </c>
      <c r="P187" s="151">
        <v>11341142</v>
      </c>
      <c r="Q187" s="152">
        <v>324</v>
      </c>
      <c r="R187" s="153">
        <v>317</v>
      </c>
      <c r="S187" s="148">
        <v>29224278</v>
      </c>
      <c r="T187" s="149">
        <v>404</v>
      </c>
      <c r="U187" s="150">
        <v>399</v>
      </c>
      <c r="V187" s="151">
        <v>3520</v>
      </c>
      <c r="W187" s="152">
        <v>353</v>
      </c>
      <c r="X187" s="153">
        <v>352</v>
      </c>
      <c r="Y187" s="148">
        <v>2356</v>
      </c>
      <c r="Z187" s="149">
        <v>160</v>
      </c>
      <c r="AA187" s="150">
        <v>156</v>
      </c>
      <c r="AB187" s="151">
        <v>396</v>
      </c>
      <c r="AC187" s="156">
        <v>311</v>
      </c>
      <c r="AD187" s="146">
        <v>0</v>
      </c>
      <c r="AE187" s="157">
        <v>100</v>
      </c>
      <c r="AF187" s="158">
        <v>0</v>
      </c>
    </row>
    <row r="188" spans="1:32" s="3" customFormat="1" ht="18.75" customHeight="1">
      <c r="A188" s="174">
        <v>186</v>
      </c>
      <c r="B188" s="175">
        <v>239</v>
      </c>
      <c r="C188" s="176" t="s">
        <v>1625</v>
      </c>
      <c r="D188" s="177" t="s">
        <v>3815</v>
      </c>
      <c r="E188" s="178" t="s">
        <v>3813</v>
      </c>
      <c r="F188" s="179">
        <v>184</v>
      </c>
      <c r="G188" s="180">
        <v>47035960</v>
      </c>
      <c r="H188" s="181">
        <v>247</v>
      </c>
      <c r="I188" s="182">
        <v>245</v>
      </c>
      <c r="J188" s="183">
        <v>47334979</v>
      </c>
      <c r="K188" s="184">
        <v>118</v>
      </c>
      <c r="L188" s="185">
        <v>115</v>
      </c>
      <c r="M188" s="180">
        <v>14606592</v>
      </c>
      <c r="N188" s="181">
        <v>212</v>
      </c>
      <c r="O188" s="182">
        <v>207</v>
      </c>
      <c r="P188" s="183">
        <v>19202913</v>
      </c>
      <c r="Q188" s="184">
        <v>294</v>
      </c>
      <c r="R188" s="185">
        <v>287</v>
      </c>
      <c r="S188" s="180">
        <v>31986893</v>
      </c>
      <c r="T188" s="181">
        <v>80</v>
      </c>
      <c r="U188" s="182">
        <v>79</v>
      </c>
      <c r="V188" s="183">
        <v>4414603</v>
      </c>
      <c r="W188" s="184">
        <v>186</v>
      </c>
      <c r="X188" s="185">
        <v>185</v>
      </c>
      <c r="Y188" s="180">
        <v>12090</v>
      </c>
      <c r="Z188" s="181">
        <v>251</v>
      </c>
      <c r="AA188" s="182">
        <v>245</v>
      </c>
      <c r="AB188" s="183">
        <v>282</v>
      </c>
      <c r="AC188" s="186">
        <v>383</v>
      </c>
      <c r="AD188" s="178">
        <v>0</v>
      </c>
      <c r="AE188" s="187">
        <v>100</v>
      </c>
      <c r="AF188" s="188">
        <v>0</v>
      </c>
    </row>
    <row r="189" spans="1:32" s="3" customFormat="1" ht="18.75" customHeight="1">
      <c r="A189" s="29">
        <v>187</v>
      </c>
      <c r="B189" s="30">
        <v>152</v>
      </c>
      <c r="C189" s="31" t="s">
        <v>70</v>
      </c>
      <c r="D189" s="32" t="s">
        <v>3376</v>
      </c>
      <c r="E189" s="42" t="s">
        <v>3813</v>
      </c>
      <c r="F189" s="44">
        <v>185</v>
      </c>
      <c r="G189" s="35">
        <v>46935363</v>
      </c>
      <c r="H189" s="36">
        <v>24</v>
      </c>
      <c r="I189" s="37">
        <v>24</v>
      </c>
      <c r="J189" s="38">
        <v>79980856</v>
      </c>
      <c r="K189" s="39">
        <v>119</v>
      </c>
      <c r="L189" s="40">
        <v>116</v>
      </c>
      <c r="M189" s="35">
        <v>14570981</v>
      </c>
      <c r="N189" s="36">
        <v>177</v>
      </c>
      <c r="O189" s="37">
        <v>172</v>
      </c>
      <c r="P189" s="38">
        <v>21924918</v>
      </c>
      <c r="Q189" s="39">
        <v>83</v>
      </c>
      <c r="R189" s="40">
        <v>81</v>
      </c>
      <c r="S189" s="35">
        <v>68231380</v>
      </c>
      <c r="T189" s="36">
        <v>465</v>
      </c>
      <c r="U189" s="37">
        <v>460</v>
      </c>
      <c r="V189" s="38">
        <v>-3331351</v>
      </c>
      <c r="W189" s="39" t="s">
        <v>3813</v>
      </c>
      <c r="X189" s="40" t="s">
        <v>3813</v>
      </c>
      <c r="Y189" s="41" t="s">
        <v>3813</v>
      </c>
      <c r="Z189" s="36">
        <v>353</v>
      </c>
      <c r="AA189" s="37">
        <v>345</v>
      </c>
      <c r="AB189" s="38">
        <v>171</v>
      </c>
      <c r="AC189" s="94">
        <v>321</v>
      </c>
      <c r="AD189" s="42">
        <v>0</v>
      </c>
      <c r="AE189" s="34">
        <v>100</v>
      </c>
      <c r="AF189" s="43">
        <v>0</v>
      </c>
    </row>
    <row r="190" spans="1:32" s="3" customFormat="1" ht="18.75" customHeight="1">
      <c r="A190" s="159">
        <v>188</v>
      </c>
      <c r="B190" s="160">
        <v>194</v>
      </c>
      <c r="C190" s="161" t="s">
        <v>149</v>
      </c>
      <c r="D190" s="162" t="s">
        <v>3815</v>
      </c>
      <c r="E190" s="163" t="s">
        <v>3813</v>
      </c>
      <c r="F190" s="164">
        <v>186</v>
      </c>
      <c r="G190" s="165">
        <v>46840192</v>
      </c>
      <c r="H190" s="166">
        <v>229</v>
      </c>
      <c r="I190" s="167">
        <v>227</v>
      </c>
      <c r="J190" s="168">
        <v>48535123</v>
      </c>
      <c r="K190" s="169">
        <v>149</v>
      </c>
      <c r="L190" s="170">
        <v>146</v>
      </c>
      <c r="M190" s="165">
        <v>12820715</v>
      </c>
      <c r="N190" s="166">
        <v>157</v>
      </c>
      <c r="O190" s="167">
        <v>152</v>
      </c>
      <c r="P190" s="168">
        <v>23862245</v>
      </c>
      <c r="Q190" s="169">
        <v>210</v>
      </c>
      <c r="R190" s="170">
        <v>204</v>
      </c>
      <c r="S190" s="165">
        <v>40425545</v>
      </c>
      <c r="T190" s="166">
        <v>238</v>
      </c>
      <c r="U190" s="167">
        <v>234</v>
      </c>
      <c r="V190" s="168">
        <v>1303092</v>
      </c>
      <c r="W190" s="169">
        <v>267</v>
      </c>
      <c r="X190" s="170">
        <v>266</v>
      </c>
      <c r="Y190" s="165">
        <v>6407</v>
      </c>
      <c r="Z190" s="166">
        <v>16</v>
      </c>
      <c r="AA190" s="167">
        <v>14</v>
      </c>
      <c r="AB190" s="168">
        <v>1109</v>
      </c>
      <c r="AC190" s="171">
        <v>321</v>
      </c>
      <c r="AD190" s="163">
        <v>0</v>
      </c>
      <c r="AE190" s="172">
        <v>100</v>
      </c>
      <c r="AF190" s="173">
        <v>0</v>
      </c>
    </row>
    <row r="191" spans="1:32" s="3" customFormat="1" ht="18.75" customHeight="1">
      <c r="A191" s="29">
        <v>189</v>
      </c>
      <c r="B191" s="30">
        <v>191</v>
      </c>
      <c r="C191" s="31" t="s">
        <v>2599</v>
      </c>
      <c r="D191" s="32" t="s">
        <v>2748</v>
      </c>
      <c r="E191" s="42" t="s">
        <v>3813</v>
      </c>
      <c r="F191" s="44">
        <v>187</v>
      </c>
      <c r="G191" s="35">
        <v>46741870</v>
      </c>
      <c r="H191" s="36">
        <v>73</v>
      </c>
      <c r="I191" s="37">
        <v>72</v>
      </c>
      <c r="J191" s="38">
        <v>66708386</v>
      </c>
      <c r="K191" s="39">
        <v>152</v>
      </c>
      <c r="L191" s="40">
        <v>149</v>
      </c>
      <c r="M191" s="35">
        <v>12767202</v>
      </c>
      <c r="N191" s="36">
        <v>186</v>
      </c>
      <c r="O191" s="37">
        <v>181</v>
      </c>
      <c r="P191" s="38">
        <v>21370140</v>
      </c>
      <c r="Q191" s="39">
        <v>164</v>
      </c>
      <c r="R191" s="40">
        <v>161</v>
      </c>
      <c r="S191" s="35">
        <v>48347709</v>
      </c>
      <c r="T191" s="36">
        <v>103</v>
      </c>
      <c r="U191" s="37">
        <v>102</v>
      </c>
      <c r="V191" s="38">
        <v>3850707</v>
      </c>
      <c r="W191" s="39">
        <v>90</v>
      </c>
      <c r="X191" s="40">
        <v>90</v>
      </c>
      <c r="Y191" s="35">
        <v>23963</v>
      </c>
      <c r="Z191" s="36">
        <v>179</v>
      </c>
      <c r="AA191" s="37">
        <v>174</v>
      </c>
      <c r="AB191" s="38">
        <v>376</v>
      </c>
      <c r="AC191" s="94">
        <v>210</v>
      </c>
      <c r="AD191" s="42">
        <v>0</v>
      </c>
      <c r="AE191" s="34">
        <v>100</v>
      </c>
      <c r="AF191" s="43">
        <v>0</v>
      </c>
    </row>
    <row r="192" spans="1:32" s="3" customFormat="1" ht="18.75" customHeight="1">
      <c r="A192" s="45">
        <v>190</v>
      </c>
      <c r="B192" s="46">
        <v>142</v>
      </c>
      <c r="C192" s="47" t="s">
        <v>2126</v>
      </c>
      <c r="D192" s="48" t="s">
        <v>3816</v>
      </c>
      <c r="E192" s="49" t="s">
        <v>3813</v>
      </c>
      <c r="F192" s="50">
        <v>188</v>
      </c>
      <c r="G192" s="51">
        <v>46606398</v>
      </c>
      <c r="H192" s="52">
        <v>243</v>
      </c>
      <c r="I192" s="53">
        <v>241</v>
      </c>
      <c r="J192" s="54">
        <v>47419118</v>
      </c>
      <c r="K192" s="55">
        <v>178</v>
      </c>
      <c r="L192" s="56">
        <v>174</v>
      </c>
      <c r="M192" s="51">
        <v>11573649</v>
      </c>
      <c r="N192" s="52">
        <v>16</v>
      </c>
      <c r="O192" s="53">
        <v>15</v>
      </c>
      <c r="P192" s="54">
        <v>73984232</v>
      </c>
      <c r="Q192" s="55">
        <v>26</v>
      </c>
      <c r="R192" s="56">
        <v>25</v>
      </c>
      <c r="S192" s="51">
        <v>105536884</v>
      </c>
      <c r="T192" s="52">
        <v>419</v>
      </c>
      <c r="U192" s="53">
        <v>414</v>
      </c>
      <c r="V192" s="54">
        <v>-597112</v>
      </c>
      <c r="W192" s="55">
        <v>344</v>
      </c>
      <c r="X192" s="56">
        <v>343</v>
      </c>
      <c r="Y192" s="51">
        <v>2683</v>
      </c>
      <c r="Z192" s="52">
        <v>185</v>
      </c>
      <c r="AA192" s="53">
        <v>180</v>
      </c>
      <c r="AB192" s="54">
        <v>370</v>
      </c>
      <c r="AC192" s="95">
        <v>321</v>
      </c>
      <c r="AD192" s="49">
        <v>0</v>
      </c>
      <c r="AE192" s="57">
        <v>100</v>
      </c>
      <c r="AF192" s="58">
        <v>0</v>
      </c>
    </row>
    <row r="193" spans="1:32" s="3" customFormat="1" ht="18.75" customHeight="1">
      <c r="A193" s="174">
        <v>191</v>
      </c>
      <c r="B193" s="175">
        <v>280</v>
      </c>
      <c r="C193" s="176" t="s">
        <v>1483</v>
      </c>
      <c r="D193" s="177" t="s">
        <v>3815</v>
      </c>
      <c r="E193" s="178" t="s">
        <v>3813</v>
      </c>
      <c r="F193" s="179">
        <v>189</v>
      </c>
      <c r="G193" s="180">
        <v>46515016</v>
      </c>
      <c r="H193" s="181">
        <v>235</v>
      </c>
      <c r="I193" s="182">
        <v>233</v>
      </c>
      <c r="J193" s="183">
        <v>48014233</v>
      </c>
      <c r="K193" s="184">
        <v>364</v>
      </c>
      <c r="L193" s="185">
        <v>358</v>
      </c>
      <c r="M193" s="180">
        <v>5191787</v>
      </c>
      <c r="N193" s="181">
        <v>142</v>
      </c>
      <c r="O193" s="182">
        <v>137</v>
      </c>
      <c r="P193" s="183">
        <v>25583412</v>
      </c>
      <c r="Q193" s="184">
        <v>124</v>
      </c>
      <c r="R193" s="185">
        <v>121</v>
      </c>
      <c r="S193" s="180">
        <v>56927146</v>
      </c>
      <c r="T193" s="181">
        <v>161</v>
      </c>
      <c r="U193" s="182">
        <v>158</v>
      </c>
      <c r="V193" s="183">
        <v>2246362</v>
      </c>
      <c r="W193" s="184">
        <v>292</v>
      </c>
      <c r="X193" s="185">
        <v>291</v>
      </c>
      <c r="Y193" s="180">
        <v>5039</v>
      </c>
      <c r="Z193" s="181">
        <v>292</v>
      </c>
      <c r="AA193" s="182">
        <v>285</v>
      </c>
      <c r="AB193" s="183">
        <v>235</v>
      </c>
      <c r="AC193" s="186">
        <v>356</v>
      </c>
      <c r="AD193" s="178">
        <v>0</v>
      </c>
      <c r="AE193" s="187">
        <v>100</v>
      </c>
      <c r="AF193" s="188">
        <v>0</v>
      </c>
    </row>
    <row r="194" spans="1:32" s="3" customFormat="1" ht="18.75" customHeight="1">
      <c r="A194" s="29">
        <v>192</v>
      </c>
      <c r="B194" s="30">
        <v>371</v>
      </c>
      <c r="C194" s="31" t="s">
        <v>1499</v>
      </c>
      <c r="D194" s="32" t="s">
        <v>312</v>
      </c>
      <c r="E194" s="42" t="s">
        <v>3813</v>
      </c>
      <c r="F194" s="44">
        <v>190</v>
      </c>
      <c r="G194" s="35">
        <v>46360480</v>
      </c>
      <c r="H194" s="36">
        <v>192</v>
      </c>
      <c r="I194" s="37">
        <v>190</v>
      </c>
      <c r="J194" s="38">
        <v>52983593</v>
      </c>
      <c r="K194" s="39">
        <v>53</v>
      </c>
      <c r="L194" s="40">
        <v>51</v>
      </c>
      <c r="M194" s="35">
        <v>19696768</v>
      </c>
      <c r="N194" s="36">
        <v>197</v>
      </c>
      <c r="O194" s="37">
        <v>192</v>
      </c>
      <c r="P194" s="38">
        <v>20459380</v>
      </c>
      <c r="Q194" s="39">
        <v>239</v>
      </c>
      <c r="R194" s="40">
        <v>233</v>
      </c>
      <c r="S194" s="35">
        <v>36366441</v>
      </c>
      <c r="T194" s="36">
        <v>26</v>
      </c>
      <c r="U194" s="37">
        <v>25</v>
      </c>
      <c r="V194" s="38">
        <v>8628994</v>
      </c>
      <c r="W194" s="39">
        <v>239</v>
      </c>
      <c r="X194" s="40">
        <v>238</v>
      </c>
      <c r="Y194" s="35">
        <v>8201</v>
      </c>
      <c r="Z194" s="36">
        <v>122</v>
      </c>
      <c r="AA194" s="37">
        <v>119</v>
      </c>
      <c r="AB194" s="38">
        <v>471</v>
      </c>
      <c r="AC194" s="94">
        <v>332</v>
      </c>
      <c r="AD194" s="42">
        <v>0</v>
      </c>
      <c r="AE194" s="34">
        <v>100</v>
      </c>
      <c r="AF194" s="43">
        <v>0</v>
      </c>
    </row>
    <row r="195" spans="1:32" s="3" customFormat="1" ht="18.75" customHeight="1">
      <c r="A195" s="159">
        <v>193</v>
      </c>
      <c r="B195" s="160">
        <v>207</v>
      </c>
      <c r="C195" s="161" t="s">
        <v>2526</v>
      </c>
      <c r="D195" s="162" t="s">
        <v>3815</v>
      </c>
      <c r="E195" s="163" t="s">
        <v>3813</v>
      </c>
      <c r="F195" s="164">
        <v>191</v>
      </c>
      <c r="G195" s="165">
        <v>46323420</v>
      </c>
      <c r="H195" s="166">
        <v>244</v>
      </c>
      <c r="I195" s="167">
        <v>242</v>
      </c>
      <c r="J195" s="168">
        <v>47394094</v>
      </c>
      <c r="K195" s="169">
        <v>263</v>
      </c>
      <c r="L195" s="170">
        <v>257</v>
      </c>
      <c r="M195" s="165">
        <v>7932939</v>
      </c>
      <c r="N195" s="166">
        <v>163</v>
      </c>
      <c r="O195" s="167">
        <v>158</v>
      </c>
      <c r="P195" s="168">
        <v>23338704</v>
      </c>
      <c r="Q195" s="169">
        <v>193</v>
      </c>
      <c r="R195" s="170">
        <v>189</v>
      </c>
      <c r="S195" s="165">
        <v>43541159</v>
      </c>
      <c r="T195" s="166">
        <v>217</v>
      </c>
      <c r="U195" s="167">
        <v>214</v>
      </c>
      <c r="V195" s="168">
        <v>1484833</v>
      </c>
      <c r="W195" s="169">
        <v>232</v>
      </c>
      <c r="X195" s="170">
        <v>231</v>
      </c>
      <c r="Y195" s="165">
        <v>8785</v>
      </c>
      <c r="Z195" s="166">
        <v>141</v>
      </c>
      <c r="AA195" s="167">
        <v>138</v>
      </c>
      <c r="AB195" s="168">
        <v>427</v>
      </c>
      <c r="AC195" s="171">
        <v>321</v>
      </c>
      <c r="AD195" s="163">
        <v>0</v>
      </c>
      <c r="AE195" s="172">
        <v>100</v>
      </c>
      <c r="AF195" s="173">
        <v>0</v>
      </c>
    </row>
    <row r="196" spans="1:32" s="3" customFormat="1" ht="18.75" customHeight="1">
      <c r="A196" s="29">
        <v>194</v>
      </c>
      <c r="B196" s="30" t="s">
        <v>3813</v>
      </c>
      <c r="C196" s="31" t="s">
        <v>788</v>
      </c>
      <c r="D196" s="32" t="s">
        <v>464</v>
      </c>
      <c r="E196" s="42" t="s">
        <v>3813</v>
      </c>
      <c r="F196" s="44">
        <v>192</v>
      </c>
      <c r="G196" s="35">
        <v>46246336</v>
      </c>
      <c r="H196" s="36">
        <v>250</v>
      </c>
      <c r="I196" s="37">
        <v>248</v>
      </c>
      <c r="J196" s="38">
        <v>47131598</v>
      </c>
      <c r="K196" s="39">
        <v>200</v>
      </c>
      <c r="L196" s="40">
        <v>195</v>
      </c>
      <c r="M196" s="35">
        <v>10757442</v>
      </c>
      <c r="N196" s="36">
        <v>226</v>
      </c>
      <c r="O196" s="37">
        <v>219</v>
      </c>
      <c r="P196" s="38">
        <v>17824639</v>
      </c>
      <c r="Q196" s="39">
        <v>288</v>
      </c>
      <c r="R196" s="40">
        <v>281</v>
      </c>
      <c r="S196" s="35">
        <v>32290013</v>
      </c>
      <c r="T196" s="36">
        <v>306</v>
      </c>
      <c r="U196" s="37">
        <v>302</v>
      </c>
      <c r="V196" s="38">
        <v>725277</v>
      </c>
      <c r="W196" s="39">
        <v>133</v>
      </c>
      <c r="X196" s="40">
        <v>132</v>
      </c>
      <c r="Y196" s="35">
        <v>18301</v>
      </c>
      <c r="Z196" s="36">
        <v>53</v>
      </c>
      <c r="AA196" s="37">
        <v>50</v>
      </c>
      <c r="AB196" s="38">
        <v>750</v>
      </c>
      <c r="AC196" s="94">
        <v>382</v>
      </c>
      <c r="AD196" s="42">
        <v>0</v>
      </c>
      <c r="AE196" s="34">
        <v>100</v>
      </c>
      <c r="AF196" s="43">
        <v>0</v>
      </c>
    </row>
    <row r="197" spans="1:32" s="3" customFormat="1" ht="18.75" customHeight="1">
      <c r="A197" s="142">
        <v>195</v>
      </c>
      <c r="B197" s="143">
        <v>302</v>
      </c>
      <c r="C197" s="144" t="s">
        <v>1626</v>
      </c>
      <c r="D197" s="145" t="s">
        <v>3815</v>
      </c>
      <c r="E197" s="146" t="s">
        <v>3813</v>
      </c>
      <c r="F197" s="147">
        <v>193</v>
      </c>
      <c r="G197" s="148">
        <v>46236789</v>
      </c>
      <c r="H197" s="149">
        <v>128</v>
      </c>
      <c r="I197" s="150">
        <v>126</v>
      </c>
      <c r="J197" s="151">
        <v>60406654</v>
      </c>
      <c r="K197" s="152">
        <v>207</v>
      </c>
      <c r="L197" s="153">
        <v>201</v>
      </c>
      <c r="M197" s="148">
        <v>10395543</v>
      </c>
      <c r="N197" s="149">
        <v>7</v>
      </c>
      <c r="O197" s="150">
        <v>7</v>
      </c>
      <c r="P197" s="151">
        <v>129205806</v>
      </c>
      <c r="Q197" s="152">
        <v>6</v>
      </c>
      <c r="R197" s="153">
        <v>6</v>
      </c>
      <c r="S197" s="148">
        <v>181901642</v>
      </c>
      <c r="T197" s="149">
        <v>283</v>
      </c>
      <c r="U197" s="150">
        <v>279</v>
      </c>
      <c r="V197" s="151">
        <v>920775</v>
      </c>
      <c r="W197" s="152">
        <v>370</v>
      </c>
      <c r="X197" s="153">
        <v>369</v>
      </c>
      <c r="Y197" s="148">
        <v>1606</v>
      </c>
      <c r="Z197" s="149">
        <v>454</v>
      </c>
      <c r="AA197" s="150">
        <v>446</v>
      </c>
      <c r="AB197" s="151">
        <v>81</v>
      </c>
      <c r="AC197" s="156">
        <v>356</v>
      </c>
      <c r="AD197" s="146">
        <v>0</v>
      </c>
      <c r="AE197" s="157">
        <v>100</v>
      </c>
      <c r="AF197" s="158">
        <v>0</v>
      </c>
    </row>
    <row r="198" spans="1:32" s="3" customFormat="1" ht="18.75" customHeight="1">
      <c r="A198" s="174">
        <v>196</v>
      </c>
      <c r="B198" s="175">
        <v>138</v>
      </c>
      <c r="C198" s="176" t="s">
        <v>1627</v>
      </c>
      <c r="D198" s="177" t="s">
        <v>3815</v>
      </c>
      <c r="E198" s="178" t="s">
        <v>3813</v>
      </c>
      <c r="F198" s="179">
        <v>194</v>
      </c>
      <c r="G198" s="180">
        <v>46050468</v>
      </c>
      <c r="H198" s="181">
        <v>259</v>
      </c>
      <c r="I198" s="182">
        <v>257</v>
      </c>
      <c r="J198" s="183">
        <v>46620028</v>
      </c>
      <c r="K198" s="184">
        <v>89</v>
      </c>
      <c r="L198" s="185">
        <v>86</v>
      </c>
      <c r="M198" s="180">
        <v>16679412</v>
      </c>
      <c r="N198" s="181">
        <v>27</v>
      </c>
      <c r="O198" s="182">
        <v>26</v>
      </c>
      <c r="P198" s="183">
        <v>65925866</v>
      </c>
      <c r="Q198" s="184">
        <v>72</v>
      </c>
      <c r="R198" s="185">
        <v>70</v>
      </c>
      <c r="S198" s="180">
        <v>71450092</v>
      </c>
      <c r="T198" s="181">
        <v>147</v>
      </c>
      <c r="U198" s="182">
        <v>144</v>
      </c>
      <c r="V198" s="183">
        <v>2582634</v>
      </c>
      <c r="W198" s="184">
        <v>180</v>
      </c>
      <c r="X198" s="185">
        <v>179</v>
      </c>
      <c r="Y198" s="180">
        <v>12495</v>
      </c>
      <c r="Z198" s="181">
        <v>29</v>
      </c>
      <c r="AA198" s="182">
        <v>27</v>
      </c>
      <c r="AB198" s="183">
        <v>941</v>
      </c>
      <c r="AC198" s="186">
        <v>321</v>
      </c>
      <c r="AD198" s="178">
        <v>0</v>
      </c>
      <c r="AE198" s="187">
        <v>100</v>
      </c>
      <c r="AF198" s="188">
        <v>0</v>
      </c>
    </row>
    <row r="199" spans="1:32" s="3" customFormat="1" ht="18.75" customHeight="1">
      <c r="A199" s="29">
        <v>197</v>
      </c>
      <c r="B199" s="30">
        <v>149</v>
      </c>
      <c r="C199" s="31" t="s">
        <v>1628</v>
      </c>
      <c r="D199" s="32" t="s">
        <v>2991</v>
      </c>
      <c r="E199" s="42" t="s">
        <v>3813</v>
      </c>
      <c r="F199" s="44">
        <v>195</v>
      </c>
      <c r="G199" s="35">
        <v>45989485</v>
      </c>
      <c r="H199" s="36">
        <v>162</v>
      </c>
      <c r="I199" s="37">
        <v>160</v>
      </c>
      <c r="J199" s="38">
        <v>56694586</v>
      </c>
      <c r="K199" s="39">
        <v>122</v>
      </c>
      <c r="L199" s="40">
        <v>119</v>
      </c>
      <c r="M199" s="35">
        <v>14291236</v>
      </c>
      <c r="N199" s="36">
        <v>313</v>
      </c>
      <c r="O199" s="37">
        <v>306</v>
      </c>
      <c r="P199" s="38">
        <v>11637497</v>
      </c>
      <c r="Q199" s="39">
        <v>205</v>
      </c>
      <c r="R199" s="40">
        <v>199</v>
      </c>
      <c r="S199" s="35">
        <v>41464835</v>
      </c>
      <c r="T199" s="36">
        <v>288</v>
      </c>
      <c r="U199" s="37">
        <v>284</v>
      </c>
      <c r="V199" s="38">
        <v>887348</v>
      </c>
      <c r="W199" s="39">
        <v>125</v>
      </c>
      <c r="X199" s="40">
        <v>124</v>
      </c>
      <c r="Y199" s="35">
        <v>19166</v>
      </c>
      <c r="Z199" s="36">
        <v>215</v>
      </c>
      <c r="AA199" s="37">
        <v>209</v>
      </c>
      <c r="AB199" s="38">
        <v>317</v>
      </c>
      <c r="AC199" s="94">
        <v>322</v>
      </c>
      <c r="AD199" s="42">
        <v>0</v>
      </c>
      <c r="AE199" s="34">
        <v>100</v>
      </c>
      <c r="AF199" s="43">
        <v>0</v>
      </c>
    </row>
    <row r="200" spans="1:32" s="3" customFormat="1" ht="18.75" customHeight="1">
      <c r="A200" s="159">
        <v>198</v>
      </c>
      <c r="B200" s="160" t="s">
        <v>3813</v>
      </c>
      <c r="C200" s="195" t="s">
        <v>3813</v>
      </c>
      <c r="D200" s="162" t="s">
        <v>3815</v>
      </c>
      <c r="E200" s="163" t="s">
        <v>3813</v>
      </c>
      <c r="F200" s="164">
        <v>196</v>
      </c>
      <c r="G200" s="189" t="s">
        <v>3813</v>
      </c>
      <c r="H200" s="166">
        <v>3</v>
      </c>
      <c r="I200" s="167">
        <v>3</v>
      </c>
      <c r="J200" s="196" t="s">
        <v>3813</v>
      </c>
      <c r="K200" s="169">
        <v>13</v>
      </c>
      <c r="L200" s="170">
        <v>12</v>
      </c>
      <c r="M200" s="189" t="s">
        <v>3813</v>
      </c>
      <c r="N200" s="166">
        <v>36</v>
      </c>
      <c r="O200" s="167">
        <v>35</v>
      </c>
      <c r="P200" s="196" t="s">
        <v>3813</v>
      </c>
      <c r="Q200" s="169">
        <v>33</v>
      </c>
      <c r="R200" s="170">
        <v>32</v>
      </c>
      <c r="S200" s="189" t="s">
        <v>3813</v>
      </c>
      <c r="T200" s="166">
        <v>16</v>
      </c>
      <c r="U200" s="167">
        <v>15</v>
      </c>
      <c r="V200" s="196" t="s">
        <v>3813</v>
      </c>
      <c r="W200" s="169">
        <v>187</v>
      </c>
      <c r="X200" s="170">
        <v>186</v>
      </c>
      <c r="Y200" s="189" t="s">
        <v>3813</v>
      </c>
      <c r="Z200" s="166">
        <v>312</v>
      </c>
      <c r="AA200" s="167">
        <v>305</v>
      </c>
      <c r="AB200" s="196" t="s">
        <v>3813</v>
      </c>
      <c r="AC200" s="171">
        <v>352</v>
      </c>
      <c r="AD200" s="163">
        <v>0</v>
      </c>
      <c r="AE200" s="172">
        <v>0</v>
      </c>
      <c r="AF200" s="173">
        <v>100</v>
      </c>
    </row>
    <row r="201" spans="1:32" s="3" customFormat="1" ht="18.75" customHeight="1">
      <c r="A201" s="159">
        <v>199</v>
      </c>
      <c r="B201" s="160">
        <v>120</v>
      </c>
      <c r="C201" s="161" t="s">
        <v>3792</v>
      </c>
      <c r="D201" s="162" t="s">
        <v>3815</v>
      </c>
      <c r="E201" s="163" t="s">
        <v>3813</v>
      </c>
      <c r="F201" s="164">
        <v>197</v>
      </c>
      <c r="G201" s="165">
        <v>45951857</v>
      </c>
      <c r="H201" s="166">
        <v>96</v>
      </c>
      <c r="I201" s="167">
        <v>94</v>
      </c>
      <c r="J201" s="168">
        <v>63566155</v>
      </c>
      <c r="K201" s="169">
        <v>164</v>
      </c>
      <c r="L201" s="170">
        <v>160</v>
      </c>
      <c r="M201" s="165">
        <v>12132121</v>
      </c>
      <c r="N201" s="166">
        <v>382</v>
      </c>
      <c r="O201" s="167">
        <v>375</v>
      </c>
      <c r="P201" s="168">
        <v>8327951</v>
      </c>
      <c r="Q201" s="169">
        <v>118</v>
      </c>
      <c r="R201" s="170">
        <v>115</v>
      </c>
      <c r="S201" s="165">
        <v>57655562</v>
      </c>
      <c r="T201" s="166">
        <v>484</v>
      </c>
      <c r="U201" s="167">
        <v>478</v>
      </c>
      <c r="V201" s="168">
        <v>-6147533</v>
      </c>
      <c r="W201" s="169">
        <v>28</v>
      </c>
      <c r="X201" s="170">
        <v>28</v>
      </c>
      <c r="Y201" s="165">
        <v>36394</v>
      </c>
      <c r="Z201" s="166">
        <v>17</v>
      </c>
      <c r="AA201" s="167">
        <v>15</v>
      </c>
      <c r="AB201" s="168">
        <v>1100</v>
      </c>
      <c r="AC201" s="171">
        <v>356</v>
      </c>
      <c r="AD201" s="163">
        <v>0</v>
      </c>
      <c r="AE201" s="172">
        <v>100</v>
      </c>
      <c r="AF201" s="173">
        <v>0</v>
      </c>
    </row>
    <row r="202" spans="1:32" s="3" customFormat="1" ht="18.75" customHeight="1">
      <c r="A202" s="45">
        <v>200</v>
      </c>
      <c r="B202" s="46">
        <v>209</v>
      </c>
      <c r="C202" s="47" t="s">
        <v>1454</v>
      </c>
      <c r="D202" s="48" t="s">
        <v>3371</v>
      </c>
      <c r="E202" s="49" t="s">
        <v>3813</v>
      </c>
      <c r="F202" s="50">
        <v>198</v>
      </c>
      <c r="G202" s="51">
        <v>45825996</v>
      </c>
      <c r="H202" s="52">
        <v>139</v>
      </c>
      <c r="I202" s="53">
        <v>137</v>
      </c>
      <c r="J202" s="54">
        <v>59121597</v>
      </c>
      <c r="K202" s="55">
        <v>174</v>
      </c>
      <c r="L202" s="56">
        <v>170</v>
      </c>
      <c r="M202" s="51">
        <v>11728029</v>
      </c>
      <c r="N202" s="52">
        <v>121</v>
      </c>
      <c r="O202" s="53">
        <v>116</v>
      </c>
      <c r="P202" s="54">
        <v>28821925</v>
      </c>
      <c r="Q202" s="55">
        <v>129</v>
      </c>
      <c r="R202" s="56">
        <v>126</v>
      </c>
      <c r="S202" s="51">
        <v>55238415</v>
      </c>
      <c r="T202" s="52">
        <v>107</v>
      </c>
      <c r="U202" s="53">
        <v>106</v>
      </c>
      <c r="V202" s="54">
        <v>3672213</v>
      </c>
      <c r="W202" s="55">
        <v>196</v>
      </c>
      <c r="X202" s="56">
        <v>195</v>
      </c>
      <c r="Y202" s="51">
        <v>11357</v>
      </c>
      <c r="Z202" s="52">
        <v>195</v>
      </c>
      <c r="AA202" s="53">
        <v>190</v>
      </c>
      <c r="AB202" s="54">
        <v>353</v>
      </c>
      <c r="AC202" s="95">
        <v>356</v>
      </c>
      <c r="AD202" s="49">
        <v>0</v>
      </c>
      <c r="AE202" s="57">
        <v>100</v>
      </c>
      <c r="AF202" s="58">
        <v>0</v>
      </c>
    </row>
    <row r="203" spans="1:32" s="3" customFormat="1" ht="18.75" customHeight="1">
      <c r="A203" s="15">
        <v>201</v>
      </c>
      <c r="B203" s="16">
        <v>150</v>
      </c>
      <c r="C203" s="17" t="s">
        <v>2577</v>
      </c>
      <c r="D203" s="18" t="s">
        <v>3815</v>
      </c>
      <c r="E203" s="19" t="s">
        <v>3813</v>
      </c>
      <c r="F203" s="20">
        <v>199</v>
      </c>
      <c r="G203" s="21">
        <v>45789346</v>
      </c>
      <c r="H203" s="22">
        <v>251</v>
      </c>
      <c r="I203" s="23">
        <v>249</v>
      </c>
      <c r="J203" s="24">
        <v>47090451</v>
      </c>
      <c r="K203" s="25">
        <v>429</v>
      </c>
      <c r="L203" s="26">
        <v>423</v>
      </c>
      <c r="M203" s="21">
        <v>3386905</v>
      </c>
      <c r="N203" s="22">
        <v>190</v>
      </c>
      <c r="O203" s="23">
        <v>185</v>
      </c>
      <c r="P203" s="24">
        <v>21156538</v>
      </c>
      <c r="Q203" s="25">
        <v>255</v>
      </c>
      <c r="R203" s="26">
        <v>248</v>
      </c>
      <c r="S203" s="21">
        <v>35428682</v>
      </c>
      <c r="T203" s="22">
        <v>70</v>
      </c>
      <c r="U203" s="23">
        <v>69</v>
      </c>
      <c r="V203" s="24">
        <v>4833627</v>
      </c>
      <c r="W203" s="25" t="s">
        <v>3813</v>
      </c>
      <c r="X203" s="26" t="s">
        <v>3813</v>
      </c>
      <c r="Y203" s="61" t="s">
        <v>3813</v>
      </c>
      <c r="Z203" s="22" t="s">
        <v>3813</v>
      </c>
      <c r="AA203" s="23" t="s">
        <v>3813</v>
      </c>
      <c r="AB203" s="66" t="s">
        <v>3813</v>
      </c>
      <c r="AC203" s="93">
        <v>352</v>
      </c>
      <c r="AD203" s="19">
        <v>0</v>
      </c>
      <c r="AE203" s="27">
        <v>100</v>
      </c>
      <c r="AF203" s="28">
        <v>0</v>
      </c>
    </row>
    <row r="204" spans="1:32" s="3" customFormat="1" ht="18.75" customHeight="1">
      <c r="A204" s="29">
        <v>202</v>
      </c>
      <c r="B204" s="30">
        <v>100</v>
      </c>
      <c r="C204" s="31" t="s">
        <v>1507</v>
      </c>
      <c r="D204" s="32" t="s">
        <v>3368</v>
      </c>
      <c r="E204" s="42" t="s">
        <v>3813</v>
      </c>
      <c r="F204" s="44">
        <v>200</v>
      </c>
      <c r="G204" s="35">
        <v>45741960</v>
      </c>
      <c r="H204" s="36">
        <v>252</v>
      </c>
      <c r="I204" s="37">
        <v>250</v>
      </c>
      <c r="J204" s="38">
        <v>46940840</v>
      </c>
      <c r="K204" s="39">
        <v>82</v>
      </c>
      <c r="L204" s="40">
        <v>80</v>
      </c>
      <c r="M204" s="35">
        <v>17029725</v>
      </c>
      <c r="N204" s="36">
        <v>42</v>
      </c>
      <c r="O204" s="37">
        <v>41</v>
      </c>
      <c r="P204" s="38">
        <v>52695598</v>
      </c>
      <c r="Q204" s="39">
        <v>76</v>
      </c>
      <c r="R204" s="40">
        <v>74</v>
      </c>
      <c r="S204" s="35">
        <v>69388353</v>
      </c>
      <c r="T204" s="36">
        <v>459</v>
      </c>
      <c r="U204" s="37">
        <v>454</v>
      </c>
      <c r="V204" s="38">
        <v>-2891537</v>
      </c>
      <c r="W204" s="39">
        <v>352</v>
      </c>
      <c r="X204" s="40">
        <v>351</v>
      </c>
      <c r="Y204" s="35">
        <v>2359</v>
      </c>
      <c r="Z204" s="36">
        <v>144</v>
      </c>
      <c r="AA204" s="37">
        <v>141</v>
      </c>
      <c r="AB204" s="38">
        <v>426</v>
      </c>
      <c r="AC204" s="94">
        <v>321</v>
      </c>
      <c r="AD204" s="42">
        <v>0</v>
      </c>
      <c r="AE204" s="34">
        <v>100</v>
      </c>
      <c r="AF204" s="43">
        <v>0</v>
      </c>
    </row>
    <row r="205" spans="1:32" s="3" customFormat="1" ht="18.75" customHeight="1">
      <c r="A205" s="29">
        <v>203</v>
      </c>
      <c r="B205" s="30">
        <v>198</v>
      </c>
      <c r="C205" s="31" t="s">
        <v>2592</v>
      </c>
      <c r="D205" s="32" t="s">
        <v>3374</v>
      </c>
      <c r="E205" s="42" t="s">
        <v>3813</v>
      </c>
      <c r="F205" s="44">
        <v>201</v>
      </c>
      <c r="G205" s="35">
        <v>45738572</v>
      </c>
      <c r="H205" s="36">
        <v>257</v>
      </c>
      <c r="I205" s="37">
        <v>255</v>
      </c>
      <c r="J205" s="38">
        <v>46698553</v>
      </c>
      <c r="K205" s="39">
        <v>278</v>
      </c>
      <c r="L205" s="40">
        <v>272</v>
      </c>
      <c r="M205" s="35">
        <v>7506041</v>
      </c>
      <c r="N205" s="36">
        <v>218</v>
      </c>
      <c r="O205" s="37">
        <v>211</v>
      </c>
      <c r="P205" s="38">
        <v>18645439</v>
      </c>
      <c r="Q205" s="39">
        <v>350</v>
      </c>
      <c r="R205" s="40">
        <v>343</v>
      </c>
      <c r="S205" s="35">
        <v>27050320</v>
      </c>
      <c r="T205" s="36">
        <v>143</v>
      </c>
      <c r="U205" s="37">
        <v>141</v>
      </c>
      <c r="V205" s="38">
        <v>2658626</v>
      </c>
      <c r="W205" s="39">
        <v>408</v>
      </c>
      <c r="X205" s="40">
        <v>407</v>
      </c>
      <c r="Y205" s="35">
        <v>224</v>
      </c>
      <c r="Z205" s="36">
        <v>380</v>
      </c>
      <c r="AA205" s="37">
        <v>372</v>
      </c>
      <c r="AB205" s="38">
        <v>145</v>
      </c>
      <c r="AC205" s="94">
        <v>311</v>
      </c>
      <c r="AD205" s="42">
        <v>0</v>
      </c>
      <c r="AE205" s="34">
        <v>100</v>
      </c>
      <c r="AF205" s="43">
        <v>0</v>
      </c>
    </row>
    <row r="206" spans="1:32" s="3" customFormat="1" ht="18.75" customHeight="1">
      <c r="A206" s="159">
        <v>204</v>
      </c>
      <c r="B206" s="160">
        <v>303</v>
      </c>
      <c r="C206" s="161" t="s">
        <v>155</v>
      </c>
      <c r="D206" s="162" t="s">
        <v>3815</v>
      </c>
      <c r="E206" s="163" t="s">
        <v>3813</v>
      </c>
      <c r="F206" s="164">
        <v>202</v>
      </c>
      <c r="G206" s="165">
        <v>45479576</v>
      </c>
      <c r="H206" s="166">
        <v>271</v>
      </c>
      <c r="I206" s="167">
        <v>268</v>
      </c>
      <c r="J206" s="168">
        <v>45479576</v>
      </c>
      <c r="K206" s="169">
        <v>170</v>
      </c>
      <c r="L206" s="170">
        <v>166</v>
      </c>
      <c r="M206" s="165">
        <v>11841054</v>
      </c>
      <c r="N206" s="166">
        <v>276</v>
      </c>
      <c r="O206" s="167">
        <v>269</v>
      </c>
      <c r="P206" s="168">
        <v>14752541</v>
      </c>
      <c r="Q206" s="169">
        <v>419</v>
      </c>
      <c r="R206" s="170">
        <v>411</v>
      </c>
      <c r="S206" s="165">
        <v>21273766</v>
      </c>
      <c r="T206" s="166">
        <v>153</v>
      </c>
      <c r="U206" s="167">
        <v>150</v>
      </c>
      <c r="V206" s="168">
        <v>2429069</v>
      </c>
      <c r="W206" s="169">
        <v>47</v>
      </c>
      <c r="X206" s="170">
        <v>47</v>
      </c>
      <c r="Y206" s="165">
        <v>30248</v>
      </c>
      <c r="Z206" s="166">
        <v>199</v>
      </c>
      <c r="AA206" s="167">
        <v>194</v>
      </c>
      <c r="AB206" s="168">
        <v>344</v>
      </c>
      <c r="AC206" s="171">
        <v>321</v>
      </c>
      <c r="AD206" s="163">
        <v>0</v>
      </c>
      <c r="AE206" s="172">
        <v>100</v>
      </c>
      <c r="AF206" s="173">
        <v>0</v>
      </c>
    </row>
    <row r="207" spans="1:32" s="3" customFormat="1" ht="18.75" customHeight="1">
      <c r="A207" s="45">
        <v>205</v>
      </c>
      <c r="B207" s="46">
        <v>155</v>
      </c>
      <c r="C207" s="47" t="s">
        <v>3224</v>
      </c>
      <c r="D207" s="48" t="s">
        <v>2748</v>
      </c>
      <c r="E207" s="65" t="s">
        <v>3813</v>
      </c>
      <c r="F207" s="57">
        <v>203</v>
      </c>
      <c r="G207" s="51">
        <v>45473902</v>
      </c>
      <c r="H207" s="52">
        <v>272</v>
      </c>
      <c r="I207" s="53">
        <v>269</v>
      </c>
      <c r="J207" s="54">
        <v>45473902</v>
      </c>
      <c r="K207" s="55">
        <v>431</v>
      </c>
      <c r="L207" s="56">
        <v>425</v>
      </c>
      <c r="M207" s="51">
        <v>3302703</v>
      </c>
      <c r="N207" s="52">
        <v>322</v>
      </c>
      <c r="O207" s="53">
        <v>315</v>
      </c>
      <c r="P207" s="54">
        <v>11239489</v>
      </c>
      <c r="Q207" s="55">
        <v>448</v>
      </c>
      <c r="R207" s="56">
        <v>440</v>
      </c>
      <c r="S207" s="51">
        <v>17660451</v>
      </c>
      <c r="T207" s="52">
        <v>425</v>
      </c>
      <c r="U207" s="53">
        <v>420</v>
      </c>
      <c r="V207" s="54">
        <v>-777419</v>
      </c>
      <c r="W207" s="55" t="s">
        <v>3813</v>
      </c>
      <c r="X207" s="56" t="s">
        <v>3813</v>
      </c>
      <c r="Y207" s="62" t="s">
        <v>3813</v>
      </c>
      <c r="Z207" s="52">
        <v>383</v>
      </c>
      <c r="AA207" s="53">
        <v>375</v>
      </c>
      <c r="AB207" s="54">
        <v>144</v>
      </c>
      <c r="AC207" s="95">
        <v>311</v>
      </c>
      <c r="AD207" s="49">
        <v>0</v>
      </c>
      <c r="AE207" s="57">
        <v>100</v>
      </c>
      <c r="AF207" s="58">
        <v>0</v>
      </c>
    </row>
    <row r="208" spans="1:32" s="3" customFormat="1" ht="18.75" customHeight="1">
      <c r="A208" s="15">
        <v>206</v>
      </c>
      <c r="B208" s="16">
        <v>229</v>
      </c>
      <c r="C208" s="17" t="s">
        <v>1462</v>
      </c>
      <c r="D208" s="18" t="s">
        <v>83</v>
      </c>
      <c r="E208" s="19" t="s">
        <v>3813</v>
      </c>
      <c r="F208" s="20">
        <v>204</v>
      </c>
      <c r="G208" s="21">
        <v>45467090</v>
      </c>
      <c r="H208" s="22">
        <v>200</v>
      </c>
      <c r="I208" s="23">
        <v>198</v>
      </c>
      <c r="J208" s="24">
        <v>52056985</v>
      </c>
      <c r="K208" s="25">
        <v>104</v>
      </c>
      <c r="L208" s="26">
        <v>101</v>
      </c>
      <c r="M208" s="21">
        <v>15820154</v>
      </c>
      <c r="N208" s="22">
        <v>34</v>
      </c>
      <c r="O208" s="23">
        <v>33</v>
      </c>
      <c r="P208" s="24">
        <v>59595089</v>
      </c>
      <c r="Q208" s="25">
        <v>88</v>
      </c>
      <c r="R208" s="26">
        <v>85</v>
      </c>
      <c r="S208" s="21">
        <v>66076373</v>
      </c>
      <c r="T208" s="22">
        <v>30</v>
      </c>
      <c r="U208" s="23">
        <v>29</v>
      </c>
      <c r="V208" s="24">
        <v>8387944</v>
      </c>
      <c r="W208" s="25">
        <v>273</v>
      </c>
      <c r="X208" s="26">
        <v>272</v>
      </c>
      <c r="Y208" s="21">
        <v>6025</v>
      </c>
      <c r="Z208" s="22">
        <v>240</v>
      </c>
      <c r="AA208" s="23">
        <v>234</v>
      </c>
      <c r="AB208" s="24">
        <v>290</v>
      </c>
      <c r="AC208" s="93">
        <v>356</v>
      </c>
      <c r="AD208" s="19">
        <v>0</v>
      </c>
      <c r="AE208" s="27">
        <v>100</v>
      </c>
      <c r="AF208" s="28">
        <v>0</v>
      </c>
    </row>
    <row r="209" spans="1:32" s="3" customFormat="1" ht="18.75" customHeight="1">
      <c r="A209" s="29">
        <v>207</v>
      </c>
      <c r="B209" s="30">
        <v>146</v>
      </c>
      <c r="C209" s="31" t="s">
        <v>1463</v>
      </c>
      <c r="D209" s="32" t="s">
        <v>3814</v>
      </c>
      <c r="E209" s="42">
        <v>3</v>
      </c>
      <c r="F209" s="44" t="s">
        <v>3813</v>
      </c>
      <c r="G209" s="35">
        <v>45292876</v>
      </c>
      <c r="H209" s="36">
        <v>265</v>
      </c>
      <c r="I209" s="37">
        <v>3</v>
      </c>
      <c r="J209" s="38">
        <v>45776340</v>
      </c>
      <c r="K209" s="39">
        <v>155</v>
      </c>
      <c r="L209" s="40">
        <v>4</v>
      </c>
      <c r="M209" s="35">
        <v>12543155</v>
      </c>
      <c r="N209" s="36">
        <v>216</v>
      </c>
      <c r="O209" s="37">
        <v>7</v>
      </c>
      <c r="P209" s="38">
        <v>18995089</v>
      </c>
      <c r="Q209" s="39">
        <v>414</v>
      </c>
      <c r="R209" s="40">
        <v>8</v>
      </c>
      <c r="S209" s="35">
        <v>21666085</v>
      </c>
      <c r="T209" s="36">
        <v>144</v>
      </c>
      <c r="U209" s="37">
        <v>3</v>
      </c>
      <c r="V209" s="38">
        <v>2656303</v>
      </c>
      <c r="W209" s="39" t="s">
        <v>3813</v>
      </c>
      <c r="X209" s="40" t="s">
        <v>3813</v>
      </c>
      <c r="Y209" s="41" t="s">
        <v>3813</v>
      </c>
      <c r="Z209" s="36">
        <v>269</v>
      </c>
      <c r="AA209" s="37">
        <v>7</v>
      </c>
      <c r="AB209" s="38">
        <v>260</v>
      </c>
      <c r="AC209" s="94">
        <v>311</v>
      </c>
      <c r="AD209" s="42">
        <v>97.11</v>
      </c>
      <c r="AE209" s="34">
        <v>2.89</v>
      </c>
      <c r="AF209" s="43">
        <v>0</v>
      </c>
    </row>
    <row r="210" spans="1:32" s="3" customFormat="1" ht="18.75" customHeight="1">
      <c r="A210" s="159">
        <v>208</v>
      </c>
      <c r="B210" s="160">
        <v>359</v>
      </c>
      <c r="C210" s="161" t="s">
        <v>793</v>
      </c>
      <c r="D210" s="162" t="s">
        <v>3815</v>
      </c>
      <c r="E210" s="163" t="s">
        <v>3813</v>
      </c>
      <c r="F210" s="164">
        <v>205</v>
      </c>
      <c r="G210" s="165">
        <v>45209892</v>
      </c>
      <c r="H210" s="166">
        <v>266</v>
      </c>
      <c r="I210" s="167">
        <v>263</v>
      </c>
      <c r="J210" s="168">
        <v>45752564</v>
      </c>
      <c r="K210" s="169">
        <v>257</v>
      </c>
      <c r="L210" s="170">
        <v>251</v>
      </c>
      <c r="M210" s="165">
        <v>8250741</v>
      </c>
      <c r="N210" s="166">
        <v>308</v>
      </c>
      <c r="O210" s="167">
        <v>301</v>
      </c>
      <c r="P210" s="168">
        <v>11865834</v>
      </c>
      <c r="Q210" s="169">
        <v>206</v>
      </c>
      <c r="R210" s="170">
        <v>200</v>
      </c>
      <c r="S210" s="165">
        <v>40896582</v>
      </c>
      <c r="T210" s="166">
        <v>226</v>
      </c>
      <c r="U210" s="167">
        <v>223</v>
      </c>
      <c r="V210" s="168">
        <v>1424204</v>
      </c>
      <c r="W210" s="169" t="s">
        <v>3813</v>
      </c>
      <c r="X210" s="170" t="s">
        <v>3813</v>
      </c>
      <c r="Y210" s="189" t="s">
        <v>3813</v>
      </c>
      <c r="Z210" s="166">
        <v>92</v>
      </c>
      <c r="AA210" s="167">
        <v>89</v>
      </c>
      <c r="AB210" s="168">
        <v>550</v>
      </c>
      <c r="AC210" s="171">
        <v>321</v>
      </c>
      <c r="AD210" s="163">
        <v>0</v>
      </c>
      <c r="AE210" s="172">
        <v>100</v>
      </c>
      <c r="AF210" s="173">
        <v>0</v>
      </c>
    </row>
    <row r="211" spans="1:32" s="3" customFormat="1" ht="18.75" customHeight="1">
      <c r="A211" s="159">
        <v>209</v>
      </c>
      <c r="B211" s="160">
        <v>257</v>
      </c>
      <c r="C211" s="161" t="s">
        <v>169</v>
      </c>
      <c r="D211" s="162" t="s">
        <v>3815</v>
      </c>
      <c r="E211" s="163" t="s">
        <v>3813</v>
      </c>
      <c r="F211" s="164">
        <v>206</v>
      </c>
      <c r="G211" s="165">
        <v>45166851</v>
      </c>
      <c r="H211" s="166">
        <v>204</v>
      </c>
      <c r="I211" s="167">
        <v>202</v>
      </c>
      <c r="J211" s="168">
        <v>51369691</v>
      </c>
      <c r="K211" s="169">
        <v>219</v>
      </c>
      <c r="L211" s="170">
        <v>213</v>
      </c>
      <c r="M211" s="165">
        <v>9651959</v>
      </c>
      <c r="N211" s="166">
        <v>434</v>
      </c>
      <c r="O211" s="167">
        <v>427</v>
      </c>
      <c r="P211" s="168">
        <v>5552681</v>
      </c>
      <c r="Q211" s="169">
        <v>371</v>
      </c>
      <c r="R211" s="170">
        <v>364</v>
      </c>
      <c r="S211" s="165">
        <v>24874396</v>
      </c>
      <c r="T211" s="166">
        <v>243</v>
      </c>
      <c r="U211" s="167">
        <v>239</v>
      </c>
      <c r="V211" s="168">
        <v>1207468</v>
      </c>
      <c r="W211" s="169">
        <v>278</v>
      </c>
      <c r="X211" s="170">
        <v>277</v>
      </c>
      <c r="Y211" s="165">
        <v>5768</v>
      </c>
      <c r="Z211" s="166">
        <v>264</v>
      </c>
      <c r="AA211" s="167">
        <v>258</v>
      </c>
      <c r="AB211" s="168">
        <v>265</v>
      </c>
      <c r="AC211" s="171">
        <v>384</v>
      </c>
      <c r="AD211" s="163">
        <v>0</v>
      </c>
      <c r="AE211" s="172">
        <v>100</v>
      </c>
      <c r="AF211" s="173">
        <v>0</v>
      </c>
    </row>
    <row r="212" spans="1:32" s="3" customFormat="1" ht="18.75" customHeight="1">
      <c r="A212" s="45">
        <v>210</v>
      </c>
      <c r="B212" s="46">
        <v>53</v>
      </c>
      <c r="C212" s="47" t="s">
        <v>462</v>
      </c>
      <c r="D212" s="48" t="s">
        <v>3376</v>
      </c>
      <c r="E212" s="49" t="s">
        <v>3813</v>
      </c>
      <c r="F212" s="50">
        <v>207</v>
      </c>
      <c r="G212" s="51">
        <v>45158824</v>
      </c>
      <c r="H212" s="52">
        <v>270</v>
      </c>
      <c r="I212" s="53">
        <v>267</v>
      </c>
      <c r="J212" s="54">
        <v>45497563</v>
      </c>
      <c r="K212" s="55">
        <v>156</v>
      </c>
      <c r="L212" s="56">
        <v>152</v>
      </c>
      <c r="M212" s="51">
        <v>12528242</v>
      </c>
      <c r="N212" s="52">
        <v>134</v>
      </c>
      <c r="O212" s="53">
        <v>129</v>
      </c>
      <c r="P212" s="54">
        <v>26256007</v>
      </c>
      <c r="Q212" s="55">
        <v>138</v>
      </c>
      <c r="R212" s="56">
        <v>135</v>
      </c>
      <c r="S212" s="51">
        <v>52930263</v>
      </c>
      <c r="T212" s="52">
        <v>491</v>
      </c>
      <c r="U212" s="53">
        <v>485</v>
      </c>
      <c r="V212" s="54">
        <v>-11571741</v>
      </c>
      <c r="W212" s="55">
        <v>62</v>
      </c>
      <c r="X212" s="56">
        <v>62</v>
      </c>
      <c r="Y212" s="51">
        <v>28281</v>
      </c>
      <c r="Z212" s="52">
        <v>40</v>
      </c>
      <c r="AA212" s="53">
        <v>38</v>
      </c>
      <c r="AB212" s="54">
        <v>850</v>
      </c>
      <c r="AC212" s="95">
        <v>321</v>
      </c>
      <c r="AD212" s="49">
        <v>0</v>
      </c>
      <c r="AE212" s="57">
        <v>100</v>
      </c>
      <c r="AF212" s="58">
        <v>0</v>
      </c>
    </row>
    <row r="213" spans="1:32" s="3" customFormat="1" ht="18.75" customHeight="1">
      <c r="A213" s="174">
        <v>211</v>
      </c>
      <c r="B213" s="175">
        <v>148</v>
      </c>
      <c r="C213" s="176" t="s">
        <v>1747</v>
      </c>
      <c r="D213" s="177" t="s">
        <v>3815</v>
      </c>
      <c r="E213" s="178" t="s">
        <v>3813</v>
      </c>
      <c r="F213" s="179">
        <v>208</v>
      </c>
      <c r="G213" s="180">
        <v>44892092</v>
      </c>
      <c r="H213" s="181">
        <v>209</v>
      </c>
      <c r="I213" s="182">
        <v>207</v>
      </c>
      <c r="J213" s="183">
        <v>50433391</v>
      </c>
      <c r="K213" s="184">
        <v>217</v>
      </c>
      <c r="L213" s="185">
        <v>211</v>
      </c>
      <c r="M213" s="180">
        <v>9728608</v>
      </c>
      <c r="N213" s="181">
        <v>327</v>
      </c>
      <c r="O213" s="182">
        <v>320</v>
      </c>
      <c r="P213" s="183">
        <v>11033943</v>
      </c>
      <c r="Q213" s="184">
        <v>320</v>
      </c>
      <c r="R213" s="185">
        <v>313</v>
      </c>
      <c r="S213" s="180">
        <v>29450885</v>
      </c>
      <c r="T213" s="181">
        <v>423</v>
      </c>
      <c r="U213" s="182">
        <v>418</v>
      </c>
      <c r="V213" s="183">
        <v>-750346</v>
      </c>
      <c r="W213" s="184">
        <v>281</v>
      </c>
      <c r="X213" s="185">
        <v>280</v>
      </c>
      <c r="Y213" s="180">
        <v>5562</v>
      </c>
      <c r="Z213" s="181">
        <v>109</v>
      </c>
      <c r="AA213" s="182">
        <v>106</v>
      </c>
      <c r="AB213" s="183">
        <v>500</v>
      </c>
      <c r="AC213" s="186">
        <v>332</v>
      </c>
      <c r="AD213" s="178">
        <v>0</v>
      </c>
      <c r="AE213" s="187">
        <v>100</v>
      </c>
      <c r="AF213" s="188">
        <v>0</v>
      </c>
    </row>
    <row r="214" spans="1:32" s="3" customFormat="1" ht="18.75" customHeight="1">
      <c r="A214" s="159">
        <v>212</v>
      </c>
      <c r="B214" s="160">
        <v>345</v>
      </c>
      <c r="C214" s="161" t="s">
        <v>803</v>
      </c>
      <c r="D214" s="162" t="s">
        <v>3815</v>
      </c>
      <c r="E214" s="163" t="s">
        <v>3813</v>
      </c>
      <c r="F214" s="164">
        <v>209</v>
      </c>
      <c r="G214" s="165">
        <v>44860182</v>
      </c>
      <c r="H214" s="166">
        <v>269</v>
      </c>
      <c r="I214" s="167">
        <v>266</v>
      </c>
      <c r="J214" s="168">
        <v>45615380</v>
      </c>
      <c r="K214" s="169">
        <v>31</v>
      </c>
      <c r="L214" s="170">
        <v>29</v>
      </c>
      <c r="M214" s="165">
        <v>23030357</v>
      </c>
      <c r="N214" s="166">
        <v>366</v>
      </c>
      <c r="O214" s="167">
        <v>359</v>
      </c>
      <c r="P214" s="168">
        <v>9016483</v>
      </c>
      <c r="Q214" s="169">
        <v>218</v>
      </c>
      <c r="R214" s="170">
        <v>212</v>
      </c>
      <c r="S214" s="165">
        <v>39745109</v>
      </c>
      <c r="T214" s="166">
        <v>92</v>
      </c>
      <c r="U214" s="167">
        <v>91</v>
      </c>
      <c r="V214" s="168">
        <v>4082915</v>
      </c>
      <c r="W214" s="169">
        <v>288</v>
      </c>
      <c r="X214" s="170">
        <v>287</v>
      </c>
      <c r="Y214" s="165">
        <v>5223</v>
      </c>
      <c r="Z214" s="166">
        <v>174</v>
      </c>
      <c r="AA214" s="167">
        <v>169</v>
      </c>
      <c r="AB214" s="168">
        <v>382</v>
      </c>
      <c r="AC214" s="171">
        <v>382</v>
      </c>
      <c r="AD214" s="163">
        <v>0</v>
      </c>
      <c r="AE214" s="172">
        <v>50</v>
      </c>
      <c r="AF214" s="173">
        <v>50</v>
      </c>
    </row>
    <row r="215" spans="1:32" s="3" customFormat="1" ht="18.75" customHeight="1">
      <c r="A215" s="159">
        <v>213</v>
      </c>
      <c r="B215" s="160">
        <v>260</v>
      </c>
      <c r="C215" s="161" t="s">
        <v>893</v>
      </c>
      <c r="D215" s="162" t="s">
        <v>3815</v>
      </c>
      <c r="E215" s="163" t="s">
        <v>3813</v>
      </c>
      <c r="F215" s="164">
        <v>210</v>
      </c>
      <c r="G215" s="165">
        <v>44851038</v>
      </c>
      <c r="H215" s="166">
        <v>276</v>
      </c>
      <c r="I215" s="167">
        <v>273</v>
      </c>
      <c r="J215" s="168">
        <v>44851038</v>
      </c>
      <c r="K215" s="169">
        <v>412</v>
      </c>
      <c r="L215" s="170">
        <v>406</v>
      </c>
      <c r="M215" s="165">
        <v>3731949</v>
      </c>
      <c r="N215" s="166">
        <v>131</v>
      </c>
      <c r="O215" s="167">
        <v>126</v>
      </c>
      <c r="P215" s="168">
        <v>26852047</v>
      </c>
      <c r="Q215" s="169">
        <v>258</v>
      </c>
      <c r="R215" s="170">
        <v>251</v>
      </c>
      <c r="S215" s="165">
        <v>35397031</v>
      </c>
      <c r="T215" s="166">
        <v>341</v>
      </c>
      <c r="U215" s="167">
        <v>337</v>
      </c>
      <c r="V215" s="168">
        <v>446795</v>
      </c>
      <c r="W215" s="169">
        <v>55</v>
      </c>
      <c r="X215" s="170">
        <v>55</v>
      </c>
      <c r="Y215" s="165">
        <v>29465</v>
      </c>
      <c r="Z215" s="166">
        <v>133</v>
      </c>
      <c r="AA215" s="167">
        <v>130</v>
      </c>
      <c r="AB215" s="168">
        <v>443</v>
      </c>
      <c r="AC215" s="171">
        <v>322</v>
      </c>
      <c r="AD215" s="163">
        <v>0</v>
      </c>
      <c r="AE215" s="172">
        <v>100</v>
      </c>
      <c r="AF215" s="173">
        <v>0</v>
      </c>
    </row>
    <row r="216" spans="1:32" s="3" customFormat="1" ht="18.75" customHeight="1">
      <c r="A216" s="159">
        <v>214</v>
      </c>
      <c r="B216" s="160">
        <v>212</v>
      </c>
      <c r="C216" s="161" t="s">
        <v>1629</v>
      </c>
      <c r="D216" s="162" t="s">
        <v>3815</v>
      </c>
      <c r="E216" s="163" t="s">
        <v>3813</v>
      </c>
      <c r="F216" s="164">
        <v>211</v>
      </c>
      <c r="G216" s="165">
        <v>44700842</v>
      </c>
      <c r="H216" s="166">
        <v>261</v>
      </c>
      <c r="I216" s="167">
        <v>259</v>
      </c>
      <c r="J216" s="168">
        <v>46289340</v>
      </c>
      <c r="K216" s="169">
        <v>17</v>
      </c>
      <c r="L216" s="170">
        <v>16</v>
      </c>
      <c r="M216" s="165">
        <v>26031803</v>
      </c>
      <c r="N216" s="166">
        <v>129</v>
      </c>
      <c r="O216" s="167">
        <v>124</v>
      </c>
      <c r="P216" s="168">
        <v>27179627</v>
      </c>
      <c r="Q216" s="169">
        <v>172</v>
      </c>
      <c r="R216" s="170">
        <v>168</v>
      </c>
      <c r="S216" s="165">
        <v>46814254</v>
      </c>
      <c r="T216" s="166">
        <v>34</v>
      </c>
      <c r="U216" s="167">
        <v>33</v>
      </c>
      <c r="V216" s="168">
        <v>7661983</v>
      </c>
      <c r="W216" s="169">
        <v>321</v>
      </c>
      <c r="X216" s="170">
        <v>320</v>
      </c>
      <c r="Y216" s="165">
        <v>3563</v>
      </c>
      <c r="Z216" s="166">
        <v>166</v>
      </c>
      <c r="AA216" s="167">
        <v>162</v>
      </c>
      <c r="AB216" s="168">
        <v>387</v>
      </c>
      <c r="AC216" s="171">
        <v>369</v>
      </c>
      <c r="AD216" s="163">
        <v>0</v>
      </c>
      <c r="AE216" s="172">
        <v>100</v>
      </c>
      <c r="AF216" s="173">
        <v>0</v>
      </c>
    </row>
    <row r="217" spans="1:32" s="3" customFormat="1" ht="18.75" customHeight="1">
      <c r="A217" s="142">
        <v>215</v>
      </c>
      <c r="B217" s="194">
        <v>23</v>
      </c>
      <c r="C217" s="144" t="s">
        <v>1728</v>
      </c>
      <c r="D217" s="145" t="s">
        <v>3815</v>
      </c>
      <c r="E217" s="146" t="s">
        <v>3813</v>
      </c>
      <c r="F217" s="147">
        <v>212</v>
      </c>
      <c r="G217" s="148">
        <v>44555675</v>
      </c>
      <c r="H217" s="149">
        <v>278</v>
      </c>
      <c r="I217" s="150">
        <v>275</v>
      </c>
      <c r="J217" s="151">
        <v>44624481</v>
      </c>
      <c r="K217" s="152">
        <v>33</v>
      </c>
      <c r="L217" s="153">
        <v>31</v>
      </c>
      <c r="M217" s="148">
        <v>22500882</v>
      </c>
      <c r="N217" s="149">
        <v>17</v>
      </c>
      <c r="O217" s="150">
        <v>16</v>
      </c>
      <c r="P217" s="151">
        <v>73922419</v>
      </c>
      <c r="Q217" s="152">
        <v>25</v>
      </c>
      <c r="R217" s="153">
        <v>24</v>
      </c>
      <c r="S217" s="148">
        <v>108374299</v>
      </c>
      <c r="T217" s="149">
        <v>3</v>
      </c>
      <c r="U217" s="150">
        <v>3</v>
      </c>
      <c r="V217" s="151">
        <v>17630497</v>
      </c>
      <c r="W217" s="152">
        <v>59</v>
      </c>
      <c r="X217" s="153">
        <v>59</v>
      </c>
      <c r="Y217" s="148">
        <v>28639</v>
      </c>
      <c r="Z217" s="149">
        <v>309</v>
      </c>
      <c r="AA217" s="150">
        <v>302</v>
      </c>
      <c r="AB217" s="151">
        <v>212</v>
      </c>
      <c r="AC217" s="156">
        <v>371</v>
      </c>
      <c r="AD217" s="146">
        <v>0</v>
      </c>
      <c r="AE217" s="157">
        <v>100</v>
      </c>
      <c r="AF217" s="158">
        <v>0</v>
      </c>
    </row>
    <row r="218" spans="1:32" s="3" customFormat="1" ht="18.75" customHeight="1">
      <c r="A218" s="15">
        <v>216</v>
      </c>
      <c r="B218" s="16">
        <v>362</v>
      </c>
      <c r="C218" s="17" t="s">
        <v>801</v>
      </c>
      <c r="D218" s="18" t="s">
        <v>1750</v>
      </c>
      <c r="E218" s="19" t="s">
        <v>3813</v>
      </c>
      <c r="F218" s="20">
        <v>213</v>
      </c>
      <c r="G218" s="21">
        <v>44287441</v>
      </c>
      <c r="H218" s="22">
        <v>264</v>
      </c>
      <c r="I218" s="23">
        <v>262</v>
      </c>
      <c r="J218" s="24">
        <v>45779265</v>
      </c>
      <c r="K218" s="25">
        <v>240</v>
      </c>
      <c r="L218" s="26">
        <v>234</v>
      </c>
      <c r="M218" s="21">
        <v>8917250</v>
      </c>
      <c r="N218" s="22">
        <v>395</v>
      </c>
      <c r="O218" s="23">
        <v>388</v>
      </c>
      <c r="P218" s="24">
        <v>7555327</v>
      </c>
      <c r="Q218" s="25">
        <v>384</v>
      </c>
      <c r="R218" s="26">
        <v>377</v>
      </c>
      <c r="S218" s="21">
        <v>23656613</v>
      </c>
      <c r="T218" s="22">
        <v>202</v>
      </c>
      <c r="U218" s="23">
        <v>199</v>
      </c>
      <c r="V218" s="24">
        <v>1654807</v>
      </c>
      <c r="W218" s="25">
        <v>169</v>
      </c>
      <c r="X218" s="26">
        <v>168</v>
      </c>
      <c r="Y218" s="21">
        <v>14225</v>
      </c>
      <c r="Z218" s="22">
        <v>233</v>
      </c>
      <c r="AA218" s="23">
        <v>227</v>
      </c>
      <c r="AB218" s="24">
        <v>299</v>
      </c>
      <c r="AC218" s="93">
        <v>382</v>
      </c>
      <c r="AD218" s="19">
        <v>0</v>
      </c>
      <c r="AE218" s="27">
        <v>100</v>
      </c>
      <c r="AF218" s="28">
        <v>0</v>
      </c>
    </row>
    <row r="219" spans="1:32" s="3" customFormat="1" ht="18.75" customHeight="1">
      <c r="A219" s="159">
        <v>217</v>
      </c>
      <c r="B219" s="160">
        <v>375</v>
      </c>
      <c r="C219" s="161" t="s">
        <v>1669</v>
      </c>
      <c r="D219" s="162" t="s">
        <v>3815</v>
      </c>
      <c r="E219" s="163" t="s">
        <v>3813</v>
      </c>
      <c r="F219" s="164">
        <v>214</v>
      </c>
      <c r="G219" s="165">
        <v>44252023</v>
      </c>
      <c r="H219" s="166">
        <v>258</v>
      </c>
      <c r="I219" s="167">
        <v>256</v>
      </c>
      <c r="J219" s="168">
        <v>46647027</v>
      </c>
      <c r="K219" s="169">
        <v>216</v>
      </c>
      <c r="L219" s="170">
        <v>210</v>
      </c>
      <c r="M219" s="165">
        <v>9745878</v>
      </c>
      <c r="N219" s="166">
        <v>155</v>
      </c>
      <c r="O219" s="167">
        <v>150</v>
      </c>
      <c r="P219" s="168">
        <v>23953997</v>
      </c>
      <c r="Q219" s="169">
        <v>197</v>
      </c>
      <c r="R219" s="170">
        <v>192</v>
      </c>
      <c r="S219" s="165">
        <v>42643443</v>
      </c>
      <c r="T219" s="166">
        <v>134</v>
      </c>
      <c r="U219" s="167">
        <v>132</v>
      </c>
      <c r="V219" s="168">
        <v>2859533</v>
      </c>
      <c r="W219" s="169">
        <v>320</v>
      </c>
      <c r="X219" s="170">
        <v>319</v>
      </c>
      <c r="Y219" s="165">
        <v>3630</v>
      </c>
      <c r="Z219" s="166">
        <v>324</v>
      </c>
      <c r="AA219" s="167">
        <v>316</v>
      </c>
      <c r="AB219" s="168">
        <v>194</v>
      </c>
      <c r="AC219" s="171">
        <v>341</v>
      </c>
      <c r="AD219" s="163">
        <v>0</v>
      </c>
      <c r="AE219" s="172">
        <v>100</v>
      </c>
      <c r="AF219" s="173">
        <v>0</v>
      </c>
    </row>
    <row r="220" spans="1:32" s="3" customFormat="1" ht="18.75" customHeight="1">
      <c r="A220" s="29">
        <v>218</v>
      </c>
      <c r="B220" s="30">
        <v>270</v>
      </c>
      <c r="C220" s="31" t="s">
        <v>896</v>
      </c>
      <c r="D220" s="32" t="s">
        <v>2748</v>
      </c>
      <c r="E220" s="42" t="s">
        <v>3813</v>
      </c>
      <c r="F220" s="44">
        <v>215</v>
      </c>
      <c r="G220" s="35">
        <v>44201321</v>
      </c>
      <c r="H220" s="36">
        <v>273</v>
      </c>
      <c r="I220" s="37">
        <v>270</v>
      </c>
      <c r="J220" s="38">
        <v>45285398</v>
      </c>
      <c r="K220" s="39">
        <v>66</v>
      </c>
      <c r="L220" s="40">
        <v>64</v>
      </c>
      <c r="M220" s="35">
        <v>18251323</v>
      </c>
      <c r="N220" s="36">
        <v>230</v>
      </c>
      <c r="O220" s="37">
        <v>223</v>
      </c>
      <c r="P220" s="38">
        <v>17512283</v>
      </c>
      <c r="Q220" s="39">
        <v>296</v>
      </c>
      <c r="R220" s="40">
        <v>289</v>
      </c>
      <c r="S220" s="35">
        <v>31804559</v>
      </c>
      <c r="T220" s="36">
        <v>100</v>
      </c>
      <c r="U220" s="37">
        <v>99</v>
      </c>
      <c r="V220" s="38">
        <v>3882683</v>
      </c>
      <c r="W220" s="39">
        <v>380</v>
      </c>
      <c r="X220" s="40">
        <v>379</v>
      </c>
      <c r="Y220" s="35">
        <v>1266</v>
      </c>
      <c r="Z220" s="36">
        <v>201</v>
      </c>
      <c r="AA220" s="37">
        <v>196</v>
      </c>
      <c r="AB220" s="38">
        <v>339</v>
      </c>
      <c r="AC220" s="94">
        <v>369</v>
      </c>
      <c r="AD220" s="42">
        <v>0</v>
      </c>
      <c r="AE220" s="34">
        <v>100</v>
      </c>
      <c r="AF220" s="43">
        <v>0</v>
      </c>
    </row>
    <row r="221" spans="1:32" s="3" customFormat="1" ht="18.75" customHeight="1">
      <c r="A221" s="29">
        <v>219</v>
      </c>
      <c r="B221" s="30">
        <v>386</v>
      </c>
      <c r="C221" s="31" t="s">
        <v>4008</v>
      </c>
      <c r="D221" s="32" t="s">
        <v>2746</v>
      </c>
      <c r="E221" s="42" t="s">
        <v>3813</v>
      </c>
      <c r="F221" s="44">
        <v>216</v>
      </c>
      <c r="G221" s="35">
        <v>43936209</v>
      </c>
      <c r="H221" s="36">
        <v>290</v>
      </c>
      <c r="I221" s="37">
        <v>287</v>
      </c>
      <c r="J221" s="38">
        <v>43936209</v>
      </c>
      <c r="K221" s="39">
        <v>35</v>
      </c>
      <c r="L221" s="40">
        <v>33</v>
      </c>
      <c r="M221" s="35">
        <v>21789664</v>
      </c>
      <c r="N221" s="36">
        <v>146</v>
      </c>
      <c r="O221" s="37">
        <v>141</v>
      </c>
      <c r="P221" s="38">
        <v>24850836</v>
      </c>
      <c r="Q221" s="39">
        <v>264</v>
      </c>
      <c r="R221" s="40">
        <v>257</v>
      </c>
      <c r="S221" s="35">
        <v>34435306</v>
      </c>
      <c r="T221" s="36">
        <v>8</v>
      </c>
      <c r="U221" s="37">
        <v>7</v>
      </c>
      <c r="V221" s="38">
        <v>14364209</v>
      </c>
      <c r="W221" s="39" t="s">
        <v>3813</v>
      </c>
      <c r="X221" s="40" t="s">
        <v>3813</v>
      </c>
      <c r="Y221" s="41" t="s">
        <v>3813</v>
      </c>
      <c r="Z221" s="36">
        <v>424</v>
      </c>
      <c r="AA221" s="37">
        <v>416</v>
      </c>
      <c r="AB221" s="38">
        <v>106</v>
      </c>
      <c r="AC221" s="94">
        <v>369</v>
      </c>
      <c r="AD221" s="42">
        <v>0</v>
      </c>
      <c r="AE221" s="34">
        <v>23.5</v>
      </c>
      <c r="AF221" s="43">
        <v>76.5</v>
      </c>
    </row>
    <row r="222" spans="1:32" s="3" customFormat="1" ht="18.75" customHeight="1">
      <c r="A222" s="45">
        <v>220</v>
      </c>
      <c r="B222" s="46">
        <v>128</v>
      </c>
      <c r="C222" s="47" t="s">
        <v>2664</v>
      </c>
      <c r="D222" s="48" t="s">
        <v>1750</v>
      </c>
      <c r="E222" s="49" t="s">
        <v>3813</v>
      </c>
      <c r="F222" s="50">
        <v>217</v>
      </c>
      <c r="G222" s="51">
        <v>43919245</v>
      </c>
      <c r="H222" s="52">
        <v>291</v>
      </c>
      <c r="I222" s="53">
        <v>288</v>
      </c>
      <c r="J222" s="54">
        <v>43919245</v>
      </c>
      <c r="K222" s="55">
        <v>325</v>
      </c>
      <c r="L222" s="56">
        <v>319</v>
      </c>
      <c r="M222" s="51">
        <v>6325420</v>
      </c>
      <c r="N222" s="52">
        <v>217</v>
      </c>
      <c r="O222" s="53">
        <v>210</v>
      </c>
      <c r="P222" s="54">
        <v>18974200</v>
      </c>
      <c r="Q222" s="55">
        <v>334</v>
      </c>
      <c r="R222" s="56">
        <v>327</v>
      </c>
      <c r="S222" s="51">
        <v>28285700</v>
      </c>
      <c r="T222" s="52">
        <v>414</v>
      </c>
      <c r="U222" s="53">
        <v>409</v>
      </c>
      <c r="V222" s="54">
        <v>-374359</v>
      </c>
      <c r="W222" s="55" t="s">
        <v>3813</v>
      </c>
      <c r="X222" s="56" t="s">
        <v>3813</v>
      </c>
      <c r="Y222" s="62" t="s">
        <v>3813</v>
      </c>
      <c r="Z222" s="52">
        <v>497</v>
      </c>
      <c r="AA222" s="53">
        <v>489</v>
      </c>
      <c r="AB222" s="54">
        <v>31</v>
      </c>
      <c r="AC222" s="95">
        <v>400</v>
      </c>
      <c r="AD222" s="49">
        <v>0</v>
      </c>
      <c r="AE222" s="57">
        <v>100</v>
      </c>
      <c r="AF222" s="58">
        <v>0</v>
      </c>
    </row>
    <row r="223" spans="1:32" s="3" customFormat="1" ht="18.75" customHeight="1">
      <c r="A223" s="174">
        <v>221</v>
      </c>
      <c r="B223" s="175">
        <v>267</v>
      </c>
      <c r="C223" s="176" t="s">
        <v>3990</v>
      </c>
      <c r="D223" s="177" t="s">
        <v>3815</v>
      </c>
      <c r="E223" s="178" t="s">
        <v>3813</v>
      </c>
      <c r="F223" s="179">
        <v>218</v>
      </c>
      <c r="G223" s="180">
        <v>43871630</v>
      </c>
      <c r="H223" s="181">
        <v>195</v>
      </c>
      <c r="I223" s="182">
        <v>193</v>
      </c>
      <c r="J223" s="183">
        <v>52634459</v>
      </c>
      <c r="K223" s="184">
        <v>140</v>
      </c>
      <c r="L223" s="185">
        <v>137</v>
      </c>
      <c r="M223" s="180">
        <v>13249282</v>
      </c>
      <c r="N223" s="181">
        <v>148</v>
      </c>
      <c r="O223" s="182">
        <v>143</v>
      </c>
      <c r="P223" s="183">
        <v>24737113</v>
      </c>
      <c r="Q223" s="184">
        <v>115</v>
      </c>
      <c r="R223" s="185">
        <v>112</v>
      </c>
      <c r="S223" s="180">
        <v>58419750</v>
      </c>
      <c r="T223" s="181">
        <v>120</v>
      </c>
      <c r="U223" s="182">
        <v>119</v>
      </c>
      <c r="V223" s="183">
        <v>3267451</v>
      </c>
      <c r="W223" s="184">
        <v>162</v>
      </c>
      <c r="X223" s="185">
        <v>161</v>
      </c>
      <c r="Y223" s="180">
        <v>15200</v>
      </c>
      <c r="Z223" s="181">
        <v>116</v>
      </c>
      <c r="AA223" s="182">
        <v>113</v>
      </c>
      <c r="AB223" s="183">
        <v>492</v>
      </c>
      <c r="AC223" s="186">
        <v>361</v>
      </c>
      <c r="AD223" s="178">
        <v>0</v>
      </c>
      <c r="AE223" s="187">
        <v>100</v>
      </c>
      <c r="AF223" s="188">
        <v>0</v>
      </c>
    </row>
    <row r="224" spans="1:32" s="3" customFormat="1" ht="18.75" customHeight="1">
      <c r="A224" s="159">
        <v>222</v>
      </c>
      <c r="B224" s="160">
        <v>200</v>
      </c>
      <c r="C224" s="161" t="s">
        <v>1630</v>
      </c>
      <c r="D224" s="162" t="s">
        <v>3815</v>
      </c>
      <c r="E224" s="163" t="s">
        <v>3813</v>
      </c>
      <c r="F224" s="164">
        <v>219</v>
      </c>
      <c r="G224" s="165">
        <v>43625847</v>
      </c>
      <c r="H224" s="166">
        <v>283</v>
      </c>
      <c r="I224" s="167">
        <v>280</v>
      </c>
      <c r="J224" s="168">
        <v>44283546</v>
      </c>
      <c r="K224" s="169">
        <v>138</v>
      </c>
      <c r="L224" s="170">
        <v>135</v>
      </c>
      <c r="M224" s="165">
        <v>13440481</v>
      </c>
      <c r="N224" s="166">
        <v>84</v>
      </c>
      <c r="O224" s="167">
        <v>80</v>
      </c>
      <c r="P224" s="168">
        <v>36170200</v>
      </c>
      <c r="Q224" s="169">
        <v>47</v>
      </c>
      <c r="R224" s="170">
        <v>45</v>
      </c>
      <c r="S224" s="165">
        <v>82108819</v>
      </c>
      <c r="T224" s="166">
        <v>287</v>
      </c>
      <c r="U224" s="167">
        <v>283</v>
      </c>
      <c r="V224" s="168">
        <v>891640</v>
      </c>
      <c r="W224" s="169">
        <v>185</v>
      </c>
      <c r="X224" s="170">
        <v>184</v>
      </c>
      <c r="Y224" s="165">
        <v>12229</v>
      </c>
      <c r="Z224" s="166">
        <v>9</v>
      </c>
      <c r="AA224" s="167">
        <v>7</v>
      </c>
      <c r="AB224" s="168">
        <v>1241</v>
      </c>
      <c r="AC224" s="171">
        <v>321</v>
      </c>
      <c r="AD224" s="163">
        <v>0</v>
      </c>
      <c r="AE224" s="172">
        <v>100</v>
      </c>
      <c r="AF224" s="173">
        <v>0</v>
      </c>
    </row>
    <row r="225" spans="1:32" s="3" customFormat="1" ht="18.75" customHeight="1">
      <c r="A225" s="29">
        <v>223</v>
      </c>
      <c r="B225" s="30">
        <v>173</v>
      </c>
      <c r="C225" s="31" t="s">
        <v>802</v>
      </c>
      <c r="D225" s="32" t="s">
        <v>2086</v>
      </c>
      <c r="E225" s="33" t="s">
        <v>3813</v>
      </c>
      <c r="F225" s="34">
        <v>220</v>
      </c>
      <c r="G225" s="35">
        <v>43492064</v>
      </c>
      <c r="H225" s="36">
        <v>287</v>
      </c>
      <c r="I225" s="37">
        <v>284</v>
      </c>
      <c r="J225" s="38">
        <v>44070017</v>
      </c>
      <c r="K225" s="39">
        <v>44</v>
      </c>
      <c r="L225" s="40">
        <v>42</v>
      </c>
      <c r="M225" s="35">
        <v>20273811</v>
      </c>
      <c r="N225" s="36">
        <v>123</v>
      </c>
      <c r="O225" s="37">
        <v>118</v>
      </c>
      <c r="P225" s="38">
        <v>28573475</v>
      </c>
      <c r="Q225" s="39">
        <v>151</v>
      </c>
      <c r="R225" s="40">
        <v>148</v>
      </c>
      <c r="S225" s="35">
        <v>50778644</v>
      </c>
      <c r="T225" s="36">
        <v>59</v>
      </c>
      <c r="U225" s="37">
        <v>58</v>
      </c>
      <c r="V225" s="38">
        <v>5300717</v>
      </c>
      <c r="W225" s="39">
        <v>394</v>
      </c>
      <c r="X225" s="40">
        <v>393</v>
      </c>
      <c r="Y225" s="35">
        <v>652</v>
      </c>
      <c r="Z225" s="36">
        <v>83</v>
      </c>
      <c r="AA225" s="37">
        <v>80</v>
      </c>
      <c r="AB225" s="38">
        <v>571</v>
      </c>
      <c r="AC225" s="94">
        <v>321</v>
      </c>
      <c r="AD225" s="42">
        <v>0</v>
      </c>
      <c r="AE225" s="34">
        <v>100</v>
      </c>
      <c r="AF225" s="43">
        <v>0</v>
      </c>
    </row>
    <row r="226" spans="1:32" s="3" customFormat="1" ht="18.75" customHeight="1">
      <c r="A226" s="29">
        <v>224</v>
      </c>
      <c r="B226" s="64" t="s">
        <v>3813</v>
      </c>
      <c r="C226" s="31" t="s">
        <v>325</v>
      </c>
      <c r="D226" s="32" t="s">
        <v>2740</v>
      </c>
      <c r="E226" s="42" t="s">
        <v>3813</v>
      </c>
      <c r="F226" s="44">
        <v>221</v>
      </c>
      <c r="G226" s="35">
        <v>43302749</v>
      </c>
      <c r="H226" s="36">
        <v>179</v>
      </c>
      <c r="I226" s="37">
        <v>177</v>
      </c>
      <c r="J226" s="38">
        <v>54302043</v>
      </c>
      <c r="K226" s="39">
        <v>359</v>
      </c>
      <c r="L226" s="40">
        <v>353</v>
      </c>
      <c r="M226" s="35">
        <v>5327386</v>
      </c>
      <c r="N226" s="36">
        <v>397</v>
      </c>
      <c r="O226" s="37">
        <v>390</v>
      </c>
      <c r="P226" s="38">
        <v>7461882</v>
      </c>
      <c r="Q226" s="39">
        <v>297</v>
      </c>
      <c r="R226" s="40">
        <v>290</v>
      </c>
      <c r="S226" s="35">
        <v>31604233</v>
      </c>
      <c r="T226" s="36">
        <v>329</v>
      </c>
      <c r="U226" s="37">
        <v>325</v>
      </c>
      <c r="V226" s="38">
        <v>562201</v>
      </c>
      <c r="W226" s="39">
        <v>268</v>
      </c>
      <c r="X226" s="40">
        <v>267</v>
      </c>
      <c r="Y226" s="35">
        <v>6268</v>
      </c>
      <c r="Z226" s="36">
        <v>440</v>
      </c>
      <c r="AA226" s="37">
        <v>432</v>
      </c>
      <c r="AB226" s="38">
        <v>92</v>
      </c>
      <c r="AC226" s="94">
        <v>311</v>
      </c>
      <c r="AD226" s="42">
        <v>0</v>
      </c>
      <c r="AE226" s="34">
        <v>100</v>
      </c>
      <c r="AF226" s="43">
        <v>0</v>
      </c>
    </row>
    <row r="227" spans="1:32" s="3" customFormat="1" ht="18.75" customHeight="1">
      <c r="A227" s="142">
        <v>225</v>
      </c>
      <c r="B227" s="143">
        <v>102</v>
      </c>
      <c r="C227" s="144" t="s">
        <v>2578</v>
      </c>
      <c r="D227" s="145" t="s">
        <v>3815</v>
      </c>
      <c r="E227" s="146" t="s">
        <v>3813</v>
      </c>
      <c r="F227" s="147">
        <v>222</v>
      </c>
      <c r="G227" s="148">
        <v>43226398</v>
      </c>
      <c r="H227" s="149">
        <v>298</v>
      </c>
      <c r="I227" s="150">
        <v>295</v>
      </c>
      <c r="J227" s="151">
        <v>43457597</v>
      </c>
      <c r="K227" s="152">
        <v>209</v>
      </c>
      <c r="L227" s="153">
        <v>203</v>
      </c>
      <c r="M227" s="148">
        <v>10068671</v>
      </c>
      <c r="N227" s="149">
        <v>209</v>
      </c>
      <c r="O227" s="150">
        <v>204</v>
      </c>
      <c r="P227" s="151">
        <v>19308855</v>
      </c>
      <c r="Q227" s="152">
        <v>254</v>
      </c>
      <c r="R227" s="153">
        <v>247</v>
      </c>
      <c r="S227" s="148">
        <v>35454914</v>
      </c>
      <c r="T227" s="149">
        <v>302</v>
      </c>
      <c r="U227" s="150">
        <v>298</v>
      </c>
      <c r="V227" s="151">
        <v>749134</v>
      </c>
      <c r="W227" s="152">
        <v>39</v>
      </c>
      <c r="X227" s="153">
        <v>39</v>
      </c>
      <c r="Y227" s="148">
        <v>32942</v>
      </c>
      <c r="Z227" s="149">
        <v>45</v>
      </c>
      <c r="AA227" s="150">
        <v>43</v>
      </c>
      <c r="AB227" s="151">
        <v>793</v>
      </c>
      <c r="AC227" s="156">
        <v>321</v>
      </c>
      <c r="AD227" s="146">
        <v>0</v>
      </c>
      <c r="AE227" s="157">
        <v>100</v>
      </c>
      <c r="AF227" s="158">
        <v>0</v>
      </c>
    </row>
    <row r="228" spans="1:32" s="3" customFormat="1" ht="18.75" customHeight="1">
      <c r="A228" s="15">
        <v>226</v>
      </c>
      <c r="B228" s="16">
        <v>294</v>
      </c>
      <c r="C228" s="17" t="s">
        <v>53</v>
      </c>
      <c r="D228" s="18" t="s">
        <v>1756</v>
      </c>
      <c r="E228" s="19" t="s">
        <v>3813</v>
      </c>
      <c r="F228" s="20">
        <v>223</v>
      </c>
      <c r="G228" s="21">
        <v>43138336</v>
      </c>
      <c r="H228" s="22">
        <v>285</v>
      </c>
      <c r="I228" s="23">
        <v>282</v>
      </c>
      <c r="J228" s="24">
        <v>44190247</v>
      </c>
      <c r="K228" s="25">
        <v>102</v>
      </c>
      <c r="L228" s="26">
        <v>99</v>
      </c>
      <c r="M228" s="21">
        <v>15931458</v>
      </c>
      <c r="N228" s="22">
        <v>21</v>
      </c>
      <c r="O228" s="23">
        <v>20</v>
      </c>
      <c r="P228" s="24">
        <v>69591534</v>
      </c>
      <c r="Q228" s="25">
        <v>43</v>
      </c>
      <c r="R228" s="26">
        <v>41</v>
      </c>
      <c r="S228" s="21">
        <v>84982826</v>
      </c>
      <c r="T228" s="22">
        <v>13</v>
      </c>
      <c r="U228" s="23">
        <v>12</v>
      </c>
      <c r="V228" s="24">
        <v>11606732</v>
      </c>
      <c r="W228" s="25" t="s">
        <v>3813</v>
      </c>
      <c r="X228" s="26" t="s">
        <v>3813</v>
      </c>
      <c r="Y228" s="61" t="s">
        <v>3813</v>
      </c>
      <c r="Z228" s="22">
        <v>351</v>
      </c>
      <c r="AA228" s="23">
        <v>343</v>
      </c>
      <c r="AB228" s="24">
        <v>172</v>
      </c>
      <c r="AC228" s="93">
        <v>210</v>
      </c>
      <c r="AD228" s="19">
        <v>0</v>
      </c>
      <c r="AE228" s="27">
        <v>100</v>
      </c>
      <c r="AF228" s="28">
        <v>0</v>
      </c>
    </row>
    <row r="229" spans="1:32" s="3" customFormat="1" ht="18.75" customHeight="1">
      <c r="A229" s="159">
        <v>227</v>
      </c>
      <c r="B229" s="160">
        <v>161</v>
      </c>
      <c r="C229" s="161" t="s">
        <v>2579</v>
      </c>
      <c r="D229" s="162" t="s">
        <v>3815</v>
      </c>
      <c r="E229" s="163" t="s">
        <v>3813</v>
      </c>
      <c r="F229" s="164">
        <v>224</v>
      </c>
      <c r="G229" s="165">
        <v>43112776</v>
      </c>
      <c r="H229" s="166">
        <v>294</v>
      </c>
      <c r="I229" s="167">
        <v>291</v>
      </c>
      <c r="J229" s="168">
        <v>43716807</v>
      </c>
      <c r="K229" s="169">
        <v>188</v>
      </c>
      <c r="L229" s="170">
        <v>183</v>
      </c>
      <c r="M229" s="165">
        <v>11159196</v>
      </c>
      <c r="N229" s="166">
        <v>251</v>
      </c>
      <c r="O229" s="167">
        <v>244</v>
      </c>
      <c r="P229" s="168">
        <v>16129287</v>
      </c>
      <c r="Q229" s="169">
        <v>326</v>
      </c>
      <c r="R229" s="170">
        <v>319</v>
      </c>
      <c r="S229" s="165">
        <v>29177072</v>
      </c>
      <c r="T229" s="166">
        <v>140</v>
      </c>
      <c r="U229" s="167">
        <v>138</v>
      </c>
      <c r="V229" s="168">
        <v>2686193</v>
      </c>
      <c r="W229" s="169">
        <v>388</v>
      </c>
      <c r="X229" s="170">
        <v>387</v>
      </c>
      <c r="Y229" s="165">
        <v>749</v>
      </c>
      <c r="Z229" s="166">
        <v>365</v>
      </c>
      <c r="AA229" s="167">
        <v>357</v>
      </c>
      <c r="AB229" s="168">
        <v>161</v>
      </c>
      <c r="AC229" s="171">
        <v>341</v>
      </c>
      <c r="AD229" s="163">
        <v>0</v>
      </c>
      <c r="AE229" s="172">
        <v>100</v>
      </c>
      <c r="AF229" s="173">
        <v>0</v>
      </c>
    </row>
    <row r="230" spans="1:32" s="3" customFormat="1" ht="18.75" customHeight="1">
      <c r="A230" s="29">
        <v>228</v>
      </c>
      <c r="B230" s="64" t="s">
        <v>3813</v>
      </c>
      <c r="C230" s="31" t="s">
        <v>1235</v>
      </c>
      <c r="D230" s="32" t="s">
        <v>3070</v>
      </c>
      <c r="E230" s="42" t="s">
        <v>3813</v>
      </c>
      <c r="F230" s="44">
        <v>225</v>
      </c>
      <c r="G230" s="35">
        <v>42998761</v>
      </c>
      <c r="H230" s="36">
        <v>289</v>
      </c>
      <c r="I230" s="37">
        <v>286</v>
      </c>
      <c r="J230" s="38">
        <v>43937446</v>
      </c>
      <c r="K230" s="39">
        <v>51</v>
      </c>
      <c r="L230" s="40">
        <v>49</v>
      </c>
      <c r="M230" s="35">
        <v>19834565</v>
      </c>
      <c r="N230" s="36">
        <v>57</v>
      </c>
      <c r="O230" s="37">
        <v>56</v>
      </c>
      <c r="P230" s="38">
        <v>44608960</v>
      </c>
      <c r="Q230" s="39">
        <v>9</v>
      </c>
      <c r="R230" s="40">
        <v>9</v>
      </c>
      <c r="S230" s="35">
        <v>143320016</v>
      </c>
      <c r="T230" s="36">
        <v>93</v>
      </c>
      <c r="U230" s="37">
        <v>92</v>
      </c>
      <c r="V230" s="38">
        <v>4045802</v>
      </c>
      <c r="W230" s="39">
        <v>306</v>
      </c>
      <c r="X230" s="40">
        <v>305</v>
      </c>
      <c r="Y230" s="35">
        <v>4302</v>
      </c>
      <c r="Z230" s="36">
        <v>391</v>
      </c>
      <c r="AA230" s="37">
        <v>383</v>
      </c>
      <c r="AB230" s="38">
        <v>138</v>
      </c>
      <c r="AC230" s="94">
        <v>369</v>
      </c>
      <c r="AD230" s="42">
        <v>0</v>
      </c>
      <c r="AE230" s="34">
        <v>100</v>
      </c>
      <c r="AF230" s="43">
        <v>0</v>
      </c>
    </row>
    <row r="231" spans="1:32" s="3" customFormat="1" ht="18.75" customHeight="1">
      <c r="A231" s="159">
        <v>229</v>
      </c>
      <c r="B231" s="160">
        <v>363</v>
      </c>
      <c r="C231" s="161" t="s">
        <v>2654</v>
      </c>
      <c r="D231" s="162" t="s">
        <v>3815</v>
      </c>
      <c r="E231" s="163" t="s">
        <v>3813</v>
      </c>
      <c r="F231" s="164">
        <v>226</v>
      </c>
      <c r="G231" s="165">
        <v>42984567</v>
      </c>
      <c r="H231" s="166">
        <v>249</v>
      </c>
      <c r="I231" s="167">
        <v>247</v>
      </c>
      <c r="J231" s="168">
        <v>47147332</v>
      </c>
      <c r="K231" s="169">
        <v>21</v>
      </c>
      <c r="L231" s="170">
        <v>19</v>
      </c>
      <c r="M231" s="165">
        <v>24576282</v>
      </c>
      <c r="N231" s="166">
        <v>75</v>
      </c>
      <c r="O231" s="167">
        <v>73</v>
      </c>
      <c r="P231" s="168">
        <v>38398973</v>
      </c>
      <c r="Q231" s="169">
        <v>153</v>
      </c>
      <c r="R231" s="170">
        <v>150</v>
      </c>
      <c r="S231" s="165">
        <v>50517492</v>
      </c>
      <c r="T231" s="166">
        <v>18</v>
      </c>
      <c r="U231" s="167">
        <v>17</v>
      </c>
      <c r="V231" s="168">
        <v>10400138</v>
      </c>
      <c r="W231" s="169">
        <v>391</v>
      </c>
      <c r="X231" s="170">
        <v>390</v>
      </c>
      <c r="Y231" s="165">
        <v>689</v>
      </c>
      <c r="Z231" s="166">
        <v>359</v>
      </c>
      <c r="AA231" s="167">
        <v>351</v>
      </c>
      <c r="AB231" s="168">
        <v>165</v>
      </c>
      <c r="AC231" s="171">
        <v>354</v>
      </c>
      <c r="AD231" s="163">
        <v>0</v>
      </c>
      <c r="AE231" s="172">
        <v>100</v>
      </c>
      <c r="AF231" s="173">
        <v>0</v>
      </c>
    </row>
    <row r="232" spans="1:32" s="3" customFormat="1" ht="18.75" customHeight="1">
      <c r="A232" s="142">
        <v>230</v>
      </c>
      <c r="B232" s="143">
        <v>199</v>
      </c>
      <c r="C232" s="144" t="s">
        <v>170</v>
      </c>
      <c r="D232" s="145" t="s">
        <v>3815</v>
      </c>
      <c r="E232" s="146" t="s">
        <v>3813</v>
      </c>
      <c r="F232" s="147">
        <v>227</v>
      </c>
      <c r="G232" s="148">
        <v>42949774</v>
      </c>
      <c r="H232" s="149">
        <v>288</v>
      </c>
      <c r="I232" s="150">
        <v>285</v>
      </c>
      <c r="J232" s="151">
        <v>43981455</v>
      </c>
      <c r="K232" s="152">
        <v>157</v>
      </c>
      <c r="L232" s="153">
        <v>153</v>
      </c>
      <c r="M232" s="148">
        <v>12522772</v>
      </c>
      <c r="N232" s="149">
        <v>124</v>
      </c>
      <c r="O232" s="150">
        <v>119</v>
      </c>
      <c r="P232" s="151">
        <v>27749546</v>
      </c>
      <c r="Q232" s="152">
        <v>200</v>
      </c>
      <c r="R232" s="153">
        <v>194</v>
      </c>
      <c r="S232" s="148">
        <v>41674794</v>
      </c>
      <c r="T232" s="149">
        <v>197</v>
      </c>
      <c r="U232" s="150">
        <v>194</v>
      </c>
      <c r="V232" s="151">
        <v>1688521</v>
      </c>
      <c r="W232" s="152">
        <v>430</v>
      </c>
      <c r="X232" s="153">
        <v>429</v>
      </c>
      <c r="Y232" s="148">
        <v>16</v>
      </c>
      <c r="Z232" s="149">
        <v>27</v>
      </c>
      <c r="AA232" s="150">
        <v>25</v>
      </c>
      <c r="AB232" s="151">
        <v>950</v>
      </c>
      <c r="AC232" s="156">
        <v>321</v>
      </c>
      <c r="AD232" s="146">
        <v>0</v>
      </c>
      <c r="AE232" s="157">
        <v>100</v>
      </c>
      <c r="AF232" s="158">
        <v>0</v>
      </c>
    </row>
    <row r="233" spans="1:32" s="3" customFormat="1" ht="18.75" customHeight="1">
      <c r="A233" s="15">
        <v>231</v>
      </c>
      <c r="B233" s="16">
        <v>251</v>
      </c>
      <c r="C233" s="17" t="s">
        <v>1501</v>
      </c>
      <c r="D233" s="18" t="s">
        <v>2991</v>
      </c>
      <c r="E233" s="19" t="s">
        <v>3813</v>
      </c>
      <c r="F233" s="20">
        <v>228</v>
      </c>
      <c r="G233" s="21">
        <v>42947940</v>
      </c>
      <c r="H233" s="22">
        <v>304</v>
      </c>
      <c r="I233" s="23">
        <v>301</v>
      </c>
      <c r="J233" s="24">
        <v>42947940</v>
      </c>
      <c r="K233" s="25">
        <v>477</v>
      </c>
      <c r="L233" s="26">
        <v>471</v>
      </c>
      <c r="M233" s="21">
        <v>702926</v>
      </c>
      <c r="N233" s="22">
        <v>396</v>
      </c>
      <c r="O233" s="23">
        <v>389</v>
      </c>
      <c r="P233" s="24">
        <v>7551148</v>
      </c>
      <c r="Q233" s="25">
        <v>370</v>
      </c>
      <c r="R233" s="26">
        <v>363</v>
      </c>
      <c r="S233" s="21">
        <v>25003368</v>
      </c>
      <c r="T233" s="22">
        <v>442</v>
      </c>
      <c r="U233" s="23">
        <v>437</v>
      </c>
      <c r="V233" s="24">
        <v>-1485508</v>
      </c>
      <c r="W233" s="25">
        <v>274</v>
      </c>
      <c r="X233" s="26">
        <v>273</v>
      </c>
      <c r="Y233" s="21">
        <v>5915</v>
      </c>
      <c r="Z233" s="22">
        <v>465</v>
      </c>
      <c r="AA233" s="23">
        <v>457</v>
      </c>
      <c r="AB233" s="24">
        <v>70</v>
      </c>
      <c r="AC233" s="93">
        <v>352</v>
      </c>
      <c r="AD233" s="19">
        <v>0</v>
      </c>
      <c r="AE233" s="27">
        <v>0</v>
      </c>
      <c r="AF233" s="28">
        <v>100</v>
      </c>
    </row>
    <row r="234" spans="1:32" s="3" customFormat="1" ht="18.75" customHeight="1">
      <c r="A234" s="159">
        <v>232</v>
      </c>
      <c r="B234" s="160">
        <v>139</v>
      </c>
      <c r="C234" s="161" t="s">
        <v>2598</v>
      </c>
      <c r="D234" s="162" t="s">
        <v>3815</v>
      </c>
      <c r="E234" s="163" t="s">
        <v>3813</v>
      </c>
      <c r="F234" s="164">
        <v>229</v>
      </c>
      <c r="G234" s="165">
        <v>42935045</v>
      </c>
      <c r="H234" s="166">
        <v>32</v>
      </c>
      <c r="I234" s="167">
        <v>32</v>
      </c>
      <c r="J234" s="168">
        <v>74652000</v>
      </c>
      <c r="K234" s="169">
        <v>304</v>
      </c>
      <c r="L234" s="170">
        <v>298</v>
      </c>
      <c r="M234" s="165">
        <v>6756003</v>
      </c>
      <c r="N234" s="166">
        <v>95</v>
      </c>
      <c r="O234" s="167">
        <v>90</v>
      </c>
      <c r="P234" s="168">
        <v>33154205</v>
      </c>
      <c r="Q234" s="169">
        <v>103</v>
      </c>
      <c r="R234" s="170">
        <v>100</v>
      </c>
      <c r="S234" s="165">
        <v>60406499</v>
      </c>
      <c r="T234" s="166">
        <v>295</v>
      </c>
      <c r="U234" s="167">
        <v>291</v>
      </c>
      <c r="V234" s="168">
        <v>829959</v>
      </c>
      <c r="W234" s="169">
        <v>324</v>
      </c>
      <c r="X234" s="170">
        <v>323</v>
      </c>
      <c r="Y234" s="165">
        <v>3342</v>
      </c>
      <c r="Z234" s="166">
        <v>259</v>
      </c>
      <c r="AA234" s="167">
        <v>253</v>
      </c>
      <c r="AB234" s="168">
        <v>273</v>
      </c>
      <c r="AC234" s="171">
        <v>382</v>
      </c>
      <c r="AD234" s="163">
        <v>0</v>
      </c>
      <c r="AE234" s="172">
        <v>100</v>
      </c>
      <c r="AF234" s="173">
        <v>0</v>
      </c>
    </row>
    <row r="235" spans="1:32" s="3" customFormat="1" ht="18.75" customHeight="1">
      <c r="A235" s="29">
        <v>233</v>
      </c>
      <c r="B235" s="30">
        <v>220</v>
      </c>
      <c r="C235" s="31" t="s">
        <v>4029</v>
      </c>
      <c r="D235" s="32" t="s">
        <v>2748</v>
      </c>
      <c r="E235" s="42" t="s">
        <v>3813</v>
      </c>
      <c r="F235" s="44">
        <v>230</v>
      </c>
      <c r="G235" s="35">
        <v>42738704</v>
      </c>
      <c r="H235" s="36">
        <v>262</v>
      </c>
      <c r="I235" s="37">
        <v>260</v>
      </c>
      <c r="J235" s="38">
        <v>45998301</v>
      </c>
      <c r="K235" s="39">
        <v>182</v>
      </c>
      <c r="L235" s="40">
        <v>178</v>
      </c>
      <c r="M235" s="35">
        <v>11362392</v>
      </c>
      <c r="N235" s="36">
        <v>79</v>
      </c>
      <c r="O235" s="37">
        <v>76</v>
      </c>
      <c r="P235" s="38">
        <v>37505240</v>
      </c>
      <c r="Q235" s="39">
        <v>163</v>
      </c>
      <c r="R235" s="40">
        <v>160</v>
      </c>
      <c r="S235" s="35">
        <v>48435745</v>
      </c>
      <c r="T235" s="36">
        <v>181</v>
      </c>
      <c r="U235" s="37">
        <v>178</v>
      </c>
      <c r="V235" s="38">
        <v>1898022</v>
      </c>
      <c r="W235" s="39" t="s">
        <v>3813</v>
      </c>
      <c r="X235" s="40" t="s">
        <v>3813</v>
      </c>
      <c r="Y235" s="41" t="s">
        <v>3813</v>
      </c>
      <c r="Z235" s="36">
        <v>499</v>
      </c>
      <c r="AA235" s="37">
        <v>491</v>
      </c>
      <c r="AB235" s="38">
        <v>24</v>
      </c>
      <c r="AC235" s="94">
        <v>400</v>
      </c>
      <c r="AD235" s="42">
        <v>0</v>
      </c>
      <c r="AE235" s="34">
        <v>100</v>
      </c>
      <c r="AF235" s="43">
        <v>0</v>
      </c>
    </row>
    <row r="236" spans="1:32" s="3" customFormat="1" ht="18.75" customHeight="1">
      <c r="A236" s="159">
        <v>234</v>
      </c>
      <c r="B236" s="160" t="s">
        <v>3813</v>
      </c>
      <c r="C236" s="161" t="s">
        <v>413</v>
      </c>
      <c r="D236" s="162" t="s">
        <v>3815</v>
      </c>
      <c r="E236" s="163" t="s">
        <v>3813</v>
      </c>
      <c r="F236" s="164">
        <v>231</v>
      </c>
      <c r="G236" s="165">
        <v>42660230</v>
      </c>
      <c r="H236" s="166">
        <v>282</v>
      </c>
      <c r="I236" s="167">
        <v>279</v>
      </c>
      <c r="J236" s="168">
        <v>44498324</v>
      </c>
      <c r="K236" s="169">
        <v>353</v>
      </c>
      <c r="L236" s="170">
        <v>347</v>
      </c>
      <c r="M236" s="165">
        <v>5455528</v>
      </c>
      <c r="N236" s="166">
        <v>172</v>
      </c>
      <c r="O236" s="167">
        <v>167</v>
      </c>
      <c r="P236" s="168">
        <v>22356815</v>
      </c>
      <c r="Q236" s="169">
        <v>195</v>
      </c>
      <c r="R236" s="170">
        <v>190</v>
      </c>
      <c r="S236" s="165">
        <v>43268185</v>
      </c>
      <c r="T236" s="166">
        <v>464</v>
      </c>
      <c r="U236" s="167">
        <v>459</v>
      </c>
      <c r="V236" s="168">
        <v>-3329044</v>
      </c>
      <c r="W236" s="169">
        <v>347</v>
      </c>
      <c r="X236" s="170">
        <v>346</v>
      </c>
      <c r="Y236" s="165">
        <v>2464</v>
      </c>
      <c r="Z236" s="166">
        <v>291</v>
      </c>
      <c r="AA236" s="167">
        <v>284</v>
      </c>
      <c r="AB236" s="168">
        <v>235</v>
      </c>
      <c r="AC236" s="171">
        <v>321</v>
      </c>
      <c r="AD236" s="163">
        <v>0</v>
      </c>
      <c r="AE236" s="172">
        <v>100</v>
      </c>
      <c r="AF236" s="173">
        <v>0</v>
      </c>
    </row>
    <row r="237" spans="1:32" s="3" customFormat="1" ht="18.75" customHeight="1">
      <c r="A237" s="142">
        <v>235</v>
      </c>
      <c r="B237" s="143">
        <v>321</v>
      </c>
      <c r="C237" s="144" t="s">
        <v>1459</v>
      </c>
      <c r="D237" s="145" t="s">
        <v>3815</v>
      </c>
      <c r="E237" s="146" t="s">
        <v>3813</v>
      </c>
      <c r="F237" s="147">
        <v>232</v>
      </c>
      <c r="G237" s="148">
        <v>42642672</v>
      </c>
      <c r="H237" s="149">
        <v>301</v>
      </c>
      <c r="I237" s="150">
        <v>298</v>
      </c>
      <c r="J237" s="151">
        <v>43247693</v>
      </c>
      <c r="K237" s="152">
        <v>389</v>
      </c>
      <c r="L237" s="153">
        <v>383</v>
      </c>
      <c r="M237" s="148">
        <v>4579593</v>
      </c>
      <c r="N237" s="149">
        <v>487</v>
      </c>
      <c r="O237" s="150">
        <v>480</v>
      </c>
      <c r="P237" s="151">
        <v>118793</v>
      </c>
      <c r="Q237" s="152">
        <v>467</v>
      </c>
      <c r="R237" s="153">
        <v>459</v>
      </c>
      <c r="S237" s="148">
        <v>14676451</v>
      </c>
      <c r="T237" s="149">
        <v>386</v>
      </c>
      <c r="U237" s="150">
        <v>381</v>
      </c>
      <c r="V237" s="151">
        <v>122823</v>
      </c>
      <c r="W237" s="152" t="s">
        <v>3813</v>
      </c>
      <c r="X237" s="153" t="s">
        <v>3813</v>
      </c>
      <c r="Y237" s="154" t="s">
        <v>3813</v>
      </c>
      <c r="Z237" s="149">
        <v>313</v>
      </c>
      <c r="AA237" s="150">
        <v>306</v>
      </c>
      <c r="AB237" s="151">
        <v>201</v>
      </c>
      <c r="AC237" s="156">
        <v>369</v>
      </c>
      <c r="AD237" s="146">
        <v>0</v>
      </c>
      <c r="AE237" s="157">
        <v>100</v>
      </c>
      <c r="AF237" s="158">
        <v>0</v>
      </c>
    </row>
    <row r="238" spans="1:32" s="3" customFormat="1" ht="18.75" customHeight="1">
      <c r="A238" s="15">
        <v>236</v>
      </c>
      <c r="B238" s="16">
        <v>254</v>
      </c>
      <c r="C238" s="17" t="s">
        <v>2593</v>
      </c>
      <c r="D238" s="18" t="s">
        <v>3372</v>
      </c>
      <c r="E238" s="19" t="s">
        <v>3813</v>
      </c>
      <c r="F238" s="20">
        <v>233</v>
      </c>
      <c r="G238" s="21">
        <v>42637957</v>
      </c>
      <c r="H238" s="22">
        <v>306</v>
      </c>
      <c r="I238" s="23">
        <v>303</v>
      </c>
      <c r="J238" s="24">
        <v>42796262</v>
      </c>
      <c r="K238" s="25">
        <v>247</v>
      </c>
      <c r="L238" s="26">
        <v>241</v>
      </c>
      <c r="M238" s="21">
        <v>8546940</v>
      </c>
      <c r="N238" s="22">
        <v>335</v>
      </c>
      <c r="O238" s="23">
        <v>328</v>
      </c>
      <c r="P238" s="24">
        <v>10381785</v>
      </c>
      <c r="Q238" s="25">
        <v>280</v>
      </c>
      <c r="R238" s="26">
        <v>273</v>
      </c>
      <c r="S238" s="21">
        <v>32783910</v>
      </c>
      <c r="T238" s="22">
        <v>378</v>
      </c>
      <c r="U238" s="23">
        <v>373</v>
      </c>
      <c r="V238" s="24">
        <v>154945</v>
      </c>
      <c r="W238" s="25">
        <v>42</v>
      </c>
      <c r="X238" s="26">
        <v>42</v>
      </c>
      <c r="Y238" s="21">
        <v>31750</v>
      </c>
      <c r="Z238" s="22">
        <v>38</v>
      </c>
      <c r="AA238" s="23">
        <v>36</v>
      </c>
      <c r="AB238" s="24">
        <v>855</v>
      </c>
      <c r="AC238" s="93">
        <v>381</v>
      </c>
      <c r="AD238" s="19">
        <v>0</v>
      </c>
      <c r="AE238" s="27">
        <v>75</v>
      </c>
      <c r="AF238" s="28">
        <v>25</v>
      </c>
    </row>
    <row r="239" spans="1:32" s="3" customFormat="1" ht="18.75" customHeight="1">
      <c r="A239" s="29">
        <v>237</v>
      </c>
      <c r="B239" s="30" t="s">
        <v>3813</v>
      </c>
      <c r="C239" s="31" t="s">
        <v>1450</v>
      </c>
      <c r="D239" s="32" t="s">
        <v>3812</v>
      </c>
      <c r="E239" s="42" t="s">
        <v>3813</v>
      </c>
      <c r="F239" s="44">
        <v>234</v>
      </c>
      <c r="G239" s="35">
        <v>42353451</v>
      </c>
      <c r="H239" s="36">
        <v>280</v>
      </c>
      <c r="I239" s="37">
        <v>277</v>
      </c>
      <c r="J239" s="38">
        <v>44600084</v>
      </c>
      <c r="K239" s="39">
        <v>398</v>
      </c>
      <c r="L239" s="40">
        <v>392</v>
      </c>
      <c r="M239" s="35">
        <v>4343254</v>
      </c>
      <c r="N239" s="36">
        <v>479</v>
      </c>
      <c r="O239" s="37">
        <v>472</v>
      </c>
      <c r="P239" s="38">
        <v>1115405</v>
      </c>
      <c r="Q239" s="39">
        <v>162</v>
      </c>
      <c r="R239" s="40">
        <v>159</v>
      </c>
      <c r="S239" s="35">
        <v>48785155</v>
      </c>
      <c r="T239" s="36">
        <v>344</v>
      </c>
      <c r="U239" s="37">
        <v>340</v>
      </c>
      <c r="V239" s="38">
        <v>409204</v>
      </c>
      <c r="W239" s="39">
        <v>202</v>
      </c>
      <c r="X239" s="40">
        <v>201</v>
      </c>
      <c r="Y239" s="35">
        <v>11003</v>
      </c>
      <c r="Z239" s="36">
        <v>316</v>
      </c>
      <c r="AA239" s="37">
        <v>309</v>
      </c>
      <c r="AB239" s="38">
        <v>199</v>
      </c>
      <c r="AC239" s="94">
        <v>356</v>
      </c>
      <c r="AD239" s="42">
        <v>0</v>
      </c>
      <c r="AE239" s="34">
        <v>85</v>
      </c>
      <c r="AF239" s="43">
        <v>15</v>
      </c>
    </row>
    <row r="240" spans="1:32" s="3" customFormat="1" ht="18.75" customHeight="1">
      <c r="A240" s="29">
        <v>238</v>
      </c>
      <c r="B240" s="30" t="s">
        <v>3813</v>
      </c>
      <c r="C240" s="31" t="s">
        <v>1631</v>
      </c>
      <c r="D240" s="32" t="s">
        <v>2749</v>
      </c>
      <c r="E240" s="42" t="s">
        <v>3813</v>
      </c>
      <c r="F240" s="44">
        <v>235</v>
      </c>
      <c r="G240" s="35">
        <v>42314481</v>
      </c>
      <c r="H240" s="36">
        <v>233</v>
      </c>
      <c r="I240" s="37">
        <v>231</v>
      </c>
      <c r="J240" s="38">
        <v>48132629</v>
      </c>
      <c r="K240" s="39">
        <v>452</v>
      </c>
      <c r="L240" s="40">
        <v>446</v>
      </c>
      <c r="M240" s="35">
        <v>2500917</v>
      </c>
      <c r="N240" s="36">
        <v>447</v>
      </c>
      <c r="O240" s="37">
        <v>440</v>
      </c>
      <c r="P240" s="38">
        <v>4585422</v>
      </c>
      <c r="Q240" s="39">
        <v>277</v>
      </c>
      <c r="R240" s="40">
        <v>270</v>
      </c>
      <c r="S240" s="35">
        <v>32989404</v>
      </c>
      <c r="T240" s="36">
        <v>171</v>
      </c>
      <c r="U240" s="37">
        <v>168</v>
      </c>
      <c r="V240" s="38">
        <v>2054665</v>
      </c>
      <c r="W240" s="39">
        <v>58</v>
      </c>
      <c r="X240" s="40">
        <v>58</v>
      </c>
      <c r="Y240" s="35">
        <v>28758</v>
      </c>
      <c r="Z240" s="36">
        <v>433</v>
      </c>
      <c r="AA240" s="37">
        <v>425</v>
      </c>
      <c r="AB240" s="38">
        <v>100</v>
      </c>
      <c r="AC240" s="94">
        <v>371</v>
      </c>
      <c r="AD240" s="42">
        <v>0</v>
      </c>
      <c r="AE240" s="34">
        <v>100</v>
      </c>
      <c r="AF240" s="43">
        <v>0</v>
      </c>
    </row>
    <row r="241" spans="1:32" s="3" customFormat="1" ht="18.75" customHeight="1">
      <c r="A241" s="29">
        <v>239</v>
      </c>
      <c r="B241" s="30">
        <v>479</v>
      </c>
      <c r="C241" s="31" t="s">
        <v>2692</v>
      </c>
      <c r="D241" s="32" t="s">
        <v>2083</v>
      </c>
      <c r="E241" s="42" t="s">
        <v>3813</v>
      </c>
      <c r="F241" s="44">
        <v>236</v>
      </c>
      <c r="G241" s="35">
        <v>42291136</v>
      </c>
      <c r="H241" s="36">
        <v>260</v>
      </c>
      <c r="I241" s="37">
        <v>258</v>
      </c>
      <c r="J241" s="38">
        <v>46474217</v>
      </c>
      <c r="K241" s="39">
        <v>439</v>
      </c>
      <c r="L241" s="40">
        <v>433</v>
      </c>
      <c r="M241" s="35">
        <v>3025373</v>
      </c>
      <c r="N241" s="36">
        <v>379</v>
      </c>
      <c r="O241" s="37">
        <v>372</v>
      </c>
      <c r="P241" s="38">
        <v>8427870</v>
      </c>
      <c r="Q241" s="39">
        <v>331</v>
      </c>
      <c r="R241" s="40">
        <v>324</v>
      </c>
      <c r="S241" s="35">
        <v>28398183</v>
      </c>
      <c r="T241" s="36">
        <v>325</v>
      </c>
      <c r="U241" s="37">
        <v>321</v>
      </c>
      <c r="V241" s="38">
        <v>593107</v>
      </c>
      <c r="W241" s="39" t="s">
        <v>3813</v>
      </c>
      <c r="X241" s="40" t="s">
        <v>3813</v>
      </c>
      <c r="Y241" s="41" t="s">
        <v>3813</v>
      </c>
      <c r="Z241" s="36">
        <v>406</v>
      </c>
      <c r="AA241" s="37">
        <v>398</v>
      </c>
      <c r="AB241" s="38">
        <v>120</v>
      </c>
      <c r="AC241" s="94">
        <v>311</v>
      </c>
      <c r="AD241" s="42">
        <v>0</v>
      </c>
      <c r="AE241" s="34">
        <v>100</v>
      </c>
      <c r="AF241" s="43">
        <v>0</v>
      </c>
    </row>
    <row r="242" spans="1:32" s="3" customFormat="1" ht="18.75" customHeight="1">
      <c r="A242" s="45">
        <v>240</v>
      </c>
      <c r="B242" s="46">
        <v>181</v>
      </c>
      <c r="C242" s="47" t="s">
        <v>1497</v>
      </c>
      <c r="D242" s="48" t="s">
        <v>3816</v>
      </c>
      <c r="E242" s="49" t="s">
        <v>3813</v>
      </c>
      <c r="F242" s="50">
        <v>237</v>
      </c>
      <c r="G242" s="51">
        <v>42092829</v>
      </c>
      <c r="H242" s="52">
        <v>279</v>
      </c>
      <c r="I242" s="53">
        <v>276</v>
      </c>
      <c r="J242" s="54">
        <v>44613449</v>
      </c>
      <c r="K242" s="55">
        <v>329</v>
      </c>
      <c r="L242" s="56">
        <v>323</v>
      </c>
      <c r="M242" s="51">
        <v>6152340</v>
      </c>
      <c r="N242" s="52">
        <v>321</v>
      </c>
      <c r="O242" s="53">
        <v>314</v>
      </c>
      <c r="P242" s="54">
        <v>11252801</v>
      </c>
      <c r="Q242" s="55">
        <v>377</v>
      </c>
      <c r="R242" s="56">
        <v>370</v>
      </c>
      <c r="S242" s="51">
        <v>24295475</v>
      </c>
      <c r="T242" s="52">
        <v>190</v>
      </c>
      <c r="U242" s="53">
        <v>187</v>
      </c>
      <c r="V242" s="54">
        <v>1786618</v>
      </c>
      <c r="W242" s="55">
        <v>45</v>
      </c>
      <c r="X242" s="56">
        <v>45</v>
      </c>
      <c r="Y242" s="51">
        <v>30680</v>
      </c>
      <c r="Z242" s="52">
        <v>190</v>
      </c>
      <c r="AA242" s="53">
        <v>185</v>
      </c>
      <c r="AB242" s="54">
        <v>362</v>
      </c>
      <c r="AC242" s="95">
        <v>381</v>
      </c>
      <c r="AD242" s="49">
        <v>0</v>
      </c>
      <c r="AE242" s="57">
        <v>100</v>
      </c>
      <c r="AF242" s="58">
        <v>0</v>
      </c>
    </row>
    <row r="243" spans="1:32" s="3" customFormat="1" ht="18.75" customHeight="1">
      <c r="A243" s="15">
        <v>241</v>
      </c>
      <c r="B243" s="16" t="s">
        <v>3813</v>
      </c>
      <c r="C243" s="17" t="s">
        <v>1632</v>
      </c>
      <c r="D243" s="18" t="s">
        <v>3375</v>
      </c>
      <c r="E243" s="19" t="s">
        <v>3813</v>
      </c>
      <c r="F243" s="20">
        <v>238</v>
      </c>
      <c r="G243" s="21">
        <v>42006367</v>
      </c>
      <c r="H243" s="22">
        <v>228</v>
      </c>
      <c r="I243" s="23">
        <v>226</v>
      </c>
      <c r="J243" s="24">
        <v>48591907</v>
      </c>
      <c r="K243" s="25">
        <v>1</v>
      </c>
      <c r="L243" s="26">
        <v>1</v>
      </c>
      <c r="M243" s="21">
        <v>130600320</v>
      </c>
      <c r="N243" s="22">
        <v>318</v>
      </c>
      <c r="O243" s="23">
        <v>311</v>
      </c>
      <c r="P243" s="24">
        <v>11344731</v>
      </c>
      <c r="Q243" s="25">
        <v>69</v>
      </c>
      <c r="R243" s="26">
        <v>67</v>
      </c>
      <c r="S243" s="21">
        <v>72451812</v>
      </c>
      <c r="T243" s="22">
        <v>154</v>
      </c>
      <c r="U243" s="23">
        <v>151</v>
      </c>
      <c r="V243" s="24">
        <v>2390458</v>
      </c>
      <c r="W243" s="25">
        <v>359</v>
      </c>
      <c r="X243" s="26">
        <v>358</v>
      </c>
      <c r="Y243" s="21">
        <v>2057</v>
      </c>
      <c r="Z243" s="22">
        <v>308</v>
      </c>
      <c r="AA243" s="23">
        <v>301</v>
      </c>
      <c r="AB243" s="24">
        <v>214</v>
      </c>
      <c r="AC243" s="93">
        <v>314</v>
      </c>
      <c r="AD243" s="19">
        <v>0</v>
      </c>
      <c r="AE243" s="27">
        <v>50</v>
      </c>
      <c r="AF243" s="28">
        <v>50</v>
      </c>
    </row>
    <row r="244" spans="1:32" s="3" customFormat="1" ht="18.75" customHeight="1">
      <c r="A244" s="159">
        <v>242</v>
      </c>
      <c r="B244" s="160">
        <v>252</v>
      </c>
      <c r="C244" s="161" t="s">
        <v>1633</v>
      </c>
      <c r="D244" s="162" t="s">
        <v>3815</v>
      </c>
      <c r="E244" s="163" t="s">
        <v>3813</v>
      </c>
      <c r="F244" s="164">
        <v>239</v>
      </c>
      <c r="G244" s="165">
        <v>41926871</v>
      </c>
      <c r="H244" s="166">
        <v>308</v>
      </c>
      <c r="I244" s="167">
        <v>305</v>
      </c>
      <c r="J244" s="168">
        <v>42681932</v>
      </c>
      <c r="K244" s="169">
        <v>181</v>
      </c>
      <c r="L244" s="170">
        <v>177</v>
      </c>
      <c r="M244" s="165">
        <v>11370468</v>
      </c>
      <c r="N244" s="166">
        <v>418</v>
      </c>
      <c r="O244" s="167">
        <v>411</v>
      </c>
      <c r="P244" s="168">
        <v>6326968</v>
      </c>
      <c r="Q244" s="169">
        <v>412</v>
      </c>
      <c r="R244" s="170">
        <v>405</v>
      </c>
      <c r="S244" s="165">
        <v>21999073</v>
      </c>
      <c r="T244" s="166">
        <v>216</v>
      </c>
      <c r="U244" s="167">
        <v>213</v>
      </c>
      <c r="V244" s="168">
        <v>1487210</v>
      </c>
      <c r="W244" s="169">
        <v>211</v>
      </c>
      <c r="X244" s="170">
        <v>210</v>
      </c>
      <c r="Y244" s="165">
        <v>10081</v>
      </c>
      <c r="Z244" s="166">
        <v>131</v>
      </c>
      <c r="AA244" s="167">
        <v>128</v>
      </c>
      <c r="AB244" s="168">
        <v>450</v>
      </c>
      <c r="AC244" s="171">
        <v>383</v>
      </c>
      <c r="AD244" s="163">
        <v>0</v>
      </c>
      <c r="AE244" s="172">
        <v>100</v>
      </c>
      <c r="AF244" s="173">
        <v>0</v>
      </c>
    </row>
    <row r="245" spans="1:32" s="3" customFormat="1" ht="18.75" customHeight="1">
      <c r="A245" s="29">
        <v>243</v>
      </c>
      <c r="B245" s="64" t="s">
        <v>3813</v>
      </c>
      <c r="C245" s="31" t="s">
        <v>2112</v>
      </c>
      <c r="D245" s="32" t="s">
        <v>2083</v>
      </c>
      <c r="E245" s="42" t="s">
        <v>3813</v>
      </c>
      <c r="F245" s="44">
        <v>240</v>
      </c>
      <c r="G245" s="35">
        <v>41845701</v>
      </c>
      <c r="H245" s="36">
        <v>320</v>
      </c>
      <c r="I245" s="37">
        <v>317</v>
      </c>
      <c r="J245" s="38">
        <v>41845701</v>
      </c>
      <c r="K245" s="39">
        <v>372</v>
      </c>
      <c r="L245" s="40">
        <v>366</v>
      </c>
      <c r="M245" s="35">
        <v>4942194</v>
      </c>
      <c r="N245" s="36">
        <v>98</v>
      </c>
      <c r="O245" s="37">
        <v>93</v>
      </c>
      <c r="P245" s="38">
        <v>32144948</v>
      </c>
      <c r="Q245" s="39">
        <v>102</v>
      </c>
      <c r="R245" s="40">
        <v>99</v>
      </c>
      <c r="S245" s="35">
        <v>60574779</v>
      </c>
      <c r="T245" s="36">
        <v>408</v>
      </c>
      <c r="U245" s="37">
        <v>403</v>
      </c>
      <c r="V245" s="38">
        <v>-256588</v>
      </c>
      <c r="W245" s="39">
        <v>331</v>
      </c>
      <c r="X245" s="40">
        <v>330</v>
      </c>
      <c r="Y245" s="35">
        <v>3106</v>
      </c>
      <c r="Z245" s="36">
        <v>409</v>
      </c>
      <c r="AA245" s="37">
        <v>401</v>
      </c>
      <c r="AB245" s="38">
        <v>119</v>
      </c>
      <c r="AC245" s="94">
        <v>356</v>
      </c>
      <c r="AD245" s="42">
        <v>0</v>
      </c>
      <c r="AE245" s="34">
        <v>100</v>
      </c>
      <c r="AF245" s="43">
        <v>0</v>
      </c>
    </row>
    <row r="246" spans="1:32" s="3" customFormat="1" ht="18.75" customHeight="1">
      <c r="A246" s="159">
        <v>244</v>
      </c>
      <c r="B246" s="195" t="s">
        <v>3813</v>
      </c>
      <c r="C246" s="161" t="s">
        <v>1634</v>
      </c>
      <c r="D246" s="162" t="s">
        <v>3815</v>
      </c>
      <c r="E246" s="163" t="s">
        <v>3813</v>
      </c>
      <c r="F246" s="164">
        <v>241</v>
      </c>
      <c r="G246" s="165">
        <v>41842436</v>
      </c>
      <c r="H246" s="166">
        <v>321</v>
      </c>
      <c r="I246" s="167">
        <v>318</v>
      </c>
      <c r="J246" s="168">
        <v>41842436</v>
      </c>
      <c r="K246" s="169">
        <v>363</v>
      </c>
      <c r="L246" s="170">
        <v>357</v>
      </c>
      <c r="M246" s="165">
        <v>5255457</v>
      </c>
      <c r="N246" s="166">
        <v>465</v>
      </c>
      <c r="O246" s="167">
        <v>458</v>
      </c>
      <c r="P246" s="168">
        <v>2809969</v>
      </c>
      <c r="Q246" s="169">
        <v>498</v>
      </c>
      <c r="R246" s="170">
        <v>490</v>
      </c>
      <c r="S246" s="165">
        <v>5402232</v>
      </c>
      <c r="T246" s="166">
        <v>131</v>
      </c>
      <c r="U246" s="167">
        <v>129</v>
      </c>
      <c r="V246" s="168">
        <v>2885640</v>
      </c>
      <c r="W246" s="169">
        <v>43</v>
      </c>
      <c r="X246" s="170">
        <v>43</v>
      </c>
      <c r="Y246" s="165">
        <v>31288</v>
      </c>
      <c r="Z246" s="166">
        <v>437</v>
      </c>
      <c r="AA246" s="167">
        <v>429</v>
      </c>
      <c r="AB246" s="168">
        <v>95</v>
      </c>
      <c r="AC246" s="171">
        <v>322</v>
      </c>
      <c r="AD246" s="163">
        <v>0</v>
      </c>
      <c r="AE246" s="172">
        <v>100</v>
      </c>
      <c r="AF246" s="173">
        <v>0</v>
      </c>
    </row>
    <row r="247" spans="1:32" s="3" customFormat="1" ht="18.75" customHeight="1">
      <c r="A247" s="142">
        <v>245</v>
      </c>
      <c r="B247" s="143">
        <v>256</v>
      </c>
      <c r="C247" s="144" t="s">
        <v>3749</v>
      </c>
      <c r="D247" s="145" t="s">
        <v>3815</v>
      </c>
      <c r="E247" s="146" t="s">
        <v>3813</v>
      </c>
      <c r="F247" s="147">
        <v>242</v>
      </c>
      <c r="G247" s="148">
        <v>41811654</v>
      </c>
      <c r="H247" s="149">
        <v>322</v>
      </c>
      <c r="I247" s="150">
        <v>319</v>
      </c>
      <c r="J247" s="151">
        <v>41811654</v>
      </c>
      <c r="K247" s="152">
        <v>300</v>
      </c>
      <c r="L247" s="153">
        <v>294</v>
      </c>
      <c r="M247" s="148">
        <v>6877210</v>
      </c>
      <c r="N247" s="149">
        <v>200</v>
      </c>
      <c r="O247" s="150">
        <v>195</v>
      </c>
      <c r="P247" s="151">
        <v>19934263</v>
      </c>
      <c r="Q247" s="152">
        <v>74</v>
      </c>
      <c r="R247" s="153">
        <v>72</v>
      </c>
      <c r="S247" s="148">
        <v>71018981</v>
      </c>
      <c r="T247" s="149">
        <v>275</v>
      </c>
      <c r="U247" s="150">
        <v>271</v>
      </c>
      <c r="V247" s="151">
        <v>964513</v>
      </c>
      <c r="W247" s="152">
        <v>419</v>
      </c>
      <c r="X247" s="153">
        <v>418</v>
      </c>
      <c r="Y247" s="148">
        <v>102</v>
      </c>
      <c r="Z247" s="149">
        <v>459</v>
      </c>
      <c r="AA247" s="150">
        <v>451</v>
      </c>
      <c r="AB247" s="151">
        <v>78</v>
      </c>
      <c r="AC247" s="156">
        <v>331</v>
      </c>
      <c r="AD247" s="146">
        <v>0</v>
      </c>
      <c r="AE247" s="157">
        <v>100</v>
      </c>
      <c r="AF247" s="158">
        <v>0</v>
      </c>
    </row>
    <row r="248" spans="1:32" s="3" customFormat="1" ht="18.75" customHeight="1">
      <c r="A248" s="174">
        <v>246</v>
      </c>
      <c r="B248" s="175">
        <v>263</v>
      </c>
      <c r="C248" s="176" t="s">
        <v>3750</v>
      </c>
      <c r="D248" s="177" t="s">
        <v>3815</v>
      </c>
      <c r="E248" s="178" t="s">
        <v>3813</v>
      </c>
      <c r="F248" s="179">
        <v>243</v>
      </c>
      <c r="G248" s="180">
        <v>41718526</v>
      </c>
      <c r="H248" s="181">
        <v>317</v>
      </c>
      <c r="I248" s="182">
        <v>314</v>
      </c>
      <c r="J248" s="183">
        <v>41976140</v>
      </c>
      <c r="K248" s="184">
        <v>218</v>
      </c>
      <c r="L248" s="185">
        <v>212</v>
      </c>
      <c r="M248" s="180">
        <v>9708360</v>
      </c>
      <c r="N248" s="181">
        <v>257</v>
      </c>
      <c r="O248" s="182">
        <v>250</v>
      </c>
      <c r="P248" s="183">
        <v>15780394</v>
      </c>
      <c r="Q248" s="184">
        <v>279</v>
      </c>
      <c r="R248" s="185">
        <v>272</v>
      </c>
      <c r="S248" s="180">
        <v>32823659</v>
      </c>
      <c r="T248" s="181">
        <v>383</v>
      </c>
      <c r="U248" s="182">
        <v>378</v>
      </c>
      <c r="V248" s="183">
        <v>130738</v>
      </c>
      <c r="W248" s="184">
        <v>172</v>
      </c>
      <c r="X248" s="185">
        <v>171</v>
      </c>
      <c r="Y248" s="180">
        <v>13814</v>
      </c>
      <c r="Z248" s="181">
        <v>273</v>
      </c>
      <c r="AA248" s="182">
        <v>266</v>
      </c>
      <c r="AB248" s="183">
        <v>257</v>
      </c>
      <c r="AC248" s="186">
        <v>332</v>
      </c>
      <c r="AD248" s="178">
        <v>0</v>
      </c>
      <c r="AE248" s="187">
        <v>100</v>
      </c>
      <c r="AF248" s="188">
        <v>0</v>
      </c>
    </row>
    <row r="249" spans="1:32" s="3" customFormat="1" ht="18.75" customHeight="1">
      <c r="A249" s="29">
        <v>247</v>
      </c>
      <c r="B249" s="30">
        <v>178</v>
      </c>
      <c r="C249" s="31" t="s">
        <v>3751</v>
      </c>
      <c r="D249" s="32" t="s">
        <v>3815</v>
      </c>
      <c r="E249" s="42" t="s">
        <v>3813</v>
      </c>
      <c r="F249" s="44">
        <v>244</v>
      </c>
      <c r="G249" s="35">
        <v>41716261</v>
      </c>
      <c r="H249" s="36">
        <v>223</v>
      </c>
      <c r="I249" s="37">
        <v>221</v>
      </c>
      <c r="J249" s="38">
        <v>49103201</v>
      </c>
      <c r="K249" s="39">
        <v>95</v>
      </c>
      <c r="L249" s="40">
        <v>92</v>
      </c>
      <c r="M249" s="35">
        <v>16482572</v>
      </c>
      <c r="N249" s="36">
        <v>297</v>
      </c>
      <c r="O249" s="37">
        <v>290</v>
      </c>
      <c r="P249" s="38">
        <v>12798744</v>
      </c>
      <c r="Q249" s="39">
        <v>237</v>
      </c>
      <c r="R249" s="40">
        <v>231</v>
      </c>
      <c r="S249" s="35">
        <v>36755155</v>
      </c>
      <c r="T249" s="36">
        <v>201</v>
      </c>
      <c r="U249" s="37">
        <v>198</v>
      </c>
      <c r="V249" s="38">
        <v>1674545</v>
      </c>
      <c r="W249" s="39">
        <v>328</v>
      </c>
      <c r="X249" s="40">
        <v>327</v>
      </c>
      <c r="Y249" s="35">
        <v>3240</v>
      </c>
      <c r="Z249" s="36">
        <v>336</v>
      </c>
      <c r="AA249" s="37">
        <v>328</v>
      </c>
      <c r="AB249" s="38">
        <v>182</v>
      </c>
      <c r="AC249" s="94">
        <v>352</v>
      </c>
      <c r="AD249" s="42">
        <v>0</v>
      </c>
      <c r="AE249" s="34">
        <v>100</v>
      </c>
      <c r="AF249" s="43">
        <v>0</v>
      </c>
    </row>
    <row r="250" spans="1:32" s="3" customFormat="1" ht="18.75" customHeight="1">
      <c r="A250" s="159">
        <v>248</v>
      </c>
      <c r="B250" s="160">
        <v>379</v>
      </c>
      <c r="C250" s="161" t="s">
        <v>3986</v>
      </c>
      <c r="D250" s="162" t="s">
        <v>3815</v>
      </c>
      <c r="E250" s="163" t="s">
        <v>3813</v>
      </c>
      <c r="F250" s="164">
        <v>245</v>
      </c>
      <c r="G250" s="165">
        <v>41575568</v>
      </c>
      <c r="H250" s="166">
        <v>309</v>
      </c>
      <c r="I250" s="167">
        <v>306</v>
      </c>
      <c r="J250" s="168">
        <v>42598652</v>
      </c>
      <c r="K250" s="169">
        <v>233</v>
      </c>
      <c r="L250" s="170">
        <v>227</v>
      </c>
      <c r="M250" s="165">
        <v>9126348</v>
      </c>
      <c r="N250" s="166">
        <v>359</v>
      </c>
      <c r="O250" s="167">
        <v>352</v>
      </c>
      <c r="P250" s="168">
        <v>9417318</v>
      </c>
      <c r="Q250" s="169">
        <v>386</v>
      </c>
      <c r="R250" s="170">
        <v>379</v>
      </c>
      <c r="S250" s="165">
        <v>23513032</v>
      </c>
      <c r="T250" s="166">
        <v>196</v>
      </c>
      <c r="U250" s="167">
        <v>193</v>
      </c>
      <c r="V250" s="168">
        <v>1693283</v>
      </c>
      <c r="W250" s="169">
        <v>266</v>
      </c>
      <c r="X250" s="170">
        <v>265</v>
      </c>
      <c r="Y250" s="165">
        <v>6480</v>
      </c>
      <c r="Z250" s="166">
        <v>410</v>
      </c>
      <c r="AA250" s="167">
        <v>402</v>
      </c>
      <c r="AB250" s="168">
        <v>117</v>
      </c>
      <c r="AC250" s="171">
        <v>356</v>
      </c>
      <c r="AD250" s="163">
        <v>0</v>
      </c>
      <c r="AE250" s="172">
        <v>0.01</v>
      </c>
      <c r="AF250" s="173">
        <v>99.99</v>
      </c>
    </row>
    <row r="251" spans="1:32" s="3" customFormat="1" ht="18.75" customHeight="1">
      <c r="A251" s="159">
        <v>249</v>
      </c>
      <c r="B251" s="160">
        <v>428</v>
      </c>
      <c r="C251" s="161" t="s">
        <v>412</v>
      </c>
      <c r="D251" s="162" t="s">
        <v>3815</v>
      </c>
      <c r="E251" s="163" t="s">
        <v>3813</v>
      </c>
      <c r="F251" s="164">
        <v>246</v>
      </c>
      <c r="G251" s="165">
        <v>41530004</v>
      </c>
      <c r="H251" s="166">
        <v>314</v>
      </c>
      <c r="I251" s="167">
        <v>311</v>
      </c>
      <c r="J251" s="168">
        <v>42282304</v>
      </c>
      <c r="K251" s="169">
        <v>288</v>
      </c>
      <c r="L251" s="170">
        <v>282</v>
      </c>
      <c r="M251" s="165">
        <v>7275007</v>
      </c>
      <c r="N251" s="166">
        <v>430</v>
      </c>
      <c r="O251" s="167">
        <v>423</v>
      </c>
      <c r="P251" s="168">
        <v>5650102</v>
      </c>
      <c r="Q251" s="169">
        <v>453</v>
      </c>
      <c r="R251" s="170">
        <v>445</v>
      </c>
      <c r="S251" s="165">
        <v>16759258</v>
      </c>
      <c r="T251" s="166">
        <v>155</v>
      </c>
      <c r="U251" s="167">
        <v>152</v>
      </c>
      <c r="V251" s="168">
        <v>2349608</v>
      </c>
      <c r="W251" s="169">
        <v>128</v>
      </c>
      <c r="X251" s="170">
        <v>127</v>
      </c>
      <c r="Y251" s="165">
        <v>18975</v>
      </c>
      <c r="Z251" s="166">
        <v>184</v>
      </c>
      <c r="AA251" s="167">
        <v>179</v>
      </c>
      <c r="AB251" s="168">
        <v>370</v>
      </c>
      <c r="AC251" s="171">
        <v>321</v>
      </c>
      <c r="AD251" s="163">
        <v>0</v>
      </c>
      <c r="AE251" s="172">
        <v>100</v>
      </c>
      <c r="AF251" s="173">
        <v>0</v>
      </c>
    </row>
    <row r="252" spans="1:32" s="3" customFormat="1" ht="18.75" customHeight="1">
      <c r="A252" s="68">
        <v>250</v>
      </c>
      <c r="B252" s="69">
        <v>57</v>
      </c>
      <c r="C252" s="70" t="s">
        <v>456</v>
      </c>
      <c r="D252" s="71" t="s">
        <v>1738</v>
      </c>
      <c r="E252" s="72" t="s">
        <v>3813</v>
      </c>
      <c r="F252" s="73">
        <v>247</v>
      </c>
      <c r="G252" s="74">
        <v>41503570</v>
      </c>
      <c r="H252" s="75">
        <v>311</v>
      </c>
      <c r="I252" s="76">
        <v>308</v>
      </c>
      <c r="J252" s="77">
        <v>42380292</v>
      </c>
      <c r="K252" s="78">
        <v>330</v>
      </c>
      <c r="L252" s="79">
        <v>324</v>
      </c>
      <c r="M252" s="74">
        <v>6081462</v>
      </c>
      <c r="N252" s="75">
        <v>111</v>
      </c>
      <c r="O252" s="76">
        <v>106</v>
      </c>
      <c r="P252" s="77">
        <v>30953059</v>
      </c>
      <c r="Q252" s="78">
        <v>290</v>
      </c>
      <c r="R252" s="79">
        <v>283</v>
      </c>
      <c r="S252" s="74">
        <v>32219187</v>
      </c>
      <c r="T252" s="75">
        <v>234</v>
      </c>
      <c r="U252" s="76">
        <v>230</v>
      </c>
      <c r="V252" s="77">
        <v>1362369</v>
      </c>
      <c r="W252" s="78">
        <v>424</v>
      </c>
      <c r="X252" s="79">
        <v>423</v>
      </c>
      <c r="Y252" s="74">
        <v>51</v>
      </c>
      <c r="Z252" s="75">
        <v>371</v>
      </c>
      <c r="AA252" s="76">
        <v>363</v>
      </c>
      <c r="AB252" s="77">
        <v>154</v>
      </c>
      <c r="AC252" s="96">
        <v>311</v>
      </c>
      <c r="AD252" s="72">
        <v>0</v>
      </c>
      <c r="AE252" s="80">
        <v>100</v>
      </c>
      <c r="AF252" s="81">
        <v>0</v>
      </c>
    </row>
    <row r="253" spans="1:32" s="3" customFormat="1" ht="18.75" customHeight="1">
      <c r="A253" s="15">
        <v>251</v>
      </c>
      <c r="B253" s="16" t="s">
        <v>3813</v>
      </c>
      <c r="C253" s="17" t="s">
        <v>3752</v>
      </c>
      <c r="D253" s="18" t="s">
        <v>2748</v>
      </c>
      <c r="E253" s="19" t="s">
        <v>3813</v>
      </c>
      <c r="F253" s="20">
        <v>248</v>
      </c>
      <c r="G253" s="21">
        <v>41426849</v>
      </c>
      <c r="H253" s="22">
        <v>323</v>
      </c>
      <c r="I253" s="23">
        <v>320</v>
      </c>
      <c r="J253" s="24">
        <v>41426849</v>
      </c>
      <c r="K253" s="25">
        <v>109</v>
      </c>
      <c r="L253" s="26">
        <v>106</v>
      </c>
      <c r="M253" s="21">
        <v>15092171</v>
      </c>
      <c r="N253" s="22">
        <v>413</v>
      </c>
      <c r="O253" s="23">
        <v>406</v>
      </c>
      <c r="P253" s="24">
        <v>6619392</v>
      </c>
      <c r="Q253" s="25">
        <v>463</v>
      </c>
      <c r="R253" s="26">
        <v>455</v>
      </c>
      <c r="S253" s="21">
        <v>15828285</v>
      </c>
      <c r="T253" s="22">
        <v>430</v>
      </c>
      <c r="U253" s="23">
        <v>425</v>
      </c>
      <c r="V253" s="24">
        <v>-955037</v>
      </c>
      <c r="W253" s="25">
        <v>218</v>
      </c>
      <c r="X253" s="26">
        <v>217</v>
      </c>
      <c r="Y253" s="21">
        <v>9503</v>
      </c>
      <c r="Z253" s="22">
        <v>21</v>
      </c>
      <c r="AA253" s="23">
        <v>19</v>
      </c>
      <c r="AB253" s="24">
        <v>1040</v>
      </c>
      <c r="AC253" s="93">
        <v>321</v>
      </c>
      <c r="AD253" s="19">
        <v>0</v>
      </c>
      <c r="AE253" s="27">
        <v>10</v>
      </c>
      <c r="AF253" s="28">
        <v>90</v>
      </c>
    </row>
    <row r="254" spans="1:32" s="3" customFormat="1" ht="18.75" customHeight="1">
      <c r="A254" s="159">
        <v>252</v>
      </c>
      <c r="B254" s="160">
        <v>296</v>
      </c>
      <c r="C254" s="161" t="s">
        <v>4060</v>
      </c>
      <c r="D254" s="162" t="s">
        <v>3815</v>
      </c>
      <c r="E254" s="193" t="s">
        <v>3813</v>
      </c>
      <c r="F254" s="172">
        <v>249</v>
      </c>
      <c r="G254" s="165">
        <v>41295099</v>
      </c>
      <c r="H254" s="166">
        <v>326</v>
      </c>
      <c r="I254" s="167">
        <v>323</v>
      </c>
      <c r="J254" s="168">
        <v>41295099</v>
      </c>
      <c r="K254" s="169">
        <v>19</v>
      </c>
      <c r="L254" s="170">
        <v>18</v>
      </c>
      <c r="M254" s="165">
        <v>25832115</v>
      </c>
      <c r="N254" s="166">
        <v>118</v>
      </c>
      <c r="O254" s="167">
        <v>113</v>
      </c>
      <c r="P254" s="168">
        <v>29506765</v>
      </c>
      <c r="Q254" s="169">
        <v>244</v>
      </c>
      <c r="R254" s="170">
        <v>237</v>
      </c>
      <c r="S254" s="165">
        <v>36020590</v>
      </c>
      <c r="T254" s="166">
        <v>10</v>
      </c>
      <c r="U254" s="167">
        <v>9</v>
      </c>
      <c r="V254" s="168">
        <v>12464456</v>
      </c>
      <c r="W254" s="169">
        <v>351</v>
      </c>
      <c r="X254" s="170">
        <v>350</v>
      </c>
      <c r="Y254" s="165">
        <v>2359</v>
      </c>
      <c r="Z254" s="166">
        <v>466</v>
      </c>
      <c r="AA254" s="167">
        <v>458</v>
      </c>
      <c r="AB254" s="168">
        <v>68</v>
      </c>
      <c r="AC254" s="171">
        <v>352</v>
      </c>
      <c r="AD254" s="163">
        <v>0</v>
      </c>
      <c r="AE254" s="172">
        <v>100</v>
      </c>
      <c r="AF254" s="173">
        <v>0</v>
      </c>
    </row>
    <row r="255" spans="1:32" s="3" customFormat="1" ht="18.75" customHeight="1">
      <c r="A255" s="29">
        <v>253</v>
      </c>
      <c r="B255" s="30">
        <v>356</v>
      </c>
      <c r="C255" s="31" t="s">
        <v>3522</v>
      </c>
      <c r="D255" s="32" t="s">
        <v>3816</v>
      </c>
      <c r="E255" s="42" t="s">
        <v>3813</v>
      </c>
      <c r="F255" s="44">
        <v>250</v>
      </c>
      <c r="G255" s="35">
        <v>41258279</v>
      </c>
      <c r="H255" s="36">
        <v>296</v>
      </c>
      <c r="I255" s="37">
        <v>293</v>
      </c>
      <c r="J255" s="38">
        <v>43479058</v>
      </c>
      <c r="K255" s="39">
        <v>179</v>
      </c>
      <c r="L255" s="40">
        <v>175</v>
      </c>
      <c r="M255" s="35">
        <v>11453394</v>
      </c>
      <c r="N255" s="36">
        <v>295</v>
      </c>
      <c r="O255" s="37">
        <v>288</v>
      </c>
      <c r="P255" s="38">
        <v>12893129</v>
      </c>
      <c r="Q255" s="39">
        <v>322</v>
      </c>
      <c r="R255" s="40">
        <v>315</v>
      </c>
      <c r="S255" s="35">
        <v>29343406</v>
      </c>
      <c r="T255" s="36">
        <v>265</v>
      </c>
      <c r="U255" s="37">
        <v>261</v>
      </c>
      <c r="V255" s="38">
        <v>1047173</v>
      </c>
      <c r="W255" s="39">
        <v>144</v>
      </c>
      <c r="X255" s="40">
        <v>143</v>
      </c>
      <c r="Y255" s="35">
        <v>16529</v>
      </c>
      <c r="Z255" s="36">
        <v>228</v>
      </c>
      <c r="AA255" s="37">
        <v>222</v>
      </c>
      <c r="AB255" s="38">
        <v>301</v>
      </c>
      <c r="AC255" s="94">
        <v>383</v>
      </c>
      <c r="AD255" s="42">
        <v>0</v>
      </c>
      <c r="AE255" s="34">
        <v>100</v>
      </c>
      <c r="AF255" s="43">
        <v>0</v>
      </c>
    </row>
    <row r="256" spans="1:32" s="3" customFormat="1" ht="18.75" customHeight="1">
      <c r="A256" s="29">
        <v>254</v>
      </c>
      <c r="B256" s="30">
        <v>184</v>
      </c>
      <c r="C256" s="31" t="s">
        <v>1508</v>
      </c>
      <c r="D256" s="32" t="s">
        <v>3812</v>
      </c>
      <c r="E256" s="42" t="s">
        <v>3813</v>
      </c>
      <c r="F256" s="44">
        <v>251</v>
      </c>
      <c r="G256" s="35">
        <v>41222389</v>
      </c>
      <c r="H256" s="36">
        <v>300</v>
      </c>
      <c r="I256" s="37">
        <v>297</v>
      </c>
      <c r="J256" s="38">
        <v>43374445</v>
      </c>
      <c r="K256" s="39">
        <v>108</v>
      </c>
      <c r="L256" s="40">
        <v>105</v>
      </c>
      <c r="M256" s="35">
        <v>15118592</v>
      </c>
      <c r="N256" s="36">
        <v>344</v>
      </c>
      <c r="O256" s="37">
        <v>337</v>
      </c>
      <c r="P256" s="38">
        <v>9938807</v>
      </c>
      <c r="Q256" s="39">
        <v>346</v>
      </c>
      <c r="R256" s="40">
        <v>339</v>
      </c>
      <c r="S256" s="35">
        <v>27574717</v>
      </c>
      <c r="T256" s="36">
        <v>108</v>
      </c>
      <c r="U256" s="37">
        <v>107</v>
      </c>
      <c r="V256" s="38">
        <v>3566691</v>
      </c>
      <c r="W256" s="39">
        <v>357</v>
      </c>
      <c r="X256" s="40">
        <v>356</v>
      </c>
      <c r="Y256" s="35">
        <v>2216</v>
      </c>
      <c r="Z256" s="36">
        <v>208</v>
      </c>
      <c r="AA256" s="37">
        <v>203</v>
      </c>
      <c r="AB256" s="38">
        <v>325</v>
      </c>
      <c r="AC256" s="94">
        <v>384</v>
      </c>
      <c r="AD256" s="42">
        <v>0</v>
      </c>
      <c r="AE256" s="34">
        <v>49.33</v>
      </c>
      <c r="AF256" s="43">
        <v>50.67</v>
      </c>
    </row>
    <row r="257" spans="1:32" s="3" customFormat="1" ht="18.75" customHeight="1">
      <c r="A257" s="45">
        <v>255</v>
      </c>
      <c r="B257" s="46">
        <v>277</v>
      </c>
      <c r="C257" s="47" t="s">
        <v>1488</v>
      </c>
      <c r="D257" s="48" t="s">
        <v>3369</v>
      </c>
      <c r="E257" s="49" t="s">
        <v>3813</v>
      </c>
      <c r="F257" s="50">
        <v>252</v>
      </c>
      <c r="G257" s="51">
        <v>41102326</v>
      </c>
      <c r="H257" s="52">
        <v>331</v>
      </c>
      <c r="I257" s="53">
        <v>328</v>
      </c>
      <c r="J257" s="54">
        <v>41112552</v>
      </c>
      <c r="K257" s="55">
        <v>234</v>
      </c>
      <c r="L257" s="56">
        <v>228</v>
      </c>
      <c r="M257" s="51">
        <v>9105638</v>
      </c>
      <c r="N257" s="52">
        <v>70</v>
      </c>
      <c r="O257" s="53">
        <v>68</v>
      </c>
      <c r="P257" s="54">
        <v>39473022</v>
      </c>
      <c r="Q257" s="55">
        <v>119</v>
      </c>
      <c r="R257" s="56">
        <v>116</v>
      </c>
      <c r="S257" s="51">
        <v>57572884</v>
      </c>
      <c r="T257" s="52">
        <v>346</v>
      </c>
      <c r="U257" s="53">
        <v>342</v>
      </c>
      <c r="V257" s="54">
        <v>406731</v>
      </c>
      <c r="W257" s="55">
        <v>383</v>
      </c>
      <c r="X257" s="56">
        <v>382</v>
      </c>
      <c r="Y257" s="51">
        <v>1116</v>
      </c>
      <c r="Z257" s="52">
        <v>242</v>
      </c>
      <c r="AA257" s="53">
        <v>236</v>
      </c>
      <c r="AB257" s="54">
        <v>289</v>
      </c>
      <c r="AC257" s="95">
        <v>321</v>
      </c>
      <c r="AD257" s="49">
        <v>0</v>
      </c>
      <c r="AE257" s="57">
        <v>100</v>
      </c>
      <c r="AF257" s="58">
        <v>0</v>
      </c>
    </row>
    <row r="258" spans="1:32" s="3" customFormat="1" ht="18.75" customHeight="1">
      <c r="A258" s="174">
        <v>256</v>
      </c>
      <c r="B258" s="175" t="s">
        <v>3813</v>
      </c>
      <c r="C258" s="176" t="s">
        <v>2078</v>
      </c>
      <c r="D258" s="177" t="s">
        <v>3815</v>
      </c>
      <c r="E258" s="178" t="s">
        <v>3813</v>
      </c>
      <c r="F258" s="179">
        <v>253</v>
      </c>
      <c r="G258" s="180">
        <v>41009000</v>
      </c>
      <c r="H258" s="181">
        <v>230</v>
      </c>
      <c r="I258" s="182">
        <v>228</v>
      </c>
      <c r="J258" s="183">
        <v>48348907</v>
      </c>
      <c r="K258" s="184">
        <v>491</v>
      </c>
      <c r="L258" s="185">
        <v>484</v>
      </c>
      <c r="M258" s="180">
        <v>-3376278</v>
      </c>
      <c r="N258" s="181">
        <v>497</v>
      </c>
      <c r="O258" s="182">
        <v>490</v>
      </c>
      <c r="P258" s="183">
        <v>-45012105</v>
      </c>
      <c r="Q258" s="184">
        <v>283</v>
      </c>
      <c r="R258" s="185">
        <v>276</v>
      </c>
      <c r="S258" s="180">
        <v>32699540</v>
      </c>
      <c r="T258" s="181">
        <v>496</v>
      </c>
      <c r="U258" s="182">
        <v>490</v>
      </c>
      <c r="V258" s="183">
        <v>-15177799</v>
      </c>
      <c r="W258" s="184">
        <v>349</v>
      </c>
      <c r="X258" s="185">
        <v>348</v>
      </c>
      <c r="Y258" s="180">
        <v>2390</v>
      </c>
      <c r="Z258" s="181">
        <v>65</v>
      </c>
      <c r="AA258" s="182">
        <v>62</v>
      </c>
      <c r="AB258" s="183">
        <v>699</v>
      </c>
      <c r="AC258" s="186">
        <v>311</v>
      </c>
      <c r="AD258" s="178">
        <v>0</v>
      </c>
      <c r="AE258" s="187">
        <v>100</v>
      </c>
      <c r="AF258" s="188">
        <v>0</v>
      </c>
    </row>
    <row r="259" spans="1:32" s="3" customFormat="1" ht="18.75" customHeight="1">
      <c r="A259" s="159">
        <v>257</v>
      </c>
      <c r="B259" s="160">
        <v>367</v>
      </c>
      <c r="C259" s="161" t="s">
        <v>1491</v>
      </c>
      <c r="D259" s="162" t="s">
        <v>3815</v>
      </c>
      <c r="E259" s="163" t="s">
        <v>3813</v>
      </c>
      <c r="F259" s="164">
        <v>254</v>
      </c>
      <c r="G259" s="165">
        <v>40952762</v>
      </c>
      <c r="H259" s="166">
        <v>203</v>
      </c>
      <c r="I259" s="167">
        <v>201</v>
      </c>
      <c r="J259" s="168">
        <v>51611593</v>
      </c>
      <c r="K259" s="169">
        <v>286</v>
      </c>
      <c r="L259" s="170">
        <v>280</v>
      </c>
      <c r="M259" s="165">
        <v>7287573</v>
      </c>
      <c r="N259" s="166">
        <v>294</v>
      </c>
      <c r="O259" s="167">
        <v>287</v>
      </c>
      <c r="P259" s="168">
        <v>12905674</v>
      </c>
      <c r="Q259" s="169">
        <v>314</v>
      </c>
      <c r="R259" s="170">
        <v>307</v>
      </c>
      <c r="S259" s="165">
        <v>30340000</v>
      </c>
      <c r="T259" s="166">
        <v>412</v>
      </c>
      <c r="U259" s="167">
        <v>407</v>
      </c>
      <c r="V259" s="168">
        <v>-308099</v>
      </c>
      <c r="W259" s="169">
        <v>251</v>
      </c>
      <c r="X259" s="170">
        <v>250</v>
      </c>
      <c r="Y259" s="165">
        <v>7308</v>
      </c>
      <c r="Z259" s="166">
        <v>476</v>
      </c>
      <c r="AA259" s="167">
        <v>468</v>
      </c>
      <c r="AB259" s="168">
        <v>47</v>
      </c>
      <c r="AC259" s="171">
        <v>351</v>
      </c>
      <c r="AD259" s="163">
        <v>0</v>
      </c>
      <c r="AE259" s="172">
        <v>100</v>
      </c>
      <c r="AF259" s="173">
        <v>0</v>
      </c>
    </row>
    <row r="260" spans="1:32" s="3" customFormat="1" ht="18.75" customHeight="1">
      <c r="A260" s="29">
        <v>258</v>
      </c>
      <c r="B260" s="30">
        <v>143</v>
      </c>
      <c r="C260" s="31" t="s">
        <v>2596</v>
      </c>
      <c r="D260" s="32" t="s">
        <v>3368</v>
      </c>
      <c r="E260" s="42" t="s">
        <v>3813</v>
      </c>
      <c r="F260" s="44">
        <v>255</v>
      </c>
      <c r="G260" s="35">
        <v>40891200</v>
      </c>
      <c r="H260" s="36">
        <v>310</v>
      </c>
      <c r="I260" s="37">
        <v>307</v>
      </c>
      <c r="J260" s="38">
        <v>42403231</v>
      </c>
      <c r="K260" s="39">
        <v>259</v>
      </c>
      <c r="L260" s="40">
        <v>253</v>
      </c>
      <c r="M260" s="35">
        <v>8236567</v>
      </c>
      <c r="N260" s="36">
        <v>239</v>
      </c>
      <c r="O260" s="37">
        <v>232</v>
      </c>
      <c r="P260" s="38">
        <v>16906663</v>
      </c>
      <c r="Q260" s="39">
        <v>235</v>
      </c>
      <c r="R260" s="40">
        <v>229</v>
      </c>
      <c r="S260" s="35">
        <v>36805256</v>
      </c>
      <c r="T260" s="36">
        <v>376</v>
      </c>
      <c r="U260" s="37">
        <v>371</v>
      </c>
      <c r="V260" s="38">
        <v>173291</v>
      </c>
      <c r="W260" s="39">
        <v>63</v>
      </c>
      <c r="X260" s="40">
        <v>63</v>
      </c>
      <c r="Y260" s="35">
        <v>28190</v>
      </c>
      <c r="Z260" s="36">
        <v>62</v>
      </c>
      <c r="AA260" s="37">
        <v>59</v>
      </c>
      <c r="AB260" s="38">
        <v>720</v>
      </c>
      <c r="AC260" s="94">
        <v>321</v>
      </c>
      <c r="AD260" s="42">
        <v>0</v>
      </c>
      <c r="AE260" s="34">
        <v>100</v>
      </c>
      <c r="AF260" s="43">
        <v>0</v>
      </c>
    </row>
    <row r="261" spans="1:32" s="3" customFormat="1" ht="18.75" customHeight="1">
      <c r="A261" s="159">
        <v>259</v>
      </c>
      <c r="B261" s="160">
        <v>104</v>
      </c>
      <c r="C261" s="161" t="s">
        <v>156</v>
      </c>
      <c r="D261" s="162" t="s">
        <v>3815</v>
      </c>
      <c r="E261" s="163" t="s">
        <v>3813</v>
      </c>
      <c r="F261" s="164">
        <v>256</v>
      </c>
      <c r="G261" s="165">
        <v>40880983</v>
      </c>
      <c r="H261" s="166">
        <v>333</v>
      </c>
      <c r="I261" s="167">
        <v>329</v>
      </c>
      <c r="J261" s="168">
        <v>40984411</v>
      </c>
      <c r="K261" s="169">
        <v>211</v>
      </c>
      <c r="L261" s="170">
        <v>205</v>
      </c>
      <c r="M261" s="165">
        <v>9967839</v>
      </c>
      <c r="N261" s="166">
        <v>383</v>
      </c>
      <c r="O261" s="167">
        <v>376</v>
      </c>
      <c r="P261" s="168">
        <v>8298937</v>
      </c>
      <c r="Q261" s="169">
        <v>362</v>
      </c>
      <c r="R261" s="170">
        <v>355</v>
      </c>
      <c r="S261" s="165">
        <v>25750668</v>
      </c>
      <c r="T261" s="166">
        <v>463</v>
      </c>
      <c r="U261" s="167">
        <v>458</v>
      </c>
      <c r="V261" s="168">
        <v>-3155466</v>
      </c>
      <c r="W261" s="169">
        <v>222</v>
      </c>
      <c r="X261" s="170">
        <v>221</v>
      </c>
      <c r="Y261" s="165">
        <v>9404</v>
      </c>
      <c r="Z261" s="166">
        <v>79</v>
      </c>
      <c r="AA261" s="167">
        <v>76</v>
      </c>
      <c r="AB261" s="168">
        <v>595</v>
      </c>
      <c r="AC261" s="171">
        <v>321</v>
      </c>
      <c r="AD261" s="163">
        <v>0</v>
      </c>
      <c r="AE261" s="172">
        <v>100</v>
      </c>
      <c r="AF261" s="173">
        <v>0</v>
      </c>
    </row>
    <row r="262" spans="1:32" s="3" customFormat="1" ht="18.75" customHeight="1">
      <c r="A262" s="45">
        <v>260</v>
      </c>
      <c r="B262" s="46" t="s">
        <v>3813</v>
      </c>
      <c r="C262" s="47" t="s">
        <v>4005</v>
      </c>
      <c r="D262" s="48" t="s">
        <v>3071</v>
      </c>
      <c r="E262" s="49" t="s">
        <v>3813</v>
      </c>
      <c r="F262" s="50">
        <v>257</v>
      </c>
      <c r="G262" s="51">
        <v>40875643</v>
      </c>
      <c r="H262" s="52">
        <v>248</v>
      </c>
      <c r="I262" s="53">
        <v>246</v>
      </c>
      <c r="J262" s="54">
        <v>47258685</v>
      </c>
      <c r="K262" s="55" t="s">
        <v>3813</v>
      </c>
      <c r="L262" s="56" t="s">
        <v>3813</v>
      </c>
      <c r="M262" s="62" t="s">
        <v>3813</v>
      </c>
      <c r="N262" s="52" t="s">
        <v>3813</v>
      </c>
      <c r="O262" s="53" t="s">
        <v>3813</v>
      </c>
      <c r="P262" s="63" t="s">
        <v>3813</v>
      </c>
      <c r="Q262" s="55" t="s">
        <v>3813</v>
      </c>
      <c r="R262" s="56" t="s">
        <v>3813</v>
      </c>
      <c r="S262" s="62" t="s">
        <v>3813</v>
      </c>
      <c r="T262" s="52" t="s">
        <v>3813</v>
      </c>
      <c r="U262" s="53" t="s">
        <v>3813</v>
      </c>
      <c r="V262" s="63" t="s">
        <v>3813</v>
      </c>
      <c r="W262" s="55" t="s">
        <v>3813</v>
      </c>
      <c r="X262" s="56" t="s">
        <v>3813</v>
      </c>
      <c r="Y262" s="62" t="s">
        <v>3813</v>
      </c>
      <c r="Z262" s="52" t="s">
        <v>3813</v>
      </c>
      <c r="AA262" s="53" t="s">
        <v>3813</v>
      </c>
      <c r="AB262" s="63" t="s">
        <v>3813</v>
      </c>
      <c r="AC262" s="95">
        <v>321</v>
      </c>
      <c r="AD262" s="49">
        <v>0</v>
      </c>
      <c r="AE262" s="57">
        <v>100</v>
      </c>
      <c r="AF262" s="58">
        <v>0</v>
      </c>
    </row>
    <row r="263" spans="1:32" s="3" customFormat="1" ht="18.75" customHeight="1">
      <c r="A263" s="15">
        <v>261</v>
      </c>
      <c r="B263" s="16">
        <v>225</v>
      </c>
      <c r="C263" s="17" t="s">
        <v>1717</v>
      </c>
      <c r="D263" s="18" t="s">
        <v>3369</v>
      </c>
      <c r="E263" s="19" t="s">
        <v>3813</v>
      </c>
      <c r="F263" s="20">
        <v>258</v>
      </c>
      <c r="G263" s="21">
        <v>40870278</v>
      </c>
      <c r="H263" s="22">
        <v>335</v>
      </c>
      <c r="I263" s="23">
        <v>331</v>
      </c>
      <c r="J263" s="24">
        <v>40917257</v>
      </c>
      <c r="K263" s="25">
        <v>251</v>
      </c>
      <c r="L263" s="26">
        <v>245</v>
      </c>
      <c r="M263" s="21">
        <v>8374614</v>
      </c>
      <c r="N263" s="22">
        <v>48</v>
      </c>
      <c r="O263" s="23">
        <v>47</v>
      </c>
      <c r="P263" s="24">
        <v>50396812</v>
      </c>
      <c r="Q263" s="25">
        <v>135</v>
      </c>
      <c r="R263" s="26">
        <v>132</v>
      </c>
      <c r="S263" s="21">
        <v>53665497</v>
      </c>
      <c r="T263" s="22">
        <v>462</v>
      </c>
      <c r="U263" s="23">
        <v>457</v>
      </c>
      <c r="V263" s="24">
        <v>-2951544</v>
      </c>
      <c r="W263" s="25">
        <v>362</v>
      </c>
      <c r="X263" s="26">
        <v>361</v>
      </c>
      <c r="Y263" s="21">
        <v>1788</v>
      </c>
      <c r="Z263" s="22">
        <v>196</v>
      </c>
      <c r="AA263" s="23">
        <v>191</v>
      </c>
      <c r="AB263" s="24">
        <v>350</v>
      </c>
      <c r="AC263" s="93">
        <v>321</v>
      </c>
      <c r="AD263" s="19">
        <v>0</v>
      </c>
      <c r="AE263" s="27">
        <v>100</v>
      </c>
      <c r="AF263" s="28">
        <v>0</v>
      </c>
    </row>
    <row r="264" spans="1:32" s="3" customFormat="1" ht="18.75" customHeight="1">
      <c r="A264" s="159">
        <v>262</v>
      </c>
      <c r="B264" s="160">
        <v>135</v>
      </c>
      <c r="C264" s="161" t="s">
        <v>3523</v>
      </c>
      <c r="D264" s="162" t="s">
        <v>3815</v>
      </c>
      <c r="E264" s="163" t="s">
        <v>3813</v>
      </c>
      <c r="F264" s="164">
        <v>259</v>
      </c>
      <c r="G264" s="165">
        <v>40803934</v>
      </c>
      <c r="H264" s="166">
        <v>336</v>
      </c>
      <c r="I264" s="167">
        <v>332</v>
      </c>
      <c r="J264" s="168">
        <v>40803934</v>
      </c>
      <c r="K264" s="169">
        <v>323</v>
      </c>
      <c r="L264" s="170">
        <v>317</v>
      </c>
      <c r="M264" s="165">
        <v>6349448</v>
      </c>
      <c r="N264" s="166">
        <v>352</v>
      </c>
      <c r="O264" s="167">
        <v>345</v>
      </c>
      <c r="P264" s="168">
        <v>9627882</v>
      </c>
      <c r="Q264" s="169">
        <v>303</v>
      </c>
      <c r="R264" s="170">
        <v>296</v>
      </c>
      <c r="S264" s="165">
        <v>31280938</v>
      </c>
      <c r="T264" s="166">
        <v>195</v>
      </c>
      <c r="U264" s="167">
        <v>192</v>
      </c>
      <c r="V264" s="168">
        <v>1697269</v>
      </c>
      <c r="W264" s="169">
        <v>57</v>
      </c>
      <c r="X264" s="170">
        <v>57</v>
      </c>
      <c r="Y264" s="165">
        <v>29190</v>
      </c>
      <c r="Z264" s="166">
        <v>172</v>
      </c>
      <c r="AA264" s="167">
        <v>168</v>
      </c>
      <c r="AB264" s="168">
        <v>384</v>
      </c>
      <c r="AC264" s="171">
        <v>322</v>
      </c>
      <c r="AD264" s="163">
        <v>0</v>
      </c>
      <c r="AE264" s="172">
        <v>100</v>
      </c>
      <c r="AF264" s="173">
        <v>0</v>
      </c>
    </row>
    <row r="265" spans="1:32" s="3" customFormat="1" ht="18.75" customHeight="1">
      <c r="A265" s="159">
        <v>263</v>
      </c>
      <c r="B265" s="160">
        <v>131</v>
      </c>
      <c r="C265" s="161" t="s">
        <v>2699</v>
      </c>
      <c r="D265" s="162" t="s">
        <v>3815</v>
      </c>
      <c r="E265" s="163" t="s">
        <v>3813</v>
      </c>
      <c r="F265" s="164">
        <v>260</v>
      </c>
      <c r="G265" s="165">
        <v>40782630</v>
      </c>
      <c r="H265" s="166">
        <v>324</v>
      </c>
      <c r="I265" s="167">
        <v>321</v>
      </c>
      <c r="J265" s="168">
        <v>41419407</v>
      </c>
      <c r="K265" s="169">
        <v>362</v>
      </c>
      <c r="L265" s="170">
        <v>356</v>
      </c>
      <c r="M265" s="165">
        <v>5267386</v>
      </c>
      <c r="N265" s="166">
        <v>284</v>
      </c>
      <c r="O265" s="167">
        <v>277</v>
      </c>
      <c r="P265" s="168">
        <v>14213596</v>
      </c>
      <c r="Q265" s="169">
        <v>460</v>
      </c>
      <c r="R265" s="170">
        <v>452</v>
      </c>
      <c r="S265" s="165">
        <v>15911765</v>
      </c>
      <c r="T265" s="166">
        <v>407</v>
      </c>
      <c r="U265" s="167">
        <v>402</v>
      </c>
      <c r="V265" s="168">
        <v>-251997</v>
      </c>
      <c r="W265" s="169" t="s">
        <v>3813</v>
      </c>
      <c r="X265" s="170" t="s">
        <v>3813</v>
      </c>
      <c r="Y265" s="189" t="s">
        <v>3813</v>
      </c>
      <c r="Z265" s="166">
        <v>149</v>
      </c>
      <c r="AA265" s="167">
        <v>145</v>
      </c>
      <c r="AB265" s="168">
        <v>412</v>
      </c>
      <c r="AC265" s="171">
        <v>322</v>
      </c>
      <c r="AD265" s="163">
        <v>0</v>
      </c>
      <c r="AE265" s="172">
        <v>100</v>
      </c>
      <c r="AF265" s="173">
        <v>0</v>
      </c>
    </row>
    <row r="266" spans="1:32" s="3" customFormat="1" ht="18.75" customHeight="1">
      <c r="A266" s="159">
        <v>264</v>
      </c>
      <c r="B266" s="160">
        <v>424</v>
      </c>
      <c r="C266" s="161" t="s">
        <v>1502</v>
      </c>
      <c r="D266" s="162" t="s">
        <v>3815</v>
      </c>
      <c r="E266" s="163" t="s">
        <v>3813</v>
      </c>
      <c r="F266" s="164">
        <v>261</v>
      </c>
      <c r="G266" s="165">
        <v>40661147</v>
      </c>
      <c r="H266" s="166">
        <v>340</v>
      </c>
      <c r="I266" s="167">
        <v>336</v>
      </c>
      <c r="J266" s="168">
        <v>40661147</v>
      </c>
      <c r="K266" s="169">
        <v>419</v>
      </c>
      <c r="L266" s="170">
        <v>413</v>
      </c>
      <c r="M266" s="165">
        <v>3601944</v>
      </c>
      <c r="N266" s="166">
        <v>411</v>
      </c>
      <c r="O266" s="167">
        <v>404</v>
      </c>
      <c r="P266" s="168">
        <v>6812367</v>
      </c>
      <c r="Q266" s="169">
        <v>401</v>
      </c>
      <c r="R266" s="170">
        <v>394</v>
      </c>
      <c r="S266" s="165">
        <v>22656137</v>
      </c>
      <c r="T266" s="166">
        <v>296</v>
      </c>
      <c r="U266" s="167">
        <v>292</v>
      </c>
      <c r="V266" s="168">
        <v>816597</v>
      </c>
      <c r="W266" s="169">
        <v>49</v>
      </c>
      <c r="X266" s="170">
        <v>49</v>
      </c>
      <c r="Y266" s="165">
        <v>29930</v>
      </c>
      <c r="Z266" s="166">
        <v>388</v>
      </c>
      <c r="AA266" s="167">
        <v>380</v>
      </c>
      <c r="AB266" s="168">
        <v>139</v>
      </c>
      <c r="AC266" s="171">
        <v>322</v>
      </c>
      <c r="AD266" s="163">
        <v>0</v>
      </c>
      <c r="AE266" s="172">
        <v>100</v>
      </c>
      <c r="AF266" s="173">
        <v>0</v>
      </c>
    </row>
    <row r="267" spans="1:32" s="3" customFormat="1" ht="18.75" customHeight="1">
      <c r="A267" s="45">
        <v>265</v>
      </c>
      <c r="B267" s="46">
        <v>224</v>
      </c>
      <c r="C267" s="47" t="s">
        <v>2587</v>
      </c>
      <c r="D267" s="48" t="s">
        <v>2748</v>
      </c>
      <c r="E267" s="49" t="s">
        <v>3813</v>
      </c>
      <c r="F267" s="50">
        <v>262</v>
      </c>
      <c r="G267" s="51">
        <v>40629550</v>
      </c>
      <c r="H267" s="52">
        <v>305</v>
      </c>
      <c r="I267" s="53">
        <v>302</v>
      </c>
      <c r="J267" s="54">
        <v>42908444</v>
      </c>
      <c r="K267" s="55" t="s">
        <v>3813</v>
      </c>
      <c r="L267" s="56" t="s">
        <v>3813</v>
      </c>
      <c r="M267" s="62" t="s">
        <v>3813</v>
      </c>
      <c r="N267" s="52">
        <v>291</v>
      </c>
      <c r="O267" s="53">
        <v>284</v>
      </c>
      <c r="P267" s="54">
        <v>13218976</v>
      </c>
      <c r="Q267" s="55">
        <v>378</v>
      </c>
      <c r="R267" s="56">
        <v>371</v>
      </c>
      <c r="S267" s="51">
        <v>24248664</v>
      </c>
      <c r="T267" s="52" t="s">
        <v>3813</v>
      </c>
      <c r="U267" s="53" t="s">
        <v>3813</v>
      </c>
      <c r="V267" s="63" t="s">
        <v>3813</v>
      </c>
      <c r="W267" s="55">
        <v>176</v>
      </c>
      <c r="X267" s="56">
        <v>175</v>
      </c>
      <c r="Y267" s="51">
        <v>13560</v>
      </c>
      <c r="Z267" s="52">
        <v>435</v>
      </c>
      <c r="AA267" s="53">
        <v>427</v>
      </c>
      <c r="AB267" s="54">
        <v>96</v>
      </c>
      <c r="AC267" s="95">
        <v>321</v>
      </c>
      <c r="AD267" s="49">
        <v>0</v>
      </c>
      <c r="AE267" s="57">
        <v>100</v>
      </c>
      <c r="AF267" s="58">
        <v>0</v>
      </c>
    </row>
    <row r="268" spans="1:32" s="3" customFormat="1" ht="18.75" customHeight="1">
      <c r="A268" s="174">
        <v>266</v>
      </c>
      <c r="B268" s="175">
        <v>360</v>
      </c>
      <c r="C268" s="176" t="s">
        <v>492</v>
      </c>
      <c r="D268" s="177" t="s">
        <v>3815</v>
      </c>
      <c r="E268" s="198" t="s">
        <v>3813</v>
      </c>
      <c r="F268" s="187">
        <v>263</v>
      </c>
      <c r="G268" s="180">
        <v>40618305</v>
      </c>
      <c r="H268" s="181">
        <v>341</v>
      </c>
      <c r="I268" s="182">
        <v>337</v>
      </c>
      <c r="J268" s="183">
        <v>40640779</v>
      </c>
      <c r="K268" s="184">
        <v>432</v>
      </c>
      <c r="L268" s="185">
        <v>426</v>
      </c>
      <c r="M268" s="180">
        <v>3299083</v>
      </c>
      <c r="N268" s="181">
        <v>427</v>
      </c>
      <c r="O268" s="182">
        <v>420</v>
      </c>
      <c r="P268" s="183">
        <v>5792158</v>
      </c>
      <c r="Q268" s="184">
        <v>407</v>
      </c>
      <c r="R268" s="185">
        <v>400</v>
      </c>
      <c r="S268" s="180">
        <v>22243516</v>
      </c>
      <c r="T268" s="181">
        <v>315</v>
      </c>
      <c r="U268" s="182">
        <v>311</v>
      </c>
      <c r="V268" s="183">
        <v>627381</v>
      </c>
      <c r="W268" s="184">
        <v>238</v>
      </c>
      <c r="X268" s="185">
        <v>237</v>
      </c>
      <c r="Y268" s="180">
        <v>8458</v>
      </c>
      <c r="Z268" s="181">
        <v>448</v>
      </c>
      <c r="AA268" s="182">
        <v>440</v>
      </c>
      <c r="AB268" s="183">
        <v>88</v>
      </c>
      <c r="AC268" s="186">
        <v>383</v>
      </c>
      <c r="AD268" s="178">
        <v>0</v>
      </c>
      <c r="AE268" s="187">
        <v>100</v>
      </c>
      <c r="AF268" s="188">
        <v>0</v>
      </c>
    </row>
    <row r="269" spans="1:32" s="3" customFormat="1" ht="18.75" customHeight="1">
      <c r="A269" s="29">
        <v>267</v>
      </c>
      <c r="B269" s="30" t="s">
        <v>3813</v>
      </c>
      <c r="C269" s="31" t="s">
        <v>3524</v>
      </c>
      <c r="D269" s="32" t="s">
        <v>3373</v>
      </c>
      <c r="E269" s="42" t="s">
        <v>3813</v>
      </c>
      <c r="F269" s="44">
        <v>264</v>
      </c>
      <c r="G269" s="35">
        <v>40513880</v>
      </c>
      <c r="H269" s="36">
        <v>325</v>
      </c>
      <c r="I269" s="37">
        <v>322</v>
      </c>
      <c r="J269" s="38">
        <v>41321285</v>
      </c>
      <c r="K269" s="39">
        <v>430</v>
      </c>
      <c r="L269" s="40">
        <v>424</v>
      </c>
      <c r="M269" s="35">
        <v>3317622</v>
      </c>
      <c r="N269" s="36">
        <v>298</v>
      </c>
      <c r="O269" s="37">
        <v>291</v>
      </c>
      <c r="P269" s="38">
        <v>12616467</v>
      </c>
      <c r="Q269" s="39">
        <v>292</v>
      </c>
      <c r="R269" s="40">
        <v>285</v>
      </c>
      <c r="S269" s="35">
        <v>32100220</v>
      </c>
      <c r="T269" s="36">
        <v>403</v>
      </c>
      <c r="U269" s="37">
        <v>398</v>
      </c>
      <c r="V269" s="38">
        <v>15769</v>
      </c>
      <c r="W269" s="39">
        <v>322</v>
      </c>
      <c r="X269" s="40">
        <v>321</v>
      </c>
      <c r="Y269" s="35">
        <v>3395</v>
      </c>
      <c r="Z269" s="36">
        <v>150</v>
      </c>
      <c r="AA269" s="37">
        <v>146</v>
      </c>
      <c r="AB269" s="38">
        <v>410</v>
      </c>
      <c r="AC269" s="94">
        <v>321</v>
      </c>
      <c r="AD269" s="42">
        <v>0</v>
      </c>
      <c r="AE269" s="34">
        <v>100</v>
      </c>
      <c r="AF269" s="43">
        <v>0</v>
      </c>
    </row>
    <row r="270" spans="1:32" s="3" customFormat="1" ht="18.75" customHeight="1">
      <c r="A270" s="29">
        <v>268</v>
      </c>
      <c r="B270" s="30" t="s">
        <v>3813</v>
      </c>
      <c r="C270" s="31" t="s">
        <v>518</v>
      </c>
      <c r="D270" s="32" t="s">
        <v>3369</v>
      </c>
      <c r="E270" s="42" t="s">
        <v>3813</v>
      </c>
      <c r="F270" s="44">
        <v>265</v>
      </c>
      <c r="G270" s="35">
        <v>40369338</v>
      </c>
      <c r="H270" s="36">
        <v>345</v>
      </c>
      <c r="I270" s="37">
        <v>341</v>
      </c>
      <c r="J270" s="38">
        <v>40369338</v>
      </c>
      <c r="K270" s="39">
        <v>440</v>
      </c>
      <c r="L270" s="40">
        <v>434</v>
      </c>
      <c r="M270" s="35">
        <v>2972991</v>
      </c>
      <c r="N270" s="36">
        <v>431</v>
      </c>
      <c r="O270" s="37">
        <v>424</v>
      </c>
      <c r="P270" s="38">
        <v>5646687</v>
      </c>
      <c r="Q270" s="39">
        <v>473</v>
      </c>
      <c r="R270" s="40">
        <v>465</v>
      </c>
      <c r="S270" s="35">
        <v>13912563</v>
      </c>
      <c r="T270" s="36">
        <v>232</v>
      </c>
      <c r="U270" s="37">
        <v>228</v>
      </c>
      <c r="V270" s="38">
        <v>1377999</v>
      </c>
      <c r="W270" s="39">
        <v>51</v>
      </c>
      <c r="X270" s="40">
        <v>51</v>
      </c>
      <c r="Y270" s="35">
        <v>29592</v>
      </c>
      <c r="Z270" s="36">
        <v>265</v>
      </c>
      <c r="AA270" s="37">
        <v>259</v>
      </c>
      <c r="AB270" s="38">
        <v>263</v>
      </c>
      <c r="AC270" s="94">
        <v>321</v>
      </c>
      <c r="AD270" s="42">
        <v>0</v>
      </c>
      <c r="AE270" s="34">
        <v>0</v>
      </c>
      <c r="AF270" s="43">
        <v>100</v>
      </c>
    </row>
    <row r="271" spans="1:32" s="3" customFormat="1" ht="18.75" customHeight="1">
      <c r="A271" s="29">
        <v>269</v>
      </c>
      <c r="B271" s="30" t="s">
        <v>3813</v>
      </c>
      <c r="C271" s="31" t="s">
        <v>3525</v>
      </c>
      <c r="D271" s="32" t="s">
        <v>3812</v>
      </c>
      <c r="E271" s="33" t="s">
        <v>3813</v>
      </c>
      <c r="F271" s="34">
        <v>266</v>
      </c>
      <c r="G271" s="35">
        <v>40328429</v>
      </c>
      <c r="H271" s="36">
        <v>319</v>
      </c>
      <c r="I271" s="37">
        <v>316</v>
      </c>
      <c r="J271" s="38">
        <v>41924922</v>
      </c>
      <c r="K271" s="39">
        <v>265</v>
      </c>
      <c r="L271" s="40">
        <v>259</v>
      </c>
      <c r="M271" s="35">
        <v>7871090</v>
      </c>
      <c r="N271" s="36">
        <v>462</v>
      </c>
      <c r="O271" s="37">
        <v>455</v>
      </c>
      <c r="P271" s="38">
        <v>2980024</v>
      </c>
      <c r="Q271" s="39">
        <v>356</v>
      </c>
      <c r="R271" s="40">
        <v>349</v>
      </c>
      <c r="S271" s="35">
        <v>26140332</v>
      </c>
      <c r="T271" s="36">
        <v>160</v>
      </c>
      <c r="U271" s="37">
        <v>157</v>
      </c>
      <c r="V271" s="38">
        <v>2259164</v>
      </c>
      <c r="W271" s="39">
        <v>154</v>
      </c>
      <c r="X271" s="40">
        <v>153</v>
      </c>
      <c r="Y271" s="35">
        <v>15712</v>
      </c>
      <c r="Z271" s="36">
        <v>397</v>
      </c>
      <c r="AA271" s="37">
        <v>389</v>
      </c>
      <c r="AB271" s="38">
        <v>127</v>
      </c>
      <c r="AC271" s="94">
        <v>362</v>
      </c>
      <c r="AD271" s="42">
        <v>0</v>
      </c>
      <c r="AE271" s="34">
        <v>100</v>
      </c>
      <c r="AF271" s="43">
        <v>0</v>
      </c>
    </row>
    <row r="272" spans="1:32" s="3" customFormat="1" ht="18.75" customHeight="1">
      <c r="A272" s="45">
        <v>270</v>
      </c>
      <c r="B272" s="46">
        <v>157</v>
      </c>
      <c r="C272" s="47" t="s">
        <v>3348</v>
      </c>
      <c r="D272" s="48" t="s">
        <v>2748</v>
      </c>
      <c r="E272" s="49" t="s">
        <v>3813</v>
      </c>
      <c r="F272" s="50">
        <v>267</v>
      </c>
      <c r="G272" s="51">
        <v>40256296</v>
      </c>
      <c r="H272" s="52">
        <v>313</v>
      </c>
      <c r="I272" s="53">
        <v>310</v>
      </c>
      <c r="J272" s="54">
        <v>42302572</v>
      </c>
      <c r="K272" s="55">
        <v>308</v>
      </c>
      <c r="L272" s="56">
        <v>302</v>
      </c>
      <c r="M272" s="51">
        <v>6662545</v>
      </c>
      <c r="N272" s="52" t="s">
        <v>3813</v>
      </c>
      <c r="O272" s="53" t="s">
        <v>3813</v>
      </c>
      <c r="P272" s="63" t="s">
        <v>3813</v>
      </c>
      <c r="Q272" s="55" t="s">
        <v>3813</v>
      </c>
      <c r="R272" s="56" t="s">
        <v>3813</v>
      </c>
      <c r="S272" s="62" t="s">
        <v>3813</v>
      </c>
      <c r="T272" s="52">
        <v>294</v>
      </c>
      <c r="U272" s="53">
        <v>290</v>
      </c>
      <c r="V272" s="54">
        <v>839228</v>
      </c>
      <c r="W272" s="55">
        <v>241</v>
      </c>
      <c r="X272" s="56">
        <v>240</v>
      </c>
      <c r="Y272" s="51">
        <v>7953</v>
      </c>
      <c r="Z272" s="52">
        <v>232</v>
      </c>
      <c r="AA272" s="53">
        <v>226</v>
      </c>
      <c r="AB272" s="54">
        <v>300</v>
      </c>
      <c r="AC272" s="95">
        <v>321</v>
      </c>
      <c r="AD272" s="49">
        <v>0</v>
      </c>
      <c r="AE272" s="57">
        <v>100</v>
      </c>
      <c r="AF272" s="58">
        <v>0</v>
      </c>
    </row>
    <row r="273" spans="1:32" s="3" customFormat="1" ht="18.75" customHeight="1">
      <c r="A273" s="174">
        <v>271</v>
      </c>
      <c r="B273" s="175">
        <v>204</v>
      </c>
      <c r="C273" s="176" t="s">
        <v>2595</v>
      </c>
      <c r="D273" s="177" t="s">
        <v>3815</v>
      </c>
      <c r="E273" s="178" t="s">
        <v>3813</v>
      </c>
      <c r="F273" s="179">
        <v>268</v>
      </c>
      <c r="G273" s="180">
        <v>40248127</v>
      </c>
      <c r="H273" s="181">
        <v>328</v>
      </c>
      <c r="I273" s="182">
        <v>325</v>
      </c>
      <c r="J273" s="183">
        <v>41222540</v>
      </c>
      <c r="K273" s="184">
        <v>183</v>
      </c>
      <c r="L273" s="185">
        <v>179</v>
      </c>
      <c r="M273" s="180">
        <v>11314396</v>
      </c>
      <c r="N273" s="181">
        <v>432</v>
      </c>
      <c r="O273" s="182">
        <v>425</v>
      </c>
      <c r="P273" s="183">
        <v>5618793</v>
      </c>
      <c r="Q273" s="184">
        <v>381</v>
      </c>
      <c r="R273" s="185">
        <v>374</v>
      </c>
      <c r="S273" s="180">
        <v>23832629</v>
      </c>
      <c r="T273" s="181">
        <v>115</v>
      </c>
      <c r="U273" s="182">
        <v>114</v>
      </c>
      <c r="V273" s="183">
        <v>3461864</v>
      </c>
      <c r="W273" s="184" t="s">
        <v>3813</v>
      </c>
      <c r="X273" s="185" t="s">
        <v>3813</v>
      </c>
      <c r="Y273" s="191" t="s">
        <v>3813</v>
      </c>
      <c r="Z273" s="181">
        <v>34</v>
      </c>
      <c r="AA273" s="182">
        <v>32</v>
      </c>
      <c r="AB273" s="183">
        <v>917</v>
      </c>
      <c r="AC273" s="186">
        <v>321</v>
      </c>
      <c r="AD273" s="178">
        <v>0</v>
      </c>
      <c r="AE273" s="187">
        <v>100</v>
      </c>
      <c r="AF273" s="188">
        <v>0</v>
      </c>
    </row>
    <row r="274" spans="1:32" s="3" customFormat="1" ht="18.75" customHeight="1">
      <c r="A274" s="29">
        <v>272</v>
      </c>
      <c r="B274" s="30">
        <v>306</v>
      </c>
      <c r="C274" s="31" t="s">
        <v>796</v>
      </c>
      <c r="D274" s="32" t="s">
        <v>1737</v>
      </c>
      <c r="E274" s="42" t="s">
        <v>3813</v>
      </c>
      <c r="F274" s="44">
        <v>269</v>
      </c>
      <c r="G274" s="35">
        <v>40215509</v>
      </c>
      <c r="H274" s="36">
        <v>346</v>
      </c>
      <c r="I274" s="37">
        <v>342</v>
      </c>
      <c r="J274" s="38">
        <v>40320362</v>
      </c>
      <c r="K274" s="39">
        <v>317</v>
      </c>
      <c r="L274" s="40">
        <v>311</v>
      </c>
      <c r="M274" s="35">
        <v>6523719</v>
      </c>
      <c r="N274" s="36">
        <v>248</v>
      </c>
      <c r="O274" s="37">
        <v>241</v>
      </c>
      <c r="P274" s="38">
        <v>16401773</v>
      </c>
      <c r="Q274" s="39">
        <v>272</v>
      </c>
      <c r="R274" s="40">
        <v>265</v>
      </c>
      <c r="S274" s="35">
        <v>33517113</v>
      </c>
      <c r="T274" s="36">
        <v>218</v>
      </c>
      <c r="U274" s="37">
        <v>215</v>
      </c>
      <c r="V274" s="38">
        <v>1477474</v>
      </c>
      <c r="W274" s="39">
        <v>217</v>
      </c>
      <c r="X274" s="40">
        <v>216</v>
      </c>
      <c r="Y274" s="35">
        <v>9611</v>
      </c>
      <c r="Z274" s="36">
        <v>395</v>
      </c>
      <c r="AA274" s="37">
        <v>387</v>
      </c>
      <c r="AB274" s="38">
        <v>130</v>
      </c>
      <c r="AC274" s="94">
        <v>356</v>
      </c>
      <c r="AD274" s="42">
        <v>0</v>
      </c>
      <c r="AE274" s="34">
        <v>100</v>
      </c>
      <c r="AF274" s="43">
        <v>0</v>
      </c>
    </row>
    <row r="275" spans="1:32" s="3" customFormat="1" ht="18.75" customHeight="1">
      <c r="A275" s="159">
        <v>273</v>
      </c>
      <c r="B275" s="160">
        <v>171</v>
      </c>
      <c r="C275" s="161" t="s">
        <v>3526</v>
      </c>
      <c r="D275" s="162" t="s">
        <v>3815</v>
      </c>
      <c r="E275" s="163" t="s">
        <v>3813</v>
      </c>
      <c r="F275" s="164">
        <v>270</v>
      </c>
      <c r="G275" s="165">
        <v>40206572</v>
      </c>
      <c r="H275" s="166">
        <v>227</v>
      </c>
      <c r="I275" s="167">
        <v>225</v>
      </c>
      <c r="J275" s="168">
        <v>48622855</v>
      </c>
      <c r="K275" s="169">
        <v>47</v>
      </c>
      <c r="L275" s="170">
        <v>45</v>
      </c>
      <c r="M275" s="165">
        <v>20116262</v>
      </c>
      <c r="N275" s="166">
        <v>180</v>
      </c>
      <c r="O275" s="167">
        <v>175</v>
      </c>
      <c r="P275" s="168">
        <v>21724133</v>
      </c>
      <c r="Q275" s="169">
        <v>243</v>
      </c>
      <c r="R275" s="170">
        <v>236</v>
      </c>
      <c r="S275" s="165">
        <v>36192498</v>
      </c>
      <c r="T275" s="166">
        <v>33</v>
      </c>
      <c r="U275" s="167">
        <v>32</v>
      </c>
      <c r="V275" s="168">
        <v>7721805</v>
      </c>
      <c r="W275" s="169">
        <v>253</v>
      </c>
      <c r="X275" s="170">
        <v>252</v>
      </c>
      <c r="Y275" s="165">
        <v>7028</v>
      </c>
      <c r="Z275" s="166">
        <v>104</v>
      </c>
      <c r="AA275" s="167">
        <v>101</v>
      </c>
      <c r="AB275" s="168">
        <v>514</v>
      </c>
      <c r="AC275" s="171">
        <v>383</v>
      </c>
      <c r="AD275" s="163">
        <v>0</v>
      </c>
      <c r="AE275" s="172">
        <v>100</v>
      </c>
      <c r="AF275" s="173">
        <v>0</v>
      </c>
    </row>
    <row r="276" spans="1:32" s="3" customFormat="1" ht="18.75" customHeight="1">
      <c r="A276" s="159">
        <v>274</v>
      </c>
      <c r="B276" s="160">
        <v>308</v>
      </c>
      <c r="C276" s="161" t="s">
        <v>2711</v>
      </c>
      <c r="D276" s="162" t="s">
        <v>3815</v>
      </c>
      <c r="E276" s="163" t="s">
        <v>3813</v>
      </c>
      <c r="F276" s="164">
        <v>271</v>
      </c>
      <c r="G276" s="165">
        <v>40129044</v>
      </c>
      <c r="H276" s="166">
        <v>167</v>
      </c>
      <c r="I276" s="167">
        <v>165</v>
      </c>
      <c r="J276" s="168">
        <v>56313561</v>
      </c>
      <c r="K276" s="169">
        <v>92</v>
      </c>
      <c r="L276" s="170">
        <v>89</v>
      </c>
      <c r="M276" s="165">
        <v>16545510</v>
      </c>
      <c r="N276" s="166">
        <v>63</v>
      </c>
      <c r="O276" s="167">
        <v>62</v>
      </c>
      <c r="P276" s="168">
        <v>42373511</v>
      </c>
      <c r="Q276" s="169">
        <v>127</v>
      </c>
      <c r="R276" s="170">
        <v>124</v>
      </c>
      <c r="S276" s="165">
        <v>55635652</v>
      </c>
      <c r="T276" s="166">
        <v>84</v>
      </c>
      <c r="U276" s="167">
        <v>83</v>
      </c>
      <c r="V276" s="168">
        <v>4352364</v>
      </c>
      <c r="W276" s="169">
        <v>245</v>
      </c>
      <c r="X276" s="170">
        <v>244</v>
      </c>
      <c r="Y276" s="165">
        <v>7852</v>
      </c>
      <c r="Z276" s="166">
        <v>125</v>
      </c>
      <c r="AA276" s="167">
        <v>122</v>
      </c>
      <c r="AB276" s="168">
        <v>468</v>
      </c>
      <c r="AC276" s="171">
        <v>385</v>
      </c>
      <c r="AD276" s="163">
        <v>0</v>
      </c>
      <c r="AE276" s="172">
        <v>100</v>
      </c>
      <c r="AF276" s="173">
        <v>0</v>
      </c>
    </row>
    <row r="277" spans="1:32" s="3" customFormat="1" ht="18.75" customHeight="1">
      <c r="A277" s="45">
        <v>275</v>
      </c>
      <c r="B277" s="46" t="s">
        <v>3813</v>
      </c>
      <c r="C277" s="47" t="s">
        <v>3527</v>
      </c>
      <c r="D277" s="48" t="s">
        <v>2748</v>
      </c>
      <c r="E277" s="49" t="s">
        <v>3813</v>
      </c>
      <c r="F277" s="50">
        <v>272</v>
      </c>
      <c r="G277" s="51">
        <v>40103605</v>
      </c>
      <c r="H277" s="52">
        <v>245</v>
      </c>
      <c r="I277" s="53">
        <v>243</v>
      </c>
      <c r="J277" s="54">
        <v>47392393</v>
      </c>
      <c r="K277" s="55">
        <v>455</v>
      </c>
      <c r="L277" s="56">
        <v>449</v>
      </c>
      <c r="M277" s="51">
        <v>2379339</v>
      </c>
      <c r="N277" s="52">
        <v>52</v>
      </c>
      <c r="O277" s="53">
        <v>51</v>
      </c>
      <c r="P277" s="54">
        <v>48394651</v>
      </c>
      <c r="Q277" s="55">
        <v>87</v>
      </c>
      <c r="R277" s="56">
        <v>84</v>
      </c>
      <c r="S277" s="51">
        <v>66472779</v>
      </c>
      <c r="T277" s="52">
        <v>479</v>
      </c>
      <c r="U277" s="53">
        <v>473</v>
      </c>
      <c r="V277" s="54">
        <v>-5164675</v>
      </c>
      <c r="W277" s="55">
        <v>240</v>
      </c>
      <c r="X277" s="56">
        <v>239</v>
      </c>
      <c r="Y277" s="51">
        <v>7954</v>
      </c>
      <c r="Z277" s="52">
        <v>339</v>
      </c>
      <c r="AA277" s="53">
        <v>331</v>
      </c>
      <c r="AB277" s="54">
        <v>180</v>
      </c>
      <c r="AC277" s="95">
        <v>311</v>
      </c>
      <c r="AD277" s="49">
        <v>0</v>
      </c>
      <c r="AE277" s="57">
        <v>100</v>
      </c>
      <c r="AF277" s="58">
        <v>0</v>
      </c>
    </row>
    <row r="278" spans="1:32" s="3" customFormat="1" ht="18.75" customHeight="1">
      <c r="A278" s="15">
        <v>276</v>
      </c>
      <c r="B278" s="16">
        <v>281</v>
      </c>
      <c r="C278" s="17" t="s">
        <v>1452</v>
      </c>
      <c r="D278" s="18" t="s">
        <v>3371</v>
      </c>
      <c r="E278" s="19" t="s">
        <v>3813</v>
      </c>
      <c r="F278" s="20">
        <v>273</v>
      </c>
      <c r="G278" s="21">
        <v>39991123</v>
      </c>
      <c r="H278" s="22">
        <v>277</v>
      </c>
      <c r="I278" s="23">
        <v>274</v>
      </c>
      <c r="J278" s="24">
        <v>44801058</v>
      </c>
      <c r="K278" s="25">
        <v>297</v>
      </c>
      <c r="L278" s="26">
        <v>291</v>
      </c>
      <c r="M278" s="21">
        <v>7001582</v>
      </c>
      <c r="N278" s="22">
        <v>320</v>
      </c>
      <c r="O278" s="23">
        <v>313</v>
      </c>
      <c r="P278" s="24">
        <v>11286233</v>
      </c>
      <c r="Q278" s="25">
        <v>431</v>
      </c>
      <c r="R278" s="26">
        <v>423</v>
      </c>
      <c r="S278" s="21">
        <v>19512944</v>
      </c>
      <c r="T278" s="22">
        <v>356</v>
      </c>
      <c r="U278" s="23">
        <v>351</v>
      </c>
      <c r="V278" s="24">
        <v>334147</v>
      </c>
      <c r="W278" s="25">
        <v>405</v>
      </c>
      <c r="X278" s="26">
        <v>404</v>
      </c>
      <c r="Y278" s="21">
        <v>350</v>
      </c>
      <c r="Z278" s="22">
        <v>330</v>
      </c>
      <c r="AA278" s="23">
        <v>322</v>
      </c>
      <c r="AB278" s="24">
        <v>190</v>
      </c>
      <c r="AC278" s="93">
        <v>311</v>
      </c>
      <c r="AD278" s="19">
        <v>0</v>
      </c>
      <c r="AE278" s="27">
        <v>100</v>
      </c>
      <c r="AF278" s="28">
        <v>0</v>
      </c>
    </row>
    <row r="279" spans="1:32" s="3" customFormat="1" ht="18.75" customHeight="1">
      <c r="A279" s="29">
        <v>277</v>
      </c>
      <c r="B279" s="30">
        <v>70</v>
      </c>
      <c r="C279" s="31" t="s">
        <v>2117</v>
      </c>
      <c r="D279" s="32" t="s">
        <v>3815</v>
      </c>
      <c r="E279" s="42" t="s">
        <v>3813</v>
      </c>
      <c r="F279" s="44">
        <v>274</v>
      </c>
      <c r="G279" s="35">
        <v>39859971</v>
      </c>
      <c r="H279" s="36">
        <v>337</v>
      </c>
      <c r="I279" s="37">
        <v>333</v>
      </c>
      <c r="J279" s="38">
        <v>40766755</v>
      </c>
      <c r="K279" s="39">
        <v>10</v>
      </c>
      <c r="L279" s="40">
        <v>9</v>
      </c>
      <c r="M279" s="35">
        <v>28613981</v>
      </c>
      <c r="N279" s="36">
        <v>12</v>
      </c>
      <c r="O279" s="37">
        <v>11</v>
      </c>
      <c r="P279" s="38">
        <v>84566659</v>
      </c>
      <c r="Q279" s="39">
        <v>10</v>
      </c>
      <c r="R279" s="40">
        <v>10</v>
      </c>
      <c r="S279" s="35">
        <v>139157161</v>
      </c>
      <c r="T279" s="36">
        <v>455</v>
      </c>
      <c r="U279" s="37">
        <v>450</v>
      </c>
      <c r="V279" s="38">
        <v>-2285366</v>
      </c>
      <c r="W279" s="39">
        <v>216</v>
      </c>
      <c r="X279" s="40">
        <v>215</v>
      </c>
      <c r="Y279" s="35">
        <v>9616</v>
      </c>
      <c r="Z279" s="36">
        <v>67</v>
      </c>
      <c r="AA279" s="37">
        <v>64</v>
      </c>
      <c r="AB279" s="38">
        <v>682</v>
      </c>
      <c r="AC279" s="94">
        <v>321</v>
      </c>
      <c r="AD279" s="42">
        <v>0</v>
      </c>
      <c r="AE279" s="34">
        <v>100</v>
      </c>
      <c r="AF279" s="43">
        <v>0</v>
      </c>
    </row>
    <row r="280" spans="1:32" s="3" customFormat="1" ht="18.75" customHeight="1">
      <c r="A280" s="29">
        <v>278</v>
      </c>
      <c r="B280" s="30">
        <v>370</v>
      </c>
      <c r="C280" s="31" t="s">
        <v>804</v>
      </c>
      <c r="D280" s="32" t="s">
        <v>3369</v>
      </c>
      <c r="E280" s="42" t="s">
        <v>3813</v>
      </c>
      <c r="F280" s="44">
        <v>275</v>
      </c>
      <c r="G280" s="35">
        <v>39846639</v>
      </c>
      <c r="H280" s="36">
        <v>339</v>
      </c>
      <c r="I280" s="37">
        <v>335</v>
      </c>
      <c r="J280" s="38">
        <v>40702499</v>
      </c>
      <c r="K280" s="39">
        <v>411</v>
      </c>
      <c r="L280" s="40">
        <v>405</v>
      </c>
      <c r="M280" s="35">
        <v>3741941</v>
      </c>
      <c r="N280" s="36">
        <v>442</v>
      </c>
      <c r="O280" s="37">
        <v>435</v>
      </c>
      <c r="P280" s="38">
        <v>5101081</v>
      </c>
      <c r="Q280" s="39">
        <v>301</v>
      </c>
      <c r="R280" s="40">
        <v>294</v>
      </c>
      <c r="S280" s="35">
        <v>31431299</v>
      </c>
      <c r="T280" s="36">
        <v>261</v>
      </c>
      <c r="U280" s="37">
        <v>257</v>
      </c>
      <c r="V280" s="38">
        <v>1072557</v>
      </c>
      <c r="W280" s="39">
        <v>84</v>
      </c>
      <c r="X280" s="40">
        <v>84</v>
      </c>
      <c r="Y280" s="35">
        <v>24555</v>
      </c>
      <c r="Z280" s="36">
        <v>386</v>
      </c>
      <c r="AA280" s="37">
        <v>378</v>
      </c>
      <c r="AB280" s="38">
        <v>140</v>
      </c>
      <c r="AC280" s="94">
        <v>372</v>
      </c>
      <c r="AD280" s="42">
        <v>0</v>
      </c>
      <c r="AE280" s="34">
        <v>100</v>
      </c>
      <c r="AF280" s="43">
        <v>0</v>
      </c>
    </row>
    <row r="281" spans="1:32" s="3" customFormat="1" ht="18.75" customHeight="1">
      <c r="A281" s="29">
        <v>279</v>
      </c>
      <c r="B281" s="30">
        <v>324</v>
      </c>
      <c r="C281" s="31" t="s">
        <v>168</v>
      </c>
      <c r="D281" s="32" t="s">
        <v>3376</v>
      </c>
      <c r="E281" s="42" t="s">
        <v>3813</v>
      </c>
      <c r="F281" s="44">
        <v>276</v>
      </c>
      <c r="G281" s="35">
        <v>39814093</v>
      </c>
      <c r="H281" s="36">
        <v>274</v>
      </c>
      <c r="I281" s="37">
        <v>271</v>
      </c>
      <c r="J281" s="38">
        <v>45158525</v>
      </c>
      <c r="K281" s="39">
        <v>114</v>
      </c>
      <c r="L281" s="40">
        <v>111</v>
      </c>
      <c r="M281" s="35">
        <v>14740469</v>
      </c>
      <c r="N281" s="36">
        <v>93</v>
      </c>
      <c r="O281" s="37">
        <v>88</v>
      </c>
      <c r="P281" s="38">
        <v>34563823</v>
      </c>
      <c r="Q281" s="39">
        <v>62</v>
      </c>
      <c r="R281" s="40">
        <v>60</v>
      </c>
      <c r="S281" s="35">
        <v>74264071</v>
      </c>
      <c r="T281" s="36">
        <v>192</v>
      </c>
      <c r="U281" s="37">
        <v>189</v>
      </c>
      <c r="V281" s="38">
        <v>1749803</v>
      </c>
      <c r="W281" s="39">
        <v>276</v>
      </c>
      <c r="X281" s="40">
        <v>275</v>
      </c>
      <c r="Y281" s="35">
        <v>5879</v>
      </c>
      <c r="Z281" s="36">
        <v>64</v>
      </c>
      <c r="AA281" s="37">
        <v>61</v>
      </c>
      <c r="AB281" s="38">
        <v>700</v>
      </c>
      <c r="AC281" s="94">
        <v>321</v>
      </c>
      <c r="AD281" s="42">
        <v>0</v>
      </c>
      <c r="AE281" s="34">
        <v>100</v>
      </c>
      <c r="AF281" s="43">
        <v>0</v>
      </c>
    </row>
    <row r="282" spans="1:32" s="3" customFormat="1" ht="18.75" customHeight="1">
      <c r="A282" s="45">
        <v>280</v>
      </c>
      <c r="B282" s="46" t="s">
        <v>3813</v>
      </c>
      <c r="C282" s="47" t="s">
        <v>3528</v>
      </c>
      <c r="D282" s="48" t="s">
        <v>2748</v>
      </c>
      <c r="E282" s="49" t="s">
        <v>3813</v>
      </c>
      <c r="F282" s="50">
        <v>277</v>
      </c>
      <c r="G282" s="51">
        <v>39802766</v>
      </c>
      <c r="H282" s="52">
        <v>254</v>
      </c>
      <c r="I282" s="53">
        <v>252</v>
      </c>
      <c r="J282" s="54">
        <v>46830403</v>
      </c>
      <c r="K282" s="55">
        <v>376</v>
      </c>
      <c r="L282" s="56">
        <v>370</v>
      </c>
      <c r="M282" s="51">
        <v>4854212</v>
      </c>
      <c r="N282" s="52">
        <v>464</v>
      </c>
      <c r="O282" s="53">
        <v>457</v>
      </c>
      <c r="P282" s="54">
        <v>2943812</v>
      </c>
      <c r="Q282" s="55">
        <v>491</v>
      </c>
      <c r="R282" s="56">
        <v>483</v>
      </c>
      <c r="S282" s="51">
        <v>10098318</v>
      </c>
      <c r="T282" s="52">
        <v>353</v>
      </c>
      <c r="U282" s="53">
        <v>348</v>
      </c>
      <c r="V282" s="54">
        <v>351992</v>
      </c>
      <c r="W282" s="55">
        <v>373</v>
      </c>
      <c r="X282" s="56">
        <v>372</v>
      </c>
      <c r="Y282" s="51">
        <v>1565</v>
      </c>
      <c r="Z282" s="52">
        <v>450</v>
      </c>
      <c r="AA282" s="53">
        <v>442</v>
      </c>
      <c r="AB282" s="54">
        <v>85</v>
      </c>
      <c r="AC282" s="95">
        <v>371</v>
      </c>
      <c r="AD282" s="49">
        <v>0</v>
      </c>
      <c r="AE282" s="57">
        <v>10</v>
      </c>
      <c r="AF282" s="58">
        <v>90</v>
      </c>
    </row>
    <row r="283" spans="1:32" s="3" customFormat="1" ht="18.75" customHeight="1">
      <c r="A283" s="15">
        <v>281</v>
      </c>
      <c r="B283" s="16">
        <v>132</v>
      </c>
      <c r="C283" s="17" t="s">
        <v>1687</v>
      </c>
      <c r="D283" s="18" t="s">
        <v>3369</v>
      </c>
      <c r="E283" s="19" t="s">
        <v>3813</v>
      </c>
      <c r="F283" s="20">
        <v>278</v>
      </c>
      <c r="G283" s="21">
        <v>39789573</v>
      </c>
      <c r="H283" s="22">
        <v>316</v>
      </c>
      <c r="I283" s="23">
        <v>313</v>
      </c>
      <c r="J283" s="24">
        <v>42091008</v>
      </c>
      <c r="K283" s="25">
        <v>172</v>
      </c>
      <c r="L283" s="26">
        <v>168</v>
      </c>
      <c r="M283" s="21">
        <v>11801723</v>
      </c>
      <c r="N283" s="22">
        <v>26</v>
      </c>
      <c r="O283" s="23">
        <v>25</v>
      </c>
      <c r="P283" s="24">
        <v>66507879</v>
      </c>
      <c r="Q283" s="25">
        <v>57</v>
      </c>
      <c r="R283" s="26">
        <v>55</v>
      </c>
      <c r="S283" s="21">
        <v>78134995</v>
      </c>
      <c r="T283" s="22">
        <v>470</v>
      </c>
      <c r="U283" s="23">
        <v>465</v>
      </c>
      <c r="V283" s="24">
        <v>-4213173</v>
      </c>
      <c r="W283" s="25">
        <v>262</v>
      </c>
      <c r="X283" s="26">
        <v>261</v>
      </c>
      <c r="Y283" s="21">
        <v>6550</v>
      </c>
      <c r="Z283" s="22">
        <v>77</v>
      </c>
      <c r="AA283" s="23">
        <v>74</v>
      </c>
      <c r="AB283" s="24">
        <v>615</v>
      </c>
      <c r="AC283" s="93">
        <v>321</v>
      </c>
      <c r="AD283" s="19">
        <v>0</v>
      </c>
      <c r="AE283" s="27">
        <v>100</v>
      </c>
      <c r="AF283" s="28">
        <v>0</v>
      </c>
    </row>
    <row r="284" spans="1:32" s="3" customFormat="1" ht="18.75" customHeight="1">
      <c r="A284" s="29">
        <v>282</v>
      </c>
      <c r="B284" s="30" t="s">
        <v>3813</v>
      </c>
      <c r="C284" s="64" t="s">
        <v>3813</v>
      </c>
      <c r="D284" s="32" t="s">
        <v>312</v>
      </c>
      <c r="E284" s="33" t="s">
        <v>3813</v>
      </c>
      <c r="F284" s="34">
        <v>279</v>
      </c>
      <c r="G284" s="41" t="s">
        <v>3813</v>
      </c>
      <c r="H284" s="36">
        <v>318</v>
      </c>
      <c r="I284" s="37">
        <v>315</v>
      </c>
      <c r="J284" s="59" t="s">
        <v>3813</v>
      </c>
      <c r="K284" s="39">
        <v>375</v>
      </c>
      <c r="L284" s="40">
        <v>369</v>
      </c>
      <c r="M284" s="41" t="s">
        <v>3813</v>
      </c>
      <c r="N284" s="36">
        <v>206</v>
      </c>
      <c r="O284" s="37">
        <v>201</v>
      </c>
      <c r="P284" s="59" t="s">
        <v>3813</v>
      </c>
      <c r="Q284" s="39">
        <v>161</v>
      </c>
      <c r="R284" s="40">
        <v>158</v>
      </c>
      <c r="S284" s="41" t="s">
        <v>3813</v>
      </c>
      <c r="T284" s="36">
        <v>165</v>
      </c>
      <c r="U284" s="37">
        <v>162</v>
      </c>
      <c r="V284" s="59" t="s">
        <v>3813</v>
      </c>
      <c r="W284" s="39">
        <v>364</v>
      </c>
      <c r="X284" s="40">
        <v>363</v>
      </c>
      <c r="Y284" s="41" t="s">
        <v>3813</v>
      </c>
      <c r="Z284" s="36">
        <v>363</v>
      </c>
      <c r="AA284" s="37">
        <v>355</v>
      </c>
      <c r="AB284" s="59" t="s">
        <v>3813</v>
      </c>
      <c r="AC284" s="94">
        <v>356</v>
      </c>
      <c r="AD284" s="42">
        <v>0</v>
      </c>
      <c r="AE284" s="34">
        <v>100</v>
      </c>
      <c r="AF284" s="43">
        <v>0</v>
      </c>
    </row>
    <row r="285" spans="1:32" s="3" customFormat="1" ht="18.75" customHeight="1">
      <c r="A285" s="29">
        <v>283</v>
      </c>
      <c r="B285" s="30">
        <v>355</v>
      </c>
      <c r="C285" s="31" t="s">
        <v>3980</v>
      </c>
      <c r="D285" s="32" t="s">
        <v>3372</v>
      </c>
      <c r="E285" s="42" t="s">
        <v>3813</v>
      </c>
      <c r="F285" s="44">
        <v>280</v>
      </c>
      <c r="G285" s="35">
        <v>39624936</v>
      </c>
      <c r="H285" s="36">
        <v>348</v>
      </c>
      <c r="I285" s="37">
        <v>344</v>
      </c>
      <c r="J285" s="38">
        <v>40118614</v>
      </c>
      <c r="K285" s="39">
        <v>319</v>
      </c>
      <c r="L285" s="40">
        <v>313</v>
      </c>
      <c r="M285" s="35">
        <v>6445674</v>
      </c>
      <c r="N285" s="36">
        <v>414</v>
      </c>
      <c r="O285" s="37">
        <v>407</v>
      </c>
      <c r="P285" s="38">
        <v>6613961</v>
      </c>
      <c r="Q285" s="39">
        <v>468</v>
      </c>
      <c r="R285" s="40">
        <v>460</v>
      </c>
      <c r="S285" s="35">
        <v>14669890</v>
      </c>
      <c r="T285" s="36">
        <v>169</v>
      </c>
      <c r="U285" s="37">
        <v>166</v>
      </c>
      <c r="V285" s="38">
        <v>2114365</v>
      </c>
      <c r="W285" s="39">
        <v>87</v>
      </c>
      <c r="X285" s="40">
        <v>87</v>
      </c>
      <c r="Y285" s="35">
        <v>24347</v>
      </c>
      <c r="Z285" s="36">
        <v>124</v>
      </c>
      <c r="AA285" s="37">
        <v>121</v>
      </c>
      <c r="AB285" s="38">
        <v>470</v>
      </c>
      <c r="AC285" s="94">
        <v>332</v>
      </c>
      <c r="AD285" s="42">
        <v>0</v>
      </c>
      <c r="AE285" s="34">
        <v>100</v>
      </c>
      <c r="AF285" s="43">
        <v>0</v>
      </c>
    </row>
    <row r="286" spans="1:32" s="3" customFormat="1" ht="18.75" customHeight="1">
      <c r="A286" s="159">
        <v>284</v>
      </c>
      <c r="B286" s="160">
        <v>415</v>
      </c>
      <c r="C286" s="161" t="s">
        <v>176</v>
      </c>
      <c r="D286" s="162" t="s">
        <v>3815</v>
      </c>
      <c r="E286" s="163" t="s">
        <v>3813</v>
      </c>
      <c r="F286" s="164">
        <v>281</v>
      </c>
      <c r="G286" s="165">
        <v>39613091</v>
      </c>
      <c r="H286" s="166">
        <v>315</v>
      </c>
      <c r="I286" s="167">
        <v>312</v>
      </c>
      <c r="J286" s="168">
        <v>42208998</v>
      </c>
      <c r="K286" s="169">
        <v>67</v>
      </c>
      <c r="L286" s="170">
        <v>65</v>
      </c>
      <c r="M286" s="165">
        <v>18243999</v>
      </c>
      <c r="N286" s="166">
        <v>73</v>
      </c>
      <c r="O286" s="167">
        <v>71</v>
      </c>
      <c r="P286" s="168">
        <v>38511557</v>
      </c>
      <c r="Q286" s="169">
        <v>157</v>
      </c>
      <c r="R286" s="170">
        <v>154</v>
      </c>
      <c r="S286" s="165">
        <v>49434158</v>
      </c>
      <c r="T286" s="166">
        <v>45</v>
      </c>
      <c r="U286" s="167">
        <v>44</v>
      </c>
      <c r="V286" s="168">
        <v>6140237</v>
      </c>
      <c r="W286" s="169">
        <v>295</v>
      </c>
      <c r="X286" s="170">
        <v>294</v>
      </c>
      <c r="Y286" s="165">
        <v>4800</v>
      </c>
      <c r="Z286" s="166">
        <v>274</v>
      </c>
      <c r="AA286" s="167">
        <v>267</v>
      </c>
      <c r="AB286" s="168">
        <v>255</v>
      </c>
      <c r="AC286" s="171">
        <v>369</v>
      </c>
      <c r="AD286" s="163">
        <v>0</v>
      </c>
      <c r="AE286" s="172">
        <v>74.59</v>
      </c>
      <c r="AF286" s="173">
        <v>25.41</v>
      </c>
    </row>
    <row r="287" spans="1:32" s="3" customFormat="1" ht="18.75" customHeight="1">
      <c r="A287" s="45">
        <v>285</v>
      </c>
      <c r="B287" s="46" t="s">
        <v>3813</v>
      </c>
      <c r="C287" s="47" t="s">
        <v>894</v>
      </c>
      <c r="D287" s="48" t="s">
        <v>3373</v>
      </c>
      <c r="E287" s="49" t="s">
        <v>3813</v>
      </c>
      <c r="F287" s="50">
        <v>282</v>
      </c>
      <c r="G287" s="51">
        <v>39574392</v>
      </c>
      <c r="H287" s="52">
        <v>342</v>
      </c>
      <c r="I287" s="53">
        <v>338</v>
      </c>
      <c r="J287" s="54">
        <v>40636349</v>
      </c>
      <c r="K287" s="55">
        <v>158</v>
      </c>
      <c r="L287" s="56">
        <v>154</v>
      </c>
      <c r="M287" s="51">
        <v>12517339</v>
      </c>
      <c r="N287" s="52">
        <v>307</v>
      </c>
      <c r="O287" s="53">
        <v>300</v>
      </c>
      <c r="P287" s="54">
        <v>11916268</v>
      </c>
      <c r="Q287" s="55">
        <v>380</v>
      </c>
      <c r="R287" s="56">
        <v>373</v>
      </c>
      <c r="S287" s="51">
        <v>24067884</v>
      </c>
      <c r="T287" s="52">
        <v>89</v>
      </c>
      <c r="U287" s="53">
        <v>88</v>
      </c>
      <c r="V287" s="54">
        <v>4178401</v>
      </c>
      <c r="W287" s="55">
        <v>431</v>
      </c>
      <c r="X287" s="56">
        <v>430</v>
      </c>
      <c r="Y287" s="51">
        <v>14</v>
      </c>
      <c r="Z287" s="52">
        <v>248</v>
      </c>
      <c r="AA287" s="53">
        <v>242</v>
      </c>
      <c r="AB287" s="54">
        <v>285</v>
      </c>
      <c r="AC287" s="95">
        <v>321</v>
      </c>
      <c r="AD287" s="49">
        <v>0</v>
      </c>
      <c r="AE287" s="57">
        <v>100</v>
      </c>
      <c r="AF287" s="58">
        <v>0</v>
      </c>
    </row>
    <row r="288" spans="1:32" s="3" customFormat="1" ht="18.75" customHeight="1">
      <c r="A288" s="15">
        <v>286</v>
      </c>
      <c r="B288" s="16">
        <v>60</v>
      </c>
      <c r="C288" s="17" t="s">
        <v>2079</v>
      </c>
      <c r="D288" s="18" t="s">
        <v>3369</v>
      </c>
      <c r="E288" s="19" t="s">
        <v>3813</v>
      </c>
      <c r="F288" s="20">
        <v>283</v>
      </c>
      <c r="G288" s="21">
        <v>39546907</v>
      </c>
      <c r="H288" s="22">
        <v>239</v>
      </c>
      <c r="I288" s="23">
        <v>237</v>
      </c>
      <c r="J288" s="24">
        <v>47893572</v>
      </c>
      <c r="K288" s="25">
        <v>193</v>
      </c>
      <c r="L288" s="26">
        <v>188</v>
      </c>
      <c r="M288" s="21">
        <v>11062709</v>
      </c>
      <c r="N288" s="22">
        <v>10</v>
      </c>
      <c r="O288" s="23">
        <v>9</v>
      </c>
      <c r="P288" s="24">
        <v>101788799</v>
      </c>
      <c r="Q288" s="25">
        <v>24</v>
      </c>
      <c r="R288" s="26">
        <v>23</v>
      </c>
      <c r="S288" s="21">
        <v>109015623</v>
      </c>
      <c r="T288" s="22">
        <v>345</v>
      </c>
      <c r="U288" s="23">
        <v>341</v>
      </c>
      <c r="V288" s="24">
        <v>407288</v>
      </c>
      <c r="W288" s="25">
        <v>376</v>
      </c>
      <c r="X288" s="26">
        <v>375</v>
      </c>
      <c r="Y288" s="21">
        <v>1459</v>
      </c>
      <c r="Z288" s="22">
        <v>189</v>
      </c>
      <c r="AA288" s="23">
        <v>184</v>
      </c>
      <c r="AB288" s="24">
        <v>363</v>
      </c>
      <c r="AC288" s="93">
        <v>321</v>
      </c>
      <c r="AD288" s="19">
        <v>0</v>
      </c>
      <c r="AE288" s="27">
        <v>100</v>
      </c>
      <c r="AF288" s="28">
        <v>0</v>
      </c>
    </row>
    <row r="289" spans="1:32" s="3" customFormat="1" ht="18.75" customHeight="1">
      <c r="A289" s="29">
        <v>287</v>
      </c>
      <c r="B289" s="30">
        <v>342</v>
      </c>
      <c r="C289" s="31" t="s">
        <v>60</v>
      </c>
      <c r="D289" s="32" t="s">
        <v>2743</v>
      </c>
      <c r="E289" s="42" t="s">
        <v>3813</v>
      </c>
      <c r="F289" s="44">
        <v>284</v>
      </c>
      <c r="G289" s="35">
        <v>39532140</v>
      </c>
      <c r="H289" s="36">
        <v>43</v>
      </c>
      <c r="I289" s="37">
        <v>43</v>
      </c>
      <c r="J289" s="38">
        <v>70467088</v>
      </c>
      <c r="K289" s="39">
        <v>407</v>
      </c>
      <c r="L289" s="40">
        <v>401</v>
      </c>
      <c r="M289" s="35">
        <v>4045911</v>
      </c>
      <c r="N289" s="36">
        <v>235</v>
      </c>
      <c r="O289" s="37">
        <v>228</v>
      </c>
      <c r="P289" s="38">
        <v>17187613</v>
      </c>
      <c r="Q289" s="39">
        <v>319</v>
      </c>
      <c r="R289" s="40">
        <v>312</v>
      </c>
      <c r="S289" s="35">
        <v>29744884</v>
      </c>
      <c r="T289" s="36">
        <v>168</v>
      </c>
      <c r="U289" s="37">
        <v>165</v>
      </c>
      <c r="V289" s="38">
        <v>2119654</v>
      </c>
      <c r="W289" s="39" t="s">
        <v>3813</v>
      </c>
      <c r="X289" s="40" t="s">
        <v>3813</v>
      </c>
      <c r="Y289" s="41" t="s">
        <v>3813</v>
      </c>
      <c r="Z289" s="36">
        <v>399</v>
      </c>
      <c r="AA289" s="37">
        <v>391</v>
      </c>
      <c r="AB289" s="38">
        <v>126</v>
      </c>
      <c r="AC289" s="94">
        <v>312</v>
      </c>
      <c r="AD289" s="42">
        <v>0</v>
      </c>
      <c r="AE289" s="34">
        <v>100</v>
      </c>
      <c r="AF289" s="43">
        <v>0</v>
      </c>
    </row>
    <row r="290" spans="1:32" s="3" customFormat="1" ht="18.75" customHeight="1">
      <c r="A290" s="29">
        <v>288</v>
      </c>
      <c r="B290" s="30">
        <v>261</v>
      </c>
      <c r="C290" s="31" t="s">
        <v>701</v>
      </c>
      <c r="D290" s="32" t="s">
        <v>2748</v>
      </c>
      <c r="E290" s="42" t="s">
        <v>3813</v>
      </c>
      <c r="F290" s="44">
        <v>285</v>
      </c>
      <c r="G290" s="35">
        <v>39521866</v>
      </c>
      <c r="H290" s="36">
        <v>347</v>
      </c>
      <c r="I290" s="37">
        <v>343</v>
      </c>
      <c r="J290" s="38">
        <v>40302250</v>
      </c>
      <c r="K290" s="39">
        <v>15</v>
      </c>
      <c r="L290" s="40">
        <v>14</v>
      </c>
      <c r="M290" s="35">
        <v>26164890</v>
      </c>
      <c r="N290" s="36">
        <v>9</v>
      </c>
      <c r="O290" s="37">
        <v>8</v>
      </c>
      <c r="P290" s="38">
        <v>110125501</v>
      </c>
      <c r="Q290" s="39">
        <v>22</v>
      </c>
      <c r="R290" s="40">
        <v>21</v>
      </c>
      <c r="S290" s="35">
        <v>116173299</v>
      </c>
      <c r="T290" s="36">
        <v>5</v>
      </c>
      <c r="U290" s="37">
        <v>4</v>
      </c>
      <c r="V290" s="38">
        <v>14899100</v>
      </c>
      <c r="W290" s="39">
        <v>316</v>
      </c>
      <c r="X290" s="40">
        <v>315</v>
      </c>
      <c r="Y290" s="35">
        <v>3988</v>
      </c>
      <c r="Z290" s="36">
        <v>389</v>
      </c>
      <c r="AA290" s="37">
        <v>381</v>
      </c>
      <c r="AB290" s="38">
        <v>138</v>
      </c>
      <c r="AC290" s="94">
        <v>351</v>
      </c>
      <c r="AD290" s="42">
        <v>0</v>
      </c>
      <c r="AE290" s="34">
        <v>100</v>
      </c>
      <c r="AF290" s="43">
        <v>0</v>
      </c>
    </row>
    <row r="291" spans="1:32" s="3" customFormat="1" ht="18.75" customHeight="1">
      <c r="A291" s="29">
        <v>289</v>
      </c>
      <c r="B291" s="30">
        <v>174</v>
      </c>
      <c r="C291" s="31" t="s">
        <v>3529</v>
      </c>
      <c r="D291" s="32" t="s">
        <v>3812</v>
      </c>
      <c r="E291" s="42" t="s">
        <v>3813</v>
      </c>
      <c r="F291" s="44">
        <v>286</v>
      </c>
      <c r="G291" s="35">
        <v>39496514</v>
      </c>
      <c r="H291" s="36">
        <v>355</v>
      </c>
      <c r="I291" s="37">
        <v>351</v>
      </c>
      <c r="J291" s="38">
        <v>39496514</v>
      </c>
      <c r="K291" s="39">
        <v>205</v>
      </c>
      <c r="L291" s="40">
        <v>199</v>
      </c>
      <c r="M291" s="35">
        <v>10562890</v>
      </c>
      <c r="N291" s="36">
        <v>223</v>
      </c>
      <c r="O291" s="37">
        <v>216</v>
      </c>
      <c r="P291" s="38">
        <v>17966521</v>
      </c>
      <c r="Q291" s="39">
        <v>438</v>
      </c>
      <c r="R291" s="40">
        <v>430</v>
      </c>
      <c r="S291" s="35">
        <v>19040651</v>
      </c>
      <c r="T291" s="36">
        <v>109</v>
      </c>
      <c r="U291" s="37">
        <v>108</v>
      </c>
      <c r="V291" s="38">
        <v>3530476</v>
      </c>
      <c r="W291" s="39">
        <v>261</v>
      </c>
      <c r="X291" s="40">
        <v>260</v>
      </c>
      <c r="Y291" s="35">
        <v>6615</v>
      </c>
      <c r="Z291" s="36">
        <v>340</v>
      </c>
      <c r="AA291" s="37">
        <v>332</v>
      </c>
      <c r="AB291" s="38">
        <v>180</v>
      </c>
      <c r="AC291" s="94">
        <v>384</v>
      </c>
      <c r="AD291" s="42">
        <v>0</v>
      </c>
      <c r="AE291" s="34">
        <v>100</v>
      </c>
      <c r="AF291" s="43">
        <v>0</v>
      </c>
    </row>
    <row r="292" spans="1:32" s="3" customFormat="1" ht="18.75" customHeight="1">
      <c r="A292" s="142">
        <v>290</v>
      </c>
      <c r="B292" s="143" t="s">
        <v>3813</v>
      </c>
      <c r="C292" s="194" t="s">
        <v>3813</v>
      </c>
      <c r="D292" s="145" t="s">
        <v>3815</v>
      </c>
      <c r="E292" s="146" t="s">
        <v>3813</v>
      </c>
      <c r="F292" s="147">
        <v>287</v>
      </c>
      <c r="G292" s="154" t="s">
        <v>3813</v>
      </c>
      <c r="H292" s="149">
        <v>219</v>
      </c>
      <c r="I292" s="150">
        <v>217</v>
      </c>
      <c r="J292" s="155" t="s">
        <v>3813</v>
      </c>
      <c r="K292" s="152">
        <v>281</v>
      </c>
      <c r="L292" s="153">
        <v>275</v>
      </c>
      <c r="M292" s="154" t="s">
        <v>3813</v>
      </c>
      <c r="N292" s="149">
        <v>85</v>
      </c>
      <c r="O292" s="150">
        <v>81</v>
      </c>
      <c r="P292" s="155" t="s">
        <v>3813</v>
      </c>
      <c r="Q292" s="152">
        <v>140</v>
      </c>
      <c r="R292" s="153">
        <v>137</v>
      </c>
      <c r="S292" s="154" t="s">
        <v>3813</v>
      </c>
      <c r="T292" s="149">
        <v>444</v>
      </c>
      <c r="U292" s="150">
        <v>439</v>
      </c>
      <c r="V292" s="155" t="s">
        <v>3813</v>
      </c>
      <c r="W292" s="152">
        <v>206</v>
      </c>
      <c r="X292" s="153">
        <v>205</v>
      </c>
      <c r="Y292" s="154" t="s">
        <v>3813</v>
      </c>
      <c r="Z292" s="149">
        <v>78</v>
      </c>
      <c r="AA292" s="150">
        <v>75</v>
      </c>
      <c r="AB292" s="155" t="s">
        <v>3813</v>
      </c>
      <c r="AC292" s="156">
        <v>321</v>
      </c>
      <c r="AD292" s="146">
        <v>0</v>
      </c>
      <c r="AE292" s="157">
        <v>100</v>
      </c>
      <c r="AF292" s="158">
        <v>0</v>
      </c>
    </row>
    <row r="293" spans="1:32" s="3" customFormat="1" ht="18.75" customHeight="1">
      <c r="A293" s="174">
        <v>291</v>
      </c>
      <c r="B293" s="175">
        <v>309</v>
      </c>
      <c r="C293" s="176" t="s">
        <v>2594</v>
      </c>
      <c r="D293" s="177" t="s">
        <v>3815</v>
      </c>
      <c r="E293" s="178" t="s">
        <v>3813</v>
      </c>
      <c r="F293" s="179">
        <v>288</v>
      </c>
      <c r="G293" s="180">
        <v>39356451</v>
      </c>
      <c r="H293" s="181">
        <v>19</v>
      </c>
      <c r="I293" s="182">
        <v>19</v>
      </c>
      <c r="J293" s="183">
        <v>90089022</v>
      </c>
      <c r="K293" s="184">
        <v>117</v>
      </c>
      <c r="L293" s="185">
        <v>114</v>
      </c>
      <c r="M293" s="180">
        <v>14638112</v>
      </c>
      <c r="N293" s="181">
        <v>104</v>
      </c>
      <c r="O293" s="182">
        <v>99</v>
      </c>
      <c r="P293" s="183">
        <v>31735603</v>
      </c>
      <c r="Q293" s="184">
        <v>54</v>
      </c>
      <c r="R293" s="185">
        <v>52</v>
      </c>
      <c r="S293" s="180">
        <v>78933716</v>
      </c>
      <c r="T293" s="181">
        <v>204</v>
      </c>
      <c r="U293" s="182">
        <v>201</v>
      </c>
      <c r="V293" s="183">
        <v>1624079</v>
      </c>
      <c r="W293" s="184">
        <v>93</v>
      </c>
      <c r="X293" s="185">
        <v>93</v>
      </c>
      <c r="Y293" s="180">
        <v>23626</v>
      </c>
      <c r="Z293" s="181">
        <v>175</v>
      </c>
      <c r="AA293" s="182">
        <v>170</v>
      </c>
      <c r="AB293" s="183">
        <v>380</v>
      </c>
      <c r="AC293" s="186">
        <v>381</v>
      </c>
      <c r="AD293" s="178">
        <v>0</v>
      </c>
      <c r="AE293" s="187">
        <v>100</v>
      </c>
      <c r="AF293" s="188">
        <v>0</v>
      </c>
    </row>
    <row r="294" spans="1:32" s="3" customFormat="1" ht="18.75" customHeight="1">
      <c r="A294" s="29">
        <v>292</v>
      </c>
      <c r="B294" s="30">
        <v>285</v>
      </c>
      <c r="C294" s="31" t="s">
        <v>3969</v>
      </c>
      <c r="D294" s="32" t="s">
        <v>216</v>
      </c>
      <c r="E294" s="42" t="s">
        <v>3813</v>
      </c>
      <c r="F294" s="44">
        <v>289</v>
      </c>
      <c r="G294" s="35">
        <v>39354018</v>
      </c>
      <c r="H294" s="36">
        <v>268</v>
      </c>
      <c r="I294" s="37">
        <v>265</v>
      </c>
      <c r="J294" s="38">
        <v>45703774</v>
      </c>
      <c r="K294" s="39">
        <v>485</v>
      </c>
      <c r="L294" s="40">
        <v>479</v>
      </c>
      <c r="M294" s="35">
        <v>-81787</v>
      </c>
      <c r="N294" s="36">
        <v>377</v>
      </c>
      <c r="O294" s="37">
        <v>370</v>
      </c>
      <c r="P294" s="38">
        <v>8497953</v>
      </c>
      <c r="Q294" s="39">
        <v>445</v>
      </c>
      <c r="R294" s="40">
        <v>437</v>
      </c>
      <c r="S294" s="35">
        <v>17976758</v>
      </c>
      <c r="T294" s="36">
        <v>443</v>
      </c>
      <c r="U294" s="37">
        <v>438</v>
      </c>
      <c r="V294" s="38">
        <v>-1533086</v>
      </c>
      <c r="W294" s="39">
        <v>333</v>
      </c>
      <c r="X294" s="40">
        <v>332</v>
      </c>
      <c r="Y294" s="35">
        <v>3063</v>
      </c>
      <c r="Z294" s="36">
        <v>498</v>
      </c>
      <c r="AA294" s="37">
        <v>490</v>
      </c>
      <c r="AB294" s="38">
        <v>29</v>
      </c>
      <c r="AC294" s="94">
        <v>311</v>
      </c>
      <c r="AD294" s="42">
        <v>0</v>
      </c>
      <c r="AE294" s="34">
        <v>100</v>
      </c>
      <c r="AF294" s="43">
        <v>0</v>
      </c>
    </row>
    <row r="295" spans="1:32" s="3" customFormat="1" ht="18.75" customHeight="1">
      <c r="A295" s="159">
        <v>293</v>
      </c>
      <c r="B295" s="160">
        <v>205</v>
      </c>
      <c r="C295" s="161" t="s">
        <v>3530</v>
      </c>
      <c r="D295" s="162" t="s">
        <v>3815</v>
      </c>
      <c r="E295" s="163" t="s">
        <v>3813</v>
      </c>
      <c r="F295" s="164">
        <v>290</v>
      </c>
      <c r="G295" s="165">
        <v>39328775</v>
      </c>
      <c r="H295" s="166">
        <v>357</v>
      </c>
      <c r="I295" s="167">
        <v>353</v>
      </c>
      <c r="J295" s="168">
        <v>39344846</v>
      </c>
      <c r="K295" s="169">
        <v>396</v>
      </c>
      <c r="L295" s="170">
        <v>390</v>
      </c>
      <c r="M295" s="165">
        <v>4351722</v>
      </c>
      <c r="N295" s="166">
        <v>451</v>
      </c>
      <c r="O295" s="167">
        <v>444</v>
      </c>
      <c r="P295" s="168">
        <v>4229935</v>
      </c>
      <c r="Q295" s="169">
        <v>493</v>
      </c>
      <c r="R295" s="170">
        <v>485</v>
      </c>
      <c r="S295" s="165">
        <v>9302921</v>
      </c>
      <c r="T295" s="166">
        <v>363</v>
      </c>
      <c r="U295" s="167">
        <v>358</v>
      </c>
      <c r="V295" s="168">
        <v>299819</v>
      </c>
      <c r="W295" s="169">
        <v>44</v>
      </c>
      <c r="X295" s="170">
        <v>44</v>
      </c>
      <c r="Y295" s="165">
        <v>30940</v>
      </c>
      <c r="Z295" s="166">
        <v>255</v>
      </c>
      <c r="AA295" s="167">
        <v>249</v>
      </c>
      <c r="AB295" s="168">
        <v>279</v>
      </c>
      <c r="AC295" s="171">
        <v>322</v>
      </c>
      <c r="AD295" s="163">
        <v>0</v>
      </c>
      <c r="AE295" s="172">
        <v>100</v>
      </c>
      <c r="AF295" s="173">
        <v>0</v>
      </c>
    </row>
    <row r="296" spans="1:32" s="3" customFormat="1" ht="18.75" customHeight="1">
      <c r="A296" s="159">
        <v>294</v>
      </c>
      <c r="B296" s="160">
        <v>333</v>
      </c>
      <c r="C296" s="161" t="s">
        <v>2690</v>
      </c>
      <c r="D296" s="162" t="s">
        <v>3815</v>
      </c>
      <c r="E296" s="163" t="s">
        <v>3813</v>
      </c>
      <c r="F296" s="164">
        <v>291</v>
      </c>
      <c r="G296" s="165">
        <v>39258910</v>
      </c>
      <c r="H296" s="166">
        <v>344</v>
      </c>
      <c r="I296" s="167">
        <v>340</v>
      </c>
      <c r="J296" s="168">
        <v>40432937</v>
      </c>
      <c r="K296" s="169">
        <v>225</v>
      </c>
      <c r="L296" s="170">
        <v>219</v>
      </c>
      <c r="M296" s="165">
        <v>9404264</v>
      </c>
      <c r="N296" s="166">
        <v>363</v>
      </c>
      <c r="O296" s="167">
        <v>356</v>
      </c>
      <c r="P296" s="168">
        <v>9183766</v>
      </c>
      <c r="Q296" s="169">
        <v>361</v>
      </c>
      <c r="R296" s="170">
        <v>354</v>
      </c>
      <c r="S296" s="165">
        <v>25759549</v>
      </c>
      <c r="T296" s="166">
        <v>135</v>
      </c>
      <c r="U296" s="167">
        <v>133</v>
      </c>
      <c r="V296" s="168">
        <v>2828258</v>
      </c>
      <c r="W296" s="169">
        <v>393</v>
      </c>
      <c r="X296" s="170">
        <v>392</v>
      </c>
      <c r="Y296" s="165">
        <v>653</v>
      </c>
      <c r="Z296" s="166">
        <v>398</v>
      </c>
      <c r="AA296" s="167">
        <v>390</v>
      </c>
      <c r="AB296" s="168">
        <v>127</v>
      </c>
      <c r="AC296" s="171">
        <v>352</v>
      </c>
      <c r="AD296" s="163">
        <v>0</v>
      </c>
      <c r="AE296" s="172">
        <v>100</v>
      </c>
      <c r="AF296" s="173">
        <v>0</v>
      </c>
    </row>
    <row r="297" spans="1:32" s="3" customFormat="1" ht="18.75" customHeight="1">
      <c r="A297" s="45">
        <v>295</v>
      </c>
      <c r="B297" s="46">
        <v>292</v>
      </c>
      <c r="C297" s="47" t="s">
        <v>3531</v>
      </c>
      <c r="D297" s="48" t="s">
        <v>3816</v>
      </c>
      <c r="E297" s="49" t="s">
        <v>3813</v>
      </c>
      <c r="F297" s="50">
        <v>292</v>
      </c>
      <c r="G297" s="51">
        <v>39146354</v>
      </c>
      <c r="H297" s="52">
        <v>286</v>
      </c>
      <c r="I297" s="53">
        <v>283</v>
      </c>
      <c r="J297" s="54">
        <v>44182259</v>
      </c>
      <c r="K297" s="55">
        <v>449</v>
      </c>
      <c r="L297" s="56">
        <v>443</v>
      </c>
      <c r="M297" s="51">
        <v>2647475</v>
      </c>
      <c r="N297" s="52">
        <v>453</v>
      </c>
      <c r="O297" s="53">
        <v>446</v>
      </c>
      <c r="P297" s="54">
        <v>3933019</v>
      </c>
      <c r="Q297" s="55">
        <v>436</v>
      </c>
      <c r="R297" s="56">
        <v>428</v>
      </c>
      <c r="S297" s="51">
        <v>19182263</v>
      </c>
      <c r="T297" s="52">
        <v>273</v>
      </c>
      <c r="U297" s="53">
        <v>269</v>
      </c>
      <c r="V297" s="54">
        <v>1013758</v>
      </c>
      <c r="W297" s="55">
        <v>152</v>
      </c>
      <c r="X297" s="56">
        <v>151</v>
      </c>
      <c r="Y297" s="51">
        <v>15802</v>
      </c>
      <c r="Z297" s="52">
        <v>461</v>
      </c>
      <c r="AA297" s="53">
        <v>453</v>
      </c>
      <c r="AB297" s="54">
        <v>77</v>
      </c>
      <c r="AC297" s="95">
        <v>369</v>
      </c>
      <c r="AD297" s="49">
        <v>0</v>
      </c>
      <c r="AE297" s="57">
        <v>100</v>
      </c>
      <c r="AF297" s="58">
        <v>0</v>
      </c>
    </row>
    <row r="298" spans="1:32" s="3" customFormat="1" ht="18.75" customHeight="1">
      <c r="A298" s="15">
        <v>296</v>
      </c>
      <c r="B298" s="16" t="s">
        <v>3813</v>
      </c>
      <c r="C298" s="17" t="s">
        <v>1466</v>
      </c>
      <c r="D298" s="18" t="s">
        <v>3815</v>
      </c>
      <c r="E298" s="19" t="s">
        <v>3813</v>
      </c>
      <c r="F298" s="20">
        <v>293</v>
      </c>
      <c r="G298" s="21">
        <v>39070578</v>
      </c>
      <c r="H298" s="22">
        <v>312</v>
      </c>
      <c r="I298" s="23">
        <v>309</v>
      </c>
      <c r="J298" s="24">
        <v>42314133</v>
      </c>
      <c r="K298" s="25">
        <v>450</v>
      </c>
      <c r="L298" s="26">
        <v>444</v>
      </c>
      <c r="M298" s="21">
        <v>2629691</v>
      </c>
      <c r="N298" s="22">
        <v>422</v>
      </c>
      <c r="O298" s="23">
        <v>415</v>
      </c>
      <c r="P298" s="24">
        <v>6265294</v>
      </c>
      <c r="Q298" s="25">
        <v>490</v>
      </c>
      <c r="R298" s="26">
        <v>482</v>
      </c>
      <c r="S298" s="21">
        <v>10725320</v>
      </c>
      <c r="T298" s="22">
        <v>252</v>
      </c>
      <c r="U298" s="23">
        <v>248</v>
      </c>
      <c r="V298" s="24">
        <v>1131939</v>
      </c>
      <c r="W298" s="25" t="s">
        <v>3813</v>
      </c>
      <c r="X298" s="26" t="s">
        <v>3813</v>
      </c>
      <c r="Y298" s="61" t="s">
        <v>3813</v>
      </c>
      <c r="Z298" s="22">
        <v>482</v>
      </c>
      <c r="AA298" s="23">
        <v>474</v>
      </c>
      <c r="AB298" s="24">
        <v>46</v>
      </c>
      <c r="AC298" s="93">
        <v>311</v>
      </c>
      <c r="AD298" s="19">
        <v>0</v>
      </c>
      <c r="AE298" s="27">
        <v>100</v>
      </c>
      <c r="AF298" s="28">
        <v>0</v>
      </c>
    </row>
    <row r="299" spans="1:32" s="3" customFormat="1" ht="18.75" customHeight="1">
      <c r="A299" s="29">
        <v>297</v>
      </c>
      <c r="B299" s="30">
        <v>228</v>
      </c>
      <c r="C299" s="31" t="s">
        <v>2689</v>
      </c>
      <c r="D299" s="32" t="s">
        <v>211</v>
      </c>
      <c r="E299" s="42" t="s">
        <v>3813</v>
      </c>
      <c r="F299" s="44">
        <v>294</v>
      </c>
      <c r="G299" s="35">
        <v>39067308</v>
      </c>
      <c r="H299" s="36">
        <v>27</v>
      </c>
      <c r="I299" s="37">
        <v>27</v>
      </c>
      <c r="J299" s="38">
        <v>76885920</v>
      </c>
      <c r="K299" s="39">
        <v>447</v>
      </c>
      <c r="L299" s="40">
        <v>441</v>
      </c>
      <c r="M299" s="35">
        <v>2700416</v>
      </c>
      <c r="N299" s="36">
        <v>410</v>
      </c>
      <c r="O299" s="37">
        <v>403</v>
      </c>
      <c r="P299" s="38">
        <v>6892366</v>
      </c>
      <c r="Q299" s="39">
        <v>170</v>
      </c>
      <c r="R299" s="40">
        <v>166</v>
      </c>
      <c r="S299" s="35">
        <v>46996875</v>
      </c>
      <c r="T299" s="36">
        <v>256</v>
      </c>
      <c r="U299" s="37">
        <v>252</v>
      </c>
      <c r="V299" s="38">
        <v>1104394</v>
      </c>
      <c r="W299" s="39">
        <v>66</v>
      </c>
      <c r="X299" s="40">
        <v>66</v>
      </c>
      <c r="Y299" s="35">
        <v>27747</v>
      </c>
      <c r="Z299" s="36">
        <v>496</v>
      </c>
      <c r="AA299" s="37">
        <v>488</v>
      </c>
      <c r="AB299" s="38">
        <v>32</v>
      </c>
      <c r="AC299" s="94">
        <v>311</v>
      </c>
      <c r="AD299" s="42">
        <v>0</v>
      </c>
      <c r="AE299" s="34">
        <v>100</v>
      </c>
      <c r="AF299" s="43">
        <v>0</v>
      </c>
    </row>
    <row r="300" spans="1:32" s="3" customFormat="1" ht="18.75" customHeight="1">
      <c r="A300" s="159">
        <v>298</v>
      </c>
      <c r="B300" s="160" t="s">
        <v>3813</v>
      </c>
      <c r="C300" s="161" t="s">
        <v>2584</v>
      </c>
      <c r="D300" s="162" t="s">
        <v>3815</v>
      </c>
      <c r="E300" s="163" t="s">
        <v>3813</v>
      </c>
      <c r="F300" s="164">
        <v>295</v>
      </c>
      <c r="G300" s="165">
        <v>39066598</v>
      </c>
      <c r="H300" s="166">
        <v>354</v>
      </c>
      <c r="I300" s="167">
        <v>350</v>
      </c>
      <c r="J300" s="168">
        <v>39587872</v>
      </c>
      <c r="K300" s="169">
        <v>480</v>
      </c>
      <c r="L300" s="170">
        <v>474</v>
      </c>
      <c r="M300" s="165">
        <v>645639</v>
      </c>
      <c r="N300" s="166">
        <v>468</v>
      </c>
      <c r="O300" s="167">
        <v>461</v>
      </c>
      <c r="P300" s="168">
        <v>2561906</v>
      </c>
      <c r="Q300" s="169">
        <v>488</v>
      </c>
      <c r="R300" s="170">
        <v>480</v>
      </c>
      <c r="S300" s="165">
        <v>11122450</v>
      </c>
      <c r="T300" s="166">
        <v>364</v>
      </c>
      <c r="U300" s="167">
        <v>359</v>
      </c>
      <c r="V300" s="168">
        <v>288660</v>
      </c>
      <c r="W300" s="169" t="s">
        <v>3813</v>
      </c>
      <c r="X300" s="170" t="s">
        <v>3813</v>
      </c>
      <c r="Y300" s="189" t="s">
        <v>3813</v>
      </c>
      <c r="Z300" s="166">
        <v>469</v>
      </c>
      <c r="AA300" s="167">
        <v>461</v>
      </c>
      <c r="AB300" s="168">
        <v>58</v>
      </c>
      <c r="AC300" s="171">
        <v>312</v>
      </c>
      <c r="AD300" s="163">
        <v>0</v>
      </c>
      <c r="AE300" s="172">
        <v>100</v>
      </c>
      <c r="AF300" s="173">
        <v>0</v>
      </c>
    </row>
    <row r="301" spans="1:32" s="3" customFormat="1" ht="18.75" customHeight="1">
      <c r="A301" s="29">
        <v>299</v>
      </c>
      <c r="B301" s="30">
        <v>242</v>
      </c>
      <c r="C301" s="31" t="s">
        <v>1512</v>
      </c>
      <c r="D301" s="32" t="s">
        <v>3371</v>
      </c>
      <c r="E301" s="33" t="s">
        <v>3813</v>
      </c>
      <c r="F301" s="34">
        <v>296</v>
      </c>
      <c r="G301" s="35">
        <v>39003174</v>
      </c>
      <c r="H301" s="36">
        <v>307</v>
      </c>
      <c r="I301" s="37">
        <v>304</v>
      </c>
      <c r="J301" s="38">
        <v>42730308</v>
      </c>
      <c r="K301" s="39">
        <v>435</v>
      </c>
      <c r="L301" s="40">
        <v>429</v>
      </c>
      <c r="M301" s="35">
        <v>3235455</v>
      </c>
      <c r="N301" s="36">
        <v>340</v>
      </c>
      <c r="O301" s="37">
        <v>333</v>
      </c>
      <c r="P301" s="38">
        <v>10185529</v>
      </c>
      <c r="Q301" s="39">
        <v>439</v>
      </c>
      <c r="R301" s="40">
        <v>431</v>
      </c>
      <c r="S301" s="35">
        <v>18873569</v>
      </c>
      <c r="T301" s="36">
        <v>328</v>
      </c>
      <c r="U301" s="37">
        <v>324</v>
      </c>
      <c r="V301" s="38">
        <v>568034</v>
      </c>
      <c r="W301" s="39">
        <v>235</v>
      </c>
      <c r="X301" s="40">
        <v>234</v>
      </c>
      <c r="Y301" s="35">
        <v>8624</v>
      </c>
      <c r="Z301" s="36">
        <v>296</v>
      </c>
      <c r="AA301" s="37">
        <v>289</v>
      </c>
      <c r="AB301" s="38">
        <v>230</v>
      </c>
      <c r="AC301" s="94">
        <v>311</v>
      </c>
      <c r="AD301" s="42">
        <v>0</v>
      </c>
      <c r="AE301" s="34">
        <v>100</v>
      </c>
      <c r="AF301" s="43">
        <v>0</v>
      </c>
    </row>
    <row r="302" spans="1:32" s="3" customFormat="1" ht="18.75" customHeight="1">
      <c r="A302" s="142">
        <v>300</v>
      </c>
      <c r="B302" s="143">
        <v>298</v>
      </c>
      <c r="C302" s="144" t="s">
        <v>3532</v>
      </c>
      <c r="D302" s="145" t="s">
        <v>3815</v>
      </c>
      <c r="E302" s="146" t="s">
        <v>3813</v>
      </c>
      <c r="F302" s="147">
        <v>297</v>
      </c>
      <c r="G302" s="148">
        <v>38974614</v>
      </c>
      <c r="H302" s="149">
        <v>211</v>
      </c>
      <c r="I302" s="150">
        <v>209</v>
      </c>
      <c r="J302" s="151">
        <v>50166876</v>
      </c>
      <c r="K302" s="152">
        <v>400</v>
      </c>
      <c r="L302" s="153">
        <v>394</v>
      </c>
      <c r="M302" s="148">
        <v>4321818</v>
      </c>
      <c r="N302" s="149">
        <v>205</v>
      </c>
      <c r="O302" s="150">
        <v>200</v>
      </c>
      <c r="P302" s="151">
        <v>19643533</v>
      </c>
      <c r="Q302" s="152">
        <v>67</v>
      </c>
      <c r="R302" s="153">
        <v>65</v>
      </c>
      <c r="S302" s="148">
        <v>73087078</v>
      </c>
      <c r="T302" s="149">
        <v>215</v>
      </c>
      <c r="U302" s="150">
        <v>212</v>
      </c>
      <c r="V302" s="151">
        <v>1516023</v>
      </c>
      <c r="W302" s="152">
        <v>301</v>
      </c>
      <c r="X302" s="153">
        <v>300</v>
      </c>
      <c r="Y302" s="148">
        <v>4492</v>
      </c>
      <c r="Z302" s="149">
        <v>494</v>
      </c>
      <c r="AA302" s="150">
        <v>486</v>
      </c>
      <c r="AB302" s="151">
        <v>33</v>
      </c>
      <c r="AC302" s="156">
        <v>341</v>
      </c>
      <c r="AD302" s="146">
        <v>0</v>
      </c>
      <c r="AE302" s="157">
        <v>100</v>
      </c>
      <c r="AF302" s="158">
        <v>0</v>
      </c>
    </row>
    <row r="303" spans="1:32" s="3" customFormat="1" ht="18.75" customHeight="1">
      <c r="A303" s="15">
        <v>301</v>
      </c>
      <c r="B303" s="16">
        <v>352</v>
      </c>
      <c r="C303" s="17" t="s">
        <v>2657</v>
      </c>
      <c r="D303" s="18" t="s">
        <v>3369</v>
      </c>
      <c r="E303" s="19" t="s">
        <v>3813</v>
      </c>
      <c r="F303" s="20">
        <v>298</v>
      </c>
      <c r="G303" s="21">
        <v>38825623</v>
      </c>
      <c r="H303" s="22">
        <v>295</v>
      </c>
      <c r="I303" s="23">
        <v>292</v>
      </c>
      <c r="J303" s="24">
        <v>43711956</v>
      </c>
      <c r="K303" s="25">
        <v>305</v>
      </c>
      <c r="L303" s="26">
        <v>299</v>
      </c>
      <c r="M303" s="21">
        <v>6747119</v>
      </c>
      <c r="N303" s="22">
        <v>454</v>
      </c>
      <c r="O303" s="23">
        <v>447</v>
      </c>
      <c r="P303" s="24">
        <v>3846928</v>
      </c>
      <c r="Q303" s="25">
        <v>454</v>
      </c>
      <c r="R303" s="26">
        <v>446</v>
      </c>
      <c r="S303" s="21">
        <v>16658819</v>
      </c>
      <c r="T303" s="22">
        <v>279</v>
      </c>
      <c r="U303" s="23">
        <v>275</v>
      </c>
      <c r="V303" s="24">
        <v>950689</v>
      </c>
      <c r="W303" s="25" t="s">
        <v>3813</v>
      </c>
      <c r="X303" s="26" t="s">
        <v>3813</v>
      </c>
      <c r="Y303" s="61" t="s">
        <v>3813</v>
      </c>
      <c r="Z303" s="22">
        <v>168</v>
      </c>
      <c r="AA303" s="23">
        <v>164</v>
      </c>
      <c r="AB303" s="24">
        <v>386</v>
      </c>
      <c r="AC303" s="93">
        <v>311</v>
      </c>
      <c r="AD303" s="19">
        <v>0</v>
      </c>
      <c r="AE303" s="27">
        <v>100</v>
      </c>
      <c r="AF303" s="28">
        <v>0</v>
      </c>
    </row>
    <row r="304" spans="1:32" s="3" customFormat="1" ht="18.75" customHeight="1">
      <c r="A304" s="159">
        <v>302</v>
      </c>
      <c r="B304" s="160" t="s">
        <v>3813</v>
      </c>
      <c r="C304" s="161" t="s">
        <v>3533</v>
      </c>
      <c r="D304" s="162" t="s">
        <v>3815</v>
      </c>
      <c r="E304" s="163" t="s">
        <v>3813</v>
      </c>
      <c r="F304" s="164">
        <v>299</v>
      </c>
      <c r="G304" s="165">
        <v>38708474</v>
      </c>
      <c r="H304" s="166">
        <v>330</v>
      </c>
      <c r="I304" s="167">
        <v>327</v>
      </c>
      <c r="J304" s="168">
        <v>41116861</v>
      </c>
      <c r="K304" s="169">
        <v>113</v>
      </c>
      <c r="L304" s="170">
        <v>110</v>
      </c>
      <c r="M304" s="165">
        <v>14893945</v>
      </c>
      <c r="N304" s="166">
        <v>196</v>
      </c>
      <c r="O304" s="167">
        <v>191</v>
      </c>
      <c r="P304" s="168">
        <v>20498722</v>
      </c>
      <c r="Q304" s="169">
        <v>225</v>
      </c>
      <c r="R304" s="170">
        <v>219</v>
      </c>
      <c r="S304" s="165">
        <v>38137942</v>
      </c>
      <c r="T304" s="166">
        <v>267</v>
      </c>
      <c r="U304" s="167">
        <v>263</v>
      </c>
      <c r="V304" s="168">
        <v>1039052</v>
      </c>
      <c r="W304" s="169">
        <v>302</v>
      </c>
      <c r="X304" s="170">
        <v>301</v>
      </c>
      <c r="Y304" s="165">
        <v>4423</v>
      </c>
      <c r="Z304" s="166">
        <v>138</v>
      </c>
      <c r="AA304" s="167">
        <v>135</v>
      </c>
      <c r="AB304" s="168">
        <v>434</v>
      </c>
      <c r="AC304" s="171">
        <v>332</v>
      </c>
      <c r="AD304" s="163">
        <v>0</v>
      </c>
      <c r="AE304" s="172">
        <v>100</v>
      </c>
      <c r="AF304" s="173">
        <v>0</v>
      </c>
    </row>
    <row r="305" spans="1:32" s="3" customFormat="1" ht="18.75" customHeight="1">
      <c r="A305" s="29">
        <v>303</v>
      </c>
      <c r="B305" s="64">
        <v>490</v>
      </c>
      <c r="C305" s="31" t="s">
        <v>2660</v>
      </c>
      <c r="D305" s="32" t="s">
        <v>3816</v>
      </c>
      <c r="E305" s="42" t="s">
        <v>3813</v>
      </c>
      <c r="F305" s="44">
        <v>300</v>
      </c>
      <c r="G305" s="35">
        <v>38634005</v>
      </c>
      <c r="H305" s="36">
        <v>363</v>
      </c>
      <c r="I305" s="37">
        <v>359</v>
      </c>
      <c r="J305" s="38">
        <v>38634005</v>
      </c>
      <c r="K305" s="39">
        <v>202</v>
      </c>
      <c r="L305" s="40">
        <v>197</v>
      </c>
      <c r="M305" s="35">
        <v>10697561</v>
      </c>
      <c r="N305" s="36">
        <v>274</v>
      </c>
      <c r="O305" s="37">
        <v>267</v>
      </c>
      <c r="P305" s="38">
        <v>14759583</v>
      </c>
      <c r="Q305" s="39">
        <v>293</v>
      </c>
      <c r="R305" s="40">
        <v>286</v>
      </c>
      <c r="S305" s="35">
        <v>32092647</v>
      </c>
      <c r="T305" s="36">
        <v>136</v>
      </c>
      <c r="U305" s="37">
        <v>134</v>
      </c>
      <c r="V305" s="38">
        <v>2807408</v>
      </c>
      <c r="W305" s="39">
        <v>212</v>
      </c>
      <c r="X305" s="40">
        <v>211</v>
      </c>
      <c r="Y305" s="35">
        <v>9999</v>
      </c>
      <c r="Z305" s="36">
        <v>319</v>
      </c>
      <c r="AA305" s="37">
        <v>312</v>
      </c>
      <c r="AB305" s="38">
        <v>196</v>
      </c>
      <c r="AC305" s="94">
        <v>371</v>
      </c>
      <c r="AD305" s="42">
        <v>0</v>
      </c>
      <c r="AE305" s="34">
        <v>99.33</v>
      </c>
      <c r="AF305" s="43">
        <v>0.67</v>
      </c>
    </row>
    <row r="306" spans="1:32" s="3" customFormat="1" ht="18.75" customHeight="1">
      <c r="A306" s="29">
        <v>304</v>
      </c>
      <c r="B306" s="30">
        <v>250</v>
      </c>
      <c r="C306" s="31" t="s">
        <v>3534</v>
      </c>
      <c r="D306" s="32" t="s">
        <v>3367</v>
      </c>
      <c r="E306" s="42" t="s">
        <v>3813</v>
      </c>
      <c r="F306" s="44">
        <v>301</v>
      </c>
      <c r="G306" s="35">
        <v>38567958</v>
      </c>
      <c r="H306" s="36">
        <v>256</v>
      </c>
      <c r="I306" s="37">
        <v>254</v>
      </c>
      <c r="J306" s="38">
        <v>46769763</v>
      </c>
      <c r="K306" s="39">
        <v>327</v>
      </c>
      <c r="L306" s="40">
        <v>321</v>
      </c>
      <c r="M306" s="35">
        <v>6297913</v>
      </c>
      <c r="N306" s="36" t="s">
        <v>3813</v>
      </c>
      <c r="O306" s="37" t="s">
        <v>3813</v>
      </c>
      <c r="P306" s="59" t="s">
        <v>3813</v>
      </c>
      <c r="Q306" s="39">
        <v>245</v>
      </c>
      <c r="R306" s="40">
        <v>238</v>
      </c>
      <c r="S306" s="35">
        <v>35936893</v>
      </c>
      <c r="T306" s="36">
        <v>488</v>
      </c>
      <c r="U306" s="37">
        <v>482</v>
      </c>
      <c r="V306" s="38">
        <v>-8747999</v>
      </c>
      <c r="W306" s="39">
        <v>129</v>
      </c>
      <c r="X306" s="40">
        <v>128</v>
      </c>
      <c r="Y306" s="35">
        <v>18896</v>
      </c>
      <c r="Z306" s="36">
        <v>98</v>
      </c>
      <c r="AA306" s="37">
        <v>95</v>
      </c>
      <c r="AB306" s="38">
        <v>535</v>
      </c>
      <c r="AC306" s="94">
        <v>383</v>
      </c>
      <c r="AD306" s="42">
        <v>0</v>
      </c>
      <c r="AE306" s="34">
        <v>0</v>
      </c>
      <c r="AF306" s="43">
        <v>100</v>
      </c>
    </row>
    <row r="307" spans="1:32" s="3" customFormat="1" ht="18.75" customHeight="1">
      <c r="A307" s="142">
        <v>305</v>
      </c>
      <c r="B307" s="143">
        <v>243</v>
      </c>
      <c r="C307" s="144" t="s">
        <v>2694</v>
      </c>
      <c r="D307" s="145" t="s">
        <v>3815</v>
      </c>
      <c r="E307" s="197" t="s">
        <v>3813</v>
      </c>
      <c r="F307" s="157">
        <v>302</v>
      </c>
      <c r="G307" s="148">
        <v>38525362</v>
      </c>
      <c r="H307" s="149">
        <v>20</v>
      </c>
      <c r="I307" s="150">
        <v>20</v>
      </c>
      <c r="J307" s="151">
        <v>87881650</v>
      </c>
      <c r="K307" s="152">
        <v>416</v>
      </c>
      <c r="L307" s="153">
        <v>410</v>
      </c>
      <c r="M307" s="148">
        <v>3651019</v>
      </c>
      <c r="N307" s="149">
        <v>202</v>
      </c>
      <c r="O307" s="150">
        <v>197</v>
      </c>
      <c r="P307" s="151">
        <v>19782726</v>
      </c>
      <c r="Q307" s="152">
        <v>231</v>
      </c>
      <c r="R307" s="153">
        <v>225</v>
      </c>
      <c r="S307" s="148">
        <v>37221118</v>
      </c>
      <c r="T307" s="149">
        <v>281</v>
      </c>
      <c r="U307" s="150">
        <v>277</v>
      </c>
      <c r="V307" s="151">
        <v>941203</v>
      </c>
      <c r="W307" s="152">
        <v>397</v>
      </c>
      <c r="X307" s="153">
        <v>396</v>
      </c>
      <c r="Y307" s="148">
        <v>548</v>
      </c>
      <c r="Z307" s="149">
        <v>378</v>
      </c>
      <c r="AA307" s="150">
        <v>370</v>
      </c>
      <c r="AB307" s="151">
        <v>146</v>
      </c>
      <c r="AC307" s="156">
        <v>331</v>
      </c>
      <c r="AD307" s="146">
        <v>0</v>
      </c>
      <c r="AE307" s="157">
        <v>100</v>
      </c>
      <c r="AF307" s="158">
        <v>0</v>
      </c>
    </row>
    <row r="308" spans="1:32" s="3" customFormat="1" ht="18.75" customHeight="1">
      <c r="A308" s="174">
        <v>306</v>
      </c>
      <c r="B308" s="175">
        <v>299</v>
      </c>
      <c r="C308" s="176" t="s">
        <v>3535</v>
      </c>
      <c r="D308" s="177" t="s">
        <v>3815</v>
      </c>
      <c r="E308" s="178" t="s">
        <v>3813</v>
      </c>
      <c r="F308" s="179">
        <v>303</v>
      </c>
      <c r="G308" s="180">
        <v>38521560</v>
      </c>
      <c r="H308" s="181">
        <v>293</v>
      </c>
      <c r="I308" s="182">
        <v>290</v>
      </c>
      <c r="J308" s="183">
        <v>43753131</v>
      </c>
      <c r="K308" s="184">
        <v>467</v>
      </c>
      <c r="L308" s="185">
        <v>461</v>
      </c>
      <c r="M308" s="180">
        <v>1652935</v>
      </c>
      <c r="N308" s="181" t="s">
        <v>3813</v>
      </c>
      <c r="O308" s="182" t="s">
        <v>3813</v>
      </c>
      <c r="P308" s="192" t="s">
        <v>3813</v>
      </c>
      <c r="Q308" s="184">
        <v>311</v>
      </c>
      <c r="R308" s="185">
        <v>304</v>
      </c>
      <c r="S308" s="180">
        <v>30577258</v>
      </c>
      <c r="T308" s="181">
        <v>483</v>
      </c>
      <c r="U308" s="182">
        <v>477</v>
      </c>
      <c r="V308" s="183">
        <v>-6001762</v>
      </c>
      <c r="W308" s="184">
        <v>230</v>
      </c>
      <c r="X308" s="185">
        <v>229</v>
      </c>
      <c r="Y308" s="180">
        <v>8942</v>
      </c>
      <c r="Z308" s="181">
        <v>181</v>
      </c>
      <c r="AA308" s="182">
        <v>176</v>
      </c>
      <c r="AB308" s="183">
        <v>375</v>
      </c>
      <c r="AC308" s="186">
        <v>332</v>
      </c>
      <c r="AD308" s="178">
        <v>0</v>
      </c>
      <c r="AE308" s="187">
        <v>100</v>
      </c>
      <c r="AF308" s="188">
        <v>0</v>
      </c>
    </row>
    <row r="309" spans="1:32" s="3" customFormat="1" ht="18.75" customHeight="1">
      <c r="A309" s="29">
        <v>307</v>
      </c>
      <c r="B309" s="30" t="s">
        <v>3813</v>
      </c>
      <c r="C309" s="31" t="s">
        <v>3989</v>
      </c>
      <c r="D309" s="32" t="s">
        <v>3371</v>
      </c>
      <c r="E309" s="42" t="s">
        <v>3813</v>
      </c>
      <c r="F309" s="44">
        <v>304</v>
      </c>
      <c r="G309" s="35">
        <v>38457030</v>
      </c>
      <c r="H309" s="36">
        <v>327</v>
      </c>
      <c r="I309" s="37">
        <v>324</v>
      </c>
      <c r="J309" s="38">
        <v>41252319</v>
      </c>
      <c r="K309" s="39">
        <v>444</v>
      </c>
      <c r="L309" s="40">
        <v>438</v>
      </c>
      <c r="M309" s="35">
        <v>2889420</v>
      </c>
      <c r="N309" s="36">
        <v>273</v>
      </c>
      <c r="O309" s="37">
        <v>266</v>
      </c>
      <c r="P309" s="38">
        <v>14826985</v>
      </c>
      <c r="Q309" s="39">
        <v>456</v>
      </c>
      <c r="R309" s="40">
        <v>448</v>
      </c>
      <c r="S309" s="35">
        <v>16396062</v>
      </c>
      <c r="T309" s="36">
        <v>417</v>
      </c>
      <c r="U309" s="37">
        <v>412</v>
      </c>
      <c r="V309" s="38">
        <v>-470600</v>
      </c>
      <c r="W309" s="39">
        <v>334</v>
      </c>
      <c r="X309" s="40">
        <v>333</v>
      </c>
      <c r="Y309" s="35">
        <v>3049</v>
      </c>
      <c r="Z309" s="36">
        <v>393</v>
      </c>
      <c r="AA309" s="37">
        <v>385</v>
      </c>
      <c r="AB309" s="38">
        <v>132</v>
      </c>
      <c r="AC309" s="94">
        <v>311</v>
      </c>
      <c r="AD309" s="42">
        <v>0</v>
      </c>
      <c r="AE309" s="34">
        <v>100</v>
      </c>
      <c r="AF309" s="43">
        <v>0</v>
      </c>
    </row>
    <row r="310" spans="1:32" s="3" customFormat="1" ht="18.75" customHeight="1">
      <c r="A310" s="159">
        <v>308</v>
      </c>
      <c r="B310" s="160">
        <v>226</v>
      </c>
      <c r="C310" s="161" t="s">
        <v>3536</v>
      </c>
      <c r="D310" s="162" t="s">
        <v>3815</v>
      </c>
      <c r="E310" s="163" t="s">
        <v>3813</v>
      </c>
      <c r="F310" s="164">
        <v>305</v>
      </c>
      <c r="G310" s="165">
        <v>38306122</v>
      </c>
      <c r="H310" s="166">
        <v>368</v>
      </c>
      <c r="I310" s="167">
        <v>364</v>
      </c>
      <c r="J310" s="168">
        <v>38306122</v>
      </c>
      <c r="K310" s="169">
        <v>130</v>
      </c>
      <c r="L310" s="170">
        <v>127</v>
      </c>
      <c r="M310" s="165">
        <v>13696614</v>
      </c>
      <c r="N310" s="166">
        <v>170</v>
      </c>
      <c r="O310" s="167">
        <v>165</v>
      </c>
      <c r="P310" s="168">
        <v>22650159</v>
      </c>
      <c r="Q310" s="169">
        <v>269</v>
      </c>
      <c r="R310" s="170">
        <v>262</v>
      </c>
      <c r="S310" s="165">
        <v>33781462</v>
      </c>
      <c r="T310" s="166">
        <v>46</v>
      </c>
      <c r="U310" s="167">
        <v>45</v>
      </c>
      <c r="V310" s="168">
        <v>6123082</v>
      </c>
      <c r="W310" s="169">
        <v>290</v>
      </c>
      <c r="X310" s="170">
        <v>289</v>
      </c>
      <c r="Y310" s="165">
        <v>5121</v>
      </c>
      <c r="Z310" s="166">
        <v>246</v>
      </c>
      <c r="AA310" s="167">
        <v>240</v>
      </c>
      <c r="AB310" s="168">
        <v>286</v>
      </c>
      <c r="AC310" s="171">
        <v>371</v>
      </c>
      <c r="AD310" s="163">
        <v>0</v>
      </c>
      <c r="AE310" s="172">
        <v>100</v>
      </c>
      <c r="AF310" s="173">
        <v>0</v>
      </c>
    </row>
    <row r="311" spans="1:32" s="3" customFormat="1" ht="18.75" customHeight="1">
      <c r="A311" s="159">
        <v>309</v>
      </c>
      <c r="B311" s="160" t="s">
        <v>3813</v>
      </c>
      <c r="C311" s="161" t="s">
        <v>4022</v>
      </c>
      <c r="D311" s="162" t="s">
        <v>3815</v>
      </c>
      <c r="E311" s="163" t="s">
        <v>3813</v>
      </c>
      <c r="F311" s="164">
        <v>306</v>
      </c>
      <c r="G311" s="165">
        <v>38181589</v>
      </c>
      <c r="H311" s="166">
        <v>297</v>
      </c>
      <c r="I311" s="167">
        <v>294</v>
      </c>
      <c r="J311" s="168">
        <v>43474299</v>
      </c>
      <c r="K311" s="169">
        <v>248</v>
      </c>
      <c r="L311" s="170">
        <v>242</v>
      </c>
      <c r="M311" s="165">
        <v>8533467</v>
      </c>
      <c r="N311" s="166">
        <v>456</v>
      </c>
      <c r="O311" s="167">
        <v>449</v>
      </c>
      <c r="P311" s="168">
        <v>3563566</v>
      </c>
      <c r="Q311" s="169">
        <v>450</v>
      </c>
      <c r="R311" s="170">
        <v>442</v>
      </c>
      <c r="S311" s="165">
        <v>16825658</v>
      </c>
      <c r="T311" s="166">
        <v>369</v>
      </c>
      <c r="U311" s="167">
        <v>364</v>
      </c>
      <c r="V311" s="168">
        <v>221861</v>
      </c>
      <c r="W311" s="169">
        <v>68</v>
      </c>
      <c r="X311" s="170">
        <v>68</v>
      </c>
      <c r="Y311" s="165">
        <v>27301</v>
      </c>
      <c r="Z311" s="166">
        <v>156</v>
      </c>
      <c r="AA311" s="167">
        <v>152</v>
      </c>
      <c r="AB311" s="168">
        <v>400</v>
      </c>
      <c r="AC311" s="171">
        <v>322</v>
      </c>
      <c r="AD311" s="163">
        <v>0</v>
      </c>
      <c r="AE311" s="172">
        <v>100</v>
      </c>
      <c r="AF311" s="173">
        <v>0</v>
      </c>
    </row>
    <row r="312" spans="1:32" s="3" customFormat="1" ht="18.75" customHeight="1">
      <c r="A312" s="142">
        <v>310</v>
      </c>
      <c r="B312" s="143">
        <v>312</v>
      </c>
      <c r="C312" s="144" t="s">
        <v>2722</v>
      </c>
      <c r="D312" s="145" t="s">
        <v>3815</v>
      </c>
      <c r="E312" s="146" t="s">
        <v>3813</v>
      </c>
      <c r="F312" s="147">
        <v>307</v>
      </c>
      <c r="G312" s="148">
        <v>38147100</v>
      </c>
      <c r="H312" s="149">
        <v>356</v>
      </c>
      <c r="I312" s="150">
        <v>352</v>
      </c>
      <c r="J312" s="151">
        <v>39473388</v>
      </c>
      <c r="K312" s="152">
        <v>397</v>
      </c>
      <c r="L312" s="153">
        <v>391</v>
      </c>
      <c r="M312" s="148">
        <v>4343366</v>
      </c>
      <c r="N312" s="149">
        <v>471</v>
      </c>
      <c r="O312" s="150">
        <v>464</v>
      </c>
      <c r="P312" s="151">
        <v>2300146</v>
      </c>
      <c r="Q312" s="152">
        <v>366</v>
      </c>
      <c r="R312" s="153">
        <v>359</v>
      </c>
      <c r="S312" s="148">
        <v>25367297</v>
      </c>
      <c r="T312" s="149">
        <v>365</v>
      </c>
      <c r="U312" s="150">
        <v>360</v>
      </c>
      <c r="V312" s="151">
        <v>245730</v>
      </c>
      <c r="W312" s="152">
        <v>67</v>
      </c>
      <c r="X312" s="153">
        <v>67</v>
      </c>
      <c r="Y312" s="148">
        <v>27367</v>
      </c>
      <c r="Z312" s="149">
        <v>317</v>
      </c>
      <c r="AA312" s="150">
        <v>310</v>
      </c>
      <c r="AB312" s="151">
        <v>199</v>
      </c>
      <c r="AC312" s="156">
        <v>322</v>
      </c>
      <c r="AD312" s="146">
        <v>0</v>
      </c>
      <c r="AE312" s="157">
        <v>100</v>
      </c>
      <c r="AF312" s="158">
        <v>0</v>
      </c>
    </row>
    <row r="313" spans="1:32" s="3" customFormat="1" ht="18.75" customHeight="1">
      <c r="A313" s="15">
        <v>311</v>
      </c>
      <c r="B313" s="16">
        <v>287</v>
      </c>
      <c r="C313" s="17" t="s">
        <v>3978</v>
      </c>
      <c r="D313" s="18" t="s">
        <v>3373</v>
      </c>
      <c r="E313" s="19" t="s">
        <v>3813</v>
      </c>
      <c r="F313" s="20">
        <v>308</v>
      </c>
      <c r="G313" s="21">
        <v>37989801</v>
      </c>
      <c r="H313" s="22">
        <v>364</v>
      </c>
      <c r="I313" s="23">
        <v>360</v>
      </c>
      <c r="J313" s="24">
        <v>38568326</v>
      </c>
      <c r="K313" s="25">
        <v>65</v>
      </c>
      <c r="L313" s="26">
        <v>63</v>
      </c>
      <c r="M313" s="21">
        <v>18284978</v>
      </c>
      <c r="N313" s="22">
        <v>137</v>
      </c>
      <c r="O313" s="23">
        <v>132</v>
      </c>
      <c r="P313" s="24">
        <v>25964253</v>
      </c>
      <c r="Q313" s="25">
        <v>95</v>
      </c>
      <c r="R313" s="26">
        <v>92</v>
      </c>
      <c r="S313" s="21">
        <v>64119141</v>
      </c>
      <c r="T313" s="22">
        <v>172</v>
      </c>
      <c r="U313" s="23">
        <v>169</v>
      </c>
      <c r="V313" s="24">
        <v>2028550</v>
      </c>
      <c r="W313" s="25">
        <v>105</v>
      </c>
      <c r="X313" s="26">
        <v>105</v>
      </c>
      <c r="Y313" s="21">
        <v>21421</v>
      </c>
      <c r="Z313" s="22">
        <v>10</v>
      </c>
      <c r="AA313" s="23">
        <v>8</v>
      </c>
      <c r="AB313" s="24">
        <v>1200</v>
      </c>
      <c r="AC313" s="93">
        <v>321</v>
      </c>
      <c r="AD313" s="19">
        <v>0</v>
      </c>
      <c r="AE313" s="27">
        <v>100</v>
      </c>
      <c r="AF313" s="28">
        <v>0</v>
      </c>
    </row>
    <row r="314" spans="1:32" s="3" customFormat="1" ht="18.75" customHeight="1">
      <c r="A314" s="159">
        <v>312</v>
      </c>
      <c r="B314" s="160">
        <v>197</v>
      </c>
      <c r="C314" s="161" t="s">
        <v>158</v>
      </c>
      <c r="D314" s="162" t="s">
        <v>3815</v>
      </c>
      <c r="E314" s="163" t="s">
        <v>3813</v>
      </c>
      <c r="F314" s="164">
        <v>309</v>
      </c>
      <c r="G314" s="165">
        <v>37988000</v>
      </c>
      <c r="H314" s="166">
        <v>199</v>
      </c>
      <c r="I314" s="167">
        <v>197</v>
      </c>
      <c r="J314" s="168">
        <v>52198771</v>
      </c>
      <c r="K314" s="169">
        <v>339</v>
      </c>
      <c r="L314" s="170">
        <v>333</v>
      </c>
      <c r="M314" s="165">
        <v>5814793</v>
      </c>
      <c r="N314" s="166">
        <v>23</v>
      </c>
      <c r="O314" s="167">
        <v>22</v>
      </c>
      <c r="P314" s="168">
        <v>68216822</v>
      </c>
      <c r="Q314" s="169">
        <v>42</v>
      </c>
      <c r="R314" s="170">
        <v>40</v>
      </c>
      <c r="S314" s="165">
        <v>85149378</v>
      </c>
      <c r="T314" s="166">
        <v>264</v>
      </c>
      <c r="U314" s="167">
        <v>260</v>
      </c>
      <c r="V314" s="168">
        <v>1052846</v>
      </c>
      <c r="W314" s="169" t="s">
        <v>3813</v>
      </c>
      <c r="X314" s="170" t="s">
        <v>3813</v>
      </c>
      <c r="Y314" s="189" t="s">
        <v>3813</v>
      </c>
      <c r="Z314" s="166">
        <v>473</v>
      </c>
      <c r="AA314" s="167">
        <v>465</v>
      </c>
      <c r="AB314" s="168">
        <v>49</v>
      </c>
      <c r="AC314" s="171">
        <v>400</v>
      </c>
      <c r="AD314" s="163">
        <v>0</v>
      </c>
      <c r="AE314" s="172">
        <v>100</v>
      </c>
      <c r="AF314" s="173">
        <v>0</v>
      </c>
    </row>
    <row r="315" spans="1:32" s="3" customFormat="1" ht="18.75" customHeight="1">
      <c r="A315" s="159">
        <v>313</v>
      </c>
      <c r="B315" s="160">
        <v>223</v>
      </c>
      <c r="C315" s="161" t="s">
        <v>1500</v>
      </c>
      <c r="D315" s="162" t="s">
        <v>3815</v>
      </c>
      <c r="E315" s="163" t="s">
        <v>3813</v>
      </c>
      <c r="F315" s="164">
        <v>310</v>
      </c>
      <c r="G315" s="165">
        <v>37963891</v>
      </c>
      <c r="H315" s="166">
        <v>366</v>
      </c>
      <c r="I315" s="167">
        <v>362</v>
      </c>
      <c r="J315" s="168">
        <v>38507921</v>
      </c>
      <c r="K315" s="169">
        <v>459</v>
      </c>
      <c r="L315" s="170">
        <v>453</v>
      </c>
      <c r="M315" s="165">
        <v>2087222</v>
      </c>
      <c r="N315" s="166">
        <v>362</v>
      </c>
      <c r="O315" s="167">
        <v>355</v>
      </c>
      <c r="P315" s="168">
        <v>9206637</v>
      </c>
      <c r="Q315" s="169">
        <v>417</v>
      </c>
      <c r="R315" s="170">
        <v>409</v>
      </c>
      <c r="S315" s="165">
        <v>21405534</v>
      </c>
      <c r="T315" s="166">
        <v>320</v>
      </c>
      <c r="U315" s="167">
        <v>316</v>
      </c>
      <c r="V315" s="168">
        <v>615846</v>
      </c>
      <c r="W315" s="169">
        <v>234</v>
      </c>
      <c r="X315" s="170">
        <v>233</v>
      </c>
      <c r="Y315" s="165">
        <v>8650</v>
      </c>
      <c r="Z315" s="166">
        <v>492</v>
      </c>
      <c r="AA315" s="167">
        <v>484</v>
      </c>
      <c r="AB315" s="168">
        <v>37</v>
      </c>
      <c r="AC315" s="171">
        <v>351</v>
      </c>
      <c r="AD315" s="163">
        <v>0</v>
      </c>
      <c r="AE315" s="172">
        <v>100</v>
      </c>
      <c r="AF315" s="173">
        <v>0</v>
      </c>
    </row>
    <row r="316" spans="1:32" s="3" customFormat="1" ht="18.75" customHeight="1">
      <c r="A316" s="159">
        <v>314</v>
      </c>
      <c r="B316" s="160">
        <v>477</v>
      </c>
      <c r="C316" s="161" t="s">
        <v>3537</v>
      </c>
      <c r="D316" s="162" t="s">
        <v>3815</v>
      </c>
      <c r="E316" s="163" t="s">
        <v>3813</v>
      </c>
      <c r="F316" s="164">
        <v>311</v>
      </c>
      <c r="G316" s="165">
        <v>37953252</v>
      </c>
      <c r="H316" s="166">
        <v>367</v>
      </c>
      <c r="I316" s="167">
        <v>363</v>
      </c>
      <c r="J316" s="168">
        <v>38308254</v>
      </c>
      <c r="K316" s="169">
        <v>253</v>
      </c>
      <c r="L316" s="170">
        <v>247</v>
      </c>
      <c r="M316" s="165">
        <v>8320689</v>
      </c>
      <c r="N316" s="166">
        <v>215</v>
      </c>
      <c r="O316" s="167">
        <v>209</v>
      </c>
      <c r="P316" s="168">
        <v>19009744</v>
      </c>
      <c r="Q316" s="169">
        <v>278</v>
      </c>
      <c r="R316" s="170">
        <v>271</v>
      </c>
      <c r="S316" s="165">
        <v>32972974</v>
      </c>
      <c r="T316" s="166">
        <v>324</v>
      </c>
      <c r="U316" s="167">
        <v>320</v>
      </c>
      <c r="V316" s="168">
        <v>598272</v>
      </c>
      <c r="W316" s="169">
        <v>64</v>
      </c>
      <c r="X316" s="170">
        <v>64</v>
      </c>
      <c r="Y316" s="165">
        <v>28044</v>
      </c>
      <c r="Z316" s="166">
        <v>14</v>
      </c>
      <c r="AA316" s="167">
        <v>12</v>
      </c>
      <c r="AB316" s="168">
        <v>1135</v>
      </c>
      <c r="AC316" s="171">
        <v>322</v>
      </c>
      <c r="AD316" s="163">
        <v>0</v>
      </c>
      <c r="AE316" s="172">
        <v>100</v>
      </c>
      <c r="AF316" s="173">
        <v>0</v>
      </c>
    </row>
    <row r="317" spans="1:32" s="3" customFormat="1" ht="18.75" customHeight="1">
      <c r="A317" s="45">
        <v>315</v>
      </c>
      <c r="B317" s="46">
        <v>258</v>
      </c>
      <c r="C317" s="47" t="s">
        <v>3976</v>
      </c>
      <c r="D317" s="48" t="s">
        <v>2748</v>
      </c>
      <c r="E317" s="49" t="s">
        <v>3813</v>
      </c>
      <c r="F317" s="50">
        <v>312</v>
      </c>
      <c r="G317" s="51">
        <v>37899913</v>
      </c>
      <c r="H317" s="52">
        <v>350</v>
      </c>
      <c r="I317" s="53">
        <v>346</v>
      </c>
      <c r="J317" s="54">
        <v>39930186</v>
      </c>
      <c r="K317" s="55">
        <v>276</v>
      </c>
      <c r="L317" s="56">
        <v>270</v>
      </c>
      <c r="M317" s="51">
        <v>7582932</v>
      </c>
      <c r="N317" s="52">
        <v>179</v>
      </c>
      <c r="O317" s="53">
        <v>174</v>
      </c>
      <c r="P317" s="54">
        <v>21820003</v>
      </c>
      <c r="Q317" s="55">
        <v>321</v>
      </c>
      <c r="R317" s="56">
        <v>314</v>
      </c>
      <c r="S317" s="51">
        <v>29438935</v>
      </c>
      <c r="T317" s="52">
        <v>410</v>
      </c>
      <c r="U317" s="53">
        <v>405</v>
      </c>
      <c r="V317" s="54">
        <v>-277878</v>
      </c>
      <c r="W317" s="55">
        <v>360</v>
      </c>
      <c r="X317" s="56">
        <v>359</v>
      </c>
      <c r="Y317" s="51">
        <v>2056</v>
      </c>
      <c r="Z317" s="52">
        <v>404</v>
      </c>
      <c r="AA317" s="53">
        <v>396</v>
      </c>
      <c r="AB317" s="54">
        <v>122</v>
      </c>
      <c r="AC317" s="95">
        <v>341</v>
      </c>
      <c r="AD317" s="49">
        <v>0</v>
      </c>
      <c r="AE317" s="57">
        <v>70.83</v>
      </c>
      <c r="AF317" s="58">
        <v>29.17</v>
      </c>
    </row>
    <row r="318" spans="1:32" s="3" customFormat="1" ht="18.75" customHeight="1">
      <c r="A318" s="15">
        <v>316</v>
      </c>
      <c r="B318" s="16" t="s">
        <v>3813</v>
      </c>
      <c r="C318" s="17" t="s">
        <v>4057</v>
      </c>
      <c r="D318" s="18" t="s">
        <v>1738</v>
      </c>
      <c r="E318" s="19" t="s">
        <v>3813</v>
      </c>
      <c r="F318" s="20">
        <v>313</v>
      </c>
      <c r="G318" s="21">
        <v>37885839</v>
      </c>
      <c r="H318" s="22">
        <v>334</v>
      </c>
      <c r="I318" s="23">
        <v>330</v>
      </c>
      <c r="J318" s="24">
        <v>40945827</v>
      </c>
      <c r="K318" s="25">
        <v>483</v>
      </c>
      <c r="L318" s="26">
        <v>477</v>
      </c>
      <c r="M318" s="21">
        <v>347051</v>
      </c>
      <c r="N318" s="22">
        <v>457</v>
      </c>
      <c r="O318" s="23">
        <v>450</v>
      </c>
      <c r="P318" s="24">
        <v>3221224</v>
      </c>
      <c r="Q318" s="25">
        <v>470</v>
      </c>
      <c r="R318" s="26">
        <v>462</v>
      </c>
      <c r="S318" s="21">
        <v>14408887</v>
      </c>
      <c r="T318" s="22">
        <v>372</v>
      </c>
      <c r="U318" s="23">
        <v>367</v>
      </c>
      <c r="V318" s="24">
        <v>218022</v>
      </c>
      <c r="W318" s="25">
        <v>124</v>
      </c>
      <c r="X318" s="26">
        <v>123</v>
      </c>
      <c r="Y318" s="21">
        <v>19228</v>
      </c>
      <c r="Z318" s="22">
        <v>434</v>
      </c>
      <c r="AA318" s="23">
        <v>426</v>
      </c>
      <c r="AB318" s="24">
        <v>96</v>
      </c>
      <c r="AC318" s="93">
        <v>312</v>
      </c>
      <c r="AD318" s="19">
        <v>0</v>
      </c>
      <c r="AE318" s="27">
        <v>100</v>
      </c>
      <c r="AF318" s="28">
        <v>0</v>
      </c>
    </row>
    <row r="319" spans="1:32" s="3" customFormat="1" ht="18.75" customHeight="1">
      <c r="A319" s="29">
        <v>317</v>
      </c>
      <c r="B319" s="30" t="s">
        <v>3813</v>
      </c>
      <c r="C319" s="31" t="s">
        <v>1496</v>
      </c>
      <c r="D319" s="32" t="s">
        <v>3812</v>
      </c>
      <c r="E319" s="42" t="s">
        <v>3813</v>
      </c>
      <c r="F319" s="44">
        <v>314</v>
      </c>
      <c r="G319" s="35">
        <v>37853767</v>
      </c>
      <c r="H319" s="36">
        <v>371</v>
      </c>
      <c r="I319" s="37">
        <v>367</v>
      </c>
      <c r="J319" s="38">
        <v>37853767</v>
      </c>
      <c r="K319" s="39">
        <v>260</v>
      </c>
      <c r="L319" s="40">
        <v>254</v>
      </c>
      <c r="M319" s="35">
        <v>8232325</v>
      </c>
      <c r="N319" s="36">
        <v>301</v>
      </c>
      <c r="O319" s="37">
        <v>294</v>
      </c>
      <c r="P319" s="38">
        <v>12233698</v>
      </c>
      <c r="Q319" s="39">
        <v>308</v>
      </c>
      <c r="R319" s="40">
        <v>301</v>
      </c>
      <c r="S319" s="35">
        <v>30812036</v>
      </c>
      <c r="T319" s="36">
        <v>145</v>
      </c>
      <c r="U319" s="37">
        <v>142</v>
      </c>
      <c r="V319" s="38">
        <v>2639085</v>
      </c>
      <c r="W319" s="39">
        <v>147</v>
      </c>
      <c r="X319" s="40">
        <v>146</v>
      </c>
      <c r="Y319" s="35">
        <v>16053</v>
      </c>
      <c r="Z319" s="36">
        <v>322</v>
      </c>
      <c r="AA319" s="37">
        <v>314</v>
      </c>
      <c r="AB319" s="38">
        <v>195</v>
      </c>
      <c r="AC319" s="94">
        <v>371</v>
      </c>
      <c r="AD319" s="42">
        <v>0</v>
      </c>
      <c r="AE319" s="34">
        <v>100</v>
      </c>
      <c r="AF319" s="43">
        <v>0</v>
      </c>
    </row>
    <row r="320" spans="1:32" s="3" customFormat="1" ht="18.75" customHeight="1">
      <c r="A320" s="29">
        <v>318</v>
      </c>
      <c r="B320" s="30" t="s">
        <v>3813</v>
      </c>
      <c r="C320" s="31" t="s">
        <v>4048</v>
      </c>
      <c r="D320" s="32" t="s">
        <v>3374</v>
      </c>
      <c r="E320" s="42" t="s">
        <v>3813</v>
      </c>
      <c r="F320" s="44">
        <v>315</v>
      </c>
      <c r="G320" s="35">
        <v>37832283</v>
      </c>
      <c r="H320" s="36">
        <v>365</v>
      </c>
      <c r="I320" s="37">
        <v>361</v>
      </c>
      <c r="J320" s="38">
        <v>38519045</v>
      </c>
      <c r="K320" s="39">
        <v>456</v>
      </c>
      <c r="L320" s="40">
        <v>450</v>
      </c>
      <c r="M320" s="35">
        <v>2362788</v>
      </c>
      <c r="N320" s="36">
        <v>436</v>
      </c>
      <c r="O320" s="37">
        <v>429</v>
      </c>
      <c r="P320" s="38">
        <v>5445970</v>
      </c>
      <c r="Q320" s="39">
        <v>482</v>
      </c>
      <c r="R320" s="40">
        <v>474</v>
      </c>
      <c r="S320" s="35">
        <v>12304014</v>
      </c>
      <c r="T320" s="36">
        <v>418</v>
      </c>
      <c r="U320" s="37">
        <v>413</v>
      </c>
      <c r="V320" s="38">
        <v>-489129</v>
      </c>
      <c r="W320" s="39">
        <v>429</v>
      </c>
      <c r="X320" s="40">
        <v>428</v>
      </c>
      <c r="Y320" s="35">
        <v>17</v>
      </c>
      <c r="Z320" s="36">
        <v>350</v>
      </c>
      <c r="AA320" s="37">
        <v>342</v>
      </c>
      <c r="AB320" s="38">
        <v>174</v>
      </c>
      <c r="AC320" s="94">
        <v>311</v>
      </c>
      <c r="AD320" s="42">
        <v>0</v>
      </c>
      <c r="AE320" s="34">
        <v>100</v>
      </c>
      <c r="AF320" s="43">
        <v>0</v>
      </c>
    </row>
    <row r="321" spans="1:32" s="3" customFormat="1" ht="18.75" customHeight="1">
      <c r="A321" s="29">
        <v>319</v>
      </c>
      <c r="B321" s="30">
        <v>295</v>
      </c>
      <c r="C321" s="31" t="s">
        <v>1477</v>
      </c>
      <c r="D321" s="32" t="s">
        <v>3369</v>
      </c>
      <c r="E321" s="42" t="s">
        <v>3813</v>
      </c>
      <c r="F321" s="44">
        <v>316</v>
      </c>
      <c r="G321" s="35">
        <v>37779340</v>
      </c>
      <c r="H321" s="36">
        <v>370</v>
      </c>
      <c r="I321" s="37">
        <v>366</v>
      </c>
      <c r="J321" s="38">
        <v>37924228</v>
      </c>
      <c r="K321" s="39">
        <v>493</v>
      </c>
      <c r="L321" s="40">
        <v>486</v>
      </c>
      <c r="M321" s="35">
        <v>-3629325</v>
      </c>
      <c r="N321" s="36">
        <v>476</v>
      </c>
      <c r="O321" s="37">
        <v>469</v>
      </c>
      <c r="P321" s="38">
        <v>1684048</v>
      </c>
      <c r="Q321" s="39">
        <v>267</v>
      </c>
      <c r="R321" s="40">
        <v>260</v>
      </c>
      <c r="S321" s="35">
        <v>34201111</v>
      </c>
      <c r="T321" s="36">
        <v>490</v>
      </c>
      <c r="U321" s="37">
        <v>484</v>
      </c>
      <c r="V321" s="38">
        <v>-11472654</v>
      </c>
      <c r="W321" s="39">
        <v>106</v>
      </c>
      <c r="X321" s="40">
        <v>106</v>
      </c>
      <c r="Y321" s="35">
        <v>21333</v>
      </c>
      <c r="Z321" s="36">
        <v>162</v>
      </c>
      <c r="AA321" s="37">
        <v>158</v>
      </c>
      <c r="AB321" s="38">
        <v>390</v>
      </c>
      <c r="AC321" s="94">
        <v>321</v>
      </c>
      <c r="AD321" s="42">
        <v>0</v>
      </c>
      <c r="AE321" s="34">
        <v>100</v>
      </c>
      <c r="AF321" s="43">
        <v>0</v>
      </c>
    </row>
    <row r="322" spans="1:32" s="3" customFormat="1" ht="18.75" customHeight="1">
      <c r="A322" s="45">
        <v>320</v>
      </c>
      <c r="B322" s="46">
        <v>201</v>
      </c>
      <c r="C322" s="47" t="s">
        <v>417</v>
      </c>
      <c r="D322" s="48" t="s">
        <v>2748</v>
      </c>
      <c r="E322" s="49" t="s">
        <v>3813</v>
      </c>
      <c r="F322" s="50">
        <v>317</v>
      </c>
      <c r="G322" s="51">
        <v>37745531</v>
      </c>
      <c r="H322" s="52">
        <v>232</v>
      </c>
      <c r="I322" s="53">
        <v>230</v>
      </c>
      <c r="J322" s="54">
        <v>48133686</v>
      </c>
      <c r="K322" s="55">
        <v>464</v>
      </c>
      <c r="L322" s="56">
        <v>458</v>
      </c>
      <c r="M322" s="51">
        <v>1758577</v>
      </c>
      <c r="N322" s="52">
        <v>394</v>
      </c>
      <c r="O322" s="53">
        <v>387</v>
      </c>
      <c r="P322" s="54">
        <v>7612546</v>
      </c>
      <c r="Q322" s="55">
        <v>342</v>
      </c>
      <c r="R322" s="56">
        <v>335</v>
      </c>
      <c r="S322" s="51">
        <v>27792463</v>
      </c>
      <c r="T322" s="52">
        <v>382</v>
      </c>
      <c r="U322" s="53">
        <v>377</v>
      </c>
      <c r="V322" s="54">
        <v>135202</v>
      </c>
      <c r="W322" s="55">
        <v>247</v>
      </c>
      <c r="X322" s="56">
        <v>246</v>
      </c>
      <c r="Y322" s="51">
        <v>7537</v>
      </c>
      <c r="Z322" s="52">
        <v>341</v>
      </c>
      <c r="AA322" s="53">
        <v>333</v>
      </c>
      <c r="AB322" s="54">
        <v>178</v>
      </c>
      <c r="AC322" s="95">
        <v>311</v>
      </c>
      <c r="AD322" s="49">
        <v>0</v>
      </c>
      <c r="AE322" s="57">
        <v>100</v>
      </c>
      <c r="AF322" s="58">
        <v>0</v>
      </c>
    </row>
    <row r="323" spans="1:32" s="3" customFormat="1" ht="18.75" customHeight="1">
      <c r="A323" s="174">
        <v>321</v>
      </c>
      <c r="B323" s="175" t="s">
        <v>3813</v>
      </c>
      <c r="C323" s="176" t="s">
        <v>3538</v>
      </c>
      <c r="D323" s="177" t="s">
        <v>3815</v>
      </c>
      <c r="E323" s="178" t="s">
        <v>3813</v>
      </c>
      <c r="F323" s="179">
        <v>318</v>
      </c>
      <c r="G323" s="180">
        <v>37708516</v>
      </c>
      <c r="H323" s="181">
        <v>253</v>
      </c>
      <c r="I323" s="182">
        <v>251</v>
      </c>
      <c r="J323" s="183">
        <v>46872685</v>
      </c>
      <c r="K323" s="184">
        <v>494</v>
      </c>
      <c r="L323" s="185">
        <v>487</v>
      </c>
      <c r="M323" s="180">
        <v>-3684929</v>
      </c>
      <c r="N323" s="181">
        <v>488</v>
      </c>
      <c r="O323" s="182">
        <v>481</v>
      </c>
      <c r="P323" s="183">
        <v>56379</v>
      </c>
      <c r="Q323" s="184">
        <v>329</v>
      </c>
      <c r="R323" s="185">
        <v>322</v>
      </c>
      <c r="S323" s="180">
        <v>28644873</v>
      </c>
      <c r="T323" s="181">
        <v>472</v>
      </c>
      <c r="U323" s="182">
        <v>467</v>
      </c>
      <c r="V323" s="183">
        <v>-4453817</v>
      </c>
      <c r="W323" s="184">
        <v>209</v>
      </c>
      <c r="X323" s="185">
        <v>208</v>
      </c>
      <c r="Y323" s="180">
        <v>10212</v>
      </c>
      <c r="Z323" s="181">
        <v>456</v>
      </c>
      <c r="AA323" s="182">
        <v>448</v>
      </c>
      <c r="AB323" s="183">
        <v>80</v>
      </c>
      <c r="AC323" s="186">
        <v>383</v>
      </c>
      <c r="AD323" s="178">
        <v>0</v>
      </c>
      <c r="AE323" s="187">
        <v>0</v>
      </c>
      <c r="AF323" s="188">
        <v>100</v>
      </c>
    </row>
    <row r="324" spans="1:32" s="3" customFormat="1" ht="18.75" customHeight="1">
      <c r="A324" s="29">
        <v>322</v>
      </c>
      <c r="B324" s="30" t="s">
        <v>3813</v>
      </c>
      <c r="C324" s="31" t="s">
        <v>1486</v>
      </c>
      <c r="D324" s="32" t="s">
        <v>3372</v>
      </c>
      <c r="E324" s="42" t="s">
        <v>3813</v>
      </c>
      <c r="F324" s="44">
        <v>319</v>
      </c>
      <c r="G324" s="35">
        <v>37484872</v>
      </c>
      <c r="H324" s="36">
        <v>349</v>
      </c>
      <c r="I324" s="37">
        <v>345</v>
      </c>
      <c r="J324" s="38">
        <v>39999543</v>
      </c>
      <c r="K324" s="39">
        <v>321</v>
      </c>
      <c r="L324" s="40">
        <v>315</v>
      </c>
      <c r="M324" s="35">
        <v>6394961</v>
      </c>
      <c r="N324" s="36">
        <v>271</v>
      </c>
      <c r="O324" s="37">
        <v>264</v>
      </c>
      <c r="P324" s="38">
        <v>15016882</v>
      </c>
      <c r="Q324" s="39">
        <v>347</v>
      </c>
      <c r="R324" s="40">
        <v>340</v>
      </c>
      <c r="S324" s="35">
        <v>27452350</v>
      </c>
      <c r="T324" s="36">
        <v>272</v>
      </c>
      <c r="U324" s="37">
        <v>268</v>
      </c>
      <c r="V324" s="38">
        <v>1019418</v>
      </c>
      <c r="W324" s="39">
        <v>283</v>
      </c>
      <c r="X324" s="40">
        <v>282</v>
      </c>
      <c r="Y324" s="35">
        <v>5481</v>
      </c>
      <c r="Z324" s="36">
        <v>164</v>
      </c>
      <c r="AA324" s="37">
        <v>160</v>
      </c>
      <c r="AB324" s="38">
        <v>388</v>
      </c>
      <c r="AC324" s="94">
        <v>321</v>
      </c>
      <c r="AD324" s="42">
        <v>0</v>
      </c>
      <c r="AE324" s="34">
        <v>100</v>
      </c>
      <c r="AF324" s="43">
        <v>0</v>
      </c>
    </row>
    <row r="325" spans="1:32" s="3" customFormat="1" ht="18.75" customHeight="1">
      <c r="A325" s="29">
        <v>323</v>
      </c>
      <c r="B325" s="30">
        <v>476</v>
      </c>
      <c r="C325" s="31" t="s">
        <v>2653</v>
      </c>
      <c r="D325" s="32" t="s">
        <v>3816</v>
      </c>
      <c r="E325" s="42" t="s">
        <v>3813</v>
      </c>
      <c r="F325" s="44">
        <v>320</v>
      </c>
      <c r="G325" s="35">
        <v>37383948</v>
      </c>
      <c r="H325" s="36">
        <v>23</v>
      </c>
      <c r="I325" s="37">
        <v>23</v>
      </c>
      <c r="J325" s="38">
        <v>82477784</v>
      </c>
      <c r="K325" s="39">
        <v>29</v>
      </c>
      <c r="L325" s="40">
        <v>27</v>
      </c>
      <c r="M325" s="35">
        <v>23151843</v>
      </c>
      <c r="N325" s="36">
        <v>1</v>
      </c>
      <c r="O325" s="37">
        <v>1</v>
      </c>
      <c r="P325" s="38">
        <v>329522323</v>
      </c>
      <c r="Q325" s="39">
        <v>1</v>
      </c>
      <c r="R325" s="40">
        <v>1</v>
      </c>
      <c r="S325" s="35">
        <v>462280527</v>
      </c>
      <c r="T325" s="36">
        <v>41</v>
      </c>
      <c r="U325" s="37">
        <v>40</v>
      </c>
      <c r="V325" s="38">
        <v>6815468</v>
      </c>
      <c r="W325" s="39">
        <v>27</v>
      </c>
      <c r="X325" s="40">
        <v>27</v>
      </c>
      <c r="Y325" s="35">
        <v>36763</v>
      </c>
      <c r="Z325" s="36">
        <v>8</v>
      </c>
      <c r="AA325" s="37">
        <v>6</v>
      </c>
      <c r="AB325" s="38">
        <v>1297</v>
      </c>
      <c r="AC325" s="94">
        <v>369</v>
      </c>
      <c r="AD325" s="42">
        <v>0</v>
      </c>
      <c r="AE325" s="34">
        <v>100</v>
      </c>
      <c r="AF325" s="43">
        <v>0</v>
      </c>
    </row>
    <row r="326" spans="1:32" s="3" customFormat="1" ht="18.75" customHeight="1">
      <c r="A326" s="29">
        <v>324</v>
      </c>
      <c r="B326" s="30">
        <v>374</v>
      </c>
      <c r="C326" s="31" t="s">
        <v>2650</v>
      </c>
      <c r="D326" s="32" t="s">
        <v>2356</v>
      </c>
      <c r="E326" s="42" t="s">
        <v>3813</v>
      </c>
      <c r="F326" s="44">
        <v>321</v>
      </c>
      <c r="G326" s="35">
        <v>37327038</v>
      </c>
      <c r="H326" s="36">
        <v>374</v>
      </c>
      <c r="I326" s="37">
        <v>370</v>
      </c>
      <c r="J326" s="38">
        <v>37327038</v>
      </c>
      <c r="K326" s="39">
        <v>58</v>
      </c>
      <c r="L326" s="40">
        <v>56</v>
      </c>
      <c r="M326" s="35">
        <v>19253306</v>
      </c>
      <c r="N326" s="36">
        <v>139</v>
      </c>
      <c r="O326" s="37">
        <v>134</v>
      </c>
      <c r="P326" s="38">
        <v>25798833</v>
      </c>
      <c r="Q326" s="39">
        <v>304</v>
      </c>
      <c r="R326" s="40">
        <v>297</v>
      </c>
      <c r="S326" s="35">
        <v>31046132</v>
      </c>
      <c r="T326" s="36">
        <v>11</v>
      </c>
      <c r="U326" s="37">
        <v>10</v>
      </c>
      <c r="V326" s="38">
        <v>12324857</v>
      </c>
      <c r="W326" s="39">
        <v>287</v>
      </c>
      <c r="X326" s="40">
        <v>286</v>
      </c>
      <c r="Y326" s="35">
        <v>5247</v>
      </c>
      <c r="Z326" s="36">
        <v>372</v>
      </c>
      <c r="AA326" s="37">
        <v>364</v>
      </c>
      <c r="AB326" s="38">
        <v>153</v>
      </c>
      <c r="AC326" s="94">
        <v>369</v>
      </c>
      <c r="AD326" s="42">
        <v>0</v>
      </c>
      <c r="AE326" s="34">
        <v>0</v>
      </c>
      <c r="AF326" s="43">
        <v>100</v>
      </c>
    </row>
    <row r="327" spans="1:32" s="3" customFormat="1" ht="18.75" customHeight="1">
      <c r="A327" s="142">
        <v>325</v>
      </c>
      <c r="B327" s="143">
        <v>319</v>
      </c>
      <c r="C327" s="144" t="s">
        <v>2655</v>
      </c>
      <c r="D327" s="145" t="s">
        <v>3815</v>
      </c>
      <c r="E327" s="146" t="s">
        <v>3813</v>
      </c>
      <c r="F327" s="147">
        <v>322</v>
      </c>
      <c r="G327" s="148">
        <v>37300957</v>
      </c>
      <c r="H327" s="149">
        <v>373</v>
      </c>
      <c r="I327" s="150">
        <v>369</v>
      </c>
      <c r="J327" s="151">
        <v>37387599</v>
      </c>
      <c r="K327" s="152">
        <v>255</v>
      </c>
      <c r="L327" s="153">
        <v>249</v>
      </c>
      <c r="M327" s="148">
        <v>8273289</v>
      </c>
      <c r="N327" s="149">
        <v>115</v>
      </c>
      <c r="O327" s="150">
        <v>110</v>
      </c>
      <c r="P327" s="151">
        <v>30155090</v>
      </c>
      <c r="Q327" s="152">
        <v>169</v>
      </c>
      <c r="R327" s="153">
        <v>165</v>
      </c>
      <c r="S327" s="148">
        <v>47700014</v>
      </c>
      <c r="T327" s="149">
        <v>208</v>
      </c>
      <c r="U327" s="150">
        <v>205</v>
      </c>
      <c r="V327" s="151">
        <v>1563618</v>
      </c>
      <c r="W327" s="152">
        <v>139</v>
      </c>
      <c r="X327" s="153">
        <v>138</v>
      </c>
      <c r="Y327" s="148">
        <v>16901</v>
      </c>
      <c r="Z327" s="149">
        <v>113</v>
      </c>
      <c r="AA327" s="150">
        <v>110</v>
      </c>
      <c r="AB327" s="151">
        <v>498</v>
      </c>
      <c r="AC327" s="156">
        <v>322</v>
      </c>
      <c r="AD327" s="146">
        <v>0</v>
      </c>
      <c r="AE327" s="157">
        <v>100</v>
      </c>
      <c r="AF327" s="158">
        <v>0</v>
      </c>
    </row>
    <row r="328" spans="1:32" s="3" customFormat="1" ht="18.75" customHeight="1">
      <c r="A328" s="15">
        <v>326</v>
      </c>
      <c r="B328" s="16">
        <v>248</v>
      </c>
      <c r="C328" s="17" t="s">
        <v>2710</v>
      </c>
      <c r="D328" s="18" t="s">
        <v>2748</v>
      </c>
      <c r="E328" s="19" t="s">
        <v>3813</v>
      </c>
      <c r="F328" s="20">
        <v>323</v>
      </c>
      <c r="G328" s="21">
        <v>37266761</v>
      </c>
      <c r="H328" s="22">
        <v>275</v>
      </c>
      <c r="I328" s="23">
        <v>272</v>
      </c>
      <c r="J328" s="24">
        <v>45054524</v>
      </c>
      <c r="K328" s="25">
        <v>314</v>
      </c>
      <c r="L328" s="26">
        <v>308</v>
      </c>
      <c r="M328" s="21">
        <v>6574308</v>
      </c>
      <c r="N328" s="22">
        <v>43</v>
      </c>
      <c r="O328" s="23">
        <v>42</v>
      </c>
      <c r="P328" s="24">
        <v>52550882</v>
      </c>
      <c r="Q328" s="25">
        <v>20</v>
      </c>
      <c r="R328" s="26">
        <v>19</v>
      </c>
      <c r="S328" s="21">
        <v>117873781</v>
      </c>
      <c r="T328" s="22">
        <v>250</v>
      </c>
      <c r="U328" s="23">
        <v>246</v>
      </c>
      <c r="V328" s="24">
        <v>1137401</v>
      </c>
      <c r="W328" s="25">
        <v>48</v>
      </c>
      <c r="X328" s="26">
        <v>48</v>
      </c>
      <c r="Y328" s="21">
        <v>30036</v>
      </c>
      <c r="Z328" s="22">
        <v>127</v>
      </c>
      <c r="AA328" s="23">
        <v>124</v>
      </c>
      <c r="AB328" s="24">
        <v>464</v>
      </c>
      <c r="AC328" s="93">
        <v>314</v>
      </c>
      <c r="AD328" s="19">
        <v>0</v>
      </c>
      <c r="AE328" s="27">
        <v>100</v>
      </c>
      <c r="AF328" s="28">
        <v>0</v>
      </c>
    </row>
    <row r="329" spans="1:32" s="3" customFormat="1" ht="18.75" customHeight="1">
      <c r="A329" s="159">
        <v>327</v>
      </c>
      <c r="B329" s="160">
        <v>327</v>
      </c>
      <c r="C329" s="161" t="s">
        <v>3539</v>
      </c>
      <c r="D329" s="162" t="s">
        <v>3815</v>
      </c>
      <c r="E329" s="163" t="s">
        <v>3813</v>
      </c>
      <c r="F329" s="164">
        <v>324</v>
      </c>
      <c r="G329" s="165">
        <v>37255091</v>
      </c>
      <c r="H329" s="166">
        <v>329</v>
      </c>
      <c r="I329" s="167">
        <v>326</v>
      </c>
      <c r="J329" s="168">
        <v>41153424</v>
      </c>
      <c r="K329" s="169">
        <v>54</v>
      </c>
      <c r="L329" s="170">
        <v>52</v>
      </c>
      <c r="M329" s="165">
        <v>19642484</v>
      </c>
      <c r="N329" s="166">
        <v>25</v>
      </c>
      <c r="O329" s="167">
        <v>24</v>
      </c>
      <c r="P329" s="168">
        <v>66786696</v>
      </c>
      <c r="Q329" s="169">
        <v>70</v>
      </c>
      <c r="R329" s="170">
        <v>68</v>
      </c>
      <c r="S329" s="165">
        <v>71511976</v>
      </c>
      <c r="T329" s="166">
        <v>53</v>
      </c>
      <c r="U329" s="167">
        <v>52</v>
      </c>
      <c r="V329" s="168">
        <v>5651924</v>
      </c>
      <c r="W329" s="169">
        <v>374</v>
      </c>
      <c r="X329" s="170">
        <v>373</v>
      </c>
      <c r="Y329" s="165">
        <v>1559</v>
      </c>
      <c r="Z329" s="166">
        <v>303</v>
      </c>
      <c r="AA329" s="167">
        <v>296</v>
      </c>
      <c r="AB329" s="168">
        <v>223</v>
      </c>
      <c r="AC329" s="171">
        <v>351</v>
      </c>
      <c r="AD329" s="163">
        <v>0</v>
      </c>
      <c r="AE329" s="172">
        <v>51</v>
      </c>
      <c r="AF329" s="173">
        <v>49</v>
      </c>
    </row>
    <row r="330" spans="1:32" s="3" customFormat="1" ht="18.75" customHeight="1">
      <c r="A330" s="29">
        <v>328</v>
      </c>
      <c r="B330" s="30" t="s">
        <v>3813</v>
      </c>
      <c r="C330" s="31" t="s">
        <v>3540</v>
      </c>
      <c r="D330" s="32" t="s">
        <v>1737</v>
      </c>
      <c r="E330" s="42" t="s">
        <v>3813</v>
      </c>
      <c r="F330" s="44">
        <v>325</v>
      </c>
      <c r="G330" s="35">
        <v>37136018</v>
      </c>
      <c r="H330" s="36">
        <v>359</v>
      </c>
      <c r="I330" s="37">
        <v>355</v>
      </c>
      <c r="J330" s="38">
        <v>39221933</v>
      </c>
      <c r="K330" s="39">
        <v>177</v>
      </c>
      <c r="L330" s="40">
        <v>173</v>
      </c>
      <c r="M330" s="35">
        <v>11593129</v>
      </c>
      <c r="N330" s="36">
        <v>326</v>
      </c>
      <c r="O330" s="37">
        <v>319</v>
      </c>
      <c r="P330" s="38">
        <v>11058707</v>
      </c>
      <c r="Q330" s="39">
        <v>396</v>
      </c>
      <c r="R330" s="40">
        <v>389</v>
      </c>
      <c r="S330" s="35">
        <v>22988870</v>
      </c>
      <c r="T330" s="36">
        <v>95</v>
      </c>
      <c r="U330" s="37">
        <v>94</v>
      </c>
      <c r="V330" s="38">
        <v>3959173</v>
      </c>
      <c r="W330" s="39">
        <v>329</v>
      </c>
      <c r="X330" s="40">
        <v>328</v>
      </c>
      <c r="Y330" s="35">
        <v>3220</v>
      </c>
      <c r="Z330" s="36">
        <v>200</v>
      </c>
      <c r="AA330" s="37">
        <v>195</v>
      </c>
      <c r="AB330" s="38">
        <v>340</v>
      </c>
      <c r="AC330" s="94">
        <v>384</v>
      </c>
      <c r="AD330" s="42">
        <v>0</v>
      </c>
      <c r="AE330" s="34">
        <v>100</v>
      </c>
      <c r="AF330" s="43">
        <v>0</v>
      </c>
    </row>
    <row r="331" spans="1:32" s="3" customFormat="1" ht="18.75" customHeight="1">
      <c r="A331" s="29">
        <v>329</v>
      </c>
      <c r="B331" s="30">
        <v>282</v>
      </c>
      <c r="C331" s="31" t="s">
        <v>2581</v>
      </c>
      <c r="D331" s="32" t="s">
        <v>3369</v>
      </c>
      <c r="E331" s="42" t="s">
        <v>3813</v>
      </c>
      <c r="F331" s="44">
        <v>326</v>
      </c>
      <c r="G331" s="35">
        <v>36937009</v>
      </c>
      <c r="H331" s="36">
        <v>372</v>
      </c>
      <c r="I331" s="37">
        <v>368</v>
      </c>
      <c r="J331" s="38">
        <v>37843428</v>
      </c>
      <c r="K331" s="39">
        <v>94</v>
      </c>
      <c r="L331" s="40">
        <v>91</v>
      </c>
      <c r="M331" s="35">
        <v>16493958</v>
      </c>
      <c r="N331" s="36">
        <v>168</v>
      </c>
      <c r="O331" s="37">
        <v>163</v>
      </c>
      <c r="P331" s="38">
        <v>22966300</v>
      </c>
      <c r="Q331" s="39">
        <v>355</v>
      </c>
      <c r="R331" s="40">
        <v>348</v>
      </c>
      <c r="S331" s="35">
        <v>26228919</v>
      </c>
      <c r="T331" s="36">
        <v>32</v>
      </c>
      <c r="U331" s="37">
        <v>31</v>
      </c>
      <c r="V331" s="38">
        <v>7758103</v>
      </c>
      <c r="W331" s="39">
        <v>197</v>
      </c>
      <c r="X331" s="40">
        <v>196</v>
      </c>
      <c r="Y331" s="35">
        <v>11288</v>
      </c>
      <c r="Z331" s="36">
        <v>338</v>
      </c>
      <c r="AA331" s="37">
        <v>330</v>
      </c>
      <c r="AB331" s="38">
        <v>180</v>
      </c>
      <c r="AC331" s="94">
        <v>384</v>
      </c>
      <c r="AD331" s="42">
        <v>0</v>
      </c>
      <c r="AE331" s="34">
        <v>0</v>
      </c>
      <c r="AF331" s="43">
        <v>100</v>
      </c>
    </row>
    <row r="332" spans="1:32" s="3" customFormat="1" ht="18.75" customHeight="1">
      <c r="A332" s="142">
        <v>330</v>
      </c>
      <c r="B332" s="143">
        <v>196</v>
      </c>
      <c r="C332" s="144" t="s">
        <v>404</v>
      </c>
      <c r="D332" s="145" t="s">
        <v>3815</v>
      </c>
      <c r="E332" s="197" t="s">
        <v>3813</v>
      </c>
      <c r="F332" s="157">
        <v>327</v>
      </c>
      <c r="G332" s="148">
        <v>36859561</v>
      </c>
      <c r="H332" s="149">
        <v>378</v>
      </c>
      <c r="I332" s="150">
        <v>374</v>
      </c>
      <c r="J332" s="151">
        <v>36859561</v>
      </c>
      <c r="K332" s="152">
        <v>8</v>
      </c>
      <c r="L332" s="153">
        <v>7</v>
      </c>
      <c r="M332" s="148">
        <v>30008450</v>
      </c>
      <c r="N332" s="149">
        <v>87</v>
      </c>
      <c r="O332" s="150">
        <v>83</v>
      </c>
      <c r="P332" s="151">
        <v>35645181</v>
      </c>
      <c r="Q332" s="152">
        <v>188</v>
      </c>
      <c r="R332" s="153">
        <v>184</v>
      </c>
      <c r="S332" s="148">
        <v>44089892</v>
      </c>
      <c r="T332" s="149">
        <v>110</v>
      </c>
      <c r="U332" s="150">
        <v>109</v>
      </c>
      <c r="V332" s="151">
        <v>3526267</v>
      </c>
      <c r="W332" s="152" t="s">
        <v>3813</v>
      </c>
      <c r="X332" s="153" t="s">
        <v>3813</v>
      </c>
      <c r="Y332" s="154" t="s">
        <v>3813</v>
      </c>
      <c r="Z332" s="149">
        <v>220</v>
      </c>
      <c r="AA332" s="150">
        <v>214</v>
      </c>
      <c r="AB332" s="151">
        <v>312</v>
      </c>
      <c r="AC332" s="156">
        <v>352</v>
      </c>
      <c r="AD332" s="146">
        <v>0</v>
      </c>
      <c r="AE332" s="157">
        <v>0</v>
      </c>
      <c r="AF332" s="158">
        <v>100</v>
      </c>
    </row>
    <row r="333" spans="1:32" s="3" customFormat="1" ht="18.75" customHeight="1">
      <c r="A333" s="174">
        <v>331</v>
      </c>
      <c r="B333" s="175" t="s">
        <v>3813</v>
      </c>
      <c r="C333" s="190" t="s">
        <v>3813</v>
      </c>
      <c r="D333" s="177" t="s">
        <v>3815</v>
      </c>
      <c r="E333" s="178" t="s">
        <v>3813</v>
      </c>
      <c r="F333" s="179">
        <v>328</v>
      </c>
      <c r="G333" s="191" t="s">
        <v>3813</v>
      </c>
      <c r="H333" s="181">
        <v>380</v>
      </c>
      <c r="I333" s="182">
        <v>376</v>
      </c>
      <c r="J333" s="192" t="s">
        <v>3813</v>
      </c>
      <c r="K333" s="184">
        <v>151</v>
      </c>
      <c r="L333" s="185">
        <v>148</v>
      </c>
      <c r="M333" s="191" t="s">
        <v>3813</v>
      </c>
      <c r="N333" s="181">
        <v>51</v>
      </c>
      <c r="O333" s="182">
        <v>50</v>
      </c>
      <c r="P333" s="192" t="s">
        <v>3813</v>
      </c>
      <c r="Q333" s="184">
        <v>139</v>
      </c>
      <c r="R333" s="185">
        <v>136</v>
      </c>
      <c r="S333" s="191" t="s">
        <v>3813</v>
      </c>
      <c r="T333" s="181">
        <v>235</v>
      </c>
      <c r="U333" s="182">
        <v>231</v>
      </c>
      <c r="V333" s="192" t="s">
        <v>3813</v>
      </c>
      <c r="W333" s="184" t="s">
        <v>3813</v>
      </c>
      <c r="X333" s="185" t="s">
        <v>3813</v>
      </c>
      <c r="Y333" s="191" t="s">
        <v>3813</v>
      </c>
      <c r="Z333" s="181">
        <v>80</v>
      </c>
      <c r="AA333" s="182">
        <v>77</v>
      </c>
      <c r="AB333" s="192" t="s">
        <v>3813</v>
      </c>
      <c r="AC333" s="186">
        <v>321</v>
      </c>
      <c r="AD333" s="178">
        <v>0</v>
      </c>
      <c r="AE333" s="187">
        <v>100</v>
      </c>
      <c r="AF333" s="188">
        <v>0</v>
      </c>
    </row>
    <row r="334" spans="1:32" s="3" customFormat="1" ht="18.75" customHeight="1">
      <c r="A334" s="29">
        <v>332</v>
      </c>
      <c r="B334" s="30">
        <v>322</v>
      </c>
      <c r="C334" s="31" t="s">
        <v>3541</v>
      </c>
      <c r="D334" s="32" t="s">
        <v>3371</v>
      </c>
      <c r="E334" s="42" t="s">
        <v>3813</v>
      </c>
      <c r="F334" s="44">
        <v>329</v>
      </c>
      <c r="G334" s="35">
        <v>36726400</v>
      </c>
      <c r="H334" s="36">
        <v>246</v>
      </c>
      <c r="I334" s="37">
        <v>244</v>
      </c>
      <c r="J334" s="38">
        <v>47372039</v>
      </c>
      <c r="K334" s="39">
        <v>388</v>
      </c>
      <c r="L334" s="40">
        <v>382</v>
      </c>
      <c r="M334" s="35">
        <v>4639234</v>
      </c>
      <c r="N334" s="36">
        <v>392</v>
      </c>
      <c r="O334" s="37">
        <v>385</v>
      </c>
      <c r="P334" s="38">
        <v>7702470</v>
      </c>
      <c r="Q334" s="39">
        <v>365</v>
      </c>
      <c r="R334" s="40">
        <v>358</v>
      </c>
      <c r="S334" s="35">
        <v>25557070</v>
      </c>
      <c r="T334" s="36">
        <v>335</v>
      </c>
      <c r="U334" s="37">
        <v>331</v>
      </c>
      <c r="V334" s="38">
        <v>522315</v>
      </c>
      <c r="W334" s="39">
        <v>330</v>
      </c>
      <c r="X334" s="40">
        <v>329</v>
      </c>
      <c r="Y334" s="35">
        <v>3134</v>
      </c>
      <c r="Z334" s="36">
        <v>295</v>
      </c>
      <c r="AA334" s="37">
        <v>288</v>
      </c>
      <c r="AB334" s="38">
        <v>231</v>
      </c>
      <c r="AC334" s="94">
        <v>311</v>
      </c>
      <c r="AD334" s="42">
        <v>0</v>
      </c>
      <c r="AE334" s="34">
        <v>100</v>
      </c>
      <c r="AF334" s="43">
        <v>0</v>
      </c>
    </row>
    <row r="335" spans="1:32" s="3" customFormat="1" ht="18.75" customHeight="1">
      <c r="A335" s="29">
        <v>333</v>
      </c>
      <c r="B335" s="30" t="s">
        <v>3813</v>
      </c>
      <c r="C335" s="31" t="s">
        <v>497</v>
      </c>
      <c r="D335" s="32" t="s">
        <v>3816</v>
      </c>
      <c r="E335" s="42" t="s">
        <v>3813</v>
      </c>
      <c r="F335" s="44">
        <v>330</v>
      </c>
      <c r="G335" s="35">
        <v>36669049</v>
      </c>
      <c r="H335" s="36">
        <v>381</v>
      </c>
      <c r="I335" s="37">
        <v>377</v>
      </c>
      <c r="J335" s="38">
        <v>36669049</v>
      </c>
      <c r="K335" s="39">
        <v>337</v>
      </c>
      <c r="L335" s="40">
        <v>331</v>
      </c>
      <c r="M335" s="35">
        <v>5826887</v>
      </c>
      <c r="N335" s="36">
        <v>412</v>
      </c>
      <c r="O335" s="37">
        <v>405</v>
      </c>
      <c r="P335" s="38">
        <v>6764454</v>
      </c>
      <c r="Q335" s="39">
        <v>351</v>
      </c>
      <c r="R335" s="40">
        <v>344</v>
      </c>
      <c r="S335" s="35">
        <v>26935972</v>
      </c>
      <c r="T335" s="36">
        <v>282</v>
      </c>
      <c r="U335" s="37">
        <v>278</v>
      </c>
      <c r="V335" s="38">
        <v>938080</v>
      </c>
      <c r="W335" s="39">
        <v>168</v>
      </c>
      <c r="X335" s="40">
        <v>167</v>
      </c>
      <c r="Y335" s="35">
        <v>14286</v>
      </c>
      <c r="Z335" s="36">
        <v>427</v>
      </c>
      <c r="AA335" s="37">
        <v>419</v>
      </c>
      <c r="AB335" s="38">
        <v>105</v>
      </c>
      <c r="AC335" s="94">
        <v>383</v>
      </c>
      <c r="AD335" s="42">
        <v>0</v>
      </c>
      <c r="AE335" s="34">
        <v>100</v>
      </c>
      <c r="AF335" s="43">
        <v>0</v>
      </c>
    </row>
    <row r="336" spans="1:32" s="3" customFormat="1" ht="18.75" customHeight="1">
      <c r="A336" s="29">
        <v>334</v>
      </c>
      <c r="B336" s="30">
        <v>317</v>
      </c>
      <c r="C336" s="31" t="s">
        <v>322</v>
      </c>
      <c r="D336" s="32" t="s">
        <v>1737</v>
      </c>
      <c r="E336" s="42" t="s">
        <v>3813</v>
      </c>
      <c r="F336" s="44">
        <v>331</v>
      </c>
      <c r="G336" s="35">
        <v>36607307</v>
      </c>
      <c r="H336" s="36">
        <v>383</v>
      </c>
      <c r="I336" s="37">
        <v>379</v>
      </c>
      <c r="J336" s="38">
        <v>36620079</v>
      </c>
      <c r="K336" s="39">
        <v>303</v>
      </c>
      <c r="L336" s="40">
        <v>297</v>
      </c>
      <c r="M336" s="35">
        <v>6823392</v>
      </c>
      <c r="N336" s="36">
        <v>415</v>
      </c>
      <c r="O336" s="37">
        <v>408</v>
      </c>
      <c r="P336" s="38">
        <v>6605848</v>
      </c>
      <c r="Q336" s="39">
        <v>492</v>
      </c>
      <c r="R336" s="40">
        <v>484</v>
      </c>
      <c r="S336" s="35">
        <v>10086922</v>
      </c>
      <c r="T336" s="36">
        <v>259</v>
      </c>
      <c r="U336" s="37">
        <v>255</v>
      </c>
      <c r="V336" s="38">
        <v>1095125</v>
      </c>
      <c r="W336" s="39">
        <v>409</v>
      </c>
      <c r="X336" s="40">
        <v>408</v>
      </c>
      <c r="Y336" s="35">
        <v>221</v>
      </c>
      <c r="Z336" s="36">
        <v>464</v>
      </c>
      <c r="AA336" s="37">
        <v>456</v>
      </c>
      <c r="AB336" s="38">
        <v>71</v>
      </c>
      <c r="AC336" s="94">
        <v>372</v>
      </c>
      <c r="AD336" s="42">
        <v>0</v>
      </c>
      <c r="AE336" s="34">
        <v>100</v>
      </c>
      <c r="AF336" s="43">
        <v>0</v>
      </c>
    </row>
    <row r="337" spans="1:32" s="3" customFormat="1" ht="18.75" customHeight="1">
      <c r="A337" s="45">
        <v>335</v>
      </c>
      <c r="B337" s="46">
        <v>391</v>
      </c>
      <c r="C337" s="47" t="s">
        <v>2704</v>
      </c>
      <c r="D337" s="48" t="s">
        <v>3812</v>
      </c>
      <c r="E337" s="49" t="s">
        <v>3813</v>
      </c>
      <c r="F337" s="50">
        <v>332</v>
      </c>
      <c r="G337" s="51">
        <v>36558789</v>
      </c>
      <c r="H337" s="52">
        <v>369</v>
      </c>
      <c r="I337" s="53">
        <v>365</v>
      </c>
      <c r="J337" s="54">
        <v>37954820</v>
      </c>
      <c r="K337" s="55">
        <v>285</v>
      </c>
      <c r="L337" s="56">
        <v>279</v>
      </c>
      <c r="M337" s="51">
        <v>7324287</v>
      </c>
      <c r="N337" s="52">
        <v>296</v>
      </c>
      <c r="O337" s="53">
        <v>289</v>
      </c>
      <c r="P337" s="54">
        <v>12819214</v>
      </c>
      <c r="Q337" s="55">
        <v>382</v>
      </c>
      <c r="R337" s="56">
        <v>375</v>
      </c>
      <c r="S337" s="51">
        <v>23721143</v>
      </c>
      <c r="T337" s="52">
        <v>331</v>
      </c>
      <c r="U337" s="53">
        <v>327</v>
      </c>
      <c r="V337" s="54">
        <v>545534</v>
      </c>
      <c r="W337" s="55">
        <v>372</v>
      </c>
      <c r="X337" s="56">
        <v>371</v>
      </c>
      <c r="Y337" s="51">
        <v>1584</v>
      </c>
      <c r="Z337" s="52">
        <v>403</v>
      </c>
      <c r="AA337" s="53">
        <v>395</v>
      </c>
      <c r="AB337" s="54">
        <v>123</v>
      </c>
      <c r="AC337" s="95">
        <v>369</v>
      </c>
      <c r="AD337" s="49">
        <v>0</v>
      </c>
      <c r="AE337" s="57">
        <v>100</v>
      </c>
      <c r="AF337" s="58">
        <v>0</v>
      </c>
    </row>
    <row r="338" spans="1:32" s="3" customFormat="1" ht="18.75" customHeight="1">
      <c r="A338" s="15">
        <v>336</v>
      </c>
      <c r="B338" s="16" t="s">
        <v>3813</v>
      </c>
      <c r="C338" s="17" t="s">
        <v>2736</v>
      </c>
      <c r="D338" s="18" t="s">
        <v>2748</v>
      </c>
      <c r="E338" s="19" t="s">
        <v>3813</v>
      </c>
      <c r="F338" s="20">
        <v>333</v>
      </c>
      <c r="G338" s="21">
        <v>36542549</v>
      </c>
      <c r="H338" s="22">
        <v>384</v>
      </c>
      <c r="I338" s="23">
        <v>380</v>
      </c>
      <c r="J338" s="24">
        <v>36573954</v>
      </c>
      <c r="K338" s="25">
        <v>232</v>
      </c>
      <c r="L338" s="26">
        <v>226</v>
      </c>
      <c r="M338" s="21">
        <v>9201497</v>
      </c>
      <c r="N338" s="22">
        <v>275</v>
      </c>
      <c r="O338" s="23">
        <v>268</v>
      </c>
      <c r="P338" s="24">
        <v>14759201</v>
      </c>
      <c r="Q338" s="25">
        <v>379</v>
      </c>
      <c r="R338" s="26">
        <v>372</v>
      </c>
      <c r="S338" s="21">
        <v>24227008</v>
      </c>
      <c r="T338" s="22">
        <v>55</v>
      </c>
      <c r="U338" s="23">
        <v>54</v>
      </c>
      <c r="V338" s="24">
        <v>5515514</v>
      </c>
      <c r="W338" s="25">
        <v>395</v>
      </c>
      <c r="X338" s="26">
        <v>394</v>
      </c>
      <c r="Y338" s="21">
        <v>607</v>
      </c>
      <c r="Z338" s="22">
        <v>348</v>
      </c>
      <c r="AA338" s="23">
        <v>340</v>
      </c>
      <c r="AB338" s="24">
        <v>175</v>
      </c>
      <c r="AC338" s="93">
        <v>382</v>
      </c>
      <c r="AD338" s="19">
        <v>0</v>
      </c>
      <c r="AE338" s="27">
        <v>100</v>
      </c>
      <c r="AF338" s="28">
        <v>0</v>
      </c>
    </row>
    <row r="339" spans="1:32" s="3" customFormat="1" ht="18.75" customHeight="1">
      <c r="A339" s="29">
        <v>337</v>
      </c>
      <c r="B339" s="30">
        <v>482</v>
      </c>
      <c r="C339" s="31" t="s">
        <v>495</v>
      </c>
      <c r="D339" s="32" t="s">
        <v>3815</v>
      </c>
      <c r="E339" s="42" t="s">
        <v>3813</v>
      </c>
      <c r="F339" s="44">
        <v>334</v>
      </c>
      <c r="G339" s="35">
        <v>36464694</v>
      </c>
      <c r="H339" s="36">
        <v>123</v>
      </c>
      <c r="I339" s="37">
        <v>121</v>
      </c>
      <c r="J339" s="38">
        <v>61175791</v>
      </c>
      <c r="K339" s="39">
        <v>322</v>
      </c>
      <c r="L339" s="40">
        <v>316</v>
      </c>
      <c r="M339" s="35">
        <v>6375455</v>
      </c>
      <c r="N339" s="36">
        <v>258</v>
      </c>
      <c r="O339" s="37">
        <v>251</v>
      </c>
      <c r="P339" s="38">
        <v>15731572</v>
      </c>
      <c r="Q339" s="39">
        <v>150</v>
      </c>
      <c r="R339" s="40">
        <v>147</v>
      </c>
      <c r="S339" s="35">
        <v>51309635</v>
      </c>
      <c r="T339" s="36">
        <v>352</v>
      </c>
      <c r="U339" s="37">
        <v>347</v>
      </c>
      <c r="V339" s="38">
        <v>362861</v>
      </c>
      <c r="W339" s="39">
        <v>78</v>
      </c>
      <c r="X339" s="40">
        <v>78</v>
      </c>
      <c r="Y339" s="35">
        <v>25881</v>
      </c>
      <c r="Z339" s="36">
        <v>352</v>
      </c>
      <c r="AA339" s="37">
        <v>344</v>
      </c>
      <c r="AB339" s="38">
        <v>171</v>
      </c>
      <c r="AC339" s="94">
        <v>371</v>
      </c>
      <c r="AD339" s="42">
        <v>0</v>
      </c>
      <c r="AE339" s="34">
        <v>50</v>
      </c>
      <c r="AF339" s="43">
        <v>50</v>
      </c>
    </row>
    <row r="340" spans="1:32" s="3" customFormat="1" ht="18.75" customHeight="1">
      <c r="A340" s="29">
        <v>338</v>
      </c>
      <c r="B340" s="30">
        <v>246</v>
      </c>
      <c r="C340" s="31" t="s">
        <v>3542</v>
      </c>
      <c r="D340" s="32" t="s">
        <v>3371</v>
      </c>
      <c r="E340" s="42" t="s">
        <v>3813</v>
      </c>
      <c r="F340" s="44">
        <v>335</v>
      </c>
      <c r="G340" s="35">
        <v>36432378</v>
      </c>
      <c r="H340" s="36">
        <v>386</v>
      </c>
      <c r="I340" s="37">
        <v>382</v>
      </c>
      <c r="J340" s="38">
        <v>36432378</v>
      </c>
      <c r="K340" s="39">
        <v>423</v>
      </c>
      <c r="L340" s="40">
        <v>417</v>
      </c>
      <c r="M340" s="35">
        <v>3535510</v>
      </c>
      <c r="N340" s="36">
        <v>194</v>
      </c>
      <c r="O340" s="37">
        <v>189</v>
      </c>
      <c r="P340" s="38">
        <v>20578518</v>
      </c>
      <c r="Q340" s="39">
        <v>399</v>
      </c>
      <c r="R340" s="40">
        <v>392</v>
      </c>
      <c r="S340" s="35">
        <v>22715957</v>
      </c>
      <c r="T340" s="36">
        <v>179</v>
      </c>
      <c r="U340" s="37">
        <v>176</v>
      </c>
      <c r="V340" s="38">
        <v>1932951</v>
      </c>
      <c r="W340" s="39" t="s">
        <v>3813</v>
      </c>
      <c r="X340" s="40" t="s">
        <v>3813</v>
      </c>
      <c r="Y340" s="41" t="s">
        <v>3813</v>
      </c>
      <c r="Z340" s="36">
        <v>451</v>
      </c>
      <c r="AA340" s="37">
        <v>443</v>
      </c>
      <c r="AB340" s="38">
        <v>84</v>
      </c>
      <c r="AC340" s="94">
        <v>311</v>
      </c>
      <c r="AD340" s="42">
        <v>0</v>
      </c>
      <c r="AE340" s="34">
        <v>100</v>
      </c>
      <c r="AF340" s="43">
        <v>0</v>
      </c>
    </row>
    <row r="341" spans="1:32" s="3" customFormat="1" ht="18.75" customHeight="1">
      <c r="A341" s="29">
        <v>339</v>
      </c>
      <c r="B341" s="30">
        <v>483</v>
      </c>
      <c r="C341" s="31" t="s">
        <v>318</v>
      </c>
      <c r="D341" s="32" t="s">
        <v>2999</v>
      </c>
      <c r="E341" s="42" t="s">
        <v>3813</v>
      </c>
      <c r="F341" s="44">
        <v>336</v>
      </c>
      <c r="G341" s="35">
        <v>36332313</v>
      </c>
      <c r="H341" s="36">
        <v>72</v>
      </c>
      <c r="I341" s="37">
        <v>71</v>
      </c>
      <c r="J341" s="38">
        <v>66810292</v>
      </c>
      <c r="K341" s="39">
        <v>250</v>
      </c>
      <c r="L341" s="40">
        <v>244</v>
      </c>
      <c r="M341" s="35">
        <v>8376962</v>
      </c>
      <c r="N341" s="36">
        <v>256</v>
      </c>
      <c r="O341" s="37">
        <v>249</v>
      </c>
      <c r="P341" s="38">
        <v>15852516</v>
      </c>
      <c r="Q341" s="39">
        <v>354</v>
      </c>
      <c r="R341" s="40">
        <v>347</v>
      </c>
      <c r="S341" s="35">
        <v>26408819</v>
      </c>
      <c r="T341" s="36">
        <v>85</v>
      </c>
      <c r="U341" s="37">
        <v>84</v>
      </c>
      <c r="V341" s="38">
        <v>4345700</v>
      </c>
      <c r="W341" s="39">
        <v>303</v>
      </c>
      <c r="X341" s="40">
        <v>302</v>
      </c>
      <c r="Y341" s="35">
        <v>4418</v>
      </c>
      <c r="Z341" s="36">
        <v>421</v>
      </c>
      <c r="AA341" s="37">
        <v>413</v>
      </c>
      <c r="AB341" s="38">
        <v>109</v>
      </c>
      <c r="AC341" s="94">
        <v>352</v>
      </c>
      <c r="AD341" s="42">
        <v>0</v>
      </c>
      <c r="AE341" s="34">
        <v>25</v>
      </c>
      <c r="AF341" s="43">
        <v>75</v>
      </c>
    </row>
    <row r="342" spans="1:32" s="3" customFormat="1" ht="18.75" customHeight="1">
      <c r="A342" s="142">
        <v>340</v>
      </c>
      <c r="B342" s="194">
        <v>284</v>
      </c>
      <c r="C342" s="144" t="s">
        <v>3992</v>
      </c>
      <c r="D342" s="145" t="s">
        <v>3815</v>
      </c>
      <c r="E342" s="146" t="s">
        <v>3813</v>
      </c>
      <c r="F342" s="147">
        <v>337</v>
      </c>
      <c r="G342" s="148">
        <v>36306762</v>
      </c>
      <c r="H342" s="149">
        <v>343</v>
      </c>
      <c r="I342" s="150">
        <v>339</v>
      </c>
      <c r="J342" s="151">
        <v>40562957</v>
      </c>
      <c r="K342" s="152">
        <v>402</v>
      </c>
      <c r="L342" s="153">
        <v>396</v>
      </c>
      <c r="M342" s="148">
        <v>4164196</v>
      </c>
      <c r="N342" s="149">
        <v>287</v>
      </c>
      <c r="O342" s="150">
        <v>280</v>
      </c>
      <c r="P342" s="151">
        <v>13790472</v>
      </c>
      <c r="Q342" s="152">
        <v>349</v>
      </c>
      <c r="R342" s="153">
        <v>342</v>
      </c>
      <c r="S342" s="148">
        <v>27271936</v>
      </c>
      <c r="T342" s="149">
        <v>230</v>
      </c>
      <c r="U342" s="150">
        <v>226</v>
      </c>
      <c r="V342" s="151">
        <v>1409804</v>
      </c>
      <c r="W342" s="152">
        <v>294</v>
      </c>
      <c r="X342" s="153">
        <v>293</v>
      </c>
      <c r="Y342" s="148">
        <v>4807</v>
      </c>
      <c r="Z342" s="149">
        <v>307</v>
      </c>
      <c r="AA342" s="150">
        <v>300</v>
      </c>
      <c r="AB342" s="151">
        <v>215</v>
      </c>
      <c r="AC342" s="156">
        <v>321</v>
      </c>
      <c r="AD342" s="146">
        <v>0</v>
      </c>
      <c r="AE342" s="157">
        <v>100</v>
      </c>
      <c r="AF342" s="158">
        <v>0</v>
      </c>
    </row>
    <row r="343" spans="1:32" s="3" customFormat="1" ht="18.75" customHeight="1">
      <c r="A343" s="174">
        <v>341</v>
      </c>
      <c r="B343" s="175">
        <v>265</v>
      </c>
      <c r="C343" s="176" t="s">
        <v>3543</v>
      </c>
      <c r="D343" s="177" t="s">
        <v>3815</v>
      </c>
      <c r="E343" s="178" t="s">
        <v>3813</v>
      </c>
      <c r="F343" s="179">
        <v>338</v>
      </c>
      <c r="G343" s="180">
        <v>36034580</v>
      </c>
      <c r="H343" s="181">
        <v>395</v>
      </c>
      <c r="I343" s="182">
        <v>391</v>
      </c>
      <c r="J343" s="183">
        <v>36034580</v>
      </c>
      <c r="K343" s="184">
        <v>264</v>
      </c>
      <c r="L343" s="185">
        <v>258</v>
      </c>
      <c r="M343" s="180">
        <v>7923340</v>
      </c>
      <c r="N343" s="181">
        <v>371</v>
      </c>
      <c r="O343" s="182">
        <v>364</v>
      </c>
      <c r="P343" s="183">
        <v>8789874</v>
      </c>
      <c r="Q343" s="184">
        <v>338</v>
      </c>
      <c r="R343" s="185">
        <v>331</v>
      </c>
      <c r="S343" s="180">
        <v>28013066</v>
      </c>
      <c r="T343" s="181">
        <v>305</v>
      </c>
      <c r="U343" s="182">
        <v>301</v>
      </c>
      <c r="V343" s="183">
        <v>727456</v>
      </c>
      <c r="W343" s="184">
        <v>76</v>
      </c>
      <c r="X343" s="185">
        <v>76</v>
      </c>
      <c r="Y343" s="180">
        <v>26531</v>
      </c>
      <c r="Z343" s="181">
        <v>157</v>
      </c>
      <c r="AA343" s="182">
        <v>153</v>
      </c>
      <c r="AB343" s="183">
        <v>400</v>
      </c>
      <c r="AC343" s="186">
        <v>322</v>
      </c>
      <c r="AD343" s="178">
        <v>0</v>
      </c>
      <c r="AE343" s="187">
        <v>100</v>
      </c>
      <c r="AF343" s="188">
        <v>0</v>
      </c>
    </row>
    <row r="344" spans="1:32" s="3" customFormat="1" ht="18.75" customHeight="1">
      <c r="A344" s="159">
        <v>342</v>
      </c>
      <c r="B344" s="160" t="s">
        <v>3813</v>
      </c>
      <c r="C344" s="161" t="s">
        <v>2730</v>
      </c>
      <c r="D344" s="162" t="s">
        <v>3815</v>
      </c>
      <c r="E344" s="163" t="s">
        <v>3813</v>
      </c>
      <c r="F344" s="164">
        <v>339</v>
      </c>
      <c r="G344" s="165">
        <v>36003508</v>
      </c>
      <c r="H344" s="166">
        <v>397</v>
      </c>
      <c r="I344" s="167">
        <v>393</v>
      </c>
      <c r="J344" s="168">
        <v>36003508</v>
      </c>
      <c r="K344" s="169">
        <v>341</v>
      </c>
      <c r="L344" s="170">
        <v>335</v>
      </c>
      <c r="M344" s="165">
        <v>5729683</v>
      </c>
      <c r="N344" s="166">
        <v>331</v>
      </c>
      <c r="O344" s="167">
        <v>324</v>
      </c>
      <c r="P344" s="168">
        <v>10924471</v>
      </c>
      <c r="Q344" s="169">
        <v>486</v>
      </c>
      <c r="R344" s="170">
        <v>478</v>
      </c>
      <c r="S344" s="165">
        <v>11868416</v>
      </c>
      <c r="T344" s="166">
        <v>125</v>
      </c>
      <c r="U344" s="167">
        <v>124</v>
      </c>
      <c r="V344" s="168">
        <v>3067706</v>
      </c>
      <c r="W344" s="169" t="s">
        <v>3813</v>
      </c>
      <c r="X344" s="170" t="s">
        <v>3813</v>
      </c>
      <c r="Y344" s="189" t="s">
        <v>3813</v>
      </c>
      <c r="Z344" s="166">
        <v>468</v>
      </c>
      <c r="AA344" s="167">
        <v>460</v>
      </c>
      <c r="AB344" s="168">
        <v>60</v>
      </c>
      <c r="AC344" s="171">
        <v>341</v>
      </c>
      <c r="AD344" s="163">
        <v>0</v>
      </c>
      <c r="AE344" s="172">
        <v>100</v>
      </c>
      <c r="AF344" s="173">
        <v>0</v>
      </c>
    </row>
    <row r="345" spans="1:32" s="3" customFormat="1" ht="18.75" customHeight="1">
      <c r="A345" s="159">
        <v>343</v>
      </c>
      <c r="B345" s="160">
        <v>231</v>
      </c>
      <c r="C345" s="161" t="s">
        <v>3544</v>
      </c>
      <c r="D345" s="162" t="s">
        <v>3815</v>
      </c>
      <c r="E345" s="163" t="s">
        <v>3813</v>
      </c>
      <c r="F345" s="164">
        <v>340</v>
      </c>
      <c r="G345" s="165">
        <v>35947254</v>
      </c>
      <c r="H345" s="166">
        <v>391</v>
      </c>
      <c r="I345" s="167">
        <v>387</v>
      </c>
      <c r="J345" s="168">
        <v>36294789</v>
      </c>
      <c r="K345" s="169" t="s">
        <v>3813</v>
      </c>
      <c r="L345" s="170" t="s">
        <v>3813</v>
      </c>
      <c r="M345" s="189" t="s">
        <v>3813</v>
      </c>
      <c r="N345" s="166">
        <v>393</v>
      </c>
      <c r="O345" s="167">
        <v>386</v>
      </c>
      <c r="P345" s="168">
        <v>7639209</v>
      </c>
      <c r="Q345" s="169">
        <v>409</v>
      </c>
      <c r="R345" s="170">
        <v>402</v>
      </c>
      <c r="S345" s="165">
        <v>22173656</v>
      </c>
      <c r="T345" s="166" t="s">
        <v>3813</v>
      </c>
      <c r="U345" s="167" t="s">
        <v>3813</v>
      </c>
      <c r="V345" s="196" t="s">
        <v>3813</v>
      </c>
      <c r="W345" s="169">
        <v>83</v>
      </c>
      <c r="X345" s="170">
        <v>83</v>
      </c>
      <c r="Y345" s="165">
        <v>24991</v>
      </c>
      <c r="Z345" s="166">
        <v>75</v>
      </c>
      <c r="AA345" s="167">
        <v>72</v>
      </c>
      <c r="AB345" s="168">
        <v>622</v>
      </c>
      <c r="AC345" s="171">
        <v>322</v>
      </c>
      <c r="AD345" s="163">
        <v>0</v>
      </c>
      <c r="AE345" s="172">
        <v>100</v>
      </c>
      <c r="AF345" s="173">
        <v>0</v>
      </c>
    </row>
    <row r="346" spans="1:32" s="3" customFormat="1" ht="18.75" customHeight="1">
      <c r="A346" s="29">
        <v>344</v>
      </c>
      <c r="B346" s="30">
        <v>153</v>
      </c>
      <c r="C346" s="31" t="s">
        <v>3545</v>
      </c>
      <c r="D346" s="32" t="s">
        <v>3815</v>
      </c>
      <c r="E346" s="42" t="s">
        <v>3813</v>
      </c>
      <c r="F346" s="44">
        <v>341</v>
      </c>
      <c r="G346" s="35">
        <v>35883704</v>
      </c>
      <c r="H346" s="36">
        <v>10</v>
      </c>
      <c r="I346" s="37">
        <v>10</v>
      </c>
      <c r="J346" s="38">
        <v>111034525</v>
      </c>
      <c r="K346" s="39">
        <v>436</v>
      </c>
      <c r="L346" s="40">
        <v>430</v>
      </c>
      <c r="M346" s="35">
        <v>3234756</v>
      </c>
      <c r="N346" s="36">
        <v>357</v>
      </c>
      <c r="O346" s="37">
        <v>350</v>
      </c>
      <c r="P346" s="38">
        <v>9489734</v>
      </c>
      <c r="Q346" s="39">
        <v>77</v>
      </c>
      <c r="R346" s="40">
        <v>75</v>
      </c>
      <c r="S346" s="35">
        <v>69217513</v>
      </c>
      <c r="T346" s="36">
        <v>387</v>
      </c>
      <c r="U346" s="37">
        <v>382</v>
      </c>
      <c r="V346" s="38">
        <v>114703</v>
      </c>
      <c r="W346" s="39">
        <v>130</v>
      </c>
      <c r="X346" s="40">
        <v>129</v>
      </c>
      <c r="Y346" s="35">
        <v>18896</v>
      </c>
      <c r="Z346" s="36">
        <v>134</v>
      </c>
      <c r="AA346" s="37">
        <v>131</v>
      </c>
      <c r="AB346" s="38">
        <v>443</v>
      </c>
      <c r="AC346" s="94">
        <v>321</v>
      </c>
      <c r="AD346" s="42">
        <v>0</v>
      </c>
      <c r="AE346" s="34">
        <v>100</v>
      </c>
      <c r="AF346" s="43">
        <v>0</v>
      </c>
    </row>
    <row r="347" spans="1:32" s="3" customFormat="1" ht="18.75" customHeight="1">
      <c r="A347" s="45">
        <v>345</v>
      </c>
      <c r="B347" s="46" t="s">
        <v>3813</v>
      </c>
      <c r="C347" s="47" t="s">
        <v>1490</v>
      </c>
      <c r="D347" s="48" t="s">
        <v>3125</v>
      </c>
      <c r="E347" s="49" t="s">
        <v>3813</v>
      </c>
      <c r="F347" s="50">
        <v>342</v>
      </c>
      <c r="G347" s="51">
        <v>35850621</v>
      </c>
      <c r="H347" s="52">
        <v>387</v>
      </c>
      <c r="I347" s="53">
        <v>383</v>
      </c>
      <c r="J347" s="54">
        <v>36401333</v>
      </c>
      <c r="K347" s="55">
        <v>249</v>
      </c>
      <c r="L347" s="56">
        <v>243</v>
      </c>
      <c r="M347" s="51">
        <v>8509955</v>
      </c>
      <c r="N347" s="52">
        <v>329</v>
      </c>
      <c r="O347" s="53">
        <v>322</v>
      </c>
      <c r="P347" s="54">
        <v>10982775</v>
      </c>
      <c r="Q347" s="55">
        <v>192</v>
      </c>
      <c r="R347" s="56">
        <v>188</v>
      </c>
      <c r="S347" s="51">
        <v>43637529</v>
      </c>
      <c r="T347" s="52">
        <v>198</v>
      </c>
      <c r="U347" s="53">
        <v>195</v>
      </c>
      <c r="V347" s="54">
        <v>1688378</v>
      </c>
      <c r="W347" s="55">
        <v>356</v>
      </c>
      <c r="X347" s="56">
        <v>355</v>
      </c>
      <c r="Y347" s="51">
        <v>2274</v>
      </c>
      <c r="Z347" s="52">
        <v>169</v>
      </c>
      <c r="AA347" s="53">
        <v>165</v>
      </c>
      <c r="AB347" s="54">
        <v>385</v>
      </c>
      <c r="AC347" s="95">
        <v>331</v>
      </c>
      <c r="AD347" s="49">
        <v>0</v>
      </c>
      <c r="AE347" s="57">
        <v>100</v>
      </c>
      <c r="AF347" s="58">
        <v>0</v>
      </c>
    </row>
    <row r="348" spans="1:32" s="3" customFormat="1" ht="18.75" customHeight="1">
      <c r="A348" s="174">
        <v>346</v>
      </c>
      <c r="B348" s="175">
        <v>300</v>
      </c>
      <c r="C348" s="176" t="s">
        <v>3546</v>
      </c>
      <c r="D348" s="177" t="s">
        <v>3815</v>
      </c>
      <c r="E348" s="178" t="s">
        <v>3813</v>
      </c>
      <c r="F348" s="179">
        <v>343</v>
      </c>
      <c r="G348" s="180">
        <v>35822407</v>
      </c>
      <c r="H348" s="181">
        <v>376</v>
      </c>
      <c r="I348" s="182">
        <v>372</v>
      </c>
      <c r="J348" s="183">
        <v>37140260</v>
      </c>
      <c r="K348" s="184">
        <v>418</v>
      </c>
      <c r="L348" s="185">
        <v>412</v>
      </c>
      <c r="M348" s="180">
        <v>3605250</v>
      </c>
      <c r="N348" s="181">
        <v>406</v>
      </c>
      <c r="O348" s="182">
        <v>399</v>
      </c>
      <c r="P348" s="183">
        <v>6972562</v>
      </c>
      <c r="Q348" s="184">
        <v>400</v>
      </c>
      <c r="R348" s="185">
        <v>393</v>
      </c>
      <c r="S348" s="180">
        <v>22688212</v>
      </c>
      <c r="T348" s="181">
        <v>438</v>
      </c>
      <c r="U348" s="182">
        <v>433</v>
      </c>
      <c r="V348" s="183">
        <v>-1126410</v>
      </c>
      <c r="W348" s="184" t="s">
        <v>3813</v>
      </c>
      <c r="X348" s="185" t="s">
        <v>3813</v>
      </c>
      <c r="Y348" s="191" t="s">
        <v>3813</v>
      </c>
      <c r="Z348" s="181">
        <v>155</v>
      </c>
      <c r="AA348" s="182">
        <v>151</v>
      </c>
      <c r="AB348" s="183">
        <v>400</v>
      </c>
      <c r="AC348" s="186">
        <v>321</v>
      </c>
      <c r="AD348" s="178">
        <v>0</v>
      </c>
      <c r="AE348" s="187">
        <v>100</v>
      </c>
      <c r="AF348" s="188">
        <v>0</v>
      </c>
    </row>
    <row r="349" spans="1:32" s="3" customFormat="1" ht="18.75" customHeight="1">
      <c r="A349" s="159">
        <v>347</v>
      </c>
      <c r="B349" s="160">
        <v>307</v>
      </c>
      <c r="C349" s="161" t="s">
        <v>3547</v>
      </c>
      <c r="D349" s="162" t="s">
        <v>3815</v>
      </c>
      <c r="E349" s="163" t="s">
        <v>3813</v>
      </c>
      <c r="F349" s="164">
        <v>344</v>
      </c>
      <c r="G349" s="165">
        <v>35730236</v>
      </c>
      <c r="H349" s="166">
        <v>215</v>
      </c>
      <c r="I349" s="167">
        <v>213</v>
      </c>
      <c r="J349" s="168">
        <v>49922166</v>
      </c>
      <c r="K349" s="169">
        <v>107</v>
      </c>
      <c r="L349" s="170">
        <v>104</v>
      </c>
      <c r="M349" s="165">
        <v>15558842</v>
      </c>
      <c r="N349" s="166">
        <v>185</v>
      </c>
      <c r="O349" s="167">
        <v>180</v>
      </c>
      <c r="P349" s="168">
        <v>21385744</v>
      </c>
      <c r="Q349" s="169">
        <v>287</v>
      </c>
      <c r="R349" s="170">
        <v>280</v>
      </c>
      <c r="S349" s="165">
        <v>32323472</v>
      </c>
      <c r="T349" s="166">
        <v>388</v>
      </c>
      <c r="U349" s="167">
        <v>383</v>
      </c>
      <c r="V349" s="168">
        <v>114597</v>
      </c>
      <c r="W349" s="169">
        <v>231</v>
      </c>
      <c r="X349" s="170">
        <v>230</v>
      </c>
      <c r="Y349" s="165">
        <v>8892</v>
      </c>
      <c r="Z349" s="166">
        <v>100</v>
      </c>
      <c r="AA349" s="167">
        <v>97</v>
      </c>
      <c r="AB349" s="168">
        <v>523</v>
      </c>
      <c r="AC349" s="171">
        <v>321</v>
      </c>
      <c r="AD349" s="163">
        <v>0</v>
      </c>
      <c r="AE349" s="172">
        <v>0</v>
      </c>
      <c r="AF349" s="173">
        <v>100</v>
      </c>
    </row>
    <row r="350" spans="1:32" s="3" customFormat="1" ht="18.75" customHeight="1">
      <c r="A350" s="159">
        <v>348</v>
      </c>
      <c r="B350" s="160" t="s">
        <v>3813</v>
      </c>
      <c r="C350" s="161" t="s">
        <v>3548</v>
      </c>
      <c r="D350" s="162" t="s">
        <v>3815</v>
      </c>
      <c r="E350" s="193" t="s">
        <v>3813</v>
      </c>
      <c r="F350" s="172">
        <v>345</v>
      </c>
      <c r="G350" s="165">
        <v>35619612</v>
      </c>
      <c r="H350" s="166">
        <v>393</v>
      </c>
      <c r="I350" s="167">
        <v>389</v>
      </c>
      <c r="J350" s="168">
        <v>36212747</v>
      </c>
      <c r="K350" s="169">
        <v>391</v>
      </c>
      <c r="L350" s="170">
        <v>385</v>
      </c>
      <c r="M350" s="165">
        <v>4544913</v>
      </c>
      <c r="N350" s="166">
        <v>437</v>
      </c>
      <c r="O350" s="167">
        <v>430</v>
      </c>
      <c r="P350" s="168">
        <v>5397038</v>
      </c>
      <c r="Q350" s="169">
        <v>327</v>
      </c>
      <c r="R350" s="170">
        <v>320</v>
      </c>
      <c r="S350" s="165">
        <v>29087535</v>
      </c>
      <c r="T350" s="166">
        <v>122</v>
      </c>
      <c r="U350" s="167">
        <v>121</v>
      </c>
      <c r="V350" s="168">
        <v>3215039</v>
      </c>
      <c r="W350" s="169">
        <v>418</v>
      </c>
      <c r="X350" s="170">
        <v>417</v>
      </c>
      <c r="Y350" s="165">
        <v>109</v>
      </c>
      <c r="Z350" s="166">
        <v>430</v>
      </c>
      <c r="AA350" s="167">
        <v>422</v>
      </c>
      <c r="AB350" s="168">
        <v>104</v>
      </c>
      <c r="AC350" s="171">
        <v>312</v>
      </c>
      <c r="AD350" s="163">
        <v>0</v>
      </c>
      <c r="AE350" s="172">
        <v>100</v>
      </c>
      <c r="AF350" s="173">
        <v>0</v>
      </c>
    </row>
    <row r="351" spans="1:32" s="3" customFormat="1" ht="18.75" customHeight="1">
      <c r="A351" s="159">
        <v>349</v>
      </c>
      <c r="B351" s="195" t="s">
        <v>3813</v>
      </c>
      <c r="C351" s="161" t="s">
        <v>3549</v>
      </c>
      <c r="D351" s="162" t="s">
        <v>3815</v>
      </c>
      <c r="E351" s="163" t="s">
        <v>3813</v>
      </c>
      <c r="F351" s="164">
        <v>346</v>
      </c>
      <c r="G351" s="165">
        <v>35472195</v>
      </c>
      <c r="H351" s="166">
        <v>353</v>
      </c>
      <c r="I351" s="167">
        <v>349</v>
      </c>
      <c r="J351" s="168">
        <v>39604945</v>
      </c>
      <c r="K351" s="169">
        <v>132</v>
      </c>
      <c r="L351" s="170">
        <v>129</v>
      </c>
      <c r="M351" s="165">
        <v>13618362</v>
      </c>
      <c r="N351" s="166">
        <v>353</v>
      </c>
      <c r="O351" s="167">
        <v>346</v>
      </c>
      <c r="P351" s="168">
        <v>9604373</v>
      </c>
      <c r="Q351" s="169">
        <v>474</v>
      </c>
      <c r="R351" s="170">
        <v>466</v>
      </c>
      <c r="S351" s="165">
        <v>13756469</v>
      </c>
      <c r="T351" s="166">
        <v>72</v>
      </c>
      <c r="U351" s="167">
        <v>71</v>
      </c>
      <c r="V351" s="168">
        <v>4773557</v>
      </c>
      <c r="W351" s="169">
        <v>259</v>
      </c>
      <c r="X351" s="170">
        <v>258</v>
      </c>
      <c r="Y351" s="165">
        <v>6764</v>
      </c>
      <c r="Z351" s="166">
        <v>361</v>
      </c>
      <c r="AA351" s="167">
        <v>353</v>
      </c>
      <c r="AB351" s="168">
        <v>163</v>
      </c>
      <c r="AC351" s="171">
        <v>382</v>
      </c>
      <c r="AD351" s="163">
        <v>0</v>
      </c>
      <c r="AE351" s="172">
        <v>100</v>
      </c>
      <c r="AF351" s="173">
        <v>0</v>
      </c>
    </row>
    <row r="352" spans="1:32" s="3" customFormat="1" ht="18.75" customHeight="1">
      <c r="A352" s="45">
        <v>350</v>
      </c>
      <c r="B352" s="46">
        <v>235</v>
      </c>
      <c r="C352" s="47" t="s">
        <v>4017</v>
      </c>
      <c r="D352" s="48" t="s">
        <v>3812</v>
      </c>
      <c r="E352" s="49" t="s">
        <v>3813</v>
      </c>
      <c r="F352" s="50">
        <v>347</v>
      </c>
      <c r="G352" s="51">
        <v>35336665</v>
      </c>
      <c r="H352" s="52">
        <v>362</v>
      </c>
      <c r="I352" s="53">
        <v>358</v>
      </c>
      <c r="J352" s="54">
        <v>38899142</v>
      </c>
      <c r="K352" s="55">
        <v>224</v>
      </c>
      <c r="L352" s="56">
        <v>218</v>
      </c>
      <c r="M352" s="51">
        <v>9414423</v>
      </c>
      <c r="N352" s="52">
        <v>358</v>
      </c>
      <c r="O352" s="53">
        <v>351</v>
      </c>
      <c r="P352" s="54">
        <v>9458690</v>
      </c>
      <c r="Q352" s="55">
        <v>444</v>
      </c>
      <c r="R352" s="56">
        <v>436</v>
      </c>
      <c r="S352" s="51">
        <v>18149122</v>
      </c>
      <c r="T352" s="52">
        <v>254</v>
      </c>
      <c r="U352" s="53">
        <v>250</v>
      </c>
      <c r="V352" s="54">
        <v>1116917</v>
      </c>
      <c r="W352" s="55">
        <v>113</v>
      </c>
      <c r="X352" s="56">
        <v>113</v>
      </c>
      <c r="Y352" s="51">
        <v>20526</v>
      </c>
      <c r="Z352" s="52">
        <v>294</v>
      </c>
      <c r="AA352" s="53">
        <v>287</v>
      </c>
      <c r="AB352" s="54">
        <v>233</v>
      </c>
      <c r="AC352" s="95">
        <v>384</v>
      </c>
      <c r="AD352" s="49">
        <v>0</v>
      </c>
      <c r="AE352" s="57">
        <v>100</v>
      </c>
      <c r="AF352" s="58">
        <v>0</v>
      </c>
    </row>
    <row r="353" spans="1:32" s="3" customFormat="1" ht="18.75" customHeight="1">
      <c r="A353" s="15">
        <v>351</v>
      </c>
      <c r="B353" s="16">
        <v>249</v>
      </c>
      <c r="C353" s="17" t="s">
        <v>3550</v>
      </c>
      <c r="D353" s="18" t="s">
        <v>3815</v>
      </c>
      <c r="E353" s="19" t="s">
        <v>3813</v>
      </c>
      <c r="F353" s="20">
        <v>348</v>
      </c>
      <c r="G353" s="21">
        <v>35325244</v>
      </c>
      <c r="H353" s="22">
        <v>402</v>
      </c>
      <c r="I353" s="23">
        <v>397</v>
      </c>
      <c r="J353" s="24">
        <v>35588047</v>
      </c>
      <c r="K353" s="25">
        <v>492</v>
      </c>
      <c r="L353" s="26">
        <v>485</v>
      </c>
      <c r="M353" s="21">
        <v>-3584577</v>
      </c>
      <c r="N353" s="22">
        <v>31</v>
      </c>
      <c r="O353" s="23">
        <v>30</v>
      </c>
      <c r="P353" s="24">
        <v>62179883</v>
      </c>
      <c r="Q353" s="25">
        <v>23</v>
      </c>
      <c r="R353" s="26">
        <v>22</v>
      </c>
      <c r="S353" s="21">
        <v>109800467</v>
      </c>
      <c r="T353" s="22">
        <v>380</v>
      </c>
      <c r="U353" s="23">
        <v>375</v>
      </c>
      <c r="V353" s="24">
        <v>142896</v>
      </c>
      <c r="W353" s="25">
        <v>341</v>
      </c>
      <c r="X353" s="26">
        <v>340</v>
      </c>
      <c r="Y353" s="21">
        <v>2845</v>
      </c>
      <c r="Z353" s="22">
        <v>197</v>
      </c>
      <c r="AA353" s="23">
        <v>192</v>
      </c>
      <c r="AB353" s="24">
        <v>350</v>
      </c>
      <c r="AC353" s="93">
        <v>321</v>
      </c>
      <c r="AD353" s="19">
        <v>0</v>
      </c>
      <c r="AE353" s="27">
        <v>100</v>
      </c>
      <c r="AF353" s="28">
        <v>0</v>
      </c>
    </row>
    <row r="354" spans="1:32" s="3" customFormat="1" ht="18.75" customHeight="1">
      <c r="A354" s="159">
        <v>352</v>
      </c>
      <c r="B354" s="160">
        <v>469</v>
      </c>
      <c r="C354" s="161" t="s">
        <v>173</v>
      </c>
      <c r="D354" s="162" t="s">
        <v>3815</v>
      </c>
      <c r="E354" s="163" t="s">
        <v>3813</v>
      </c>
      <c r="F354" s="164">
        <v>349</v>
      </c>
      <c r="G354" s="165">
        <v>35202998</v>
      </c>
      <c r="H354" s="166">
        <v>108</v>
      </c>
      <c r="I354" s="167">
        <v>106</v>
      </c>
      <c r="J354" s="168">
        <v>62177514</v>
      </c>
      <c r="K354" s="169">
        <v>163</v>
      </c>
      <c r="L354" s="170">
        <v>159</v>
      </c>
      <c r="M354" s="165">
        <v>12148383</v>
      </c>
      <c r="N354" s="166">
        <v>255</v>
      </c>
      <c r="O354" s="167">
        <v>248</v>
      </c>
      <c r="P354" s="168">
        <v>15891829</v>
      </c>
      <c r="Q354" s="169">
        <v>251</v>
      </c>
      <c r="R354" s="170">
        <v>244</v>
      </c>
      <c r="S354" s="165">
        <v>35714137</v>
      </c>
      <c r="T354" s="166">
        <v>62</v>
      </c>
      <c r="U354" s="167">
        <v>61</v>
      </c>
      <c r="V354" s="168">
        <v>5120024</v>
      </c>
      <c r="W354" s="169">
        <v>224</v>
      </c>
      <c r="X354" s="170">
        <v>223</v>
      </c>
      <c r="Y354" s="165">
        <v>9165</v>
      </c>
      <c r="Z354" s="166">
        <v>277</v>
      </c>
      <c r="AA354" s="167">
        <v>270</v>
      </c>
      <c r="AB354" s="168">
        <v>250</v>
      </c>
      <c r="AC354" s="171">
        <v>372</v>
      </c>
      <c r="AD354" s="163">
        <v>0</v>
      </c>
      <c r="AE354" s="172">
        <v>100</v>
      </c>
      <c r="AF354" s="173">
        <v>0</v>
      </c>
    </row>
    <row r="355" spans="1:32" s="3" customFormat="1" ht="18.75" customHeight="1">
      <c r="A355" s="29">
        <v>353</v>
      </c>
      <c r="B355" s="64" t="s">
        <v>3813</v>
      </c>
      <c r="C355" s="31" t="s">
        <v>1465</v>
      </c>
      <c r="D355" s="32" t="s">
        <v>3816</v>
      </c>
      <c r="E355" s="42" t="s">
        <v>3813</v>
      </c>
      <c r="F355" s="44">
        <v>350</v>
      </c>
      <c r="G355" s="35">
        <v>35168079</v>
      </c>
      <c r="H355" s="36">
        <v>303</v>
      </c>
      <c r="I355" s="37">
        <v>300</v>
      </c>
      <c r="J355" s="38">
        <v>42983170</v>
      </c>
      <c r="K355" s="39">
        <v>72</v>
      </c>
      <c r="L355" s="40">
        <v>70</v>
      </c>
      <c r="M355" s="35">
        <v>17945669</v>
      </c>
      <c r="N355" s="36">
        <v>220</v>
      </c>
      <c r="O355" s="37">
        <v>213</v>
      </c>
      <c r="P355" s="38">
        <v>18630314</v>
      </c>
      <c r="Q355" s="39">
        <v>415</v>
      </c>
      <c r="R355" s="40">
        <v>407</v>
      </c>
      <c r="S355" s="35">
        <v>21642350</v>
      </c>
      <c r="T355" s="36">
        <v>25</v>
      </c>
      <c r="U355" s="37">
        <v>24</v>
      </c>
      <c r="V355" s="38">
        <v>8779872</v>
      </c>
      <c r="W355" s="39">
        <v>414</v>
      </c>
      <c r="X355" s="40">
        <v>413</v>
      </c>
      <c r="Y355" s="35">
        <v>159</v>
      </c>
      <c r="Z355" s="36">
        <v>369</v>
      </c>
      <c r="AA355" s="37">
        <v>361</v>
      </c>
      <c r="AB355" s="38">
        <v>155</v>
      </c>
      <c r="AC355" s="94">
        <v>351</v>
      </c>
      <c r="AD355" s="42">
        <v>33.5</v>
      </c>
      <c r="AE355" s="34">
        <v>41.5</v>
      </c>
      <c r="AF355" s="43">
        <v>25</v>
      </c>
    </row>
    <row r="356" spans="1:32" s="3" customFormat="1" ht="18.75" customHeight="1">
      <c r="A356" s="159">
        <v>354</v>
      </c>
      <c r="B356" s="160">
        <v>192</v>
      </c>
      <c r="C356" s="161" t="s">
        <v>3988</v>
      </c>
      <c r="D356" s="162" t="s">
        <v>3815</v>
      </c>
      <c r="E356" s="163" t="s">
        <v>3813</v>
      </c>
      <c r="F356" s="164">
        <v>351</v>
      </c>
      <c r="G356" s="165">
        <v>35167606</v>
      </c>
      <c r="H356" s="166">
        <v>385</v>
      </c>
      <c r="I356" s="167">
        <v>381</v>
      </c>
      <c r="J356" s="168">
        <v>36443451</v>
      </c>
      <c r="K356" s="169">
        <v>150</v>
      </c>
      <c r="L356" s="170">
        <v>147</v>
      </c>
      <c r="M356" s="165">
        <v>12798115</v>
      </c>
      <c r="N356" s="166">
        <v>241</v>
      </c>
      <c r="O356" s="167">
        <v>234</v>
      </c>
      <c r="P356" s="168">
        <v>16852443</v>
      </c>
      <c r="Q356" s="169">
        <v>228</v>
      </c>
      <c r="R356" s="170">
        <v>222</v>
      </c>
      <c r="S356" s="165">
        <v>37560940</v>
      </c>
      <c r="T356" s="166">
        <v>158</v>
      </c>
      <c r="U356" s="167">
        <v>155</v>
      </c>
      <c r="V356" s="168">
        <v>2275588</v>
      </c>
      <c r="W356" s="169">
        <v>89</v>
      </c>
      <c r="X356" s="170">
        <v>89</v>
      </c>
      <c r="Y356" s="165">
        <v>24034</v>
      </c>
      <c r="Z356" s="166">
        <v>20</v>
      </c>
      <c r="AA356" s="167">
        <v>18</v>
      </c>
      <c r="AB356" s="168">
        <v>1058</v>
      </c>
      <c r="AC356" s="171">
        <v>322</v>
      </c>
      <c r="AD356" s="163">
        <v>0</v>
      </c>
      <c r="AE356" s="172">
        <v>100</v>
      </c>
      <c r="AF356" s="173">
        <v>0</v>
      </c>
    </row>
    <row r="357" spans="1:32" s="3" customFormat="1" ht="18.75" customHeight="1">
      <c r="A357" s="45">
        <v>355</v>
      </c>
      <c r="B357" s="46">
        <v>382</v>
      </c>
      <c r="C357" s="47" t="s">
        <v>3979</v>
      </c>
      <c r="D357" s="48" t="s">
        <v>1737</v>
      </c>
      <c r="E357" s="49" t="s">
        <v>3813</v>
      </c>
      <c r="F357" s="50">
        <v>352</v>
      </c>
      <c r="G357" s="51">
        <v>35051368</v>
      </c>
      <c r="H357" s="52">
        <v>375</v>
      </c>
      <c r="I357" s="53">
        <v>371</v>
      </c>
      <c r="J357" s="54">
        <v>37187380</v>
      </c>
      <c r="K357" s="55">
        <v>293</v>
      </c>
      <c r="L357" s="56">
        <v>287</v>
      </c>
      <c r="M357" s="51">
        <v>7145772</v>
      </c>
      <c r="N357" s="52">
        <v>270</v>
      </c>
      <c r="O357" s="53">
        <v>263</v>
      </c>
      <c r="P357" s="54">
        <v>15058466</v>
      </c>
      <c r="Q357" s="55">
        <v>421</v>
      </c>
      <c r="R357" s="56">
        <v>413</v>
      </c>
      <c r="S357" s="51">
        <v>20879491</v>
      </c>
      <c r="T357" s="52">
        <v>138</v>
      </c>
      <c r="U357" s="53">
        <v>136</v>
      </c>
      <c r="V357" s="54">
        <v>2712407</v>
      </c>
      <c r="W357" s="55">
        <v>345</v>
      </c>
      <c r="X357" s="56">
        <v>344</v>
      </c>
      <c r="Y357" s="51">
        <v>2673</v>
      </c>
      <c r="Z357" s="52">
        <v>423</v>
      </c>
      <c r="AA357" s="53">
        <v>415</v>
      </c>
      <c r="AB357" s="54">
        <v>109</v>
      </c>
      <c r="AC357" s="95">
        <v>351</v>
      </c>
      <c r="AD357" s="49">
        <v>0</v>
      </c>
      <c r="AE357" s="57">
        <v>85</v>
      </c>
      <c r="AF357" s="58">
        <v>15</v>
      </c>
    </row>
    <row r="358" spans="1:32" s="3" customFormat="1" ht="18.75" customHeight="1">
      <c r="A358" s="174">
        <v>356</v>
      </c>
      <c r="B358" s="175">
        <v>489</v>
      </c>
      <c r="C358" s="176" t="s">
        <v>1469</v>
      </c>
      <c r="D358" s="177" t="s">
        <v>3815</v>
      </c>
      <c r="E358" s="178" t="s">
        <v>3813</v>
      </c>
      <c r="F358" s="179">
        <v>353</v>
      </c>
      <c r="G358" s="180">
        <v>35033835</v>
      </c>
      <c r="H358" s="181">
        <v>351</v>
      </c>
      <c r="I358" s="182">
        <v>347</v>
      </c>
      <c r="J358" s="183">
        <v>39798872</v>
      </c>
      <c r="K358" s="184">
        <v>215</v>
      </c>
      <c r="L358" s="185">
        <v>209</v>
      </c>
      <c r="M358" s="180">
        <v>9791178</v>
      </c>
      <c r="N358" s="181">
        <v>356</v>
      </c>
      <c r="O358" s="182">
        <v>349</v>
      </c>
      <c r="P358" s="183">
        <v>9507209</v>
      </c>
      <c r="Q358" s="184">
        <v>336</v>
      </c>
      <c r="R358" s="185">
        <v>329</v>
      </c>
      <c r="S358" s="180">
        <v>28125850</v>
      </c>
      <c r="T358" s="181">
        <v>123</v>
      </c>
      <c r="U358" s="182">
        <v>122</v>
      </c>
      <c r="V358" s="183">
        <v>3118532</v>
      </c>
      <c r="W358" s="184">
        <v>199</v>
      </c>
      <c r="X358" s="185">
        <v>198</v>
      </c>
      <c r="Y358" s="180">
        <v>11074</v>
      </c>
      <c r="Z358" s="181">
        <v>382</v>
      </c>
      <c r="AA358" s="182">
        <v>374</v>
      </c>
      <c r="AB358" s="183">
        <v>145</v>
      </c>
      <c r="AC358" s="186">
        <v>356</v>
      </c>
      <c r="AD358" s="178">
        <v>0</v>
      </c>
      <c r="AE358" s="187">
        <v>100</v>
      </c>
      <c r="AF358" s="188">
        <v>0</v>
      </c>
    </row>
    <row r="359" spans="1:32" s="3" customFormat="1" ht="18.75" customHeight="1">
      <c r="A359" s="29">
        <v>357</v>
      </c>
      <c r="B359" s="30">
        <v>425</v>
      </c>
      <c r="C359" s="31" t="s">
        <v>3551</v>
      </c>
      <c r="D359" s="32" t="s">
        <v>2748</v>
      </c>
      <c r="E359" s="42" t="s">
        <v>3813</v>
      </c>
      <c r="F359" s="44">
        <v>354</v>
      </c>
      <c r="G359" s="35">
        <v>34888723</v>
      </c>
      <c r="H359" s="36">
        <v>18</v>
      </c>
      <c r="I359" s="37">
        <v>18</v>
      </c>
      <c r="J359" s="38">
        <v>97511135</v>
      </c>
      <c r="K359" s="39">
        <v>12</v>
      </c>
      <c r="L359" s="40">
        <v>11</v>
      </c>
      <c r="M359" s="35">
        <v>27211506</v>
      </c>
      <c r="N359" s="36">
        <v>29</v>
      </c>
      <c r="O359" s="37">
        <v>28</v>
      </c>
      <c r="P359" s="38">
        <v>64803840</v>
      </c>
      <c r="Q359" s="39">
        <v>56</v>
      </c>
      <c r="R359" s="40">
        <v>54</v>
      </c>
      <c r="S359" s="35">
        <v>78191527</v>
      </c>
      <c r="T359" s="36">
        <v>104</v>
      </c>
      <c r="U359" s="37">
        <v>103</v>
      </c>
      <c r="V359" s="38">
        <v>3798580</v>
      </c>
      <c r="W359" s="39">
        <v>367</v>
      </c>
      <c r="X359" s="40">
        <v>366</v>
      </c>
      <c r="Y359" s="35">
        <v>1636</v>
      </c>
      <c r="Z359" s="36">
        <v>106</v>
      </c>
      <c r="AA359" s="37">
        <v>103</v>
      </c>
      <c r="AB359" s="38">
        <v>512</v>
      </c>
      <c r="AC359" s="94">
        <v>384</v>
      </c>
      <c r="AD359" s="42">
        <v>0</v>
      </c>
      <c r="AE359" s="34">
        <v>100</v>
      </c>
      <c r="AF359" s="43">
        <v>0</v>
      </c>
    </row>
    <row r="360" spans="1:32" s="3" customFormat="1" ht="18.75" customHeight="1">
      <c r="A360" s="159">
        <v>358</v>
      </c>
      <c r="B360" s="160" t="s">
        <v>3813</v>
      </c>
      <c r="C360" s="195" t="s">
        <v>3813</v>
      </c>
      <c r="D360" s="162" t="s">
        <v>3815</v>
      </c>
      <c r="E360" s="163" t="s">
        <v>3813</v>
      </c>
      <c r="F360" s="164">
        <v>355</v>
      </c>
      <c r="G360" s="189" t="s">
        <v>3813</v>
      </c>
      <c r="H360" s="166">
        <v>408</v>
      </c>
      <c r="I360" s="167">
        <v>403</v>
      </c>
      <c r="J360" s="196" t="s">
        <v>3813</v>
      </c>
      <c r="K360" s="169">
        <v>270</v>
      </c>
      <c r="L360" s="170">
        <v>264</v>
      </c>
      <c r="M360" s="189" t="s">
        <v>3813</v>
      </c>
      <c r="N360" s="166">
        <v>360</v>
      </c>
      <c r="O360" s="167">
        <v>353</v>
      </c>
      <c r="P360" s="196" t="s">
        <v>3813</v>
      </c>
      <c r="Q360" s="169">
        <v>358</v>
      </c>
      <c r="R360" s="170">
        <v>351</v>
      </c>
      <c r="S360" s="189" t="s">
        <v>3813</v>
      </c>
      <c r="T360" s="166">
        <v>241</v>
      </c>
      <c r="U360" s="167">
        <v>237</v>
      </c>
      <c r="V360" s="196" t="s">
        <v>3813</v>
      </c>
      <c r="W360" s="169">
        <v>304</v>
      </c>
      <c r="X360" s="170">
        <v>303</v>
      </c>
      <c r="Y360" s="189" t="s">
        <v>3813</v>
      </c>
      <c r="Z360" s="166">
        <v>304</v>
      </c>
      <c r="AA360" s="167">
        <v>297</v>
      </c>
      <c r="AB360" s="196" t="s">
        <v>3813</v>
      </c>
      <c r="AC360" s="171">
        <v>342</v>
      </c>
      <c r="AD360" s="163">
        <v>0</v>
      </c>
      <c r="AE360" s="172">
        <v>100</v>
      </c>
      <c r="AF360" s="173">
        <v>0</v>
      </c>
    </row>
    <row r="361" spans="1:32" s="3" customFormat="1" ht="18.75" customHeight="1">
      <c r="A361" s="29">
        <v>359</v>
      </c>
      <c r="B361" s="30">
        <v>286</v>
      </c>
      <c r="C361" s="31" t="s">
        <v>3552</v>
      </c>
      <c r="D361" s="32" t="s">
        <v>3376</v>
      </c>
      <c r="E361" s="42" t="s">
        <v>3813</v>
      </c>
      <c r="F361" s="44">
        <v>356</v>
      </c>
      <c r="G361" s="35">
        <v>34871289</v>
      </c>
      <c r="H361" s="36">
        <v>407</v>
      </c>
      <c r="I361" s="37">
        <v>402</v>
      </c>
      <c r="J361" s="38">
        <v>34985786</v>
      </c>
      <c r="K361" s="39">
        <v>497</v>
      </c>
      <c r="L361" s="40">
        <v>489</v>
      </c>
      <c r="M361" s="35">
        <v>-8064904</v>
      </c>
      <c r="N361" s="36">
        <v>492</v>
      </c>
      <c r="O361" s="37">
        <v>485</v>
      </c>
      <c r="P361" s="38">
        <v>-7452143</v>
      </c>
      <c r="Q361" s="39">
        <v>435</v>
      </c>
      <c r="R361" s="40">
        <v>427</v>
      </c>
      <c r="S361" s="35">
        <v>19337632</v>
      </c>
      <c r="T361" s="36">
        <v>487</v>
      </c>
      <c r="U361" s="37">
        <v>481</v>
      </c>
      <c r="V361" s="38">
        <v>-7438445</v>
      </c>
      <c r="W361" s="39">
        <v>340</v>
      </c>
      <c r="X361" s="40">
        <v>339</v>
      </c>
      <c r="Y361" s="35">
        <v>2850</v>
      </c>
      <c r="Z361" s="36">
        <v>495</v>
      </c>
      <c r="AA361" s="37">
        <v>487</v>
      </c>
      <c r="AB361" s="38">
        <v>33</v>
      </c>
      <c r="AC361" s="94">
        <v>311</v>
      </c>
      <c r="AD361" s="42">
        <v>0</v>
      </c>
      <c r="AE361" s="34">
        <v>100</v>
      </c>
      <c r="AF361" s="43">
        <v>0</v>
      </c>
    </row>
    <row r="362" spans="1:32" s="3" customFormat="1" ht="18.75" customHeight="1">
      <c r="A362" s="45">
        <v>360</v>
      </c>
      <c r="B362" s="46">
        <v>373</v>
      </c>
      <c r="C362" s="47" t="s">
        <v>3984</v>
      </c>
      <c r="D362" s="48" t="s">
        <v>2748</v>
      </c>
      <c r="E362" s="49" t="s">
        <v>3813</v>
      </c>
      <c r="F362" s="50">
        <v>357</v>
      </c>
      <c r="G362" s="51">
        <v>34842953</v>
      </c>
      <c r="H362" s="52">
        <v>379</v>
      </c>
      <c r="I362" s="53">
        <v>375</v>
      </c>
      <c r="J362" s="54">
        <v>36832035</v>
      </c>
      <c r="K362" s="55">
        <v>312</v>
      </c>
      <c r="L362" s="56">
        <v>306</v>
      </c>
      <c r="M362" s="51">
        <v>6624215</v>
      </c>
      <c r="N362" s="52">
        <v>459</v>
      </c>
      <c r="O362" s="53">
        <v>452</v>
      </c>
      <c r="P362" s="54">
        <v>3128538</v>
      </c>
      <c r="Q362" s="55">
        <v>388</v>
      </c>
      <c r="R362" s="56">
        <v>381</v>
      </c>
      <c r="S362" s="51">
        <v>23267654</v>
      </c>
      <c r="T362" s="52">
        <v>355</v>
      </c>
      <c r="U362" s="53">
        <v>350</v>
      </c>
      <c r="V362" s="54">
        <v>334842</v>
      </c>
      <c r="W362" s="55">
        <v>361</v>
      </c>
      <c r="X362" s="56">
        <v>360</v>
      </c>
      <c r="Y362" s="51">
        <v>1854</v>
      </c>
      <c r="Z362" s="52">
        <v>286</v>
      </c>
      <c r="AA362" s="53">
        <v>279</v>
      </c>
      <c r="AB362" s="54">
        <v>241</v>
      </c>
      <c r="AC362" s="95">
        <v>382</v>
      </c>
      <c r="AD362" s="49">
        <v>0</v>
      </c>
      <c r="AE362" s="57">
        <v>100</v>
      </c>
      <c r="AF362" s="58">
        <v>0</v>
      </c>
    </row>
    <row r="363" spans="1:32" s="3" customFormat="1" ht="18.75" customHeight="1">
      <c r="A363" s="15">
        <v>361</v>
      </c>
      <c r="B363" s="16">
        <v>436</v>
      </c>
      <c r="C363" s="17" t="s">
        <v>3553</v>
      </c>
      <c r="D363" s="18" t="s">
        <v>1737</v>
      </c>
      <c r="E363" s="19" t="s">
        <v>3813</v>
      </c>
      <c r="F363" s="20">
        <v>358</v>
      </c>
      <c r="G363" s="21">
        <v>34839246</v>
      </c>
      <c r="H363" s="22">
        <v>401</v>
      </c>
      <c r="I363" s="23">
        <v>396</v>
      </c>
      <c r="J363" s="24">
        <v>35620667</v>
      </c>
      <c r="K363" s="25">
        <v>214</v>
      </c>
      <c r="L363" s="26">
        <v>208</v>
      </c>
      <c r="M363" s="21">
        <v>9798053</v>
      </c>
      <c r="N363" s="22">
        <v>314</v>
      </c>
      <c r="O363" s="23">
        <v>307</v>
      </c>
      <c r="P363" s="24">
        <v>11553965</v>
      </c>
      <c r="Q363" s="25">
        <v>325</v>
      </c>
      <c r="R363" s="26">
        <v>318</v>
      </c>
      <c r="S363" s="21">
        <v>29191498</v>
      </c>
      <c r="T363" s="22">
        <v>79</v>
      </c>
      <c r="U363" s="23">
        <v>78</v>
      </c>
      <c r="V363" s="24">
        <v>4478608</v>
      </c>
      <c r="W363" s="25">
        <v>151</v>
      </c>
      <c r="X363" s="26">
        <v>150</v>
      </c>
      <c r="Y363" s="21">
        <v>15829</v>
      </c>
      <c r="Z363" s="22">
        <v>239</v>
      </c>
      <c r="AA363" s="23">
        <v>233</v>
      </c>
      <c r="AB363" s="24">
        <v>290</v>
      </c>
      <c r="AC363" s="93">
        <v>384</v>
      </c>
      <c r="AD363" s="19">
        <v>0</v>
      </c>
      <c r="AE363" s="27">
        <v>100</v>
      </c>
      <c r="AF363" s="28">
        <v>0</v>
      </c>
    </row>
    <row r="364" spans="1:32" s="3" customFormat="1" ht="18.75" customHeight="1">
      <c r="A364" s="29">
        <v>362</v>
      </c>
      <c r="B364" s="30">
        <v>297</v>
      </c>
      <c r="C364" s="31" t="s">
        <v>2696</v>
      </c>
      <c r="D364" s="32" t="s">
        <v>3374</v>
      </c>
      <c r="E364" s="42" t="s">
        <v>3813</v>
      </c>
      <c r="F364" s="44">
        <v>359</v>
      </c>
      <c r="G364" s="35">
        <v>34744392</v>
      </c>
      <c r="H364" s="36">
        <v>403</v>
      </c>
      <c r="I364" s="37">
        <v>398</v>
      </c>
      <c r="J364" s="38">
        <v>35524115</v>
      </c>
      <c r="K364" s="39">
        <v>414</v>
      </c>
      <c r="L364" s="40">
        <v>408</v>
      </c>
      <c r="M364" s="35">
        <v>3701692</v>
      </c>
      <c r="N364" s="36">
        <v>280</v>
      </c>
      <c r="O364" s="37">
        <v>273</v>
      </c>
      <c r="P364" s="38">
        <v>14350500</v>
      </c>
      <c r="Q364" s="39">
        <v>462</v>
      </c>
      <c r="R364" s="40">
        <v>454</v>
      </c>
      <c r="S364" s="35">
        <v>15832123</v>
      </c>
      <c r="T364" s="36">
        <v>182</v>
      </c>
      <c r="U364" s="37">
        <v>179</v>
      </c>
      <c r="V364" s="38">
        <v>1891141</v>
      </c>
      <c r="W364" s="39">
        <v>425</v>
      </c>
      <c r="X364" s="40">
        <v>424</v>
      </c>
      <c r="Y364" s="35">
        <v>30</v>
      </c>
      <c r="Z364" s="36">
        <v>474</v>
      </c>
      <c r="AA364" s="37">
        <v>466</v>
      </c>
      <c r="AB364" s="38">
        <v>48</v>
      </c>
      <c r="AC364" s="94">
        <v>312</v>
      </c>
      <c r="AD364" s="42">
        <v>0</v>
      </c>
      <c r="AE364" s="34">
        <v>100</v>
      </c>
      <c r="AF364" s="43">
        <v>0</v>
      </c>
    </row>
    <row r="365" spans="1:32" s="3" customFormat="1" ht="18.75" customHeight="1">
      <c r="A365" s="29">
        <v>363</v>
      </c>
      <c r="B365" s="30">
        <v>358</v>
      </c>
      <c r="C365" s="31" t="s">
        <v>3554</v>
      </c>
      <c r="D365" s="32" t="s">
        <v>3368</v>
      </c>
      <c r="E365" s="42" t="s">
        <v>3813</v>
      </c>
      <c r="F365" s="44">
        <v>360</v>
      </c>
      <c r="G365" s="35">
        <v>34741122</v>
      </c>
      <c r="H365" s="36">
        <v>406</v>
      </c>
      <c r="I365" s="37">
        <v>401</v>
      </c>
      <c r="J365" s="38">
        <v>35002499</v>
      </c>
      <c r="K365" s="39">
        <v>309</v>
      </c>
      <c r="L365" s="40">
        <v>303</v>
      </c>
      <c r="M365" s="35">
        <v>6660508</v>
      </c>
      <c r="N365" s="36">
        <v>254</v>
      </c>
      <c r="O365" s="37">
        <v>247</v>
      </c>
      <c r="P365" s="38">
        <v>15943607</v>
      </c>
      <c r="Q365" s="39">
        <v>341</v>
      </c>
      <c r="R365" s="40">
        <v>334</v>
      </c>
      <c r="S365" s="35">
        <v>27842932</v>
      </c>
      <c r="T365" s="36">
        <v>185</v>
      </c>
      <c r="U365" s="37">
        <v>182</v>
      </c>
      <c r="V365" s="38">
        <v>1855279</v>
      </c>
      <c r="W365" s="39">
        <v>80</v>
      </c>
      <c r="X365" s="40">
        <v>80</v>
      </c>
      <c r="Y365" s="35">
        <v>25573</v>
      </c>
      <c r="Z365" s="36">
        <v>115</v>
      </c>
      <c r="AA365" s="37">
        <v>112</v>
      </c>
      <c r="AB365" s="38">
        <v>492</v>
      </c>
      <c r="AC365" s="94">
        <v>321</v>
      </c>
      <c r="AD365" s="42">
        <v>0</v>
      </c>
      <c r="AE365" s="34">
        <v>100</v>
      </c>
      <c r="AF365" s="43">
        <v>0</v>
      </c>
    </row>
    <row r="366" spans="1:32" s="3" customFormat="1" ht="18.75" customHeight="1">
      <c r="A366" s="29">
        <v>364</v>
      </c>
      <c r="B366" s="30" t="s">
        <v>3813</v>
      </c>
      <c r="C366" s="31" t="s">
        <v>3838</v>
      </c>
      <c r="D366" s="32" t="s">
        <v>2748</v>
      </c>
      <c r="E366" s="42" t="s">
        <v>3813</v>
      </c>
      <c r="F366" s="44">
        <v>361</v>
      </c>
      <c r="G366" s="35">
        <v>34617941</v>
      </c>
      <c r="H366" s="36">
        <v>398</v>
      </c>
      <c r="I366" s="37">
        <v>394</v>
      </c>
      <c r="J366" s="38">
        <v>35948972</v>
      </c>
      <c r="K366" s="39">
        <v>370</v>
      </c>
      <c r="L366" s="40">
        <v>364</v>
      </c>
      <c r="M366" s="35">
        <v>5028596</v>
      </c>
      <c r="N366" s="36">
        <v>491</v>
      </c>
      <c r="O366" s="37">
        <v>484</v>
      </c>
      <c r="P366" s="38">
        <v>-1418203</v>
      </c>
      <c r="Q366" s="39">
        <v>284</v>
      </c>
      <c r="R366" s="40">
        <v>277</v>
      </c>
      <c r="S366" s="35">
        <v>32629278</v>
      </c>
      <c r="T366" s="36">
        <v>433</v>
      </c>
      <c r="U366" s="37">
        <v>428</v>
      </c>
      <c r="V366" s="38">
        <v>-1030932</v>
      </c>
      <c r="W366" s="39">
        <v>72</v>
      </c>
      <c r="X366" s="40">
        <v>72</v>
      </c>
      <c r="Y366" s="35">
        <v>26791</v>
      </c>
      <c r="Z366" s="36">
        <v>282</v>
      </c>
      <c r="AA366" s="37">
        <v>275</v>
      </c>
      <c r="AB366" s="38">
        <v>244</v>
      </c>
      <c r="AC366" s="94">
        <v>384</v>
      </c>
      <c r="AD366" s="42">
        <v>0</v>
      </c>
      <c r="AE366" s="34">
        <v>100</v>
      </c>
      <c r="AF366" s="43">
        <v>0</v>
      </c>
    </row>
    <row r="367" spans="1:32" s="3" customFormat="1" ht="18.75" customHeight="1">
      <c r="A367" s="45">
        <v>365</v>
      </c>
      <c r="B367" s="46">
        <v>451</v>
      </c>
      <c r="C367" s="47" t="s">
        <v>2649</v>
      </c>
      <c r="D367" s="48" t="s">
        <v>3815</v>
      </c>
      <c r="E367" s="49" t="s">
        <v>3813</v>
      </c>
      <c r="F367" s="50">
        <v>362</v>
      </c>
      <c r="G367" s="51">
        <v>34574576</v>
      </c>
      <c r="H367" s="52">
        <v>255</v>
      </c>
      <c r="I367" s="53">
        <v>253</v>
      </c>
      <c r="J367" s="54">
        <v>46793732</v>
      </c>
      <c r="K367" s="55">
        <v>201</v>
      </c>
      <c r="L367" s="56">
        <v>196</v>
      </c>
      <c r="M367" s="51">
        <v>10747234</v>
      </c>
      <c r="N367" s="52">
        <v>54</v>
      </c>
      <c r="O367" s="53">
        <v>53</v>
      </c>
      <c r="P367" s="54">
        <v>47695094</v>
      </c>
      <c r="Q367" s="55">
        <v>110</v>
      </c>
      <c r="R367" s="56">
        <v>107</v>
      </c>
      <c r="S367" s="51">
        <v>58879126</v>
      </c>
      <c r="T367" s="52">
        <v>456</v>
      </c>
      <c r="U367" s="53">
        <v>451</v>
      </c>
      <c r="V367" s="54">
        <v>-2580622</v>
      </c>
      <c r="W367" s="55">
        <v>365</v>
      </c>
      <c r="X367" s="56">
        <v>364</v>
      </c>
      <c r="Y367" s="51">
        <v>1684</v>
      </c>
      <c r="Z367" s="52">
        <v>76</v>
      </c>
      <c r="AA367" s="53">
        <v>73</v>
      </c>
      <c r="AB367" s="54">
        <v>617</v>
      </c>
      <c r="AC367" s="95">
        <v>321</v>
      </c>
      <c r="AD367" s="49">
        <v>0</v>
      </c>
      <c r="AE367" s="57">
        <v>100</v>
      </c>
      <c r="AF367" s="58">
        <v>0</v>
      </c>
    </row>
    <row r="368" spans="1:32" s="3" customFormat="1" ht="18.75" customHeight="1">
      <c r="A368" s="15">
        <v>366</v>
      </c>
      <c r="B368" s="16">
        <v>215</v>
      </c>
      <c r="C368" s="17" t="s">
        <v>4025</v>
      </c>
      <c r="D368" s="18" t="s">
        <v>3816</v>
      </c>
      <c r="E368" s="19" t="s">
        <v>3813</v>
      </c>
      <c r="F368" s="20">
        <v>363</v>
      </c>
      <c r="G368" s="21">
        <v>34293578</v>
      </c>
      <c r="H368" s="22">
        <v>194</v>
      </c>
      <c r="I368" s="23">
        <v>192</v>
      </c>
      <c r="J368" s="24">
        <v>52850550</v>
      </c>
      <c r="K368" s="25">
        <v>254</v>
      </c>
      <c r="L368" s="26">
        <v>248</v>
      </c>
      <c r="M368" s="21">
        <v>8290493</v>
      </c>
      <c r="N368" s="22">
        <v>125</v>
      </c>
      <c r="O368" s="23">
        <v>120</v>
      </c>
      <c r="P368" s="24">
        <v>27733198</v>
      </c>
      <c r="Q368" s="25">
        <v>217</v>
      </c>
      <c r="R368" s="26">
        <v>211</v>
      </c>
      <c r="S368" s="21">
        <v>39766535</v>
      </c>
      <c r="T368" s="22">
        <v>97</v>
      </c>
      <c r="U368" s="23">
        <v>96</v>
      </c>
      <c r="V368" s="24">
        <v>3941278</v>
      </c>
      <c r="W368" s="25">
        <v>265</v>
      </c>
      <c r="X368" s="26">
        <v>264</v>
      </c>
      <c r="Y368" s="21">
        <v>6488</v>
      </c>
      <c r="Z368" s="22">
        <v>362</v>
      </c>
      <c r="AA368" s="23">
        <v>354</v>
      </c>
      <c r="AB368" s="24">
        <v>163</v>
      </c>
      <c r="AC368" s="93">
        <v>352</v>
      </c>
      <c r="AD368" s="19">
        <v>0</v>
      </c>
      <c r="AE368" s="27">
        <v>100</v>
      </c>
      <c r="AF368" s="28">
        <v>0</v>
      </c>
    </row>
    <row r="369" spans="1:32" s="3" customFormat="1" ht="18.75" customHeight="1">
      <c r="A369" s="159">
        <v>367</v>
      </c>
      <c r="B369" s="160" t="s">
        <v>3813</v>
      </c>
      <c r="C369" s="161" t="s">
        <v>4068</v>
      </c>
      <c r="D369" s="162" t="s">
        <v>3815</v>
      </c>
      <c r="E369" s="163" t="s">
        <v>3813</v>
      </c>
      <c r="F369" s="164">
        <v>364</v>
      </c>
      <c r="G369" s="165">
        <v>34232389</v>
      </c>
      <c r="H369" s="166">
        <v>412</v>
      </c>
      <c r="I369" s="167">
        <v>407</v>
      </c>
      <c r="J369" s="168">
        <v>34300114</v>
      </c>
      <c r="K369" s="169">
        <v>96</v>
      </c>
      <c r="L369" s="170">
        <v>93</v>
      </c>
      <c r="M369" s="165">
        <v>16425264</v>
      </c>
      <c r="N369" s="166">
        <v>167</v>
      </c>
      <c r="O369" s="167">
        <v>162</v>
      </c>
      <c r="P369" s="168">
        <v>23134108</v>
      </c>
      <c r="Q369" s="169">
        <v>257</v>
      </c>
      <c r="R369" s="170">
        <v>250</v>
      </c>
      <c r="S369" s="165">
        <v>35416875</v>
      </c>
      <c r="T369" s="166">
        <v>75</v>
      </c>
      <c r="U369" s="167">
        <v>74</v>
      </c>
      <c r="V369" s="168">
        <v>4604400</v>
      </c>
      <c r="W369" s="169">
        <v>432</v>
      </c>
      <c r="X369" s="170">
        <v>431</v>
      </c>
      <c r="Y369" s="165">
        <v>12</v>
      </c>
      <c r="Z369" s="166">
        <v>177</v>
      </c>
      <c r="AA369" s="167">
        <v>172</v>
      </c>
      <c r="AB369" s="168">
        <v>377</v>
      </c>
      <c r="AC369" s="171">
        <v>352</v>
      </c>
      <c r="AD369" s="163">
        <v>0</v>
      </c>
      <c r="AE369" s="172">
        <v>100</v>
      </c>
      <c r="AF369" s="173">
        <v>0</v>
      </c>
    </row>
    <row r="370" spans="1:32" s="3" customFormat="1" ht="18.75" customHeight="1">
      <c r="A370" s="29">
        <v>368</v>
      </c>
      <c r="B370" s="64">
        <v>372</v>
      </c>
      <c r="C370" s="31" t="s">
        <v>3555</v>
      </c>
      <c r="D370" s="32" t="s">
        <v>3369</v>
      </c>
      <c r="E370" s="42" t="s">
        <v>3813</v>
      </c>
      <c r="F370" s="44">
        <v>365</v>
      </c>
      <c r="G370" s="35">
        <v>34225113</v>
      </c>
      <c r="H370" s="36">
        <v>410</v>
      </c>
      <c r="I370" s="37">
        <v>405</v>
      </c>
      <c r="J370" s="38">
        <v>34552199</v>
      </c>
      <c r="K370" s="39">
        <v>147</v>
      </c>
      <c r="L370" s="40">
        <v>144</v>
      </c>
      <c r="M370" s="35">
        <v>12898943</v>
      </c>
      <c r="N370" s="36">
        <v>119</v>
      </c>
      <c r="O370" s="37">
        <v>114</v>
      </c>
      <c r="P370" s="38">
        <v>29203115</v>
      </c>
      <c r="Q370" s="39">
        <v>160</v>
      </c>
      <c r="R370" s="40">
        <v>157</v>
      </c>
      <c r="S370" s="35">
        <v>49095300</v>
      </c>
      <c r="T370" s="36">
        <v>81</v>
      </c>
      <c r="U370" s="37">
        <v>80</v>
      </c>
      <c r="V370" s="38">
        <v>4376758</v>
      </c>
      <c r="W370" s="39">
        <v>263</v>
      </c>
      <c r="X370" s="40">
        <v>262</v>
      </c>
      <c r="Y370" s="35">
        <v>6539</v>
      </c>
      <c r="Z370" s="36">
        <v>99</v>
      </c>
      <c r="AA370" s="37">
        <v>96</v>
      </c>
      <c r="AB370" s="38">
        <v>531</v>
      </c>
      <c r="AC370" s="94">
        <v>321</v>
      </c>
      <c r="AD370" s="42">
        <v>0</v>
      </c>
      <c r="AE370" s="34">
        <v>100</v>
      </c>
      <c r="AF370" s="43">
        <v>0</v>
      </c>
    </row>
    <row r="371" spans="1:32" s="3" customFormat="1" ht="18.75" customHeight="1">
      <c r="A371" s="29">
        <v>369</v>
      </c>
      <c r="B371" s="64">
        <v>316</v>
      </c>
      <c r="C371" s="31" t="s">
        <v>3556</v>
      </c>
      <c r="D371" s="32" t="s">
        <v>464</v>
      </c>
      <c r="E371" s="42" t="s">
        <v>3813</v>
      </c>
      <c r="F371" s="44">
        <v>366</v>
      </c>
      <c r="G371" s="35">
        <v>34147100</v>
      </c>
      <c r="H371" s="36">
        <v>416</v>
      </c>
      <c r="I371" s="37">
        <v>411</v>
      </c>
      <c r="J371" s="38">
        <v>34188431</v>
      </c>
      <c r="K371" s="39">
        <v>446</v>
      </c>
      <c r="L371" s="40">
        <v>440</v>
      </c>
      <c r="M371" s="35">
        <v>2806265</v>
      </c>
      <c r="N371" s="36">
        <v>461</v>
      </c>
      <c r="O371" s="37">
        <v>454</v>
      </c>
      <c r="P371" s="38">
        <v>3078753</v>
      </c>
      <c r="Q371" s="39">
        <v>497</v>
      </c>
      <c r="R371" s="40">
        <v>489</v>
      </c>
      <c r="S371" s="35">
        <v>6357157</v>
      </c>
      <c r="T371" s="36">
        <v>300</v>
      </c>
      <c r="U371" s="37">
        <v>296</v>
      </c>
      <c r="V371" s="38">
        <v>771965</v>
      </c>
      <c r="W371" s="39" t="s">
        <v>3813</v>
      </c>
      <c r="X371" s="40" t="s">
        <v>3813</v>
      </c>
      <c r="Y371" s="41" t="s">
        <v>3813</v>
      </c>
      <c r="Z371" s="36">
        <v>385</v>
      </c>
      <c r="AA371" s="37">
        <v>377</v>
      </c>
      <c r="AB371" s="38">
        <v>142</v>
      </c>
      <c r="AC371" s="94">
        <v>311</v>
      </c>
      <c r="AD371" s="42">
        <v>0</v>
      </c>
      <c r="AE371" s="34">
        <v>100</v>
      </c>
      <c r="AF371" s="43">
        <v>0</v>
      </c>
    </row>
    <row r="372" spans="1:32" s="3" customFormat="1" ht="18.75" customHeight="1">
      <c r="A372" s="142">
        <v>370</v>
      </c>
      <c r="B372" s="143">
        <v>34</v>
      </c>
      <c r="C372" s="144" t="s">
        <v>1658</v>
      </c>
      <c r="D372" s="145" t="s">
        <v>3815</v>
      </c>
      <c r="E372" s="146" t="s">
        <v>3813</v>
      </c>
      <c r="F372" s="147">
        <v>367</v>
      </c>
      <c r="G372" s="148">
        <v>34119064</v>
      </c>
      <c r="H372" s="149">
        <v>417</v>
      </c>
      <c r="I372" s="150">
        <v>412</v>
      </c>
      <c r="J372" s="151">
        <v>34119064</v>
      </c>
      <c r="K372" s="152" t="s">
        <v>3813</v>
      </c>
      <c r="L372" s="153" t="s">
        <v>3813</v>
      </c>
      <c r="M372" s="154" t="s">
        <v>3813</v>
      </c>
      <c r="N372" s="149" t="s">
        <v>3813</v>
      </c>
      <c r="O372" s="150" t="s">
        <v>3813</v>
      </c>
      <c r="P372" s="155" t="s">
        <v>3813</v>
      </c>
      <c r="Q372" s="152" t="s">
        <v>3813</v>
      </c>
      <c r="R372" s="153" t="s">
        <v>3813</v>
      </c>
      <c r="S372" s="154" t="s">
        <v>3813</v>
      </c>
      <c r="T372" s="149" t="s">
        <v>3813</v>
      </c>
      <c r="U372" s="150" t="s">
        <v>3813</v>
      </c>
      <c r="V372" s="155" t="s">
        <v>3813</v>
      </c>
      <c r="W372" s="152" t="s">
        <v>3813</v>
      </c>
      <c r="X372" s="153" t="s">
        <v>3813</v>
      </c>
      <c r="Y372" s="154" t="s">
        <v>3813</v>
      </c>
      <c r="Z372" s="149" t="s">
        <v>3813</v>
      </c>
      <c r="AA372" s="150" t="s">
        <v>3813</v>
      </c>
      <c r="AB372" s="155" t="s">
        <v>3813</v>
      </c>
      <c r="AC372" s="156">
        <v>384</v>
      </c>
      <c r="AD372" s="146">
        <v>0</v>
      </c>
      <c r="AE372" s="157">
        <v>99.95</v>
      </c>
      <c r="AF372" s="158">
        <v>0.05</v>
      </c>
    </row>
    <row r="373" spans="1:32" s="3" customFormat="1" ht="18.75" customHeight="1">
      <c r="A373" s="174">
        <v>371</v>
      </c>
      <c r="B373" s="175">
        <v>347</v>
      </c>
      <c r="C373" s="176" t="s">
        <v>828</v>
      </c>
      <c r="D373" s="177" t="s">
        <v>3815</v>
      </c>
      <c r="E373" s="178" t="s">
        <v>3813</v>
      </c>
      <c r="F373" s="179">
        <v>368</v>
      </c>
      <c r="G373" s="180">
        <v>34042239</v>
      </c>
      <c r="H373" s="181">
        <v>12</v>
      </c>
      <c r="I373" s="182">
        <v>12</v>
      </c>
      <c r="J373" s="183">
        <v>106651670</v>
      </c>
      <c r="K373" s="184">
        <v>4</v>
      </c>
      <c r="L373" s="185">
        <v>3</v>
      </c>
      <c r="M373" s="180">
        <v>37148590</v>
      </c>
      <c r="N373" s="181">
        <v>53</v>
      </c>
      <c r="O373" s="182">
        <v>52</v>
      </c>
      <c r="P373" s="183">
        <v>47788364</v>
      </c>
      <c r="Q373" s="184">
        <v>53</v>
      </c>
      <c r="R373" s="185">
        <v>51</v>
      </c>
      <c r="S373" s="180">
        <v>79324612</v>
      </c>
      <c r="T373" s="181">
        <v>52</v>
      </c>
      <c r="U373" s="182">
        <v>51</v>
      </c>
      <c r="V373" s="183">
        <v>5652211</v>
      </c>
      <c r="W373" s="184">
        <v>350</v>
      </c>
      <c r="X373" s="185">
        <v>349</v>
      </c>
      <c r="Y373" s="180">
        <v>2364</v>
      </c>
      <c r="Z373" s="181">
        <v>66</v>
      </c>
      <c r="AA373" s="182">
        <v>63</v>
      </c>
      <c r="AB373" s="183">
        <v>693</v>
      </c>
      <c r="AC373" s="186">
        <v>322</v>
      </c>
      <c r="AD373" s="178">
        <v>0</v>
      </c>
      <c r="AE373" s="187">
        <v>100</v>
      </c>
      <c r="AF373" s="188">
        <v>0</v>
      </c>
    </row>
    <row r="374" spans="1:32" s="3" customFormat="1" ht="18.75" customHeight="1">
      <c r="A374" s="159">
        <v>372</v>
      </c>
      <c r="B374" s="160">
        <v>107</v>
      </c>
      <c r="C374" s="161" t="s">
        <v>790</v>
      </c>
      <c r="D374" s="162" t="s">
        <v>3815</v>
      </c>
      <c r="E374" s="163" t="s">
        <v>3813</v>
      </c>
      <c r="F374" s="164">
        <v>369</v>
      </c>
      <c r="G374" s="165">
        <v>33989986</v>
      </c>
      <c r="H374" s="166">
        <v>212</v>
      </c>
      <c r="I374" s="167">
        <v>210</v>
      </c>
      <c r="J374" s="168">
        <v>50014258</v>
      </c>
      <c r="K374" s="169">
        <v>154</v>
      </c>
      <c r="L374" s="170">
        <v>151</v>
      </c>
      <c r="M374" s="165">
        <v>12598938</v>
      </c>
      <c r="N374" s="166">
        <v>101</v>
      </c>
      <c r="O374" s="167">
        <v>96</v>
      </c>
      <c r="P374" s="168">
        <v>31858117</v>
      </c>
      <c r="Q374" s="169">
        <v>148</v>
      </c>
      <c r="R374" s="170">
        <v>145</v>
      </c>
      <c r="S374" s="165">
        <v>51370454</v>
      </c>
      <c r="T374" s="166">
        <v>323</v>
      </c>
      <c r="U374" s="167">
        <v>319</v>
      </c>
      <c r="V374" s="168">
        <v>601827</v>
      </c>
      <c r="W374" s="169">
        <v>369</v>
      </c>
      <c r="X374" s="170">
        <v>368</v>
      </c>
      <c r="Y374" s="165">
        <v>1614</v>
      </c>
      <c r="Z374" s="166">
        <v>367</v>
      </c>
      <c r="AA374" s="167">
        <v>359</v>
      </c>
      <c r="AB374" s="168">
        <v>159</v>
      </c>
      <c r="AC374" s="171">
        <v>352</v>
      </c>
      <c r="AD374" s="163">
        <v>0</v>
      </c>
      <c r="AE374" s="172">
        <v>100</v>
      </c>
      <c r="AF374" s="173">
        <v>0</v>
      </c>
    </row>
    <row r="375" spans="1:32" s="3" customFormat="1" ht="18.75" customHeight="1">
      <c r="A375" s="159">
        <v>373</v>
      </c>
      <c r="B375" s="160">
        <v>288</v>
      </c>
      <c r="C375" s="161" t="s">
        <v>3557</v>
      </c>
      <c r="D375" s="162" t="s">
        <v>3815</v>
      </c>
      <c r="E375" s="163" t="s">
        <v>3813</v>
      </c>
      <c r="F375" s="164">
        <v>370</v>
      </c>
      <c r="G375" s="165">
        <v>33907048</v>
      </c>
      <c r="H375" s="166">
        <v>26</v>
      </c>
      <c r="I375" s="167">
        <v>26</v>
      </c>
      <c r="J375" s="168">
        <v>78595929</v>
      </c>
      <c r="K375" s="169">
        <v>486</v>
      </c>
      <c r="L375" s="170">
        <v>480</v>
      </c>
      <c r="M375" s="165">
        <v>-313180</v>
      </c>
      <c r="N375" s="166">
        <v>489</v>
      </c>
      <c r="O375" s="167">
        <v>482</v>
      </c>
      <c r="P375" s="168">
        <v>-1029554</v>
      </c>
      <c r="Q375" s="169">
        <v>216</v>
      </c>
      <c r="R375" s="170">
        <v>210</v>
      </c>
      <c r="S375" s="165">
        <v>39793232</v>
      </c>
      <c r="T375" s="166">
        <v>475</v>
      </c>
      <c r="U375" s="167">
        <v>470</v>
      </c>
      <c r="V375" s="168">
        <v>-4534290</v>
      </c>
      <c r="W375" s="169">
        <v>40</v>
      </c>
      <c r="X375" s="170">
        <v>40</v>
      </c>
      <c r="Y375" s="165">
        <v>32502</v>
      </c>
      <c r="Z375" s="166">
        <v>429</v>
      </c>
      <c r="AA375" s="167">
        <v>421</v>
      </c>
      <c r="AB375" s="168">
        <v>104</v>
      </c>
      <c r="AC375" s="171">
        <v>372</v>
      </c>
      <c r="AD375" s="163">
        <v>0</v>
      </c>
      <c r="AE375" s="172">
        <v>100</v>
      </c>
      <c r="AF375" s="173">
        <v>0</v>
      </c>
    </row>
    <row r="376" spans="1:32" s="3" customFormat="1" ht="18.75" customHeight="1">
      <c r="A376" s="29">
        <v>374</v>
      </c>
      <c r="B376" s="30">
        <v>323</v>
      </c>
      <c r="C376" s="31" t="s">
        <v>2734</v>
      </c>
      <c r="D376" s="32" t="s">
        <v>2748</v>
      </c>
      <c r="E376" s="42" t="s">
        <v>3813</v>
      </c>
      <c r="F376" s="44">
        <v>371</v>
      </c>
      <c r="G376" s="35">
        <v>33881374</v>
      </c>
      <c r="H376" s="36">
        <v>418</v>
      </c>
      <c r="I376" s="37">
        <v>413</v>
      </c>
      <c r="J376" s="38">
        <v>33881374</v>
      </c>
      <c r="K376" s="39">
        <v>274</v>
      </c>
      <c r="L376" s="40">
        <v>268</v>
      </c>
      <c r="M376" s="35">
        <v>7622793</v>
      </c>
      <c r="N376" s="36">
        <v>83</v>
      </c>
      <c r="O376" s="37">
        <v>79</v>
      </c>
      <c r="P376" s="38">
        <v>36250764</v>
      </c>
      <c r="Q376" s="39">
        <v>36</v>
      </c>
      <c r="R376" s="40">
        <v>35</v>
      </c>
      <c r="S376" s="35">
        <v>93073670</v>
      </c>
      <c r="T376" s="36">
        <v>471</v>
      </c>
      <c r="U376" s="37">
        <v>466</v>
      </c>
      <c r="V376" s="38">
        <v>-4311103</v>
      </c>
      <c r="W376" s="39">
        <v>225</v>
      </c>
      <c r="X376" s="40">
        <v>224</v>
      </c>
      <c r="Y376" s="35">
        <v>9107</v>
      </c>
      <c r="Z376" s="36">
        <v>186</v>
      </c>
      <c r="AA376" s="37">
        <v>181</v>
      </c>
      <c r="AB376" s="38">
        <v>369</v>
      </c>
      <c r="AC376" s="94">
        <v>321</v>
      </c>
      <c r="AD376" s="42">
        <v>0</v>
      </c>
      <c r="AE376" s="34">
        <v>100</v>
      </c>
      <c r="AF376" s="43">
        <v>0</v>
      </c>
    </row>
    <row r="377" spans="1:32" s="3" customFormat="1" ht="18.75" customHeight="1">
      <c r="A377" s="68">
        <v>375</v>
      </c>
      <c r="B377" s="69" t="s">
        <v>3813</v>
      </c>
      <c r="C377" s="70" t="s">
        <v>3558</v>
      </c>
      <c r="D377" s="71" t="s">
        <v>2748</v>
      </c>
      <c r="E377" s="72" t="s">
        <v>3813</v>
      </c>
      <c r="F377" s="73">
        <v>372</v>
      </c>
      <c r="G377" s="74">
        <v>33823255</v>
      </c>
      <c r="H377" s="75">
        <v>390</v>
      </c>
      <c r="I377" s="76">
        <v>386</v>
      </c>
      <c r="J377" s="77">
        <v>36326062</v>
      </c>
      <c r="K377" s="78">
        <v>333</v>
      </c>
      <c r="L377" s="79">
        <v>327</v>
      </c>
      <c r="M377" s="74">
        <v>5972001</v>
      </c>
      <c r="N377" s="75">
        <v>480</v>
      </c>
      <c r="O377" s="76">
        <v>473</v>
      </c>
      <c r="P377" s="77">
        <v>1091779</v>
      </c>
      <c r="Q377" s="78">
        <v>480</v>
      </c>
      <c r="R377" s="79">
        <v>472</v>
      </c>
      <c r="S377" s="74">
        <v>12489663</v>
      </c>
      <c r="T377" s="75">
        <v>422</v>
      </c>
      <c r="U377" s="76">
        <v>417</v>
      </c>
      <c r="V377" s="77">
        <v>-732389</v>
      </c>
      <c r="W377" s="78">
        <v>82</v>
      </c>
      <c r="X377" s="79">
        <v>82</v>
      </c>
      <c r="Y377" s="74">
        <v>25479</v>
      </c>
      <c r="Z377" s="75">
        <v>463</v>
      </c>
      <c r="AA377" s="76">
        <v>455</v>
      </c>
      <c r="AB377" s="77">
        <v>74</v>
      </c>
      <c r="AC377" s="96">
        <v>322</v>
      </c>
      <c r="AD377" s="72">
        <v>0</v>
      </c>
      <c r="AE377" s="80">
        <v>100</v>
      </c>
      <c r="AF377" s="81">
        <v>0</v>
      </c>
    </row>
    <row r="378" spans="1:32" s="3" customFormat="1" ht="18.75" customHeight="1">
      <c r="A378" s="174">
        <v>376</v>
      </c>
      <c r="B378" s="175" t="s">
        <v>3813</v>
      </c>
      <c r="C378" s="176" t="s">
        <v>778</v>
      </c>
      <c r="D378" s="177" t="s">
        <v>3815</v>
      </c>
      <c r="E378" s="178" t="s">
        <v>3813</v>
      </c>
      <c r="F378" s="179">
        <v>373</v>
      </c>
      <c r="G378" s="180">
        <v>33671370</v>
      </c>
      <c r="H378" s="181">
        <v>420</v>
      </c>
      <c r="I378" s="182">
        <v>415</v>
      </c>
      <c r="J378" s="183">
        <v>33797115</v>
      </c>
      <c r="K378" s="184">
        <v>393</v>
      </c>
      <c r="L378" s="185">
        <v>387</v>
      </c>
      <c r="M378" s="180">
        <v>4444955</v>
      </c>
      <c r="N378" s="181">
        <v>467</v>
      </c>
      <c r="O378" s="182">
        <v>460</v>
      </c>
      <c r="P378" s="183">
        <v>2693239</v>
      </c>
      <c r="Q378" s="184">
        <v>422</v>
      </c>
      <c r="R378" s="185">
        <v>414</v>
      </c>
      <c r="S378" s="180">
        <v>20742194</v>
      </c>
      <c r="T378" s="181">
        <v>420</v>
      </c>
      <c r="U378" s="182">
        <v>415</v>
      </c>
      <c r="V378" s="183">
        <v>-658671</v>
      </c>
      <c r="W378" s="184">
        <v>157</v>
      </c>
      <c r="X378" s="185">
        <v>156</v>
      </c>
      <c r="Y378" s="180">
        <v>15625</v>
      </c>
      <c r="Z378" s="181">
        <v>375</v>
      </c>
      <c r="AA378" s="182">
        <v>367</v>
      </c>
      <c r="AB378" s="183">
        <v>150</v>
      </c>
      <c r="AC378" s="186">
        <v>372</v>
      </c>
      <c r="AD378" s="178">
        <v>0</v>
      </c>
      <c r="AE378" s="187">
        <v>100</v>
      </c>
      <c r="AF378" s="188">
        <v>0</v>
      </c>
    </row>
    <row r="379" spans="1:32" s="3" customFormat="1" ht="18.75" customHeight="1">
      <c r="A379" s="159">
        <v>377</v>
      </c>
      <c r="B379" s="160">
        <v>354</v>
      </c>
      <c r="C379" s="161" t="s">
        <v>3559</v>
      </c>
      <c r="D379" s="162" t="s">
        <v>3814</v>
      </c>
      <c r="E379" s="193">
        <v>4</v>
      </c>
      <c r="F379" s="172" t="s">
        <v>3813</v>
      </c>
      <c r="G379" s="165">
        <v>33543267</v>
      </c>
      <c r="H379" s="166">
        <v>400</v>
      </c>
      <c r="I379" s="167">
        <v>5</v>
      </c>
      <c r="J379" s="168">
        <v>35883620</v>
      </c>
      <c r="K379" s="169">
        <v>20</v>
      </c>
      <c r="L379" s="170">
        <v>2</v>
      </c>
      <c r="M379" s="165">
        <v>25283489</v>
      </c>
      <c r="N379" s="166">
        <v>88</v>
      </c>
      <c r="O379" s="167">
        <v>5</v>
      </c>
      <c r="P379" s="168">
        <v>35637352</v>
      </c>
      <c r="Q379" s="169">
        <v>194</v>
      </c>
      <c r="R379" s="170">
        <v>5</v>
      </c>
      <c r="S379" s="165">
        <v>43388078</v>
      </c>
      <c r="T379" s="166">
        <v>4</v>
      </c>
      <c r="U379" s="167">
        <v>1</v>
      </c>
      <c r="V379" s="168">
        <v>16179599</v>
      </c>
      <c r="W379" s="169" t="s">
        <v>3813</v>
      </c>
      <c r="X379" s="170" t="s">
        <v>3813</v>
      </c>
      <c r="Y379" s="189" t="s">
        <v>3813</v>
      </c>
      <c r="Z379" s="166">
        <v>320</v>
      </c>
      <c r="AA379" s="167">
        <v>8</v>
      </c>
      <c r="AB379" s="168">
        <v>196</v>
      </c>
      <c r="AC379" s="171">
        <v>342</v>
      </c>
      <c r="AD379" s="163">
        <v>100</v>
      </c>
      <c r="AE379" s="172">
        <v>0</v>
      </c>
      <c r="AF379" s="173">
        <v>0</v>
      </c>
    </row>
    <row r="380" spans="1:32" s="3" customFormat="1" ht="18.75" customHeight="1">
      <c r="A380" s="29">
        <v>378</v>
      </c>
      <c r="B380" s="30" t="s">
        <v>3813</v>
      </c>
      <c r="C380" s="31" t="s">
        <v>826</v>
      </c>
      <c r="D380" s="32" t="s">
        <v>3374</v>
      </c>
      <c r="E380" s="42" t="s">
        <v>3813</v>
      </c>
      <c r="F380" s="44">
        <v>374</v>
      </c>
      <c r="G380" s="35">
        <v>33520621</v>
      </c>
      <c r="H380" s="36">
        <v>409</v>
      </c>
      <c r="I380" s="37">
        <v>404</v>
      </c>
      <c r="J380" s="38">
        <v>34771426</v>
      </c>
      <c r="K380" s="39">
        <v>448</v>
      </c>
      <c r="L380" s="40">
        <v>442</v>
      </c>
      <c r="M380" s="35">
        <v>2653346</v>
      </c>
      <c r="N380" s="36">
        <v>306</v>
      </c>
      <c r="O380" s="37">
        <v>299</v>
      </c>
      <c r="P380" s="38">
        <v>11923073</v>
      </c>
      <c r="Q380" s="39">
        <v>457</v>
      </c>
      <c r="R380" s="40">
        <v>449</v>
      </c>
      <c r="S380" s="35">
        <v>16191696</v>
      </c>
      <c r="T380" s="36">
        <v>348</v>
      </c>
      <c r="U380" s="37">
        <v>344</v>
      </c>
      <c r="V380" s="38">
        <v>395572</v>
      </c>
      <c r="W380" s="39" t="s">
        <v>3813</v>
      </c>
      <c r="X380" s="40" t="s">
        <v>3813</v>
      </c>
      <c r="Y380" s="41" t="s">
        <v>3813</v>
      </c>
      <c r="Z380" s="36">
        <v>445</v>
      </c>
      <c r="AA380" s="37">
        <v>437</v>
      </c>
      <c r="AB380" s="38">
        <v>90</v>
      </c>
      <c r="AC380" s="94">
        <v>311</v>
      </c>
      <c r="AD380" s="42">
        <v>0</v>
      </c>
      <c r="AE380" s="34">
        <v>100</v>
      </c>
      <c r="AF380" s="43">
        <v>0</v>
      </c>
    </row>
    <row r="381" spans="1:32" s="3" customFormat="1" ht="18.75" customHeight="1">
      <c r="A381" s="159">
        <v>379</v>
      </c>
      <c r="B381" s="160" t="s">
        <v>3813</v>
      </c>
      <c r="C381" s="161" t="s">
        <v>2691</v>
      </c>
      <c r="D381" s="162" t="s">
        <v>3815</v>
      </c>
      <c r="E381" s="163" t="s">
        <v>3813</v>
      </c>
      <c r="F381" s="164">
        <v>375</v>
      </c>
      <c r="G381" s="165">
        <v>33508890</v>
      </c>
      <c r="H381" s="166">
        <v>116</v>
      </c>
      <c r="I381" s="167">
        <v>114</v>
      </c>
      <c r="J381" s="168">
        <v>61613635</v>
      </c>
      <c r="K381" s="169">
        <v>59</v>
      </c>
      <c r="L381" s="170">
        <v>57</v>
      </c>
      <c r="M381" s="165">
        <v>18951058</v>
      </c>
      <c r="N381" s="166">
        <v>165</v>
      </c>
      <c r="O381" s="167">
        <v>160</v>
      </c>
      <c r="P381" s="168">
        <v>23172719</v>
      </c>
      <c r="Q381" s="169">
        <v>120</v>
      </c>
      <c r="R381" s="170">
        <v>117</v>
      </c>
      <c r="S381" s="165">
        <v>57572687</v>
      </c>
      <c r="T381" s="166">
        <v>50</v>
      </c>
      <c r="U381" s="167">
        <v>49</v>
      </c>
      <c r="V381" s="168">
        <v>5845049</v>
      </c>
      <c r="W381" s="169" t="s">
        <v>3813</v>
      </c>
      <c r="X381" s="170" t="s">
        <v>3813</v>
      </c>
      <c r="Y381" s="189" t="s">
        <v>3813</v>
      </c>
      <c r="Z381" s="166">
        <v>93</v>
      </c>
      <c r="AA381" s="167">
        <v>90</v>
      </c>
      <c r="AB381" s="168">
        <v>547</v>
      </c>
      <c r="AC381" s="171">
        <v>324</v>
      </c>
      <c r="AD381" s="163">
        <v>0</v>
      </c>
      <c r="AE381" s="172">
        <v>100</v>
      </c>
      <c r="AF381" s="173">
        <v>0</v>
      </c>
    </row>
    <row r="382" spans="1:32" s="3" customFormat="1" ht="18.75" customHeight="1">
      <c r="A382" s="45">
        <v>380</v>
      </c>
      <c r="B382" s="46">
        <v>369</v>
      </c>
      <c r="C382" s="47" t="s">
        <v>823</v>
      </c>
      <c r="D382" s="48" t="s">
        <v>3368</v>
      </c>
      <c r="E382" s="49" t="s">
        <v>3813</v>
      </c>
      <c r="F382" s="50">
        <v>376</v>
      </c>
      <c r="G382" s="51">
        <v>33484485</v>
      </c>
      <c r="H382" s="52">
        <v>241</v>
      </c>
      <c r="I382" s="53">
        <v>239</v>
      </c>
      <c r="J382" s="54">
        <v>47675903</v>
      </c>
      <c r="K382" s="55">
        <v>358</v>
      </c>
      <c r="L382" s="56">
        <v>352</v>
      </c>
      <c r="M382" s="51">
        <v>5332382</v>
      </c>
      <c r="N382" s="52">
        <v>169</v>
      </c>
      <c r="O382" s="53">
        <v>164</v>
      </c>
      <c r="P382" s="54">
        <v>22733040</v>
      </c>
      <c r="Q382" s="55">
        <v>222</v>
      </c>
      <c r="R382" s="56">
        <v>216</v>
      </c>
      <c r="S382" s="51">
        <v>39146681</v>
      </c>
      <c r="T382" s="52">
        <v>209</v>
      </c>
      <c r="U382" s="53">
        <v>206</v>
      </c>
      <c r="V382" s="54">
        <v>1562747</v>
      </c>
      <c r="W382" s="55">
        <v>204</v>
      </c>
      <c r="X382" s="56">
        <v>203</v>
      </c>
      <c r="Y382" s="51">
        <v>10558</v>
      </c>
      <c r="Z382" s="52">
        <v>182</v>
      </c>
      <c r="AA382" s="53">
        <v>177</v>
      </c>
      <c r="AB382" s="54">
        <v>372</v>
      </c>
      <c r="AC382" s="95">
        <v>321</v>
      </c>
      <c r="AD382" s="49">
        <v>0</v>
      </c>
      <c r="AE382" s="57">
        <v>100</v>
      </c>
      <c r="AF382" s="58">
        <v>0</v>
      </c>
    </row>
    <row r="383" spans="1:32" s="3" customFormat="1" ht="18.75" customHeight="1">
      <c r="A383" s="15">
        <v>381</v>
      </c>
      <c r="B383" s="16" t="s">
        <v>3813</v>
      </c>
      <c r="C383" s="17" t="s">
        <v>2714</v>
      </c>
      <c r="D383" s="18" t="s">
        <v>2748</v>
      </c>
      <c r="E383" s="19" t="s">
        <v>3813</v>
      </c>
      <c r="F383" s="20">
        <v>377</v>
      </c>
      <c r="G383" s="21">
        <v>33410632</v>
      </c>
      <c r="H383" s="22">
        <v>360</v>
      </c>
      <c r="I383" s="23">
        <v>356</v>
      </c>
      <c r="J383" s="24">
        <v>39163755</v>
      </c>
      <c r="K383" s="25">
        <v>345</v>
      </c>
      <c r="L383" s="26">
        <v>339</v>
      </c>
      <c r="M383" s="21">
        <v>5638393</v>
      </c>
      <c r="N383" s="22">
        <v>429</v>
      </c>
      <c r="O383" s="23">
        <v>422</v>
      </c>
      <c r="P383" s="24">
        <v>5700263</v>
      </c>
      <c r="Q383" s="25">
        <v>423</v>
      </c>
      <c r="R383" s="26">
        <v>415</v>
      </c>
      <c r="S383" s="21">
        <v>20548788</v>
      </c>
      <c r="T383" s="22">
        <v>233</v>
      </c>
      <c r="U383" s="23">
        <v>229</v>
      </c>
      <c r="V383" s="24">
        <v>1370891</v>
      </c>
      <c r="W383" s="25">
        <v>88</v>
      </c>
      <c r="X383" s="26">
        <v>88</v>
      </c>
      <c r="Y383" s="21">
        <v>24341</v>
      </c>
      <c r="Z383" s="22">
        <v>262</v>
      </c>
      <c r="AA383" s="23">
        <v>256</v>
      </c>
      <c r="AB383" s="24">
        <v>268</v>
      </c>
      <c r="AC383" s="93">
        <v>321</v>
      </c>
      <c r="AD383" s="19">
        <v>0</v>
      </c>
      <c r="AE383" s="27">
        <v>100</v>
      </c>
      <c r="AF383" s="28">
        <v>0</v>
      </c>
    </row>
    <row r="384" spans="1:32" s="3" customFormat="1" ht="18.75" customHeight="1">
      <c r="A384" s="159">
        <v>382</v>
      </c>
      <c r="B384" s="160" t="s">
        <v>3813</v>
      </c>
      <c r="C384" s="195" t="s">
        <v>3813</v>
      </c>
      <c r="D384" s="162" t="s">
        <v>3815</v>
      </c>
      <c r="E384" s="163" t="s">
        <v>3813</v>
      </c>
      <c r="F384" s="164">
        <v>378</v>
      </c>
      <c r="G384" s="189" t="s">
        <v>3813</v>
      </c>
      <c r="H384" s="166">
        <v>421</v>
      </c>
      <c r="I384" s="167">
        <v>416</v>
      </c>
      <c r="J384" s="196" t="s">
        <v>3813</v>
      </c>
      <c r="K384" s="169">
        <v>60</v>
      </c>
      <c r="L384" s="170">
        <v>58</v>
      </c>
      <c r="M384" s="189" t="s">
        <v>3813</v>
      </c>
      <c r="N384" s="166">
        <v>178</v>
      </c>
      <c r="O384" s="167">
        <v>173</v>
      </c>
      <c r="P384" s="196" t="s">
        <v>3813</v>
      </c>
      <c r="Q384" s="169">
        <v>372</v>
      </c>
      <c r="R384" s="170">
        <v>365</v>
      </c>
      <c r="S384" s="189" t="s">
        <v>3813</v>
      </c>
      <c r="T384" s="166">
        <v>86</v>
      </c>
      <c r="U384" s="167">
        <v>85</v>
      </c>
      <c r="V384" s="196" t="s">
        <v>3813</v>
      </c>
      <c r="W384" s="169">
        <v>326</v>
      </c>
      <c r="X384" s="170">
        <v>325</v>
      </c>
      <c r="Y384" s="189" t="s">
        <v>3813</v>
      </c>
      <c r="Z384" s="166">
        <v>366</v>
      </c>
      <c r="AA384" s="167">
        <v>358</v>
      </c>
      <c r="AB384" s="196" t="s">
        <v>3813</v>
      </c>
      <c r="AC384" s="171">
        <v>313</v>
      </c>
      <c r="AD384" s="163">
        <v>0</v>
      </c>
      <c r="AE384" s="172">
        <v>100</v>
      </c>
      <c r="AF384" s="173">
        <v>0</v>
      </c>
    </row>
    <row r="385" spans="1:32" s="3" customFormat="1" ht="18.75" customHeight="1">
      <c r="A385" s="29">
        <v>383</v>
      </c>
      <c r="B385" s="30" t="s">
        <v>3813</v>
      </c>
      <c r="C385" s="31" t="s">
        <v>1479</v>
      </c>
      <c r="D385" s="32" t="s">
        <v>3373</v>
      </c>
      <c r="E385" s="42" t="s">
        <v>3813</v>
      </c>
      <c r="F385" s="44">
        <v>379</v>
      </c>
      <c r="G385" s="35">
        <v>33275799</v>
      </c>
      <c r="H385" s="36">
        <v>173</v>
      </c>
      <c r="I385" s="37">
        <v>171</v>
      </c>
      <c r="J385" s="38">
        <v>55095414</v>
      </c>
      <c r="K385" s="39">
        <v>267</v>
      </c>
      <c r="L385" s="40">
        <v>261</v>
      </c>
      <c r="M385" s="35">
        <v>7766687</v>
      </c>
      <c r="N385" s="36">
        <v>120</v>
      </c>
      <c r="O385" s="37">
        <v>115</v>
      </c>
      <c r="P385" s="38">
        <v>28856803</v>
      </c>
      <c r="Q385" s="39">
        <v>58</v>
      </c>
      <c r="R385" s="40">
        <v>56</v>
      </c>
      <c r="S385" s="35">
        <v>78032287</v>
      </c>
      <c r="T385" s="36">
        <v>83</v>
      </c>
      <c r="U385" s="37">
        <v>82</v>
      </c>
      <c r="V385" s="38">
        <v>4358251</v>
      </c>
      <c r="W385" s="39">
        <v>174</v>
      </c>
      <c r="X385" s="40">
        <v>173</v>
      </c>
      <c r="Y385" s="35">
        <v>13757</v>
      </c>
      <c r="Z385" s="36">
        <v>226</v>
      </c>
      <c r="AA385" s="37">
        <v>220</v>
      </c>
      <c r="AB385" s="38">
        <v>305</v>
      </c>
      <c r="AC385" s="94">
        <v>321</v>
      </c>
      <c r="AD385" s="42">
        <v>0</v>
      </c>
      <c r="AE385" s="34">
        <v>100</v>
      </c>
      <c r="AF385" s="43">
        <v>0</v>
      </c>
    </row>
    <row r="386" spans="1:32" s="3" customFormat="1" ht="18.75" customHeight="1">
      <c r="A386" s="29">
        <v>384</v>
      </c>
      <c r="B386" s="30">
        <v>357</v>
      </c>
      <c r="C386" s="31" t="s">
        <v>3560</v>
      </c>
      <c r="D386" s="32" t="s">
        <v>1173</v>
      </c>
      <c r="E386" s="42" t="s">
        <v>3813</v>
      </c>
      <c r="F386" s="44">
        <v>380</v>
      </c>
      <c r="G386" s="35">
        <v>33268772</v>
      </c>
      <c r="H386" s="36">
        <v>422</v>
      </c>
      <c r="I386" s="37">
        <v>417</v>
      </c>
      <c r="J386" s="38">
        <v>33394159</v>
      </c>
      <c r="K386" s="39">
        <v>425</v>
      </c>
      <c r="L386" s="40">
        <v>419</v>
      </c>
      <c r="M386" s="35">
        <v>3504674</v>
      </c>
      <c r="N386" s="36">
        <v>452</v>
      </c>
      <c r="O386" s="37">
        <v>445</v>
      </c>
      <c r="P386" s="38">
        <v>4170687</v>
      </c>
      <c r="Q386" s="39">
        <v>478</v>
      </c>
      <c r="R386" s="40">
        <v>470</v>
      </c>
      <c r="S386" s="35">
        <v>12715024</v>
      </c>
      <c r="T386" s="36">
        <v>332</v>
      </c>
      <c r="U386" s="37">
        <v>328</v>
      </c>
      <c r="V386" s="38">
        <v>540462</v>
      </c>
      <c r="W386" s="39" t="s">
        <v>3813</v>
      </c>
      <c r="X386" s="40" t="s">
        <v>3813</v>
      </c>
      <c r="Y386" s="41" t="s">
        <v>3813</v>
      </c>
      <c r="Z386" s="36">
        <v>387</v>
      </c>
      <c r="AA386" s="37">
        <v>379</v>
      </c>
      <c r="AB386" s="38">
        <v>140</v>
      </c>
      <c r="AC386" s="94">
        <v>311</v>
      </c>
      <c r="AD386" s="42">
        <v>0</v>
      </c>
      <c r="AE386" s="34">
        <v>100</v>
      </c>
      <c r="AF386" s="43">
        <v>0</v>
      </c>
    </row>
    <row r="387" spans="1:32" s="3" customFormat="1" ht="18.75" customHeight="1">
      <c r="A387" s="45">
        <v>385</v>
      </c>
      <c r="B387" s="46" t="s">
        <v>3813</v>
      </c>
      <c r="C387" s="47" t="s">
        <v>2737</v>
      </c>
      <c r="D387" s="48" t="s">
        <v>2083</v>
      </c>
      <c r="E387" s="49" t="s">
        <v>3813</v>
      </c>
      <c r="F387" s="50">
        <v>381</v>
      </c>
      <c r="G387" s="51">
        <v>33170341</v>
      </c>
      <c r="H387" s="52">
        <v>426</v>
      </c>
      <c r="I387" s="53">
        <v>421</v>
      </c>
      <c r="J387" s="54">
        <v>33170341</v>
      </c>
      <c r="K387" s="55">
        <v>380</v>
      </c>
      <c r="L387" s="56">
        <v>374</v>
      </c>
      <c r="M387" s="51">
        <v>4829022</v>
      </c>
      <c r="N387" s="52">
        <v>337</v>
      </c>
      <c r="O387" s="53">
        <v>330</v>
      </c>
      <c r="P387" s="54">
        <v>10326158</v>
      </c>
      <c r="Q387" s="55">
        <v>427</v>
      </c>
      <c r="R387" s="56">
        <v>419</v>
      </c>
      <c r="S387" s="51">
        <v>19813641</v>
      </c>
      <c r="T387" s="52">
        <v>266</v>
      </c>
      <c r="U387" s="53">
        <v>262</v>
      </c>
      <c r="V387" s="54">
        <v>1039331</v>
      </c>
      <c r="W387" s="55">
        <v>396</v>
      </c>
      <c r="X387" s="56">
        <v>395</v>
      </c>
      <c r="Y387" s="51">
        <v>575</v>
      </c>
      <c r="Z387" s="52">
        <v>202</v>
      </c>
      <c r="AA387" s="53">
        <v>197</v>
      </c>
      <c r="AB387" s="54">
        <v>335</v>
      </c>
      <c r="AC387" s="95">
        <v>352</v>
      </c>
      <c r="AD387" s="49">
        <v>0</v>
      </c>
      <c r="AE387" s="57">
        <v>100</v>
      </c>
      <c r="AF387" s="58">
        <v>0</v>
      </c>
    </row>
    <row r="388" spans="1:32" s="3" customFormat="1" ht="18.75" customHeight="1">
      <c r="A388" s="15">
        <v>386</v>
      </c>
      <c r="B388" s="16" t="s">
        <v>3813</v>
      </c>
      <c r="C388" s="17" t="s">
        <v>171</v>
      </c>
      <c r="D388" s="18" t="s">
        <v>3368</v>
      </c>
      <c r="E388" s="19" t="s">
        <v>3813</v>
      </c>
      <c r="F388" s="20">
        <v>382</v>
      </c>
      <c r="G388" s="21">
        <v>33142823</v>
      </c>
      <c r="H388" s="22">
        <v>413</v>
      </c>
      <c r="I388" s="23">
        <v>408</v>
      </c>
      <c r="J388" s="24">
        <v>34261294</v>
      </c>
      <c r="K388" s="25">
        <v>437</v>
      </c>
      <c r="L388" s="26">
        <v>431</v>
      </c>
      <c r="M388" s="21">
        <v>3147353</v>
      </c>
      <c r="N388" s="22">
        <v>420</v>
      </c>
      <c r="O388" s="23">
        <v>413</v>
      </c>
      <c r="P388" s="24">
        <v>6271138</v>
      </c>
      <c r="Q388" s="25">
        <v>420</v>
      </c>
      <c r="R388" s="26">
        <v>412</v>
      </c>
      <c r="S388" s="21">
        <v>21261984</v>
      </c>
      <c r="T388" s="22">
        <v>244</v>
      </c>
      <c r="U388" s="23">
        <v>240</v>
      </c>
      <c r="V388" s="24">
        <v>1206793</v>
      </c>
      <c r="W388" s="25">
        <v>227</v>
      </c>
      <c r="X388" s="26">
        <v>226</v>
      </c>
      <c r="Y388" s="21">
        <v>9073</v>
      </c>
      <c r="Z388" s="22">
        <v>471</v>
      </c>
      <c r="AA388" s="23">
        <v>463</v>
      </c>
      <c r="AB388" s="24">
        <v>52</v>
      </c>
      <c r="AC388" s="93">
        <v>383</v>
      </c>
      <c r="AD388" s="19">
        <v>0</v>
      </c>
      <c r="AE388" s="27">
        <v>100</v>
      </c>
      <c r="AF388" s="28">
        <v>0</v>
      </c>
    </row>
    <row r="389" spans="1:32" s="3" customFormat="1" ht="18.75" customHeight="1">
      <c r="A389" s="159">
        <v>387</v>
      </c>
      <c r="B389" s="160">
        <v>481</v>
      </c>
      <c r="C389" s="161" t="s">
        <v>3996</v>
      </c>
      <c r="D389" s="162" t="s">
        <v>3815</v>
      </c>
      <c r="E389" s="163" t="s">
        <v>3813</v>
      </c>
      <c r="F389" s="164">
        <v>383</v>
      </c>
      <c r="G389" s="165">
        <v>33115462</v>
      </c>
      <c r="H389" s="166">
        <v>284</v>
      </c>
      <c r="I389" s="167">
        <v>281</v>
      </c>
      <c r="J389" s="168">
        <v>44229304</v>
      </c>
      <c r="K389" s="169">
        <v>381</v>
      </c>
      <c r="L389" s="170">
        <v>375</v>
      </c>
      <c r="M389" s="165">
        <v>4824762</v>
      </c>
      <c r="N389" s="166">
        <v>69</v>
      </c>
      <c r="O389" s="167">
        <v>67</v>
      </c>
      <c r="P389" s="168">
        <v>39840506</v>
      </c>
      <c r="Q389" s="169">
        <v>81</v>
      </c>
      <c r="R389" s="170">
        <v>79</v>
      </c>
      <c r="S389" s="165">
        <v>68351309</v>
      </c>
      <c r="T389" s="166">
        <v>432</v>
      </c>
      <c r="U389" s="167">
        <v>427</v>
      </c>
      <c r="V389" s="168">
        <v>-991777</v>
      </c>
      <c r="W389" s="169" t="s">
        <v>3813</v>
      </c>
      <c r="X389" s="170" t="s">
        <v>3813</v>
      </c>
      <c r="Y389" s="189" t="s">
        <v>3813</v>
      </c>
      <c r="Z389" s="166">
        <v>117</v>
      </c>
      <c r="AA389" s="167">
        <v>114</v>
      </c>
      <c r="AB389" s="168">
        <v>491</v>
      </c>
      <c r="AC389" s="171">
        <v>321</v>
      </c>
      <c r="AD389" s="163">
        <v>0</v>
      </c>
      <c r="AE389" s="172">
        <v>100</v>
      </c>
      <c r="AF389" s="173">
        <v>0</v>
      </c>
    </row>
    <row r="390" spans="1:32" s="3" customFormat="1" ht="18.75" customHeight="1">
      <c r="A390" s="159">
        <v>388</v>
      </c>
      <c r="B390" s="160" t="s">
        <v>3813</v>
      </c>
      <c r="C390" s="161" t="s">
        <v>4010</v>
      </c>
      <c r="D390" s="162" t="s">
        <v>3815</v>
      </c>
      <c r="E390" s="163" t="s">
        <v>3813</v>
      </c>
      <c r="F390" s="164">
        <v>384</v>
      </c>
      <c r="G390" s="165">
        <v>33090762</v>
      </c>
      <c r="H390" s="166">
        <v>302</v>
      </c>
      <c r="I390" s="167">
        <v>299</v>
      </c>
      <c r="J390" s="168">
        <v>43118713</v>
      </c>
      <c r="K390" s="169">
        <v>166</v>
      </c>
      <c r="L390" s="170">
        <v>162</v>
      </c>
      <c r="M390" s="165">
        <v>12115239</v>
      </c>
      <c r="N390" s="166">
        <v>164</v>
      </c>
      <c r="O390" s="167">
        <v>159</v>
      </c>
      <c r="P390" s="168">
        <v>23330814</v>
      </c>
      <c r="Q390" s="169">
        <v>30</v>
      </c>
      <c r="R390" s="170">
        <v>29</v>
      </c>
      <c r="S390" s="165">
        <v>101609609</v>
      </c>
      <c r="T390" s="166">
        <v>337</v>
      </c>
      <c r="U390" s="167">
        <v>333</v>
      </c>
      <c r="V390" s="168">
        <v>491361</v>
      </c>
      <c r="W390" s="169">
        <v>190</v>
      </c>
      <c r="X390" s="170">
        <v>189</v>
      </c>
      <c r="Y390" s="165">
        <v>11935</v>
      </c>
      <c r="Z390" s="166">
        <v>253</v>
      </c>
      <c r="AA390" s="167">
        <v>247</v>
      </c>
      <c r="AB390" s="168">
        <v>280</v>
      </c>
      <c r="AC390" s="171">
        <v>382</v>
      </c>
      <c r="AD390" s="163">
        <v>0</v>
      </c>
      <c r="AE390" s="172">
        <v>100</v>
      </c>
      <c r="AF390" s="173">
        <v>0</v>
      </c>
    </row>
    <row r="391" spans="1:32" s="3" customFormat="1" ht="18.75" customHeight="1">
      <c r="A391" s="159">
        <v>389</v>
      </c>
      <c r="B391" s="160">
        <v>237</v>
      </c>
      <c r="C391" s="161" t="s">
        <v>3561</v>
      </c>
      <c r="D391" s="162" t="s">
        <v>3815</v>
      </c>
      <c r="E391" s="163" t="s">
        <v>3813</v>
      </c>
      <c r="F391" s="164">
        <v>385</v>
      </c>
      <c r="G391" s="165">
        <v>33015037</v>
      </c>
      <c r="H391" s="166">
        <v>405</v>
      </c>
      <c r="I391" s="167">
        <v>400</v>
      </c>
      <c r="J391" s="168">
        <v>35432646</v>
      </c>
      <c r="K391" s="169" t="s">
        <v>3813</v>
      </c>
      <c r="L391" s="170" t="s">
        <v>3813</v>
      </c>
      <c r="M391" s="189" t="s">
        <v>3813</v>
      </c>
      <c r="N391" s="166">
        <v>473</v>
      </c>
      <c r="O391" s="167">
        <v>466</v>
      </c>
      <c r="P391" s="168">
        <v>2227495</v>
      </c>
      <c r="Q391" s="169">
        <v>477</v>
      </c>
      <c r="R391" s="170">
        <v>469</v>
      </c>
      <c r="S391" s="165">
        <v>13424178</v>
      </c>
      <c r="T391" s="166" t="s">
        <v>3813</v>
      </c>
      <c r="U391" s="167" t="s">
        <v>3813</v>
      </c>
      <c r="V391" s="196" t="s">
        <v>3813</v>
      </c>
      <c r="W391" s="169">
        <v>71</v>
      </c>
      <c r="X391" s="170">
        <v>71</v>
      </c>
      <c r="Y391" s="165">
        <v>27000</v>
      </c>
      <c r="Z391" s="166">
        <v>217</v>
      </c>
      <c r="AA391" s="167">
        <v>211</v>
      </c>
      <c r="AB391" s="168">
        <v>316</v>
      </c>
      <c r="AC391" s="171">
        <v>322</v>
      </c>
      <c r="AD391" s="163">
        <v>0</v>
      </c>
      <c r="AE391" s="172">
        <v>100</v>
      </c>
      <c r="AF391" s="173">
        <v>0</v>
      </c>
    </row>
    <row r="392" spans="1:32" s="3" customFormat="1" ht="18.75" customHeight="1">
      <c r="A392" s="45">
        <v>390</v>
      </c>
      <c r="B392" s="46" t="s">
        <v>3813</v>
      </c>
      <c r="C392" s="47" t="s">
        <v>3562</v>
      </c>
      <c r="D392" s="48" t="s">
        <v>3373</v>
      </c>
      <c r="E392" s="49" t="s">
        <v>3813</v>
      </c>
      <c r="F392" s="50">
        <v>386</v>
      </c>
      <c r="G392" s="51">
        <v>33006950</v>
      </c>
      <c r="H392" s="52">
        <v>118</v>
      </c>
      <c r="I392" s="53">
        <v>116</v>
      </c>
      <c r="J392" s="54">
        <v>61390093</v>
      </c>
      <c r="K392" s="55">
        <v>324</v>
      </c>
      <c r="L392" s="56">
        <v>318</v>
      </c>
      <c r="M392" s="51">
        <v>6343797</v>
      </c>
      <c r="N392" s="52">
        <v>191</v>
      </c>
      <c r="O392" s="53">
        <v>186</v>
      </c>
      <c r="P392" s="54">
        <v>21005286</v>
      </c>
      <c r="Q392" s="55">
        <v>137</v>
      </c>
      <c r="R392" s="56">
        <v>134</v>
      </c>
      <c r="S392" s="51">
        <v>53350322</v>
      </c>
      <c r="T392" s="52">
        <v>303</v>
      </c>
      <c r="U392" s="53">
        <v>299</v>
      </c>
      <c r="V392" s="54">
        <v>743508</v>
      </c>
      <c r="W392" s="55">
        <v>342</v>
      </c>
      <c r="X392" s="56">
        <v>341</v>
      </c>
      <c r="Y392" s="51">
        <v>2808</v>
      </c>
      <c r="Z392" s="52">
        <v>458</v>
      </c>
      <c r="AA392" s="53">
        <v>450</v>
      </c>
      <c r="AB392" s="54">
        <v>79</v>
      </c>
      <c r="AC392" s="95">
        <v>356</v>
      </c>
      <c r="AD392" s="49">
        <v>0</v>
      </c>
      <c r="AE392" s="57">
        <v>100</v>
      </c>
      <c r="AF392" s="58">
        <v>0</v>
      </c>
    </row>
    <row r="393" spans="1:32" s="3" customFormat="1" ht="18.75" customHeight="1">
      <c r="A393" s="15">
        <v>391</v>
      </c>
      <c r="B393" s="16" t="s">
        <v>3813</v>
      </c>
      <c r="C393" s="82" t="s">
        <v>3813</v>
      </c>
      <c r="D393" s="18" t="s">
        <v>2748</v>
      </c>
      <c r="E393" s="60" t="s">
        <v>3813</v>
      </c>
      <c r="F393" s="27">
        <v>387</v>
      </c>
      <c r="G393" s="61" t="s">
        <v>3813</v>
      </c>
      <c r="H393" s="22">
        <v>429</v>
      </c>
      <c r="I393" s="23">
        <v>424</v>
      </c>
      <c r="J393" s="66" t="s">
        <v>3813</v>
      </c>
      <c r="K393" s="25">
        <v>189</v>
      </c>
      <c r="L393" s="26">
        <v>184</v>
      </c>
      <c r="M393" s="61" t="s">
        <v>3813</v>
      </c>
      <c r="N393" s="22">
        <v>369</v>
      </c>
      <c r="O393" s="23">
        <v>362</v>
      </c>
      <c r="P393" s="66" t="s">
        <v>3813</v>
      </c>
      <c r="Q393" s="25">
        <v>375</v>
      </c>
      <c r="R393" s="26">
        <v>368</v>
      </c>
      <c r="S393" s="61" t="s">
        <v>3813</v>
      </c>
      <c r="T393" s="22">
        <v>175</v>
      </c>
      <c r="U393" s="23">
        <v>172</v>
      </c>
      <c r="V393" s="66" t="s">
        <v>3813</v>
      </c>
      <c r="W393" s="25">
        <v>100</v>
      </c>
      <c r="X393" s="26">
        <v>100</v>
      </c>
      <c r="Y393" s="61" t="s">
        <v>3813</v>
      </c>
      <c r="Z393" s="22">
        <v>250</v>
      </c>
      <c r="AA393" s="23">
        <v>244</v>
      </c>
      <c r="AB393" s="66" t="s">
        <v>3813</v>
      </c>
      <c r="AC393" s="93">
        <v>382</v>
      </c>
      <c r="AD393" s="19">
        <v>0</v>
      </c>
      <c r="AE393" s="27">
        <v>100</v>
      </c>
      <c r="AF393" s="28">
        <v>0</v>
      </c>
    </row>
    <row r="394" spans="1:32" s="3" customFormat="1" ht="18.75" customHeight="1">
      <c r="A394" s="159">
        <v>392</v>
      </c>
      <c r="B394" s="160">
        <v>350</v>
      </c>
      <c r="C394" s="161" t="s">
        <v>3645</v>
      </c>
      <c r="D394" s="162" t="s">
        <v>3815</v>
      </c>
      <c r="E394" s="163" t="s">
        <v>3813</v>
      </c>
      <c r="F394" s="164">
        <v>388</v>
      </c>
      <c r="G394" s="165">
        <v>32944884</v>
      </c>
      <c r="H394" s="166">
        <v>394</v>
      </c>
      <c r="I394" s="167">
        <v>390</v>
      </c>
      <c r="J394" s="168">
        <v>36037366</v>
      </c>
      <c r="K394" s="169">
        <v>245</v>
      </c>
      <c r="L394" s="170">
        <v>239</v>
      </c>
      <c r="M394" s="165">
        <v>8650103</v>
      </c>
      <c r="N394" s="166">
        <v>424</v>
      </c>
      <c r="O394" s="167">
        <v>417</v>
      </c>
      <c r="P394" s="168">
        <v>6185749</v>
      </c>
      <c r="Q394" s="169">
        <v>316</v>
      </c>
      <c r="R394" s="170">
        <v>309</v>
      </c>
      <c r="S394" s="165">
        <v>30067101</v>
      </c>
      <c r="T394" s="166">
        <v>330</v>
      </c>
      <c r="U394" s="167">
        <v>326</v>
      </c>
      <c r="V394" s="168">
        <v>549581</v>
      </c>
      <c r="W394" s="169">
        <v>101</v>
      </c>
      <c r="X394" s="170">
        <v>101</v>
      </c>
      <c r="Y394" s="165">
        <v>21969</v>
      </c>
      <c r="Z394" s="166">
        <v>161</v>
      </c>
      <c r="AA394" s="167">
        <v>157</v>
      </c>
      <c r="AB394" s="168">
        <v>394</v>
      </c>
      <c r="AC394" s="171">
        <v>356</v>
      </c>
      <c r="AD394" s="163">
        <v>0</v>
      </c>
      <c r="AE394" s="172">
        <v>100</v>
      </c>
      <c r="AF394" s="173">
        <v>0</v>
      </c>
    </row>
    <row r="395" spans="1:32" s="3" customFormat="1" ht="18.75" customHeight="1">
      <c r="A395" s="159">
        <v>393</v>
      </c>
      <c r="B395" s="160">
        <v>447</v>
      </c>
      <c r="C395" s="161" t="s">
        <v>2698</v>
      </c>
      <c r="D395" s="162" t="s">
        <v>3815</v>
      </c>
      <c r="E395" s="163" t="s">
        <v>3813</v>
      </c>
      <c r="F395" s="164">
        <v>389</v>
      </c>
      <c r="G395" s="165">
        <v>32930169</v>
      </c>
      <c r="H395" s="166">
        <v>425</v>
      </c>
      <c r="I395" s="167">
        <v>420</v>
      </c>
      <c r="J395" s="168">
        <v>33203729</v>
      </c>
      <c r="K395" s="169">
        <v>165</v>
      </c>
      <c r="L395" s="170">
        <v>161</v>
      </c>
      <c r="M395" s="165">
        <v>12117976</v>
      </c>
      <c r="N395" s="166">
        <v>183</v>
      </c>
      <c r="O395" s="167">
        <v>178</v>
      </c>
      <c r="P395" s="168">
        <v>21572923</v>
      </c>
      <c r="Q395" s="169">
        <v>348</v>
      </c>
      <c r="R395" s="170">
        <v>341</v>
      </c>
      <c r="S395" s="165">
        <v>27395631</v>
      </c>
      <c r="T395" s="166">
        <v>65</v>
      </c>
      <c r="U395" s="167">
        <v>64</v>
      </c>
      <c r="V395" s="168">
        <v>5054451</v>
      </c>
      <c r="W395" s="169">
        <v>422</v>
      </c>
      <c r="X395" s="170">
        <v>421</v>
      </c>
      <c r="Y395" s="165">
        <v>54</v>
      </c>
      <c r="Z395" s="166">
        <v>443</v>
      </c>
      <c r="AA395" s="167">
        <v>435</v>
      </c>
      <c r="AB395" s="168">
        <v>91</v>
      </c>
      <c r="AC395" s="171">
        <v>369</v>
      </c>
      <c r="AD395" s="163">
        <v>0</v>
      </c>
      <c r="AE395" s="172">
        <v>100</v>
      </c>
      <c r="AF395" s="173">
        <v>0</v>
      </c>
    </row>
    <row r="396" spans="1:32" s="3" customFormat="1" ht="18.75" customHeight="1">
      <c r="A396" s="29">
        <v>394</v>
      </c>
      <c r="B396" s="30">
        <v>310</v>
      </c>
      <c r="C396" s="31" t="s">
        <v>2659</v>
      </c>
      <c r="D396" s="32" t="s">
        <v>3812</v>
      </c>
      <c r="E396" s="33" t="s">
        <v>3813</v>
      </c>
      <c r="F396" s="34">
        <v>390</v>
      </c>
      <c r="G396" s="35">
        <v>32912460</v>
      </c>
      <c r="H396" s="36">
        <v>419</v>
      </c>
      <c r="I396" s="37">
        <v>414</v>
      </c>
      <c r="J396" s="38">
        <v>33806000</v>
      </c>
      <c r="K396" s="39">
        <v>307</v>
      </c>
      <c r="L396" s="40">
        <v>301</v>
      </c>
      <c r="M396" s="35">
        <v>6695835</v>
      </c>
      <c r="N396" s="36">
        <v>401</v>
      </c>
      <c r="O396" s="37">
        <v>394</v>
      </c>
      <c r="P396" s="38">
        <v>7212438</v>
      </c>
      <c r="Q396" s="39">
        <v>390</v>
      </c>
      <c r="R396" s="40">
        <v>383</v>
      </c>
      <c r="S396" s="35">
        <v>23157193</v>
      </c>
      <c r="T396" s="36">
        <v>357</v>
      </c>
      <c r="U396" s="37">
        <v>352</v>
      </c>
      <c r="V396" s="38">
        <v>321435</v>
      </c>
      <c r="W396" s="39" t="s">
        <v>3813</v>
      </c>
      <c r="X396" s="40" t="s">
        <v>3813</v>
      </c>
      <c r="Y396" s="41" t="s">
        <v>3813</v>
      </c>
      <c r="Z396" s="36">
        <v>302</v>
      </c>
      <c r="AA396" s="37">
        <v>295</v>
      </c>
      <c r="AB396" s="38">
        <v>223</v>
      </c>
      <c r="AC396" s="94">
        <v>356</v>
      </c>
      <c r="AD396" s="42">
        <v>0</v>
      </c>
      <c r="AE396" s="34">
        <v>100</v>
      </c>
      <c r="AF396" s="43">
        <v>0</v>
      </c>
    </row>
    <row r="397" spans="1:32" s="3" customFormat="1" ht="18.75" customHeight="1">
      <c r="A397" s="142">
        <v>395</v>
      </c>
      <c r="B397" s="143" t="s">
        <v>3813</v>
      </c>
      <c r="C397" s="194" t="s">
        <v>3813</v>
      </c>
      <c r="D397" s="145" t="s">
        <v>3815</v>
      </c>
      <c r="E397" s="146" t="s">
        <v>3813</v>
      </c>
      <c r="F397" s="147">
        <v>391</v>
      </c>
      <c r="G397" s="154" t="s">
        <v>3813</v>
      </c>
      <c r="H397" s="149">
        <v>396</v>
      </c>
      <c r="I397" s="150">
        <v>392</v>
      </c>
      <c r="J397" s="155" t="s">
        <v>3813</v>
      </c>
      <c r="K397" s="152">
        <v>482</v>
      </c>
      <c r="L397" s="153">
        <v>476</v>
      </c>
      <c r="M397" s="154" t="s">
        <v>3813</v>
      </c>
      <c r="N397" s="149">
        <v>481</v>
      </c>
      <c r="O397" s="150">
        <v>474</v>
      </c>
      <c r="P397" s="155" t="s">
        <v>3813</v>
      </c>
      <c r="Q397" s="152">
        <v>232</v>
      </c>
      <c r="R397" s="153">
        <v>226</v>
      </c>
      <c r="S397" s="154" t="s">
        <v>3813</v>
      </c>
      <c r="T397" s="149">
        <v>247</v>
      </c>
      <c r="U397" s="150">
        <v>243</v>
      </c>
      <c r="V397" s="155" t="s">
        <v>3813</v>
      </c>
      <c r="W397" s="152">
        <v>309</v>
      </c>
      <c r="X397" s="153">
        <v>308</v>
      </c>
      <c r="Y397" s="154" t="s">
        <v>3813</v>
      </c>
      <c r="Z397" s="149">
        <v>460</v>
      </c>
      <c r="AA397" s="150">
        <v>452</v>
      </c>
      <c r="AB397" s="155" t="s">
        <v>3813</v>
      </c>
      <c r="AC397" s="156">
        <v>356</v>
      </c>
      <c r="AD397" s="146">
        <v>0</v>
      </c>
      <c r="AE397" s="157">
        <v>100</v>
      </c>
      <c r="AF397" s="158">
        <v>0</v>
      </c>
    </row>
    <row r="398" spans="1:32" s="3" customFormat="1" ht="18.75" customHeight="1">
      <c r="A398" s="174">
        <v>396</v>
      </c>
      <c r="B398" s="175" t="s">
        <v>3813</v>
      </c>
      <c r="C398" s="176" t="s">
        <v>2656</v>
      </c>
      <c r="D398" s="177" t="s">
        <v>3815</v>
      </c>
      <c r="E398" s="178" t="s">
        <v>3813</v>
      </c>
      <c r="F398" s="179">
        <v>392</v>
      </c>
      <c r="G398" s="180">
        <v>32701097</v>
      </c>
      <c r="H398" s="181">
        <v>404</v>
      </c>
      <c r="I398" s="182">
        <v>399</v>
      </c>
      <c r="J398" s="183">
        <v>35510881</v>
      </c>
      <c r="K398" s="184">
        <v>231</v>
      </c>
      <c r="L398" s="185">
        <v>225</v>
      </c>
      <c r="M398" s="180">
        <v>9220460</v>
      </c>
      <c r="N398" s="181">
        <v>440</v>
      </c>
      <c r="O398" s="182">
        <v>433</v>
      </c>
      <c r="P398" s="183">
        <v>5171501</v>
      </c>
      <c r="Q398" s="184">
        <v>176</v>
      </c>
      <c r="R398" s="185">
        <v>172</v>
      </c>
      <c r="S398" s="180">
        <v>46225283</v>
      </c>
      <c r="T398" s="181">
        <v>460</v>
      </c>
      <c r="U398" s="182">
        <v>455</v>
      </c>
      <c r="V398" s="183">
        <v>-2902593</v>
      </c>
      <c r="W398" s="184">
        <v>194</v>
      </c>
      <c r="X398" s="185">
        <v>193</v>
      </c>
      <c r="Y398" s="180">
        <v>11427</v>
      </c>
      <c r="Z398" s="181">
        <v>258</v>
      </c>
      <c r="AA398" s="182">
        <v>252</v>
      </c>
      <c r="AB398" s="183">
        <v>274</v>
      </c>
      <c r="AC398" s="186">
        <v>342</v>
      </c>
      <c r="AD398" s="178">
        <v>0</v>
      </c>
      <c r="AE398" s="187">
        <v>100</v>
      </c>
      <c r="AF398" s="188">
        <v>0</v>
      </c>
    </row>
    <row r="399" spans="1:32" s="3" customFormat="1" ht="18.75" customHeight="1">
      <c r="A399" s="159">
        <v>397</v>
      </c>
      <c r="B399" s="160">
        <v>383</v>
      </c>
      <c r="C399" s="161" t="s">
        <v>4069</v>
      </c>
      <c r="D399" s="162" t="s">
        <v>3815</v>
      </c>
      <c r="E399" s="163" t="s">
        <v>3813</v>
      </c>
      <c r="F399" s="164">
        <v>393</v>
      </c>
      <c r="G399" s="165">
        <v>32677674</v>
      </c>
      <c r="H399" s="166">
        <v>234</v>
      </c>
      <c r="I399" s="167">
        <v>232</v>
      </c>
      <c r="J399" s="168">
        <v>48073293</v>
      </c>
      <c r="K399" s="169">
        <v>42</v>
      </c>
      <c r="L399" s="170">
        <v>40</v>
      </c>
      <c r="M399" s="165">
        <v>20677893</v>
      </c>
      <c r="N399" s="166">
        <v>135</v>
      </c>
      <c r="O399" s="167">
        <v>130</v>
      </c>
      <c r="P399" s="168">
        <v>26248791</v>
      </c>
      <c r="Q399" s="169">
        <v>247</v>
      </c>
      <c r="R399" s="170">
        <v>240</v>
      </c>
      <c r="S399" s="165">
        <v>35918577</v>
      </c>
      <c r="T399" s="166">
        <v>43</v>
      </c>
      <c r="U399" s="167">
        <v>42</v>
      </c>
      <c r="V399" s="168">
        <v>6613775</v>
      </c>
      <c r="W399" s="169">
        <v>338</v>
      </c>
      <c r="X399" s="170">
        <v>337</v>
      </c>
      <c r="Y399" s="165">
        <v>2988</v>
      </c>
      <c r="Z399" s="166">
        <v>261</v>
      </c>
      <c r="AA399" s="167">
        <v>255</v>
      </c>
      <c r="AB399" s="168">
        <v>270</v>
      </c>
      <c r="AC399" s="171">
        <v>390</v>
      </c>
      <c r="AD399" s="163">
        <v>0</v>
      </c>
      <c r="AE399" s="172">
        <v>84.6</v>
      </c>
      <c r="AF399" s="173">
        <v>15.4</v>
      </c>
    </row>
    <row r="400" spans="1:32" s="3" customFormat="1" ht="18.75" customHeight="1">
      <c r="A400" s="159">
        <v>398</v>
      </c>
      <c r="B400" s="160">
        <v>409</v>
      </c>
      <c r="C400" s="161" t="s">
        <v>2305</v>
      </c>
      <c r="D400" s="162" t="s">
        <v>3815</v>
      </c>
      <c r="E400" s="163" t="s">
        <v>3813</v>
      </c>
      <c r="F400" s="164">
        <v>394</v>
      </c>
      <c r="G400" s="165">
        <v>32654623</v>
      </c>
      <c r="H400" s="166">
        <v>428</v>
      </c>
      <c r="I400" s="167">
        <v>423</v>
      </c>
      <c r="J400" s="168">
        <v>33056565</v>
      </c>
      <c r="K400" s="169">
        <v>468</v>
      </c>
      <c r="L400" s="170">
        <v>462</v>
      </c>
      <c r="M400" s="165">
        <v>1535296</v>
      </c>
      <c r="N400" s="166">
        <v>339</v>
      </c>
      <c r="O400" s="167">
        <v>332</v>
      </c>
      <c r="P400" s="168">
        <v>10208449</v>
      </c>
      <c r="Q400" s="169">
        <v>413</v>
      </c>
      <c r="R400" s="170">
        <v>406</v>
      </c>
      <c r="S400" s="165">
        <v>21789567</v>
      </c>
      <c r="T400" s="166">
        <v>343</v>
      </c>
      <c r="U400" s="167">
        <v>339</v>
      </c>
      <c r="V400" s="168">
        <v>411912</v>
      </c>
      <c r="W400" s="169">
        <v>95</v>
      </c>
      <c r="X400" s="170">
        <v>95</v>
      </c>
      <c r="Y400" s="165">
        <v>23405</v>
      </c>
      <c r="Z400" s="166">
        <v>470</v>
      </c>
      <c r="AA400" s="167">
        <v>462</v>
      </c>
      <c r="AB400" s="168">
        <v>54</v>
      </c>
      <c r="AC400" s="171">
        <v>322</v>
      </c>
      <c r="AD400" s="163">
        <v>0</v>
      </c>
      <c r="AE400" s="172">
        <v>100</v>
      </c>
      <c r="AF400" s="173">
        <v>0</v>
      </c>
    </row>
    <row r="401" spans="1:32" s="3" customFormat="1" ht="18.75" customHeight="1">
      <c r="A401" s="159">
        <v>399</v>
      </c>
      <c r="B401" s="160">
        <v>253</v>
      </c>
      <c r="C401" s="161" t="s">
        <v>3646</v>
      </c>
      <c r="D401" s="162" t="s">
        <v>3815</v>
      </c>
      <c r="E401" s="163" t="s">
        <v>3813</v>
      </c>
      <c r="F401" s="164">
        <v>395</v>
      </c>
      <c r="G401" s="165">
        <v>32626695</v>
      </c>
      <c r="H401" s="166">
        <v>424</v>
      </c>
      <c r="I401" s="167">
        <v>419</v>
      </c>
      <c r="J401" s="168">
        <v>33248132</v>
      </c>
      <c r="K401" s="169">
        <v>196</v>
      </c>
      <c r="L401" s="170">
        <v>191</v>
      </c>
      <c r="M401" s="165">
        <v>10830986</v>
      </c>
      <c r="N401" s="166">
        <v>330</v>
      </c>
      <c r="O401" s="167">
        <v>323</v>
      </c>
      <c r="P401" s="168">
        <v>10934202</v>
      </c>
      <c r="Q401" s="169">
        <v>364</v>
      </c>
      <c r="R401" s="170">
        <v>357</v>
      </c>
      <c r="S401" s="165">
        <v>25594563</v>
      </c>
      <c r="T401" s="166">
        <v>440</v>
      </c>
      <c r="U401" s="167">
        <v>435</v>
      </c>
      <c r="V401" s="168">
        <v>-1352125</v>
      </c>
      <c r="W401" s="169">
        <v>314</v>
      </c>
      <c r="X401" s="170">
        <v>313</v>
      </c>
      <c r="Y401" s="165">
        <v>4108</v>
      </c>
      <c r="Z401" s="166">
        <v>204</v>
      </c>
      <c r="AA401" s="167">
        <v>199</v>
      </c>
      <c r="AB401" s="168">
        <v>334</v>
      </c>
      <c r="AC401" s="171">
        <v>352</v>
      </c>
      <c r="AD401" s="163">
        <v>0</v>
      </c>
      <c r="AE401" s="172">
        <v>100</v>
      </c>
      <c r="AF401" s="173">
        <v>0</v>
      </c>
    </row>
    <row r="402" spans="1:32" s="3" customFormat="1" ht="18.75" customHeight="1">
      <c r="A402" s="142">
        <v>400</v>
      </c>
      <c r="B402" s="143">
        <v>461</v>
      </c>
      <c r="C402" s="144" t="s">
        <v>3767</v>
      </c>
      <c r="D402" s="145" t="s">
        <v>3815</v>
      </c>
      <c r="E402" s="146" t="s">
        <v>3813</v>
      </c>
      <c r="F402" s="147">
        <v>396</v>
      </c>
      <c r="G402" s="148">
        <v>32487145</v>
      </c>
      <c r="H402" s="149">
        <v>399</v>
      </c>
      <c r="I402" s="150">
        <v>395</v>
      </c>
      <c r="J402" s="151">
        <v>35924455</v>
      </c>
      <c r="K402" s="152">
        <v>326</v>
      </c>
      <c r="L402" s="153">
        <v>320</v>
      </c>
      <c r="M402" s="148">
        <v>6315164</v>
      </c>
      <c r="N402" s="149">
        <v>455</v>
      </c>
      <c r="O402" s="150">
        <v>448</v>
      </c>
      <c r="P402" s="151">
        <v>3575625</v>
      </c>
      <c r="Q402" s="152">
        <v>428</v>
      </c>
      <c r="R402" s="153">
        <v>420</v>
      </c>
      <c r="S402" s="148">
        <v>19655348</v>
      </c>
      <c r="T402" s="149">
        <v>396</v>
      </c>
      <c r="U402" s="150">
        <v>391</v>
      </c>
      <c r="V402" s="151">
        <v>63025</v>
      </c>
      <c r="W402" s="152">
        <v>109</v>
      </c>
      <c r="X402" s="153">
        <v>109</v>
      </c>
      <c r="Y402" s="148">
        <v>21001</v>
      </c>
      <c r="Z402" s="149">
        <v>207</v>
      </c>
      <c r="AA402" s="150">
        <v>202</v>
      </c>
      <c r="AB402" s="151">
        <v>325</v>
      </c>
      <c r="AC402" s="156">
        <v>323</v>
      </c>
      <c r="AD402" s="146">
        <v>0</v>
      </c>
      <c r="AE402" s="157">
        <v>100</v>
      </c>
      <c r="AF402" s="158">
        <v>0</v>
      </c>
    </row>
    <row r="403" spans="1:32" s="3" customFormat="1" ht="18.75" customHeight="1">
      <c r="A403" s="15">
        <v>401</v>
      </c>
      <c r="B403" s="16">
        <v>453</v>
      </c>
      <c r="C403" s="17" t="s">
        <v>3768</v>
      </c>
      <c r="D403" s="18" t="s">
        <v>3812</v>
      </c>
      <c r="E403" s="19" t="s">
        <v>3813</v>
      </c>
      <c r="F403" s="20">
        <v>397</v>
      </c>
      <c r="G403" s="21">
        <v>32405534</v>
      </c>
      <c r="H403" s="22">
        <v>392</v>
      </c>
      <c r="I403" s="23">
        <v>388</v>
      </c>
      <c r="J403" s="24">
        <v>36241911</v>
      </c>
      <c r="K403" s="25">
        <v>466</v>
      </c>
      <c r="L403" s="26">
        <v>460</v>
      </c>
      <c r="M403" s="21">
        <v>1659596</v>
      </c>
      <c r="N403" s="22">
        <v>373</v>
      </c>
      <c r="O403" s="23">
        <v>366</v>
      </c>
      <c r="P403" s="24">
        <v>8700731</v>
      </c>
      <c r="Q403" s="25">
        <v>443</v>
      </c>
      <c r="R403" s="26">
        <v>435</v>
      </c>
      <c r="S403" s="21">
        <v>18169798</v>
      </c>
      <c r="T403" s="22">
        <v>439</v>
      </c>
      <c r="U403" s="23">
        <v>434</v>
      </c>
      <c r="V403" s="24">
        <v>-1184688</v>
      </c>
      <c r="W403" s="25">
        <v>384</v>
      </c>
      <c r="X403" s="26">
        <v>383</v>
      </c>
      <c r="Y403" s="21">
        <v>1085</v>
      </c>
      <c r="Z403" s="22">
        <v>487</v>
      </c>
      <c r="AA403" s="23">
        <v>479</v>
      </c>
      <c r="AB403" s="24">
        <v>42</v>
      </c>
      <c r="AC403" s="93">
        <v>354</v>
      </c>
      <c r="AD403" s="19">
        <v>0</v>
      </c>
      <c r="AE403" s="27">
        <v>100</v>
      </c>
      <c r="AF403" s="28">
        <v>0</v>
      </c>
    </row>
    <row r="404" spans="1:32" s="3" customFormat="1" ht="18.75" customHeight="1">
      <c r="A404" s="29">
        <v>402</v>
      </c>
      <c r="B404" s="30">
        <v>348</v>
      </c>
      <c r="C404" s="31" t="s">
        <v>4028</v>
      </c>
      <c r="D404" s="32" t="s">
        <v>3374</v>
      </c>
      <c r="E404" s="42" t="s">
        <v>3813</v>
      </c>
      <c r="F404" s="44">
        <v>398</v>
      </c>
      <c r="G404" s="35">
        <v>32395024</v>
      </c>
      <c r="H404" s="36">
        <v>414</v>
      </c>
      <c r="I404" s="37">
        <v>409</v>
      </c>
      <c r="J404" s="38">
        <v>34220274</v>
      </c>
      <c r="K404" s="39">
        <v>296</v>
      </c>
      <c r="L404" s="40">
        <v>290</v>
      </c>
      <c r="M404" s="35">
        <v>7035785</v>
      </c>
      <c r="N404" s="36">
        <v>419</v>
      </c>
      <c r="O404" s="37">
        <v>412</v>
      </c>
      <c r="P404" s="38">
        <v>6325181</v>
      </c>
      <c r="Q404" s="39">
        <v>441</v>
      </c>
      <c r="R404" s="40">
        <v>433</v>
      </c>
      <c r="S404" s="35">
        <v>18420137</v>
      </c>
      <c r="T404" s="36">
        <v>139</v>
      </c>
      <c r="U404" s="37">
        <v>137</v>
      </c>
      <c r="V404" s="38">
        <v>2706794</v>
      </c>
      <c r="W404" s="39">
        <v>201</v>
      </c>
      <c r="X404" s="40">
        <v>200</v>
      </c>
      <c r="Y404" s="35">
        <v>11021</v>
      </c>
      <c r="Z404" s="36">
        <v>305</v>
      </c>
      <c r="AA404" s="37">
        <v>298</v>
      </c>
      <c r="AB404" s="38">
        <v>215</v>
      </c>
      <c r="AC404" s="94">
        <v>382</v>
      </c>
      <c r="AD404" s="42">
        <v>0</v>
      </c>
      <c r="AE404" s="34">
        <v>100</v>
      </c>
      <c r="AF404" s="43">
        <v>0</v>
      </c>
    </row>
    <row r="405" spans="1:32" s="3" customFormat="1" ht="18.75" customHeight="1">
      <c r="A405" s="29">
        <v>403</v>
      </c>
      <c r="B405" s="30">
        <v>484</v>
      </c>
      <c r="C405" s="31" t="s">
        <v>3769</v>
      </c>
      <c r="D405" s="32" t="s">
        <v>3373</v>
      </c>
      <c r="E405" s="42" t="s">
        <v>3813</v>
      </c>
      <c r="F405" s="44">
        <v>399</v>
      </c>
      <c r="G405" s="35">
        <v>32292697</v>
      </c>
      <c r="H405" s="36">
        <v>361</v>
      </c>
      <c r="I405" s="37">
        <v>357</v>
      </c>
      <c r="J405" s="38">
        <v>38956169</v>
      </c>
      <c r="K405" s="39">
        <v>392</v>
      </c>
      <c r="L405" s="40">
        <v>386</v>
      </c>
      <c r="M405" s="35">
        <v>4512395</v>
      </c>
      <c r="N405" s="36">
        <v>105</v>
      </c>
      <c r="O405" s="37">
        <v>100</v>
      </c>
      <c r="P405" s="38">
        <v>31394065</v>
      </c>
      <c r="Q405" s="39">
        <v>98</v>
      </c>
      <c r="R405" s="40">
        <v>95</v>
      </c>
      <c r="S405" s="35">
        <v>62460869</v>
      </c>
      <c r="T405" s="36">
        <v>371</v>
      </c>
      <c r="U405" s="37">
        <v>366</v>
      </c>
      <c r="V405" s="38">
        <v>220423</v>
      </c>
      <c r="W405" s="39">
        <v>256</v>
      </c>
      <c r="X405" s="40">
        <v>255</v>
      </c>
      <c r="Y405" s="35">
        <v>6927</v>
      </c>
      <c r="Z405" s="36">
        <v>153</v>
      </c>
      <c r="AA405" s="37">
        <v>149</v>
      </c>
      <c r="AB405" s="38">
        <v>409</v>
      </c>
      <c r="AC405" s="94">
        <v>321</v>
      </c>
      <c r="AD405" s="42">
        <v>0</v>
      </c>
      <c r="AE405" s="34">
        <v>100</v>
      </c>
      <c r="AF405" s="43">
        <v>0</v>
      </c>
    </row>
    <row r="406" spans="1:32" s="3" customFormat="1" ht="18.75" customHeight="1">
      <c r="A406" s="29">
        <v>404</v>
      </c>
      <c r="B406" s="30">
        <v>314</v>
      </c>
      <c r="C406" s="31" t="s">
        <v>2713</v>
      </c>
      <c r="D406" s="32" t="s">
        <v>1737</v>
      </c>
      <c r="E406" s="42" t="s">
        <v>3813</v>
      </c>
      <c r="F406" s="44">
        <v>400</v>
      </c>
      <c r="G406" s="35">
        <v>32044189</v>
      </c>
      <c r="H406" s="36">
        <v>433</v>
      </c>
      <c r="I406" s="37">
        <v>428</v>
      </c>
      <c r="J406" s="38">
        <v>32483324</v>
      </c>
      <c r="K406" s="39">
        <v>230</v>
      </c>
      <c r="L406" s="40">
        <v>224</v>
      </c>
      <c r="M406" s="35">
        <v>9281895</v>
      </c>
      <c r="N406" s="36">
        <v>46</v>
      </c>
      <c r="O406" s="37">
        <v>45</v>
      </c>
      <c r="P406" s="38">
        <v>50995931</v>
      </c>
      <c r="Q406" s="39">
        <v>108</v>
      </c>
      <c r="R406" s="40">
        <v>105</v>
      </c>
      <c r="S406" s="35">
        <v>59763250</v>
      </c>
      <c r="T406" s="36">
        <v>219</v>
      </c>
      <c r="U406" s="37">
        <v>216</v>
      </c>
      <c r="V406" s="38">
        <v>1461099</v>
      </c>
      <c r="W406" s="39">
        <v>390</v>
      </c>
      <c r="X406" s="40">
        <v>389</v>
      </c>
      <c r="Y406" s="35">
        <v>701</v>
      </c>
      <c r="Z406" s="36">
        <v>446</v>
      </c>
      <c r="AA406" s="37">
        <v>438</v>
      </c>
      <c r="AB406" s="38">
        <v>90</v>
      </c>
      <c r="AC406" s="94">
        <v>341</v>
      </c>
      <c r="AD406" s="42">
        <v>0</v>
      </c>
      <c r="AE406" s="34">
        <v>67.739999999999995</v>
      </c>
      <c r="AF406" s="43">
        <v>32.26</v>
      </c>
    </row>
    <row r="407" spans="1:32" s="3" customFormat="1" ht="18.75" customHeight="1">
      <c r="A407" s="142">
        <v>405</v>
      </c>
      <c r="B407" s="143" t="s">
        <v>3813</v>
      </c>
      <c r="C407" s="144" t="s">
        <v>1498</v>
      </c>
      <c r="D407" s="145" t="s">
        <v>3815</v>
      </c>
      <c r="E407" s="146" t="s">
        <v>3813</v>
      </c>
      <c r="F407" s="147">
        <v>401</v>
      </c>
      <c r="G407" s="148">
        <v>32007844</v>
      </c>
      <c r="H407" s="149">
        <v>437</v>
      </c>
      <c r="I407" s="150">
        <v>432</v>
      </c>
      <c r="J407" s="151">
        <v>32035963</v>
      </c>
      <c r="K407" s="152">
        <v>320</v>
      </c>
      <c r="L407" s="153">
        <v>314</v>
      </c>
      <c r="M407" s="148">
        <v>6415869</v>
      </c>
      <c r="N407" s="149">
        <v>407</v>
      </c>
      <c r="O407" s="150">
        <v>400</v>
      </c>
      <c r="P407" s="151">
        <v>6962285</v>
      </c>
      <c r="Q407" s="152">
        <v>182</v>
      </c>
      <c r="R407" s="153">
        <v>178</v>
      </c>
      <c r="S407" s="148">
        <v>45386302</v>
      </c>
      <c r="T407" s="149">
        <v>253</v>
      </c>
      <c r="U407" s="150">
        <v>249</v>
      </c>
      <c r="V407" s="151">
        <v>1124340</v>
      </c>
      <c r="W407" s="152">
        <v>258</v>
      </c>
      <c r="X407" s="153">
        <v>257</v>
      </c>
      <c r="Y407" s="148">
        <v>6904</v>
      </c>
      <c r="Z407" s="149">
        <v>321</v>
      </c>
      <c r="AA407" s="150">
        <v>313</v>
      </c>
      <c r="AB407" s="151">
        <v>196</v>
      </c>
      <c r="AC407" s="156">
        <v>384</v>
      </c>
      <c r="AD407" s="146">
        <v>0</v>
      </c>
      <c r="AE407" s="157">
        <v>100</v>
      </c>
      <c r="AF407" s="158">
        <v>0</v>
      </c>
    </row>
    <row r="408" spans="1:32" s="3" customFormat="1" ht="18.75" customHeight="1">
      <c r="A408" s="174">
        <v>406</v>
      </c>
      <c r="B408" s="175">
        <v>290</v>
      </c>
      <c r="C408" s="176" t="s">
        <v>3770</v>
      </c>
      <c r="D408" s="177" t="s">
        <v>3815</v>
      </c>
      <c r="E408" s="178" t="s">
        <v>3813</v>
      </c>
      <c r="F408" s="179">
        <v>402</v>
      </c>
      <c r="G408" s="180">
        <v>31937637</v>
      </c>
      <c r="H408" s="181">
        <v>434</v>
      </c>
      <c r="I408" s="182">
        <v>429</v>
      </c>
      <c r="J408" s="183">
        <v>32377754</v>
      </c>
      <c r="K408" s="184">
        <v>460</v>
      </c>
      <c r="L408" s="185">
        <v>454</v>
      </c>
      <c r="M408" s="180">
        <v>2076211</v>
      </c>
      <c r="N408" s="181">
        <v>460</v>
      </c>
      <c r="O408" s="182">
        <v>453</v>
      </c>
      <c r="P408" s="183">
        <v>3121936</v>
      </c>
      <c r="Q408" s="184">
        <v>458</v>
      </c>
      <c r="R408" s="185">
        <v>450</v>
      </c>
      <c r="S408" s="180">
        <v>16191229</v>
      </c>
      <c r="T408" s="181">
        <v>416</v>
      </c>
      <c r="U408" s="182">
        <v>411</v>
      </c>
      <c r="V408" s="183">
        <v>-423550</v>
      </c>
      <c r="W408" s="184">
        <v>91</v>
      </c>
      <c r="X408" s="185">
        <v>91</v>
      </c>
      <c r="Y408" s="180">
        <v>23946</v>
      </c>
      <c r="Z408" s="181">
        <v>203</v>
      </c>
      <c r="AA408" s="182">
        <v>198</v>
      </c>
      <c r="AB408" s="183">
        <v>335</v>
      </c>
      <c r="AC408" s="186">
        <v>322</v>
      </c>
      <c r="AD408" s="178">
        <v>0</v>
      </c>
      <c r="AE408" s="187">
        <v>50</v>
      </c>
      <c r="AF408" s="188">
        <v>50</v>
      </c>
    </row>
    <row r="409" spans="1:32" s="3" customFormat="1" ht="18.75" customHeight="1">
      <c r="A409" s="29">
        <v>407</v>
      </c>
      <c r="B409" s="30">
        <v>304</v>
      </c>
      <c r="C409" s="31" t="s">
        <v>4021</v>
      </c>
      <c r="D409" s="32" t="s">
        <v>2083</v>
      </c>
      <c r="E409" s="33" t="s">
        <v>3813</v>
      </c>
      <c r="F409" s="34">
        <v>403</v>
      </c>
      <c r="G409" s="35">
        <v>31910311</v>
      </c>
      <c r="H409" s="36">
        <v>440</v>
      </c>
      <c r="I409" s="37">
        <v>435</v>
      </c>
      <c r="J409" s="38">
        <v>31910311</v>
      </c>
      <c r="K409" s="39">
        <v>394</v>
      </c>
      <c r="L409" s="40">
        <v>388</v>
      </c>
      <c r="M409" s="35">
        <v>4403716</v>
      </c>
      <c r="N409" s="36">
        <v>41</v>
      </c>
      <c r="O409" s="37">
        <v>40</v>
      </c>
      <c r="P409" s="38">
        <v>52834686</v>
      </c>
      <c r="Q409" s="39">
        <v>105</v>
      </c>
      <c r="R409" s="40">
        <v>102</v>
      </c>
      <c r="S409" s="35">
        <v>60254817</v>
      </c>
      <c r="T409" s="36">
        <v>269</v>
      </c>
      <c r="U409" s="37">
        <v>265</v>
      </c>
      <c r="V409" s="38">
        <v>1031804</v>
      </c>
      <c r="W409" s="39">
        <v>191</v>
      </c>
      <c r="X409" s="40">
        <v>190</v>
      </c>
      <c r="Y409" s="35">
        <v>11928</v>
      </c>
      <c r="Z409" s="36">
        <v>293</v>
      </c>
      <c r="AA409" s="37">
        <v>286</v>
      </c>
      <c r="AB409" s="38">
        <v>235</v>
      </c>
      <c r="AC409" s="94">
        <v>371</v>
      </c>
      <c r="AD409" s="42">
        <v>0</v>
      </c>
      <c r="AE409" s="34">
        <v>100</v>
      </c>
      <c r="AF409" s="43">
        <v>0</v>
      </c>
    </row>
    <row r="410" spans="1:32" s="3" customFormat="1" ht="18.75" customHeight="1">
      <c r="A410" s="159">
        <v>408</v>
      </c>
      <c r="B410" s="160">
        <v>236</v>
      </c>
      <c r="C410" s="161" t="s">
        <v>409</v>
      </c>
      <c r="D410" s="162" t="s">
        <v>3815</v>
      </c>
      <c r="E410" s="163" t="s">
        <v>3813</v>
      </c>
      <c r="F410" s="164">
        <v>404</v>
      </c>
      <c r="G410" s="165">
        <v>31737839</v>
      </c>
      <c r="H410" s="166">
        <v>358</v>
      </c>
      <c r="I410" s="167">
        <v>354</v>
      </c>
      <c r="J410" s="168">
        <v>39293012</v>
      </c>
      <c r="K410" s="169">
        <v>445</v>
      </c>
      <c r="L410" s="170">
        <v>439</v>
      </c>
      <c r="M410" s="165">
        <v>2889077</v>
      </c>
      <c r="N410" s="166">
        <v>334</v>
      </c>
      <c r="O410" s="167">
        <v>327</v>
      </c>
      <c r="P410" s="168">
        <v>10486738</v>
      </c>
      <c r="Q410" s="169">
        <v>437</v>
      </c>
      <c r="R410" s="170">
        <v>429</v>
      </c>
      <c r="S410" s="165">
        <v>19156649</v>
      </c>
      <c r="T410" s="166">
        <v>310</v>
      </c>
      <c r="U410" s="167">
        <v>306</v>
      </c>
      <c r="V410" s="168">
        <v>713410</v>
      </c>
      <c r="W410" s="169">
        <v>123</v>
      </c>
      <c r="X410" s="170">
        <v>122</v>
      </c>
      <c r="Y410" s="165">
        <v>19410</v>
      </c>
      <c r="Z410" s="166">
        <v>396</v>
      </c>
      <c r="AA410" s="167">
        <v>388</v>
      </c>
      <c r="AB410" s="168">
        <v>130</v>
      </c>
      <c r="AC410" s="171">
        <v>322</v>
      </c>
      <c r="AD410" s="163">
        <v>0</v>
      </c>
      <c r="AE410" s="172">
        <v>100</v>
      </c>
      <c r="AF410" s="173">
        <v>0</v>
      </c>
    </row>
    <row r="411" spans="1:32" s="3" customFormat="1" ht="18.75" customHeight="1">
      <c r="A411" s="29">
        <v>409</v>
      </c>
      <c r="B411" s="30">
        <v>336</v>
      </c>
      <c r="C411" s="31" t="s">
        <v>3661</v>
      </c>
      <c r="D411" s="32" t="s">
        <v>3368</v>
      </c>
      <c r="E411" s="42" t="s">
        <v>3813</v>
      </c>
      <c r="F411" s="44">
        <v>405</v>
      </c>
      <c r="G411" s="35">
        <v>31713213</v>
      </c>
      <c r="H411" s="36">
        <v>441</v>
      </c>
      <c r="I411" s="37">
        <v>436</v>
      </c>
      <c r="J411" s="38">
        <v>31713213</v>
      </c>
      <c r="K411" s="39">
        <v>148</v>
      </c>
      <c r="L411" s="40">
        <v>145</v>
      </c>
      <c r="M411" s="35">
        <v>12870680</v>
      </c>
      <c r="N411" s="36">
        <v>227</v>
      </c>
      <c r="O411" s="37">
        <v>220</v>
      </c>
      <c r="P411" s="38">
        <v>17792692</v>
      </c>
      <c r="Q411" s="39">
        <v>286</v>
      </c>
      <c r="R411" s="40">
        <v>279</v>
      </c>
      <c r="S411" s="35">
        <v>32504408</v>
      </c>
      <c r="T411" s="36">
        <v>327</v>
      </c>
      <c r="U411" s="37">
        <v>323</v>
      </c>
      <c r="V411" s="38">
        <v>568504</v>
      </c>
      <c r="W411" s="39">
        <v>163</v>
      </c>
      <c r="X411" s="40">
        <v>162</v>
      </c>
      <c r="Y411" s="35">
        <v>14899</v>
      </c>
      <c r="Z411" s="36">
        <v>48</v>
      </c>
      <c r="AA411" s="37">
        <v>46</v>
      </c>
      <c r="AB411" s="38">
        <v>760</v>
      </c>
      <c r="AC411" s="94">
        <v>362</v>
      </c>
      <c r="AD411" s="42">
        <v>10.94</v>
      </c>
      <c r="AE411" s="34">
        <v>89.06</v>
      </c>
      <c r="AF411" s="43">
        <v>0</v>
      </c>
    </row>
    <row r="412" spans="1:32" s="3" customFormat="1" ht="18.75" customHeight="1">
      <c r="A412" s="45">
        <v>410</v>
      </c>
      <c r="B412" s="46">
        <v>262</v>
      </c>
      <c r="C412" s="47" t="s">
        <v>3662</v>
      </c>
      <c r="D412" s="48" t="s">
        <v>2748</v>
      </c>
      <c r="E412" s="49" t="s">
        <v>3813</v>
      </c>
      <c r="F412" s="50">
        <v>406</v>
      </c>
      <c r="G412" s="51">
        <v>31691680</v>
      </c>
      <c r="H412" s="52">
        <v>432</v>
      </c>
      <c r="I412" s="53">
        <v>427</v>
      </c>
      <c r="J412" s="54">
        <v>32517474</v>
      </c>
      <c r="K412" s="55">
        <v>383</v>
      </c>
      <c r="L412" s="56">
        <v>377</v>
      </c>
      <c r="M412" s="51">
        <v>4776093</v>
      </c>
      <c r="N412" s="52">
        <v>351</v>
      </c>
      <c r="O412" s="53">
        <v>344</v>
      </c>
      <c r="P412" s="54">
        <v>9686332</v>
      </c>
      <c r="Q412" s="55">
        <v>459</v>
      </c>
      <c r="R412" s="56">
        <v>451</v>
      </c>
      <c r="S412" s="51">
        <v>16177565</v>
      </c>
      <c r="T412" s="52">
        <v>183</v>
      </c>
      <c r="U412" s="53">
        <v>180</v>
      </c>
      <c r="V412" s="54">
        <v>1874034</v>
      </c>
      <c r="W412" s="55">
        <v>92</v>
      </c>
      <c r="X412" s="56">
        <v>92</v>
      </c>
      <c r="Y412" s="51">
        <v>23812</v>
      </c>
      <c r="Z412" s="52">
        <v>183</v>
      </c>
      <c r="AA412" s="53">
        <v>178</v>
      </c>
      <c r="AB412" s="54">
        <v>372</v>
      </c>
      <c r="AC412" s="95">
        <v>322</v>
      </c>
      <c r="AD412" s="49">
        <v>0</v>
      </c>
      <c r="AE412" s="57">
        <v>100</v>
      </c>
      <c r="AF412" s="58">
        <v>0</v>
      </c>
    </row>
    <row r="413" spans="1:32" s="3" customFormat="1" ht="18.75" customHeight="1">
      <c r="A413" s="174">
        <v>411</v>
      </c>
      <c r="B413" s="175">
        <v>460</v>
      </c>
      <c r="C413" s="176" t="s">
        <v>2695</v>
      </c>
      <c r="D413" s="177" t="s">
        <v>3815</v>
      </c>
      <c r="E413" s="178" t="s">
        <v>3813</v>
      </c>
      <c r="F413" s="179">
        <v>407</v>
      </c>
      <c r="G413" s="180">
        <v>31679602</v>
      </c>
      <c r="H413" s="181">
        <v>436</v>
      </c>
      <c r="I413" s="182">
        <v>431</v>
      </c>
      <c r="J413" s="183">
        <v>32207955</v>
      </c>
      <c r="K413" s="184">
        <v>434</v>
      </c>
      <c r="L413" s="185">
        <v>428</v>
      </c>
      <c r="M413" s="180">
        <v>3253375</v>
      </c>
      <c r="N413" s="181">
        <v>289</v>
      </c>
      <c r="O413" s="182">
        <v>282</v>
      </c>
      <c r="P413" s="183">
        <v>13657354</v>
      </c>
      <c r="Q413" s="184">
        <v>425</v>
      </c>
      <c r="R413" s="185">
        <v>417</v>
      </c>
      <c r="S413" s="180">
        <v>20326857</v>
      </c>
      <c r="T413" s="181">
        <v>284</v>
      </c>
      <c r="U413" s="182">
        <v>280</v>
      </c>
      <c r="V413" s="183">
        <v>917018</v>
      </c>
      <c r="W413" s="184">
        <v>99</v>
      </c>
      <c r="X413" s="185">
        <v>99</v>
      </c>
      <c r="Y413" s="180">
        <v>22865</v>
      </c>
      <c r="Z413" s="181">
        <v>472</v>
      </c>
      <c r="AA413" s="182">
        <v>464</v>
      </c>
      <c r="AB413" s="183">
        <v>49</v>
      </c>
      <c r="AC413" s="186">
        <v>322</v>
      </c>
      <c r="AD413" s="178">
        <v>0</v>
      </c>
      <c r="AE413" s="187">
        <v>100</v>
      </c>
      <c r="AF413" s="188">
        <v>0</v>
      </c>
    </row>
    <row r="414" spans="1:32" s="3" customFormat="1" ht="18.75" customHeight="1">
      <c r="A414" s="29">
        <v>412</v>
      </c>
      <c r="B414" s="30" t="s">
        <v>3813</v>
      </c>
      <c r="C414" s="31" t="s">
        <v>2701</v>
      </c>
      <c r="D414" s="32" t="s">
        <v>3373</v>
      </c>
      <c r="E414" s="42" t="s">
        <v>3813</v>
      </c>
      <c r="F414" s="44">
        <v>408</v>
      </c>
      <c r="G414" s="35">
        <v>31539070</v>
      </c>
      <c r="H414" s="36">
        <v>443</v>
      </c>
      <c r="I414" s="37">
        <v>438</v>
      </c>
      <c r="J414" s="38">
        <v>31539070</v>
      </c>
      <c r="K414" s="39">
        <v>356</v>
      </c>
      <c r="L414" s="40">
        <v>350</v>
      </c>
      <c r="M414" s="35">
        <v>5386253</v>
      </c>
      <c r="N414" s="36">
        <v>333</v>
      </c>
      <c r="O414" s="37">
        <v>326</v>
      </c>
      <c r="P414" s="38">
        <v>10663196</v>
      </c>
      <c r="Q414" s="39">
        <v>233</v>
      </c>
      <c r="R414" s="40">
        <v>227</v>
      </c>
      <c r="S414" s="35">
        <v>36956680</v>
      </c>
      <c r="T414" s="36">
        <v>397</v>
      </c>
      <c r="U414" s="37">
        <v>392</v>
      </c>
      <c r="V414" s="38">
        <v>44853</v>
      </c>
      <c r="W414" s="39">
        <v>269</v>
      </c>
      <c r="X414" s="40">
        <v>268</v>
      </c>
      <c r="Y414" s="35">
        <v>6178</v>
      </c>
      <c r="Z414" s="36">
        <v>105</v>
      </c>
      <c r="AA414" s="37">
        <v>102</v>
      </c>
      <c r="AB414" s="38">
        <v>513</v>
      </c>
      <c r="AC414" s="94">
        <v>321</v>
      </c>
      <c r="AD414" s="42">
        <v>0</v>
      </c>
      <c r="AE414" s="34">
        <v>100</v>
      </c>
      <c r="AF414" s="43">
        <v>0</v>
      </c>
    </row>
    <row r="415" spans="1:32" s="3" customFormat="1" ht="18.75" customHeight="1">
      <c r="A415" s="29">
        <v>413</v>
      </c>
      <c r="B415" s="30" t="s">
        <v>3813</v>
      </c>
      <c r="C415" s="31" t="s">
        <v>3663</v>
      </c>
      <c r="D415" s="32" t="s">
        <v>2748</v>
      </c>
      <c r="E415" s="42" t="s">
        <v>3813</v>
      </c>
      <c r="F415" s="44">
        <v>409</v>
      </c>
      <c r="G415" s="35">
        <v>31459712</v>
      </c>
      <c r="H415" s="36">
        <v>423</v>
      </c>
      <c r="I415" s="37">
        <v>418</v>
      </c>
      <c r="J415" s="38">
        <v>33390457</v>
      </c>
      <c r="K415" s="39">
        <v>373</v>
      </c>
      <c r="L415" s="40">
        <v>367</v>
      </c>
      <c r="M415" s="35">
        <v>4913947</v>
      </c>
      <c r="N415" s="36">
        <v>384</v>
      </c>
      <c r="O415" s="37">
        <v>377</v>
      </c>
      <c r="P415" s="38">
        <v>8273440</v>
      </c>
      <c r="Q415" s="39">
        <v>430</v>
      </c>
      <c r="R415" s="40">
        <v>422</v>
      </c>
      <c r="S415" s="35">
        <v>19594745</v>
      </c>
      <c r="T415" s="36">
        <v>362</v>
      </c>
      <c r="U415" s="37">
        <v>357</v>
      </c>
      <c r="V415" s="38">
        <v>300749</v>
      </c>
      <c r="W415" s="39">
        <v>327</v>
      </c>
      <c r="X415" s="40">
        <v>326</v>
      </c>
      <c r="Y415" s="35">
        <v>3288</v>
      </c>
      <c r="Z415" s="36">
        <v>311</v>
      </c>
      <c r="AA415" s="37">
        <v>304</v>
      </c>
      <c r="AB415" s="38">
        <v>206</v>
      </c>
      <c r="AC415" s="94">
        <v>321</v>
      </c>
      <c r="AD415" s="42">
        <v>0</v>
      </c>
      <c r="AE415" s="34">
        <v>100</v>
      </c>
      <c r="AF415" s="43">
        <v>0</v>
      </c>
    </row>
    <row r="416" spans="1:32" s="3" customFormat="1" ht="18.75" customHeight="1">
      <c r="A416" s="159">
        <v>414</v>
      </c>
      <c r="B416" s="160">
        <v>405</v>
      </c>
      <c r="C416" s="161" t="s">
        <v>2697</v>
      </c>
      <c r="D416" s="162" t="s">
        <v>3815</v>
      </c>
      <c r="E416" s="163" t="s">
        <v>3813</v>
      </c>
      <c r="F416" s="164">
        <v>410</v>
      </c>
      <c r="G416" s="165">
        <v>31203806</v>
      </c>
      <c r="H416" s="166">
        <v>435</v>
      </c>
      <c r="I416" s="167">
        <v>430</v>
      </c>
      <c r="J416" s="168">
        <v>32290480</v>
      </c>
      <c r="K416" s="169">
        <v>318</v>
      </c>
      <c r="L416" s="170">
        <v>312</v>
      </c>
      <c r="M416" s="165">
        <v>6455015</v>
      </c>
      <c r="N416" s="166">
        <v>264</v>
      </c>
      <c r="O416" s="167">
        <v>257</v>
      </c>
      <c r="P416" s="168">
        <v>15421391</v>
      </c>
      <c r="Q416" s="169">
        <v>289</v>
      </c>
      <c r="R416" s="170">
        <v>282</v>
      </c>
      <c r="S416" s="165">
        <v>32271544</v>
      </c>
      <c r="T416" s="166">
        <v>249</v>
      </c>
      <c r="U416" s="167">
        <v>245</v>
      </c>
      <c r="V416" s="168">
        <v>1143904</v>
      </c>
      <c r="W416" s="169">
        <v>275</v>
      </c>
      <c r="X416" s="170">
        <v>274</v>
      </c>
      <c r="Y416" s="165">
        <v>5906</v>
      </c>
      <c r="Z416" s="166">
        <v>219</v>
      </c>
      <c r="AA416" s="167">
        <v>213</v>
      </c>
      <c r="AB416" s="168">
        <v>313</v>
      </c>
      <c r="AC416" s="171">
        <v>356</v>
      </c>
      <c r="AD416" s="163">
        <v>0</v>
      </c>
      <c r="AE416" s="172">
        <v>100</v>
      </c>
      <c r="AF416" s="173">
        <v>0</v>
      </c>
    </row>
    <row r="417" spans="1:32" s="3" customFormat="1" ht="18.75" customHeight="1">
      <c r="A417" s="45">
        <v>415</v>
      </c>
      <c r="B417" s="46">
        <v>485</v>
      </c>
      <c r="C417" s="47" t="s">
        <v>3664</v>
      </c>
      <c r="D417" s="48" t="s">
        <v>83</v>
      </c>
      <c r="E417" s="49" t="s">
        <v>3813</v>
      </c>
      <c r="F417" s="50">
        <v>411</v>
      </c>
      <c r="G417" s="51">
        <v>31158265</v>
      </c>
      <c r="H417" s="52">
        <v>444</v>
      </c>
      <c r="I417" s="53">
        <v>439</v>
      </c>
      <c r="J417" s="54">
        <v>31375978</v>
      </c>
      <c r="K417" s="55">
        <v>344</v>
      </c>
      <c r="L417" s="56">
        <v>338</v>
      </c>
      <c r="M417" s="51">
        <v>5683350</v>
      </c>
      <c r="N417" s="52">
        <v>347</v>
      </c>
      <c r="O417" s="53">
        <v>340</v>
      </c>
      <c r="P417" s="54">
        <v>9868628</v>
      </c>
      <c r="Q417" s="55">
        <v>451</v>
      </c>
      <c r="R417" s="56">
        <v>443</v>
      </c>
      <c r="S417" s="51">
        <v>16780194</v>
      </c>
      <c r="T417" s="52">
        <v>339</v>
      </c>
      <c r="U417" s="53">
        <v>335</v>
      </c>
      <c r="V417" s="54">
        <v>466283</v>
      </c>
      <c r="W417" s="55">
        <v>420</v>
      </c>
      <c r="X417" s="56">
        <v>419</v>
      </c>
      <c r="Y417" s="51">
        <v>84</v>
      </c>
      <c r="Z417" s="52">
        <v>247</v>
      </c>
      <c r="AA417" s="53">
        <v>241</v>
      </c>
      <c r="AB417" s="54">
        <v>285</v>
      </c>
      <c r="AC417" s="95">
        <v>312</v>
      </c>
      <c r="AD417" s="49">
        <v>0</v>
      </c>
      <c r="AE417" s="57">
        <v>100</v>
      </c>
      <c r="AF417" s="58">
        <v>0</v>
      </c>
    </row>
    <row r="418" spans="1:32" s="3" customFormat="1" ht="18.75" customHeight="1">
      <c r="A418" s="15">
        <v>416</v>
      </c>
      <c r="B418" s="16" t="s">
        <v>3813</v>
      </c>
      <c r="C418" s="17" t="s">
        <v>1505</v>
      </c>
      <c r="D418" s="18" t="s">
        <v>3816</v>
      </c>
      <c r="E418" s="19" t="s">
        <v>3813</v>
      </c>
      <c r="F418" s="20">
        <v>412</v>
      </c>
      <c r="G418" s="21">
        <v>31150742</v>
      </c>
      <c r="H418" s="22">
        <v>451</v>
      </c>
      <c r="I418" s="23">
        <v>446</v>
      </c>
      <c r="J418" s="24">
        <v>31172869</v>
      </c>
      <c r="K418" s="25">
        <v>228</v>
      </c>
      <c r="L418" s="26">
        <v>222</v>
      </c>
      <c r="M418" s="21">
        <v>9377233</v>
      </c>
      <c r="N418" s="22">
        <v>305</v>
      </c>
      <c r="O418" s="23">
        <v>298</v>
      </c>
      <c r="P418" s="24">
        <v>12054448</v>
      </c>
      <c r="Q418" s="25">
        <v>360</v>
      </c>
      <c r="R418" s="26">
        <v>353</v>
      </c>
      <c r="S418" s="21">
        <v>25772717</v>
      </c>
      <c r="T418" s="22">
        <v>96</v>
      </c>
      <c r="U418" s="23">
        <v>95</v>
      </c>
      <c r="V418" s="24">
        <v>3955219</v>
      </c>
      <c r="W418" s="25">
        <v>158</v>
      </c>
      <c r="X418" s="26">
        <v>157</v>
      </c>
      <c r="Y418" s="21">
        <v>15618</v>
      </c>
      <c r="Z418" s="22">
        <v>230</v>
      </c>
      <c r="AA418" s="23">
        <v>224</v>
      </c>
      <c r="AB418" s="24">
        <v>300</v>
      </c>
      <c r="AC418" s="93">
        <v>371</v>
      </c>
      <c r="AD418" s="19">
        <v>0</v>
      </c>
      <c r="AE418" s="27">
        <v>100</v>
      </c>
      <c r="AF418" s="28">
        <v>0</v>
      </c>
    </row>
    <row r="419" spans="1:32" s="3" customFormat="1" ht="18.75" customHeight="1">
      <c r="A419" s="159">
        <v>417</v>
      </c>
      <c r="B419" s="160">
        <v>414</v>
      </c>
      <c r="C419" s="161" t="s">
        <v>4007</v>
      </c>
      <c r="D419" s="162" t="s">
        <v>3815</v>
      </c>
      <c r="E419" s="163" t="s">
        <v>3813</v>
      </c>
      <c r="F419" s="164">
        <v>413</v>
      </c>
      <c r="G419" s="165">
        <v>31129574</v>
      </c>
      <c r="H419" s="166">
        <v>452</v>
      </c>
      <c r="I419" s="167">
        <v>447</v>
      </c>
      <c r="J419" s="168">
        <v>31152674</v>
      </c>
      <c r="K419" s="169">
        <v>139</v>
      </c>
      <c r="L419" s="170">
        <v>136</v>
      </c>
      <c r="M419" s="165">
        <v>13327317</v>
      </c>
      <c r="N419" s="166">
        <v>225</v>
      </c>
      <c r="O419" s="167">
        <v>218</v>
      </c>
      <c r="P419" s="168">
        <v>17881667</v>
      </c>
      <c r="Q419" s="169">
        <v>344</v>
      </c>
      <c r="R419" s="170">
        <v>337</v>
      </c>
      <c r="S419" s="165">
        <v>27698221</v>
      </c>
      <c r="T419" s="166">
        <v>94</v>
      </c>
      <c r="U419" s="167">
        <v>93</v>
      </c>
      <c r="V419" s="168">
        <v>3972898</v>
      </c>
      <c r="W419" s="169">
        <v>413</v>
      </c>
      <c r="X419" s="170">
        <v>412</v>
      </c>
      <c r="Y419" s="165">
        <v>163</v>
      </c>
      <c r="Z419" s="166">
        <v>329</v>
      </c>
      <c r="AA419" s="167">
        <v>321</v>
      </c>
      <c r="AB419" s="168">
        <v>190</v>
      </c>
      <c r="AC419" s="171">
        <v>341</v>
      </c>
      <c r="AD419" s="163">
        <v>0</v>
      </c>
      <c r="AE419" s="172">
        <v>100</v>
      </c>
      <c r="AF419" s="173">
        <v>0</v>
      </c>
    </row>
    <row r="420" spans="1:32" s="3" customFormat="1" ht="18.75" customHeight="1">
      <c r="A420" s="159">
        <v>418</v>
      </c>
      <c r="B420" s="160" t="s">
        <v>3813</v>
      </c>
      <c r="C420" s="161" t="s">
        <v>3665</v>
      </c>
      <c r="D420" s="162" t="s">
        <v>3815</v>
      </c>
      <c r="E420" s="163" t="s">
        <v>3813</v>
      </c>
      <c r="F420" s="164">
        <v>414</v>
      </c>
      <c r="G420" s="165">
        <v>31087662</v>
      </c>
      <c r="H420" s="166">
        <v>446</v>
      </c>
      <c r="I420" s="167">
        <v>441</v>
      </c>
      <c r="J420" s="168">
        <v>31336289</v>
      </c>
      <c r="K420" s="169">
        <v>406</v>
      </c>
      <c r="L420" s="170">
        <v>400</v>
      </c>
      <c r="M420" s="165">
        <v>4054720</v>
      </c>
      <c r="N420" s="166">
        <v>470</v>
      </c>
      <c r="O420" s="167">
        <v>463</v>
      </c>
      <c r="P420" s="168">
        <v>2316444</v>
      </c>
      <c r="Q420" s="169">
        <v>424</v>
      </c>
      <c r="R420" s="170">
        <v>416</v>
      </c>
      <c r="S420" s="165">
        <v>20345402</v>
      </c>
      <c r="T420" s="166">
        <v>277</v>
      </c>
      <c r="U420" s="167">
        <v>273</v>
      </c>
      <c r="V420" s="168">
        <v>957347</v>
      </c>
      <c r="W420" s="169">
        <v>402</v>
      </c>
      <c r="X420" s="170">
        <v>401</v>
      </c>
      <c r="Y420" s="165">
        <v>416</v>
      </c>
      <c r="Z420" s="166">
        <v>412</v>
      </c>
      <c r="AA420" s="167">
        <v>404</v>
      </c>
      <c r="AB420" s="168">
        <v>115</v>
      </c>
      <c r="AC420" s="171">
        <v>311</v>
      </c>
      <c r="AD420" s="163">
        <v>0</v>
      </c>
      <c r="AE420" s="172">
        <v>100</v>
      </c>
      <c r="AF420" s="173">
        <v>0</v>
      </c>
    </row>
    <row r="421" spans="1:32" s="3" customFormat="1" ht="18.75" customHeight="1">
      <c r="A421" s="29">
        <v>419</v>
      </c>
      <c r="B421" s="30">
        <v>275</v>
      </c>
      <c r="C421" s="31" t="s">
        <v>3666</v>
      </c>
      <c r="D421" s="32" t="s">
        <v>3814</v>
      </c>
      <c r="E421" s="42">
        <v>5</v>
      </c>
      <c r="F421" s="44" t="s">
        <v>3813</v>
      </c>
      <c r="G421" s="35">
        <v>31068660</v>
      </c>
      <c r="H421" s="36">
        <v>453</v>
      </c>
      <c r="I421" s="37">
        <v>6</v>
      </c>
      <c r="J421" s="38">
        <v>31068660</v>
      </c>
      <c r="K421" s="39">
        <v>495</v>
      </c>
      <c r="L421" s="40">
        <v>8</v>
      </c>
      <c r="M421" s="35">
        <v>-3685461</v>
      </c>
      <c r="N421" s="36">
        <v>500</v>
      </c>
      <c r="O421" s="37">
        <v>8</v>
      </c>
      <c r="P421" s="38">
        <v>-111444367</v>
      </c>
      <c r="Q421" s="39">
        <v>240</v>
      </c>
      <c r="R421" s="40">
        <v>7</v>
      </c>
      <c r="S421" s="35">
        <v>36288345</v>
      </c>
      <c r="T421" s="36">
        <v>499</v>
      </c>
      <c r="U421" s="37">
        <v>7</v>
      </c>
      <c r="V421" s="38">
        <v>-82073729</v>
      </c>
      <c r="W421" s="39" t="s">
        <v>3813</v>
      </c>
      <c r="X421" s="40" t="s">
        <v>3813</v>
      </c>
      <c r="Y421" s="41" t="s">
        <v>3813</v>
      </c>
      <c r="Z421" s="36">
        <v>2</v>
      </c>
      <c r="AA421" s="37">
        <v>2</v>
      </c>
      <c r="AB421" s="38">
        <v>2821</v>
      </c>
      <c r="AC421" s="94">
        <v>210</v>
      </c>
      <c r="AD421" s="42">
        <v>100</v>
      </c>
      <c r="AE421" s="34">
        <v>0</v>
      </c>
      <c r="AF421" s="43">
        <v>0</v>
      </c>
    </row>
    <row r="422" spans="1:32" s="3" customFormat="1" ht="18.75" customHeight="1">
      <c r="A422" s="142">
        <v>420</v>
      </c>
      <c r="B422" s="143">
        <v>378</v>
      </c>
      <c r="C422" s="144" t="s">
        <v>3667</v>
      </c>
      <c r="D422" s="145" t="s">
        <v>3815</v>
      </c>
      <c r="E422" s="146" t="s">
        <v>3813</v>
      </c>
      <c r="F422" s="147">
        <v>415</v>
      </c>
      <c r="G422" s="148">
        <v>31056717</v>
      </c>
      <c r="H422" s="149">
        <v>449</v>
      </c>
      <c r="I422" s="150">
        <v>444</v>
      </c>
      <c r="J422" s="151">
        <v>31219067</v>
      </c>
      <c r="K422" s="152">
        <v>129</v>
      </c>
      <c r="L422" s="153">
        <v>126</v>
      </c>
      <c r="M422" s="148">
        <v>13751698</v>
      </c>
      <c r="N422" s="149">
        <v>152</v>
      </c>
      <c r="O422" s="150">
        <v>147</v>
      </c>
      <c r="P422" s="151">
        <v>24090842</v>
      </c>
      <c r="Q422" s="152">
        <v>265</v>
      </c>
      <c r="R422" s="153">
        <v>258</v>
      </c>
      <c r="S422" s="148">
        <v>34402375</v>
      </c>
      <c r="T422" s="149">
        <v>350</v>
      </c>
      <c r="U422" s="150">
        <v>346</v>
      </c>
      <c r="V422" s="151">
        <v>373837</v>
      </c>
      <c r="W422" s="152">
        <v>403</v>
      </c>
      <c r="X422" s="153">
        <v>402</v>
      </c>
      <c r="Y422" s="148">
        <v>390</v>
      </c>
      <c r="Z422" s="149">
        <v>112</v>
      </c>
      <c r="AA422" s="150">
        <v>109</v>
      </c>
      <c r="AB422" s="151">
        <v>498</v>
      </c>
      <c r="AC422" s="156">
        <v>321</v>
      </c>
      <c r="AD422" s="146">
        <v>0</v>
      </c>
      <c r="AE422" s="157">
        <v>100</v>
      </c>
      <c r="AF422" s="158">
        <v>0</v>
      </c>
    </row>
    <row r="423" spans="1:32" s="3" customFormat="1" ht="18.75" customHeight="1">
      <c r="A423" s="15">
        <v>421</v>
      </c>
      <c r="B423" s="16" t="s">
        <v>3813</v>
      </c>
      <c r="C423" s="17" t="s">
        <v>3668</v>
      </c>
      <c r="D423" s="18" t="s">
        <v>83</v>
      </c>
      <c r="E423" s="19" t="s">
        <v>3813</v>
      </c>
      <c r="F423" s="20">
        <v>416</v>
      </c>
      <c r="G423" s="21">
        <v>30885912</v>
      </c>
      <c r="H423" s="22">
        <v>445</v>
      </c>
      <c r="I423" s="23">
        <v>440</v>
      </c>
      <c r="J423" s="24">
        <v>31340329</v>
      </c>
      <c r="K423" s="25">
        <v>458</v>
      </c>
      <c r="L423" s="26">
        <v>452</v>
      </c>
      <c r="M423" s="21">
        <v>2305115</v>
      </c>
      <c r="N423" s="22">
        <v>474</v>
      </c>
      <c r="O423" s="23">
        <v>467</v>
      </c>
      <c r="P423" s="24">
        <v>2077985</v>
      </c>
      <c r="Q423" s="25">
        <v>472</v>
      </c>
      <c r="R423" s="26">
        <v>464</v>
      </c>
      <c r="S423" s="21">
        <v>14019087</v>
      </c>
      <c r="T423" s="22">
        <v>409</v>
      </c>
      <c r="U423" s="23">
        <v>404</v>
      </c>
      <c r="V423" s="24">
        <v>-277141</v>
      </c>
      <c r="W423" s="25">
        <v>428</v>
      </c>
      <c r="X423" s="26">
        <v>427</v>
      </c>
      <c r="Y423" s="21">
        <v>20</v>
      </c>
      <c r="Z423" s="22">
        <v>364</v>
      </c>
      <c r="AA423" s="23">
        <v>356</v>
      </c>
      <c r="AB423" s="24">
        <v>162</v>
      </c>
      <c r="AC423" s="93">
        <v>311</v>
      </c>
      <c r="AD423" s="19">
        <v>0</v>
      </c>
      <c r="AE423" s="27">
        <v>100</v>
      </c>
      <c r="AF423" s="28">
        <v>0</v>
      </c>
    </row>
    <row r="424" spans="1:32" s="3" customFormat="1" ht="18.75" customHeight="1">
      <c r="A424" s="29">
        <v>422</v>
      </c>
      <c r="B424" s="30" t="s">
        <v>3813</v>
      </c>
      <c r="C424" s="31" t="s">
        <v>3669</v>
      </c>
      <c r="D424" s="32" t="s">
        <v>2086</v>
      </c>
      <c r="E424" s="42" t="s">
        <v>3813</v>
      </c>
      <c r="F424" s="44">
        <v>417</v>
      </c>
      <c r="G424" s="35">
        <v>30682989</v>
      </c>
      <c r="H424" s="36">
        <v>450</v>
      </c>
      <c r="I424" s="37">
        <v>445</v>
      </c>
      <c r="J424" s="38">
        <v>31208930</v>
      </c>
      <c r="K424" s="39">
        <v>275</v>
      </c>
      <c r="L424" s="40">
        <v>269</v>
      </c>
      <c r="M424" s="35">
        <v>7588553</v>
      </c>
      <c r="N424" s="36">
        <v>97</v>
      </c>
      <c r="O424" s="37">
        <v>92</v>
      </c>
      <c r="P424" s="38">
        <v>32546819</v>
      </c>
      <c r="Q424" s="39">
        <v>229</v>
      </c>
      <c r="R424" s="40">
        <v>223</v>
      </c>
      <c r="S424" s="35">
        <v>37514022</v>
      </c>
      <c r="T424" s="36">
        <v>257</v>
      </c>
      <c r="U424" s="37">
        <v>253</v>
      </c>
      <c r="V424" s="38">
        <v>1103319</v>
      </c>
      <c r="W424" s="39" t="s">
        <v>3813</v>
      </c>
      <c r="X424" s="40" t="s">
        <v>3813</v>
      </c>
      <c r="Y424" s="41" t="s">
        <v>3813</v>
      </c>
      <c r="Z424" s="36">
        <v>205</v>
      </c>
      <c r="AA424" s="37">
        <v>200</v>
      </c>
      <c r="AB424" s="38">
        <v>333</v>
      </c>
      <c r="AC424" s="94">
        <v>321</v>
      </c>
      <c r="AD424" s="42">
        <v>0</v>
      </c>
      <c r="AE424" s="34">
        <v>100</v>
      </c>
      <c r="AF424" s="43">
        <v>0</v>
      </c>
    </row>
    <row r="425" spans="1:32" s="3" customFormat="1" ht="18.75" customHeight="1">
      <c r="A425" s="159">
        <v>423</v>
      </c>
      <c r="B425" s="160" t="s">
        <v>3813</v>
      </c>
      <c r="C425" s="161" t="s">
        <v>1511</v>
      </c>
      <c r="D425" s="162" t="s">
        <v>3815</v>
      </c>
      <c r="E425" s="163" t="s">
        <v>3813</v>
      </c>
      <c r="F425" s="164">
        <v>418</v>
      </c>
      <c r="G425" s="165">
        <v>30601360</v>
      </c>
      <c r="H425" s="166">
        <v>461</v>
      </c>
      <c r="I425" s="167">
        <v>455</v>
      </c>
      <c r="J425" s="168">
        <v>30698041</v>
      </c>
      <c r="K425" s="169">
        <v>451</v>
      </c>
      <c r="L425" s="170">
        <v>445</v>
      </c>
      <c r="M425" s="165">
        <v>2523800</v>
      </c>
      <c r="N425" s="166">
        <v>283</v>
      </c>
      <c r="O425" s="167">
        <v>276</v>
      </c>
      <c r="P425" s="168">
        <v>14254294</v>
      </c>
      <c r="Q425" s="169">
        <v>209</v>
      </c>
      <c r="R425" s="170">
        <v>203</v>
      </c>
      <c r="S425" s="165">
        <v>40452698</v>
      </c>
      <c r="T425" s="166">
        <v>285</v>
      </c>
      <c r="U425" s="167">
        <v>281</v>
      </c>
      <c r="V425" s="168">
        <v>908048</v>
      </c>
      <c r="W425" s="169">
        <v>291</v>
      </c>
      <c r="X425" s="170">
        <v>290</v>
      </c>
      <c r="Y425" s="165">
        <v>5041</v>
      </c>
      <c r="Z425" s="166">
        <v>285</v>
      </c>
      <c r="AA425" s="167">
        <v>278</v>
      </c>
      <c r="AB425" s="168">
        <v>242</v>
      </c>
      <c r="AC425" s="171">
        <v>321</v>
      </c>
      <c r="AD425" s="163">
        <v>0</v>
      </c>
      <c r="AE425" s="172">
        <v>100</v>
      </c>
      <c r="AF425" s="173">
        <v>0</v>
      </c>
    </row>
    <row r="426" spans="1:32" s="3" customFormat="1" ht="18.75" customHeight="1">
      <c r="A426" s="29">
        <v>424</v>
      </c>
      <c r="B426" s="30">
        <v>496</v>
      </c>
      <c r="C426" s="31" t="s">
        <v>3670</v>
      </c>
      <c r="D426" s="32" t="s">
        <v>3368</v>
      </c>
      <c r="E426" s="33" t="s">
        <v>3813</v>
      </c>
      <c r="F426" s="34">
        <v>419</v>
      </c>
      <c r="G426" s="35">
        <v>30526937</v>
      </c>
      <c r="H426" s="36">
        <v>457</v>
      </c>
      <c r="I426" s="37">
        <v>451</v>
      </c>
      <c r="J426" s="38">
        <v>30979186</v>
      </c>
      <c r="K426" s="39">
        <v>342</v>
      </c>
      <c r="L426" s="40">
        <v>336</v>
      </c>
      <c r="M426" s="35">
        <v>5712374</v>
      </c>
      <c r="N426" s="36">
        <v>433</v>
      </c>
      <c r="O426" s="37">
        <v>426</v>
      </c>
      <c r="P426" s="38">
        <v>5613981</v>
      </c>
      <c r="Q426" s="39">
        <v>397</v>
      </c>
      <c r="R426" s="40">
        <v>390</v>
      </c>
      <c r="S426" s="35">
        <v>22947749</v>
      </c>
      <c r="T426" s="36">
        <v>398</v>
      </c>
      <c r="U426" s="37">
        <v>393</v>
      </c>
      <c r="V426" s="38">
        <v>37000</v>
      </c>
      <c r="W426" s="39">
        <v>103</v>
      </c>
      <c r="X426" s="40">
        <v>103</v>
      </c>
      <c r="Y426" s="35">
        <v>21632</v>
      </c>
      <c r="Z426" s="36">
        <v>72</v>
      </c>
      <c r="AA426" s="37">
        <v>69</v>
      </c>
      <c r="AB426" s="38">
        <v>650</v>
      </c>
      <c r="AC426" s="94">
        <v>321</v>
      </c>
      <c r="AD426" s="42">
        <v>0</v>
      </c>
      <c r="AE426" s="34">
        <v>100</v>
      </c>
      <c r="AF426" s="43">
        <v>0</v>
      </c>
    </row>
    <row r="427" spans="1:32" s="3" customFormat="1" ht="18.75" customHeight="1">
      <c r="A427" s="45">
        <v>425</v>
      </c>
      <c r="B427" s="46">
        <v>364</v>
      </c>
      <c r="C427" s="47" t="s">
        <v>341</v>
      </c>
      <c r="D427" s="48" t="s">
        <v>3814</v>
      </c>
      <c r="E427" s="49">
        <v>6</v>
      </c>
      <c r="F427" s="50" t="s">
        <v>3813</v>
      </c>
      <c r="G427" s="51">
        <v>30494190</v>
      </c>
      <c r="H427" s="52">
        <v>332</v>
      </c>
      <c r="I427" s="53">
        <v>4</v>
      </c>
      <c r="J427" s="54">
        <v>41006108</v>
      </c>
      <c r="K427" s="55">
        <v>185</v>
      </c>
      <c r="L427" s="56">
        <v>5</v>
      </c>
      <c r="M427" s="51">
        <v>11220724</v>
      </c>
      <c r="N427" s="52">
        <v>81</v>
      </c>
      <c r="O427" s="53">
        <v>4</v>
      </c>
      <c r="P427" s="54">
        <v>36611774</v>
      </c>
      <c r="Q427" s="55">
        <v>86</v>
      </c>
      <c r="R427" s="56">
        <v>3</v>
      </c>
      <c r="S427" s="51">
        <v>66486775</v>
      </c>
      <c r="T427" s="52">
        <v>476</v>
      </c>
      <c r="U427" s="53">
        <v>6</v>
      </c>
      <c r="V427" s="54">
        <v>-4614548</v>
      </c>
      <c r="W427" s="55" t="s">
        <v>3813</v>
      </c>
      <c r="X427" s="56" t="s">
        <v>3813</v>
      </c>
      <c r="Y427" s="62" t="s">
        <v>3813</v>
      </c>
      <c r="Z427" s="52">
        <v>51</v>
      </c>
      <c r="AA427" s="53">
        <v>3</v>
      </c>
      <c r="AB427" s="54">
        <v>754</v>
      </c>
      <c r="AC427" s="95">
        <v>369</v>
      </c>
      <c r="AD427" s="49">
        <v>100</v>
      </c>
      <c r="AE427" s="57">
        <v>0</v>
      </c>
      <c r="AF427" s="58">
        <v>0</v>
      </c>
    </row>
    <row r="428" spans="1:32" s="3" customFormat="1" ht="18.75" customHeight="1">
      <c r="A428" s="15">
        <v>426</v>
      </c>
      <c r="B428" s="16">
        <v>190</v>
      </c>
      <c r="C428" s="17" t="s">
        <v>3671</v>
      </c>
      <c r="D428" s="18" t="s">
        <v>3812</v>
      </c>
      <c r="E428" s="19" t="s">
        <v>3813</v>
      </c>
      <c r="F428" s="20">
        <v>420</v>
      </c>
      <c r="G428" s="21">
        <v>30414192</v>
      </c>
      <c r="H428" s="22">
        <v>448</v>
      </c>
      <c r="I428" s="23">
        <v>443</v>
      </c>
      <c r="J428" s="24">
        <v>31241142</v>
      </c>
      <c r="K428" s="25">
        <v>311</v>
      </c>
      <c r="L428" s="26">
        <v>305</v>
      </c>
      <c r="M428" s="21">
        <v>6624415</v>
      </c>
      <c r="N428" s="22">
        <v>372</v>
      </c>
      <c r="O428" s="23">
        <v>365</v>
      </c>
      <c r="P428" s="24">
        <v>8722694</v>
      </c>
      <c r="Q428" s="25">
        <v>485</v>
      </c>
      <c r="R428" s="26">
        <v>477</v>
      </c>
      <c r="S428" s="21">
        <v>11956375</v>
      </c>
      <c r="T428" s="22">
        <v>286</v>
      </c>
      <c r="U428" s="23">
        <v>282</v>
      </c>
      <c r="V428" s="24">
        <v>900277</v>
      </c>
      <c r="W428" s="25">
        <v>244</v>
      </c>
      <c r="X428" s="26">
        <v>243</v>
      </c>
      <c r="Y428" s="21">
        <v>7900</v>
      </c>
      <c r="Z428" s="22">
        <v>326</v>
      </c>
      <c r="AA428" s="23">
        <v>318</v>
      </c>
      <c r="AB428" s="24">
        <v>191</v>
      </c>
      <c r="AC428" s="93">
        <v>382</v>
      </c>
      <c r="AD428" s="19">
        <v>0</v>
      </c>
      <c r="AE428" s="27">
        <v>100</v>
      </c>
      <c r="AF428" s="28">
        <v>0</v>
      </c>
    </row>
    <row r="429" spans="1:32" s="3" customFormat="1" ht="18.75" customHeight="1">
      <c r="A429" s="29">
        <v>427</v>
      </c>
      <c r="B429" s="30">
        <v>443</v>
      </c>
      <c r="C429" s="31" t="s">
        <v>3672</v>
      </c>
      <c r="D429" s="32" t="s">
        <v>1750</v>
      </c>
      <c r="E429" s="42" t="s">
        <v>3813</v>
      </c>
      <c r="F429" s="44">
        <v>421</v>
      </c>
      <c r="G429" s="35">
        <v>30414158</v>
      </c>
      <c r="H429" s="36">
        <v>464</v>
      </c>
      <c r="I429" s="37">
        <v>458</v>
      </c>
      <c r="J429" s="38">
        <v>30624147</v>
      </c>
      <c r="K429" s="39">
        <v>335</v>
      </c>
      <c r="L429" s="40">
        <v>329</v>
      </c>
      <c r="M429" s="35">
        <v>5939690</v>
      </c>
      <c r="N429" s="36">
        <v>282</v>
      </c>
      <c r="O429" s="37">
        <v>275</v>
      </c>
      <c r="P429" s="38">
        <v>14264315</v>
      </c>
      <c r="Q429" s="39">
        <v>367</v>
      </c>
      <c r="R429" s="40">
        <v>360</v>
      </c>
      <c r="S429" s="35">
        <v>25151384</v>
      </c>
      <c r="T429" s="36">
        <v>401</v>
      </c>
      <c r="U429" s="37">
        <v>396</v>
      </c>
      <c r="V429" s="38">
        <v>19951</v>
      </c>
      <c r="W429" s="39">
        <v>271</v>
      </c>
      <c r="X429" s="40">
        <v>270</v>
      </c>
      <c r="Y429" s="35">
        <v>6113</v>
      </c>
      <c r="Z429" s="36">
        <v>229</v>
      </c>
      <c r="AA429" s="37">
        <v>223</v>
      </c>
      <c r="AB429" s="38">
        <v>300</v>
      </c>
      <c r="AC429" s="94">
        <v>369</v>
      </c>
      <c r="AD429" s="42">
        <v>1.25</v>
      </c>
      <c r="AE429" s="34">
        <v>98.75</v>
      </c>
      <c r="AF429" s="43">
        <v>0</v>
      </c>
    </row>
    <row r="430" spans="1:32" s="3" customFormat="1" ht="18.75" customHeight="1">
      <c r="A430" s="159">
        <v>428</v>
      </c>
      <c r="B430" s="195">
        <v>41</v>
      </c>
      <c r="C430" s="161" t="s">
        <v>317</v>
      </c>
      <c r="D430" s="162" t="s">
        <v>3815</v>
      </c>
      <c r="E430" s="163" t="s">
        <v>3813</v>
      </c>
      <c r="F430" s="164">
        <v>422</v>
      </c>
      <c r="G430" s="165">
        <v>30364335</v>
      </c>
      <c r="H430" s="166">
        <v>35</v>
      </c>
      <c r="I430" s="167">
        <v>35</v>
      </c>
      <c r="J430" s="168">
        <v>74193132</v>
      </c>
      <c r="K430" s="169">
        <v>403</v>
      </c>
      <c r="L430" s="170">
        <v>397</v>
      </c>
      <c r="M430" s="165">
        <v>4129936</v>
      </c>
      <c r="N430" s="166">
        <v>80</v>
      </c>
      <c r="O430" s="167">
        <v>77</v>
      </c>
      <c r="P430" s="168">
        <v>37459396</v>
      </c>
      <c r="Q430" s="169">
        <v>37</v>
      </c>
      <c r="R430" s="170">
        <v>36</v>
      </c>
      <c r="S430" s="165">
        <v>90950689</v>
      </c>
      <c r="T430" s="166">
        <v>454</v>
      </c>
      <c r="U430" s="167">
        <v>449</v>
      </c>
      <c r="V430" s="168">
        <v>-2247153</v>
      </c>
      <c r="W430" s="169">
        <v>26</v>
      </c>
      <c r="X430" s="170">
        <v>26</v>
      </c>
      <c r="Y430" s="165">
        <v>36963</v>
      </c>
      <c r="Z430" s="166">
        <v>142</v>
      </c>
      <c r="AA430" s="167">
        <v>139</v>
      </c>
      <c r="AB430" s="168">
        <v>426</v>
      </c>
      <c r="AC430" s="171">
        <v>321</v>
      </c>
      <c r="AD430" s="163">
        <v>0</v>
      </c>
      <c r="AE430" s="172">
        <v>100</v>
      </c>
      <c r="AF430" s="173">
        <v>0</v>
      </c>
    </row>
    <row r="431" spans="1:32" s="3" customFormat="1" ht="18.75" customHeight="1">
      <c r="A431" s="29">
        <v>429</v>
      </c>
      <c r="B431" s="30" t="s">
        <v>3813</v>
      </c>
      <c r="C431" s="31" t="s">
        <v>840</v>
      </c>
      <c r="D431" s="32" t="s">
        <v>2748</v>
      </c>
      <c r="E431" s="42" t="s">
        <v>3813</v>
      </c>
      <c r="F431" s="44">
        <v>423</v>
      </c>
      <c r="G431" s="35">
        <v>30356707</v>
      </c>
      <c r="H431" s="36">
        <v>455</v>
      </c>
      <c r="I431" s="37">
        <v>449</v>
      </c>
      <c r="J431" s="38">
        <v>31026041</v>
      </c>
      <c r="K431" s="39">
        <v>87</v>
      </c>
      <c r="L431" s="40">
        <v>85</v>
      </c>
      <c r="M431" s="35">
        <v>16831576</v>
      </c>
      <c r="N431" s="36">
        <v>349</v>
      </c>
      <c r="O431" s="37">
        <v>342</v>
      </c>
      <c r="P431" s="38">
        <v>9780666</v>
      </c>
      <c r="Q431" s="39">
        <v>446</v>
      </c>
      <c r="R431" s="40">
        <v>438</v>
      </c>
      <c r="S431" s="35">
        <v>17961349</v>
      </c>
      <c r="T431" s="36">
        <v>61</v>
      </c>
      <c r="U431" s="37">
        <v>60</v>
      </c>
      <c r="V431" s="38">
        <v>5163636</v>
      </c>
      <c r="W431" s="39">
        <v>257</v>
      </c>
      <c r="X431" s="40">
        <v>256</v>
      </c>
      <c r="Y431" s="35">
        <v>6907</v>
      </c>
      <c r="Z431" s="36">
        <v>178</v>
      </c>
      <c r="AA431" s="37">
        <v>173</v>
      </c>
      <c r="AB431" s="38">
        <v>377</v>
      </c>
      <c r="AC431" s="94">
        <v>384</v>
      </c>
      <c r="AD431" s="42">
        <v>0</v>
      </c>
      <c r="AE431" s="34">
        <v>100</v>
      </c>
      <c r="AF431" s="43">
        <v>0</v>
      </c>
    </row>
    <row r="432" spans="1:32" s="3" customFormat="1" ht="18.75" customHeight="1">
      <c r="A432" s="45">
        <v>430</v>
      </c>
      <c r="B432" s="46" t="s">
        <v>3813</v>
      </c>
      <c r="C432" s="47" t="s">
        <v>1460</v>
      </c>
      <c r="D432" s="48" t="s">
        <v>3371</v>
      </c>
      <c r="E432" s="65" t="s">
        <v>3813</v>
      </c>
      <c r="F432" s="57">
        <v>424</v>
      </c>
      <c r="G432" s="51">
        <v>30353004</v>
      </c>
      <c r="H432" s="52">
        <v>382</v>
      </c>
      <c r="I432" s="53">
        <v>378</v>
      </c>
      <c r="J432" s="54">
        <v>36630220</v>
      </c>
      <c r="K432" s="55">
        <v>473</v>
      </c>
      <c r="L432" s="56">
        <v>467</v>
      </c>
      <c r="M432" s="51">
        <v>1218969</v>
      </c>
      <c r="N432" s="52">
        <v>390</v>
      </c>
      <c r="O432" s="53">
        <v>383</v>
      </c>
      <c r="P432" s="54">
        <v>7705564</v>
      </c>
      <c r="Q432" s="55">
        <v>383</v>
      </c>
      <c r="R432" s="56">
        <v>376</v>
      </c>
      <c r="S432" s="51">
        <v>23705216</v>
      </c>
      <c r="T432" s="52">
        <v>453</v>
      </c>
      <c r="U432" s="53">
        <v>448</v>
      </c>
      <c r="V432" s="54">
        <v>-2218668</v>
      </c>
      <c r="W432" s="55">
        <v>371</v>
      </c>
      <c r="X432" s="56">
        <v>370</v>
      </c>
      <c r="Y432" s="51">
        <v>1600</v>
      </c>
      <c r="Z432" s="52">
        <v>431</v>
      </c>
      <c r="AA432" s="53">
        <v>423</v>
      </c>
      <c r="AB432" s="54">
        <v>100</v>
      </c>
      <c r="AC432" s="95">
        <v>311</v>
      </c>
      <c r="AD432" s="49">
        <v>0</v>
      </c>
      <c r="AE432" s="57">
        <v>100</v>
      </c>
      <c r="AF432" s="58">
        <v>0</v>
      </c>
    </row>
    <row r="433" spans="1:32" s="3" customFormat="1" ht="18.75" customHeight="1">
      <c r="A433" s="15">
        <v>431</v>
      </c>
      <c r="B433" s="16">
        <v>368</v>
      </c>
      <c r="C433" s="17" t="s">
        <v>3673</v>
      </c>
      <c r="D433" s="18" t="s">
        <v>1737</v>
      </c>
      <c r="E433" s="19" t="s">
        <v>3813</v>
      </c>
      <c r="F433" s="20">
        <v>425</v>
      </c>
      <c r="G433" s="21">
        <v>30310802</v>
      </c>
      <c r="H433" s="22">
        <v>460</v>
      </c>
      <c r="I433" s="23">
        <v>454</v>
      </c>
      <c r="J433" s="24">
        <v>30844620</v>
      </c>
      <c r="K433" s="25">
        <v>134</v>
      </c>
      <c r="L433" s="26">
        <v>131</v>
      </c>
      <c r="M433" s="21">
        <v>13584145</v>
      </c>
      <c r="N433" s="22">
        <v>286</v>
      </c>
      <c r="O433" s="23">
        <v>279</v>
      </c>
      <c r="P433" s="24">
        <v>13970335</v>
      </c>
      <c r="Q433" s="25">
        <v>271</v>
      </c>
      <c r="R433" s="26">
        <v>264</v>
      </c>
      <c r="S433" s="21">
        <v>33617109</v>
      </c>
      <c r="T433" s="22">
        <v>445</v>
      </c>
      <c r="U433" s="23">
        <v>440</v>
      </c>
      <c r="V433" s="24">
        <v>-1705053</v>
      </c>
      <c r="W433" s="25">
        <v>167</v>
      </c>
      <c r="X433" s="26">
        <v>166</v>
      </c>
      <c r="Y433" s="21">
        <v>14396</v>
      </c>
      <c r="Z433" s="22">
        <v>81</v>
      </c>
      <c r="AA433" s="23">
        <v>78</v>
      </c>
      <c r="AB433" s="24">
        <v>584</v>
      </c>
      <c r="AC433" s="93">
        <v>361</v>
      </c>
      <c r="AD433" s="19">
        <v>0</v>
      </c>
      <c r="AE433" s="27">
        <v>100</v>
      </c>
      <c r="AF433" s="28">
        <v>0</v>
      </c>
    </row>
    <row r="434" spans="1:32" s="3" customFormat="1" ht="18.75" customHeight="1">
      <c r="A434" s="29">
        <v>432</v>
      </c>
      <c r="B434" s="30">
        <v>338</v>
      </c>
      <c r="C434" s="31" t="s">
        <v>3674</v>
      </c>
      <c r="D434" s="32" t="s">
        <v>2748</v>
      </c>
      <c r="E434" s="42" t="s">
        <v>3813</v>
      </c>
      <c r="F434" s="44">
        <v>426</v>
      </c>
      <c r="G434" s="35">
        <v>30291627</v>
      </c>
      <c r="H434" s="36">
        <v>458</v>
      </c>
      <c r="I434" s="37">
        <v>452</v>
      </c>
      <c r="J434" s="38">
        <v>30873779</v>
      </c>
      <c r="K434" s="39" t="s">
        <v>3813</v>
      </c>
      <c r="L434" s="40" t="s">
        <v>3813</v>
      </c>
      <c r="M434" s="41" t="s">
        <v>3813</v>
      </c>
      <c r="N434" s="36">
        <v>328</v>
      </c>
      <c r="O434" s="37">
        <v>321</v>
      </c>
      <c r="P434" s="38">
        <v>11016117</v>
      </c>
      <c r="Q434" s="39">
        <v>339</v>
      </c>
      <c r="R434" s="40">
        <v>332</v>
      </c>
      <c r="S434" s="35">
        <v>28002540</v>
      </c>
      <c r="T434" s="36" t="s">
        <v>3813</v>
      </c>
      <c r="U434" s="37" t="s">
        <v>3813</v>
      </c>
      <c r="V434" s="59" t="s">
        <v>3813</v>
      </c>
      <c r="W434" s="39">
        <v>108</v>
      </c>
      <c r="X434" s="40">
        <v>108</v>
      </c>
      <c r="Y434" s="35">
        <v>21098</v>
      </c>
      <c r="Z434" s="36">
        <v>73</v>
      </c>
      <c r="AA434" s="37">
        <v>70</v>
      </c>
      <c r="AB434" s="38">
        <v>647</v>
      </c>
      <c r="AC434" s="94">
        <v>311</v>
      </c>
      <c r="AD434" s="42">
        <v>0</v>
      </c>
      <c r="AE434" s="34">
        <v>98</v>
      </c>
      <c r="AF434" s="43">
        <v>2</v>
      </c>
    </row>
    <row r="435" spans="1:32" s="3" customFormat="1" ht="18.75" customHeight="1">
      <c r="A435" s="159">
        <v>433</v>
      </c>
      <c r="B435" s="160" t="s">
        <v>3813</v>
      </c>
      <c r="C435" s="161" t="s">
        <v>3675</v>
      </c>
      <c r="D435" s="162" t="s">
        <v>3815</v>
      </c>
      <c r="E435" s="163" t="s">
        <v>3813</v>
      </c>
      <c r="F435" s="164">
        <v>427</v>
      </c>
      <c r="G435" s="165">
        <v>30274519</v>
      </c>
      <c r="H435" s="166">
        <v>465</v>
      </c>
      <c r="I435" s="167">
        <v>459</v>
      </c>
      <c r="J435" s="168">
        <v>30494767</v>
      </c>
      <c r="K435" s="169">
        <v>316</v>
      </c>
      <c r="L435" s="170">
        <v>310</v>
      </c>
      <c r="M435" s="165">
        <v>6559965</v>
      </c>
      <c r="N435" s="166">
        <v>201</v>
      </c>
      <c r="O435" s="167">
        <v>196</v>
      </c>
      <c r="P435" s="168">
        <v>19879217</v>
      </c>
      <c r="Q435" s="169">
        <v>310</v>
      </c>
      <c r="R435" s="170">
        <v>303</v>
      </c>
      <c r="S435" s="165">
        <v>30656661</v>
      </c>
      <c r="T435" s="166">
        <v>210</v>
      </c>
      <c r="U435" s="167">
        <v>207</v>
      </c>
      <c r="V435" s="168">
        <v>1554009</v>
      </c>
      <c r="W435" s="169">
        <v>138</v>
      </c>
      <c r="X435" s="170">
        <v>137</v>
      </c>
      <c r="Y435" s="165">
        <v>17068</v>
      </c>
      <c r="Z435" s="166">
        <v>358</v>
      </c>
      <c r="AA435" s="167">
        <v>350</v>
      </c>
      <c r="AB435" s="168">
        <v>166</v>
      </c>
      <c r="AC435" s="171">
        <v>356</v>
      </c>
      <c r="AD435" s="163">
        <v>0</v>
      </c>
      <c r="AE435" s="172">
        <v>100</v>
      </c>
      <c r="AF435" s="173">
        <v>0</v>
      </c>
    </row>
    <row r="436" spans="1:32" s="3" customFormat="1" ht="18.75" customHeight="1">
      <c r="A436" s="159">
        <v>434</v>
      </c>
      <c r="B436" s="160">
        <v>337</v>
      </c>
      <c r="C436" s="161" t="s">
        <v>3676</v>
      </c>
      <c r="D436" s="162" t="s">
        <v>3815</v>
      </c>
      <c r="E436" s="163" t="s">
        <v>3813</v>
      </c>
      <c r="F436" s="164">
        <v>428</v>
      </c>
      <c r="G436" s="165">
        <v>30243278</v>
      </c>
      <c r="H436" s="166">
        <v>462</v>
      </c>
      <c r="I436" s="167">
        <v>456</v>
      </c>
      <c r="J436" s="168">
        <v>30697538</v>
      </c>
      <c r="K436" s="169">
        <v>369</v>
      </c>
      <c r="L436" s="170">
        <v>363</v>
      </c>
      <c r="M436" s="165">
        <v>5039613</v>
      </c>
      <c r="N436" s="166">
        <v>269</v>
      </c>
      <c r="O436" s="167">
        <v>262</v>
      </c>
      <c r="P436" s="168">
        <v>15196210</v>
      </c>
      <c r="Q436" s="169">
        <v>340</v>
      </c>
      <c r="R436" s="170">
        <v>333</v>
      </c>
      <c r="S436" s="165">
        <v>27866156</v>
      </c>
      <c r="T436" s="166">
        <v>437</v>
      </c>
      <c r="U436" s="167">
        <v>432</v>
      </c>
      <c r="V436" s="168">
        <v>-1077581</v>
      </c>
      <c r="W436" s="169">
        <v>104</v>
      </c>
      <c r="X436" s="170">
        <v>104</v>
      </c>
      <c r="Y436" s="165">
        <v>21575</v>
      </c>
      <c r="Z436" s="166">
        <v>275</v>
      </c>
      <c r="AA436" s="167">
        <v>268</v>
      </c>
      <c r="AB436" s="168">
        <v>255</v>
      </c>
      <c r="AC436" s="171">
        <v>322</v>
      </c>
      <c r="AD436" s="163">
        <v>0</v>
      </c>
      <c r="AE436" s="172">
        <v>100</v>
      </c>
      <c r="AF436" s="173">
        <v>0</v>
      </c>
    </row>
    <row r="437" spans="1:32" s="3" customFormat="1" ht="18.75" customHeight="1">
      <c r="A437" s="45">
        <v>435</v>
      </c>
      <c r="B437" s="46">
        <v>318</v>
      </c>
      <c r="C437" s="47" t="s">
        <v>3677</v>
      </c>
      <c r="D437" s="48" t="s">
        <v>3367</v>
      </c>
      <c r="E437" s="49" t="s">
        <v>3813</v>
      </c>
      <c r="F437" s="50">
        <v>429</v>
      </c>
      <c r="G437" s="51">
        <v>30230744</v>
      </c>
      <c r="H437" s="52">
        <v>299</v>
      </c>
      <c r="I437" s="53">
        <v>296</v>
      </c>
      <c r="J437" s="54">
        <v>43429106</v>
      </c>
      <c r="K437" s="55">
        <v>252</v>
      </c>
      <c r="L437" s="56">
        <v>246</v>
      </c>
      <c r="M437" s="51">
        <v>8357302</v>
      </c>
      <c r="N437" s="52">
        <v>56</v>
      </c>
      <c r="O437" s="53">
        <v>55</v>
      </c>
      <c r="P437" s="54">
        <v>46392934</v>
      </c>
      <c r="Q437" s="55">
        <v>99</v>
      </c>
      <c r="R437" s="56">
        <v>96</v>
      </c>
      <c r="S437" s="51">
        <v>61734810</v>
      </c>
      <c r="T437" s="52">
        <v>116</v>
      </c>
      <c r="U437" s="53">
        <v>115</v>
      </c>
      <c r="V437" s="54">
        <v>3442428</v>
      </c>
      <c r="W437" s="55">
        <v>252</v>
      </c>
      <c r="X437" s="56">
        <v>251</v>
      </c>
      <c r="Y437" s="51">
        <v>7271</v>
      </c>
      <c r="Z437" s="52">
        <v>180</v>
      </c>
      <c r="AA437" s="53">
        <v>175</v>
      </c>
      <c r="AB437" s="54">
        <v>375</v>
      </c>
      <c r="AC437" s="95">
        <v>321</v>
      </c>
      <c r="AD437" s="49">
        <v>0</v>
      </c>
      <c r="AE437" s="57">
        <v>100</v>
      </c>
      <c r="AF437" s="58">
        <v>0</v>
      </c>
    </row>
    <row r="438" spans="1:32" s="3" customFormat="1" ht="18.75" customHeight="1">
      <c r="A438" s="174">
        <v>436</v>
      </c>
      <c r="B438" s="175" t="s">
        <v>3813</v>
      </c>
      <c r="C438" s="176" t="s">
        <v>3678</v>
      </c>
      <c r="D438" s="177" t="s">
        <v>3815</v>
      </c>
      <c r="E438" s="178" t="s">
        <v>3813</v>
      </c>
      <c r="F438" s="179">
        <v>430</v>
      </c>
      <c r="G438" s="180">
        <v>30193755</v>
      </c>
      <c r="H438" s="181">
        <v>456</v>
      </c>
      <c r="I438" s="182">
        <v>450</v>
      </c>
      <c r="J438" s="183">
        <v>30989186</v>
      </c>
      <c r="K438" s="184">
        <v>332</v>
      </c>
      <c r="L438" s="185">
        <v>326</v>
      </c>
      <c r="M438" s="180">
        <v>6027284</v>
      </c>
      <c r="N438" s="181">
        <v>417</v>
      </c>
      <c r="O438" s="182">
        <v>410</v>
      </c>
      <c r="P438" s="183">
        <v>6513784</v>
      </c>
      <c r="Q438" s="184">
        <v>406</v>
      </c>
      <c r="R438" s="185">
        <v>399</v>
      </c>
      <c r="S438" s="180">
        <v>22312917</v>
      </c>
      <c r="T438" s="181">
        <v>421</v>
      </c>
      <c r="U438" s="182">
        <v>416</v>
      </c>
      <c r="V438" s="183">
        <v>-686833</v>
      </c>
      <c r="W438" s="184">
        <v>358</v>
      </c>
      <c r="X438" s="185">
        <v>357</v>
      </c>
      <c r="Y438" s="180">
        <v>2065</v>
      </c>
      <c r="Z438" s="181">
        <v>279</v>
      </c>
      <c r="AA438" s="182">
        <v>272</v>
      </c>
      <c r="AB438" s="183">
        <v>250</v>
      </c>
      <c r="AC438" s="186">
        <v>322</v>
      </c>
      <c r="AD438" s="178">
        <v>0</v>
      </c>
      <c r="AE438" s="187">
        <v>100</v>
      </c>
      <c r="AF438" s="188">
        <v>0</v>
      </c>
    </row>
    <row r="439" spans="1:32" s="3" customFormat="1" ht="18.75" customHeight="1">
      <c r="A439" s="159">
        <v>437</v>
      </c>
      <c r="B439" s="160" t="s">
        <v>3813</v>
      </c>
      <c r="C439" s="161" t="s">
        <v>177</v>
      </c>
      <c r="D439" s="162" t="s">
        <v>3815</v>
      </c>
      <c r="E439" s="163" t="s">
        <v>3813</v>
      </c>
      <c r="F439" s="164">
        <v>431</v>
      </c>
      <c r="G439" s="165">
        <v>30173883</v>
      </c>
      <c r="H439" s="166">
        <v>468</v>
      </c>
      <c r="I439" s="167">
        <v>462</v>
      </c>
      <c r="J439" s="168">
        <v>30201819</v>
      </c>
      <c r="K439" s="169">
        <v>470</v>
      </c>
      <c r="L439" s="170">
        <v>464</v>
      </c>
      <c r="M439" s="165">
        <v>1418344</v>
      </c>
      <c r="N439" s="166">
        <v>472</v>
      </c>
      <c r="O439" s="167">
        <v>465</v>
      </c>
      <c r="P439" s="168">
        <v>2281324</v>
      </c>
      <c r="Q439" s="169">
        <v>487</v>
      </c>
      <c r="R439" s="170">
        <v>479</v>
      </c>
      <c r="S439" s="165">
        <v>11841510</v>
      </c>
      <c r="T439" s="166">
        <v>360</v>
      </c>
      <c r="U439" s="167">
        <v>355</v>
      </c>
      <c r="V439" s="168">
        <v>303356</v>
      </c>
      <c r="W439" s="169">
        <v>135</v>
      </c>
      <c r="X439" s="170">
        <v>134</v>
      </c>
      <c r="Y439" s="165">
        <v>17895</v>
      </c>
      <c r="Z439" s="166">
        <v>490</v>
      </c>
      <c r="AA439" s="167">
        <v>482</v>
      </c>
      <c r="AB439" s="168">
        <v>40</v>
      </c>
      <c r="AC439" s="171">
        <v>383</v>
      </c>
      <c r="AD439" s="163">
        <v>0</v>
      </c>
      <c r="AE439" s="172">
        <v>100</v>
      </c>
      <c r="AF439" s="173">
        <v>0</v>
      </c>
    </row>
    <row r="440" spans="1:32" s="3" customFormat="1" ht="18.75" customHeight="1">
      <c r="A440" s="29">
        <v>438</v>
      </c>
      <c r="B440" s="30">
        <v>361</v>
      </c>
      <c r="C440" s="31" t="s">
        <v>3679</v>
      </c>
      <c r="D440" s="32" t="s">
        <v>3370</v>
      </c>
      <c r="E440" s="42" t="s">
        <v>3813</v>
      </c>
      <c r="F440" s="44">
        <v>432</v>
      </c>
      <c r="G440" s="35">
        <v>30147332</v>
      </c>
      <c r="H440" s="36">
        <v>415</v>
      </c>
      <c r="I440" s="37">
        <v>410</v>
      </c>
      <c r="J440" s="38">
        <v>34202808</v>
      </c>
      <c r="K440" s="39">
        <v>382</v>
      </c>
      <c r="L440" s="40">
        <v>376</v>
      </c>
      <c r="M440" s="35">
        <v>4791539</v>
      </c>
      <c r="N440" s="36">
        <v>303</v>
      </c>
      <c r="O440" s="37">
        <v>296</v>
      </c>
      <c r="P440" s="38">
        <v>12086529</v>
      </c>
      <c r="Q440" s="39">
        <v>359</v>
      </c>
      <c r="R440" s="40">
        <v>352</v>
      </c>
      <c r="S440" s="35">
        <v>25993341</v>
      </c>
      <c r="T440" s="36">
        <v>212</v>
      </c>
      <c r="U440" s="37">
        <v>209</v>
      </c>
      <c r="V440" s="38">
        <v>1522174</v>
      </c>
      <c r="W440" s="39" t="s">
        <v>3813</v>
      </c>
      <c r="X440" s="40" t="s">
        <v>3813</v>
      </c>
      <c r="Y440" s="41" t="s">
        <v>3813</v>
      </c>
      <c r="Z440" s="36">
        <v>381</v>
      </c>
      <c r="AA440" s="37">
        <v>373</v>
      </c>
      <c r="AB440" s="38">
        <v>145</v>
      </c>
      <c r="AC440" s="94">
        <v>371</v>
      </c>
      <c r="AD440" s="42">
        <v>0</v>
      </c>
      <c r="AE440" s="34">
        <v>100</v>
      </c>
      <c r="AF440" s="43">
        <v>0</v>
      </c>
    </row>
    <row r="441" spans="1:32" s="3" customFormat="1" ht="18.75" customHeight="1">
      <c r="A441" s="29">
        <v>439</v>
      </c>
      <c r="B441" s="30">
        <v>334</v>
      </c>
      <c r="C441" s="31" t="s">
        <v>4004</v>
      </c>
      <c r="D441" s="32" t="s">
        <v>1282</v>
      </c>
      <c r="E441" s="42" t="s">
        <v>3813</v>
      </c>
      <c r="F441" s="44">
        <v>433</v>
      </c>
      <c r="G441" s="35">
        <v>29959707</v>
      </c>
      <c r="H441" s="36">
        <v>472</v>
      </c>
      <c r="I441" s="37">
        <v>466</v>
      </c>
      <c r="J441" s="38">
        <v>29959707</v>
      </c>
      <c r="K441" s="39">
        <v>199</v>
      </c>
      <c r="L441" s="40">
        <v>194</v>
      </c>
      <c r="M441" s="35">
        <v>10814888</v>
      </c>
      <c r="N441" s="36">
        <v>243</v>
      </c>
      <c r="O441" s="37">
        <v>236</v>
      </c>
      <c r="P441" s="38">
        <v>16784123</v>
      </c>
      <c r="Q441" s="39">
        <v>282</v>
      </c>
      <c r="R441" s="40">
        <v>275</v>
      </c>
      <c r="S441" s="35">
        <v>32759212</v>
      </c>
      <c r="T441" s="36">
        <v>88</v>
      </c>
      <c r="U441" s="37">
        <v>87</v>
      </c>
      <c r="V441" s="38">
        <v>4193367</v>
      </c>
      <c r="W441" s="39" t="s">
        <v>3813</v>
      </c>
      <c r="X441" s="40" t="s">
        <v>3813</v>
      </c>
      <c r="Y441" s="41" t="s">
        <v>3813</v>
      </c>
      <c r="Z441" s="36">
        <v>335</v>
      </c>
      <c r="AA441" s="37">
        <v>327</v>
      </c>
      <c r="AB441" s="38">
        <v>182</v>
      </c>
      <c r="AC441" s="94">
        <v>321</v>
      </c>
      <c r="AD441" s="42">
        <v>0</v>
      </c>
      <c r="AE441" s="34">
        <v>100</v>
      </c>
      <c r="AF441" s="43">
        <v>0</v>
      </c>
    </row>
    <row r="442" spans="1:32" s="3" customFormat="1" ht="18.75" customHeight="1">
      <c r="A442" s="142">
        <v>440</v>
      </c>
      <c r="B442" s="143" t="s">
        <v>3813</v>
      </c>
      <c r="C442" s="144" t="s">
        <v>3680</v>
      </c>
      <c r="D442" s="145" t="s">
        <v>3815</v>
      </c>
      <c r="E442" s="146" t="s">
        <v>3813</v>
      </c>
      <c r="F442" s="147">
        <v>434</v>
      </c>
      <c r="G442" s="148">
        <v>29853972</v>
      </c>
      <c r="H442" s="149">
        <v>430</v>
      </c>
      <c r="I442" s="150">
        <v>425</v>
      </c>
      <c r="J442" s="151">
        <v>32785451</v>
      </c>
      <c r="K442" s="152">
        <v>441</v>
      </c>
      <c r="L442" s="153">
        <v>435</v>
      </c>
      <c r="M442" s="148">
        <v>2950477</v>
      </c>
      <c r="N442" s="149">
        <v>466</v>
      </c>
      <c r="O442" s="150">
        <v>459</v>
      </c>
      <c r="P442" s="151">
        <v>2775655</v>
      </c>
      <c r="Q442" s="152">
        <v>496</v>
      </c>
      <c r="R442" s="153">
        <v>488</v>
      </c>
      <c r="S442" s="148">
        <v>6729725</v>
      </c>
      <c r="T442" s="149">
        <v>248</v>
      </c>
      <c r="U442" s="150">
        <v>244</v>
      </c>
      <c r="V442" s="151">
        <v>1157558</v>
      </c>
      <c r="W442" s="152">
        <v>260</v>
      </c>
      <c r="X442" s="153">
        <v>259</v>
      </c>
      <c r="Y442" s="148">
        <v>6706</v>
      </c>
      <c r="Z442" s="149">
        <v>475</v>
      </c>
      <c r="AA442" s="150">
        <v>467</v>
      </c>
      <c r="AB442" s="151">
        <v>48</v>
      </c>
      <c r="AC442" s="156">
        <v>323</v>
      </c>
      <c r="AD442" s="146">
        <v>0</v>
      </c>
      <c r="AE442" s="157">
        <v>100</v>
      </c>
      <c r="AF442" s="158">
        <v>0</v>
      </c>
    </row>
    <row r="443" spans="1:32" s="3" customFormat="1" ht="18.75" customHeight="1">
      <c r="A443" s="174">
        <v>441</v>
      </c>
      <c r="B443" s="175">
        <v>449</v>
      </c>
      <c r="C443" s="176" t="s">
        <v>4023</v>
      </c>
      <c r="D443" s="177" t="s">
        <v>3815</v>
      </c>
      <c r="E443" s="178" t="s">
        <v>3813</v>
      </c>
      <c r="F443" s="179">
        <v>435</v>
      </c>
      <c r="G443" s="180">
        <v>29843745</v>
      </c>
      <c r="H443" s="181">
        <v>238</v>
      </c>
      <c r="I443" s="182">
        <v>236</v>
      </c>
      <c r="J443" s="183">
        <v>47918471</v>
      </c>
      <c r="K443" s="184">
        <v>100</v>
      </c>
      <c r="L443" s="185">
        <v>97</v>
      </c>
      <c r="M443" s="180">
        <v>16149203</v>
      </c>
      <c r="N443" s="181">
        <v>112</v>
      </c>
      <c r="O443" s="182">
        <v>107</v>
      </c>
      <c r="P443" s="183">
        <v>30897432</v>
      </c>
      <c r="Q443" s="184">
        <v>51</v>
      </c>
      <c r="R443" s="185">
        <v>49</v>
      </c>
      <c r="S443" s="180">
        <v>81301609</v>
      </c>
      <c r="T443" s="181">
        <v>71</v>
      </c>
      <c r="U443" s="182">
        <v>70</v>
      </c>
      <c r="V443" s="183">
        <v>4798948</v>
      </c>
      <c r="W443" s="184">
        <v>339</v>
      </c>
      <c r="X443" s="185">
        <v>338</v>
      </c>
      <c r="Y443" s="180">
        <v>2871</v>
      </c>
      <c r="Z443" s="181">
        <v>276</v>
      </c>
      <c r="AA443" s="182">
        <v>269</v>
      </c>
      <c r="AB443" s="183">
        <v>250</v>
      </c>
      <c r="AC443" s="186">
        <v>361</v>
      </c>
      <c r="AD443" s="178">
        <v>0</v>
      </c>
      <c r="AE443" s="187">
        <v>100</v>
      </c>
      <c r="AF443" s="188">
        <v>0</v>
      </c>
    </row>
    <row r="444" spans="1:32" s="3" customFormat="1" ht="18.75" customHeight="1">
      <c r="A444" s="159">
        <v>442</v>
      </c>
      <c r="B444" s="160">
        <v>339</v>
      </c>
      <c r="C444" s="161" t="s">
        <v>3681</v>
      </c>
      <c r="D444" s="162" t="s">
        <v>3815</v>
      </c>
      <c r="E444" s="163" t="s">
        <v>3813</v>
      </c>
      <c r="F444" s="164">
        <v>436</v>
      </c>
      <c r="G444" s="165">
        <v>29811587</v>
      </c>
      <c r="H444" s="166">
        <v>473</v>
      </c>
      <c r="I444" s="167">
        <v>467</v>
      </c>
      <c r="J444" s="168">
        <v>29811587</v>
      </c>
      <c r="K444" s="169">
        <v>43</v>
      </c>
      <c r="L444" s="170">
        <v>41</v>
      </c>
      <c r="M444" s="165">
        <v>20308876</v>
      </c>
      <c r="N444" s="166">
        <v>126</v>
      </c>
      <c r="O444" s="167">
        <v>121</v>
      </c>
      <c r="P444" s="168">
        <v>27584708</v>
      </c>
      <c r="Q444" s="169">
        <v>313</v>
      </c>
      <c r="R444" s="170">
        <v>306</v>
      </c>
      <c r="S444" s="165">
        <v>30442763</v>
      </c>
      <c r="T444" s="166">
        <v>112</v>
      </c>
      <c r="U444" s="167">
        <v>111</v>
      </c>
      <c r="V444" s="168">
        <v>3468905</v>
      </c>
      <c r="W444" s="169">
        <v>387</v>
      </c>
      <c r="X444" s="170">
        <v>386</v>
      </c>
      <c r="Y444" s="165">
        <v>760</v>
      </c>
      <c r="Z444" s="166">
        <v>111</v>
      </c>
      <c r="AA444" s="167">
        <v>108</v>
      </c>
      <c r="AB444" s="168">
        <v>500</v>
      </c>
      <c r="AC444" s="171">
        <v>321</v>
      </c>
      <c r="AD444" s="163">
        <v>0</v>
      </c>
      <c r="AE444" s="172">
        <v>100</v>
      </c>
      <c r="AF444" s="173">
        <v>0</v>
      </c>
    </row>
    <row r="445" spans="1:32" s="3" customFormat="1" ht="18.75" customHeight="1">
      <c r="A445" s="159">
        <v>443</v>
      </c>
      <c r="B445" s="160" t="s">
        <v>3813</v>
      </c>
      <c r="C445" s="161" t="s">
        <v>3682</v>
      </c>
      <c r="D445" s="162" t="s">
        <v>3815</v>
      </c>
      <c r="E445" s="163" t="s">
        <v>3813</v>
      </c>
      <c r="F445" s="164">
        <v>437</v>
      </c>
      <c r="G445" s="165">
        <v>29790182</v>
      </c>
      <c r="H445" s="166">
        <v>470</v>
      </c>
      <c r="I445" s="167">
        <v>464</v>
      </c>
      <c r="J445" s="168">
        <v>30179948</v>
      </c>
      <c r="K445" s="169">
        <v>261</v>
      </c>
      <c r="L445" s="170">
        <v>255</v>
      </c>
      <c r="M445" s="165">
        <v>8143654</v>
      </c>
      <c r="N445" s="166">
        <v>210</v>
      </c>
      <c r="O445" s="167">
        <v>205</v>
      </c>
      <c r="P445" s="168">
        <v>19253897</v>
      </c>
      <c r="Q445" s="169">
        <v>395</v>
      </c>
      <c r="R445" s="170">
        <v>388</v>
      </c>
      <c r="S445" s="165">
        <v>23038376</v>
      </c>
      <c r="T445" s="166">
        <v>126</v>
      </c>
      <c r="U445" s="167">
        <v>125</v>
      </c>
      <c r="V445" s="168">
        <v>3026463</v>
      </c>
      <c r="W445" s="169">
        <v>166</v>
      </c>
      <c r="X445" s="170">
        <v>165</v>
      </c>
      <c r="Y445" s="165">
        <v>14469</v>
      </c>
      <c r="Z445" s="166">
        <v>390</v>
      </c>
      <c r="AA445" s="167">
        <v>382</v>
      </c>
      <c r="AB445" s="168">
        <v>138</v>
      </c>
      <c r="AC445" s="171">
        <v>371</v>
      </c>
      <c r="AD445" s="163">
        <v>0</v>
      </c>
      <c r="AE445" s="172">
        <v>100</v>
      </c>
      <c r="AF445" s="173">
        <v>0</v>
      </c>
    </row>
    <row r="446" spans="1:32" s="3" customFormat="1" ht="18.75" customHeight="1">
      <c r="A446" s="29">
        <v>444</v>
      </c>
      <c r="B446" s="30">
        <v>315</v>
      </c>
      <c r="C446" s="31" t="s">
        <v>4000</v>
      </c>
      <c r="D446" s="32" t="s">
        <v>2748</v>
      </c>
      <c r="E446" s="42" t="s">
        <v>3813</v>
      </c>
      <c r="F446" s="44">
        <v>438</v>
      </c>
      <c r="G446" s="35">
        <v>29733355</v>
      </c>
      <c r="H446" s="36">
        <v>442</v>
      </c>
      <c r="I446" s="37">
        <v>437</v>
      </c>
      <c r="J446" s="38">
        <v>31612380</v>
      </c>
      <c r="K446" s="39" t="s">
        <v>3813</v>
      </c>
      <c r="L446" s="40" t="s">
        <v>3813</v>
      </c>
      <c r="M446" s="41" t="s">
        <v>3813</v>
      </c>
      <c r="N446" s="36">
        <v>96</v>
      </c>
      <c r="O446" s="37">
        <v>91</v>
      </c>
      <c r="P446" s="38">
        <v>33098934</v>
      </c>
      <c r="Q446" s="39">
        <v>187</v>
      </c>
      <c r="R446" s="40">
        <v>183</v>
      </c>
      <c r="S446" s="35">
        <v>44566083</v>
      </c>
      <c r="T446" s="36" t="s">
        <v>3813</v>
      </c>
      <c r="U446" s="37" t="s">
        <v>3813</v>
      </c>
      <c r="V446" s="59" t="s">
        <v>3813</v>
      </c>
      <c r="W446" s="39">
        <v>300</v>
      </c>
      <c r="X446" s="40">
        <v>299</v>
      </c>
      <c r="Y446" s="35">
        <v>4571</v>
      </c>
      <c r="Z446" s="36">
        <v>333</v>
      </c>
      <c r="AA446" s="37">
        <v>325</v>
      </c>
      <c r="AB446" s="38">
        <v>184</v>
      </c>
      <c r="AC446" s="94">
        <v>356</v>
      </c>
      <c r="AD446" s="42">
        <v>0</v>
      </c>
      <c r="AE446" s="34">
        <v>100</v>
      </c>
      <c r="AF446" s="43">
        <v>0</v>
      </c>
    </row>
    <row r="447" spans="1:32" s="3" customFormat="1" ht="18.75" customHeight="1">
      <c r="A447" s="45">
        <v>445</v>
      </c>
      <c r="B447" s="46" t="s">
        <v>3813</v>
      </c>
      <c r="C447" s="47" t="s">
        <v>2301</v>
      </c>
      <c r="D447" s="48" t="s">
        <v>551</v>
      </c>
      <c r="E447" s="49" t="s">
        <v>3813</v>
      </c>
      <c r="F447" s="50">
        <v>439</v>
      </c>
      <c r="G447" s="51">
        <v>29711379</v>
      </c>
      <c r="H447" s="52">
        <v>135</v>
      </c>
      <c r="I447" s="53">
        <v>133</v>
      </c>
      <c r="J447" s="54">
        <v>59651610</v>
      </c>
      <c r="K447" s="55">
        <v>366</v>
      </c>
      <c r="L447" s="56">
        <v>360</v>
      </c>
      <c r="M447" s="51">
        <v>5117044</v>
      </c>
      <c r="N447" s="52">
        <v>311</v>
      </c>
      <c r="O447" s="53">
        <v>304</v>
      </c>
      <c r="P447" s="54">
        <v>11745172</v>
      </c>
      <c r="Q447" s="55">
        <v>38</v>
      </c>
      <c r="R447" s="56">
        <v>37</v>
      </c>
      <c r="S447" s="51">
        <v>89680117</v>
      </c>
      <c r="T447" s="52">
        <v>482</v>
      </c>
      <c r="U447" s="53">
        <v>476</v>
      </c>
      <c r="V447" s="54">
        <v>-5828627</v>
      </c>
      <c r="W447" s="55">
        <v>279</v>
      </c>
      <c r="X447" s="56">
        <v>278</v>
      </c>
      <c r="Y447" s="51">
        <v>5611</v>
      </c>
      <c r="Z447" s="52">
        <v>30</v>
      </c>
      <c r="AA447" s="53">
        <v>28</v>
      </c>
      <c r="AB447" s="54">
        <v>939</v>
      </c>
      <c r="AC447" s="95">
        <v>321</v>
      </c>
      <c r="AD447" s="49">
        <v>0</v>
      </c>
      <c r="AE447" s="57">
        <v>100</v>
      </c>
      <c r="AF447" s="58">
        <v>0</v>
      </c>
    </row>
    <row r="448" spans="1:32" s="3" customFormat="1" ht="18.75" customHeight="1">
      <c r="A448" s="174">
        <v>446</v>
      </c>
      <c r="B448" s="175">
        <v>211</v>
      </c>
      <c r="C448" s="176" t="s">
        <v>4030</v>
      </c>
      <c r="D448" s="177" t="s">
        <v>3815</v>
      </c>
      <c r="E448" s="178" t="s">
        <v>3813</v>
      </c>
      <c r="F448" s="179">
        <v>440</v>
      </c>
      <c r="G448" s="180">
        <v>29686301</v>
      </c>
      <c r="H448" s="181">
        <v>467</v>
      </c>
      <c r="I448" s="182">
        <v>461</v>
      </c>
      <c r="J448" s="183">
        <v>30270817</v>
      </c>
      <c r="K448" s="184">
        <v>463</v>
      </c>
      <c r="L448" s="185">
        <v>457</v>
      </c>
      <c r="M448" s="180">
        <v>1851637</v>
      </c>
      <c r="N448" s="181">
        <v>486</v>
      </c>
      <c r="O448" s="182">
        <v>479</v>
      </c>
      <c r="P448" s="183">
        <v>261624</v>
      </c>
      <c r="Q448" s="184">
        <v>449</v>
      </c>
      <c r="R448" s="185">
        <v>441</v>
      </c>
      <c r="S448" s="180">
        <v>17196110</v>
      </c>
      <c r="T448" s="181">
        <v>458</v>
      </c>
      <c r="U448" s="182">
        <v>453</v>
      </c>
      <c r="V448" s="183">
        <v>-2610140</v>
      </c>
      <c r="W448" s="184">
        <v>205</v>
      </c>
      <c r="X448" s="185">
        <v>204</v>
      </c>
      <c r="Y448" s="180">
        <v>10335</v>
      </c>
      <c r="Z448" s="181">
        <v>400</v>
      </c>
      <c r="AA448" s="182">
        <v>392</v>
      </c>
      <c r="AB448" s="183">
        <v>124</v>
      </c>
      <c r="AC448" s="186">
        <v>356</v>
      </c>
      <c r="AD448" s="178">
        <v>0</v>
      </c>
      <c r="AE448" s="187">
        <v>0.01</v>
      </c>
      <c r="AF448" s="188">
        <v>99.99</v>
      </c>
    </row>
    <row r="449" spans="1:32" s="3" customFormat="1" ht="18.75" customHeight="1">
      <c r="A449" s="159">
        <v>447</v>
      </c>
      <c r="B449" s="160">
        <v>454</v>
      </c>
      <c r="C449" s="161" t="s">
        <v>3683</v>
      </c>
      <c r="D449" s="162" t="s">
        <v>3815</v>
      </c>
      <c r="E449" s="163" t="s">
        <v>3813</v>
      </c>
      <c r="F449" s="164">
        <v>441</v>
      </c>
      <c r="G449" s="165">
        <v>29536354</v>
      </c>
      <c r="H449" s="166">
        <v>459</v>
      </c>
      <c r="I449" s="167">
        <v>453</v>
      </c>
      <c r="J449" s="168">
        <v>30865725</v>
      </c>
      <c r="K449" s="169">
        <v>127</v>
      </c>
      <c r="L449" s="170">
        <v>124</v>
      </c>
      <c r="M449" s="165">
        <v>13992414</v>
      </c>
      <c r="N449" s="166">
        <v>293</v>
      </c>
      <c r="O449" s="167">
        <v>286</v>
      </c>
      <c r="P449" s="168">
        <v>12921904</v>
      </c>
      <c r="Q449" s="169">
        <v>352</v>
      </c>
      <c r="R449" s="170">
        <v>345</v>
      </c>
      <c r="S449" s="165">
        <v>26793508</v>
      </c>
      <c r="T449" s="166">
        <v>373</v>
      </c>
      <c r="U449" s="167">
        <v>368</v>
      </c>
      <c r="V449" s="168">
        <v>211997</v>
      </c>
      <c r="W449" s="169">
        <v>223</v>
      </c>
      <c r="X449" s="170">
        <v>222</v>
      </c>
      <c r="Y449" s="165">
        <v>9232</v>
      </c>
      <c r="Z449" s="166">
        <v>159</v>
      </c>
      <c r="AA449" s="167">
        <v>155</v>
      </c>
      <c r="AB449" s="168">
        <v>397</v>
      </c>
      <c r="AC449" s="171">
        <v>322</v>
      </c>
      <c r="AD449" s="163">
        <v>0</v>
      </c>
      <c r="AE449" s="172">
        <v>100</v>
      </c>
      <c r="AF449" s="173">
        <v>0</v>
      </c>
    </row>
    <row r="450" spans="1:32" s="3" customFormat="1" ht="18.75" customHeight="1">
      <c r="A450" s="29">
        <v>448</v>
      </c>
      <c r="B450" s="30">
        <v>331</v>
      </c>
      <c r="C450" s="31" t="s">
        <v>3684</v>
      </c>
      <c r="D450" s="32" t="s">
        <v>3117</v>
      </c>
      <c r="E450" s="42" t="s">
        <v>3813</v>
      </c>
      <c r="F450" s="44">
        <v>442</v>
      </c>
      <c r="G450" s="35">
        <v>29486644</v>
      </c>
      <c r="H450" s="36">
        <v>474</v>
      </c>
      <c r="I450" s="37">
        <v>468</v>
      </c>
      <c r="J450" s="38">
        <v>29668372</v>
      </c>
      <c r="K450" s="39">
        <v>176</v>
      </c>
      <c r="L450" s="40">
        <v>172</v>
      </c>
      <c r="M450" s="35">
        <v>11630083</v>
      </c>
      <c r="N450" s="36">
        <v>132</v>
      </c>
      <c r="O450" s="37">
        <v>127</v>
      </c>
      <c r="P450" s="38">
        <v>26678003</v>
      </c>
      <c r="Q450" s="39">
        <v>219</v>
      </c>
      <c r="R450" s="40">
        <v>213</v>
      </c>
      <c r="S450" s="35">
        <v>39588002</v>
      </c>
      <c r="T450" s="36">
        <v>176</v>
      </c>
      <c r="U450" s="37">
        <v>173</v>
      </c>
      <c r="V450" s="38">
        <v>1958378</v>
      </c>
      <c r="W450" s="39">
        <v>335</v>
      </c>
      <c r="X450" s="40">
        <v>334</v>
      </c>
      <c r="Y450" s="35">
        <v>3043</v>
      </c>
      <c r="Z450" s="36">
        <v>101</v>
      </c>
      <c r="AA450" s="37">
        <v>98</v>
      </c>
      <c r="AB450" s="38">
        <v>520</v>
      </c>
      <c r="AC450" s="94">
        <v>321</v>
      </c>
      <c r="AD450" s="42">
        <v>0</v>
      </c>
      <c r="AE450" s="34">
        <v>100</v>
      </c>
      <c r="AF450" s="43">
        <v>0</v>
      </c>
    </row>
    <row r="451" spans="1:32" s="3" customFormat="1" ht="18.75" customHeight="1">
      <c r="A451" s="29">
        <v>449</v>
      </c>
      <c r="B451" s="30">
        <v>320</v>
      </c>
      <c r="C451" s="31" t="s">
        <v>4056</v>
      </c>
      <c r="D451" s="32" t="s">
        <v>3368</v>
      </c>
      <c r="E451" s="42" t="s">
        <v>3813</v>
      </c>
      <c r="F451" s="44">
        <v>443</v>
      </c>
      <c r="G451" s="35">
        <v>29462398</v>
      </c>
      <c r="H451" s="36">
        <v>475</v>
      </c>
      <c r="I451" s="37">
        <v>469</v>
      </c>
      <c r="J451" s="38">
        <v>29570693</v>
      </c>
      <c r="K451" s="39">
        <v>360</v>
      </c>
      <c r="L451" s="40">
        <v>354</v>
      </c>
      <c r="M451" s="35">
        <v>5326872</v>
      </c>
      <c r="N451" s="36">
        <v>354</v>
      </c>
      <c r="O451" s="37">
        <v>347</v>
      </c>
      <c r="P451" s="38">
        <v>9583566</v>
      </c>
      <c r="Q451" s="39">
        <v>402</v>
      </c>
      <c r="R451" s="40">
        <v>395</v>
      </c>
      <c r="S451" s="35">
        <v>22459109</v>
      </c>
      <c r="T451" s="36">
        <v>368</v>
      </c>
      <c r="U451" s="37">
        <v>363</v>
      </c>
      <c r="V451" s="38">
        <v>228904</v>
      </c>
      <c r="W451" s="39">
        <v>112</v>
      </c>
      <c r="X451" s="40">
        <v>112</v>
      </c>
      <c r="Y451" s="35">
        <v>20531</v>
      </c>
      <c r="Z451" s="36">
        <v>68</v>
      </c>
      <c r="AA451" s="37">
        <v>65</v>
      </c>
      <c r="AB451" s="38">
        <v>674</v>
      </c>
      <c r="AC451" s="94">
        <v>321</v>
      </c>
      <c r="AD451" s="42">
        <v>0</v>
      </c>
      <c r="AE451" s="34">
        <v>100</v>
      </c>
      <c r="AF451" s="43">
        <v>0</v>
      </c>
    </row>
    <row r="452" spans="1:32" s="3" customFormat="1" ht="18.75" customHeight="1">
      <c r="A452" s="142">
        <v>450</v>
      </c>
      <c r="B452" s="143">
        <v>301</v>
      </c>
      <c r="C452" s="144" t="s">
        <v>3685</v>
      </c>
      <c r="D452" s="145" t="s">
        <v>3815</v>
      </c>
      <c r="E452" s="146" t="s">
        <v>3813</v>
      </c>
      <c r="F452" s="147">
        <v>444</v>
      </c>
      <c r="G452" s="148">
        <v>29452616</v>
      </c>
      <c r="H452" s="149">
        <v>21</v>
      </c>
      <c r="I452" s="150">
        <v>21</v>
      </c>
      <c r="J452" s="151">
        <v>87848941</v>
      </c>
      <c r="K452" s="152">
        <v>328</v>
      </c>
      <c r="L452" s="153">
        <v>322</v>
      </c>
      <c r="M452" s="148">
        <v>6276990</v>
      </c>
      <c r="N452" s="149">
        <v>116</v>
      </c>
      <c r="O452" s="150">
        <v>111</v>
      </c>
      <c r="P452" s="151">
        <v>30100721</v>
      </c>
      <c r="Q452" s="152">
        <v>174</v>
      </c>
      <c r="R452" s="153">
        <v>170</v>
      </c>
      <c r="S452" s="148">
        <v>46496268</v>
      </c>
      <c r="T452" s="149">
        <v>188</v>
      </c>
      <c r="U452" s="150">
        <v>185</v>
      </c>
      <c r="V452" s="151">
        <v>1792433</v>
      </c>
      <c r="W452" s="152" t="s">
        <v>3813</v>
      </c>
      <c r="X452" s="153" t="s">
        <v>3813</v>
      </c>
      <c r="Y452" s="154" t="s">
        <v>3813</v>
      </c>
      <c r="Z452" s="149">
        <v>425</v>
      </c>
      <c r="AA452" s="150">
        <v>417</v>
      </c>
      <c r="AB452" s="151">
        <v>106</v>
      </c>
      <c r="AC452" s="156">
        <v>341</v>
      </c>
      <c r="AD452" s="146">
        <v>0</v>
      </c>
      <c r="AE452" s="157">
        <v>100</v>
      </c>
      <c r="AF452" s="158">
        <v>0</v>
      </c>
    </row>
    <row r="453" spans="1:32" s="3" customFormat="1" ht="18.75" customHeight="1">
      <c r="A453" s="15">
        <v>451</v>
      </c>
      <c r="B453" s="16" t="s">
        <v>3813</v>
      </c>
      <c r="C453" s="17" t="s">
        <v>3686</v>
      </c>
      <c r="D453" s="18" t="s">
        <v>3815</v>
      </c>
      <c r="E453" s="19" t="s">
        <v>3813</v>
      </c>
      <c r="F453" s="20">
        <v>445</v>
      </c>
      <c r="G453" s="21">
        <v>29434825</v>
      </c>
      <c r="H453" s="22">
        <v>471</v>
      </c>
      <c r="I453" s="23">
        <v>465</v>
      </c>
      <c r="J453" s="24">
        <v>30052312</v>
      </c>
      <c r="K453" s="25">
        <v>387</v>
      </c>
      <c r="L453" s="26">
        <v>381</v>
      </c>
      <c r="M453" s="21">
        <v>4639861</v>
      </c>
      <c r="N453" s="22">
        <v>336</v>
      </c>
      <c r="O453" s="23">
        <v>329</v>
      </c>
      <c r="P453" s="24">
        <v>10329594</v>
      </c>
      <c r="Q453" s="25">
        <v>410</v>
      </c>
      <c r="R453" s="26">
        <v>403</v>
      </c>
      <c r="S453" s="21">
        <v>22113689</v>
      </c>
      <c r="T453" s="22">
        <v>225</v>
      </c>
      <c r="U453" s="23">
        <v>222</v>
      </c>
      <c r="V453" s="24">
        <v>1424770</v>
      </c>
      <c r="W453" s="25">
        <v>173</v>
      </c>
      <c r="X453" s="26">
        <v>172</v>
      </c>
      <c r="Y453" s="21">
        <v>13797</v>
      </c>
      <c r="Z453" s="22">
        <v>452</v>
      </c>
      <c r="AA453" s="23">
        <v>444</v>
      </c>
      <c r="AB453" s="24">
        <v>82</v>
      </c>
      <c r="AC453" s="93">
        <v>371</v>
      </c>
      <c r="AD453" s="19">
        <v>0</v>
      </c>
      <c r="AE453" s="27">
        <v>99</v>
      </c>
      <c r="AF453" s="28">
        <v>1</v>
      </c>
    </row>
    <row r="454" spans="1:32" s="3" customFormat="1" ht="18.75" customHeight="1">
      <c r="A454" s="159">
        <v>452</v>
      </c>
      <c r="B454" s="160">
        <v>492</v>
      </c>
      <c r="C454" s="161" t="s">
        <v>3210</v>
      </c>
      <c r="D454" s="162" t="s">
        <v>3815</v>
      </c>
      <c r="E454" s="163" t="s">
        <v>3813</v>
      </c>
      <c r="F454" s="164">
        <v>446</v>
      </c>
      <c r="G454" s="165">
        <v>29421647</v>
      </c>
      <c r="H454" s="166">
        <v>479</v>
      </c>
      <c r="I454" s="167">
        <v>473</v>
      </c>
      <c r="J454" s="168">
        <v>29426147</v>
      </c>
      <c r="K454" s="169">
        <v>457</v>
      </c>
      <c r="L454" s="170">
        <v>451</v>
      </c>
      <c r="M454" s="165">
        <v>2309932</v>
      </c>
      <c r="N454" s="166">
        <v>405</v>
      </c>
      <c r="O454" s="167">
        <v>398</v>
      </c>
      <c r="P454" s="168">
        <v>6973798</v>
      </c>
      <c r="Q454" s="169">
        <v>469</v>
      </c>
      <c r="R454" s="170">
        <v>461</v>
      </c>
      <c r="S454" s="165">
        <v>14435024</v>
      </c>
      <c r="T454" s="166">
        <v>347</v>
      </c>
      <c r="U454" s="167">
        <v>343</v>
      </c>
      <c r="V454" s="168">
        <v>401047</v>
      </c>
      <c r="W454" s="169">
        <v>382</v>
      </c>
      <c r="X454" s="170">
        <v>381</v>
      </c>
      <c r="Y454" s="165">
        <v>1181</v>
      </c>
      <c r="Z454" s="166">
        <v>442</v>
      </c>
      <c r="AA454" s="167">
        <v>434</v>
      </c>
      <c r="AB454" s="168">
        <v>92</v>
      </c>
      <c r="AC454" s="171">
        <v>311</v>
      </c>
      <c r="AD454" s="163">
        <v>0</v>
      </c>
      <c r="AE454" s="172">
        <v>100</v>
      </c>
      <c r="AF454" s="173">
        <v>0</v>
      </c>
    </row>
    <row r="455" spans="1:32" s="3" customFormat="1" ht="18.75" customHeight="1">
      <c r="A455" s="29">
        <v>453</v>
      </c>
      <c r="B455" s="30">
        <v>429</v>
      </c>
      <c r="C455" s="31" t="s">
        <v>3211</v>
      </c>
      <c r="D455" s="32" t="s">
        <v>2748</v>
      </c>
      <c r="E455" s="42" t="s">
        <v>3813</v>
      </c>
      <c r="F455" s="44">
        <v>447</v>
      </c>
      <c r="G455" s="35">
        <v>29265737</v>
      </c>
      <c r="H455" s="36">
        <v>469</v>
      </c>
      <c r="I455" s="37">
        <v>463</v>
      </c>
      <c r="J455" s="38">
        <v>30199415</v>
      </c>
      <c r="K455" s="39">
        <v>289</v>
      </c>
      <c r="L455" s="40">
        <v>283</v>
      </c>
      <c r="M455" s="35">
        <v>7226189</v>
      </c>
      <c r="N455" s="36">
        <v>364</v>
      </c>
      <c r="O455" s="37">
        <v>357</v>
      </c>
      <c r="P455" s="38">
        <v>9142305</v>
      </c>
      <c r="Q455" s="39">
        <v>475</v>
      </c>
      <c r="R455" s="40">
        <v>467</v>
      </c>
      <c r="S455" s="35">
        <v>13657819</v>
      </c>
      <c r="T455" s="36">
        <v>164</v>
      </c>
      <c r="U455" s="37">
        <v>161</v>
      </c>
      <c r="V455" s="38">
        <v>2201284</v>
      </c>
      <c r="W455" s="39">
        <v>368</v>
      </c>
      <c r="X455" s="40">
        <v>367</v>
      </c>
      <c r="Y455" s="35">
        <v>1630</v>
      </c>
      <c r="Z455" s="36">
        <v>486</v>
      </c>
      <c r="AA455" s="37">
        <v>478</v>
      </c>
      <c r="AB455" s="38">
        <v>44</v>
      </c>
      <c r="AC455" s="94">
        <v>311</v>
      </c>
      <c r="AD455" s="42">
        <v>0</v>
      </c>
      <c r="AE455" s="34">
        <v>100</v>
      </c>
      <c r="AF455" s="43">
        <v>0</v>
      </c>
    </row>
    <row r="456" spans="1:32" s="3" customFormat="1" ht="18.75" customHeight="1">
      <c r="A456" s="159">
        <v>454</v>
      </c>
      <c r="B456" s="160">
        <v>366</v>
      </c>
      <c r="C456" s="161" t="s">
        <v>3212</v>
      </c>
      <c r="D456" s="162" t="s">
        <v>3815</v>
      </c>
      <c r="E456" s="163" t="s">
        <v>3813</v>
      </c>
      <c r="F456" s="164">
        <v>448</v>
      </c>
      <c r="G456" s="165">
        <v>29207410</v>
      </c>
      <c r="H456" s="166">
        <v>476</v>
      </c>
      <c r="I456" s="167">
        <v>470</v>
      </c>
      <c r="J456" s="168">
        <v>29560717</v>
      </c>
      <c r="K456" s="169">
        <v>488</v>
      </c>
      <c r="L456" s="170">
        <v>482</v>
      </c>
      <c r="M456" s="165">
        <v>-1704036</v>
      </c>
      <c r="N456" s="166">
        <v>310</v>
      </c>
      <c r="O456" s="167">
        <v>303</v>
      </c>
      <c r="P456" s="168">
        <v>11754122</v>
      </c>
      <c r="Q456" s="169">
        <v>403</v>
      </c>
      <c r="R456" s="170">
        <v>396</v>
      </c>
      <c r="S456" s="165">
        <v>22424794</v>
      </c>
      <c r="T456" s="166">
        <v>480</v>
      </c>
      <c r="U456" s="167">
        <v>474</v>
      </c>
      <c r="V456" s="168">
        <v>-5211716</v>
      </c>
      <c r="W456" s="169">
        <v>293</v>
      </c>
      <c r="X456" s="170">
        <v>292</v>
      </c>
      <c r="Y456" s="165">
        <v>4905</v>
      </c>
      <c r="Z456" s="166">
        <v>346</v>
      </c>
      <c r="AA456" s="167">
        <v>338</v>
      </c>
      <c r="AB456" s="168">
        <v>175</v>
      </c>
      <c r="AC456" s="171">
        <v>385</v>
      </c>
      <c r="AD456" s="163">
        <v>0</v>
      </c>
      <c r="AE456" s="172">
        <v>100</v>
      </c>
      <c r="AF456" s="173">
        <v>0</v>
      </c>
    </row>
    <row r="457" spans="1:32" s="3" customFormat="1" ht="18.75" customHeight="1">
      <c r="A457" s="142">
        <v>455</v>
      </c>
      <c r="B457" s="143" t="s">
        <v>3813</v>
      </c>
      <c r="C457" s="144" t="s">
        <v>3213</v>
      </c>
      <c r="D457" s="145" t="s">
        <v>3815</v>
      </c>
      <c r="E457" s="197" t="s">
        <v>3813</v>
      </c>
      <c r="F457" s="157">
        <v>449</v>
      </c>
      <c r="G457" s="148">
        <v>29147021</v>
      </c>
      <c r="H457" s="149">
        <v>482</v>
      </c>
      <c r="I457" s="150">
        <v>476</v>
      </c>
      <c r="J457" s="151">
        <v>29147021</v>
      </c>
      <c r="K457" s="152">
        <v>357</v>
      </c>
      <c r="L457" s="153">
        <v>351</v>
      </c>
      <c r="M457" s="148">
        <v>5367369</v>
      </c>
      <c r="N457" s="149">
        <v>469</v>
      </c>
      <c r="O457" s="150">
        <v>462</v>
      </c>
      <c r="P457" s="151">
        <v>2519751</v>
      </c>
      <c r="Q457" s="152">
        <v>411</v>
      </c>
      <c r="R457" s="153">
        <v>404</v>
      </c>
      <c r="S457" s="148">
        <v>22068697</v>
      </c>
      <c r="T457" s="149">
        <v>239</v>
      </c>
      <c r="U457" s="150">
        <v>235</v>
      </c>
      <c r="V457" s="151">
        <v>1298848</v>
      </c>
      <c r="W457" s="152">
        <v>179</v>
      </c>
      <c r="X457" s="153">
        <v>178</v>
      </c>
      <c r="Y457" s="148">
        <v>12500</v>
      </c>
      <c r="Z457" s="149">
        <v>290</v>
      </c>
      <c r="AA457" s="150">
        <v>283</v>
      </c>
      <c r="AB457" s="151">
        <v>236</v>
      </c>
      <c r="AC457" s="156">
        <v>372</v>
      </c>
      <c r="AD457" s="146">
        <v>0</v>
      </c>
      <c r="AE457" s="157">
        <v>100</v>
      </c>
      <c r="AF457" s="158">
        <v>0</v>
      </c>
    </row>
    <row r="458" spans="1:32" s="3" customFormat="1" ht="18.75" customHeight="1">
      <c r="A458" s="15">
        <v>456</v>
      </c>
      <c r="B458" s="16">
        <v>464</v>
      </c>
      <c r="C458" s="17" t="s">
        <v>3214</v>
      </c>
      <c r="D458" s="18" t="s">
        <v>3369</v>
      </c>
      <c r="E458" s="19" t="s">
        <v>3813</v>
      </c>
      <c r="F458" s="20">
        <v>450</v>
      </c>
      <c r="G458" s="21">
        <v>28975920</v>
      </c>
      <c r="H458" s="22">
        <v>338</v>
      </c>
      <c r="I458" s="23">
        <v>334</v>
      </c>
      <c r="J458" s="24">
        <v>40753352</v>
      </c>
      <c r="K458" s="25">
        <v>175</v>
      </c>
      <c r="L458" s="26">
        <v>171</v>
      </c>
      <c r="M458" s="21">
        <v>11677409</v>
      </c>
      <c r="N458" s="22">
        <v>106</v>
      </c>
      <c r="O458" s="23">
        <v>101</v>
      </c>
      <c r="P458" s="24">
        <v>31186398</v>
      </c>
      <c r="Q458" s="25">
        <v>250</v>
      </c>
      <c r="R458" s="26">
        <v>243</v>
      </c>
      <c r="S458" s="21">
        <v>35773246</v>
      </c>
      <c r="T458" s="22">
        <v>162</v>
      </c>
      <c r="U458" s="23">
        <v>159</v>
      </c>
      <c r="V458" s="24">
        <v>2244570</v>
      </c>
      <c r="W458" s="25">
        <v>317</v>
      </c>
      <c r="X458" s="26">
        <v>316</v>
      </c>
      <c r="Y458" s="21">
        <v>3925</v>
      </c>
      <c r="Z458" s="22">
        <v>344</v>
      </c>
      <c r="AA458" s="23">
        <v>336</v>
      </c>
      <c r="AB458" s="24">
        <v>177</v>
      </c>
      <c r="AC458" s="93">
        <v>384</v>
      </c>
      <c r="AD458" s="19">
        <v>0</v>
      </c>
      <c r="AE458" s="27">
        <v>50</v>
      </c>
      <c r="AF458" s="28">
        <v>50</v>
      </c>
    </row>
    <row r="459" spans="1:32" s="3" customFormat="1" ht="18.75" customHeight="1">
      <c r="A459" s="159">
        <v>457</v>
      </c>
      <c r="B459" s="160">
        <v>474</v>
      </c>
      <c r="C459" s="161" t="s">
        <v>825</v>
      </c>
      <c r="D459" s="162" t="s">
        <v>3815</v>
      </c>
      <c r="E459" s="163" t="s">
        <v>3813</v>
      </c>
      <c r="F459" s="164">
        <v>451</v>
      </c>
      <c r="G459" s="165">
        <v>28933533</v>
      </c>
      <c r="H459" s="166">
        <v>481</v>
      </c>
      <c r="I459" s="167">
        <v>475</v>
      </c>
      <c r="J459" s="168">
        <v>29158049</v>
      </c>
      <c r="K459" s="169">
        <v>133</v>
      </c>
      <c r="L459" s="170">
        <v>130</v>
      </c>
      <c r="M459" s="165">
        <v>13609951</v>
      </c>
      <c r="N459" s="166">
        <v>189</v>
      </c>
      <c r="O459" s="167">
        <v>184</v>
      </c>
      <c r="P459" s="168">
        <v>21234799</v>
      </c>
      <c r="Q459" s="169">
        <v>323</v>
      </c>
      <c r="R459" s="170">
        <v>316</v>
      </c>
      <c r="S459" s="165">
        <v>29268482</v>
      </c>
      <c r="T459" s="166">
        <v>270</v>
      </c>
      <c r="U459" s="167">
        <v>266</v>
      </c>
      <c r="V459" s="168">
        <v>1029218</v>
      </c>
      <c r="W459" s="169">
        <v>250</v>
      </c>
      <c r="X459" s="170">
        <v>249</v>
      </c>
      <c r="Y459" s="165">
        <v>7350</v>
      </c>
      <c r="Z459" s="166">
        <v>257</v>
      </c>
      <c r="AA459" s="167">
        <v>251</v>
      </c>
      <c r="AB459" s="168">
        <v>275</v>
      </c>
      <c r="AC459" s="171">
        <v>342</v>
      </c>
      <c r="AD459" s="163">
        <v>0</v>
      </c>
      <c r="AE459" s="172">
        <v>100</v>
      </c>
      <c r="AF459" s="173">
        <v>0</v>
      </c>
    </row>
    <row r="460" spans="1:32" s="3" customFormat="1" ht="18.75" customHeight="1">
      <c r="A460" s="29">
        <v>458</v>
      </c>
      <c r="B460" s="30">
        <v>435</v>
      </c>
      <c r="C460" s="31" t="s">
        <v>2576</v>
      </c>
      <c r="D460" s="32" t="s">
        <v>2744</v>
      </c>
      <c r="E460" s="42" t="s">
        <v>3813</v>
      </c>
      <c r="F460" s="44">
        <v>452</v>
      </c>
      <c r="G460" s="35">
        <v>28926556</v>
      </c>
      <c r="H460" s="36">
        <v>105</v>
      </c>
      <c r="I460" s="37">
        <v>103</v>
      </c>
      <c r="J460" s="38">
        <v>62885846</v>
      </c>
      <c r="K460" s="39">
        <v>292</v>
      </c>
      <c r="L460" s="40">
        <v>286</v>
      </c>
      <c r="M460" s="35">
        <v>7174404</v>
      </c>
      <c r="N460" s="36">
        <v>162</v>
      </c>
      <c r="O460" s="37">
        <v>157</v>
      </c>
      <c r="P460" s="38">
        <v>23354439</v>
      </c>
      <c r="Q460" s="39">
        <v>121</v>
      </c>
      <c r="R460" s="40">
        <v>118</v>
      </c>
      <c r="S460" s="35">
        <v>57555496</v>
      </c>
      <c r="T460" s="36">
        <v>44</v>
      </c>
      <c r="U460" s="37">
        <v>43</v>
      </c>
      <c r="V460" s="38">
        <v>6414990</v>
      </c>
      <c r="W460" s="39">
        <v>177</v>
      </c>
      <c r="X460" s="40">
        <v>176</v>
      </c>
      <c r="Y460" s="35">
        <v>13394</v>
      </c>
      <c r="Z460" s="36">
        <v>249</v>
      </c>
      <c r="AA460" s="37">
        <v>243</v>
      </c>
      <c r="AB460" s="38">
        <v>285</v>
      </c>
      <c r="AC460" s="94">
        <v>311</v>
      </c>
      <c r="AD460" s="42">
        <v>0</v>
      </c>
      <c r="AE460" s="34">
        <v>100</v>
      </c>
      <c r="AF460" s="43">
        <v>0</v>
      </c>
    </row>
    <row r="461" spans="1:32" s="3" customFormat="1" ht="18.75" customHeight="1">
      <c r="A461" s="159">
        <v>459</v>
      </c>
      <c r="B461" s="160" t="s">
        <v>3813</v>
      </c>
      <c r="C461" s="161" t="s">
        <v>3215</v>
      </c>
      <c r="D461" s="162" t="s">
        <v>3815</v>
      </c>
      <c r="E461" s="163" t="s">
        <v>3813</v>
      </c>
      <c r="F461" s="164">
        <v>453</v>
      </c>
      <c r="G461" s="165">
        <v>28880881</v>
      </c>
      <c r="H461" s="166">
        <v>377</v>
      </c>
      <c r="I461" s="167">
        <v>373</v>
      </c>
      <c r="J461" s="168">
        <v>36885130</v>
      </c>
      <c r="K461" s="169">
        <v>367</v>
      </c>
      <c r="L461" s="170">
        <v>361</v>
      </c>
      <c r="M461" s="165">
        <v>5082025</v>
      </c>
      <c r="N461" s="166">
        <v>425</v>
      </c>
      <c r="O461" s="167">
        <v>418</v>
      </c>
      <c r="P461" s="168">
        <v>5878703</v>
      </c>
      <c r="Q461" s="169">
        <v>220</v>
      </c>
      <c r="R461" s="170">
        <v>214</v>
      </c>
      <c r="S461" s="165">
        <v>39580081</v>
      </c>
      <c r="T461" s="166">
        <v>170</v>
      </c>
      <c r="U461" s="167">
        <v>167</v>
      </c>
      <c r="V461" s="168">
        <v>2102875</v>
      </c>
      <c r="W461" s="169">
        <v>277</v>
      </c>
      <c r="X461" s="170">
        <v>276</v>
      </c>
      <c r="Y461" s="165">
        <v>5871</v>
      </c>
      <c r="Z461" s="166">
        <v>325</v>
      </c>
      <c r="AA461" s="167">
        <v>317</v>
      </c>
      <c r="AB461" s="168">
        <v>193</v>
      </c>
      <c r="AC461" s="171">
        <v>369</v>
      </c>
      <c r="AD461" s="163">
        <v>0</v>
      </c>
      <c r="AE461" s="172">
        <v>100</v>
      </c>
      <c r="AF461" s="173">
        <v>0</v>
      </c>
    </row>
    <row r="462" spans="1:32" s="3" customFormat="1" ht="18.75" customHeight="1">
      <c r="A462" s="142">
        <v>460</v>
      </c>
      <c r="B462" s="143">
        <v>408</v>
      </c>
      <c r="C462" s="144" t="s">
        <v>836</v>
      </c>
      <c r="D462" s="145" t="s">
        <v>3815</v>
      </c>
      <c r="E462" s="146" t="s">
        <v>3813</v>
      </c>
      <c r="F462" s="147">
        <v>454</v>
      </c>
      <c r="G462" s="148">
        <v>28761921</v>
      </c>
      <c r="H462" s="149">
        <v>478</v>
      </c>
      <c r="I462" s="150">
        <v>472</v>
      </c>
      <c r="J462" s="151">
        <v>29451124</v>
      </c>
      <c r="K462" s="152">
        <v>352</v>
      </c>
      <c r="L462" s="153">
        <v>346</v>
      </c>
      <c r="M462" s="148">
        <v>5457872</v>
      </c>
      <c r="N462" s="149">
        <v>246</v>
      </c>
      <c r="O462" s="150">
        <v>239</v>
      </c>
      <c r="P462" s="151">
        <v>16564007</v>
      </c>
      <c r="Q462" s="152">
        <v>305</v>
      </c>
      <c r="R462" s="153">
        <v>298</v>
      </c>
      <c r="S462" s="148">
        <v>31001116</v>
      </c>
      <c r="T462" s="149">
        <v>297</v>
      </c>
      <c r="U462" s="150">
        <v>293</v>
      </c>
      <c r="V462" s="151">
        <v>812733</v>
      </c>
      <c r="W462" s="152">
        <v>200</v>
      </c>
      <c r="X462" s="153">
        <v>199</v>
      </c>
      <c r="Y462" s="148">
        <v>11035</v>
      </c>
      <c r="Z462" s="149">
        <v>270</v>
      </c>
      <c r="AA462" s="150">
        <v>263</v>
      </c>
      <c r="AB462" s="151">
        <v>258</v>
      </c>
      <c r="AC462" s="156">
        <v>322</v>
      </c>
      <c r="AD462" s="146">
        <v>0</v>
      </c>
      <c r="AE462" s="157">
        <v>100</v>
      </c>
      <c r="AF462" s="158">
        <v>0</v>
      </c>
    </row>
    <row r="463" spans="1:32" s="3" customFormat="1" ht="18.75" customHeight="1">
      <c r="A463" s="174">
        <v>461</v>
      </c>
      <c r="B463" s="175">
        <v>376</v>
      </c>
      <c r="C463" s="176" t="s">
        <v>3046</v>
      </c>
      <c r="D463" s="177" t="s">
        <v>3815</v>
      </c>
      <c r="E463" s="178" t="s">
        <v>3813</v>
      </c>
      <c r="F463" s="179">
        <v>455</v>
      </c>
      <c r="G463" s="180">
        <v>28690691</v>
      </c>
      <c r="H463" s="181">
        <v>485</v>
      </c>
      <c r="I463" s="182">
        <v>479</v>
      </c>
      <c r="J463" s="183">
        <v>29001247</v>
      </c>
      <c r="K463" s="184">
        <v>433</v>
      </c>
      <c r="L463" s="185">
        <v>427</v>
      </c>
      <c r="M463" s="180">
        <v>3254307</v>
      </c>
      <c r="N463" s="181">
        <v>408</v>
      </c>
      <c r="O463" s="182">
        <v>401</v>
      </c>
      <c r="P463" s="183">
        <v>6961954</v>
      </c>
      <c r="Q463" s="184">
        <v>373</v>
      </c>
      <c r="R463" s="185">
        <v>366</v>
      </c>
      <c r="S463" s="180">
        <v>24664193</v>
      </c>
      <c r="T463" s="181">
        <v>366</v>
      </c>
      <c r="U463" s="182">
        <v>361</v>
      </c>
      <c r="V463" s="183">
        <v>237731</v>
      </c>
      <c r="W463" s="184">
        <v>178</v>
      </c>
      <c r="X463" s="185">
        <v>177</v>
      </c>
      <c r="Y463" s="180">
        <v>12601</v>
      </c>
      <c r="Z463" s="181">
        <v>402</v>
      </c>
      <c r="AA463" s="182">
        <v>394</v>
      </c>
      <c r="AB463" s="183">
        <v>123</v>
      </c>
      <c r="AC463" s="186">
        <v>321</v>
      </c>
      <c r="AD463" s="178">
        <v>0</v>
      </c>
      <c r="AE463" s="187">
        <v>100</v>
      </c>
      <c r="AF463" s="188">
        <v>0</v>
      </c>
    </row>
    <row r="464" spans="1:32" s="3" customFormat="1" ht="18.75" customHeight="1">
      <c r="A464" s="29">
        <v>462</v>
      </c>
      <c r="B464" s="30" t="s">
        <v>3813</v>
      </c>
      <c r="C464" s="31" t="s">
        <v>4018</v>
      </c>
      <c r="D464" s="32" t="s">
        <v>3376</v>
      </c>
      <c r="E464" s="42" t="s">
        <v>3813</v>
      </c>
      <c r="F464" s="44">
        <v>456</v>
      </c>
      <c r="G464" s="35">
        <v>28685453</v>
      </c>
      <c r="H464" s="36">
        <v>431</v>
      </c>
      <c r="I464" s="37">
        <v>426</v>
      </c>
      <c r="J464" s="38">
        <v>32675967</v>
      </c>
      <c r="K464" s="39">
        <v>475</v>
      </c>
      <c r="L464" s="40">
        <v>469</v>
      </c>
      <c r="M464" s="35">
        <v>1047695</v>
      </c>
      <c r="N464" s="36">
        <v>477</v>
      </c>
      <c r="O464" s="37">
        <v>470</v>
      </c>
      <c r="P464" s="38">
        <v>1677958</v>
      </c>
      <c r="Q464" s="39">
        <v>495</v>
      </c>
      <c r="R464" s="40">
        <v>487</v>
      </c>
      <c r="S464" s="35">
        <v>8597401</v>
      </c>
      <c r="T464" s="36">
        <v>374</v>
      </c>
      <c r="U464" s="37">
        <v>369</v>
      </c>
      <c r="V464" s="38">
        <v>200415</v>
      </c>
      <c r="W464" s="39">
        <v>354</v>
      </c>
      <c r="X464" s="40">
        <v>353</v>
      </c>
      <c r="Y464" s="35">
        <v>2323</v>
      </c>
      <c r="Z464" s="36">
        <v>479</v>
      </c>
      <c r="AA464" s="37">
        <v>471</v>
      </c>
      <c r="AB464" s="38">
        <v>47</v>
      </c>
      <c r="AC464" s="94">
        <v>371</v>
      </c>
      <c r="AD464" s="42">
        <v>0</v>
      </c>
      <c r="AE464" s="34">
        <v>100</v>
      </c>
      <c r="AF464" s="43">
        <v>0</v>
      </c>
    </row>
    <row r="465" spans="1:32" s="3" customFormat="1" ht="18.75" customHeight="1">
      <c r="A465" s="159">
        <v>463</v>
      </c>
      <c r="B465" s="160">
        <v>470</v>
      </c>
      <c r="C465" s="161" t="s">
        <v>827</v>
      </c>
      <c r="D465" s="162" t="s">
        <v>3815</v>
      </c>
      <c r="E465" s="163" t="s">
        <v>3813</v>
      </c>
      <c r="F465" s="164">
        <v>457</v>
      </c>
      <c r="G465" s="165">
        <v>28644318</v>
      </c>
      <c r="H465" s="166">
        <v>388</v>
      </c>
      <c r="I465" s="167">
        <v>384</v>
      </c>
      <c r="J465" s="168">
        <v>36398899</v>
      </c>
      <c r="K465" s="169">
        <v>213</v>
      </c>
      <c r="L465" s="170">
        <v>207</v>
      </c>
      <c r="M465" s="165">
        <v>9860976</v>
      </c>
      <c r="N465" s="166">
        <v>302</v>
      </c>
      <c r="O465" s="167">
        <v>295</v>
      </c>
      <c r="P465" s="168">
        <v>12208390</v>
      </c>
      <c r="Q465" s="169">
        <v>230</v>
      </c>
      <c r="R465" s="170">
        <v>224</v>
      </c>
      <c r="S465" s="165">
        <v>37252284</v>
      </c>
      <c r="T465" s="166">
        <v>317</v>
      </c>
      <c r="U465" s="167">
        <v>313</v>
      </c>
      <c r="V465" s="168">
        <v>619859</v>
      </c>
      <c r="W465" s="169" t="s">
        <v>3813</v>
      </c>
      <c r="X465" s="170" t="s">
        <v>3813</v>
      </c>
      <c r="Y465" s="189" t="s">
        <v>3813</v>
      </c>
      <c r="Z465" s="166">
        <v>334</v>
      </c>
      <c r="AA465" s="167">
        <v>326</v>
      </c>
      <c r="AB465" s="168">
        <v>183</v>
      </c>
      <c r="AC465" s="171">
        <v>381</v>
      </c>
      <c r="AD465" s="163">
        <v>0</v>
      </c>
      <c r="AE465" s="172">
        <v>100</v>
      </c>
      <c r="AF465" s="173">
        <v>0</v>
      </c>
    </row>
    <row r="466" spans="1:32" s="3" customFormat="1" ht="18.75" customHeight="1">
      <c r="A466" s="159">
        <v>464</v>
      </c>
      <c r="B466" s="160">
        <v>478</v>
      </c>
      <c r="C466" s="161" t="s">
        <v>3047</v>
      </c>
      <c r="D466" s="162" t="s">
        <v>3815</v>
      </c>
      <c r="E466" s="163" t="s">
        <v>3813</v>
      </c>
      <c r="F466" s="164">
        <v>458</v>
      </c>
      <c r="G466" s="165">
        <v>28564305</v>
      </c>
      <c r="H466" s="166">
        <v>267</v>
      </c>
      <c r="I466" s="167">
        <v>264</v>
      </c>
      <c r="J466" s="168">
        <v>45740374</v>
      </c>
      <c r="K466" s="169">
        <v>294</v>
      </c>
      <c r="L466" s="170">
        <v>288</v>
      </c>
      <c r="M466" s="165">
        <v>7132872</v>
      </c>
      <c r="N466" s="166">
        <v>240</v>
      </c>
      <c r="O466" s="167">
        <v>233</v>
      </c>
      <c r="P466" s="168">
        <v>16865369</v>
      </c>
      <c r="Q466" s="169">
        <v>248</v>
      </c>
      <c r="R466" s="170">
        <v>241</v>
      </c>
      <c r="S466" s="165">
        <v>35808284</v>
      </c>
      <c r="T466" s="166">
        <v>299</v>
      </c>
      <c r="U466" s="167">
        <v>295</v>
      </c>
      <c r="V466" s="168">
        <v>800173</v>
      </c>
      <c r="W466" s="169">
        <v>156</v>
      </c>
      <c r="X466" s="170">
        <v>155</v>
      </c>
      <c r="Y466" s="165">
        <v>15659</v>
      </c>
      <c r="Z466" s="166">
        <v>209</v>
      </c>
      <c r="AA466" s="167">
        <v>204</v>
      </c>
      <c r="AB466" s="168">
        <v>323</v>
      </c>
      <c r="AC466" s="171">
        <v>321</v>
      </c>
      <c r="AD466" s="163">
        <v>0</v>
      </c>
      <c r="AE466" s="172">
        <v>100</v>
      </c>
      <c r="AF466" s="173">
        <v>0</v>
      </c>
    </row>
    <row r="467" spans="1:32" s="3" customFormat="1" ht="18.75" customHeight="1">
      <c r="A467" s="45">
        <v>465</v>
      </c>
      <c r="B467" s="67">
        <v>450</v>
      </c>
      <c r="C467" s="47" t="s">
        <v>4024</v>
      </c>
      <c r="D467" s="48" t="s">
        <v>3373</v>
      </c>
      <c r="E467" s="49" t="s">
        <v>3813</v>
      </c>
      <c r="F467" s="50">
        <v>459</v>
      </c>
      <c r="G467" s="51">
        <v>28548255</v>
      </c>
      <c r="H467" s="52">
        <v>488</v>
      </c>
      <c r="I467" s="53">
        <v>482</v>
      </c>
      <c r="J467" s="54">
        <v>28714275</v>
      </c>
      <c r="K467" s="55">
        <v>399</v>
      </c>
      <c r="L467" s="56">
        <v>393</v>
      </c>
      <c r="M467" s="51">
        <v>4342011</v>
      </c>
      <c r="N467" s="52">
        <v>388</v>
      </c>
      <c r="O467" s="53">
        <v>381</v>
      </c>
      <c r="P467" s="54">
        <v>7971352</v>
      </c>
      <c r="Q467" s="55">
        <v>416</v>
      </c>
      <c r="R467" s="56">
        <v>408</v>
      </c>
      <c r="S467" s="51">
        <v>21547987</v>
      </c>
      <c r="T467" s="52">
        <v>449</v>
      </c>
      <c r="U467" s="53">
        <v>444</v>
      </c>
      <c r="V467" s="54">
        <v>-1885708</v>
      </c>
      <c r="W467" s="55">
        <v>161</v>
      </c>
      <c r="X467" s="56">
        <v>160</v>
      </c>
      <c r="Y467" s="51">
        <v>15378</v>
      </c>
      <c r="Z467" s="52">
        <v>407</v>
      </c>
      <c r="AA467" s="53">
        <v>399</v>
      </c>
      <c r="AB467" s="54">
        <v>120</v>
      </c>
      <c r="AC467" s="95">
        <v>321</v>
      </c>
      <c r="AD467" s="49">
        <v>0</v>
      </c>
      <c r="AE467" s="57">
        <v>100</v>
      </c>
      <c r="AF467" s="58">
        <v>0</v>
      </c>
    </row>
    <row r="468" spans="1:32" s="3" customFormat="1" ht="18.75" customHeight="1">
      <c r="A468" s="15">
        <v>466</v>
      </c>
      <c r="B468" s="16" t="s">
        <v>3813</v>
      </c>
      <c r="C468" s="17" t="s">
        <v>3048</v>
      </c>
      <c r="D468" s="18" t="s">
        <v>3373</v>
      </c>
      <c r="E468" s="19" t="s">
        <v>3813</v>
      </c>
      <c r="F468" s="20">
        <v>460</v>
      </c>
      <c r="G468" s="21">
        <v>28520921</v>
      </c>
      <c r="H468" s="22">
        <v>427</v>
      </c>
      <c r="I468" s="23">
        <v>422</v>
      </c>
      <c r="J468" s="24">
        <v>33103595</v>
      </c>
      <c r="K468" s="25">
        <v>426</v>
      </c>
      <c r="L468" s="26">
        <v>420</v>
      </c>
      <c r="M468" s="21">
        <v>3499142</v>
      </c>
      <c r="N468" s="22">
        <v>485</v>
      </c>
      <c r="O468" s="23">
        <v>478</v>
      </c>
      <c r="P468" s="24">
        <v>291189</v>
      </c>
      <c r="Q468" s="25">
        <v>483</v>
      </c>
      <c r="R468" s="26">
        <v>475</v>
      </c>
      <c r="S468" s="21">
        <v>12290893</v>
      </c>
      <c r="T468" s="22">
        <v>384</v>
      </c>
      <c r="U468" s="23">
        <v>379</v>
      </c>
      <c r="V468" s="24">
        <v>125035</v>
      </c>
      <c r="W468" s="25">
        <v>389</v>
      </c>
      <c r="X468" s="26">
        <v>388</v>
      </c>
      <c r="Y468" s="21">
        <v>723</v>
      </c>
      <c r="Z468" s="22">
        <v>151</v>
      </c>
      <c r="AA468" s="23">
        <v>147</v>
      </c>
      <c r="AB468" s="24">
        <v>410</v>
      </c>
      <c r="AC468" s="93">
        <v>351</v>
      </c>
      <c r="AD468" s="19">
        <v>0</v>
      </c>
      <c r="AE468" s="27">
        <v>100</v>
      </c>
      <c r="AF468" s="28">
        <v>0</v>
      </c>
    </row>
    <row r="469" spans="1:32" s="3" customFormat="1" ht="18.75" customHeight="1">
      <c r="A469" s="29">
        <v>467</v>
      </c>
      <c r="B469" s="30" t="s">
        <v>3813</v>
      </c>
      <c r="C469" s="31" t="s">
        <v>4063</v>
      </c>
      <c r="D469" s="32" t="s">
        <v>1750</v>
      </c>
      <c r="E469" s="42" t="s">
        <v>3813</v>
      </c>
      <c r="F469" s="44">
        <v>461</v>
      </c>
      <c r="G469" s="35">
        <v>28516692</v>
      </c>
      <c r="H469" s="36">
        <v>490</v>
      </c>
      <c r="I469" s="37">
        <v>484</v>
      </c>
      <c r="J469" s="38">
        <v>28516692</v>
      </c>
      <c r="K469" s="39">
        <v>390</v>
      </c>
      <c r="L469" s="40">
        <v>384</v>
      </c>
      <c r="M469" s="35">
        <v>4579413</v>
      </c>
      <c r="N469" s="36">
        <v>438</v>
      </c>
      <c r="O469" s="37">
        <v>431</v>
      </c>
      <c r="P469" s="38">
        <v>5293672</v>
      </c>
      <c r="Q469" s="39">
        <v>442</v>
      </c>
      <c r="R469" s="40">
        <v>434</v>
      </c>
      <c r="S469" s="35">
        <v>18242487</v>
      </c>
      <c r="T469" s="36">
        <v>406</v>
      </c>
      <c r="U469" s="37">
        <v>401</v>
      </c>
      <c r="V469" s="38">
        <v>-238012</v>
      </c>
      <c r="W469" s="39">
        <v>407</v>
      </c>
      <c r="X469" s="40">
        <v>406</v>
      </c>
      <c r="Y469" s="35">
        <v>233</v>
      </c>
      <c r="Z469" s="36">
        <v>355</v>
      </c>
      <c r="AA469" s="37">
        <v>347</v>
      </c>
      <c r="AB469" s="38">
        <v>170</v>
      </c>
      <c r="AC469" s="94">
        <v>341</v>
      </c>
      <c r="AD469" s="42">
        <v>0</v>
      </c>
      <c r="AE469" s="34">
        <v>100</v>
      </c>
      <c r="AF469" s="43">
        <v>0</v>
      </c>
    </row>
    <row r="470" spans="1:32" s="3" customFormat="1" ht="18.75" customHeight="1">
      <c r="A470" s="29">
        <v>468</v>
      </c>
      <c r="B470" s="30" t="s">
        <v>3813</v>
      </c>
      <c r="C470" s="31" t="s">
        <v>3049</v>
      </c>
      <c r="D470" s="32" t="s">
        <v>83</v>
      </c>
      <c r="E470" s="42" t="s">
        <v>3813</v>
      </c>
      <c r="F470" s="44">
        <v>462</v>
      </c>
      <c r="G470" s="35">
        <v>28491307</v>
      </c>
      <c r="H470" s="36">
        <v>489</v>
      </c>
      <c r="I470" s="37">
        <v>483</v>
      </c>
      <c r="J470" s="38">
        <v>28645950</v>
      </c>
      <c r="K470" s="39">
        <v>417</v>
      </c>
      <c r="L470" s="40">
        <v>411</v>
      </c>
      <c r="M470" s="35">
        <v>3624574</v>
      </c>
      <c r="N470" s="36">
        <v>376</v>
      </c>
      <c r="O470" s="37">
        <v>369</v>
      </c>
      <c r="P470" s="38">
        <v>8599071</v>
      </c>
      <c r="Q470" s="39">
        <v>481</v>
      </c>
      <c r="R470" s="40">
        <v>473</v>
      </c>
      <c r="S470" s="35">
        <v>12457809</v>
      </c>
      <c r="T470" s="36">
        <v>289</v>
      </c>
      <c r="U470" s="37">
        <v>285</v>
      </c>
      <c r="V470" s="38">
        <v>873139</v>
      </c>
      <c r="W470" s="39" t="s">
        <v>3813</v>
      </c>
      <c r="X470" s="40" t="s">
        <v>3813</v>
      </c>
      <c r="Y470" s="41" t="s">
        <v>3813</v>
      </c>
      <c r="Z470" s="36">
        <v>337</v>
      </c>
      <c r="AA470" s="37">
        <v>329</v>
      </c>
      <c r="AB470" s="38">
        <v>181</v>
      </c>
      <c r="AC470" s="94">
        <v>311</v>
      </c>
      <c r="AD470" s="42">
        <v>0</v>
      </c>
      <c r="AE470" s="34">
        <v>100</v>
      </c>
      <c r="AF470" s="43">
        <v>0</v>
      </c>
    </row>
    <row r="471" spans="1:32" s="3" customFormat="1" ht="18.75" customHeight="1">
      <c r="A471" s="159">
        <v>469</v>
      </c>
      <c r="B471" s="160">
        <v>395</v>
      </c>
      <c r="C471" s="161" t="s">
        <v>3050</v>
      </c>
      <c r="D471" s="162" t="s">
        <v>3815</v>
      </c>
      <c r="E471" s="163" t="s">
        <v>3813</v>
      </c>
      <c r="F471" s="164">
        <v>463</v>
      </c>
      <c r="G471" s="165">
        <v>28435829</v>
      </c>
      <c r="H471" s="166">
        <v>198</v>
      </c>
      <c r="I471" s="167">
        <v>196</v>
      </c>
      <c r="J471" s="168">
        <v>52287618</v>
      </c>
      <c r="K471" s="169">
        <v>136</v>
      </c>
      <c r="L471" s="170">
        <v>133</v>
      </c>
      <c r="M471" s="165">
        <v>13543450</v>
      </c>
      <c r="N471" s="166">
        <v>211</v>
      </c>
      <c r="O471" s="167">
        <v>206</v>
      </c>
      <c r="P471" s="168">
        <v>19221362</v>
      </c>
      <c r="Q471" s="169">
        <v>149</v>
      </c>
      <c r="R471" s="170">
        <v>146</v>
      </c>
      <c r="S471" s="165">
        <v>51344718</v>
      </c>
      <c r="T471" s="166">
        <v>137</v>
      </c>
      <c r="U471" s="167">
        <v>135</v>
      </c>
      <c r="V471" s="168">
        <v>2741494</v>
      </c>
      <c r="W471" s="169">
        <v>229</v>
      </c>
      <c r="X471" s="170">
        <v>228</v>
      </c>
      <c r="Y471" s="165">
        <v>8956</v>
      </c>
      <c r="Z471" s="166">
        <v>107</v>
      </c>
      <c r="AA471" s="167">
        <v>104</v>
      </c>
      <c r="AB471" s="168">
        <v>506</v>
      </c>
      <c r="AC471" s="171">
        <v>383</v>
      </c>
      <c r="AD471" s="163">
        <v>0</v>
      </c>
      <c r="AE471" s="172">
        <v>100</v>
      </c>
      <c r="AF471" s="173">
        <v>0</v>
      </c>
    </row>
    <row r="472" spans="1:32" s="3" customFormat="1" ht="18.75" customHeight="1">
      <c r="A472" s="45">
        <v>470</v>
      </c>
      <c r="B472" s="46">
        <v>388</v>
      </c>
      <c r="C472" s="47" t="s">
        <v>3222</v>
      </c>
      <c r="D472" s="48" t="s">
        <v>2083</v>
      </c>
      <c r="E472" s="49" t="s">
        <v>3813</v>
      </c>
      <c r="F472" s="50">
        <v>464</v>
      </c>
      <c r="G472" s="51">
        <v>28420798</v>
      </c>
      <c r="H472" s="52">
        <v>263</v>
      </c>
      <c r="I472" s="53">
        <v>261</v>
      </c>
      <c r="J472" s="54">
        <v>45878124</v>
      </c>
      <c r="K472" s="55">
        <v>496</v>
      </c>
      <c r="L472" s="56">
        <v>488</v>
      </c>
      <c r="M472" s="51">
        <v>-6819388</v>
      </c>
      <c r="N472" s="52">
        <v>496</v>
      </c>
      <c r="O472" s="53">
        <v>489</v>
      </c>
      <c r="P472" s="54">
        <v>-32886775</v>
      </c>
      <c r="Q472" s="55">
        <v>60</v>
      </c>
      <c r="R472" s="56">
        <v>58</v>
      </c>
      <c r="S472" s="51">
        <v>76538018</v>
      </c>
      <c r="T472" s="52">
        <v>494</v>
      </c>
      <c r="U472" s="53">
        <v>488</v>
      </c>
      <c r="V472" s="54">
        <v>-14651166</v>
      </c>
      <c r="W472" s="55">
        <v>404</v>
      </c>
      <c r="X472" s="56">
        <v>403</v>
      </c>
      <c r="Y472" s="51">
        <v>358</v>
      </c>
      <c r="Z472" s="52">
        <v>154</v>
      </c>
      <c r="AA472" s="53">
        <v>150</v>
      </c>
      <c r="AB472" s="54">
        <v>400</v>
      </c>
      <c r="AC472" s="95">
        <v>321</v>
      </c>
      <c r="AD472" s="49">
        <v>0</v>
      </c>
      <c r="AE472" s="57">
        <v>100</v>
      </c>
      <c r="AF472" s="58">
        <v>0</v>
      </c>
    </row>
    <row r="473" spans="1:32" s="3" customFormat="1" ht="18.75" customHeight="1">
      <c r="A473" s="174">
        <v>471</v>
      </c>
      <c r="B473" s="175">
        <v>329</v>
      </c>
      <c r="C473" s="176" t="s">
        <v>4043</v>
      </c>
      <c r="D473" s="177" t="s">
        <v>3815</v>
      </c>
      <c r="E473" s="178" t="s">
        <v>3813</v>
      </c>
      <c r="F473" s="179">
        <v>465</v>
      </c>
      <c r="G473" s="180">
        <v>28405867</v>
      </c>
      <c r="H473" s="181">
        <v>389</v>
      </c>
      <c r="I473" s="182">
        <v>385</v>
      </c>
      <c r="J473" s="183">
        <v>36339162</v>
      </c>
      <c r="K473" s="184">
        <v>410</v>
      </c>
      <c r="L473" s="185">
        <v>404</v>
      </c>
      <c r="M473" s="180">
        <v>3897499</v>
      </c>
      <c r="N473" s="181">
        <v>385</v>
      </c>
      <c r="O473" s="182">
        <v>378</v>
      </c>
      <c r="P473" s="183">
        <v>8154971</v>
      </c>
      <c r="Q473" s="184">
        <v>391</v>
      </c>
      <c r="R473" s="185">
        <v>384</v>
      </c>
      <c r="S473" s="180">
        <v>23117662</v>
      </c>
      <c r="T473" s="181">
        <v>354</v>
      </c>
      <c r="U473" s="182">
        <v>349</v>
      </c>
      <c r="V473" s="183">
        <v>344884</v>
      </c>
      <c r="W473" s="184">
        <v>114</v>
      </c>
      <c r="X473" s="185">
        <v>114</v>
      </c>
      <c r="Y473" s="180">
        <v>20508</v>
      </c>
      <c r="Z473" s="181">
        <v>188</v>
      </c>
      <c r="AA473" s="182">
        <v>183</v>
      </c>
      <c r="AB473" s="183">
        <v>365</v>
      </c>
      <c r="AC473" s="186">
        <v>322</v>
      </c>
      <c r="AD473" s="178">
        <v>0</v>
      </c>
      <c r="AE473" s="187">
        <v>100</v>
      </c>
      <c r="AF473" s="188">
        <v>0</v>
      </c>
    </row>
    <row r="474" spans="1:32" s="3" customFormat="1" ht="18.75" customHeight="1">
      <c r="A474" s="29">
        <v>472</v>
      </c>
      <c r="B474" s="30" t="s">
        <v>3813</v>
      </c>
      <c r="C474" s="31" t="s">
        <v>3982</v>
      </c>
      <c r="D474" s="32" t="s">
        <v>3373</v>
      </c>
      <c r="E474" s="42" t="s">
        <v>3813</v>
      </c>
      <c r="F474" s="44">
        <v>466</v>
      </c>
      <c r="G474" s="35">
        <v>28389657</v>
      </c>
      <c r="H474" s="36">
        <v>447</v>
      </c>
      <c r="I474" s="37">
        <v>442</v>
      </c>
      <c r="J474" s="38">
        <v>31303008</v>
      </c>
      <c r="K474" s="39">
        <v>350</v>
      </c>
      <c r="L474" s="40">
        <v>344</v>
      </c>
      <c r="M474" s="35">
        <v>5489605</v>
      </c>
      <c r="N474" s="36">
        <v>380</v>
      </c>
      <c r="O474" s="37">
        <v>373</v>
      </c>
      <c r="P474" s="38">
        <v>8359760</v>
      </c>
      <c r="Q474" s="39">
        <v>394</v>
      </c>
      <c r="R474" s="40">
        <v>387</v>
      </c>
      <c r="S474" s="35">
        <v>23062792</v>
      </c>
      <c r="T474" s="36">
        <v>276</v>
      </c>
      <c r="U474" s="37">
        <v>272</v>
      </c>
      <c r="V474" s="38">
        <v>958521</v>
      </c>
      <c r="W474" s="39">
        <v>348</v>
      </c>
      <c r="X474" s="40">
        <v>347</v>
      </c>
      <c r="Y474" s="35">
        <v>2460</v>
      </c>
      <c r="Z474" s="36">
        <v>310</v>
      </c>
      <c r="AA474" s="37">
        <v>303</v>
      </c>
      <c r="AB474" s="38">
        <v>211</v>
      </c>
      <c r="AC474" s="94">
        <v>321</v>
      </c>
      <c r="AD474" s="42">
        <v>0</v>
      </c>
      <c r="AE474" s="34">
        <v>100</v>
      </c>
      <c r="AF474" s="43">
        <v>0</v>
      </c>
    </row>
    <row r="475" spans="1:32" s="3" customFormat="1" ht="18.75" customHeight="1">
      <c r="A475" s="29">
        <v>473</v>
      </c>
      <c r="B475" s="30">
        <v>468</v>
      </c>
      <c r="C475" s="31" t="s">
        <v>3051</v>
      </c>
      <c r="D475" s="32" t="s">
        <v>2746</v>
      </c>
      <c r="E475" s="33" t="s">
        <v>3813</v>
      </c>
      <c r="F475" s="34">
        <v>467</v>
      </c>
      <c r="G475" s="35">
        <v>28229920</v>
      </c>
      <c r="H475" s="36">
        <v>439</v>
      </c>
      <c r="I475" s="37">
        <v>434</v>
      </c>
      <c r="J475" s="38">
        <v>31969508</v>
      </c>
      <c r="K475" s="39">
        <v>386</v>
      </c>
      <c r="L475" s="40">
        <v>380</v>
      </c>
      <c r="M475" s="35">
        <v>4690480</v>
      </c>
      <c r="N475" s="36">
        <v>90</v>
      </c>
      <c r="O475" s="37">
        <v>85</v>
      </c>
      <c r="P475" s="38">
        <v>34732743</v>
      </c>
      <c r="Q475" s="39">
        <v>143</v>
      </c>
      <c r="R475" s="40">
        <v>140</v>
      </c>
      <c r="S475" s="35">
        <v>52284993</v>
      </c>
      <c r="T475" s="36">
        <v>271</v>
      </c>
      <c r="U475" s="37">
        <v>267</v>
      </c>
      <c r="V475" s="38">
        <v>1023447</v>
      </c>
      <c r="W475" s="39">
        <v>94</v>
      </c>
      <c r="X475" s="40">
        <v>94</v>
      </c>
      <c r="Y475" s="35">
        <v>23582</v>
      </c>
      <c r="Z475" s="36">
        <v>126</v>
      </c>
      <c r="AA475" s="37">
        <v>123</v>
      </c>
      <c r="AB475" s="38">
        <v>466</v>
      </c>
      <c r="AC475" s="94">
        <v>210</v>
      </c>
      <c r="AD475" s="42">
        <v>0</v>
      </c>
      <c r="AE475" s="34">
        <v>100</v>
      </c>
      <c r="AF475" s="43">
        <v>0</v>
      </c>
    </row>
    <row r="476" spans="1:32" s="3" customFormat="1" ht="18.75" customHeight="1">
      <c r="A476" s="159">
        <v>474</v>
      </c>
      <c r="B476" s="195">
        <v>493</v>
      </c>
      <c r="C476" s="161" t="s">
        <v>3977</v>
      </c>
      <c r="D476" s="162" t="s">
        <v>3815</v>
      </c>
      <c r="E476" s="163" t="s">
        <v>3813</v>
      </c>
      <c r="F476" s="164">
        <v>468</v>
      </c>
      <c r="G476" s="165">
        <v>28219470</v>
      </c>
      <c r="H476" s="166">
        <v>487</v>
      </c>
      <c r="I476" s="167">
        <v>481</v>
      </c>
      <c r="J476" s="168">
        <v>28875398</v>
      </c>
      <c r="K476" s="169">
        <v>70</v>
      </c>
      <c r="L476" s="170">
        <v>68</v>
      </c>
      <c r="M476" s="165">
        <v>17961694</v>
      </c>
      <c r="N476" s="166">
        <v>290</v>
      </c>
      <c r="O476" s="167">
        <v>283</v>
      </c>
      <c r="P476" s="168">
        <v>13581042</v>
      </c>
      <c r="Q476" s="169">
        <v>447</v>
      </c>
      <c r="R476" s="170">
        <v>439</v>
      </c>
      <c r="S476" s="165">
        <v>17801627</v>
      </c>
      <c r="T476" s="166">
        <v>69</v>
      </c>
      <c r="U476" s="167">
        <v>68</v>
      </c>
      <c r="V476" s="168">
        <v>4863937</v>
      </c>
      <c r="W476" s="169">
        <v>346</v>
      </c>
      <c r="X476" s="170">
        <v>345</v>
      </c>
      <c r="Y476" s="165">
        <v>2509</v>
      </c>
      <c r="Z476" s="166">
        <v>176</v>
      </c>
      <c r="AA476" s="167">
        <v>171</v>
      </c>
      <c r="AB476" s="168">
        <v>379</v>
      </c>
      <c r="AC476" s="171">
        <v>383</v>
      </c>
      <c r="AD476" s="163">
        <v>0</v>
      </c>
      <c r="AE476" s="172">
        <v>100</v>
      </c>
      <c r="AF476" s="173">
        <v>0</v>
      </c>
    </row>
    <row r="477" spans="1:32" s="3" customFormat="1" ht="18.75" customHeight="1">
      <c r="A477" s="142">
        <v>475</v>
      </c>
      <c r="B477" s="143">
        <v>118</v>
      </c>
      <c r="C477" s="144" t="s">
        <v>1697</v>
      </c>
      <c r="D477" s="145" t="s">
        <v>3815</v>
      </c>
      <c r="E477" s="146" t="s">
        <v>3813</v>
      </c>
      <c r="F477" s="147">
        <v>469</v>
      </c>
      <c r="G477" s="148">
        <v>28215018</v>
      </c>
      <c r="H477" s="149">
        <v>60</v>
      </c>
      <c r="I477" s="150">
        <v>60</v>
      </c>
      <c r="J477" s="151">
        <v>68319982</v>
      </c>
      <c r="K477" s="152">
        <v>428</v>
      </c>
      <c r="L477" s="153">
        <v>422</v>
      </c>
      <c r="M477" s="148">
        <v>3468091</v>
      </c>
      <c r="N477" s="149">
        <v>108</v>
      </c>
      <c r="O477" s="150">
        <v>103</v>
      </c>
      <c r="P477" s="151">
        <v>31088687</v>
      </c>
      <c r="Q477" s="152">
        <v>82</v>
      </c>
      <c r="R477" s="153">
        <v>80</v>
      </c>
      <c r="S477" s="148">
        <v>68267609</v>
      </c>
      <c r="T477" s="149">
        <v>309</v>
      </c>
      <c r="U477" s="150">
        <v>305</v>
      </c>
      <c r="V477" s="151">
        <v>716579</v>
      </c>
      <c r="W477" s="152">
        <v>6</v>
      </c>
      <c r="X477" s="153">
        <v>6</v>
      </c>
      <c r="Y477" s="148">
        <v>46285</v>
      </c>
      <c r="Z477" s="149">
        <v>206</v>
      </c>
      <c r="AA477" s="150">
        <v>201</v>
      </c>
      <c r="AB477" s="151">
        <v>330</v>
      </c>
      <c r="AC477" s="156">
        <v>322</v>
      </c>
      <c r="AD477" s="146">
        <v>0</v>
      </c>
      <c r="AE477" s="157">
        <v>100</v>
      </c>
      <c r="AF477" s="158">
        <v>0</v>
      </c>
    </row>
    <row r="478" spans="1:32" s="3" customFormat="1" ht="18.75" customHeight="1">
      <c r="A478" s="174">
        <v>476</v>
      </c>
      <c r="B478" s="175" t="s">
        <v>3813</v>
      </c>
      <c r="C478" s="176" t="s">
        <v>3052</v>
      </c>
      <c r="D478" s="177" t="s">
        <v>3815</v>
      </c>
      <c r="E478" s="178" t="s">
        <v>3813</v>
      </c>
      <c r="F478" s="179">
        <v>470</v>
      </c>
      <c r="G478" s="180">
        <v>28179922</v>
      </c>
      <c r="H478" s="181">
        <v>486</v>
      </c>
      <c r="I478" s="182">
        <v>480</v>
      </c>
      <c r="J478" s="183">
        <v>28889440</v>
      </c>
      <c r="K478" s="184">
        <v>413</v>
      </c>
      <c r="L478" s="185">
        <v>407</v>
      </c>
      <c r="M478" s="180">
        <v>3712776</v>
      </c>
      <c r="N478" s="181">
        <v>338</v>
      </c>
      <c r="O478" s="182">
        <v>331</v>
      </c>
      <c r="P478" s="183">
        <v>10265398</v>
      </c>
      <c r="Q478" s="184">
        <v>385</v>
      </c>
      <c r="R478" s="185">
        <v>378</v>
      </c>
      <c r="S478" s="180">
        <v>23646985</v>
      </c>
      <c r="T478" s="181">
        <v>318</v>
      </c>
      <c r="U478" s="182">
        <v>314</v>
      </c>
      <c r="V478" s="183">
        <v>618536</v>
      </c>
      <c r="W478" s="184">
        <v>307</v>
      </c>
      <c r="X478" s="185">
        <v>306</v>
      </c>
      <c r="Y478" s="180">
        <v>4294</v>
      </c>
      <c r="Z478" s="181">
        <v>455</v>
      </c>
      <c r="AA478" s="182">
        <v>447</v>
      </c>
      <c r="AB478" s="183">
        <v>80</v>
      </c>
      <c r="AC478" s="186">
        <v>323</v>
      </c>
      <c r="AD478" s="178">
        <v>0</v>
      </c>
      <c r="AE478" s="187">
        <v>100</v>
      </c>
      <c r="AF478" s="188">
        <v>0</v>
      </c>
    </row>
    <row r="479" spans="1:32" s="3" customFormat="1" ht="18.75" customHeight="1">
      <c r="A479" s="159">
        <v>477</v>
      </c>
      <c r="B479" s="160">
        <v>403</v>
      </c>
      <c r="C479" s="161" t="s">
        <v>824</v>
      </c>
      <c r="D479" s="162" t="s">
        <v>3815</v>
      </c>
      <c r="E479" s="163" t="s">
        <v>3813</v>
      </c>
      <c r="F479" s="164">
        <v>471</v>
      </c>
      <c r="G479" s="165">
        <v>28159213</v>
      </c>
      <c r="H479" s="166">
        <v>483</v>
      </c>
      <c r="I479" s="167">
        <v>477</v>
      </c>
      <c r="J479" s="168">
        <v>29090862</v>
      </c>
      <c r="K479" s="169">
        <v>295</v>
      </c>
      <c r="L479" s="170">
        <v>289</v>
      </c>
      <c r="M479" s="165">
        <v>7072718</v>
      </c>
      <c r="N479" s="166">
        <v>299</v>
      </c>
      <c r="O479" s="167">
        <v>292</v>
      </c>
      <c r="P479" s="168">
        <v>12543992</v>
      </c>
      <c r="Q479" s="169">
        <v>374</v>
      </c>
      <c r="R479" s="170">
        <v>367</v>
      </c>
      <c r="S479" s="165">
        <v>24638013</v>
      </c>
      <c r="T479" s="166">
        <v>124</v>
      </c>
      <c r="U479" s="167">
        <v>123</v>
      </c>
      <c r="V479" s="168">
        <v>3091892</v>
      </c>
      <c r="W479" s="169">
        <v>318</v>
      </c>
      <c r="X479" s="170">
        <v>317</v>
      </c>
      <c r="Y479" s="165">
        <v>3866</v>
      </c>
      <c r="Z479" s="166">
        <v>272</v>
      </c>
      <c r="AA479" s="167">
        <v>265</v>
      </c>
      <c r="AB479" s="168">
        <v>257</v>
      </c>
      <c r="AC479" s="171">
        <v>324</v>
      </c>
      <c r="AD479" s="163">
        <v>0</v>
      </c>
      <c r="AE479" s="172">
        <v>100</v>
      </c>
      <c r="AF479" s="173">
        <v>0</v>
      </c>
    </row>
    <row r="480" spans="1:32" s="3" customFormat="1" ht="18.75" customHeight="1">
      <c r="A480" s="159">
        <v>478</v>
      </c>
      <c r="B480" s="195" t="s">
        <v>3813</v>
      </c>
      <c r="C480" s="161" t="s">
        <v>3053</v>
      </c>
      <c r="D480" s="162" t="s">
        <v>3815</v>
      </c>
      <c r="E480" s="163" t="s">
        <v>3813</v>
      </c>
      <c r="F480" s="164">
        <v>472</v>
      </c>
      <c r="G480" s="165">
        <v>28117051</v>
      </c>
      <c r="H480" s="166">
        <v>477</v>
      </c>
      <c r="I480" s="167">
        <v>471</v>
      </c>
      <c r="J480" s="168">
        <v>29469611</v>
      </c>
      <c r="K480" s="169">
        <v>271</v>
      </c>
      <c r="L480" s="170">
        <v>265</v>
      </c>
      <c r="M480" s="165">
        <v>7677799</v>
      </c>
      <c r="N480" s="166">
        <v>252</v>
      </c>
      <c r="O480" s="167">
        <v>245</v>
      </c>
      <c r="P480" s="168">
        <v>16065762</v>
      </c>
      <c r="Q480" s="169">
        <v>268</v>
      </c>
      <c r="R480" s="170">
        <v>261</v>
      </c>
      <c r="S480" s="165">
        <v>33947672</v>
      </c>
      <c r="T480" s="166">
        <v>311</v>
      </c>
      <c r="U480" s="167">
        <v>307</v>
      </c>
      <c r="V480" s="168">
        <v>705305</v>
      </c>
      <c r="W480" s="169">
        <v>213</v>
      </c>
      <c r="X480" s="170">
        <v>212</v>
      </c>
      <c r="Y480" s="165">
        <v>9930</v>
      </c>
      <c r="Z480" s="166">
        <v>234</v>
      </c>
      <c r="AA480" s="167">
        <v>228</v>
      </c>
      <c r="AB480" s="168">
        <v>297</v>
      </c>
      <c r="AC480" s="171">
        <v>321</v>
      </c>
      <c r="AD480" s="163">
        <v>0</v>
      </c>
      <c r="AE480" s="172">
        <v>100</v>
      </c>
      <c r="AF480" s="173">
        <v>0</v>
      </c>
    </row>
    <row r="481" spans="1:32" s="3" customFormat="1" ht="18.75" customHeight="1">
      <c r="A481" s="159">
        <v>479</v>
      </c>
      <c r="B481" s="160">
        <v>456</v>
      </c>
      <c r="C481" s="161" t="s">
        <v>2729</v>
      </c>
      <c r="D481" s="162" t="s">
        <v>3815</v>
      </c>
      <c r="E481" s="163" t="s">
        <v>3813</v>
      </c>
      <c r="F481" s="164">
        <v>473</v>
      </c>
      <c r="G481" s="165">
        <v>28064700</v>
      </c>
      <c r="H481" s="166">
        <v>463</v>
      </c>
      <c r="I481" s="167">
        <v>457</v>
      </c>
      <c r="J481" s="168">
        <v>30660847</v>
      </c>
      <c r="K481" s="169">
        <v>379</v>
      </c>
      <c r="L481" s="170">
        <v>373</v>
      </c>
      <c r="M481" s="165">
        <v>4831255</v>
      </c>
      <c r="N481" s="166">
        <v>386</v>
      </c>
      <c r="O481" s="167">
        <v>379</v>
      </c>
      <c r="P481" s="168">
        <v>8090731</v>
      </c>
      <c r="Q481" s="169">
        <v>479</v>
      </c>
      <c r="R481" s="170">
        <v>471</v>
      </c>
      <c r="S481" s="165">
        <v>12532183</v>
      </c>
      <c r="T481" s="166">
        <v>146</v>
      </c>
      <c r="U481" s="167">
        <v>143</v>
      </c>
      <c r="V481" s="168">
        <v>2600021</v>
      </c>
      <c r="W481" s="169">
        <v>117</v>
      </c>
      <c r="X481" s="170">
        <v>116</v>
      </c>
      <c r="Y481" s="165">
        <v>20126</v>
      </c>
      <c r="Z481" s="166">
        <v>426</v>
      </c>
      <c r="AA481" s="167">
        <v>418</v>
      </c>
      <c r="AB481" s="168">
        <v>105</v>
      </c>
      <c r="AC481" s="171">
        <v>382</v>
      </c>
      <c r="AD481" s="163">
        <v>0</v>
      </c>
      <c r="AE481" s="172">
        <v>50</v>
      </c>
      <c r="AF481" s="173">
        <v>50</v>
      </c>
    </row>
    <row r="482" spans="1:32" s="3" customFormat="1" ht="18.75" customHeight="1">
      <c r="A482" s="45">
        <v>480</v>
      </c>
      <c r="B482" s="46" t="s">
        <v>3813</v>
      </c>
      <c r="C482" s="47" t="s">
        <v>3054</v>
      </c>
      <c r="D482" s="48" t="s">
        <v>3816</v>
      </c>
      <c r="E482" s="49" t="s">
        <v>3813</v>
      </c>
      <c r="F482" s="50">
        <v>474</v>
      </c>
      <c r="G482" s="51">
        <v>28063135</v>
      </c>
      <c r="H482" s="52">
        <v>493</v>
      </c>
      <c r="I482" s="53">
        <v>487</v>
      </c>
      <c r="J482" s="54">
        <v>28063135</v>
      </c>
      <c r="K482" s="55">
        <v>420</v>
      </c>
      <c r="L482" s="56">
        <v>414</v>
      </c>
      <c r="M482" s="51">
        <v>3587374</v>
      </c>
      <c r="N482" s="52">
        <v>374</v>
      </c>
      <c r="O482" s="53">
        <v>367</v>
      </c>
      <c r="P482" s="54">
        <v>8647039</v>
      </c>
      <c r="Q482" s="55">
        <v>122</v>
      </c>
      <c r="R482" s="56">
        <v>119</v>
      </c>
      <c r="S482" s="51">
        <v>57230865</v>
      </c>
      <c r="T482" s="52">
        <v>435</v>
      </c>
      <c r="U482" s="53">
        <v>430</v>
      </c>
      <c r="V482" s="54">
        <v>-1042020</v>
      </c>
      <c r="W482" s="55" t="s">
        <v>3813</v>
      </c>
      <c r="X482" s="56" t="s">
        <v>3813</v>
      </c>
      <c r="Y482" s="62" t="s">
        <v>3813</v>
      </c>
      <c r="Z482" s="52">
        <v>493</v>
      </c>
      <c r="AA482" s="53">
        <v>485</v>
      </c>
      <c r="AB482" s="54">
        <v>36</v>
      </c>
      <c r="AC482" s="95">
        <v>400</v>
      </c>
      <c r="AD482" s="49">
        <v>0</v>
      </c>
      <c r="AE482" s="57">
        <v>100</v>
      </c>
      <c r="AF482" s="58">
        <v>0</v>
      </c>
    </row>
    <row r="483" spans="1:32" s="3" customFormat="1" ht="18.75" customHeight="1">
      <c r="A483" s="15">
        <v>481</v>
      </c>
      <c r="B483" s="16" t="s">
        <v>3813</v>
      </c>
      <c r="C483" s="17" t="s">
        <v>3055</v>
      </c>
      <c r="D483" s="18" t="s">
        <v>1750</v>
      </c>
      <c r="E483" s="19" t="s">
        <v>3813</v>
      </c>
      <c r="F483" s="20">
        <v>475</v>
      </c>
      <c r="G483" s="21">
        <v>27976914</v>
      </c>
      <c r="H483" s="22">
        <v>466</v>
      </c>
      <c r="I483" s="23">
        <v>460</v>
      </c>
      <c r="J483" s="24">
        <v>30311540</v>
      </c>
      <c r="K483" s="25">
        <v>346</v>
      </c>
      <c r="L483" s="26">
        <v>340</v>
      </c>
      <c r="M483" s="21">
        <v>5603467</v>
      </c>
      <c r="N483" s="22">
        <v>315</v>
      </c>
      <c r="O483" s="23">
        <v>308</v>
      </c>
      <c r="P483" s="24">
        <v>11552033</v>
      </c>
      <c r="Q483" s="25">
        <v>312</v>
      </c>
      <c r="R483" s="26">
        <v>305</v>
      </c>
      <c r="S483" s="21">
        <v>30552609</v>
      </c>
      <c r="T483" s="22">
        <v>174</v>
      </c>
      <c r="U483" s="23">
        <v>171</v>
      </c>
      <c r="V483" s="24">
        <v>2003688</v>
      </c>
      <c r="W483" s="25">
        <v>416</v>
      </c>
      <c r="X483" s="26">
        <v>415</v>
      </c>
      <c r="Y483" s="21">
        <v>125</v>
      </c>
      <c r="Z483" s="22">
        <v>300</v>
      </c>
      <c r="AA483" s="23">
        <v>293</v>
      </c>
      <c r="AB483" s="24">
        <v>225</v>
      </c>
      <c r="AC483" s="93">
        <v>356</v>
      </c>
      <c r="AD483" s="19">
        <v>0</v>
      </c>
      <c r="AE483" s="27">
        <v>100</v>
      </c>
      <c r="AF483" s="28">
        <v>0</v>
      </c>
    </row>
    <row r="484" spans="1:32" s="3" customFormat="1" ht="18.75" customHeight="1">
      <c r="A484" s="159">
        <v>482</v>
      </c>
      <c r="B484" s="160" t="s">
        <v>3813</v>
      </c>
      <c r="C484" s="161" t="s">
        <v>3056</v>
      </c>
      <c r="D484" s="162" t="s">
        <v>3815</v>
      </c>
      <c r="E484" s="163" t="s">
        <v>3813</v>
      </c>
      <c r="F484" s="164">
        <v>476</v>
      </c>
      <c r="G484" s="165">
        <v>27974561</v>
      </c>
      <c r="H484" s="166">
        <v>99</v>
      </c>
      <c r="I484" s="167">
        <v>97</v>
      </c>
      <c r="J484" s="168">
        <v>63367206</v>
      </c>
      <c r="K484" s="169">
        <v>105</v>
      </c>
      <c r="L484" s="170">
        <v>102</v>
      </c>
      <c r="M484" s="165">
        <v>15718445</v>
      </c>
      <c r="N484" s="166">
        <v>421</v>
      </c>
      <c r="O484" s="167">
        <v>414</v>
      </c>
      <c r="P484" s="168">
        <v>6265523</v>
      </c>
      <c r="Q484" s="169">
        <v>298</v>
      </c>
      <c r="R484" s="170">
        <v>291</v>
      </c>
      <c r="S484" s="165">
        <v>31589226</v>
      </c>
      <c r="T484" s="166">
        <v>133</v>
      </c>
      <c r="U484" s="167">
        <v>131</v>
      </c>
      <c r="V484" s="168">
        <v>2867809</v>
      </c>
      <c r="W484" s="169">
        <v>423</v>
      </c>
      <c r="X484" s="170">
        <v>422</v>
      </c>
      <c r="Y484" s="165">
        <v>53</v>
      </c>
      <c r="Z484" s="166">
        <v>114</v>
      </c>
      <c r="AA484" s="167">
        <v>111</v>
      </c>
      <c r="AB484" s="168">
        <v>493</v>
      </c>
      <c r="AC484" s="171">
        <v>322</v>
      </c>
      <c r="AD484" s="163">
        <v>0</v>
      </c>
      <c r="AE484" s="172">
        <v>100</v>
      </c>
      <c r="AF484" s="173">
        <v>0</v>
      </c>
    </row>
    <row r="485" spans="1:32" s="3" customFormat="1" ht="18.75" customHeight="1">
      <c r="A485" s="159">
        <v>483</v>
      </c>
      <c r="B485" s="160" t="s">
        <v>3813</v>
      </c>
      <c r="C485" s="161" t="s">
        <v>3057</v>
      </c>
      <c r="D485" s="162" t="s">
        <v>3815</v>
      </c>
      <c r="E485" s="163" t="s">
        <v>3813</v>
      </c>
      <c r="F485" s="164">
        <v>477</v>
      </c>
      <c r="G485" s="165">
        <v>27927527</v>
      </c>
      <c r="H485" s="166">
        <v>491</v>
      </c>
      <c r="I485" s="167">
        <v>485</v>
      </c>
      <c r="J485" s="168">
        <v>28392938</v>
      </c>
      <c r="K485" s="169">
        <v>472</v>
      </c>
      <c r="L485" s="170">
        <v>466</v>
      </c>
      <c r="M485" s="165">
        <v>1261608</v>
      </c>
      <c r="N485" s="166">
        <v>444</v>
      </c>
      <c r="O485" s="167">
        <v>437</v>
      </c>
      <c r="P485" s="168">
        <v>4662446</v>
      </c>
      <c r="Q485" s="169">
        <v>332</v>
      </c>
      <c r="R485" s="170">
        <v>325</v>
      </c>
      <c r="S485" s="165">
        <v>28388557</v>
      </c>
      <c r="T485" s="166">
        <v>370</v>
      </c>
      <c r="U485" s="167">
        <v>365</v>
      </c>
      <c r="V485" s="168">
        <v>221644</v>
      </c>
      <c r="W485" s="169">
        <v>122</v>
      </c>
      <c r="X485" s="170">
        <v>121</v>
      </c>
      <c r="Y485" s="165">
        <v>19426</v>
      </c>
      <c r="Z485" s="166">
        <v>439</v>
      </c>
      <c r="AA485" s="167">
        <v>431</v>
      </c>
      <c r="AB485" s="168">
        <v>92</v>
      </c>
      <c r="AC485" s="171">
        <v>390</v>
      </c>
      <c r="AD485" s="163">
        <v>0</v>
      </c>
      <c r="AE485" s="172">
        <v>100</v>
      </c>
      <c r="AF485" s="173">
        <v>0</v>
      </c>
    </row>
    <row r="486" spans="1:32" s="3" customFormat="1" ht="18.75" customHeight="1">
      <c r="A486" s="159">
        <v>484</v>
      </c>
      <c r="B486" s="160">
        <v>406</v>
      </c>
      <c r="C486" s="161" t="s">
        <v>3058</v>
      </c>
      <c r="D486" s="162" t="s">
        <v>3815</v>
      </c>
      <c r="E486" s="163" t="s">
        <v>3813</v>
      </c>
      <c r="F486" s="164">
        <v>478</v>
      </c>
      <c r="G486" s="165">
        <v>27888911</v>
      </c>
      <c r="H486" s="166">
        <v>494</v>
      </c>
      <c r="I486" s="167">
        <v>488</v>
      </c>
      <c r="J486" s="168">
        <v>27888911</v>
      </c>
      <c r="K486" s="169">
        <v>336</v>
      </c>
      <c r="L486" s="170">
        <v>330</v>
      </c>
      <c r="M486" s="165">
        <v>5920603</v>
      </c>
      <c r="N486" s="166">
        <v>389</v>
      </c>
      <c r="O486" s="167">
        <v>382</v>
      </c>
      <c r="P486" s="168">
        <v>7969157</v>
      </c>
      <c r="Q486" s="169">
        <v>489</v>
      </c>
      <c r="R486" s="170">
        <v>481</v>
      </c>
      <c r="S486" s="165">
        <v>11114314</v>
      </c>
      <c r="T486" s="166">
        <v>413</v>
      </c>
      <c r="U486" s="167">
        <v>408</v>
      </c>
      <c r="V486" s="168">
        <v>-326981</v>
      </c>
      <c r="W486" s="169">
        <v>118</v>
      </c>
      <c r="X486" s="170">
        <v>117</v>
      </c>
      <c r="Y486" s="165">
        <v>20021</v>
      </c>
      <c r="Z486" s="166">
        <v>218</v>
      </c>
      <c r="AA486" s="167">
        <v>212</v>
      </c>
      <c r="AB486" s="168">
        <v>313</v>
      </c>
      <c r="AC486" s="171">
        <v>322</v>
      </c>
      <c r="AD486" s="163">
        <v>0</v>
      </c>
      <c r="AE486" s="172">
        <v>100</v>
      </c>
      <c r="AF486" s="173">
        <v>0</v>
      </c>
    </row>
    <row r="487" spans="1:32" s="3" customFormat="1" ht="18.75" customHeight="1">
      <c r="A487" s="142">
        <v>485</v>
      </c>
      <c r="B487" s="143">
        <v>494</v>
      </c>
      <c r="C487" s="144" t="s">
        <v>3993</v>
      </c>
      <c r="D487" s="145" t="s">
        <v>3815</v>
      </c>
      <c r="E487" s="146" t="s">
        <v>3813</v>
      </c>
      <c r="F487" s="147">
        <v>479</v>
      </c>
      <c r="G487" s="148">
        <v>27794415</v>
      </c>
      <c r="H487" s="149">
        <v>484</v>
      </c>
      <c r="I487" s="150">
        <v>478</v>
      </c>
      <c r="J487" s="151">
        <v>29055710</v>
      </c>
      <c r="K487" s="152">
        <v>427</v>
      </c>
      <c r="L487" s="153">
        <v>421</v>
      </c>
      <c r="M487" s="148">
        <v>3492021</v>
      </c>
      <c r="N487" s="149">
        <v>449</v>
      </c>
      <c r="O487" s="150">
        <v>442</v>
      </c>
      <c r="P487" s="151">
        <v>4456615</v>
      </c>
      <c r="Q487" s="152">
        <v>432</v>
      </c>
      <c r="R487" s="153">
        <v>424</v>
      </c>
      <c r="S487" s="148">
        <v>19510911</v>
      </c>
      <c r="T487" s="149">
        <v>316</v>
      </c>
      <c r="U487" s="150">
        <v>312</v>
      </c>
      <c r="V487" s="151">
        <v>623974</v>
      </c>
      <c r="W487" s="152">
        <v>193</v>
      </c>
      <c r="X487" s="153">
        <v>192</v>
      </c>
      <c r="Y487" s="148">
        <v>11516</v>
      </c>
      <c r="Z487" s="149">
        <v>379</v>
      </c>
      <c r="AA487" s="150">
        <v>371</v>
      </c>
      <c r="AB487" s="151">
        <v>146</v>
      </c>
      <c r="AC487" s="156">
        <v>311</v>
      </c>
      <c r="AD487" s="146">
        <v>0</v>
      </c>
      <c r="AE487" s="157">
        <v>100</v>
      </c>
      <c r="AF487" s="158">
        <v>0</v>
      </c>
    </row>
    <row r="488" spans="1:32" s="3" customFormat="1" ht="18.75" customHeight="1">
      <c r="A488" s="174">
        <v>486</v>
      </c>
      <c r="B488" s="175" t="s">
        <v>3813</v>
      </c>
      <c r="C488" s="176" t="s">
        <v>780</v>
      </c>
      <c r="D488" s="177" t="s">
        <v>3815</v>
      </c>
      <c r="E488" s="178" t="s">
        <v>3813</v>
      </c>
      <c r="F488" s="179">
        <v>480</v>
      </c>
      <c r="G488" s="180">
        <v>27777158</v>
      </c>
      <c r="H488" s="181">
        <v>480</v>
      </c>
      <c r="I488" s="182">
        <v>474</v>
      </c>
      <c r="J488" s="183">
        <v>29336243</v>
      </c>
      <c r="K488" s="184">
        <v>365</v>
      </c>
      <c r="L488" s="185">
        <v>359</v>
      </c>
      <c r="M488" s="180">
        <v>5185743</v>
      </c>
      <c r="N488" s="181">
        <v>387</v>
      </c>
      <c r="O488" s="182">
        <v>380</v>
      </c>
      <c r="P488" s="183">
        <v>8001477</v>
      </c>
      <c r="Q488" s="184">
        <v>306</v>
      </c>
      <c r="R488" s="185">
        <v>299</v>
      </c>
      <c r="S488" s="180">
        <v>30993375</v>
      </c>
      <c r="T488" s="181">
        <v>258</v>
      </c>
      <c r="U488" s="182">
        <v>254</v>
      </c>
      <c r="V488" s="183">
        <v>1098739</v>
      </c>
      <c r="W488" s="184">
        <v>141</v>
      </c>
      <c r="X488" s="185">
        <v>140</v>
      </c>
      <c r="Y488" s="180">
        <v>16800</v>
      </c>
      <c r="Z488" s="181">
        <v>301</v>
      </c>
      <c r="AA488" s="182">
        <v>294</v>
      </c>
      <c r="AB488" s="183">
        <v>224</v>
      </c>
      <c r="AC488" s="186">
        <v>372</v>
      </c>
      <c r="AD488" s="178">
        <v>0</v>
      </c>
      <c r="AE488" s="187">
        <v>100</v>
      </c>
      <c r="AF488" s="188">
        <v>0</v>
      </c>
    </row>
    <row r="489" spans="1:32" s="3" customFormat="1" ht="18.75" customHeight="1">
      <c r="A489" s="159">
        <v>487</v>
      </c>
      <c r="B489" s="160">
        <v>278</v>
      </c>
      <c r="C489" s="161" t="s">
        <v>3059</v>
      </c>
      <c r="D489" s="162" t="s">
        <v>3815</v>
      </c>
      <c r="E489" s="163" t="s">
        <v>3813</v>
      </c>
      <c r="F489" s="164">
        <v>481</v>
      </c>
      <c r="G489" s="165">
        <v>27737105</v>
      </c>
      <c r="H489" s="166">
        <v>438</v>
      </c>
      <c r="I489" s="167">
        <v>433</v>
      </c>
      <c r="J489" s="168">
        <v>32027283</v>
      </c>
      <c r="K489" s="169">
        <v>223</v>
      </c>
      <c r="L489" s="170">
        <v>217</v>
      </c>
      <c r="M489" s="165">
        <v>9457705</v>
      </c>
      <c r="N489" s="166">
        <v>234</v>
      </c>
      <c r="O489" s="167">
        <v>227</v>
      </c>
      <c r="P489" s="168">
        <v>17188147</v>
      </c>
      <c r="Q489" s="169">
        <v>389</v>
      </c>
      <c r="R489" s="170">
        <v>382</v>
      </c>
      <c r="S489" s="165">
        <v>23257225</v>
      </c>
      <c r="T489" s="166">
        <v>390</v>
      </c>
      <c r="U489" s="167">
        <v>385</v>
      </c>
      <c r="V489" s="168">
        <v>98574</v>
      </c>
      <c r="W489" s="169">
        <v>401</v>
      </c>
      <c r="X489" s="170">
        <v>400</v>
      </c>
      <c r="Y489" s="165">
        <v>428</v>
      </c>
      <c r="Z489" s="166">
        <v>85</v>
      </c>
      <c r="AA489" s="167">
        <v>82</v>
      </c>
      <c r="AB489" s="168">
        <v>569</v>
      </c>
      <c r="AC489" s="171">
        <v>322</v>
      </c>
      <c r="AD489" s="163">
        <v>0</v>
      </c>
      <c r="AE489" s="172">
        <v>100</v>
      </c>
      <c r="AF489" s="173">
        <v>0</v>
      </c>
    </row>
    <row r="490" spans="1:32" s="3" customFormat="1" ht="18.75" customHeight="1">
      <c r="A490" s="29">
        <v>488</v>
      </c>
      <c r="B490" s="30" t="s">
        <v>3813</v>
      </c>
      <c r="C490" s="31" t="s">
        <v>3060</v>
      </c>
      <c r="D490" s="32" t="s">
        <v>3373</v>
      </c>
      <c r="E490" s="42" t="s">
        <v>3813</v>
      </c>
      <c r="F490" s="44">
        <v>482</v>
      </c>
      <c r="G490" s="35">
        <v>27735487</v>
      </c>
      <c r="H490" s="36">
        <v>17</v>
      </c>
      <c r="I490" s="37">
        <v>17</v>
      </c>
      <c r="J490" s="38">
        <v>99169635</v>
      </c>
      <c r="K490" s="39">
        <v>378</v>
      </c>
      <c r="L490" s="40">
        <v>372</v>
      </c>
      <c r="M490" s="35">
        <v>4840485</v>
      </c>
      <c r="N490" s="36">
        <v>426</v>
      </c>
      <c r="O490" s="37">
        <v>419</v>
      </c>
      <c r="P490" s="38">
        <v>5842116</v>
      </c>
      <c r="Q490" s="39">
        <v>466</v>
      </c>
      <c r="R490" s="40">
        <v>458</v>
      </c>
      <c r="S490" s="35">
        <v>15133540</v>
      </c>
      <c r="T490" s="36">
        <v>211</v>
      </c>
      <c r="U490" s="37">
        <v>208</v>
      </c>
      <c r="V490" s="38">
        <v>1552570</v>
      </c>
      <c r="W490" s="39">
        <v>1</v>
      </c>
      <c r="X490" s="40">
        <v>1</v>
      </c>
      <c r="Y490" s="35">
        <v>50951</v>
      </c>
      <c r="Z490" s="36">
        <v>356</v>
      </c>
      <c r="AA490" s="37">
        <v>348</v>
      </c>
      <c r="AB490" s="38">
        <v>167</v>
      </c>
      <c r="AC490" s="94">
        <v>321</v>
      </c>
      <c r="AD490" s="42">
        <v>0</v>
      </c>
      <c r="AE490" s="34">
        <v>100</v>
      </c>
      <c r="AF490" s="43">
        <v>0</v>
      </c>
    </row>
    <row r="491" spans="1:32" s="3" customFormat="1" ht="18.75" customHeight="1">
      <c r="A491" s="29">
        <v>489</v>
      </c>
      <c r="B491" s="30" t="s">
        <v>3813</v>
      </c>
      <c r="C491" s="31" t="s">
        <v>4062</v>
      </c>
      <c r="D491" s="32" t="s">
        <v>3372</v>
      </c>
      <c r="E491" s="42" t="s">
        <v>3813</v>
      </c>
      <c r="F491" s="44">
        <v>483</v>
      </c>
      <c r="G491" s="35">
        <v>27651936</v>
      </c>
      <c r="H491" s="36">
        <v>454</v>
      </c>
      <c r="I491" s="37">
        <v>448</v>
      </c>
      <c r="J491" s="38">
        <v>31064485</v>
      </c>
      <c r="K491" s="39">
        <v>241</v>
      </c>
      <c r="L491" s="40">
        <v>235</v>
      </c>
      <c r="M491" s="35">
        <v>8871611</v>
      </c>
      <c r="N491" s="36">
        <v>245</v>
      </c>
      <c r="O491" s="37">
        <v>238</v>
      </c>
      <c r="P491" s="38">
        <v>16779104</v>
      </c>
      <c r="Q491" s="39">
        <v>234</v>
      </c>
      <c r="R491" s="40">
        <v>228</v>
      </c>
      <c r="S491" s="35">
        <v>36939715</v>
      </c>
      <c r="T491" s="36">
        <v>429</v>
      </c>
      <c r="U491" s="37">
        <v>424</v>
      </c>
      <c r="V491" s="38">
        <v>-934909</v>
      </c>
      <c r="W491" s="39">
        <v>164</v>
      </c>
      <c r="X491" s="40">
        <v>163</v>
      </c>
      <c r="Y491" s="35">
        <v>14739</v>
      </c>
      <c r="Z491" s="36">
        <v>227</v>
      </c>
      <c r="AA491" s="37">
        <v>221</v>
      </c>
      <c r="AB491" s="38">
        <v>301</v>
      </c>
      <c r="AC491" s="94">
        <v>321</v>
      </c>
      <c r="AD491" s="42">
        <v>0</v>
      </c>
      <c r="AE491" s="34">
        <v>100</v>
      </c>
      <c r="AF491" s="43">
        <v>0</v>
      </c>
    </row>
    <row r="492" spans="1:32" s="3" customFormat="1" ht="18.75" customHeight="1">
      <c r="A492" s="142">
        <v>490</v>
      </c>
      <c r="B492" s="143" t="s">
        <v>3813</v>
      </c>
      <c r="C492" s="144" t="s">
        <v>3061</v>
      </c>
      <c r="D492" s="145" t="s">
        <v>3815</v>
      </c>
      <c r="E492" s="146" t="s">
        <v>3813</v>
      </c>
      <c r="F492" s="147">
        <v>484</v>
      </c>
      <c r="G492" s="148">
        <v>27592572</v>
      </c>
      <c r="H492" s="149">
        <v>292</v>
      </c>
      <c r="I492" s="150">
        <v>289</v>
      </c>
      <c r="J492" s="151">
        <v>43897509</v>
      </c>
      <c r="K492" s="152">
        <v>86</v>
      </c>
      <c r="L492" s="153">
        <v>84</v>
      </c>
      <c r="M492" s="148">
        <v>16945945</v>
      </c>
      <c r="N492" s="149">
        <v>316</v>
      </c>
      <c r="O492" s="150">
        <v>309</v>
      </c>
      <c r="P492" s="151">
        <v>11482459</v>
      </c>
      <c r="Q492" s="152">
        <v>71</v>
      </c>
      <c r="R492" s="153">
        <v>69</v>
      </c>
      <c r="S492" s="148">
        <v>71470909</v>
      </c>
      <c r="T492" s="149">
        <v>49</v>
      </c>
      <c r="U492" s="150">
        <v>48</v>
      </c>
      <c r="V492" s="151">
        <v>5905832</v>
      </c>
      <c r="W492" s="152">
        <v>249</v>
      </c>
      <c r="X492" s="153">
        <v>248</v>
      </c>
      <c r="Y492" s="148">
        <v>7380</v>
      </c>
      <c r="Z492" s="149">
        <v>237</v>
      </c>
      <c r="AA492" s="150">
        <v>231</v>
      </c>
      <c r="AB492" s="151">
        <v>292</v>
      </c>
      <c r="AC492" s="156">
        <v>384</v>
      </c>
      <c r="AD492" s="146">
        <v>0</v>
      </c>
      <c r="AE492" s="157">
        <v>100</v>
      </c>
      <c r="AF492" s="158">
        <v>0</v>
      </c>
    </row>
    <row r="493" spans="1:32" s="3" customFormat="1" ht="18.75" customHeight="1">
      <c r="A493" s="15">
        <v>491</v>
      </c>
      <c r="B493" s="16">
        <v>420</v>
      </c>
      <c r="C493" s="17" t="s">
        <v>3062</v>
      </c>
      <c r="D493" s="18" t="s">
        <v>3368</v>
      </c>
      <c r="E493" s="19" t="s">
        <v>3813</v>
      </c>
      <c r="F493" s="20">
        <v>485</v>
      </c>
      <c r="G493" s="21">
        <v>27590865</v>
      </c>
      <c r="H493" s="22">
        <v>492</v>
      </c>
      <c r="I493" s="23">
        <v>486</v>
      </c>
      <c r="J493" s="24">
        <v>28245899</v>
      </c>
      <c r="K493" s="25">
        <v>273</v>
      </c>
      <c r="L493" s="26">
        <v>267</v>
      </c>
      <c r="M493" s="21">
        <v>7635363</v>
      </c>
      <c r="N493" s="22">
        <v>171</v>
      </c>
      <c r="O493" s="23">
        <v>166</v>
      </c>
      <c r="P493" s="24">
        <v>22467462</v>
      </c>
      <c r="Q493" s="25">
        <v>260</v>
      </c>
      <c r="R493" s="26">
        <v>253</v>
      </c>
      <c r="S493" s="21">
        <v>34830101</v>
      </c>
      <c r="T493" s="22">
        <v>312</v>
      </c>
      <c r="U493" s="23">
        <v>308</v>
      </c>
      <c r="V493" s="24">
        <v>688329</v>
      </c>
      <c r="W493" s="25">
        <v>208</v>
      </c>
      <c r="X493" s="26">
        <v>207</v>
      </c>
      <c r="Y493" s="21">
        <v>10250</v>
      </c>
      <c r="Z493" s="22">
        <v>108</v>
      </c>
      <c r="AA493" s="23">
        <v>105</v>
      </c>
      <c r="AB493" s="24">
        <v>504</v>
      </c>
      <c r="AC493" s="93">
        <v>321</v>
      </c>
      <c r="AD493" s="19">
        <v>0</v>
      </c>
      <c r="AE493" s="27">
        <v>100</v>
      </c>
      <c r="AF493" s="28">
        <v>0</v>
      </c>
    </row>
    <row r="494" spans="1:32" s="3" customFormat="1" ht="18.75" customHeight="1">
      <c r="A494" s="159">
        <v>492</v>
      </c>
      <c r="B494" s="160" t="s">
        <v>3813</v>
      </c>
      <c r="C494" s="161" t="s">
        <v>3063</v>
      </c>
      <c r="D494" s="162" t="s">
        <v>3815</v>
      </c>
      <c r="E494" s="163" t="s">
        <v>3813</v>
      </c>
      <c r="F494" s="164">
        <v>486</v>
      </c>
      <c r="G494" s="165">
        <v>27500859</v>
      </c>
      <c r="H494" s="166">
        <v>496</v>
      </c>
      <c r="I494" s="167">
        <v>490</v>
      </c>
      <c r="J494" s="168">
        <v>27841696</v>
      </c>
      <c r="K494" s="169">
        <v>442</v>
      </c>
      <c r="L494" s="170">
        <v>436</v>
      </c>
      <c r="M494" s="165">
        <v>2894586</v>
      </c>
      <c r="N494" s="166">
        <v>279</v>
      </c>
      <c r="O494" s="167">
        <v>272</v>
      </c>
      <c r="P494" s="168">
        <v>14557381</v>
      </c>
      <c r="Q494" s="169">
        <v>392</v>
      </c>
      <c r="R494" s="170">
        <v>385</v>
      </c>
      <c r="S494" s="165">
        <v>23107354</v>
      </c>
      <c r="T494" s="166">
        <v>322</v>
      </c>
      <c r="U494" s="167">
        <v>318</v>
      </c>
      <c r="V494" s="168">
        <v>603613</v>
      </c>
      <c r="W494" s="169">
        <v>410</v>
      </c>
      <c r="X494" s="170">
        <v>409</v>
      </c>
      <c r="Y494" s="165">
        <v>210</v>
      </c>
      <c r="Z494" s="166">
        <v>374</v>
      </c>
      <c r="AA494" s="167">
        <v>366</v>
      </c>
      <c r="AB494" s="168">
        <v>152</v>
      </c>
      <c r="AC494" s="171">
        <v>321</v>
      </c>
      <c r="AD494" s="163">
        <v>0</v>
      </c>
      <c r="AE494" s="172">
        <v>100</v>
      </c>
      <c r="AF494" s="173">
        <v>0</v>
      </c>
    </row>
    <row r="495" spans="1:32" s="3" customFormat="1" ht="18.75" customHeight="1">
      <c r="A495" s="29">
        <v>493</v>
      </c>
      <c r="B495" s="64" t="s">
        <v>3813</v>
      </c>
      <c r="C495" s="31" t="s">
        <v>3064</v>
      </c>
      <c r="D495" s="32" t="s">
        <v>3814</v>
      </c>
      <c r="E495" s="42">
        <v>7</v>
      </c>
      <c r="F495" s="44" t="s">
        <v>3813</v>
      </c>
      <c r="G495" s="35">
        <v>27449743</v>
      </c>
      <c r="H495" s="36">
        <v>497</v>
      </c>
      <c r="I495" s="37">
        <v>7</v>
      </c>
      <c r="J495" s="38">
        <v>27764493</v>
      </c>
      <c r="K495" s="39">
        <v>204</v>
      </c>
      <c r="L495" s="40">
        <v>6</v>
      </c>
      <c r="M495" s="35">
        <v>10593137</v>
      </c>
      <c r="N495" s="36">
        <v>68</v>
      </c>
      <c r="O495" s="37">
        <v>2</v>
      </c>
      <c r="P495" s="38">
        <v>39891957</v>
      </c>
      <c r="Q495" s="39">
        <v>198</v>
      </c>
      <c r="R495" s="40">
        <v>6</v>
      </c>
      <c r="S495" s="35">
        <v>42327233</v>
      </c>
      <c r="T495" s="36">
        <v>127</v>
      </c>
      <c r="U495" s="37">
        <v>2</v>
      </c>
      <c r="V495" s="38">
        <v>3025374</v>
      </c>
      <c r="W495" s="39" t="s">
        <v>3813</v>
      </c>
      <c r="X495" s="40" t="s">
        <v>3813</v>
      </c>
      <c r="Y495" s="41" t="s">
        <v>3813</v>
      </c>
      <c r="Z495" s="36">
        <v>148</v>
      </c>
      <c r="AA495" s="37">
        <v>4</v>
      </c>
      <c r="AB495" s="38">
        <v>417</v>
      </c>
      <c r="AC495" s="94">
        <v>311</v>
      </c>
      <c r="AD495" s="42">
        <v>100</v>
      </c>
      <c r="AE495" s="34">
        <v>0</v>
      </c>
      <c r="AF495" s="43">
        <v>0</v>
      </c>
    </row>
    <row r="496" spans="1:32" s="3" customFormat="1" ht="18.75" customHeight="1">
      <c r="A496" s="159">
        <v>494</v>
      </c>
      <c r="B496" s="195">
        <v>423</v>
      </c>
      <c r="C496" s="161" t="s">
        <v>3065</v>
      </c>
      <c r="D496" s="162" t="s">
        <v>3815</v>
      </c>
      <c r="E496" s="163" t="s">
        <v>3813</v>
      </c>
      <c r="F496" s="164">
        <v>487</v>
      </c>
      <c r="G496" s="165">
        <v>27449389</v>
      </c>
      <c r="H496" s="166">
        <v>499</v>
      </c>
      <c r="I496" s="167">
        <v>492</v>
      </c>
      <c r="J496" s="168">
        <v>27449389</v>
      </c>
      <c r="K496" s="169">
        <v>258</v>
      </c>
      <c r="L496" s="170">
        <v>252</v>
      </c>
      <c r="M496" s="165">
        <v>8242241</v>
      </c>
      <c r="N496" s="166">
        <v>268</v>
      </c>
      <c r="O496" s="167">
        <v>261</v>
      </c>
      <c r="P496" s="168">
        <v>15202991</v>
      </c>
      <c r="Q496" s="169">
        <v>223</v>
      </c>
      <c r="R496" s="170">
        <v>217</v>
      </c>
      <c r="S496" s="165">
        <v>38496738</v>
      </c>
      <c r="T496" s="166">
        <v>274</v>
      </c>
      <c r="U496" s="167">
        <v>270</v>
      </c>
      <c r="V496" s="168">
        <v>998239</v>
      </c>
      <c r="W496" s="169">
        <v>313</v>
      </c>
      <c r="X496" s="170">
        <v>312</v>
      </c>
      <c r="Y496" s="165">
        <v>4137</v>
      </c>
      <c r="Z496" s="166">
        <v>254</v>
      </c>
      <c r="AA496" s="167">
        <v>248</v>
      </c>
      <c r="AB496" s="168">
        <v>280</v>
      </c>
      <c r="AC496" s="171">
        <v>341</v>
      </c>
      <c r="AD496" s="163">
        <v>0</v>
      </c>
      <c r="AE496" s="172">
        <v>100</v>
      </c>
      <c r="AF496" s="173">
        <v>0</v>
      </c>
    </row>
    <row r="497" spans="1:32" s="3" customFormat="1" ht="18.75" customHeight="1">
      <c r="A497" s="142">
        <v>495</v>
      </c>
      <c r="B497" s="143" t="s">
        <v>3813</v>
      </c>
      <c r="C497" s="144" t="s">
        <v>2648</v>
      </c>
      <c r="D497" s="145" t="s">
        <v>3815</v>
      </c>
      <c r="E497" s="146" t="s">
        <v>3813</v>
      </c>
      <c r="F497" s="147">
        <v>488</v>
      </c>
      <c r="G497" s="148">
        <v>27417552</v>
      </c>
      <c r="H497" s="149">
        <v>352</v>
      </c>
      <c r="I497" s="150">
        <v>348</v>
      </c>
      <c r="J497" s="151">
        <v>39644987</v>
      </c>
      <c r="K497" s="152">
        <v>465</v>
      </c>
      <c r="L497" s="153">
        <v>459</v>
      </c>
      <c r="M497" s="148">
        <v>1733290</v>
      </c>
      <c r="N497" s="149">
        <v>475</v>
      </c>
      <c r="O497" s="150">
        <v>468</v>
      </c>
      <c r="P497" s="151">
        <v>2054739</v>
      </c>
      <c r="Q497" s="152">
        <v>434</v>
      </c>
      <c r="R497" s="153">
        <v>426</v>
      </c>
      <c r="S497" s="148">
        <v>19419172</v>
      </c>
      <c r="T497" s="149">
        <v>448</v>
      </c>
      <c r="U497" s="150">
        <v>443</v>
      </c>
      <c r="V497" s="151">
        <v>-1829810</v>
      </c>
      <c r="W497" s="152" t="s">
        <v>3813</v>
      </c>
      <c r="X497" s="153" t="s">
        <v>3813</v>
      </c>
      <c r="Y497" s="154" t="s">
        <v>3813</v>
      </c>
      <c r="Z497" s="149">
        <v>408</v>
      </c>
      <c r="AA497" s="150">
        <v>400</v>
      </c>
      <c r="AB497" s="151">
        <v>120</v>
      </c>
      <c r="AC497" s="156">
        <v>369</v>
      </c>
      <c r="AD497" s="146">
        <v>0</v>
      </c>
      <c r="AE497" s="157">
        <v>100</v>
      </c>
      <c r="AF497" s="158">
        <v>0</v>
      </c>
    </row>
    <row r="498" spans="1:32" s="3" customFormat="1" ht="18.75" customHeight="1">
      <c r="A498" s="15">
        <v>496</v>
      </c>
      <c r="B498" s="16" t="s">
        <v>3813</v>
      </c>
      <c r="C498" s="17" t="s">
        <v>3066</v>
      </c>
      <c r="D498" s="18" t="s">
        <v>3072</v>
      </c>
      <c r="E498" s="19" t="s">
        <v>3813</v>
      </c>
      <c r="F498" s="20">
        <v>489</v>
      </c>
      <c r="G498" s="21">
        <v>27362421</v>
      </c>
      <c r="H498" s="22">
        <v>495</v>
      </c>
      <c r="I498" s="23">
        <v>489</v>
      </c>
      <c r="J498" s="24">
        <v>27883950</v>
      </c>
      <c r="K498" s="25" t="s">
        <v>3813</v>
      </c>
      <c r="L498" s="26" t="s">
        <v>3813</v>
      </c>
      <c r="M498" s="61" t="s">
        <v>3813</v>
      </c>
      <c r="N498" s="22">
        <v>361</v>
      </c>
      <c r="O498" s="23">
        <v>354</v>
      </c>
      <c r="P498" s="24">
        <v>9270718</v>
      </c>
      <c r="Q498" s="25">
        <v>461</v>
      </c>
      <c r="R498" s="26">
        <v>453</v>
      </c>
      <c r="S498" s="21">
        <v>15837124</v>
      </c>
      <c r="T498" s="22" t="s">
        <v>3813</v>
      </c>
      <c r="U498" s="23" t="s">
        <v>3813</v>
      </c>
      <c r="V498" s="66" t="s">
        <v>3813</v>
      </c>
      <c r="W498" s="25" t="s">
        <v>3813</v>
      </c>
      <c r="X498" s="26" t="s">
        <v>3813</v>
      </c>
      <c r="Y498" s="61" t="s">
        <v>3813</v>
      </c>
      <c r="Z498" s="22">
        <v>347</v>
      </c>
      <c r="AA498" s="23">
        <v>339</v>
      </c>
      <c r="AB498" s="24">
        <v>175</v>
      </c>
      <c r="AC498" s="93">
        <v>311</v>
      </c>
      <c r="AD498" s="19">
        <v>0</v>
      </c>
      <c r="AE498" s="27">
        <v>82.09</v>
      </c>
      <c r="AF498" s="28">
        <v>17.91</v>
      </c>
    </row>
    <row r="499" spans="1:32" s="3" customFormat="1" ht="18.75" customHeight="1">
      <c r="A499" s="29">
        <v>497</v>
      </c>
      <c r="B499" s="30" t="s">
        <v>3813</v>
      </c>
      <c r="C499" s="31" t="s">
        <v>2586</v>
      </c>
      <c r="D499" s="32" t="s">
        <v>3368</v>
      </c>
      <c r="E499" s="42" t="s">
        <v>3813</v>
      </c>
      <c r="F499" s="44">
        <v>490</v>
      </c>
      <c r="G499" s="35">
        <v>27323428</v>
      </c>
      <c r="H499" s="36">
        <v>281</v>
      </c>
      <c r="I499" s="37">
        <v>278</v>
      </c>
      <c r="J499" s="38">
        <v>44524730</v>
      </c>
      <c r="K499" s="39">
        <v>160</v>
      </c>
      <c r="L499" s="40">
        <v>156</v>
      </c>
      <c r="M499" s="35">
        <v>12434129</v>
      </c>
      <c r="N499" s="36">
        <v>232</v>
      </c>
      <c r="O499" s="37">
        <v>225</v>
      </c>
      <c r="P499" s="38">
        <v>17432814</v>
      </c>
      <c r="Q499" s="39">
        <v>253</v>
      </c>
      <c r="R499" s="40">
        <v>246</v>
      </c>
      <c r="S499" s="35">
        <v>35585000</v>
      </c>
      <c r="T499" s="36">
        <v>184</v>
      </c>
      <c r="U499" s="37">
        <v>181</v>
      </c>
      <c r="V499" s="38">
        <v>1857813</v>
      </c>
      <c r="W499" s="39" t="s">
        <v>3813</v>
      </c>
      <c r="X499" s="40" t="s">
        <v>3813</v>
      </c>
      <c r="Y499" s="41" t="s">
        <v>3813</v>
      </c>
      <c r="Z499" s="36">
        <v>191</v>
      </c>
      <c r="AA499" s="37">
        <v>186</v>
      </c>
      <c r="AB499" s="38">
        <v>360</v>
      </c>
      <c r="AC499" s="94">
        <v>369</v>
      </c>
      <c r="AD499" s="42">
        <v>0</v>
      </c>
      <c r="AE499" s="34">
        <v>100</v>
      </c>
      <c r="AF499" s="43">
        <v>0</v>
      </c>
    </row>
    <row r="500" spans="1:32" s="3" customFormat="1" ht="18.75" customHeight="1">
      <c r="A500" s="159">
        <v>498</v>
      </c>
      <c r="B500" s="160" t="s">
        <v>3813</v>
      </c>
      <c r="C500" s="161" t="s">
        <v>3067</v>
      </c>
      <c r="D500" s="162" t="s">
        <v>3815</v>
      </c>
      <c r="E500" s="163" t="s">
        <v>3813</v>
      </c>
      <c r="F500" s="164">
        <v>491</v>
      </c>
      <c r="G500" s="165">
        <v>27257784</v>
      </c>
      <c r="H500" s="166">
        <v>411</v>
      </c>
      <c r="I500" s="167">
        <v>406</v>
      </c>
      <c r="J500" s="168">
        <v>34452487</v>
      </c>
      <c r="K500" s="169">
        <v>487</v>
      </c>
      <c r="L500" s="170">
        <v>481</v>
      </c>
      <c r="M500" s="165">
        <v>-1497221</v>
      </c>
      <c r="N500" s="166">
        <v>222</v>
      </c>
      <c r="O500" s="167">
        <v>215</v>
      </c>
      <c r="P500" s="168">
        <v>18561608</v>
      </c>
      <c r="Q500" s="169">
        <v>181</v>
      </c>
      <c r="R500" s="170">
        <v>177</v>
      </c>
      <c r="S500" s="165">
        <v>45583490</v>
      </c>
      <c r="T500" s="166">
        <v>379</v>
      </c>
      <c r="U500" s="167">
        <v>374</v>
      </c>
      <c r="V500" s="168">
        <v>147285</v>
      </c>
      <c r="W500" s="169">
        <v>298</v>
      </c>
      <c r="X500" s="170">
        <v>297</v>
      </c>
      <c r="Y500" s="165">
        <v>4664</v>
      </c>
      <c r="Z500" s="166">
        <v>373</v>
      </c>
      <c r="AA500" s="167">
        <v>365</v>
      </c>
      <c r="AB500" s="168">
        <v>153</v>
      </c>
      <c r="AC500" s="171">
        <v>390</v>
      </c>
      <c r="AD500" s="163">
        <v>0</v>
      </c>
      <c r="AE500" s="172">
        <v>100</v>
      </c>
      <c r="AF500" s="173">
        <v>0</v>
      </c>
    </row>
    <row r="501" spans="1:32" s="3" customFormat="1" ht="18.75" customHeight="1">
      <c r="A501" s="29">
        <v>499</v>
      </c>
      <c r="B501" s="30">
        <v>407</v>
      </c>
      <c r="C501" s="31" t="s">
        <v>3068</v>
      </c>
      <c r="D501" s="32" t="s">
        <v>3374</v>
      </c>
      <c r="E501" s="42" t="s">
        <v>3813</v>
      </c>
      <c r="F501" s="44">
        <v>492</v>
      </c>
      <c r="G501" s="35">
        <v>27241659</v>
      </c>
      <c r="H501" s="36">
        <v>498</v>
      </c>
      <c r="I501" s="37">
        <v>491</v>
      </c>
      <c r="J501" s="38">
        <v>27480298</v>
      </c>
      <c r="K501" s="39">
        <v>404</v>
      </c>
      <c r="L501" s="40">
        <v>398</v>
      </c>
      <c r="M501" s="35">
        <v>4091654</v>
      </c>
      <c r="N501" s="36">
        <v>399</v>
      </c>
      <c r="O501" s="37">
        <v>392</v>
      </c>
      <c r="P501" s="38">
        <v>7398194</v>
      </c>
      <c r="Q501" s="39">
        <v>476</v>
      </c>
      <c r="R501" s="40">
        <v>468</v>
      </c>
      <c r="S501" s="35">
        <v>13483322</v>
      </c>
      <c r="T501" s="36">
        <v>205</v>
      </c>
      <c r="U501" s="37">
        <v>202</v>
      </c>
      <c r="V501" s="38">
        <v>1616494</v>
      </c>
      <c r="W501" s="39" t="s">
        <v>3813</v>
      </c>
      <c r="X501" s="40" t="s">
        <v>3813</v>
      </c>
      <c r="Y501" s="41" t="s">
        <v>3813</v>
      </c>
      <c r="Z501" s="36">
        <v>453</v>
      </c>
      <c r="AA501" s="37">
        <v>445</v>
      </c>
      <c r="AB501" s="38">
        <v>82</v>
      </c>
      <c r="AC501" s="94">
        <v>312</v>
      </c>
      <c r="AD501" s="42">
        <v>0</v>
      </c>
      <c r="AE501" s="34">
        <v>100</v>
      </c>
      <c r="AF501" s="43">
        <v>0</v>
      </c>
    </row>
    <row r="502" spans="1:32" s="3" customFormat="1" ht="18.75" customHeight="1">
      <c r="A502" s="68">
        <v>500</v>
      </c>
      <c r="B502" s="69">
        <v>274</v>
      </c>
      <c r="C502" s="70" t="s">
        <v>1686</v>
      </c>
      <c r="D502" s="71" t="s">
        <v>3814</v>
      </c>
      <c r="E502" s="72">
        <v>8</v>
      </c>
      <c r="F502" s="73" t="s">
        <v>3813</v>
      </c>
      <c r="G502" s="74">
        <v>27228472</v>
      </c>
      <c r="H502" s="75">
        <v>500</v>
      </c>
      <c r="I502" s="76">
        <v>8</v>
      </c>
      <c r="J502" s="77">
        <v>27228472</v>
      </c>
      <c r="K502" s="78">
        <v>489</v>
      </c>
      <c r="L502" s="79">
        <v>7</v>
      </c>
      <c r="M502" s="74">
        <v>-3117092</v>
      </c>
      <c r="N502" s="75">
        <v>8</v>
      </c>
      <c r="O502" s="76">
        <v>1</v>
      </c>
      <c r="P502" s="77">
        <v>128510127</v>
      </c>
      <c r="Q502" s="78">
        <v>12</v>
      </c>
      <c r="R502" s="79">
        <v>1</v>
      </c>
      <c r="S502" s="74">
        <v>129680940</v>
      </c>
      <c r="T502" s="75">
        <v>229</v>
      </c>
      <c r="U502" s="76">
        <v>4</v>
      </c>
      <c r="V502" s="77">
        <v>1413306</v>
      </c>
      <c r="W502" s="78">
        <v>116</v>
      </c>
      <c r="X502" s="79">
        <v>1</v>
      </c>
      <c r="Y502" s="74">
        <v>20218</v>
      </c>
      <c r="Z502" s="75">
        <v>210</v>
      </c>
      <c r="AA502" s="76">
        <v>6</v>
      </c>
      <c r="AB502" s="77">
        <v>323</v>
      </c>
      <c r="AC502" s="96">
        <v>352</v>
      </c>
      <c r="AD502" s="72">
        <v>100</v>
      </c>
      <c r="AE502" s="80">
        <v>0</v>
      </c>
      <c r="AF502" s="81">
        <v>0</v>
      </c>
    </row>
    <row r="503" spans="1:32" s="684" customFormat="1">
      <c r="A503" s="678"/>
      <c r="B503" s="679"/>
      <c r="C503" s="680"/>
      <c r="D503" s="680"/>
      <c r="E503" s="678"/>
      <c r="F503" s="679"/>
      <c r="G503" s="681"/>
      <c r="H503" s="682"/>
      <c r="I503" s="682"/>
      <c r="J503" s="681"/>
      <c r="K503" s="682"/>
      <c r="L503" s="682"/>
      <c r="M503" s="681"/>
      <c r="N503" s="682"/>
      <c r="O503" s="682"/>
      <c r="P503" s="681"/>
      <c r="Q503" s="682"/>
      <c r="R503" s="682"/>
      <c r="S503" s="681"/>
      <c r="T503" s="682"/>
      <c r="U503" s="682"/>
      <c r="V503" s="681"/>
      <c r="W503" s="682"/>
      <c r="X503" s="682"/>
      <c r="Y503" s="681"/>
      <c r="Z503" s="682"/>
      <c r="AA503" s="682"/>
      <c r="AB503" s="681"/>
      <c r="AC503" s="681"/>
      <c r="AD503" s="678"/>
      <c r="AE503" s="678"/>
      <c r="AF503" s="678"/>
    </row>
    <row r="504" spans="1:32" s="3" customFormat="1">
      <c r="A504" s="708" t="s">
        <v>4154</v>
      </c>
      <c r="B504" s="725"/>
      <c r="C504" s="725"/>
      <c r="D504" s="125"/>
      <c r="E504" s="125"/>
    </row>
    <row r="505" spans="1:32" ht="22.5" customHeight="1">
      <c r="A505" s="725"/>
      <c r="B505" s="725"/>
      <c r="C505" s="725"/>
      <c r="D505" s="710" t="s">
        <v>4155</v>
      </c>
      <c r="E505" s="710"/>
      <c r="F505" s="744">
        <v>21981830495</v>
      </c>
      <c r="G505" s="744"/>
      <c r="I505" s="744">
        <v>25737004263</v>
      </c>
      <c r="J505" s="712"/>
      <c r="L505" s="744">
        <v>5053588598</v>
      </c>
      <c r="M505" s="712"/>
      <c r="O505" s="744">
        <v>11236912915</v>
      </c>
      <c r="P505" s="712"/>
      <c r="R505" s="744">
        <v>23052168050</v>
      </c>
      <c r="S505" s="712"/>
      <c r="U505" s="744">
        <v>552979866</v>
      </c>
      <c r="V505" s="712"/>
      <c r="X505" s="744">
        <v>5840698</v>
      </c>
      <c r="Y505" s="712"/>
      <c r="AA505" s="744">
        <v>182321</v>
      </c>
      <c r="AB505" s="712"/>
      <c r="AC505" s="87"/>
      <c r="AD505" s="87"/>
      <c r="AE505" s="87"/>
      <c r="AF505" s="87"/>
    </row>
    <row r="506" spans="1:32" hidden="1">
      <c r="A506" s="3"/>
      <c r="B506" s="3"/>
      <c r="C506" s="3"/>
      <c r="E506" s="85"/>
      <c r="G506" s="87"/>
      <c r="J506" s="87"/>
      <c r="M506" s="87"/>
      <c r="P506" s="87"/>
      <c r="S506" s="87"/>
      <c r="V506" s="87"/>
      <c r="Y506" s="87"/>
      <c r="AB506" s="87"/>
      <c r="AC506" s="87"/>
      <c r="AD506" s="87"/>
      <c r="AE506" s="87"/>
      <c r="AF506" s="87"/>
    </row>
    <row r="507" spans="1:32" hidden="1">
      <c r="D507" s="84">
        <f>SUM(F505:AA505)</f>
        <v>87620507206</v>
      </c>
      <c r="E507" s="85" t="s">
        <v>1711</v>
      </c>
      <c r="G507" s="87">
        <f>F505/500</f>
        <v>43963660.990000002</v>
      </c>
      <c r="J507" s="87">
        <f>I505/500</f>
        <v>51474008.526000001</v>
      </c>
      <c r="M507" s="87">
        <f>L505/500</f>
        <v>10107177.196</v>
      </c>
      <c r="P507" s="87">
        <f>O505/500</f>
        <v>22473825.829999998</v>
      </c>
      <c r="S507" s="87">
        <f>R505/500</f>
        <v>46104336.100000001</v>
      </c>
      <c r="V507" s="87">
        <f>U505/500</f>
        <v>1105959.7320000001</v>
      </c>
      <c r="Y507" s="87">
        <f>X505/500</f>
        <v>11681.396000000001</v>
      </c>
      <c r="AB507" s="87">
        <f>AA505/500</f>
        <v>364.642</v>
      </c>
      <c r="AC507" s="87"/>
    </row>
    <row r="508" spans="1:32" hidden="1"/>
    <row r="509" spans="1:32" hidden="1"/>
  </sheetData>
  <sheetProtection algorithmName="SHA-512" hashValue="FKrGzJkN8+UjUulKyYmwg86dHu+6xneVZvMgu2+hBHoe5ZHHQOn5ktenYNPoZ2x13erch5ydMgRA61ArJelcdQ==" saltValue="XYq4s1QANtKB+0eHd05spw==" spinCount="100000" sheet="1" objects="1" scenarios="1" autoFilter="0"/>
  <autoFilter ref="A2:IU2"/>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4:C505"/>
    <mergeCell ref="D505:E505"/>
    <mergeCell ref="F505:G505"/>
    <mergeCell ref="I505:J505"/>
    <mergeCell ref="X505:Y505"/>
    <mergeCell ref="H1:J1"/>
    <mergeCell ref="AA505:AB505"/>
    <mergeCell ref="L505:M505"/>
    <mergeCell ref="O505:P505"/>
    <mergeCell ref="R505:S505"/>
    <mergeCell ref="U505:V505"/>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18</vt:i4>
      </vt:variant>
      <vt:variant>
        <vt:lpstr>Adlandırılmış Aralıklar</vt:lpstr>
      </vt:variant>
      <vt:variant>
        <vt:i4>33</vt:i4>
      </vt:variant>
    </vt:vector>
  </HeadingPairs>
  <TitlesOfParts>
    <vt:vector size="51" baseType="lpstr">
      <vt:lpstr>INDEX</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Sektör Kodları</vt:lpstr>
      <vt:lpstr>'1997'!Yazdırma_Alanı</vt:lpstr>
      <vt:lpstr>'1998'!Yazdırma_Alanı</vt:lpstr>
      <vt:lpstr>'1999'!Yazdırma_Alanı</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'2012'!Yazdırma_Alanı</vt:lpstr>
      <vt:lpstr>INDEX!Yazdırma_Alanı</vt:lpstr>
      <vt:lpstr>'1997'!Yazdırma_Başlıkları</vt:lpstr>
      <vt:lpstr>'1998'!Yazdırma_Başlıkları</vt:lpstr>
      <vt:lpstr>'1999'!Yazdırma_Başlıkları</vt:lpstr>
      <vt:lpstr>'2000'!Yazdırma_Başlıkları</vt:lpstr>
      <vt:lpstr>'2001'!Yazdırma_Başlıkları</vt:lpstr>
      <vt:lpstr>'2002'!Yazdırma_Başlıkları</vt:lpstr>
      <vt:lpstr>'2003'!Yazdırma_Başlıkları</vt:lpstr>
      <vt:lpstr>'2004'!Yazdırma_Başlıkları</vt:lpstr>
      <vt:lpstr>'2005'!Yazdırma_Başlıkları</vt:lpstr>
      <vt:lpstr>'2006'!Yazdırma_Başlıkları</vt:lpstr>
      <vt:lpstr>'2007'!Yazdırma_Başlıkları</vt:lpstr>
      <vt:lpstr>'2008'!Yazdırma_Başlıkları</vt:lpstr>
      <vt:lpstr>'2009'!Yazdırma_Başlıkları</vt:lpstr>
      <vt:lpstr>'2010'!Yazdırma_Başlıkları</vt:lpstr>
      <vt:lpstr>'2011'!Yazdırma_Başlıkları</vt:lpstr>
      <vt:lpstr>'2012'!Yazdırma_Başlıkları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sisler</dc:creator>
  <cp:lastModifiedBy>Nesrin Akçay</cp:lastModifiedBy>
  <cp:lastPrinted>2013-06-25T07:54:00Z</cp:lastPrinted>
  <dcterms:created xsi:type="dcterms:W3CDTF">2010-06-16T07:49:31Z</dcterms:created>
  <dcterms:modified xsi:type="dcterms:W3CDTF">2014-07-17T12:39:42Z</dcterms:modified>
</cp:coreProperties>
</file>